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uario\Documents\sanitarios-backend\excel-files\"/>
    </mc:Choice>
  </mc:AlternateContent>
  <bookViews>
    <workbookView xWindow="0" yWindow="0" windowWidth="20490" windowHeight="8610"/>
  </bookViews>
  <sheets>
    <sheet name="Lista Completa" sheetId="1" r:id="rId1"/>
    <sheet name="Variaciones" sheetId="2" r:id="rId2"/>
    <sheet name="Pedido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327" i="1" l="1"/>
  <c r="C10328" i="1"/>
  <c r="C10329" i="1"/>
  <c r="C10330" i="1"/>
  <c r="C10331" i="1"/>
  <c r="C10332" i="1"/>
  <c r="C10333" i="1"/>
  <c r="C10334" i="1"/>
  <c r="C10335" i="1"/>
  <c r="C10336" i="1"/>
  <c r="C10337" i="1"/>
  <c r="C10338" i="1"/>
  <c r="C10339" i="1"/>
  <c r="C10340" i="1"/>
  <c r="C10341" i="1"/>
  <c r="C10342" i="1"/>
  <c r="C10343" i="1"/>
  <c r="C10344" i="1"/>
  <c r="C10345" i="1"/>
  <c r="C10346" i="1"/>
  <c r="C10347" i="1"/>
  <c r="C10348" i="1"/>
  <c r="C10349" i="1"/>
  <c r="C10350" i="1"/>
  <c r="C10351" i="1"/>
  <c r="C10352" i="1"/>
  <c r="C10353" i="1"/>
  <c r="C10354" i="1"/>
  <c r="C10355" i="1"/>
  <c r="C10356" i="1"/>
  <c r="C10357" i="1"/>
  <c r="C10358" i="1"/>
  <c r="C10359" i="1"/>
  <c r="C10360" i="1"/>
  <c r="C10361" i="1"/>
  <c r="C10362" i="1"/>
  <c r="C10363" i="1"/>
  <c r="C10364" i="1"/>
  <c r="C10365" i="1"/>
  <c r="C10366" i="1"/>
  <c r="C10367" i="1"/>
  <c r="C10368" i="1"/>
  <c r="C10369" i="1"/>
  <c r="D10327" i="1"/>
  <c r="C2688" i="2" s="1"/>
  <c r="E2688" i="2" s="1"/>
  <c r="D10328" i="1"/>
  <c r="C2689" i="2" s="1"/>
  <c r="E2689" i="2" s="1"/>
  <c r="D10329" i="1"/>
  <c r="D10330" i="1"/>
  <c r="C2495" i="2" s="1"/>
  <c r="E2495" i="2" s="1"/>
  <c r="D10331" i="1"/>
  <c r="C1367" i="2" s="1"/>
  <c r="E1367" i="2" s="1"/>
  <c r="D10332" i="1"/>
  <c r="C1368" i="2" s="1"/>
  <c r="E1368" i="2" s="1"/>
  <c r="D10333" i="1"/>
  <c r="C1198" i="2" s="1"/>
  <c r="E1198" i="2" s="1"/>
  <c r="D10334" i="1"/>
  <c r="C1506" i="2" s="1"/>
  <c r="E1506" i="2" s="1"/>
  <c r="D10335" i="1"/>
  <c r="C2335" i="2" s="1"/>
  <c r="E2335" i="2" s="1"/>
  <c r="D10336" i="1"/>
  <c r="C2193" i="2" s="1"/>
  <c r="E2193" i="2" s="1"/>
  <c r="D10337" i="1"/>
  <c r="C2194" i="2" s="1"/>
  <c r="E2194" i="2" s="1"/>
  <c r="D10338" i="1"/>
  <c r="C1196" i="2" s="1"/>
  <c r="E1196" i="2" s="1"/>
  <c r="D10339" i="1"/>
  <c r="C2637" i="2" s="1"/>
  <c r="E2637" i="2" s="1"/>
  <c r="D10340" i="1"/>
  <c r="C1399" i="2" s="1"/>
  <c r="E1399" i="2" s="1"/>
  <c r="D10341" i="1"/>
  <c r="C1456" i="2" s="1"/>
  <c r="E1456" i="2" s="1"/>
  <c r="D10342" i="1"/>
  <c r="C1064" i="2" s="1"/>
  <c r="E1064" i="2" s="1"/>
  <c r="D10343" i="1"/>
  <c r="C1275" i="2" s="1"/>
  <c r="E1275" i="2" s="1"/>
  <c r="D10344" i="1"/>
  <c r="C2049" i="2" s="1"/>
  <c r="E2049" i="2" s="1"/>
  <c r="D10345" i="1"/>
  <c r="C2536" i="2" s="1"/>
  <c r="E2536" i="2" s="1"/>
  <c r="D10346" i="1"/>
  <c r="C2537" i="2" s="1"/>
  <c r="E2537" i="2" s="1"/>
  <c r="D10347" i="1"/>
  <c r="C2240" i="2" s="1"/>
  <c r="E2240" i="2" s="1"/>
  <c r="D10348" i="1"/>
  <c r="D10349" i="1"/>
  <c r="D10350" i="1"/>
  <c r="C1580" i="2" s="1"/>
  <c r="E1580" i="2" s="1"/>
  <c r="D10351" i="1"/>
  <c r="C2207" i="2" s="1"/>
  <c r="E2207" i="2" s="1"/>
  <c r="D10352" i="1"/>
  <c r="C2281" i="2" s="1"/>
  <c r="E2281" i="2" s="1"/>
  <c r="D10353" i="1"/>
  <c r="C2168" i="2" s="1"/>
  <c r="E2168" i="2" s="1"/>
  <c r="D10354" i="1"/>
  <c r="C2155" i="2" s="1"/>
  <c r="E2155" i="2" s="1"/>
  <c r="D10355" i="1"/>
  <c r="C1487" i="2" s="1"/>
  <c r="E1487" i="2" s="1"/>
  <c r="D10356" i="1"/>
  <c r="C2087" i="2" s="1"/>
  <c r="E2087" i="2" s="1"/>
  <c r="D10357" i="1"/>
  <c r="C2050" i="2" s="1"/>
  <c r="E2050" i="2" s="1"/>
  <c r="D10358" i="1"/>
  <c r="C2401" i="2" s="1"/>
  <c r="E2401" i="2" s="1"/>
  <c r="D10359" i="1"/>
  <c r="C1320" i="2" s="1"/>
  <c r="E1320" i="2" s="1"/>
  <c r="D10360" i="1"/>
  <c r="C1541" i="2" s="1"/>
  <c r="E1541" i="2" s="1"/>
  <c r="D10361" i="1"/>
  <c r="C1272" i="2" s="1"/>
  <c r="E1272" i="2" s="1"/>
  <c r="D10362" i="1"/>
  <c r="C2506" i="2" s="1"/>
  <c r="E2506" i="2" s="1"/>
  <c r="D10363" i="1"/>
  <c r="C1311" i="2" s="1"/>
  <c r="E1311" i="2" s="1"/>
  <c r="D10364" i="1"/>
  <c r="C2248" i="2" s="1"/>
  <c r="E2248" i="2" s="1"/>
  <c r="D10365" i="1"/>
  <c r="C1380" i="2" s="1"/>
  <c r="E1380" i="2" s="1"/>
  <c r="D10366" i="1"/>
  <c r="C2169" i="2" s="1"/>
  <c r="E2169" i="2" s="1"/>
  <c r="D10367" i="1"/>
  <c r="C2170" i="2" s="1"/>
  <c r="E2170" i="2" s="1"/>
  <c r="D10368" i="1"/>
  <c r="C2262" i="2" s="1"/>
  <c r="E2262" i="2" s="1"/>
  <c r="D10369" i="1"/>
  <c r="E10327" i="1"/>
  <c r="E10328" i="1"/>
  <c r="E10329" i="1"/>
  <c r="E10330" i="1"/>
  <c r="E10331" i="1"/>
  <c r="E10332" i="1"/>
  <c r="E10333" i="1"/>
  <c r="E10334" i="1"/>
  <c r="E10335" i="1"/>
  <c r="E10336" i="1"/>
  <c r="E10337" i="1"/>
  <c r="E10338" i="1"/>
  <c r="E10339" i="1"/>
  <c r="E10340" i="1"/>
  <c r="E10341" i="1"/>
  <c r="E10342" i="1"/>
  <c r="E10343" i="1"/>
  <c r="E10344" i="1"/>
  <c r="E10345" i="1"/>
  <c r="E10346" i="1"/>
  <c r="E10347" i="1"/>
  <c r="E10348" i="1"/>
  <c r="E10349" i="1"/>
  <c r="E10350" i="1"/>
  <c r="E10351" i="1"/>
  <c r="E10352" i="1"/>
  <c r="E10353" i="1"/>
  <c r="E10354" i="1"/>
  <c r="E10355" i="1"/>
  <c r="E10356" i="1"/>
  <c r="E10357" i="1"/>
  <c r="E10358" i="1"/>
  <c r="E10359" i="1"/>
  <c r="E10360" i="1"/>
  <c r="E10361" i="1"/>
  <c r="E10362" i="1"/>
  <c r="E10363" i="1"/>
  <c r="E10364" i="1"/>
  <c r="E10365" i="1"/>
  <c r="E10366" i="1"/>
  <c r="E10367" i="1"/>
  <c r="E10368" i="1"/>
  <c r="E10369" i="1"/>
  <c r="H10327" i="1"/>
  <c r="H10328" i="1"/>
  <c r="H10329" i="1"/>
  <c r="H10330" i="1"/>
  <c r="H10331" i="1"/>
  <c r="H10332" i="1"/>
  <c r="H10333" i="1"/>
  <c r="H10334" i="1"/>
  <c r="H10335" i="1"/>
  <c r="H10336" i="1"/>
  <c r="H10337" i="1"/>
  <c r="H10338" i="1"/>
  <c r="H10339" i="1"/>
  <c r="H10340" i="1"/>
  <c r="H10341" i="1"/>
  <c r="H10342" i="1"/>
  <c r="H10343" i="1"/>
  <c r="H10344" i="1"/>
  <c r="H10345" i="1"/>
  <c r="H10346" i="1"/>
  <c r="H10347" i="1"/>
  <c r="H10348" i="1"/>
  <c r="H10349" i="1"/>
  <c r="H10350" i="1"/>
  <c r="H10351" i="1"/>
  <c r="H10352" i="1"/>
  <c r="H10353" i="1"/>
  <c r="H10354" i="1"/>
  <c r="H10355" i="1"/>
  <c r="H10356" i="1"/>
  <c r="H10357" i="1"/>
  <c r="H10358" i="1"/>
  <c r="H10359" i="1"/>
  <c r="H10360" i="1"/>
  <c r="H10361" i="1"/>
  <c r="H10362" i="1"/>
  <c r="H10363" i="1"/>
  <c r="H10364" i="1"/>
  <c r="H10365" i="1"/>
  <c r="H10366" i="1"/>
  <c r="H10367" i="1"/>
  <c r="H10368" i="1"/>
  <c r="H10369" i="1"/>
  <c r="C10322" i="1"/>
  <c r="C10323" i="1"/>
  <c r="C10324" i="1"/>
  <c r="C10325" i="1"/>
  <c r="C10326" i="1"/>
  <c r="D10322" i="1"/>
  <c r="C2684" i="2" s="1"/>
  <c r="E2684" i="2" s="1"/>
  <c r="D10323" i="1"/>
  <c r="D10324" i="1"/>
  <c r="D10325" i="1"/>
  <c r="D10326" i="1"/>
  <c r="C2687" i="2" s="1"/>
  <c r="E2687" i="2" s="1"/>
  <c r="E10322" i="1"/>
  <c r="E10323" i="1"/>
  <c r="E10324" i="1"/>
  <c r="E10325" i="1"/>
  <c r="E10326" i="1"/>
  <c r="H10322" i="1"/>
  <c r="H10323" i="1"/>
  <c r="H10324" i="1"/>
  <c r="H10325" i="1"/>
  <c r="H10326" i="1"/>
  <c r="C10309" i="1" l="1"/>
  <c r="C10310" i="1"/>
  <c r="C10311" i="1"/>
  <c r="C10312" i="1"/>
  <c r="C10313" i="1"/>
  <c r="C10314" i="1"/>
  <c r="C10315" i="1"/>
  <c r="C10316" i="1"/>
  <c r="C10317" i="1"/>
  <c r="C10318" i="1"/>
  <c r="C10319" i="1"/>
  <c r="C10320" i="1"/>
  <c r="C10321" i="1"/>
  <c r="D10309" i="1"/>
  <c r="C1211" i="2" s="1"/>
  <c r="E1211" i="2" s="1"/>
  <c r="D10310" i="1"/>
  <c r="C1212" i="2" s="1"/>
  <c r="E1212" i="2" s="1"/>
  <c r="D10311" i="1"/>
  <c r="C1366" i="2" s="1"/>
  <c r="E1366" i="2" s="1"/>
  <c r="D10312" i="1"/>
  <c r="C1405" i="2" s="1"/>
  <c r="E1405" i="2" s="1"/>
  <c r="D10313" i="1"/>
  <c r="C2334" i="2" s="1"/>
  <c r="E2334" i="2" s="1"/>
  <c r="D10314" i="1"/>
  <c r="C1273" i="2" s="1"/>
  <c r="E1273" i="2" s="1"/>
  <c r="D10315" i="1"/>
  <c r="C1274" i="2" s="1"/>
  <c r="E1274" i="2" s="1"/>
  <c r="D10316" i="1"/>
  <c r="C1603" i="2" s="1"/>
  <c r="E1603" i="2" s="1"/>
  <c r="D10317" i="1"/>
  <c r="C2181" i="2" s="1"/>
  <c r="E2181" i="2" s="1"/>
  <c r="D10318" i="1"/>
  <c r="C2006" i="2" s="1"/>
  <c r="E2006" i="2" s="1"/>
  <c r="D10319" i="1"/>
  <c r="C2007" i="2" s="1"/>
  <c r="E2007" i="2" s="1"/>
  <c r="D10320" i="1"/>
  <c r="C2048" i="2" s="1"/>
  <c r="E2048" i="2" s="1"/>
  <c r="D10321" i="1"/>
  <c r="C1537" i="2" s="1"/>
  <c r="E1537" i="2" s="1"/>
  <c r="E10309" i="1"/>
  <c r="E10310" i="1"/>
  <c r="E10311" i="1"/>
  <c r="E10312" i="1"/>
  <c r="E10313" i="1"/>
  <c r="E10314" i="1"/>
  <c r="E10315" i="1"/>
  <c r="E10316" i="1"/>
  <c r="E10317" i="1"/>
  <c r="E10318" i="1"/>
  <c r="E10319" i="1"/>
  <c r="E10320" i="1"/>
  <c r="E10321" i="1"/>
  <c r="H10309" i="1"/>
  <c r="H10310" i="1"/>
  <c r="H10311" i="1"/>
  <c r="H10312" i="1"/>
  <c r="H10313" i="1"/>
  <c r="H10314" i="1"/>
  <c r="H10315" i="1"/>
  <c r="H10316" i="1"/>
  <c r="H10317" i="1"/>
  <c r="H10318" i="1"/>
  <c r="H10319" i="1"/>
  <c r="H10320" i="1"/>
  <c r="H10321" i="1"/>
  <c r="E3" i="4"/>
  <c r="D3" i="4"/>
  <c r="C3" i="4"/>
  <c r="G3" i="4"/>
  <c r="F3" i="4" l="1"/>
  <c r="F1" i="4" s="1"/>
  <c r="C10250" i="1" l="1"/>
  <c r="C10251" i="1"/>
  <c r="C10252" i="1"/>
  <c r="C10253" i="1"/>
  <c r="C10254" i="1"/>
  <c r="C10255" i="1"/>
  <c r="C10256" i="1"/>
  <c r="C10257" i="1"/>
  <c r="C10258" i="1"/>
  <c r="C10259" i="1"/>
  <c r="C10260" i="1"/>
  <c r="C10261" i="1"/>
  <c r="C10262" i="1"/>
  <c r="C10263" i="1"/>
  <c r="C10264" i="1"/>
  <c r="C10265" i="1"/>
  <c r="C10266" i="1"/>
  <c r="C10267" i="1"/>
  <c r="C10268" i="1"/>
  <c r="C10269" i="1"/>
  <c r="C10270" i="1"/>
  <c r="C10271" i="1"/>
  <c r="C10272" i="1"/>
  <c r="C10273" i="1"/>
  <c r="C10274" i="1"/>
  <c r="C10275" i="1"/>
  <c r="C10276" i="1"/>
  <c r="C10277" i="1"/>
  <c r="C10278" i="1"/>
  <c r="C10279" i="1"/>
  <c r="C10280" i="1"/>
  <c r="C10281" i="1"/>
  <c r="C10282" i="1"/>
  <c r="C10283" i="1"/>
  <c r="C10284" i="1"/>
  <c r="C10285" i="1"/>
  <c r="C10286" i="1"/>
  <c r="C10287" i="1"/>
  <c r="C10288" i="1"/>
  <c r="C10289" i="1"/>
  <c r="C10290" i="1"/>
  <c r="C10291" i="1"/>
  <c r="C10292" i="1"/>
  <c r="C10293" i="1"/>
  <c r="C10294" i="1"/>
  <c r="C10295" i="1"/>
  <c r="C10296" i="1"/>
  <c r="C10297" i="1"/>
  <c r="C10298" i="1"/>
  <c r="C10299" i="1"/>
  <c r="C10300" i="1"/>
  <c r="C10301" i="1"/>
  <c r="C10302" i="1"/>
  <c r="C10303" i="1"/>
  <c r="C10304" i="1"/>
  <c r="C10305" i="1"/>
  <c r="C10306" i="1"/>
  <c r="C10307" i="1"/>
  <c r="C10308" i="1"/>
  <c r="D10250" i="1"/>
  <c r="C2666" i="2" s="1"/>
  <c r="E2666" i="2" s="1"/>
  <c r="D10251" i="1"/>
  <c r="C2592" i="2" s="1"/>
  <c r="E2592" i="2" s="1"/>
  <c r="D10252" i="1"/>
  <c r="C1062" i="2" s="1"/>
  <c r="E1062" i="2" s="1"/>
  <c r="D10253" i="1"/>
  <c r="C2461" i="2" s="1"/>
  <c r="E2461" i="2" s="1"/>
  <c r="D10254" i="1"/>
  <c r="C1421" i="2" s="1"/>
  <c r="E1421" i="2" s="1"/>
  <c r="D10255" i="1"/>
  <c r="C2137" i="2" s="1"/>
  <c r="E2137" i="2" s="1"/>
  <c r="D10256" i="1"/>
  <c r="C1631" i="2" s="1"/>
  <c r="E1631" i="2" s="1"/>
  <c r="D10257" i="1"/>
  <c r="C1822" i="2" s="1"/>
  <c r="E1822" i="2" s="1"/>
  <c r="D10258" i="1"/>
  <c r="D10259" i="1"/>
  <c r="C2491" i="2" s="1"/>
  <c r="E2491" i="2" s="1"/>
  <c r="D10260" i="1"/>
  <c r="C2492" i="2" s="1"/>
  <c r="E2492" i="2" s="1"/>
  <c r="D10261" i="1"/>
  <c r="C1213" i="2" s="1"/>
  <c r="E1213" i="2" s="1"/>
  <c r="D10262" i="1"/>
  <c r="C1214" i="2" s="1"/>
  <c r="E1214" i="2" s="1"/>
  <c r="D10263" i="1"/>
  <c r="C1238" i="2" s="1"/>
  <c r="E1238" i="2" s="1"/>
  <c r="D10264" i="1"/>
  <c r="C1239" i="2" s="1"/>
  <c r="E1239" i="2" s="1"/>
  <c r="D10265" i="1"/>
  <c r="C2291" i="2" s="1"/>
  <c r="E2291" i="2" s="1"/>
  <c r="D10266" i="1"/>
  <c r="C1593" i="2" s="1"/>
  <c r="E1593" i="2" s="1"/>
  <c r="D10267" i="1"/>
  <c r="C2475" i="2" s="1"/>
  <c r="E2475" i="2" s="1"/>
  <c r="D10268" i="1"/>
  <c r="C2476" i="2" s="1"/>
  <c r="E2476" i="2" s="1"/>
  <c r="D10269" i="1"/>
  <c r="C2477" i="2" s="1"/>
  <c r="E2477" i="2" s="1"/>
  <c r="D10270" i="1"/>
  <c r="C2478" i="2" s="1"/>
  <c r="E2478" i="2" s="1"/>
  <c r="D10271" i="1"/>
  <c r="C2479" i="2" s="1"/>
  <c r="E2479" i="2" s="1"/>
  <c r="D10272" i="1"/>
  <c r="C2480" i="2" s="1"/>
  <c r="E2480" i="2" s="1"/>
  <c r="D10273" i="1"/>
  <c r="C2353" i="2" s="1"/>
  <c r="E2353" i="2" s="1"/>
  <c r="D10274" i="1"/>
  <c r="C2292" i="2" s="1"/>
  <c r="E2292" i="2" s="1"/>
  <c r="D10275" i="1"/>
  <c r="C2293" i="2" s="1"/>
  <c r="E2293" i="2" s="1"/>
  <c r="D10276" i="1"/>
  <c r="C1210" i="2" s="1"/>
  <c r="E1210" i="2" s="1"/>
  <c r="D10277" i="1"/>
  <c r="C2467" i="2" s="1"/>
  <c r="E2467" i="2" s="1"/>
  <c r="D10278" i="1"/>
  <c r="C2468" i="2" s="1"/>
  <c r="E2468" i="2" s="1"/>
  <c r="D10279" i="1"/>
  <c r="C1999" i="2" s="1"/>
  <c r="E1999" i="2" s="1"/>
  <c r="D10280" i="1"/>
  <c r="C1693" i="2" s="1"/>
  <c r="E1693" i="2" s="1"/>
  <c r="D10281" i="1"/>
  <c r="C2354" i="2" s="1"/>
  <c r="E2354" i="2" s="1"/>
  <c r="D10282" i="1"/>
  <c r="C1414" i="2" s="1"/>
  <c r="E1414" i="2" s="1"/>
  <c r="D10283" i="1"/>
  <c r="D10284" i="1"/>
  <c r="D10285" i="1"/>
  <c r="C2693" i="2" s="1"/>
  <c r="E2693" i="2" s="1"/>
  <c r="D10286" i="1"/>
  <c r="C2250" i="2" s="1"/>
  <c r="E2250" i="2" s="1"/>
  <c r="D10287" i="1"/>
  <c r="C1459" i="2" s="1"/>
  <c r="E1459" i="2" s="1"/>
  <c r="D10288" i="1"/>
  <c r="C2469" i="2" s="1"/>
  <c r="E2469" i="2" s="1"/>
  <c r="D10289" i="1"/>
  <c r="C1298" i="2" s="1"/>
  <c r="E1298" i="2" s="1"/>
  <c r="D10290" i="1"/>
  <c r="C1963" i="2" s="1"/>
  <c r="E1963" i="2" s="1"/>
  <c r="D10291" i="1"/>
  <c r="C2267" i="2" s="1"/>
  <c r="E2267" i="2" s="1"/>
  <c r="D10292" i="1"/>
  <c r="C1201" i="2" s="1"/>
  <c r="E1201" i="2" s="1"/>
  <c r="D10293" i="1"/>
  <c r="D10294" i="1"/>
  <c r="C2634" i="2" s="1"/>
  <c r="E2634" i="2" s="1"/>
  <c r="D10295" i="1"/>
  <c r="C2635" i="2" s="1"/>
  <c r="E2635" i="2" s="1"/>
  <c r="D10296" i="1"/>
  <c r="D10297" i="1"/>
  <c r="C1988" i="2" s="1"/>
  <c r="E1988" i="2" s="1"/>
  <c r="D10298" i="1"/>
  <c r="C1851" i="2" s="1"/>
  <c r="E1851" i="2" s="1"/>
  <c r="D10299" i="1"/>
  <c r="C2636" i="2" s="1"/>
  <c r="E2636" i="2" s="1"/>
  <c r="D10300" i="1"/>
  <c r="C2367" i="2" s="1"/>
  <c r="E2367" i="2" s="1"/>
  <c r="D10301" i="1"/>
  <c r="C2103" i="2" s="1"/>
  <c r="E2103" i="2" s="1"/>
  <c r="D10302" i="1"/>
  <c r="C2290" i="2" s="1"/>
  <c r="E2290" i="2" s="1"/>
  <c r="D10303" i="1"/>
  <c r="D10304" i="1"/>
  <c r="D10305" i="1"/>
  <c r="D10306" i="1"/>
  <c r="D10307" i="1"/>
  <c r="C2493" i="2" s="1"/>
  <c r="E2493" i="2" s="1"/>
  <c r="D10308" i="1"/>
  <c r="C2494" i="2" s="1"/>
  <c r="E2494" i="2" s="1"/>
  <c r="E10250" i="1"/>
  <c r="E10251" i="1"/>
  <c r="E10252" i="1"/>
  <c r="E10253" i="1"/>
  <c r="E10254" i="1"/>
  <c r="E10255" i="1"/>
  <c r="E10256" i="1"/>
  <c r="E10257" i="1"/>
  <c r="E10258" i="1"/>
  <c r="E10259" i="1"/>
  <c r="E10260" i="1"/>
  <c r="E10261" i="1"/>
  <c r="E10262" i="1"/>
  <c r="E10263" i="1"/>
  <c r="E10264" i="1"/>
  <c r="E10265" i="1"/>
  <c r="E10266" i="1"/>
  <c r="E10267" i="1"/>
  <c r="E10268" i="1"/>
  <c r="E10269" i="1"/>
  <c r="E10270" i="1"/>
  <c r="E10271" i="1"/>
  <c r="E10272" i="1"/>
  <c r="E10273" i="1"/>
  <c r="E10274" i="1"/>
  <c r="E10275" i="1"/>
  <c r="E10276" i="1"/>
  <c r="E10277" i="1"/>
  <c r="E10278" i="1"/>
  <c r="E10279" i="1"/>
  <c r="E10280" i="1"/>
  <c r="E10281" i="1"/>
  <c r="E10282" i="1"/>
  <c r="E10283" i="1"/>
  <c r="E10284" i="1"/>
  <c r="E10285" i="1"/>
  <c r="E10286" i="1"/>
  <c r="E10287" i="1"/>
  <c r="E10288" i="1"/>
  <c r="E10289" i="1"/>
  <c r="E10290" i="1"/>
  <c r="E10291" i="1"/>
  <c r="E10292" i="1"/>
  <c r="E10293" i="1"/>
  <c r="E10294" i="1"/>
  <c r="E10295" i="1"/>
  <c r="E10296" i="1"/>
  <c r="E10297" i="1"/>
  <c r="E10298" i="1"/>
  <c r="E10299" i="1"/>
  <c r="E10300" i="1"/>
  <c r="E10301" i="1"/>
  <c r="E10302" i="1"/>
  <c r="E10303" i="1"/>
  <c r="E10304" i="1"/>
  <c r="E10305" i="1"/>
  <c r="E10306" i="1"/>
  <c r="E10307" i="1"/>
  <c r="E10308" i="1"/>
  <c r="H10250" i="1"/>
  <c r="H10251" i="1"/>
  <c r="H10252" i="1"/>
  <c r="H10253" i="1"/>
  <c r="H10254" i="1"/>
  <c r="H10255" i="1"/>
  <c r="H10256" i="1"/>
  <c r="H10257" i="1"/>
  <c r="H10258" i="1"/>
  <c r="H10259" i="1"/>
  <c r="H10260" i="1"/>
  <c r="H10261" i="1"/>
  <c r="H10262" i="1"/>
  <c r="H10263" i="1"/>
  <c r="H10264" i="1"/>
  <c r="H10265" i="1"/>
  <c r="H10266" i="1"/>
  <c r="H10267" i="1"/>
  <c r="H10268" i="1"/>
  <c r="H10269" i="1"/>
  <c r="H10270" i="1"/>
  <c r="H10271" i="1"/>
  <c r="H10272" i="1"/>
  <c r="H10273" i="1"/>
  <c r="H10274" i="1"/>
  <c r="H10275" i="1"/>
  <c r="H10276" i="1"/>
  <c r="H10277" i="1"/>
  <c r="H10278" i="1"/>
  <c r="H10279" i="1"/>
  <c r="H10280" i="1"/>
  <c r="H10281" i="1"/>
  <c r="H10282" i="1"/>
  <c r="H10283" i="1"/>
  <c r="H10284" i="1"/>
  <c r="H10285" i="1"/>
  <c r="H10286" i="1"/>
  <c r="H10287" i="1"/>
  <c r="H10288" i="1"/>
  <c r="H10289" i="1"/>
  <c r="H10290" i="1"/>
  <c r="H10291" i="1"/>
  <c r="H10292" i="1"/>
  <c r="H10293" i="1"/>
  <c r="H10294" i="1"/>
  <c r="H10295" i="1"/>
  <c r="H10296" i="1"/>
  <c r="H10297" i="1"/>
  <c r="H10298" i="1"/>
  <c r="H10299" i="1"/>
  <c r="H10300" i="1"/>
  <c r="H10301" i="1"/>
  <c r="H10302" i="1"/>
  <c r="H10303" i="1"/>
  <c r="H10304" i="1"/>
  <c r="H10305" i="1"/>
  <c r="H10306" i="1"/>
  <c r="H10307" i="1"/>
  <c r="H10308" i="1"/>
  <c r="C8572" i="1"/>
  <c r="C8573" i="1"/>
  <c r="C8574" i="1"/>
  <c r="C8575" i="1"/>
  <c r="C8576" i="1"/>
  <c r="C8577" i="1"/>
  <c r="C8578" i="1"/>
  <c r="C8579" i="1"/>
  <c r="C8580" i="1"/>
  <c r="C8581" i="1"/>
  <c r="C8582" i="1"/>
  <c r="C8583" i="1"/>
  <c r="C8584" i="1"/>
  <c r="C8585" i="1"/>
  <c r="C8586" i="1"/>
  <c r="C8587" i="1"/>
  <c r="C8588" i="1"/>
  <c r="C8589" i="1"/>
  <c r="C8590" i="1"/>
  <c r="C8591" i="1"/>
  <c r="C8592" i="1"/>
  <c r="C8593" i="1"/>
  <c r="C8594" i="1"/>
  <c r="C8595" i="1"/>
  <c r="C8596" i="1"/>
  <c r="C8597" i="1"/>
  <c r="C8598" i="1"/>
  <c r="C8599" i="1"/>
  <c r="C8600" i="1"/>
  <c r="C8601" i="1"/>
  <c r="C8602" i="1"/>
  <c r="C8603" i="1"/>
  <c r="C8604" i="1"/>
  <c r="C8605" i="1"/>
  <c r="C8606" i="1"/>
  <c r="C8607" i="1"/>
  <c r="C8608" i="1"/>
  <c r="C8609" i="1"/>
  <c r="C8610" i="1"/>
  <c r="C8611" i="1"/>
  <c r="C8612" i="1"/>
  <c r="C8613" i="1"/>
  <c r="C8614" i="1"/>
  <c r="C8615" i="1"/>
  <c r="C8616" i="1"/>
  <c r="C8617" i="1"/>
  <c r="C8618" i="1"/>
  <c r="C8619" i="1"/>
  <c r="C8620" i="1"/>
  <c r="C8621" i="1"/>
  <c r="C8622" i="1"/>
  <c r="C8623" i="1"/>
  <c r="C8624" i="1"/>
  <c r="C8625" i="1"/>
  <c r="C8626" i="1"/>
  <c r="C8627" i="1"/>
  <c r="C8628" i="1"/>
  <c r="C8629" i="1"/>
  <c r="C8630" i="1"/>
  <c r="C8631" i="1"/>
  <c r="C8632" i="1"/>
  <c r="C8633" i="1"/>
  <c r="C8634" i="1"/>
  <c r="C8635" i="1"/>
  <c r="C8636" i="1"/>
  <c r="C8637" i="1"/>
  <c r="C8638" i="1"/>
  <c r="C8639" i="1"/>
  <c r="C8640" i="1"/>
  <c r="C8641" i="1"/>
  <c r="C8642" i="1"/>
  <c r="C8643" i="1"/>
  <c r="C8644" i="1"/>
  <c r="C8645" i="1"/>
  <c r="C8646" i="1"/>
  <c r="C8647" i="1"/>
  <c r="C8648" i="1"/>
  <c r="C8649" i="1"/>
  <c r="C8650" i="1"/>
  <c r="C8651" i="1"/>
  <c r="C8652" i="1"/>
  <c r="C8653" i="1"/>
  <c r="C8654" i="1"/>
  <c r="C8655" i="1"/>
  <c r="C8656" i="1"/>
  <c r="C8657" i="1"/>
  <c r="C8658" i="1"/>
  <c r="C8659" i="1"/>
  <c r="C8660" i="1"/>
  <c r="C8661" i="1"/>
  <c r="C8662" i="1"/>
  <c r="C8663" i="1"/>
  <c r="C8664" i="1"/>
  <c r="C8665" i="1"/>
  <c r="C8666" i="1"/>
  <c r="C8667" i="1"/>
  <c r="C8668" i="1"/>
  <c r="C8669" i="1"/>
  <c r="C8670" i="1"/>
  <c r="C8671" i="1"/>
  <c r="C8672" i="1"/>
  <c r="C8673" i="1"/>
  <c r="C8674" i="1"/>
  <c r="C8675" i="1"/>
  <c r="C8676" i="1"/>
  <c r="C8677" i="1"/>
  <c r="C8678" i="1"/>
  <c r="C8679" i="1"/>
  <c r="C8680" i="1"/>
  <c r="C8681" i="1"/>
  <c r="C8682" i="1"/>
  <c r="C8683" i="1"/>
  <c r="C8684" i="1"/>
  <c r="C8685" i="1"/>
  <c r="C8686" i="1"/>
  <c r="C8687" i="1"/>
  <c r="C8688" i="1"/>
  <c r="C8689" i="1"/>
  <c r="C8690" i="1"/>
  <c r="C8691" i="1"/>
  <c r="C8692" i="1"/>
  <c r="C8693" i="1"/>
  <c r="C8694" i="1"/>
  <c r="C8695" i="1"/>
  <c r="C8696" i="1"/>
  <c r="C8697" i="1"/>
  <c r="C8698" i="1"/>
  <c r="C8699" i="1"/>
  <c r="C8700" i="1"/>
  <c r="C8701" i="1"/>
  <c r="C8702" i="1"/>
  <c r="C8703" i="1"/>
  <c r="C8704" i="1"/>
  <c r="C8705" i="1"/>
  <c r="C8706" i="1"/>
  <c r="C8707" i="1"/>
  <c r="C8708" i="1"/>
  <c r="C8709" i="1"/>
  <c r="C8710" i="1"/>
  <c r="C8711" i="1"/>
  <c r="C8712" i="1"/>
  <c r="C8713" i="1"/>
  <c r="C8714" i="1"/>
  <c r="C8715" i="1"/>
  <c r="C8716" i="1"/>
  <c r="C8717" i="1"/>
  <c r="C8718" i="1"/>
  <c r="C8719" i="1"/>
  <c r="C8720" i="1"/>
  <c r="C8721" i="1"/>
  <c r="C8722" i="1"/>
  <c r="C8723" i="1"/>
  <c r="C8724" i="1"/>
  <c r="C8725" i="1"/>
  <c r="C8726" i="1"/>
  <c r="C8727" i="1"/>
  <c r="C8728" i="1"/>
  <c r="C8729" i="1"/>
  <c r="C8730" i="1"/>
  <c r="C8731" i="1"/>
  <c r="C8732" i="1"/>
  <c r="C8733" i="1"/>
  <c r="C8734" i="1"/>
  <c r="C8735" i="1"/>
  <c r="C8736" i="1"/>
  <c r="C8737" i="1"/>
  <c r="C8738" i="1"/>
  <c r="C8739" i="1"/>
  <c r="C8740" i="1"/>
  <c r="C8741" i="1"/>
  <c r="C8742" i="1"/>
  <c r="C8743" i="1"/>
  <c r="C8744" i="1"/>
  <c r="C8745" i="1"/>
  <c r="C8746" i="1"/>
  <c r="C8747" i="1"/>
  <c r="C8748" i="1"/>
  <c r="C8749" i="1"/>
  <c r="C8750" i="1"/>
  <c r="C8751" i="1"/>
  <c r="C8752" i="1"/>
  <c r="C8753" i="1"/>
  <c r="C8754" i="1"/>
  <c r="C8755" i="1"/>
  <c r="C8756" i="1"/>
  <c r="C8757" i="1"/>
  <c r="C8758" i="1"/>
  <c r="C8759" i="1"/>
  <c r="C8760" i="1"/>
  <c r="C8761" i="1"/>
  <c r="C8762" i="1"/>
  <c r="C8763" i="1"/>
  <c r="C8764" i="1"/>
  <c r="C8765" i="1"/>
  <c r="C8766" i="1"/>
  <c r="C8767" i="1"/>
  <c r="C8768" i="1"/>
  <c r="C8769" i="1"/>
  <c r="C8770" i="1"/>
  <c r="C8771" i="1"/>
  <c r="C8772" i="1"/>
  <c r="C8773" i="1"/>
  <c r="C8774" i="1"/>
  <c r="C8775" i="1"/>
  <c r="C8776" i="1"/>
  <c r="C8777" i="1"/>
  <c r="C8778" i="1"/>
  <c r="C8779" i="1"/>
  <c r="C8780" i="1"/>
  <c r="C8781" i="1"/>
  <c r="C8782" i="1"/>
  <c r="C8783" i="1"/>
  <c r="C8784" i="1"/>
  <c r="C8785" i="1"/>
  <c r="C8786" i="1"/>
  <c r="C8787" i="1"/>
  <c r="C8788" i="1"/>
  <c r="C8789" i="1"/>
  <c r="C8790" i="1"/>
  <c r="C8791" i="1"/>
  <c r="C8792" i="1"/>
  <c r="C8793" i="1"/>
  <c r="C8794" i="1"/>
  <c r="C8795" i="1"/>
  <c r="C8796" i="1"/>
  <c r="C8797" i="1"/>
  <c r="C8798" i="1"/>
  <c r="C8799" i="1"/>
  <c r="C8800" i="1"/>
  <c r="C8801" i="1"/>
  <c r="C8802" i="1"/>
  <c r="C8803" i="1"/>
  <c r="C8804" i="1"/>
  <c r="C8805" i="1"/>
  <c r="C8806" i="1"/>
  <c r="C8807" i="1"/>
  <c r="C8808" i="1"/>
  <c r="C8809" i="1"/>
  <c r="C8810" i="1"/>
  <c r="C8811" i="1"/>
  <c r="C8812" i="1"/>
  <c r="C8813" i="1"/>
  <c r="C8814" i="1"/>
  <c r="C8815" i="1"/>
  <c r="C8816" i="1"/>
  <c r="C8817" i="1"/>
  <c r="C8818" i="1"/>
  <c r="C8819" i="1"/>
  <c r="C8820" i="1"/>
  <c r="C8821" i="1"/>
  <c r="C8822" i="1"/>
  <c r="C8823" i="1"/>
  <c r="C8824" i="1"/>
  <c r="C8825" i="1"/>
  <c r="C8826" i="1"/>
  <c r="C8827" i="1"/>
  <c r="C8828" i="1"/>
  <c r="C8829" i="1"/>
  <c r="C8830" i="1"/>
  <c r="C8831" i="1"/>
  <c r="C8832" i="1"/>
  <c r="C8833" i="1"/>
  <c r="C8834" i="1"/>
  <c r="C8835" i="1"/>
  <c r="C8836" i="1"/>
  <c r="C8837" i="1"/>
  <c r="C8838" i="1"/>
  <c r="C8839" i="1"/>
  <c r="C8840" i="1"/>
  <c r="C8841" i="1"/>
  <c r="C8842" i="1"/>
  <c r="C8843" i="1"/>
  <c r="C8844" i="1"/>
  <c r="C8845" i="1"/>
  <c r="C8846" i="1"/>
  <c r="C8847" i="1"/>
  <c r="C8848" i="1"/>
  <c r="C8849" i="1"/>
  <c r="C8850" i="1"/>
  <c r="C8851" i="1"/>
  <c r="C8852" i="1"/>
  <c r="C8853" i="1"/>
  <c r="C8854" i="1"/>
  <c r="C8855" i="1"/>
  <c r="C8856" i="1"/>
  <c r="C8857" i="1"/>
  <c r="C8858" i="1"/>
  <c r="C8859" i="1"/>
  <c r="C8860" i="1"/>
  <c r="C8861" i="1"/>
  <c r="C8862" i="1"/>
  <c r="C8863" i="1"/>
  <c r="C8864" i="1"/>
  <c r="C8865" i="1"/>
  <c r="C8866" i="1"/>
  <c r="C8867" i="1"/>
  <c r="C8868" i="1"/>
  <c r="C8869" i="1"/>
  <c r="C8870" i="1"/>
  <c r="C8871" i="1"/>
  <c r="C8872" i="1"/>
  <c r="C8873" i="1"/>
  <c r="C8874" i="1"/>
  <c r="C8875" i="1"/>
  <c r="C8876" i="1"/>
  <c r="C8877" i="1"/>
  <c r="C8878" i="1"/>
  <c r="C8879" i="1"/>
  <c r="C8880" i="1"/>
  <c r="C8881" i="1"/>
  <c r="C8882" i="1"/>
  <c r="C8883" i="1"/>
  <c r="C8884" i="1"/>
  <c r="C8885" i="1"/>
  <c r="C8886" i="1"/>
  <c r="C8887" i="1"/>
  <c r="C8888" i="1"/>
  <c r="C8889" i="1"/>
  <c r="C8890" i="1"/>
  <c r="C8891" i="1"/>
  <c r="C8892" i="1"/>
  <c r="C8893" i="1"/>
  <c r="C8894" i="1"/>
  <c r="C8895" i="1"/>
  <c r="C8896" i="1"/>
  <c r="C8897" i="1"/>
  <c r="C8898" i="1"/>
  <c r="C8899" i="1"/>
  <c r="C8900" i="1"/>
  <c r="C8901" i="1"/>
  <c r="C8902" i="1"/>
  <c r="C8903" i="1"/>
  <c r="C8904" i="1"/>
  <c r="C8905" i="1"/>
  <c r="C8906" i="1"/>
  <c r="C8907" i="1"/>
  <c r="C8908" i="1"/>
  <c r="C8909" i="1"/>
  <c r="C8910" i="1"/>
  <c r="C8911" i="1"/>
  <c r="C8912" i="1"/>
  <c r="C8913" i="1"/>
  <c r="C8914" i="1"/>
  <c r="C8915" i="1"/>
  <c r="C8916" i="1"/>
  <c r="C8917" i="1"/>
  <c r="C8918" i="1"/>
  <c r="C8919" i="1"/>
  <c r="C8920" i="1"/>
  <c r="C8921" i="1"/>
  <c r="C8922" i="1"/>
  <c r="C8923" i="1"/>
  <c r="C8924" i="1"/>
  <c r="C8925" i="1"/>
  <c r="C8926" i="1"/>
  <c r="C8927" i="1"/>
  <c r="C8928" i="1"/>
  <c r="C8929" i="1"/>
  <c r="C8930" i="1"/>
  <c r="C8931" i="1"/>
  <c r="C8932" i="1"/>
  <c r="C8933" i="1"/>
  <c r="C8934" i="1"/>
  <c r="C8935" i="1"/>
  <c r="C8936" i="1"/>
  <c r="C8937" i="1"/>
  <c r="C8938" i="1"/>
  <c r="C8939" i="1"/>
  <c r="C8940" i="1"/>
  <c r="C8941" i="1"/>
  <c r="C8942" i="1"/>
  <c r="C8943" i="1"/>
  <c r="C8944" i="1"/>
  <c r="C8945" i="1"/>
  <c r="C8946" i="1"/>
  <c r="C8947" i="1"/>
  <c r="C8948" i="1"/>
  <c r="C8949" i="1"/>
  <c r="C8950" i="1"/>
  <c r="C8951" i="1"/>
  <c r="C8952" i="1"/>
  <c r="C8953" i="1"/>
  <c r="C8954" i="1"/>
  <c r="C8955" i="1"/>
  <c r="C8956" i="1"/>
  <c r="C8957" i="1"/>
  <c r="C8958" i="1"/>
  <c r="C8959" i="1"/>
  <c r="C8960" i="1"/>
  <c r="C8961" i="1"/>
  <c r="C8962" i="1"/>
  <c r="C8963" i="1"/>
  <c r="C8964" i="1"/>
  <c r="C8965" i="1"/>
  <c r="C8966" i="1"/>
  <c r="C8967" i="1"/>
  <c r="C8968" i="1"/>
  <c r="C8969" i="1"/>
  <c r="C8970" i="1"/>
  <c r="C8971" i="1"/>
  <c r="C8972" i="1"/>
  <c r="C8973" i="1"/>
  <c r="C8974" i="1"/>
  <c r="C8975" i="1"/>
  <c r="C8976" i="1"/>
  <c r="C8977" i="1"/>
  <c r="C8978" i="1"/>
  <c r="C8979" i="1"/>
  <c r="C8980" i="1"/>
  <c r="C8981" i="1"/>
  <c r="C8982" i="1"/>
  <c r="C8983" i="1"/>
  <c r="C8984" i="1"/>
  <c r="C8985" i="1"/>
  <c r="C8986" i="1"/>
  <c r="C8987" i="1"/>
  <c r="C8988" i="1"/>
  <c r="C8989" i="1"/>
  <c r="C8990" i="1"/>
  <c r="C8991" i="1"/>
  <c r="C8992" i="1"/>
  <c r="C8993" i="1"/>
  <c r="C8994" i="1"/>
  <c r="C8995" i="1"/>
  <c r="C8996" i="1"/>
  <c r="C8997" i="1"/>
  <c r="C8998" i="1"/>
  <c r="C8999" i="1"/>
  <c r="C9000" i="1"/>
  <c r="C9001" i="1"/>
  <c r="C9002" i="1"/>
  <c r="C9003" i="1"/>
  <c r="C9004" i="1"/>
  <c r="C9005" i="1"/>
  <c r="C9006" i="1"/>
  <c r="C9007" i="1"/>
  <c r="C9008" i="1"/>
  <c r="C9009" i="1"/>
  <c r="C9010" i="1"/>
  <c r="C9011" i="1"/>
  <c r="C9012" i="1"/>
  <c r="C9013" i="1"/>
  <c r="C9014" i="1"/>
  <c r="C9015" i="1"/>
  <c r="C9016" i="1"/>
  <c r="C9017" i="1"/>
  <c r="C9018" i="1"/>
  <c r="C9019" i="1"/>
  <c r="C9020" i="1"/>
  <c r="C9021" i="1"/>
  <c r="C9022" i="1"/>
  <c r="C9023" i="1"/>
  <c r="C9024" i="1"/>
  <c r="C9025" i="1"/>
  <c r="C9026" i="1"/>
  <c r="C9027" i="1"/>
  <c r="C9028" i="1"/>
  <c r="C9029" i="1"/>
  <c r="C9030" i="1"/>
  <c r="C9031" i="1"/>
  <c r="C9032" i="1"/>
  <c r="C9033" i="1"/>
  <c r="C9034" i="1"/>
  <c r="C9035" i="1"/>
  <c r="C9036" i="1"/>
  <c r="C9037" i="1"/>
  <c r="C9038" i="1"/>
  <c r="C9039" i="1"/>
  <c r="C9040" i="1"/>
  <c r="C9041" i="1"/>
  <c r="C9042" i="1"/>
  <c r="C9043" i="1"/>
  <c r="C9044" i="1"/>
  <c r="C9045" i="1"/>
  <c r="C9046" i="1"/>
  <c r="C9047" i="1"/>
  <c r="C9048" i="1"/>
  <c r="C9049" i="1"/>
  <c r="C9050" i="1"/>
  <c r="C9051" i="1"/>
  <c r="C9052" i="1"/>
  <c r="C9053" i="1"/>
  <c r="C9054" i="1"/>
  <c r="C9055" i="1"/>
  <c r="C9056" i="1"/>
  <c r="C9057" i="1"/>
  <c r="C9058" i="1"/>
  <c r="C9059" i="1"/>
  <c r="C9060" i="1"/>
  <c r="C9061" i="1"/>
  <c r="C9062" i="1"/>
  <c r="C9063" i="1"/>
  <c r="C9064" i="1"/>
  <c r="C9065" i="1"/>
  <c r="C9066" i="1"/>
  <c r="C9067" i="1"/>
  <c r="C9068" i="1"/>
  <c r="C9069" i="1"/>
  <c r="C9070" i="1"/>
  <c r="C9071" i="1"/>
  <c r="C9072" i="1"/>
  <c r="C9073" i="1"/>
  <c r="C9074" i="1"/>
  <c r="C9075" i="1"/>
  <c r="C9076" i="1"/>
  <c r="C9077" i="1"/>
  <c r="C9078" i="1"/>
  <c r="C9079" i="1"/>
  <c r="C9080" i="1"/>
  <c r="C9081" i="1"/>
  <c r="C9082" i="1"/>
  <c r="C9083" i="1"/>
  <c r="C9084" i="1"/>
  <c r="C9085" i="1"/>
  <c r="C9086" i="1"/>
  <c r="C9087" i="1"/>
  <c r="C9088" i="1"/>
  <c r="C9089" i="1"/>
  <c r="C9090" i="1"/>
  <c r="C9091" i="1"/>
  <c r="C9092" i="1"/>
  <c r="C9093" i="1"/>
  <c r="C9094" i="1"/>
  <c r="C9095" i="1"/>
  <c r="C9096" i="1"/>
  <c r="C9097" i="1"/>
  <c r="C9098" i="1"/>
  <c r="C9099" i="1"/>
  <c r="C9100" i="1"/>
  <c r="C9101" i="1"/>
  <c r="C9102" i="1"/>
  <c r="C9103" i="1"/>
  <c r="C9104" i="1"/>
  <c r="C9105" i="1"/>
  <c r="C9106" i="1"/>
  <c r="C9107" i="1"/>
  <c r="C9108" i="1"/>
  <c r="C9109" i="1"/>
  <c r="C9110" i="1"/>
  <c r="C9111" i="1"/>
  <c r="C9112" i="1"/>
  <c r="C9113" i="1"/>
  <c r="C9114" i="1"/>
  <c r="C9115" i="1"/>
  <c r="C9116" i="1"/>
  <c r="C9117" i="1"/>
  <c r="C9118" i="1"/>
  <c r="C9119" i="1"/>
  <c r="C9120" i="1"/>
  <c r="C9121" i="1"/>
  <c r="C9122" i="1"/>
  <c r="C9123" i="1"/>
  <c r="C9124" i="1"/>
  <c r="C9125" i="1"/>
  <c r="C9126" i="1"/>
  <c r="C9127" i="1"/>
  <c r="C9128" i="1"/>
  <c r="C9129" i="1"/>
  <c r="C9130" i="1"/>
  <c r="C9131" i="1"/>
  <c r="C9132" i="1"/>
  <c r="C9133" i="1"/>
  <c r="C9134" i="1"/>
  <c r="C9135" i="1"/>
  <c r="C9136" i="1"/>
  <c r="C9137" i="1"/>
  <c r="C9138" i="1"/>
  <c r="C9139" i="1"/>
  <c r="C9140" i="1"/>
  <c r="C9141" i="1"/>
  <c r="C9142" i="1"/>
  <c r="C9143" i="1"/>
  <c r="C9144" i="1"/>
  <c r="C9145" i="1"/>
  <c r="C9146" i="1"/>
  <c r="C9147" i="1"/>
  <c r="C9148" i="1"/>
  <c r="C9149" i="1"/>
  <c r="C9150" i="1"/>
  <c r="C9151" i="1"/>
  <c r="C9152" i="1"/>
  <c r="C9153" i="1"/>
  <c r="C9154" i="1"/>
  <c r="C9155" i="1"/>
  <c r="C9156" i="1"/>
  <c r="C9157" i="1"/>
  <c r="C9158" i="1"/>
  <c r="C9159" i="1"/>
  <c r="C9160" i="1"/>
  <c r="C9161" i="1"/>
  <c r="C9162" i="1"/>
  <c r="C9163" i="1"/>
  <c r="C9164" i="1"/>
  <c r="C9165" i="1"/>
  <c r="C9166" i="1"/>
  <c r="C9167" i="1"/>
  <c r="C9168" i="1"/>
  <c r="C9169" i="1"/>
  <c r="C9170" i="1"/>
  <c r="C9171" i="1"/>
  <c r="C9172" i="1"/>
  <c r="C9173" i="1"/>
  <c r="C9174" i="1"/>
  <c r="C9175" i="1"/>
  <c r="C9176" i="1"/>
  <c r="C9177" i="1"/>
  <c r="C9178" i="1"/>
  <c r="C9179" i="1"/>
  <c r="C9180" i="1"/>
  <c r="C9181" i="1"/>
  <c r="C9182" i="1"/>
  <c r="C9183" i="1"/>
  <c r="C9184" i="1"/>
  <c r="C9185" i="1"/>
  <c r="C9186" i="1"/>
  <c r="C9187" i="1"/>
  <c r="C9188" i="1"/>
  <c r="C9189" i="1"/>
  <c r="C9190" i="1"/>
  <c r="C9191" i="1"/>
  <c r="C9192" i="1"/>
  <c r="C9193" i="1"/>
  <c r="C9194" i="1"/>
  <c r="C9195" i="1"/>
  <c r="C9196" i="1"/>
  <c r="C9197" i="1"/>
  <c r="C9198" i="1"/>
  <c r="C9199" i="1"/>
  <c r="C9200" i="1"/>
  <c r="C9201" i="1"/>
  <c r="C9202" i="1"/>
  <c r="C9203" i="1"/>
  <c r="C9204" i="1"/>
  <c r="C9205" i="1"/>
  <c r="C9206" i="1"/>
  <c r="C9207" i="1"/>
  <c r="C9208" i="1"/>
  <c r="C9209" i="1"/>
  <c r="C9210" i="1"/>
  <c r="C9211" i="1"/>
  <c r="C9212" i="1"/>
  <c r="C9213" i="1"/>
  <c r="C9214" i="1"/>
  <c r="C9215" i="1"/>
  <c r="C9216" i="1"/>
  <c r="C9217" i="1"/>
  <c r="C9218" i="1"/>
  <c r="C9219" i="1"/>
  <c r="C9220" i="1"/>
  <c r="C9221" i="1"/>
  <c r="C9222" i="1"/>
  <c r="C9223" i="1"/>
  <c r="C9224" i="1"/>
  <c r="C9225" i="1"/>
  <c r="C9226" i="1"/>
  <c r="C9227" i="1"/>
  <c r="C9228" i="1"/>
  <c r="C9229" i="1"/>
  <c r="C9230" i="1"/>
  <c r="C9231" i="1"/>
  <c r="C9232" i="1"/>
  <c r="C9233" i="1"/>
  <c r="C9234" i="1"/>
  <c r="C9235" i="1"/>
  <c r="C9236" i="1"/>
  <c r="C9237" i="1"/>
  <c r="C9238" i="1"/>
  <c r="C9239" i="1"/>
  <c r="C9240" i="1"/>
  <c r="C9241" i="1"/>
  <c r="C9242" i="1"/>
  <c r="C9243" i="1"/>
  <c r="C9244" i="1"/>
  <c r="C9245" i="1"/>
  <c r="C9246" i="1"/>
  <c r="C9247" i="1"/>
  <c r="C9248" i="1"/>
  <c r="C9249" i="1"/>
  <c r="C9250" i="1"/>
  <c r="C9251" i="1"/>
  <c r="C9252" i="1"/>
  <c r="C9253" i="1"/>
  <c r="C9254" i="1"/>
  <c r="C9255" i="1"/>
  <c r="C9256" i="1"/>
  <c r="C9257" i="1"/>
  <c r="C9258" i="1"/>
  <c r="C9259" i="1"/>
  <c r="C9260" i="1"/>
  <c r="C9261" i="1"/>
  <c r="C9262" i="1"/>
  <c r="C9263" i="1"/>
  <c r="C9264" i="1"/>
  <c r="C9265" i="1"/>
  <c r="C9266" i="1"/>
  <c r="C9267" i="1"/>
  <c r="C9268" i="1"/>
  <c r="C9269" i="1"/>
  <c r="C9270" i="1"/>
  <c r="C9271" i="1"/>
  <c r="C9272" i="1"/>
  <c r="C9273" i="1"/>
  <c r="C9274" i="1"/>
  <c r="C9275" i="1"/>
  <c r="C9276" i="1"/>
  <c r="C9277" i="1"/>
  <c r="C9278" i="1"/>
  <c r="C9279" i="1"/>
  <c r="C9280" i="1"/>
  <c r="C9281" i="1"/>
  <c r="C9282" i="1"/>
  <c r="C9283" i="1"/>
  <c r="C9284" i="1"/>
  <c r="C9285" i="1"/>
  <c r="C9286" i="1"/>
  <c r="C9287" i="1"/>
  <c r="C9288" i="1"/>
  <c r="C9289" i="1"/>
  <c r="C9290" i="1"/>
  <c r="C9291" i="1"/>
  <c r="C9292" i="1"/>
  <c r="C9293" i="1"/>
  <c r="C9294" i="1"/>
  <c r="C9295" i="1"/>
  <c r="C9296" i="1"/>
  <c r="C9297" i="1"/>
  <c r="C9298" i="1"/>
  <c r="C9299" i="1"/>
  <c r="C9300" i="1"/>
  <c r="C9301" i="1"/>
  <c r="C9302" i="1"/>
  <c r="C9303" i="1"/>
  <c r="C9304" i="1"/>
  <c r="C9305" i="1"/>
  <c r="C9306" i="1"/>
  <c r="C9307" i="1"/>
  <c r="C9308" i="1"/>
  <c r="C9309" i="1"/>
  <c r="C9310" i="1"/>
  <c r="C9311" i="1"/>
  <c r="C9312" i="1"/>
  <c r="C9313" i="1"/>
  <c r="C9314" i="1"/>
  <c r="C9315" i="1"/>
  <c r="C9316" i="1"/>
  <c r="C9317" i="1"/>
  <c r="C9318" i="1"/>
  <c r="C9319" i="1"/>
  <c r="C9320" i="1"/>
  <c r="C9321" i="1"/>
  <c r="C9322" i="1"/>
  <c r="C9323" i="1"/>
  <c r="C9324" i="1"/>
  <c r="C9325" i="1"/>
  <c r="C9326" i="1"/>
  <c r="C9327" i="1"/>
  <c r="C9328" i="1"/>
  <c r="C9329" i="1"/>
  <c r="C9330" i="1"/>
  <c r="C9331" i="1"/>
  <c r="C9332" i="1"/>
  <c r="C9333" i="1"/>
  <c r="C9334" i="1"/>
  <c r="C9335" i="1"/>
  <c r="C9336" i="1"/>
  <c r="C9337" i="1"/>
  <c r="C9338" i="1"/>
  <c r="C9339" i="1"/>
  <c r="C9340" i="1"/>
  <c r="C9341" i="1"/>
  <c r="C9342" i="1"/>
  <c r="C9343" i="1"/>
  <c r="C9344" i="1"/>
  <c r="C9345" i="1"/>
  <c r="C9346" i="1"/>
  <c r="C9347" i="1"/>
  <c r="C9348" i="1"/>
  <c r="C9349" i="1"/>
  <c r="C9350" i="1"/>
  <c r="C9351" i="1"/>
  <c r="C9352" i="1"/>
  <c r="C9353" i="1"/>
  <c r="C9354" i="1"/>
  <c r="C9355" i="1"/>
  <c r="C9356" i="1"/>
  <c r="C9357" i="1"/>
  <c r="C9358" i="1"/>
  <c r="C9359" i="1"/>
  <c r="C9360" i="1"/>
  <c r="C9361" i="1"/>
  <c r="C9362" i="1"/>
  <c r="C9363" i="1"/>
  <c r="C9364" i="1"/>
  <c r="C9365" i="1"/>
  <c r="C9366" i="1"/>
  <c r="C9367" i="1"/>
  <c r="C9368" i="1"/>
  <c r="C9369" i="1"/>
  <c r="C9370" i="1"/>
  <c r="C9371" i="1"/>
  <c r="C9372" i="1"/>
  <c r="C9373" i="1"/>
  <c r="C9374" i="1"/>
  <c r="C9375" i="1"/>
  <c r="C9376" i="1"/>
  <c r="C9377" i="1"/>
  <c r="C9378" i="1"/>
  <c r="C9379" i="1"/>
  <c r="C9380" i="1"/>
  <c r="C9381" i="1"/>
  <c r="C9382" i="1"/>
  <c r="C9383" i="1"/>
  <c r="C9384" i="1"/>
  <c r="C9385" i="1"/>
  <c r="C9386" i="1"/>
  <c r="C9387" i="1"/>
  <c r="C9388" i="1"/>
  <c r="C9389" i="1"/>
  <c r="C9390" i="1"/>
  <c r="C9391" i="1"/>
  <c r="C9392" i="1"/>
  <c r="C9393" i="1"/>
  <c r="C9394" i="1"/>
  <c r="C9395" i="1"/>
  <c r="C9396" i="1"/>
  <c r="C9397" i="1"/>
  <c r="C9398" i="1"/>
  <c r="C9399" i="1"/>
  <c r="C9400" i="1"/>
  <c r="C9401" i="1"/>
  <c r="C9402" i="1"/>
  <c r="C9403" i="1"/>
  <c r="C9404" i="1"/>
  <c r="C9405" i="1"/>
  <c r="C9406" i="1"/>
  <c r="C9407" i="1"/>
  <c r="C9408" i="1"/>
  <c r="C9409" i="1"/>
  <c r="C9410" i="1"/>
  <c r="C9411" i="1"/>
  <c r="C9412" i="1"/>
  <c r="C9413" i="1"/>
  <c r="C9414" i="1"/>
  <c r="C9415" i="1"/>
  <c r="C9416" i="1"/>
  <c r="C9417" i="1"/>
  <c r="C9418" i="1"/>
  <c r="C9419" i="1"/>
  <c r="C9420" i="1"/>
  <c r="C9421" i="1"/>
  <c r="C9422" i="1"/>
  <c r="C9423" i="1"/>
  <c r="C9424" i="1"/>
  <c r="C9425" i="1"/>
  <c r="C9426" i="1"/>
  <c r="C9427" i="1"/>
  <c r="C9428" i="1"/>
  <c r="C9429" i="1"/>
  <c r="C9430" i="1"/>
  <c r="C9431" i="1"/>
  <c r="C9432" i="1"/>
  <c r="C9433" i="1"/>
  <c r="C9434" i="1"/>
  <c r="C9435" i="1"/>
  <c r="C9436" i="1"/>
  <c r="C9437" i="1"/>
  <c r="C9438" i="1"/>
  <c r="C9439" i="1"/>
  <c r="C9440" i="1"/>
  <c r="C9441" i="1"/>
  <c r="C9442" i="1"/>
  <c r="C9443" i="1"/>
  <c r="C9444" i="1"/>
  <c r="C9445" i="1"/>
  <c r="C9446" i="1"/>
  <c r="C9447" i="1"/>
  <c r="C9448" i="1"/>
  <c r="C9449" i="1"/>
  <c r="C9450" i="1"/>
  <c r="C9451" i="1"/>
  <c r="C9452" i="1"/>
  <c r="C9453" i="1"/>
  <c r="C9454" i="1"/>
  <c r="C9455" i="1"/>
  <c r="C9456" i="1"/>
  <c r="C9457" i="1"/>
  <c r="C9458" i="1"/>
  <c r="C9459" i="1"/>
  <c r="C9460" i="1"/>
  <c r="C9461" i="1"/>
  <c r="C9462" i="1"/>
  <c r="C9463" i="1"/>
  <c r="C9464" i="1"/>
  <c r="C9465" i="1"/>
  <c r="C9466" i="1"/>
  <c r="C9467" i="1"/>
  <c r="C9468" i="1"/>
  <c r="C9469" i="1"/>
  <c r="C9470" i="1"/>
  <c r="C9471" i="1"/>
  <c r="C9472" i="1"/>
  <c r="C9473" i="1"/>
  <c r="C9474" i="1"/>
  <c r="C9475" i="1"/>
  <c r="C9476" i="1"/>
  <c r="C9477" i="1"/>
  <c r="C9478" i="1"/>
  <c r="C9479" i="1"/>
  <c r="C9480" i="1"/>
  <c r="C9481" i="1"/>
  <c r="C9482" i="1"/>
  <c r="C9483" i="1"/>
  <c r="C9484" i="1"/>
  <c r="C9485" i="1"/>
  <c r="C9486" i="1"/>
  <c r="C9487" i="1"/>
  <c r="C9488" i="1"/>
  <c r="C9489" i="1"/>
  <c r="C9490" i="1"/>
  <c r="C9491" i="1"/>
  <c r="C9492" i="1"/>
  <c r="C9493" i="1"/>
  <c r="C9494" i="1"/>
  <c r="C9495" i="1"/>
  <c r="C9496" i="1"/>
  <c r="C9497" i="1"/>
  <c r="C9498" i="1"/>
  <c r="C9499" i="1"/>
  <c r="C9500" i="1"/>
  <c r="C9501" i="1"/>
  <c r="C9502" i="1"/>
  <c r="C9503" i="1"/>
  <c r="C9504" i="1"/>
  <c r="C9505" i="1"/>
  <c r="C9506" i="1"/>
  <c r="C9507" i="1"/>
  <c r="C9508" i="1"/>
  <c r="C9509" i="1"/>
  <c r="C9510" i="1"/>
  <c r="C9511" i="1"/>
  <c r="C9512" i="1"/>
  <c r="C9513" i="1"/>
  <c r="C9514" i="1"/>
  <c r="C9515" i="1"/>
  <c r="C9516" i="1"/>
  <c r="C9517" i="1"/>
  <c r="C9518" i="1"/>
  <c r="C9519" i="1"/>
  <c r="C9520" i="1"/>
  <c r="C9521" i="1"/>
  <c r="C9522" i="1"/>
  <c r="C9523" i="1"/>
  <c r="C9524" i="1"/>
  <c r="C9525" i="1"/>
  <c r="C9526" i="1"/>
  <c r="C9527" i="1"/>
  <c r="C9528" i="1"/>
  <c r="C9529" i="1"/>
  <c r="C9530" i="1"/>
  <c r="C9531" i="1"/>
  <c r="C9532" i="1"/>
  <c r="C9533" i="1"/>
  <c r="C9534" i="1"/>
  <c r="C9535" i="1"/>
  <c r="C9536" i="1"/>
  <c r="C9537" i="1"/>
  <c r="C9538" i="1"/>
  <c r="C9539" i="1"/>
  <c r="C9540" i="1"/>
  <c r="C9541" i="1"/>
  <c r="C9542" i="1"/>
  <c r="C9543" i="1"/>
  <c r="C9544" i="1"/>
  <c r="C9545" i="1"/>
  <c r="C9546" i="1"/>
  <c r="C9547" i="1"/>
  <c r="C9548" i="1"/>
  <c r="C9549" i="1"/>
  <c r="C9550" i="1"/>
  <c r="C9551" i="1"/>
  <c r="C9552" i="1"/>
  <c r="C9553" i="1"/>
  <c r="C9554" i="1"/>
  <c r="C9555" i="1"/>
  <c r="C9556" i="1"/>
  <c r="C9557" i="1"/>
  <c r="C9558" i="1"/>
  <c r="C9559" i="1"/>
  <c r="C9560" i="1"/>
  <c r="C9561" i="1"/>
  <c r="C9562" i="1"/>
  <c r="C9563" i="1"/>
  <c r="C9564" i="1"/>
  <c r="C9565" i="1"/>
  <c r="C9566" i="1"/>
  <c r="C9567" i="1"/>
  <c r="C9568" i="1"/>
  <c r="C9569" i="1"/>
  <c r="C9570" i="1"/>
  <c r="C9571" i="1"/>
  <c r="C9572" i="1"/>
  <c r="C9573" i="1"/>
  <c r="C9574" i="1"/>
  <c r="C9575" i="1"/>
  <c r="C9576" i="1"/>
  <c r="C9577" i="1"/>
  <c r="C9578" i="1"/>
  <c r="C9579" i="1"/>
  <c r="C9580" i="1"/>
  <c r="C9581" i="1"/>
  <c r="C9582" i="1"/>
  <c r="C9583" i="1"/>
  <c r="C9584" i="1"/>
  <c r="C9585" i="1"/>
  <c r="C9586" i="1"/>
  <c r="C9587" i="1"/>
  <c r="C9588" i="1"/>
  <c r="C9589" i="1"/>
  <c r="C9590" i="1"/>
  <c r="C9591" i="1"/>
  <c r="C9592" i="1"/>
  <c r="C9593" i="1"/>
  <c r="C9594" i="1"/>
  <c r="C9595" i="1"/>
  <c r="C9596" i="1"/>
  <c r="C9597" i="1"/>
  <c r="C9598" i="1"/>
  <c r="C9599" i="1"/>
  <c r="C9600" i="1"/>
  <c r="C9601" i="1"/>
  <c r="C9602" i="1"/>
  <c r="C9603" i="1"/>
  <c r="C9604" i="1"/>
  <c r="C9605" i="1"/>
  <c r="C9606" i="1"/>
  <c r="C9607" i="1"/>
  <c r="C9608" i="1"/>
  <c r="C9609" i="1"/>
  <c r="C9610" i="1"/>
  <c r="C9611" i="1"/>
  <c r="C9612" i="1"/>
  <c r="C9613" i="1"/>
  <c r="C9614" i="1"/>
  <c r="C9615" i="1"/>
  <c r="C9616" i="1"/>
  <c r="C9617" i="1"/>
  <c r="C9618" i="1"/>
  <c r="C9619" i="1"/>
  <c r="C9620" i="1"/>
  <c r="C9621" i="1"/>
  <c r="C9622" i="1"/>
  <c r="C9623" i="1"/>
  <c r="C9624" i="1"/>
  <c r="C9625" i="1"/>
  <c r="C9626" i="1"/>
  <c r="C9627" i="1"/>
  <c r="C9628" i="1"/>
  <c r="C9629" i="1"/>
  <c r="C9630" i="1"/>
  <c r="C9631" i="1"/>
  <c r="C9632" i="1"/>
  <c r="C9633" i="1"/>
  <c r="C9634" i="1"/>
  <c r="C9635" i="1"/>
  <c r="C9636" i="1"/>
  <c r="C9637" i="1"/>
  <c r="C9638" i="1"/>
  <c r="C9639" i="1"/>
  <c r="C9640" i="1"/>
  <c r="C9641" i="1"/>
  <c r="C9642" i="1"/>
  <c r="C9643" i="1"/>
  <c r="C9644" i="1"/>
  <c r="C9645" i="1"/>
  <c r="C9646" i="1"/>
  <c r="C9647" i="1"/>
  <c r="C9648" i="1"/>
  <c r="C9649" i="1"/>
  <c r="C9650" i="1"/>
  <c r="C9651" i="1"/>
  <c r="C9652" i="1"/>
  <c r="C9653" i="1"/>
  <c r="C9654" i="1"/>
  <c r="C9655" i="1"/>
  <c r="C9656" i="1"/>
  <c r="C9657" i="1"/>
  <c r="C9658" i="1"/>
  <c r="C9659" i="1"/>
  <c r="C9660" i="1"/>
  <c r="C9661" i="1"/>
  <c r="C9662" i="1"/>
  <c r="C9663" i="1"/>
  <c r="C9664" i="1"/>
  <c r="C9665" i="1"/>
  <c r="C9666" i="1"/>
  <c r="C9667" i="1"/>
  <c r="C9668" i="1"/>
  <c r="C9669" i="1"/>
  <c r="C9670" i="1"/>
  <c r="C9671" i="1"/>
  <c r="C9672" i="1"/>
  <c r="C9673" i="1"/>
  <c r="C9674" i="1"/>
  <c r="C9675" i="1"/>
  <c r="C9676" i="1"/>
  <c r="C9677" i="1"/>
  <c r="C9678" i="1"/>
  <c r="C9679" i="1"/>
  <c r="C9680" i="1"/>
  <c r="C9681" i="1"/>
  <c r="C9682" i="1"/>
  <c r="C9683" i="1"/>
  <c r="C9684" i="1"/>
  <c r="C9685" i="1"/>
  <c r="C9686" i="1"/>
  <c r="C9687" i="1"/>
  <c r="C9688" i="1"/>
  <c r="C9689" i="1"/>
  <c r="C9690" i="1"/>
  <c r="C9691" i="1"/>
  <c r="C9692" i="1"/>
  <c r="C9693" i="1"/>
  <c r="C9694" i="1"/>
  <c r="C9695" i="1"/>
  <c r="C9696" i="1"/>
  <c r="C9697" i="1"/>
  <c r="C9698" i="1"/>
  <c r="C9699" i="1"/>
  <c r="C9700" i="1"/>
  <c r="C9701" i="1"/>
  <c r="C9702" i="1"/>
  <c r="C9703" i="1"/>
  <c r="C9704" i="1"/>
  <c r="C9705" i="1"/>
  <c r="C9706" i="1"/>
  <c r="C9707" i="1"/>
  <c r="C9708" i="1"/>
  <c r="C9709" i="1"/>
  <c r="C9710" i="1"/>
  <c r="C9711" i="1"/>
  <c r="C9712" i="1"/>
  <c r="C9713" i="1"/>
  <c r="C9714" i="1"/>
  <c r="C9715" i="1"/>
  <c r="C9716" i="1"/>
  <c r="C9717" i="1"/>
  <c r="C9718" i="1"/>
  <c r="C9719" i="1"/>
  <c r="C9720" i="1"/>
  <c r="C9721" i="1"/>
  <c r="C9722" i="1"/>
  <c r="C9723" i="1"/>
  <c r="C9724" i="1"/>
  <c r="C9725" i="1"/>
  <c r="C9726" i="1"/>
  <c r="C9727" i="1"/>
  <c r="C9728" i="1"/>
  <c r="C9729" i="1"/>
  <c r="C9730" i="1"/>
  <c r="C9731" i="1"/>
  <c r="C9732" i="1"/>
  <c r="C9733" i="1"/>
  <c r="C9734" i="1"/>
  <c r="C9735" i="1"/>
  <c r="C9736" i="1"/>
  <c r="C9737" i="1"/>
  <c r="C9738" i="1"/>
  <c r="C9739" i="1"/>
  <c r="C9740" i="1"/>
  <c r="C9741" i="1"/>
  <c r="C9742" i="1"/>
  <c r="C9743" i="1"/>
  <c r="C9744" i="1"/>
  <c r="C9745" i="1"/>
  <c r="C9746" i="1"/>
  <c r="C9747" i="1"/>
  <c r="C9748" i="1"/>
  <c r="C9749" i="1"/>
  <c r="C9750" i="1"/>
  <c r="C9751" i="1"/>
  <c r="C9752" i="1"/>
  <c r="C9753" i="1"/>
  <c r="C9754" i="1"/>
  <c r="C9755" i="1"/>
  <c r="C9756" i="1"/>
  <c r="C9757" i="1"/>
  <c r="C9758" i="1"/>
  <c r="C9759" i="1"/>
  <c r="C9760" i="1"/>
  <c r="C9761" i="1"/>
  <c r="C9762" i="1"/>
  <c r="C9763" i="1"/>
  <c r="C9764" i="1"/>
  <c r="C9765" i="1"/>
  <c r="C9766" i="1"/>
  <c r="C9767" i="1"/>
  <c r="C9768" i="1"/>
  <c r="C9769" i="1"/>
  <c r="C9770" i="1"/>
  <c r="C9771" i="1"/>
  <c r="C9772" i="1"/>
  <c r="C9773" i="1"/>
  <c r="C9774" i="1"/>
  <c r="C9775" i="1"/>
  <c r="C9776" i="1"/>
  <c r="C9777" i="1"/>
  <c r="C9778" i="1"/>
  <c r="C9779" i="1"/>
  <c r="C9780" i="1"/>
  <c r="C9781" i="1"/>
  <c r="C9782" i="1"/>
  <c r="C9783" i="1"/>
  <c r="C9784" i="1"/>
  <c r="C9785" i="1"/>
  <c r="C9786" i="1"/>
  <c r="C9787" i="1"/>
  <c r="C9788" i="1"/>
  <c r="C9789" i="1"/>
  <c r="C9790" i="1"/>
  <c r="C9791" i="1"/>
  <c r="C9792" i="1"/>
  <c r="C9793" i="1"/>
  <c r="C9794" i="1"/>
  <c r="C9795" i="1"/>
  <c r="C9796" i="1"/>
  <c r="C9797" i="1"/>
  <c r="C9798" i="1"/>
  <c r="C9799" i="1"/>
  <c r="C9800" i="1"/>
  <c r="C9801" i="1"/>
  <c r="C9802" i="1"/>
  <c r="C9803" i="1"/>
  <c r="C9804" i="1"/>
  <c r="C9805" i="1"/>
  <c r="C9806" i="1"/>
  <c r="C9807" i="1"/>
  <c r="C9808" i="1"/>
  <c r="C9809" i="1"/>
  <c r="C9810" i="1"/>
  <c r="C9811" i="1"/>
  <c r="C9812" i="1"/>
  <c r="C9813" i="1"/>
  <c r="C9814" i="1"/>
  <c r="C9815" i="1"/>
  <c r="C9816" i="1"/>
  <c r="C9817" i="1"/>
  <c r="C9818" i="1"/>
  <c r="C9819" i="1"/>
  <c r="C9820" i="1"/>
  <c r="C9821" i="1"/>
  <c r="C9822" i="1"/>
  <c r="C9823" i="1"/>
  <c r="C9824" i="1"/>
  <c r="C9825" i="1"/>
  <c r="C9826" i="1"/>
  <c r="C9827" i="1"/>
  <c r="C9828" i="1"/>
  <c r="C9829" i="1"/>
  <c r="C9830" i="1"/>
  <c r="C9831" i="1"/>
  <c r="C9832" i="1"/>
  <c r="C9833" i="1"/>
  <c r="C9834" i="1"/>
  <c r="C9835" i="1"/>
  <c r="C9836" i="1"/>
  <c r="C9837" i="1"/>
  <c r="C9838" i="1"/>
  <c r="C9839" i="1"/>
  <c r="C9840" i="1"/>
  <c r="C9841" i="1"/>
  <c r="C9842" i="1"/>
  <c r="C9843" i="1"/>
  <c r="C9844" i="1"/>
  <c r="C9845" i="1"/>
  <c r="C9846" i="1"/>
  <c r="C9847" i="1"/>
  <c r="C9848" i="1"/>
  <c r="C9849" i="1"/>
  <c r="C9850" i="1"/>
  <c r="C9851" i="1"/>
  <c r="C9852" i="1"/>
  <c r="C9853" i="1"/>
  <c r="C9854" i="1"/>
  <c r="C9855" i="1"/>
  <c r="C9856" i="1"/>
  <c r="C9857" i="1"/>
  <c r="C9858" i="1"/>
  <c r="C9859" i="1"/>
  <c r="C9860" i="1"/>
  <c r="C9861" i="1"/>
  <c r="C9862" i="1"/>
  <c r="C9863" i="1"/>
  <c r="C9864" i="1"/>
  <c r="C9865" i="1"/>
  <c r="C9866" i="1"/>
  <c r="C9867" i="1"/>
  <c r="C9868" i="1"/>
  <c r="C9869" i="1"/>
  <c r="C9870" i="1"/>
  <c r="C9871" i="1"/>
  <c r="C9872" i="1"/>
  <c r="C9873" i="1"/>
  <c r="C9874" i="1"/>
  <c r="C9875" i="1"/>
  <c r="C9876" i="1"/>
  <c r="C9877" i="1"/>
  <c r="C9878" i="1"/>
  <c r="C9879" i="1"/>
  <c r="C9880" i="1"/>
  <c r="C9881" i="1"/>
  <c r="C9882" i="1"/>
  <c r="C9883" i="1"/>
  <c r="C9884" i="1"/>
  <c r="C9885" i="1"/>
  <c r="C9886" i="1"/>
  <c r="C9887" i="1"/>
  <c r="C9888" i="1"/>
  <c r="C9889" i="1"/>
  <c r="C9890" i="1"/>
  <c r="C9891" i="1"/>
  <c r="C9892" i="1"/>
  <c r="C9893" i="1"/>
  <c r="C9894" i="1"/>
  <c r="C9895" i="1"/>
  <c r="C9896" i="1"/>
  <c r="C9897" i="1"/>
  <c r="C9898" i="1"/>
  <c r="C9899" i="1"/>
  <c r="C9900" i="1"/>
  <c r="C9901" i="1"/>
  <c r="C9902" i="1"/>
  <c r="C9903" i="1"/>
  <c r="C9904" i="1"/>
  <c r="C9905" i="1"/>
  <c r="C9906" i="1"/>
  <c r="C9907" i="1"/>
  <c r="C9908" i="1"/>
  <c r="C9909" i="1"/>
  <c r="C9910" i="1"/>
  <c r="C9911" i="1"/>
  <c r="C9912" i="1"/>
  <c r="C9913" i="1"/>
  <c r="C9914" i="1"/>
  <c r="C9915" i="1"/>
  <c r="C9916" i="1"/>
  <c r="C9917" i="1"/>
  <c r="C9918" i="1"/>
  <c r="C9919" i="1"/>
  <c r="C9920" i="1"/>
  <c r="C9921" i="1"/>
  <c r="C9922" i="1"/>
  <c r="C9923" i="1"/>
  <c r="C9924" i="1"/>
  <c r="C9925" i="1"/>
  <c r="C9926" i="1"/>
  <c r="C9927" i="1"/>
  <c r="C9928" i="1"/>
  <c r="C9929" i="1"/>
  <c r="C9930" i="1"/>
  <c r="C9931" i="1"/>
  <c r="C9932" i="1"/>
  <c r="C9933" i="1"/>
  <c r="C9934" i="1"/>
  <c r="C9935" i="1"/>
  <c r="C9936" i="1"/>
  <c r="C9937" i="1"/>
  <c r="C9938" i="1"/>
  <c r="C9939" i="1"/>
  <c r="C9940" i="1"/>
  <c r="C9941" i="1"/>
  <c r="C9942" i="1"/>
  <c r="C9943" i="1"/>
  <c r="C9944" i="1"/>
  <c r="C9945" i="1"/>
  <c r="C9946" i="1"/>
  <c r="C9947" i="1"/>
  <c r="C9948" i="1"/>
  <c r="C9949" i="1"/>
  <c r="C9950" i="1"/>
  <c r="C9951" i="1"/>
  <c r="C9952" i="1"/>
  <c r="C9953" i="1"/>
  <c r="C9954" i="1"/>
  <c r="C9955" i="1"/>
  <c r="C9956" i="1"/>
  <c r="C9957" i="1"/>
  <c r="C9958" i="1"/>
  <c r="C9959" i="1"/>
  <c r="C9960" i="1"/>
  <c r="C9961" i="1"/>
  <c r="C9962" i="1"/>
  <c r="C9963" i="1"/>
  <c r="C9964" i="1"/>
  <c r="C9965" i="1"/>
  <c r="C9966" i="1"/>
  <c r="C9967" i="1"/>
  <c r="C9968" i="1"/>
  <c r="C9969" i="1"/>
  <c r="C9970" i="1"/>
  <c r="C9971" i="1"/>
  <c r="C9972" i="1"/>
  <c r="C9973" i="1"/>
  <c r="C9974" i="1"/>
  <c r="C9975" i="1"/>
  <c r="C9976" i="1"/>
  <c r="C9977" i="1"/>
  <c r="C9978" i="1"/>
  <c r="C9979" i="1"/>
  <c r="C9980" i="1"/>
  <c r="C9981" i="1"/>
  <c r="C9982" i="1"/>
  <c r="C9983" i="1"/>
  <c r="C9984" i="1"/>
  <c r="C9985" i="1"/>
  <c r="C9986" i="1"/>
  <c r="C9987" i="1"/>
  <c r="C9988" i="1"/>
  <c r="C9989" i="1"/>
  <c r="C9990" i="1"/>
  <c r="C9991" i="1"/>
  <c r="C9992" i="1"/>
  <c r="C9993" i="1"/>
  <c r="C9994" i="1"/>
  <c r="C9995" i="1"/>
  <c r="C9996" i="1"/>
  <c r="C9997" i="1"/>
  <c r="C9998" i="1"/>
  <c r="C9999" i="1"/>
  <c r="C10000" i="1"/>
  <c r="C10001" i="1"/>
  <c r="C10002" i="1"/>
  <c r="C10003" i="1"/>
  <c r="C10004" i="1"/>
  <c r="C10005" i="1"/>
  <c r="C10006" i="1"/>
  <c r="C10007" i="1"/>
  <c r="C10008" i="1"/>
  <c r="C10009" i="1"/>
  <c r="C10010" i="1"/>
  <c r="C10011" i="1"/>
  <c r="C10012" i="1"/>
  <c r="C10013" i="1"/>
  <c r="C10014" i="1"/>
  <c r="C10015" i="1"/>
  <c r="C10016" i="1"/>
  <c r="C10017" i="1"/>
  <c r="C10018" i="1"/>
  <c r="C10019" i="1"/>
  <c r="C10020" i="1"/>
  <c r="C10021" i="1"/>
  <c r="C10022" i="1"/>
  <c r="C10023" i="1"/>
  <c r="C10024" i="1"/>
  <c r="C10025" i="1"/>
  <c r="C10026" i="1"/>
  <c r="C10027" i="1"/>
  <c r="C10028" i="1"/>
  <c r="C10029" i="1"/>
  <c r="C10030" i="1"/>
  <c r="C10031" i="1"/>
  <c r="C10032" i="1"/>
  <c r="C10033" i="1"/>
  <c r="C10034" i="1"/>
  <c r="C10035" i="1"/>
  <c r="C10036" i="1"/>
  <c r="C10037" i="1"/>
  <c r="C10038" i="1"/>
  <c r="C10039" i="1"/>
  <c r="C10040" i="1"/>
  <c r="C10041" i="1"/>
  <c r="C10042" i="1"/>
  <c r="C10043" i="1"/>
  <c r="C10044" i="1"/>
  <c r="C10045" i="1"/>
  <c r="C10046" i="1"/>
  <c r="C10047" i="1"/>
  <c r="C10048" i="1"/>
  <c r="C10049" i="1"/>
  <c r="C10050" i="1"/>
  <c r="C10051" i="1"/>
  <c r="C10052" i="1"/>
  <c r="C10053" i="1"/>
  <c r="C10054" i="1"/>
  <c r="C10055" i="1"/>
  <c r="C10056" i="1"/>
  <c r="C10057" i="1"/>
  <c r="C10058" i="1"/>
  <c r="C10059" i="1"/>
  <c r="C10060" i="1"/>
  <c r="C10061" i="1"/>
  <c r="C10062" i="1"/>
  <c r="C10063" i="1"/>
  <c r="C10064" i="1"/>
  <c r="C10065" i="1"/>
  <c r="C10066" i="1"/>
  <c r="C10067" i="1"/>
  <c r="C10068" i="1"/>
  <c r="C10069" i="1"/>
  <c r="C10070" i="1"/>
  <c r="C10071" i="1"/>
  <c r="C10072" i="1"/>
  <c r="C10073" i="1"/>
  <c r="C10074" i="1"/>
  <c r="C10075" i="1"/>
  <c r="C10076" i="1"/>
  <c r="C10077" i="1"/>
  <c r="C10078" i="1"/>
  <c r="C10079" i="1"/>
  <c r="C10080" i="1"/>
  <c r="C10081" i="1"/>
  <c r="C10082" i="1"/>
  <c r="C10083" i="1"/>
  <c r="C10084" i="1"/>
  <c r="C10085" i="1"/>
  <c r="C10086" i="1"/>
  <c r="C10087" i="1"/>
  <c r="C10088" i="1"/>
  <c r="C10089" i="1"/>
  <c r="C10090" i="1"/>
  <c r="C10091" i="1"/>
  <c r="C10092" i="1"/>
  <c r="C10093" i="1"/>
  <c r="C10094" i="1"/>
  <c r="C10095" i="1"/>
  <c r="C10096" i="1"/>
  <c r="C10097" i="1"/>
  <c r="C10098" i="1"/>
  <c r="C10099" i="1"/>
  <c r="C10100" i="1"/>
  <c r="C10101" i="1"/>
  <c r="C10102" i="1"/>
  <c r="C10103" i="1"/>
  <c r="C10104" i="1"/>
  <c r="C10105" i="1"/>
  <c r="C10106" i="1"/>
  <c r="C10107" i="1"/>
  <c r="C10108" i="1"/>
  <c r="C10109" i="1"/>
  <c r="C10110" i="1"/>
  <c r="C10111" i="1"/>
  <c r="C10112" i="1"/>
  <c r="C10113" i="1"/>
  <c r="C10114" i="1"/>
  <c r="C10115" i="1"/>
  <c r="C10116" i="1"/>
  <c r="C10117" i="1"/>
  <c r="C10118" i="1"/>
  <c r="C10119" i="1"/>
  <c r="C10120" i="1"/>
  <c r="C10121" i="1"/>
  <c r="C10122" i="1"/>
  <c r="C10123" i="1"/>
  <c r="C10124" i="1"/>
  <c r="C10125" i="1"/>
  <c r="C10126" i="1"/>
  <c r="C10127" i="1"/>
  <c r="C10128" i="1"/>
  <c r="C10129" i="1"/>
  <c r="C10130" i="1"/>
  <c r="C10131" i="1"/>
  <c r="C10132" i="1"/>
  <c r="C10133" i="1"/>
  <c r="C10134" i="1"/>
  <c r="C10135" i="1"/>
  <c r="C10136" i="1"/>
  <c r="C10137" i="1"/>
  <c r="C10138" i="1"/>
  <c r="C10139" i="1"/>
  <c r="C10140" i="1"/>
  <c r="C10141" i="1"/>
  <c r="C10142" i="1"/>
  <c r="C10143" i="1"/>
  <c r="C10144" i="1"/>
  <c r="C10145" i="1"/>
  <c r="C10146" i="1"/>
  <c r="C10147" i="1"/>
  <c r="C10148" i="1"/>
  <c r="C10149" i="1"/>
  <c r="C10150" i="1"/>
  <c r="C10151" i="1"/>
  <c r="C10152" i="1"/>
  <c r="C10153" i="1"/>
  <c r="C10154" i="1"/>
  <c r="C10155" i="1"/>
  <c r="C10156" i="1"/>
  <c r="C10157" i="1"/>
  <c r="C10158" i="1"/>
  <c r="C10159" i="1"/>
  <c r="C10160" i="1"/>
  <c r="C10161" i="1"/>
  <c r="C10162" i="1"/>
  <c r="C10163" i="1"/>
  <c r="C10164" i="1"/>
  <c r="C10165" i="1"/>
  <c r="C10166" i="1"/>
  <c r="C10167" i="1"/>
  <c r="C10168" i="1"/>
  <c r="C10169" i="1"/>
  <c r="C10170" i="1"/>
  <c r="C10171" i="1"/>
  <c r="C10172" i="1"/>
  <c r="C10173" i="1"/>
  <c r="C10174" i="1"/>
  <c r="C10175" i="1"/>
  <c r="C10176" i="1"/>
  <c r="C10177" i="1"/>
  <c r="C10178" i="1"/>
  <c r="C10179" i="1"/>
  <c r="C10180" i="1"/>
  <c r="C10181" i="1"/>
  <c r="C10182" i="1"/>
  <c r="C10183" i="1"/>
  <c r="C10184" i="1"/>
  <c r="C10185" i="1"/>
  <c r="C10186" i="1"/>
  <c r="C10187" i="1"/>
  <c r="C10188" i="1"/>
  <c r="C10189" i="1"/>
  <c r="C10190" i="1"/>
  <c r="C10191" i="1"/>
  <c r="C10192" i="1"/>
  <c r="C10193" i="1"/>
  <c r="C10194" i="1"/>
  <c r="C10195" i="1"/>
  <c r="C10196" i="1"/>
  <c r="C10197" i="1"/>
  <c r="C10198" i="1"/>
  <c r="C10199" i="1"/>
  <c r="C10200" i="1"/>
  <c r="C10201" i="1"/>
  <c r="C10202" i="1"/>
  <c r="C10203" i="1"/>
  <c r="C10204" i="1"/>
  <c r="C10205" i="1"/>
  <c r="C10206" i="1"/>
  <c r="C10207" i="1"/>
  <c r="C10208" i="1"/>
  <c r="C10209" i="1"/>
  <c r="C10210" i="1"/>
  <c r="C10211" i="1"/>
  <c r="C10212" i="1"/>
  <c r="C10213" i="1"/>
  <c r="C10214" i="1"/>
  <c r="C10215" i="1"/>
  <c r="C10216" i="1"/>
  <c r="C10217" i="1"/>
  <c r="C10218" i="1"/>
  <c r="C10219" i="1"/>
  <c r="C10220" i="1"/>
  <c r="C10221" i="1"/>
  <c r="C10222" i="1"/>
  <c r="C10223" i="1"/>
  <c r="C10224" i="1"/>
  <c r="C10225" i="1"/>
  <c r="C10226" i="1"/>
  <c r="C10227" i="1"/>
  <c r="C10228" i="1"/>
  <c r="C10229" i="1"/>
  <c r="C10230" i="1"/>
  <c r="C10231" i="1"/>
  <c r="C10232" i="1"/>
  <c r="C10233" i="1"/>
  <c r="C10234" i="1"/>
  <c r="C10235" i="1"/>
  <c r="C10236" i="1"/>
  <c r="C10237" i="1"/>
  <c r="C10238" i="1"/>
  <c r="C10239" i="1"/>
  <c r="C10240" i="1"/>
  <c r="C10241" i="1"/>
  <c r="C10242" i="1"/>
  <c r="C10243" i="1"/>
  <c r="C10244" i="1"/>
  <c r="C10245" i="1"/>
  <c r="C10246" i="1"/>
  <c r="C10247" i="1"/>
  <c r="C10248" i="1"/>
  <c r="C10249" i="1"/>
  <c r="D8572" i="1"/>
  <c r="D8573" i="1"/>
  <c r="D8574" i="1"/>
  <c r="D8575" i="1"/>
  <c r="D8576" i="1"/>
  <c r="D8577" i="1"/>
  <c r="D8578" i="1"/>
  <c r="D8579" i="1"/>
  <c r="D8580" i="1"/>
  <c r="D8581" i="1"/>
  <c r="D8582" i="1"/>
  <c r="D8583" i="1"/>
  <c r="D8584" i="1"/>
  <c r="D8585" i="1"/>
  <c r="D8586" i="1"/>
  <c r="D8587" i="1"/>
  <c r="D8588" i="1"/>
  <c r="D8589" i="1"/>
  <c r="C1842" i="2" s="1"/>
  <c r="E1842" i="2" s="1"/>
  <c r="D8590" i="1"/>
  <c r="C1843" i="2" s="1"/>
  <c r="E1843" i="2" s="1"/>
  <c r="D8591" i="1"/>
  <c r="C1362" i="2" s="1"/>
  <c r="E1362" i="2" s="1"/>
  <c r="D8592" i="1"/>
  <c r="C2015" i="2" s="1"/>
  <c r="E2015" i="2" s="1"/>
  <c r="D8593" i="1"/>
  <c r="C1514" i="2" s="1"/>
  <c r="E1514" i="2" s="1"/>
  <c r="D8594" i="1"/>
  <c r="C1285" i="2" s="1"/>
  <c r="E1285" i="2" s="1"/>
  <c r="D8595" i="1"/>
  <c r="C2021" i="2" s="1"/>
  <c r="E2021" i="2" s="1"/>
  <c r="D8596" i="1"/>
  <c r="C1105" i="2" s="1"/>
  <c r="E1105" i="2" s="1"/>
  <c r="D8597" i="1"/>
  <c r="C2359" i="2" s="1"/>
  <c r="E2359" i="2" s="1"/>
  <c r="D8598" i="1"/>
  <c r="C2545" i="2" s="1"/>
  <c r="E2545" i="2" s="1"/>
  <c r="D8599" i="1"/>
  <c r="C2360" i="2" s="1"/>
  <c r="E2360" i="2" s="1"/>
  <c r="D8600" i="1"/>
  <c r="C2275" i="2" s="1"/>
  <c r="E2275" i="2" s="1"/>
  <c r="D8601" i="1"/>
  <c r="C2192" i="2" s="1"/>
  <c r="E2192" i="2" s="1"/>
  <c r="D8602" i="1"/>
  <c r="C2294" i="2" s="1"/>
  <c r="E2294" i="2" s="1"/>
  <c r="D8603" i="1"/>
  <c r="C2411" i="2" s="1"/>
  <c r="E2411" i="2" s="1"/>
  <c r="D8604" i="1"/>
  <c r="C2412" i="2" s="1"/>
  <c r="E2412" i="2" s="1"/>
  <c r="D8605" i="1"/>
  <c r="C1173" i="2" s="1"/>
  <c r="E1173" i="2" s="1"/>
  <c r="D8606" i="1"/>
  <c r="C1162" i="2" s="1"/>
  <c r="E1162" i="2" s="1"/>
  <c r="D8607" i="1"/>
  <c r="C2079" i="2" s="1"/>
  <c r="E2079" i="2" s="1"/>
  <c r="D8608" i="1"/>
  <c r="C2045" i="2" s="1"/>
  <c r="E2045" i="2" s="1"/>
  <c r="D8609" i="1"/>
  <c r="C1219" i="2" s="1"/>
  <c r="E1219" i="2" s="1"/>
  <c r="D8610" i="1"/>
  <c r="C1925" i="2" s="1"/>
  <c r="E1925" i="2" s="1"/>
  <c r="D8611" i="1"/>
  <c r="C1697" i="2" s="1"/>
  <c r="E1697" i="2" s="1"/>
  <c r="D8612" i="1"/>
  <c r="C1401" i="2" s="1"/>
  <c r="E1401" i="2" s="1"/>
  <c r="D8613" i="1"/>
  <c r="C1598" i="2" s="1"/>
  <c r="E1598" i="2" s="1"/>
  <c r="D8614" i="1"/>
  <c r="C1221" i="2" s="1"/>
  <c r="E1221" i="2" s="1"/>
  <c r="D8615" i="1"/>
  <c r="C2276" i="2" s="1"/>
  <c r="E2276" i="2" s="1"/>
  <c r="D8616" i="1"/>
  <c r="C1989" i="2" s="1"/>
  <c r="E1989" i="2" s="1"/>
  <c r="D8617" i="1"/>
  <c r="C1067" i="2" s="1"/>
  <c r="E1067" i="2" s="1"/>
  <c r="D8618" i="1"/>
  <c r="C2251" i="2" s="1"/>
  <c r="E2251" i="2" s="1"/>
  <c r="D8619" i="1"/>
  <c r="D8620" i="1"/>
  <c r="C2598" i="2" s="1"/>
  <c r="E2598" i="2" s="1"/>
  <c r="D8621" i="1"/>
  <c r="C2498" i="2" s="1"/>
  <c r="E2498" i="2" s="1"/>
  <c r="D8622" i="1"/>
  <c r="C1075" i="2" s="1"/>
  <c r="E1075" i="2" s="1"/>
  <c r="D8623" i="1"/>
  <c r="C2599" i="2" s="1"/>
  <c r="E2599" i="2" s="1"/>
  <c r="D8624" i="1"/>
  <c r="C1990" i="2" s="1"/>
  <c r="E1990" i="2" s="1"/>
  <c r="D8625" i="1"/>
  <c r="C2355" i="2" s="1"/>
  <c r="E2355" i="2" s="1"/>
  <c r="D8626" i="1"/>
  <c r="C2678" i="2" s="1"/>
  <c r="E2678" i="2" s="1"/>
  <c r="D8627" i="1"/>
  <c r="C1226" i="2" s="1"/>
  <c r="E1226" i="2" s="1"/>
  <c r="D8628" i="1"/>
  <c r="C1381" i="2" s="1"/>
  <c r="E1381" i="2" s="1"/>
  <c r="D8629" i="1"/>
  <c r="C2443" i="2" s="1"/>
  <c r="E2443" i="2" s="1"/>
  <c r="D8630" i="1"/>
  <c r="C1599" i="2" s="1"/>
  <c r="E1599" i="2" s="1"/>
  <c r="D8631" i="1"/>
  <c r="C1662" i="2" s="1"/>
  <c r="E1662" i="2" s="1"/>
  <c r="D8632" i="1"/>
  <c r="C1395" i="2" s="1"/>
  <c r="E1395" i="2" s="1"/>
  <c r="D8633" i="1"/>
  <c r="C1533" i="2" s="1"/>
  <c r="E1533" i="2" s="1"/>
  <c r="D8634" i="1"/>
  <c r="C2298" i="2" s="1"/>
  <c r="E2298" i="2" s="1"/>
  <c r="D8635" i="1"/>
  <c r="C1488" i="2" s="1"/>
  <c r="E1488" i="2" s="1"/>
  <c r="D8636" i="1"/>
  <c r="C1538" i="2" s="1"/>
  <c r="E1538" i="2" s="1"/>
  <c r="D8637" i="1"/>
  <c r="C2242" i="2" s="1"/>
  <c r="E2242" i="2" s="1"/>
  <c r="D8638" i="1"/>
  <c r="C1501" i="2" s="1"/>
  <c r="E1501" i="2" s="1"/>
  <c r="D8639" i="1"/>
  <c r="C1168" i="2" s="1"/>
  <c r="E1168" i="2" s="1"/>
  <c r="D8640" i="1"/>
  <c r="C2022" i="2" s="1"/>
  <c r="E2022" i="2" s="1"/>
  <c r="D8641" i="1"/>
  <c r="C1309" i="2" s="1"/>
  <c r="E1309" i="2" s="1"/>
  <c r="D8642" i="1"/>
  <c r="C2239" i="2" s="1"/>
  <c r="E2239" i="2" s="1"/>
  <c r="D8643" i="1"/>
  <c r="C1837" i="2" s="1"/>
  <c r="E1837" i="2" s="1"/>
  <c r="D8644" i="1"/>
  <c r="C1585" i="2" s="1"/>
  <c r="E1585" i="2" s="1"/>
  <c r="D8645" i="1"/>
  <c r="C2243" i="2" s="1"/>
  <c r="E2243" i="2" s="1"/>
  <c r="D8646" i="1"/>
  <c r="C2153" i="2" s="1"/>
  <c r="E2153" i="2" s="1"/>
  <c r="D8647" i="1"/>
  <c r="D8648" i="1"/>
  <c r="C1253" i="2" s="1"/>
  <c r="E1253" i="2" s="1"/>
  <c r="D8649" i="1"/>
  <c r="C1246" i="2" s="1"/>
  <c r="E1246" i="2" s="1"/>
  <c r="D8650" i="1"/>
  <c r="C1308" i="2" s="1"/>
  <c r="E1308" i="2" s="1"/>
  <c r="D8651" i="1"/>
  <c r="C2390" i="2" s="1"/>
  <c r="E2390" i="2" s="1"/>
  <c r="D8652" i="1"/>
  <c r="C2182" i="2" s="1"/>
  <c r="E2182" i="2" s="1"/>
  <c r="D8653" i="1"/>
  <c r="C2601" i="2" s="1"/>
  <c r="E2601" i="2" s="1"/>
  <c r="D8654" i="1"/>
  <c r="C2094" i="2" s="1"/>
  <c r="E2094" i="2" s="1"/>
  <c r="D8655" i="1"/>
  <c r="C2524" i="2" s="1"/>
  <c r="E2524" i="2" s="1"/>
  <c r="D8656" i="1"/>
  <c r="C2329" i="2" s="1"/>
  <c r="E2329" i="2" s="1"/>
  <c r="D8657" i="1"/>
  <c r="D8658" i="1"/>
  <c r="C2602" i="2" s="1"/>
  <c r="E2602" i="2" s="1"/>
  <c r="D8659" i="1"/>
  <c r="C2546" i="2" s="1"/>
  <c r="E2546" i="2" s="1"/>
  <c r="D8660" i="1"/>
  <c r="C2112" i="2" s="1"/>
  <c r="E2112" i="2" s="1"/>
  <c r="D8661" i="1"/>
  <c r="C1674" i="2" s="1"/>
  <c r="E1674" i="2" s="1"/>
  <c r="D8662" i="1"/>
  <c r="C1483" i="2" s="1"/>
  <c r="E1483" i="2" s="1"/>
  <c r="D8663" i="1"/>
  <c r="C2444" i="2" s="1"/>
  <c r="E2444" i="2" s="1"/>
  <c r="D8664" i="1"/>
  <c r="C2252" i="2" s="1"/>
  <c r="E2252" i="2" s="1"/>
  <c r="D8665" i="1"/>
  <c r="C2499" i="2" s="1"/>
  <c r="E2499" i="2" s="1"/>
  <c r="D8666" i="1"/>
  <c r="D8667" i="1"/>
  <c r="C2157" i="2" s="1"/>
  <c r="E2157" i="2" s="1"/>
  <c r="D8668" i="1"/>
  <c r="D8669" i="1"/>
  <c r="C2402" i="2" s="1"/>
  <c r="E2402" i="2" s="1"/>
  <c r="D8670" i="1"/>
  <c r="C2529" i="2" s="1"/>
  <c r="E2529" i="2" s="1"/>
  <c r="D8671" i="1"/>
  <c r="C2481" i="2" s="1"/>
  <c r="E2481" i="2" s="1"/>
  <c r="D8672" i="1"/>
  <c r="D8673" i="1"/>
  <c r="C2551" i="2" s="1"/>
  <c r="E2551" i="2" s="1"/>
  <c r="D8674" i="1"/>
  <c r="D8675" i="1"/>
  <c r="C2303" i="2" s="1"/>
  <c r="E2303" i="2" s="1"/>
  <c r="D8676" i="1"/>
  <c r="C2640" i="2" s="1"/>
  <c r="E2640" i="2" s="1"/>
  <c r="D8677" i="1"/>
  <c r="D8678" i="1"/>
  <c r="D8679" i="1"/>
  <c r="C1066" i="2" s="1"/>
  <c r="E1066" i="2" s="1"/>
  <c r="D8680" i="1"/>
  <c r="C1194" i="2" s="1"/>
  <c r="E1194" i="2" s="1"/>
  <c r="D8681" i="1"/>
  <c r="C2238" i="2" s="1"/>
  <c r="E2238" i="2" s="1"/>
  <c r="D8682" i="1"/>
  <c r="C2514" i="2" s="1"/>
  <c r="E2514" i="2" s="1"/>
  <c r="D8683" i="1"/>
  <c r="C1540" i="2" s="1"/>
  <c r="E1540" i="2" s="1"/>
  <c r="D8684" i="1"/>
  <c r="C1754" i="2" s="1"/>
  <c r="E1754" i="2" s="1"/>
  <c r="D8685" i="1"/>
  <c r="C1982" i="2" s="1"/>
  <c r="E1982" i="2" s="1"/>
  <c r="D8686" i="1"/>
  <c r="C1660" i="2" s="1"/>
  <c r="E1660" i="2" s="1"/>
  <c r="D8687" i="1"/>
  <c r="C1361" i="2" s="1"/>
  <c r="E1361" i="2" s="1"/>
  <c r="D8688" i="1"/>
  <c r="C2131" i="2" s="1"/>
  <c r="E2131" i="2" s="1"/>
  <c r="D8689" i="1"/>
  <c r="C2177" i="2" s="1"/>
  <c r="E2177" i="2" s="1"/>
  <c r="D8690" i="1"/>
  <c r="C1479" i="2" s="1"/>
  <c r="E1479" i="2" s="1"/>
  <c r="D8691" i="1"/>
  <c r="C1792" i="2" s="1"/>
  <c r="E1792" i="2" s="1"/>
  <c r="D8692" i="1"/>
  <c r="C1337" i="2" s="1"/>
  <c r="E1337" i="2" s="1"/>
  <c r="D8693" i="1"/>
  <c r="C1106" i="2" s="1"/>
  <c r="E1106" i="2" s="1"/>
  <c r="D8694" i="1"/>
  <c r="C1321" i="2" s="1"/>
  <c r="E1321" i="2" s="1"/>
  <c r="D8695" i="1"/>
  <c r="C2338" i="2" s="1"/>
  <c r="E2338" i="2" s="1"/>
  <c r="D8696" i="1"/>
  <c r="C1439" i="2" s="1"/>
  <c r="E1439" i="2" s="1"/>
  <c r="D8697" i="1"/>
  <c r="C2104" i="2" s="1"/>
  <c r="E2104" i="2" s="1"/>
  <c r="D8698" i="1"/>
  <c r="C1460" i="2" s="1"/>
  <c r="E1460" i="2" s="1"/>
  <c r="D8699" i="1"/>
  <c r="C2217" i="2" s="1"/>
  <c r="E2217" i="2" s="1"/>
  <c r="D8700" i="1"/>
  <c r="C1396" i="2" s="1"/>
  <c r="E1396" i="2" s="1"/>
  <c r="D8701" i="1"/>
  <c r="C2244" i="2" s="1"/>
  <c r="E2244" i="2" s="1"/>
  <c r="D8702" i="1"/>
  <c r="C1780" i="2" s="1"/>
  <c r="E1780" i="2" s="1"/>
  <c r="D8703" i="1"/>
  <c r="C1769" i="2" s="1"/>
  <c r="E1769" i="2" s="1"/>
  <c r="D8704" i="1"/>
  <c r="C1174" i="2" s="1"/>
  <c r="E1174" i="2" s="1"/>
  <c r="D8705" i="1"/>
  <c r="D8706" i="1"/>
  <c r="C1089" i="2" s="1"/>
  <c r="E1089" i="2" s="1"/>
  <c r="D8707" i="1"/>
  <c r="D8708" i="1"/>
  <c r="C2413" i="2" s="1"/>
  <c r="E2413" i="2" s="1"/>
  <c r="D8709" i="1"/>
  <c r="D8710" i="1"/>
  <c r="D8711" i="1"/>
  <c r="C1175" i="2" s="1"/>
  <c r="E1175" i="2" s="1"/>
  <c r="D8712" i="1"/>
  <c r="D8713" i="1"/>
  <c r="C1443" i="2" s="1"/>
  <c r="E1443" i="2" s="1"/>
  <c r="D8714" i="1"/>
  <c r="D8715" i="1"/>
  <c r="D8716" i="1"/>
  <c r="D8717" i="1"/>
  <c r="C1057" i="2" s="1"/>
  <c r="E1057" i="2" s="1"/>
  <c r="D8718" i="1"/>
  <c r="C1058" i="2" s="1"/>
  <c r="E1058" i="2" s="1"/>
  <c r="D8719" i="1"/>
  <c r="C1059" i="2" s="1"/>
  <c r="E1059" i="2" s="1"/>
  <c r="D8720" i="1"/>
  <c r="C2299" i="2" s="1"/>
  <c r="E2299" i="2" s="1"/>
  <c r="D8721" i="1"/>
  <c r="C1383" i="2" s="1"/>
  <c r="E1383" i="2" s="1"/>
  <c r="D8722" i="1"/>
  <c r="C1384" i="2" s="1"/>
  <c r="E1384" i="2" s="1"/>
  <c r="D8723" i="1"/>
  <c r="C1385" i="2" s="1"/>
  <c r="E1385" i="2" s="1"/>
  <c r="D8724" i="1"/>
  <c r="C1386" i="2" s="1"/>
  <c r="E1386" i="2" s="1"/>
  <c r="D8725" i="1"/>
  <c r="C2530" i="2" s="1"/>
  <c r="E2530" i="2" s="1"/>
  <c r="D8726" i="1"/>
  <c r="C2525" i="2" s="1"/>
  <c r="E2525" i="2" s="1"/>
  <c r="D8727" i="1"/>
  <c r="C2526" i="2" s="1"/>
  <c r="E2526" i="2" s="1"/>
  <c r="D8728" i="1"/>
  <c r="C2527" i="2" s="1"/>
  <c r="E2527" i="2" s="1"/>
  <c r="D8729" i="1"/>
  <c r="C2057" i="2" s="1"/>
  <c r="E2057" i="2" s="1"/>
  <c r="D8730" i="1"/>
  <c r="C2058" i="2" s="1"/>
  <c r="E2058" i="2" s="1"/>
  <c r="D8731" i="1"/>
  <c r="C2059" i="2" s="1"/>
  <c r="E2059" i="2" s="1"/>
  <c r="D8732" i="1"/>
  <c r="C2060" i="2" s="1"/>
  <c r="E2060" i="2" s="1"/>
  <c r="D8733" i="1"/>
  <c r="C2061" i="2" s="1"/>
  <c r="E2061" i="2" s="1"/>
  <c r="D8734" i="1"/>
  <c r="C1107" i="2" s="1"/>
  <c r="E1107" i="2" s="1"/>
  <c r="D8735" i="1"/>
  <c r="C1108" i="2" s="1"/>
  <c r="E1108" i="2" s="1"/>
  <c r="D8736" i="1"/>
  <c r="C2108" i="2" s="1"/>
  <c r="E2108" i="2" s="1"/>
  <c r="D8737" i="1"/>
  <c r="C2109" i="2" s="1"/>
  <c r="E2109" i="2" s="1"/>
  <c r="D8738" i="1"/>
  <c r="C2147" i="2" s="1"/>
  <c r="E2147" i="2" s="1"/>
  <c r="D8739" i="1"/>
  <c r="C2148" i="2" s="1"/>
  <c r="E2148" i="2" s="1"/>
  <c r="D8740" i="1"/>
  <c r="C2149" i="2" s="1"/>
  <c r="E2149" i="2" s="1"/>
  <c r="D8741" i="1"/>
  <c r="C1632" i="2" s="1"/>
  <c r="E1632" i="2" s="1"/>
  <c r="D8742" i="1"/>
  <c r="C1633" i="2" s="1"/>
  <c r="E1633" i="2" s="1"/>
  <c r="D8743" i="1"/>
  <c r="C1634" i="2" s="1"/>
  <c r="E1634" i="2" s="1"/>
  <c r="D8744" i="1"/>
  <c r="C2235" i="2" s="1"/>
  <c r="E2235" i="2" s="1"/>
  <c r="D8745" i="1"/>
  <c r="C2218" i="2" s="1"/>
  <c r="E2218" i="2" s="1"/>
  <c r="D8746" i="1"/>
  <c r="D8747" i="1"/>
  <c r="C1216" i="2" s="1"/>
  <c r="E1216" i="2" s="1"/>
  <c r="D8748" i="1"/>
  <c r="C2597" i="2" s="1"/>
  <c r="E2597" i="2" s="1"/>
  <c r="D8749" i="1"/>
  <c r="C2434" i="2" s="1"/>
  <c r="E2434" i="2" s="1"/>
  <c r="D8750" i="1"/>
  <c r="C2435" i="2" s="1"/>
  <c r="E2435" i="2" s="1"/>
  <c r="D8751" i="1"/>
  <c r="C1387" i="2" s="1"/>
  <c r="E1387" i="2" s="1"/>
  <c r="D8752" i="1"/>
  <c r="C2685" i="2" s="1"/>
  <c r="E2685" i="2" s="1"/>
  <c r="D8753" i="1"/>
  <c r="C1203" i="2" s="1"/>
  <c r="E1203" i="2" s="1"/>
  <c r="D8754" i="1"/>
  <c r="D8755" i="1"/>
  <c r="C2517" i="2" s="1"/>
  <c r="E2517" i="2" s="1"/>
  <c r="D8756" i="1"/>
  <c r="C1547" i="2" s="1"/>
  <c r="E1547" i="2" s="1"/>
  <c r="D8757" i="1"/>
  <c r="C2178" i="2" s="1"/>
  <c r="E2178" i="2" s="1"/>
  <c r="D8758" i="1"/>
  <c r="C1076" i="2" s="1"/>
  <c r="E1076" i="2" s="1"/>
  <c r="D8759" i="1"/>
  <c r="C2552" i="2" s="1"/>
  <c r="E2552" i="2" s="1"/>
  <c r="D8760" i="1"/>
  <c r="C2663" i="2" s="1"/>
  <c r="E2663" i="2" s="1"/>
  <c r="D8761" i="1"/>
  <c r="C2080" i="2" s="1"/>
  <c r="E2080" i="2" s="1"/>
  <c r="D8762" i="1"/>
  <c r="C2241" i="2" s="1"/>
  <c r="E2241" i="2" s="1"/>
  <c r="D8763" i="1"/>
  <c r="C1346" i="2" s="1"/>
  <c r="E1346" i="2" s="1"/>
  <c r="D8764" i="1"/>
  <c r="C2167" i="2" s="1"/>
  <c r="E2167" i="2" s="1"/>
  <c r="D8765" i="1"/>
  <c r="C1402" i="2" s="1"/>
  <c r="E1402" i="2" s="1"/>
  <c r="D8766" i="1"/>
  <c r="C1856" i="2" s="1"/>
  <c r="E1856" i="2" s="1"/>
  <c r="D8767" i="1"/>
  <c r="C1512" i="2" s="1"/>
  <c r="E1512" i="2" s="1"/>
  <c r="D8768" i="1"/>
  <c r="C2406" i="2" s="1"/>
  <c r="E2406" i="2" s="1"/>
  <c r="D8769" i="1"/>
  <c r="C1169" i="2" s="1"/>
  <c r="E1169" i="2" s="1"/>
  <c r="D8770" i="1"/>
  <c r="C2330" i="2" s="1"/>
  <c r="E2330" i="2" s="1"/>
  <c r="D8771" i="1"/>
  <c r="C2062" i="2" s="1"/>
  <c r="E2062" i="2" s="1"/>
  <c r="D8772" i="1"/>
  <c r="C1515" i="2" s="1"/>
  <c r="E1515" i="2" s="1"/>
  <c r="D8773" i="1"/>
  <c r="C1444" i="2" s="1"/>
  <c r="E1444" i="2" s="1"/>
  <c r="D8774" i="1"/>
  <c r="C2063" i="2" s="1"/>
  <c r="E2063" i="2" s="1"/>
  <c r="D8775" i="1"/>
  <c r="C1572" i="2" s="1"/>
  <c r="E1572" i="2" s="1"/>
  <c r="D8776" i="1"/>
  <c r="C2277" i="2" s="1"/>
  <c r="E2277" i="2" s="1"/>
  <c r="D8777" i="1"/>
  <c r="C1595" i="2" s="1"/>
  <c r="E1595" i="2" s="1"/>
  <c r="D8778" i="1"/>
  <c r="C1548" i="2" s="1"/>
  <c r="E1548" i="2" s="1"/>
  <c r="D8779" i="1"/>
  <c r="C1542" i="2" s="1"/>
  <c r="E1542" i="2" s="1"/>
  <c r="D8780" i="1"/>
  <c r="C2056" i="2" s="1"/>
  <c r="E2056" i="2" s="1"/>
  <c r="D8781" i="1"/>
  <c r="C1197" i="2" s="1"/>
  <c r="E1197" i="2" s="1"/>
  <c r="D8782" i="1"/>
  <c r="C2300" i="2" s="1"/>
  <c r="E2300" i="2" s="1"/>
  <c r="D8783" i="1"/>
  <c r="C2301" i="2" s="1"/>
  <c r="E2301" i="2" s="1"/>
  <c r="D8784" i="1"/>
  <c r="C2302" i="2" s="1"/>
  <c r="E2302" i="2" s="1"/>
  <c r="D8785" i="1"/>
  <c r="C1532" i="2" s="1"/>
  <c r="E1532" i="2" s="1"/>
  <c r="D8786" i="1"/>
  <c r="C2389" i="2" s="1"/>
  <c r="E2389" i="2" s="1"/>
  <c r="D8787" i="1"/>
  <c r="C1146" i="2" s="1"/>
  <c r="E1146" i="2" s="1"/>
  <c r="D8788" i="1"/>
  <c r="C2380" i="2" s="1"/>
  <c r="E2380" i="2" s="1"/>
  <c r="D8789" i="1"/>
  <c r="C1445" i="2" s="1"/>
  <c r="E1445" i="2" s="1"/>
  <c r="D8790" i="1"/>
  <c r="C2580" i="2" s="1"/>
  <c r="E2580" i="2" s="1"/>
  <c r="D8791" i="1"/>
  <c r="C2414" i="2" s="1"/>
  <c r="E2414" i="2" s="1"/>
  <c r="D8792" i="1"/>
  <c r="C2415" i="2" s="1"/>
  <c r="E2415" i="2" s="1"/>
  <c r="D8793" i="1"/>
  <c r="C2416" i="2" s="1"/>
  <c r="E2416" i="2" s="1"/>
  <c r="D8794" i="1"/>
  <c r="C2618" i="2" s="1"/>
  <c r="E2618" i="2" s="1"/>
  <c r="D8795" i="1"/>
  <c r="C2619" i="2" s="1"/>
  <c r="E2619" i="2" s="1"/>
  <c r="D8796" i="1"/>
  <c r="C2620" i="2" s="1"/>
  <c r="E2620" i="2" s="1"/>
  <c r="D8797" i="1"/>
  <c r="C2670" i="2" s="1"/>
  <c r="E2670" i="2" s="1"/>
  <c r="D8798" i="1"/>
  <c r="D8799" i="1"/>
  <c r="C1610" i="2" s="1"/>
  <c r="E1610" i="2" s="1"/>
  <c r="D8800" i="1"/>
  <c r="C1611" i="2" s="1"/>
  <c r="E1611" i="2" s="1"/>
  <c r="D8801" i="1"/>
  <c r="C1612" i="2" s="1"/>
  <c r="E1612" i="2" s="1"/>
  <c r="D8802" i="1"/>
  <c r="C2417" i="2" s="1"/>
  <c r="E2417" i="2" s="1"/>
  <c r="D8803" i="1"/>
  <c r="C2418" i="2" s="1"/>
  <c r="E2418" i="2" s="1"/>
  <c r="D8804" i="1"/>
  <c r="C2419" i="2" s="1"/>
  <c r="E2419" i="2" s="1"/>
  <c r="D8805" i="1"/>
  <c r="C2420" i="2" s="1"/>
  <c r="E2420" i="2" s="1"/>
  <c r="D8806" i="1"/>
  <c r="C2553" i="2" s="1"/>
  <c r="E2553" i="2" s="1"/>
  <c r="D8807" i="1"/>
  <c r="C2554" i="2" s="1"/>
  <c r="E2554" i="2" s="1"/>
  <c r="D8808" i="1"/>
  <c r="C1331" i="2" s="1"/>
  <c r="E1331" i="2" s="1"/>
  <c r="D8809" i="1"/>
  <c r="C2304" i="2" s="1"/>
  <c r="E2304" i="2" s="1"/>
  <c r="D8810" i="1"/>
  <c r="D8811" i="1"/>
  <c r="C1150" i="2" s="1"/>
  <c r="E1150" i="2" s="1"/>
  <c r="D8812" i="1"/>
  <c r="C2628" i="2" s="1"/>
  <c r="E2628" i="2" s="1"/>
  <c r="D8813" i="1"/>
  <c r="C2629" i="2" s="1"/>
  <c r="E2629" i="2" s="1"/>
  <c r="D8814" i="1"/>
  <c r="C2630" i="2" s="1"/>
  <c r="E2630" i="2" s="1"/>
  <c r="D8815" i="1"/>
  <c r="C2631" i="2" s="1"/>
  <c r="E2631" i="2" s="1"/>
  <c r="D8816" i="1"/>
  <c r="C2632" i="2" s="1"/>
  <c r="E2632" i="2" s="1"/>
  <c r="D8817" i="1"/>
  <c r="C2691" i="2" s="1"/>
  <c r="E2691" i="2" s="1"/>
  <c r="D8818" i="1"/>
  <c r="D8819" i="1"/>
  <c r="D8820" i="1"/>
  <c r="C1613" i="2" s="1"/>
  <c r="E1613" i="2" s="1"/>
  <c r="D8821" i="1"/>
  <c r="D8822" i="1"/>
  <c r="C2305" i="2" s="1"/>
  <c r="E2305" i="2" s="1"/>
  <c r="D8823" i="1"/>
  <c r="C1151" i="2" s="1"/>
  <c r="E1151" i="2" s="1"/>
  <c r="D8824" i="1"/>
  <c r="C2603" i="2" s="1"/>
  <c r="E2603" i="2" s="1"/>
  <c r="D8825" i="1"/>
  <c r="C2604" i="2" s="1"/>
  <c r="E2604" i="2" s="1"/>
  <c r="D8826" i="1"/>
  <c r="C1109" i="2" s="1"/>
  <c r="E1109" i="2" s="1"/>
  <c r="D8827" i="1"/>
  <c r="D8828" i="1"/>
  <c r="C1614" i="2" s="1"/>
  <c r="E1614" i="2" s="1"/>
  <c r="D8829" i="1"/>
  <c r="C1615" i="2" s="1"/>
  <c r="E1615" i="2" s="1"/>
  <c r="D8830" i="1"/>
  <c r="C2621" i="2" s="1"/>
  <c r="E2621" i="2" s="1"/>
  <c r="D8831" i="1"/>
  <c r="C2622" i="2" s="1"/>
  <c r="E2622" i="2" s="1"/>
  <c r="D8832" i="1"/>
  <c r="C2623" i="2" s="1"/>
  <c r="E2623" i="2" s="1"/>
  <c r="D8833" i="1"/>
  <c r="C2671" i="2" s="1"/>
  <c r="E2671" i="2" s="1"/>
  <c r="D8834" i="1"/>
  <c r="C2672" i="2" s="1"/>
  <c r="E2672" i="2" s="1"/>
  <c r="D8835" i="1"/>
  <c r="C2615" i="2" s="1"/>
  <c r="E2615" i="2" s="1"/>
  <c r="D8836" i="1"/>
  <c r="C2616" i="2" s="1"/>
  <c r="E2616" i="2" s="1"/>
  <c r="D8837" i="1"/>
  <c r="C2617" i="2" s="1"/>
  <c r="E2617" i="2" s="1"/>
  <c r="D8838" i="1"/>
  <c r="C2641" i="2" s="1"/>
  <c r="E2641" i="2" s="1"/>
  <c r="D8839" i="1"/>
  <c r="C2642" i="2" s="1"/>
  <c r="E2642" i="2" s="1"/>
  <c r="D8840" i="1"/>
  <c r="C2643" i="2" s="1"/>
  <c r="E2643" i="2" s="1"/>
  <c r="D8841" i="1"/>
  <c r="C1152" i="2" s="1"/>
  <c r="E1152" i="2" s="1"/>
  <c r="D8842" i="1"/>
  <c r="C2115" i="2" s="1"/>
  <c r="E2115" i="2" s="1"/>
  <c r="D8843" i="1"/>
  <c r="C1153" i="2" s="1"/>
  <c r="E1153" i="2" s="1"/>
  <c r="D8844" i="1"/>
  <c r="C1154" i="2" s="1"/>
  <c r="E1154" i="2" s="1"/>
  <c r="D8845" i="1"/>
  <c r="C2518" i="2" s="1"/>
  <c r="E2518" i="2" s="1"/>
  <c r="D8846" i="1"/>
  <c r="C2095" i="2" s="1"/>
  <c r="E2095" i="2" s="1"/>
  <c r="D8847" i="1"/>
  <c r="C1090" i="2" s="1"/>
  <c r="E1090" i="2" s="1"/>
  <c r="D8848" i="1"/>
  <c r="C1077" i="2" s="1"/>
  <c r="E1077" i="2" s="1"/>
  <c r="D8849" i="1"/>
  <c r="C2555" i="2" s="1"/>
  <c r="E2555" i="2" s="1"/>
  <c r="D8850" i="1"/>
  <c r="C1176" i="2" s="1"/>
  <c r="E1176" i="2" s="1"/>
  <c r="D8851" i="1"/>
  <c r="C2116" i="2" s="1"/>
  <c r="E2116" i="2" s="1"/>
  <c r="D8852" i="1"/>
  <c r="C2117" i="2" s="1"/>
  <c r="E2117" i="2" s="1"/>
  <c r="D8853" i="1"/>
  <c r="C2118" i="2" s="1"/>
  <c r="E2118" i="2" s="1"/>
  <c r="D8854" i="1"/>
  <c r="D8855" i="1"/>
  <c r="D8856" i="1"/>
  <c r="C2614" i="2" s="1"/>
  <c r="E2614" i="2" s="1"/>
  <c r="D8857" i="1"/>
  <c r="D8858" i="1"/>
  <c r="C1110" i="2" s="1"/>
  <c r="E1110" i="2" s="1"/>
  <c r="D8859" i="1"/>
  <c r="C2452" i="2" s="1"/>
  <c r="E2452" i="2" s="1"/>
  <c r="D8860" i="1"/>
  <c r="C2391" i="2" s="1"/>
  <c r="E2391" i="2" s="1"/>
  <c r="D8861" i="1"/>
  <c r="C2624" i="2" s="1"/>
  <c r="E2624" i="2" s="1"/>
  <c r="D8862" i="1"/>
  <c r="C2605" i="2" s="1"/>
  <c r="E2605" i="2" s="1"/>
  <c r="D8863" i="1"/>
  <c r="D8864" i="1"/>
  <c r="D8865" i="1"/>
  <c r="D8866" i="1"/>
  <c r="D8867" i="1"/>
  <c r="C1111" i="2" s="1"/>
  <c r="E1111" i="2" s="1"/>
  <c r="D8868" i="1"/>
  <c r="C1112" i="2" s="1"/>
  <c r="E1112" i="2" s="1"/>
  <c r="D8869" i="1"/>
  <c r="C2453" i="2" s="1"/>
  <c r="E2453" i="2" s="1"/>
  <c r="D8870" i="1"/>
  <c r="D8871" i="1"/>
  <c r="C2531" i="2" s="1"/>
  <c r="E2531" i="2" s="1"/>
  <c r="D8872" i="1"/>
  <c r="C2306" i="2" s="1"/>
  <c r="E2306" i="2" s="1"/>
  <c r="D8873" i="1"/>
  <c r="C2532" i="2" s="1"/>
  <c r="E2532" i="2" s="1"/>
  <c r="D8874" i="1"/>
  <c r="C2533" i="2" s="1"/>
  <c r="E2533" i="2" s="1"/>
  <c r="D8875" i="1"/>
  <c r="C1341" i="2" s="1"/>
  <c r="E1341" i="2" s="1"/>
  <c r="D8876" i="1"/>
  <c r="C1342" i="2" s="1"/>
  <c r="E1342" i="2" s="1"/>
  <c r="D8877" i="1"/>
  <c r="C1343" i="2" s="1"/>
  <c r="E1343" i="2" s="1"/>
  <c r="D8878" i="1"/>
  <c r="C1344" i="2" s="1"/>
  <c r="E1344" i="2" s="1"/>
  <c r="D8879" i="1"/>
  <c r="C2195" i="2" s="1"/>
  <c r="E2195" i="2" s="1"/>
  <c r="D8880" i="1"/>
  <c r="C2500" i="2" s="1"/>
  <c r="E2500" i="2" s="1"/>
  <c r="D8881" i="1"/>
  <c r="C1701" i="2" s="1"/>
  <c r="E1701" i="2" s="1"/>
  <c r="D8882" i="1"/>
  <c r="C1702" i="2" s="1"/>
  <c r="E1702" i="2" s="1"/>
  <c r="D8883" i="1"/>
  <c r="C1170" i="2" s="1"/>
  <c r="E1170" i="2" s="1"/>
  <c r="D8884" i="1"/>
  <c r="C2445" i="2" s="1"/>
  <c r="E2445" i="2" s="1"/>
  <c r="D8885" i="1"/>
  <c r="C1703" i="2" s="1"/>
  <c r="E1703" i="2" s="1"/>
  <c r="D8886" i="1"/>
  <c r="C1277" i="2" s="1"/>
  <c r="E1277" i="2" s="1"/>
  <c r="D8887" i="1"/>
  <c r="C1355" i="2" s="1"/>
  <c r="E1355" i="2" s="1"/>
  <c r="D8888" i="1"/>
  <c r="C2283" i="2" s="1"/>
  <c r="E2283" i="2" s="1"/>
  <c r="D8889" i="1"/>
  <c r="C2361" i="2" s="1"/>
  <c r="E2361" i="2" s="1"/>
  <c r="D8890" i="1"/>
  <c r="C2185" i="2" s="1"/>
  <c r="E2185" i="2" s="1"/>
  <c r="D8891" i="1"/>
  <c r="C2236" i="2" s="1"/>
  <c r="E2236" i="2" s="1"/>
  <c r="D8892" i="1"/>
  <c r="D8893" i="1"/>
  <c r="D8894" i="1"/>
  <c r="C1113" i="2" s="1"/>
  <c r="E1113" i="2" s="1"/>
  <c r="D8895" i="1"/>
  <c r="C1078" i="2" s="1"/>
  <c r="E1078" i="2" s="1"/>
  <c r="D8896" i="1"/>
  <c r="C1446" i="2" s="1"/>
  <c r="E1446" i="2" s="1"/>
  <c r="D8897" i="1"/>
  <c r="C1177" i="2" s="1"/>
  <c r="E1177" i="2" s="1"/>
  <c r="D8898" i="1"/>
  <c r="D8899" i="1"/>
  <c r="C1178" i="2" s="1"/>
  <c r="E1178" i="2" s="1"/>
  <c r="D8900" i="1"/>
  <c r="C1322" i="2" s="1"/>
  <c r="E1322" i="2" s="1"/>
  <c r="D8901" i="1"/>
  <c r="C2096" i="2" s="1"/>
  <c r="E2096" i="2" s="1"/>
  <c r="D8902" i="1"/>
  <c r="C2482" i="2" s="1"/>
  <c r="E2482" i="2" s="1"/>
  <c r="D8903" i="1"/>
  <c r="C2307" i="2" s="1"/>
  <c r="E2307" i="2" s="1"/>
  <c r="D8904" i="1"/>
  <c r="C1155" i="2" s="1"/>
  <c r="E1155" i="2" s="1"/>
  <c r="D8905" i="1"/>
  <c r="C2119" i="2" s="1"/>
  <c r="E2119" i="2" s="1"/>
  <c r="D8906" i="1"/>
  <c r="C2519" i="2" s="1"/>
  <c r="E2519" i="2" s="1"/>
  <c r="D8907" i="1"/>
  <c r="C2606" i="2" s="1"/>
  <c r="E2606" i="2" s="1"/>
  <c r="D8908" i="1"/>
  <c r="D8909" i="1"/>
  <c r="C1114" i="2" s="1"/>
  <c r="E1114" i="2" s="1"/>
  <c r="D8910" i="1"/>
  <c r="C1804" i="2" s="1"/>
  <c r="E1804" i="2" s="1"/>
  <c r="D8911" i="1"/>
  <c r="C1268" i="2" s="1"/>
  <c r="E1268" i="2" s="1"/>
  <c r="D8912" i="1"/>
  <c r="C2392" i="2" s="1"/>
  <c r="E2392" i="2" s="1"/>
  <c r="D8913" i="1"/>
  <c r="C1323" i="2" s="1"/>
  <c r="E1323" i="2" s="1"/>
  <c r="D8914" i="1"/>
  <c r="C1141" i="2" s="1"/>
  <c r="E1141" i="2" s="1"/>
  <c r="D8915" i="1"/>
  <c r="C1142" i="2" s="1"/>
  <c r="E1142" i="2" s="1"/>
  <c r="D8916" i="1"/>
  <c r="C1481" i="2" s="1"/>
  <c r="E1481" i="2" s="1"/>
  <c r="D8917" i="1"/>
  <c r="C2026" i="2" s="1"/>
  <c r="E2026" i="2" s="1"/>
  <c r="D8918" i="1"/>
  <c r="C2346" i="2" s="1"/>
  <c r="E2346" i="2" s="1"/>
  <c r="D8919" i="1"/>
  <c r="C1332" i="2" s="1"/>
  <c r="E1332" i="2" s="1"/>
  <c r="D8920" i="1"/>
  <c r="C1441" i="2" s="1"/>
  <c r="E1441" i="2" s="1"/>
  <c r="D8921" i="1"/>
  <c r="C1316" i="2" s="1"/>
  <c r="E1316" i="2" s="1"/>
  <c r="D8922" i="1"/>
  <c r="C1894" i="2" s="1"/>
  <c r="E1894" i="2" s="1"/>
  <c r="D8923" i="1"/>
  <c r="C1369" i="2" s="1"/>
  <c r="E1369" i="2" s="1"/>
  <c r="D8924" i="1"/>
  <c r="C2219" i="2" s="1"/>
  <c r="E2219" i="2" s="1"/>
  <c r="D8925" i="1"/>
  <c r="C1868" i="2" s="1"/>
  <c r="E1868" i="2" s="1"/>
  <c r="D8926" i="1"/>
  <c r="C1720" i="2" s="1"/>
  <c r="E1720" i="2" s="1"/>
  <c r="D8927" i="1"/>
  <c r="C1091" i="2" s="1"/>
  <c r="E1091" i="2" s="1"/>
  <c r="D8928" i="1"/>
  <c r="C1569" i="2" s="1"/>
  <c r="E1569" i="2" s="1"/>
  <c r="D8929" i="1"/>
  <c r="C2421" i="2" s="1"/>
  <c r="E2421" i="2" s="1"/>
  <c r="D8930" i="1"/>
  <c r="C2347" i="2" s="1"/>
  <c r="E2347" i="2" s="1"/>
  <c r="D8931" i="1"/>
  <c r="C1297" i="2" s="1"/>
  <c r="E1297" i="2" s="1"/>
  <c r="D8932" i="1"/>
  <c r="C1939" i="2" s="1"/>
  <c r="E1939" i="2" s="1"/>
  <c r="D8933" i="1"/>
  <c r="C2039" i="2" s="1"/>
  <c r="E2039" i="2" s="1"/>
  <c r="D8934" i="1"/>
  <c r="C1991" i="2" s="1"/>
  <c r="E1991" i="2" s="1"/>
  <c r="D8935" i="1"/>
  <c r="C2372" i="2" s="1"/>
  <c r="E2372" i="2" s="1"/>
  <c r="D8936" i="1"/>
  <c r="C1737" i="2" s="1"/>
  <c r="E1737" i="2" s="1"/>
  <c r="D8937" i="1"/>
  <c r="C1397" i="2" s="1"/>
  <c r="E1397" i="2" s="1"/>
  <c r="D8938" i="1"/>
  <c r="C1799" i="2" s="1"/>
  <c r="E1799" i="2" s="1"/>
  <c r="D8939" i="1"/>
  <c r="C1901" i="2" s="1"/>
  <c r="E1901" i="2" s="1"/>
  <c r="D8940" i="1"/>
  <c r="C2043" i="2" s="1"/>
  <c r="E2043" i="2" s="1"/>
  <c r="D8941" i="1"/>
  <c r="C1777" i="2" s="1"/>
  <c r="E1777" i="2" s="1"/>
  <c r="D8942" i="1"/>
  <c r="D8943" i="1"/>
  <c r="C1352" i="2" s="1"/>
  <c r="E1352" i="2" s="1"/>
  <c r="D8944" i="1"/>
  <c r="D8945" i="1"/>
  <c r="D8946" i="1"/>
  <c r="D8947" i="1"/>
  <c r="C1063" i="2" s="1"/>
  <c r="E1063" i="2" s="1"/>
  <c r="D8948" i="1"/>
  <c r="D8949" i="1"/>
  <c r="C2422" i="2" s="1"/>
  <c r="E2422" i="2" s="1"/>
  <c r="D8950" i="1"/>
  <c r="C2673" i="2" s="1"/>
  <c r="E2673" i="2" s="1"/>
  <c r="D8951" i="1"/>
  <c r="C2308" i="2" s="1"/>
  <c r="E2308" i="2" s="1"/>
  <c r="D8952" i="1"/>
  <c r="D8953" i="1"/>
  <c r="C2520" i="2" s="1"/>
  <c r="E2520" i="2" s="1"/>
  <c r="D8954" i="1"/>
  <c r="D8955" i="1"/>
  <c r="C2423" i="2" s="1"/>
  <c r="E2423" i="2" s="1"/>
  <c r="D8956" i="1"/>
  <c r="C1179" i="2" s="1"/>
  <c r="E1179" i="2" s="1"/>
  <c r="D8957" i="1"/>
  <c r="C2309" i="2" s="1"/>
  <c r="E2309" i="2" s="1"/>
  <c r="D8958" i="1"/>
  <c r="C2644" i="2" s="1"/>
  <c r="E2644" i="2" s="1"/>
  <c r="D8959" i="1"/>
  <c r="C2694" i="2" s="1"/>
  <c r="E2694" i="2" s="1"/>
  <c r="D8960" i="1"/>
  <c r="C2424" i="2" s="1"/>
  <c r="E2424" i="2" s="1"/>
  <c r="D8961" i="1"/>
  <c r="D8962" i="1"/>
  <c r="C1156" i="2" s="1"/>
  <c r="E1156" i="2" s="1"/>
  <c r="D8963" i="1"/>
  <c r="C2521" i="2" s="1"/>
  <c r="E2521" i="2" s="1"/>
  <c r="D8964" i="1"/>
  <c r="D8965" i="1"/>
  <c r="D8966" i="1"/>
  <c r="D8967" i="1"/>
  <c r="C2692" i="2" s="1"/>
  <c r="E2692" i="2" s="1"/>
  <c r="D8968" i="1"/>
  <c r="C2686" i="2" s="1"/>
  <c r="E2686" i="2" s="1"/>
  <c r="D8969" i="1"/>
  <c r="D8970" i="1"/>
  <c r="C1204" i="2" s="1"/>
  <c r="E1204" i="2" s="1"/>
  <c r="D8971" i="1"/>
  <c r="C2594" i="2" s="1"/>
  <c r="E2594" i="2" s="1"/>
  <c r="D8972" i="1"/>
  <c r="C1115" i="2" s="1"/>
  <c r="E1115" i="2" s="1"/>
  <c r="D8973" i="1"/>
  <c r="C1200" i="2" s="1"/>
  <c r="E1200" i="2" s="1"/>
  <c r="D8974" i="1"/>
  <c r="D8975" i="1"/>
  <c r="C2541" i="2" s="1"/>
  <c r="E2541" i="2" s="1"/>
  <c r="D8976" i="1"/>
  <c r="C2669" i="2" s="1"/>
  <c r="E2669" i="2" s="1"/>
  <c r="D8977" i="1"/>
  <c r="C2657" i="2" s="1"/>
  <c r="E2657" i="2" s="1"/>
  <c r="D8978" i="1"/>
  <c r="C2542" i="2" s="1"/>
  <c r="E2542" i="2" s="1"/>
  <c r="D8979" i="1"/>
  <c r="C2381" i="2" s="1"/>
  <c r="E2381" i="2" s="1"/>
  <c r="D8980" i="1"/>
  <c r="C1116" i="2" s="1"/>
  <c r="E1116" i="2" s="1"/>
  <c r="D8981" i="1"/>
  <c r="C1163" i="2" s="1"/>
  <c r="E1163" i="2" s="1"/>
  <c r="D8982" i="1"/>
  <c r="C2220" i="2" s="1"/>
  <c r="E2220" i="2" s="1"/>
  <c r="D8983" i="1"/>
  <c r="C2130" i="2" s="1"/>
  <c r="E2130" i="2" s="1"/>
  <c r="D8984" i="1"/>
  <c r="C1516" i="2" s="1"/>
  <c r="E1516" i="2" s="1"/>
  <c r="D8985" i="1"/>
  <c r="C2260" i="2" s="1"/>
  <c r="E2260" i="2" s="1"/>
  <c r="D8986" i="1"/>
  <c r="C1738" i="2" s="1"/>
  <c r="E1738" i="2" s="1"/>
  <c r="D8987" i="1"/>
  <c r="C1581" i="2" s="1"/>
  <c r="E1581" i="2" s="1"/>
  <c r="D8988" i="1"/>
  <c r="C2496" i="2" s="1"/>
  <c r="E2496" i="2" s="1"/>
  <c r="D8989" i="1"/>
  <c r="C2497" i="2" s="1"/>
  <c r="E2497" i="2" s="1"/>
  <c r="D8990" i="1"/>
  <c r="C1278" i="2" s="1"/>
  <c r="E1278" i="2" s="1"/>
  <c r="D8991" i="1"/>
  <c r="C1422" i="2" s="1"/>
  <c r="E1422" i="2" s="1"/>
  <c r="D8992" i="1"/>
  <c r="C1079" i="2" s="1"/>
  <c r="E1079" i="2" s="1"/>
  <c r="D8993" i="1"/>
  <c r="C2548" i="2" s="1"/>
  <c r="E2548" i="2" s="1"/>
  <c r="D8994" i="1"/>
  <c r="C1092" i="2" s="1"/>
  <c r="E1092" i="2" s="1"/>
  <c r="D8995" i="1"/>
  <c r="C2352" i="2" s="1"/>
  <c r="E2352" i="2" s="1"/>
  <c r="D8996" i="1"/>
  <c r="C1117" i="2" s="1"/>
  <c r="E1117" i="2" s="1"/>
  <c r="D8997" i="1"/>
  <c r="D8998" i="1"/>
  <c r="C1180" i="2" s="1"/>
  <c r="E1180" i="2" s="1"/>
  <c r="D8999" i="1"/>
  <c r="D9000" i="1"/>
  <c r="C1286" i="2" s="1"/>
  <c r="E1286" i="2" s="1"/>
  <c r="D9001" i="1"/>
  <c r="D9002" i="1"/>
  <c r="C2233" i="2" s="1"/>
  <c r="E2233" i="2" s="1"/>
  <c r="D9003" i="1"/>
  <c r="C1241" i="2" s="1"/>
  <c r="E1241" i="2" s="1"/>
  <c r="D9004" i="1"/>
  <c r="C1071" i="2" s="1"/>
  <c r="E1071" i="2" s="1"/>
  <c r="D9005" i="1"/>
  <c r="C2288" i="2" s="1"/>
  <c r="E2288" i="2" s="1"/>
  <c r="D9006" i="1"/>
  <c r="C2450" i="2" s="1"/>
  <c r="E2450" i="2" s="1"/>
  <c r="D9007" i="1"/>
  <c r="C2339" i="2" s="1"/>
  <c r="E2339" i="2" s="1"/>
  <c r="D9008" i="1"/>
  <c r="C2146" i="2" s="1"/>
  <c r="E2146" i="2" s="1"/>
  <c r="D9009" i="1"/>
  <c r="C2231" i="2" s="1"/>
  <c r="E2231" i="2" s="1"/>
  <c r="D9010" i="1"/>
  <c r="C1795" i="2" s="1"/>
  <c r="E1795" i="2" s="1"/>
  <c r="D9011" i="1"/>
  <c r="C1356" i="2" s="1"/>
  <c r="E1356" i="2" s="1"/>
  <c r="D9012" i="1"/>
  <c r="C2483" i="2" s="1"/>
  <c r="E2483" i="2" s="1"/>
  <c r="D9013" i="1"/>
  <c r="C1301" i="2" s="1"/>
  <c r="E1301" i="2" s="1"/>
  <c r="D9014" i="1"/>
  <c r="C2501" i="2" s="1"/>
  <c r="E2501" i="2" s="1"/>
  <c r="D9015" i="1"/>
  <c r="C2382" i="2" s="1"/>
  <c r="E2382" i="2" s="1"/>
  <c r="D9016" i="1"/>
  <c r="C2484" i="2" s="1"/>
  <c r="E2484" i="2" s="1"/>
  <c r="D9017" i="1"/>
  <c r="C1663" i="2" s="1"/>
  <c r="E1663" i="2" s="1"/>
  <c r="D9018" i="1"/>
  <c r="C1093" i="2" s="1"/>
  <c r="E1093" i="2" s="1"/>
  <c r="D9019" i="1"/>
  <c r="C2120" i="2" s="1"/>
  <c r="E2120" i="2" s="1"/>
  <c r="D9020" i="1"/>
  <c r="C1714" i="2" s="1"/>
  <c r="E1714" i="2" s="1"/>
  <c r="D9021" i="1"/>
  <c r="C1353" i="2" s="1"/>
  <c r="E1353" i="2" s="1"/>
  <c r="D9022" i="1"/>
  <c r="C1157" i="2" s="1"/>
  <c r="E1157" i="2" s="1"/>
  <c r="D9023" i="1"/>
  <c r="C2485" i="2" s="1"/>
  <c r="E2485" i="2" s="1"/>
  <c r="D9024" i="1"/>
  <c r="C2593" i="2" s="1"/>
  <c r="E2593" i="2" s="1"/>
  <c r="D9025" i="1"/>
  <c r="D9026" i="1"/>
  <c r="C2645" i="2" s="1"/>
  <c r="E2645" i="2" s="1"/>
  <c r="D9027" i="1"/>
  <c r="C1158" i="2" s="1"/>
  <c r="E1158" i="2" s="1"/>
  <c r="D9028" i="1"/>
  <c r="C1118" i="2" s="1"/>
  <c r="E1118" i="2" s="1"/>
  <c r="D9029" i="1"/>
  <c r="C2097" i="2" s="1"/>
  <c r="E2097" i="2" s="1"/>
  <c r="D9030" i="1"/>
  <c r="C2534" i="2" s="1"/>
  <c r="E2534" i="2" s="1"/>
  <c r="D9031" i="1"/>
  <c r="C1069" i="2" s="1"/>
  <c r="E1069" i="2" s="1"/>
  <c r="D9032" i="1"/>
  <c r="C1391" i="2" s="1"/>
  <c r="E1391" i="2" s="1"/>
  <c r="D9033" i="1"/>
  <c r="C1068" i="2" s="1"/>
  <c r="E1068" i="2" s="1"/>
  <c r="D9034" i="1"/>
  <c r="C2121" i="2" s="1"/>
  <c r="E2121" i="2" s="1"/>
  <c r="D9035" i="1"/>
  <c r="C1447" i="2" s="1"/>
  <c r="E1447" i="2" s="1"/>
  <c r="D9036" i="1"/>
  <c r="C1586" i="2" s="1"/>
  <c r="E1586" i="2" s="1"/>
  <c r="D9037" i="1"/>
  <c r="C1348" i="2" s="1"/>
  <c r="E1348" i="2" s="1"/>
  <c r="D9038" i="1"/>
  <c r="C2295" i="2" s="1"/>
  <c r="E2295" i="2" s="1"/>
  <c r="D9039" i="1"/>
  <c r="C1562" i="2" s="1"/>
  <c r="E1562" i="2" s="1"/>
  <c r="D9040" i="1"/>
  <c r="C1628" i="2" s="1"/>
  <c r="E1628" i="2" s="1"/>
  <c r="D9041" i="1"/>
  <c r="C1080" i="2" s="1"/>
  <c r="E1080" i="2" s="1"/>
  <c r="D9042" i="1"/>
  <c r="C1317" i="2" s="1"/>
  <c r="E1317" i="2" s="1"/>
  <c r="D9043" i="1"/>
  <c r="C2227" i="2" s="1"/>
  <c r="E2227" i="2" s="1"/>
  <c r="D9044" i="1"/>
  <c r="C1636" i="2" s="1"/>
  <c r="E1636" i="2" s="1"/>
  <c r="D9045" i="1"/>
  <c r="C1899" i="2" s="1"/>
  <c r="E1899" i="2" s="1"/>
  <c r="D9046" i="1"/>
  <c r="C1968" i="2" s="1"/>
  <c r="E1968" i="2" s="1"/>
  <c r="D9047" i="1"/>
  <c r="C2278" i="2" s="1"/>
  <c r="E2278" i="2" s="1"/>
  <c r="D9048" i="1"/>
  <c r="C2132" i="2" s="1"/>
  <c r="E2132" i="2" s="1"/>
  <c r="D9049" i="1"/>
  <c r="C1749" i="2" s="1"/>
  <c r="E1749" i="2" s="1"/>
  <c r="D9050" i="1"/>
  <c r="C1081" i="2" s="1"/>
  <c r="E1081" i="2" s="1"/>
  <c r="D9051" i="1"/>
  <c r="C1256" i="2" s="1"/>
  <c r="E1256" i="2" s="1"/>
  <c r="D9052" i="1"/>
  <c r="C2393" i="2" s="1"/>
  <c r="E2393" i="2" s="1"/>
  <c r="D9053" i="1"/>
  <c r="C2263" i="2" s="1"/>
  <c r="E2263" i="2" s="1"/>
  <c r="D9054" i="1"/>
  <c r="C2340" i="2" s="1"/>
  <c r="E2340" i="2" s="1"/>
  <c r="D9055" i="1"/>
  <c r="D9056" i="1"/>
  <c r="C1094" i="2" s="1"/>
  <c r="E1094" i="2" s="1"/>
  <c r="D9057" i="1"/>
  <c r="C2394" i="2" s="1"/>
  <c r="E2394" i="2" s="1"/>
  <c r="D9058" i="1"/>
  <c r="C1082" i="2" s="1"/>
  <c r="E1082" i="2" s="1"/>
  <c r="D9059" i="1"/>
  <c r="C1345" i="2" s="1"/>
  <c r="E1345" i="2" s="1"/>
  <c r="D9060" i="1"/>
  <c r="C2175" i="2" s="1"/>
  <c r="E2175" i="2" s="1"/>
  <c r="D9061" i="1"/>
  <c r="C2486" i="2" s="1"/>
  <c r="E2486" i="2" s="1"/>
  <c r="D9062" i="1"/>
  <c r="C2446" i="2" s="1"/>
  <c r="E2446" i="2" s="1"/>
  <c r="D9063" i="1"/>
  <c r="C2064" i="2" s="1"/>
  <c r="E2064" i="2" s="1"/>
  <c r="D9064" i="1"/>
  <c r="C2133" i="2" s="1"/>
  <c r="E2133" i="2" s="1"/>
  <c r="D9065" i="1"/>
  <c r="C1448" i="2" s="1"/>
  <c r="E1448" i="2" s="1"/>
  <c r="D9066" i="1"/>
  <c r="C1938" i="2" s="1"/>
  <c r="E1938" i="2" s="1"/>
  <c r="D9067" i="1"/>
  <c r="C1992" i="2" s="1"/>
  <c r="E1992" i="2" s="1"/>
  <c r="D9068" i="1"/>
  <c r="C2221" i="2" s="1"/>
  <c r="E2221" i="2" s="1"/>
  <c r="D9069" i="1"/>
  <c r="C1233" i="2" s="1"/>
  <c r="E1233" i="2" s="1"/>
  <c r="D9070" i="1"/>
  <c r="C2122" i="2" s="1"/>
  <c r="E2122" i="2" s="1"/>
  <c r="D9071" i="1"/>
  <c r="C1324" i="2" s="1"/>
  <c r="E1324" i="2" s="1"/>
  <c r="D9072" i="1"/>
  <c r="C2556" i="2" s="1"/>
  <c r="E2556" i="2" s="1"/>
  <c r="D9073" i="1"/>
  <c r="C2557" i="2" s="1"/>
  <c r="E2557" i="2" s="1"/>
  <c r="D9074" i="1"/>
  <c r="C2558" i="2" s="1"/>
  <c r="E2558" i="2" s="1"/>
  <c r="D9075" i="1"/>
  <c r="C1905" i="2" s="1"/>
  <c r="E1905" i="2" s="1"/>
  <c r="D9076" i="1"/>
  <c r="C2256" i="2" s="1"/>
  <c r="E2256" i="2" s="1"/>
  <c r="D9077" i="1"/>
  <c r="C1504" i="2" s="1"/>
  <c r="E1504" i="2" s="1"/>
  <c r="D9078" i="1"/>
  <c r="C2032" i="2" s="1"/>
  <c r="E2032" i="2" s="1"/>
  <c r="D9079" i="1"/>
  <c r="C2088" i="2" s="1"/>
  <c r="E2088" i="2" s="1"/>
  <c r="D9080" i="1"/>
  <c r="C2154" i="2" s="1"/>
  <c r="E2154" i="2" s="1"/>
  <c r="D9081" i="1"/>
  <c r="C2245" i="2" s="1"/>
  <c r="E2245" i="2" s="1"/>
  <c r="D9082" i="1"/>
  <c r="C2383" i="2" s="1"/>
  <c r="E2383" i="2" s="1"/>
  <c r="D9083" i="1"/>
  <c r="C1818" i="2" s="1"/>
  <c r="E1818" i="2" s="1"/>
  <c r="D9084" i="1"/>
  <c r="D9085" i="1"/>
  <c r="D9086" i="1"/>
  <c r="D9087" i="1"/>
  <c r="D9088" i="1"/>
  <c r="D9089" i="1"/>
  <c r="D9090" i="1"/>
  <c r="C2196" i="2" s="1"/>
  <c r="E2196" i="2" s="1"/>
  <c r="D9091" i="1"/>
  <c r="C1389" i="2" s="1"/>
  <c r="E1389" i="2" s="1"/>
  <c r="D9092" i="1"/>
  <c r="C2679" i="2" s="1"/>
  <c r="E2679" i="2" s="1"/>
  <c r="D9093" i="1"/>
  <c r="C1295" i="2" s="1"/>
  <c r="E1295" i="2" s="1"/>
  <c r="D9094" i="1"/>
  <c r="C2607" i="2" s="1"/>
  <c r="E2607" i="2" s="1"/>
  <c r="D9095" i="1"/>
  <c r="C2559" i="2" s="1"/>
  <c r="E2559" i="2" s="1"/>
  <c r="D9096" i="1"/>
  <c r="C2197" i="2" s="1"/>
  <c r="E2197" i="2" s="1"/>
  <c r="D9097" i="1"/>
  <c r="C1435" i="2" s="1"/>
  <c r="E1435" i="2" s="1"/>
  <c r="D9098" i="1"/>
  <c r="C2310" i="2" s="1"/>
  <c r="E2310" i="2" s="1"/>
  <c r="D9099" i="1"/>
  <c r="C2690" i="2" s="1"/>
  <c r="E2690" i="2" s="1"/>
  <c r="D9100" i="1"/>
  <c r="C2311" i="2" s="1"/>
  <c r="E2311" i="2" s="1"/>
  <c r="D9101" i="1"/>
  <c r="D9102" i="1"/>
  <c r="C2312" i="2" s="1"/>
  <c r="E2312" i="2" s="1"/>
  <c r="D9103" i="1"/>
  <c r="C2539" i="2" s="1"/>
  <c r="E2539" i="2" s="1"/>
  <c r="D9104" i="1"/>
  <c r="C2438" i="2" s="1"/>
  <c r="E2438" i="2" s="1"/>
  <c r="D9105" i="1"/>
  <c r="C1119" i="2" s="1"/>
  <c r="E1119" i="2" s="1"/>
  <c r="D9106" i="1"/>
  <c r="D9107" i="1"/>
  <c r="C2522" i="2" s="1"/>
  <c r="E2522" i="2" s="1"/>
  <c r="D9108" i="1"/>
  <c r="C1181" i="2" s="1"/>
  <c r="E1181" i="2" s="1"/>
  <c r="D9109" i="1"/>
  <c r="C1159" i="2" s="1"/>
  <c r="E1159" i="2" s="1"/>
  <c r="D9110" i="1"/>
  <c r="C2257" i="2" s="1"/>
  <c r="E2257" i="2" s="1"/>
  <c r="D9111" i="1"/>
  <c r="C2081" i="2" s="1"/>
  <c r="E2081" i="2" s="1"/>
  <c r="D9112" i="1"/>
  <c r="C1370" i="2" s="1"/>
  <c r="E1370" i="2" s="1"/>
  <c r="D9113" i="1"/>
  <c r="C1182" i="2" s="1"/>
  <c r="E1182" i="2" s="1"/>
  <c r="D9114" i="1"/>
  <c r="C2646" i="2" s="1"/>
  <c r="E2646" i="2" s="1"/>
  <c r="D9115" i="1"/>
  <c r="D9116" i="1"/>
  <c r="C1095" i="2" s="1"/>
  <c r="E1095" i="2" s="1"/>
  <c r="D9117" i="1"/>
  <c r="C1096" i="2" s="1"/>
  <c r="E1096" i="2" s="1"/>
  <c r="D9118" i="1"/>
  <c r="C1725" i="2" s="1"/>
  <c r="E1725" i="2" s="1"/>
  <c r="D9119" i="1"/>
  <c r="C2395" i="2" s="1"/>
  <c r="E2395" i="2" s="1"/>
  <c r="D9120" i="1"/>
  <c r="C1120" i="2" s="1"/>
  <c r="E1120" i="2" s="1"/>
  <c r="D9121" i="1"/>
  <c r="C2264" i="2" s="1"/>
  <c r="E2264" i="2" s="1"/>
  <c r="D9122" i="1"/>
  <c r="C2348" i="2" s="1"/>
  <c r="E2348" i="2" s="1"/>
  <c r="D9123" i="1"/>
  <c r="C2013" i="2" s="1"/>
  <c r="E2013" i="2" s="1"/>
  <c r="D9124" i="1"/>
  <c r="C2198" i="2" s="1"/>
  <c r="E2198" i="2" s="1"/>
  <c r="D9125" i="1"/>
  <c r="C2199" i="2" s="1"/>
  <c r="E2199" i="2" s="1"/>
  <c r="D9126" i="1"/>
  <c r="C1962" i="2" s="1"/>
  <c r="E1962" i="2" s="1"/>
  <c r="D9127" i="1"/>
  <c r="C1097" i="2" s="1"/>
  <c r="E1097" i="2" s="1"/>
  <c r="D9128" i="1"/>
  <c r="C1098" i="2" s="1"/>
  <c r="E1098" i="2" s="1"/>
  <c r="D9129" i="1"/>
  <c r="C2082" i="2" s="1"/>
  <c r="E2082" i="2" s="1"/>
  <c r="D9130" i="1"/>
  <c r="C2296" i="2" s="1"/>
  <c r="E2296" i="2" s="1"/>
  <c r="D9131" i="1"/>
  <c r="C2083" i="2" s="1"/>
  <c r="E2083" i="2" s="1"/>
  <c r="D9132" i="1"/>
  <c r="C2215" i="2" s="1"/>
  <c r="E2215" i="2" s="1"/>
  <c r="D9133" i="1"/>
  <c r="C1518" i="2" s="1"/>
  <c r="E1518" i="2" s="1"/>
  <c r="D9134" i="1"/>
  <c r="C2102" i="2" s="1"/>
  <c r="E2102" i="2" s="1"/>
  <c r="D9135" i="1"/>
  <c r="C1470" i="2" s="1"/>
  <c r="E1470" i="2" s="1"/>
  <c r="D9136" i="1"/>
  <c r="C1287" i="2" s="1"/>
  <c r="E1287" i="2" s="1"/>
  <c r="D9137" i="1"/>
  <c r="C1262" i="2" s="1"/>
  <c r="E1262" i="2" s="1"/>
  <c r="D9138" i="1"/>
  <c r="C2341" i="2" s="1"/>
  <c r="E2341" i="2" s="1"/>
  <c r="D9139" i="1"/>
  <c r="C1600" i="2" s="1"/>
  <c r="E1600" i="2" s="1"/>
  <c r="D9140" i="1"/>
  <c r="C1183" i="2" s="1"/>
  <c r="E1183" i="2" s="1"/>
  <c r="D9141" i="1"/>
  <c r="C1083" i="2" s="1"/>
  <c r="E1083" i="2" s="1"/>
  <c r="D9142" i="1"/>
  <c r="C2065" i="2" s="1"/>
  <c r="E2065" i="2" s="1"/>
  <c r="D9143" i="1"/>
  <c r="C2066" i="2" s="1"/>
  <c r="E2066" i="2" s="1"/>
  <c r="D9144" i="1"/>
  <c r="C2462" i="2" s="1"/>
  <c r="E2462" i="2" s="1"/>
  <c r="D9145" i="1"/>
  <c r="C2463" i="2" s="1"/>
  <c r="E2463" i="2" s="1"/>
  <c r="D9146" i="1"/>
  <c r="C1279" i="2" s="1"/>
  <c r="E1279" i="2" s="1"/>
  <c r="D9147" i="1"/>
  <c r="C1302" i="2" s="1"/>
  <c r="E1302" i="2" s="1"/>
  <c r="D9148" i="1"/>
  <c r="C1184" i="2" s="1"/>
  <c r="E1184" i="2" s="1"/>
  <c r="D9149" i="1"/>
  <c r="C2581" i="2" s="1"/>
  <c r="E2581" i="2" s="1"/>
  <c r="D9150" i="1"/>
  <c r="C2647" i="2" s="1"/>
  <c r="E2647" i="2" s="1"/>
  <c r="D9151" i="1"/>
  <c r="C2123" i="2" s="1"/>
  <c r="E2123" i="2" s="1"/>
  <c r="D9152" i="1"/>
  <c r="C2454" i="2" s="1"/>
  <c r="E2454" i="2" s="1"/>
  <c r="D9153" i="1"/>
  <c r="C2455" i="2" s="1"/>
  <c r="E2455" i="2" s="1"/>
  <c r="D9154" i="1"/>
  <c r="C1099" i="2" s="1"/>
  <c r="E1099" i="2" s="1"/>
  <c r="D9155" i="1"/>
  <c r="C1471" i="2" s="1"/>
  <c r="E1471" i="2" s="1"/>
  <c r="D9156" i="1"/>
  <c r="C1121" i="2" s="1"/>
  <c r="E1121" i="2" s="1"/>
  <c r="D9157" i="1"/>
  <c r="C1073" i="2" s="1"/>
  <c r="E1073" i="2" s="1"/>
  <c r="D9158" i="1"/>
  <c r="C1147" i="2" s="1"/>
  <c r="E1147" i="2" s="1"/>
  <c r="D9159" i="1"/>
  <c r="C1552" i="2" s="1"/>
  <c r="E1552" i="2" s="1"/>
  <c r="D9160" i="1"/>
  <c r="C1377" i="2" s="1"/>
  <c r="E1377" i="2" s="1"/>
  <c r="D9161" i="1"/>
  <c r="C2253" i="2" s="1"/>
  <c r="E2253" i="2" s="1"/>
  <c r="D9162" i="1"/>
  <c r="C2279" i="2" s="1"/>
  <c r="E2279" i="2" s="1"/>
  <c r="D9163" i="1"/>
  <c r="C1739" i="2" s="1"/>
  <c r="E1739" i="2" s="1"/>
  <c r="D9164" i="1"/>
  <c r="C2036" i="2" s="1"/>
  <c r="E2036" i="2" s="1"/>
  <c r="D9165" i="1"/>
  <c r="C2246" i="2" s="1"/>
  <c r="E2246" i="2" s="1"/>
  <c r="D9166" i="1"/>
  <c r="C1505" i="2" s="1"/>
  <c r="E1505" i="2" s="1"/>
  <c r="D9167" i="1"/>
  <c r="C1998" i="2" s="1"/>
  <c r="E1998" i="2" s="1"/>
  <c r="D9168" i="1"/>
  <c r="D9169" i="1"/>
  <c r="C2313" i="2" s="1"/>
  <c r="E2313" i="2" s="1"/>
  <c r="D9170" i="1"/>
  <c r="C2582" i="2" s="1"/>
  <c r="E2582" i="2" s="1"/>
  <c r="D9171" i="1"/>
  <c r="C2648" i="2" s="1"/>
  <c r="E2648" i="2" s="1"/>
  <c r="D9172" i="1"/>
  <c r="C2649" i="2" s="1"/>
  <c r="E2649" i="2" s="1"/>
  <c r="D9173" i="1"/>
  <c r="C2650" i="2" s="1"/>
  <c r="E2650" i="2" s="1"/>
  <c r="D9174" i="1"/>
  <c r="C2608" i="2" s="1"/>
  <c r="E2608" i="2" s="1"/>
  <c r="D9175" i="1"/>
  <c r="C1122" i="2" s="1"/>
  <c r="E1122" i="2" s="1"/>
  <c r="D9176" i="1"/>
  <c r="C2560" i="2" s="1"/>
  <c r="E2560" i="2" s="1"/>
  <c r="D9177" i="1"/>
  <c r="C1472" i="2" s="1"/>
  <c r="E1472" i="2" s="1"/>
  <c r="D9178" i="1"/>
  <c r="C1084" i="2" s="1"/>
  <c r="E1084" i="2" s="1"/>
  <c r="D9179" i="1"/>
  <c r="C2314" i="2" s="1"/>
  <c r="E2314" i="2" s="1"/>
  <c r="D9180" i="1"/>
  <c r="C2067" i="2" s="1"/>
  <c r="E2067" i="2" s="1"/>
  <c r="D9181" i="1"/>
  <c r="C2502" i="2" s="1"/>
  <c r="E2502" i="2" s="1"/>
  <c r="D9182" i="1"/>
  <c r="C1123" i="2" s="1"/>
  <c r="E1123" i="2" s="1"/>
  <c r="D9183" i="1"/>
  <c r="C1269" i="2" s="1"/>
  <c r="E1269" i="2" s="1"/>
  <c r="D9184" i="1"/>
  <c r="C1143" i="2" s="1"/>
  <c r="E1143" i="2" s="1"/>
  <c r="D9185" i="1"/>
  <c r="C2447" i="2" s="1"/>
  <c r="E2447" i="2" s="1"/>
  <c r="D9186" i="1"/>
  <c r="C2384" i="2" s="1"/>
  <c r="E2384" i="2" s="1"/>
  <c r="D9187" i="1"/>
  <c r="C2068" i="2" s="1"/>
  <c r="E2068" i="2" s="1"/>
  <c r="D9188" i="1"/>
  <c r="C2023" i="2" s="1"/>
  <c r="E2023" i="2" s="1"/>
  <c r="D9189" i="1"/>
  <c r="C1721" i="2" s="1"/>
  <c r="E1721" i="2" s="1"/>
  <c r="D9190" i="1"/>
  <c r="C1535" i="2" s="1"/>
  <c r="E1535" i="2" s="1"/>
  <c r="D9191" i="1"/>
  <c r="C2113" i="2" s="1"/>
  <c r="E2113" i="2" s="1"/>
  <c r="D9192" i="1"/>
  <c r="C2044" i="2" s="1"/>
  <c r="E2044" i="2" s="1"/>
  <c r="D9193" i="1"/>
  <c r="C1587" i="2" s="1"/>
  <c r="E1587" i="2" s="1"/>
  <c r="D9194" i="1"/>
  <c r="C1419" i="2" s="1"/>
  <c r="E1419" i="2" s="1"/>
  <c r="D9195" i="1"/>
  <c r="C1258" i="2" s="1"/>
  <c r="E1258" i="2" s="1"/>
  <c r="D9196" i="1"/>
  <c r="C2403" i="2" s="1"/>
  <c r="E2403" i="2" s="1"/>
  <c r="D9197" i="1"/>
  <c r="C1616" i="2" s="1"/>
  <c r="E1616" i="2" s="1"/>
  <c r="D9198" i="1"/>
  <c r="C1942" i="2" s="1"/>
  <c r="E1942" i="2" s="1"/>
  <c r="D9199" i="1"/>
  <c r="C1908" i="2" s="1"/>
  <c r="E1908" i="2" s="1"/>
  <c r="D9200" i="1"/>
  <c r="C1100" i="2" s="1"/>
  <c r="E1100" i="2" s="1"/>
  <c r="D9201" i="1"/>
  <c r="C1085" i="2" s="1"/>
  <c r="E1085" i="2" s="1"/>
  <c r="D9202" i="1"/>
  <c r="C2200" i="2" s="1"/>
  <c r="E2200" i="2" s="1"/>
  <c r="D9203" i="1"/>
  <c r="C2069" i="2" s="1"/>
  <c r="E2069" i="2" s="1"/>
  <c r="D9204" i="1"/>
  <c r="C1288" i="2" s="1"/>
  <c r="E1288" i="2" s="1"/>
  <c r="D9205" i="1"/>
  <c r="C1124" i="2" s="1"/>
  <c r="E1124" i="2" s="1"/>
  <c r="D9206" i="1"/>
  <c r="C1491" i="2" s="1"/>
  <c r="E1491" i="2" s="1"/>
  <c r="D9207" i="1"/>
  <c r="C1378" i="2" s="1"/>
  <c r="E1378" i="2" s="1"/>
  <c r="D9208" i="1"/>
  <c r="C1621" i="2" s="1"/>
  <c r="E1621" i="2" s="1"/>
  <c r="D9209" i="1"/>
  <c r="C1303" i="2" s="1"/>
  <c r="E1303" i="2" s="1"/>
  <c r="D9210" i="1"/>
  <c r="C2012" i="2" s="1"/>
  <c r="E2012" i="2" s="1"/>
  <c r="D9211" i="1"/>
  <c r="C1519" i="2" s="1"/>
  <c r="E1519" i="2" s="1"/>
  <c r="D9212" i="1"/>
  <c r="C2003" i="2" s="1"/>
  <c r="E2003" i="2" s="1"/>
  <c r="D9213" i="1"/>
  <c r="C2609" i="2" s="1"/>
  <c r="E2609" i="2" s="1"/>
  <c r="D9214" i="1"/>
  <c r="C2396" i="2" s="1"/>
  <c r="E2396" i="2" s="1"/>
  <c r="D9215" i="1"/>
  <c r="C1125" i="2" s="1"/>
  <c r="E1125" i="2" s="1"/>
  <c r="D9216" i="1"/>
  <c r="C2561" i="2" s="1"/>
  <c r="E2561" i="2" s="1"/>
  <c r="D9217" i="1"/>
  <c r="C2503" i="2" s="1"/>
  <c r="E2503" i="2" s="1"/>
  <c r="D9218" i="1"/>
  <c r="C1289" i="2" s="1"/>
  <c r="E1289" i="2" s="1"/>
  <c r="D9219" i="1"/>
  <c r="C2349" i="2" s="1"/>
  <c r="E2349" i="2" s="1"/>
  <c r="D9220" i="1"/>
  <c r="C1126" i="2" s="1"/>
  <c r="E1126" i="2" s="1"/>
  <c r="D9221" i="1"/>
  <c r="C2222" i="2" s="1"/>
  <c r="E2222" i="2" s="1"/>
  <c r="D9222" i="1"/>
  <c r="C2282" i="2" s="1"/>
  <c r="E2282" i="2" s="1"/>
  <c r="D9223" i="1"/>
  <c r="C2487" i="2" s="1"/>
  <c r="E2487" i="2" s="1"/>
  <c r="D9224" i="1"/>
  <c r="C2084" i="2" s="1"/>
  <c r="E2084" i="2" s="1"/>
  <c r="D9225" i="1"/>
  <c r="C2114" i="2" s="1"/>
  <c r="E2114" i="2" s="1"/>
  <c r="D9226" i="1"/>
  <c r="C2051" i="2" s="1"/>
  <c r="E2051" i="2" s="1"/>
  <c r="D9227" i="1"/>
  <c r="D9228" i="1"/>
  <c r="C2258" i="2" s="1"/>
  <c r="E2258" i="2" s="1"/>
  <c r="D9229" i="1"/>
  <c r="C2342" i="2" s="1"/>
  <c r="E2342" i="2" s="1"/>
  <c r="D9230" i="1"/>
  <c r="C2377" i="2" s="1"/>
  <c r="E2377" i="2" s="1"/>
  <c r="D9231" i="1"/>
  <c r="C1677" i="2" s="1"/>
  <c r="E1677" i="2" s="1"/>
  <c r="D9232" i="1"/>
  <c r="C1902" i="2" s="1"/>
  <c r="E1902" i="2" s="1"/>
  <c r="D9233" i="1"/>
  <c r="C1896" i="2" s="1"/>
  <c r="E1896" i="2" s="1"/>
  <c r="D9234" i="1"/>
  <c r="C1310" i="2" s="1"/>
  <c r="E1310" i="2" s="1"/>
  <c r="D9235" i="1"/>
  <c r="C1563" i="2" s="1"/>
  <c r="E1563" i="2" s="1"/>
  <c r="D9236" i="1"/>
  <c r="C1650" i="2" s="1"/>
  <c r="E1650" i="2" s="1"/>
  <c r="D9237" i="1"/>
  <c r="C1808" i="2" s="1"/>
  <c r="E1808" i="2" s="1"/>
  <c r="D9238" i="1"/>
  <c r="C1891" i="2" s="1"/>
  <c r="E1891" i="2" s="1"/>
  <c r="D9239" i="1"/>
  <c r="C1884" i="2" s="1"/>
  <c r="E1884" i="2" s="1"/>
  <c r="D9240" i="1"/>
  <c r="C2033" i="2" s="1"/>
  <c r="E2033" i="2" s="1"/>
  <c r="D9241" i="1"/>
  <c r="C1664" i="2" s="1"/>
  <c r="E1664" i="2" s="1"/>
  <c r="D9242" i="1"/>
  <c r="C1334" i="2" s="1"/>
  <c r="E1334" i="2" s="1"/>
  <c r="D9243" i="1"/>
  <c r="C1335" i="2" s="1"/>
  <c r="E1335" i="2" s="1"/>
  <c r="D9244" i="1"/>
  <c r="C2595" i="2" s="1"/>
  <c r="E2595" i="2" s="1"/>
  <c r="D9245" i="1"/>
  <c r="C2596" i="2" s="1"/>
  <c r="E2596" i="2" s="1"/>
  <c r="D9246" i="1"/>
  <c r="C2600" i="2" s="1"/>
  <c r="E2600" i="2" s="1"/>
  <c r="D9247" i="1"/>
  <c r="C1684" i="2" s="1"/>
  <c r="E1684" i="2" s="1"/>
  <c r="D9248" i="1"/>
  <c r="C2259" i="2" s="1"/>
  <c r="E2259" i="2" s="1"/>
  <c r="D9249" i="1"/>
  <c r="C2085" i="2" s="1"/>
  <c r="E2085" i="2" s="1"/>
  <c r="D9250" i="1"/>
  <c r="C1442" i="2" s="1"/>
  <c r="E1442" i="2" s="1"/>
  <c r="D9251" i="1"/>
  <c r="C1993" i="2" s="1"/>
  <c r="E1993" i="2" s="1"/>
  <c r="D9252" i="1"/>
  <c r="C1319" i="2" s="1"/>
  <c r="E1319" i="2" s="1"/>
  <c r="D9253" i="1"/>
  <c r="C2070" i="2" s="1"/>
  <c r="E2070" i="2" s="1"/>
  <c r="D9254" i="1"/>
  <c r="C1704" i="2" s="1"/>
  <c r="E1704" i="2" s="1"/>
  <c r="D9255" i="1"/>
  <c r="C1873" i="2" s="1"/>
  <c r="E1873" i="2" s="1"/>
  <c r="D9256" i="1"/>
  <c r="C2464" i="2" s="1"/>
  <c r="E2464" i="2" s="1"/>
  <c r="D9257" i="1"/>
  <c r="D9258" i="1"/>
  <c r="C2633" i="2" s="1"/>
  <c r="E2633" i="2" s="1"/>
  <c r="D9259" i="1"/>
  <c r="C1160" i="2" s="1"/>
  <c r="E1160" i="2" s="1"/>
  <c r="D9260" i="1"/>
  <c r="C1148" i="2" s="1"/>
  <c r="E1148" i="2" s="1"/>
  <c r="D9261" i="1"/>
  <c r="C1553" i="2" s="1"/>
  <c r="E1553" i="2" s="1"/>
  <c r="D9262" i="1"/>
  <c r="C1994" i="2" s="1"/>
  <c r="E1994" i="2" s="1"/>
  <c r="D9263" i="1"/>
  <c r="C2343" i="2" s="1"/>
  <c r="E2343" i="2" s="1"/>
  <c r="D9264" i="1"/>
  <c r="C1926" i="2" s="1"/>
  <c r="E1926" i="2" s="1"/>
  <c r="D9265" i="1"/>
  <c r="C1468" i="2" s="1"/>
  <c r="E1468" i="2" s="1"/>
  <c r="D9266" i="1"/>
  <c r="C2344" i="2" s="1"/>
  <c r="E2344" i="2" s="1"/>
  <c r="D9267" i="1"/>
  <c r="C1678" i="2" s="1"/>
  <c r="E1678" i="2" s="1"/>
  <c r="D9268" i="1"/>
  <c r="C2004" i="2" s="1"/>
  <c r="E2004" i="2" s="1"/>
  <c r="D9269" i="1"/>
  <c r="C1340" i="2" s="1"/>
  <c r="E1340" i="2" s="1"/>
  <c r="D9270" i="1"/>
  <c r="C1127" i="2" s="1"/>
  <c r="E1127" i="2" s="1"/>
  <c r="D9271" i="1"/>
  <c r="C2261" i="2" s="1"/>
  <c r="E2261" i="2" s="1"/>
  <c r="D9272" i="1"/>
  <c r="C1927" i="2" s="1"/>
  <c r="E1927" i="2" s="1"/>
  <c r="D9273" i="1"/>
  <c r="C2176" i="2" s="1"/>
  <c r="E2176" i="2" s="1"/>
  <c r="D9274" i="1"/>
  <c r="C1371" i="2" s="1"/>
  <c r="E1371" i="2" s="1"/>
  <c r="D9275" i="1"/>
  <c r="C2134" i="2" s="1"/>
  <c r="E2134" i="2" s="1"/>
  <c r="D9276" i="1"/>
  <c r="C2054" i="2" s="1"/>
  <c r="E2054" i="2" s="1"/>
  <c r="D9277" i="1"/>
  <c r="C2651" i="2" s="1"/>
  <c r="E2651" i="2" s="1"/>
  <c r="D9278" i="1"/>
  <c r="C2124" i="2" s="1"/>
  <c r="E2124" i="2" s="1"/>
  <c r="D9279" i="1"/>
  <c r="C2488" i="2" s="1"/>
  <c r="E2488" i="2" s="1"/>
  <c r="D9280" i="1"/>
  <c r="C1234" i="2" s="1"/>
  <c r="E1234" i="2" s="1"/>
  <c r="D9281" i="1"/>
  <c r="C2024" i="2" s="1"/>
  <c r="E2024" i="2" s="1"/>
  <c r="D9282" i="1"/>
  <c r="C2331" i="2" s="1"/>
  <c r="E2331" i="2" s="1"/>
  <c r="D9283" i="1"/>
  <c r="C2448" i="2" s="1"/>
  <c r="E2448" i="2" s="1"/>
  <c r="D9284" i="1"/>
  <c r="C1314" i="2" s="1"/>
  <c r="E1314" i="2" s="1"/>
  <c r="D9285" i="1"/>
  <c r="C1259" i="2" s="1"/>
  <c r="E1259" i="2" s="1"/>
  <c r="D9286" i="1"/>
  <c r="C1432" i="2" s="1"/>
  <c r="E1432" i="2" s="1"/>
  <c r="D9287" i="1"/>
  <c r="C1874" i="2" s="1"/>
  <c r="E1874" i="2" s="1"/>
  <c r="D9288" i="1"/>
  <c r="C1492" i="2" s="1"/>
  <c r="E1492" i="2" s="1"/>
  <c r="D9289" i="1"/>
  <c r="C1694" i="2" s="1"/>
  <c r="E1694" i="2" s="1"/>
  <c r="D9290" i="1"/>
  <c r="C2362" i="2" s="1"/>
  <c r="E2362" i="2" s="1"/>
  <c r="D9291" i="1"/>
  <c r="C2265" i="2" s="1"/>
  <c r="E2265" i="2" s="1"/>
  <c r="D9292" i="1"/>
  <c r="C1582" i="2" s="1"/>
  <c r="E1582" i="2" s="1"/>
  <c r="D9293" i="1"/>
  <c r="C2186" i="2" s="1"/>
  <c r="E2186" i="2" s="1"/>
  <c r="D9294" i="1"/>
  <c r="C2187" i="2" s="1"/>
  <c r="E2187" i="2" s="1"/>
  <c r="D9295" i="1"/>
  <c r="C2188" i="2" s="1"/>
  <c r="E2188" i="2" s="1"/>
  <c r="D9296" i="1"/>
  <c r="C2189" i="2" s="1"/>
  <c r="E2189" i="2" s="1"/>
  <c r="D9297" i="1"/>
  <c r="C2315" i="2" s="1"/>
  <c r="E2315" i="2" s="1"/>
  <c r="D9298" i="1"/>
  <c r="C2316" i="2" s="1"/>
  <c r="E2316" i="2" s="1"/>
  <c r="D9299" i="1"/>
  <c r="C2317" i="2" s="1"/>
  <c r="E2317" i="2" s="1"/>
  <c r="D9300" i="1"/>
  <c r="C2318" i="2" s="1"/>
  <c r="E2318" i="2" s="1"/>
  <c r="D9301" i="1"/>
  <c r="C2319" i="2" s="1"/>
  <c r="E2319" i="2" s="1"/>
  <c r="D9302" i="1"/>
  <c r="C2320" i="2" s="1"/>
  <c r="E2320" i="2" s="1"/>
  <c r="D9303" i="1"/>
  <c r="C2321" i="2" s="1"/>
  <c r="E2321" i="2" s="1"/>
  <c r="D9304" i="1"/>
  <c r="C1263" i="2" s="1"/>
  <c r="E1263" i="2" s="1"/>
  <c r="D9305" i="1"/>
  <c r="C2373" i="2" s="1"/>
  <c r="E2373" i="2" s="1"/>
  <c r="D9306" i="1"/>
  <c r="C1554" i="2" s="1"/>
  <c r="E1554" i="2" s="1"/>
  <c r="D9307" i="1"/>
  <c r="C1543" i="2" s="1"/>
  <c r="E1543" i="2" s="1"/>
  <c r="D9308" i="1"/>
  <c r="C2210" i="2" s="1"/>
  <c r="E2210" i="2" s="1"/>
  <c r="D9309" i="1"/>
  <c r="C1074" i="2" s="1"/>
  <c r="E1074" i="2" s="1"/>
  <c r="D9310" i="1"/>
  <c r="C2465" i="2" s="1"/>
  <c r="E2465" i="2" s="1"/>
  <c r="D9311" i="1"/>
  <c r="C1357" i="2" s="1"/>
  <c r="E1357" i="2" s="1"/>
  <c r="D9312" i="1"/>
  <c r="C2404" i="2" s="1"/>
  <c r="E2404" i="2" s="1"/>
  <c r="D9313" i="1"/>
  <c r="C1235" i="2" s="1"/>
  <c r="E1235" i="2" s="1"/>
  <c r="D9314" i="1"/>
  <c r="C1236" i="2" s="1"/>
  <c r="E1236" i="2" s="1"/>
  <c r="D9315" i="1"/>
  <c r="C1465" i="2" s="1"/>
  <c r="E1465" i="2" s="1"/>
  <c r="D9316" i="1"/>
  <c r="C2040" i="2" s="1"/>
  <c r="E2040" i="2" s="1"/>
  <c r="D9317" i="1"/>
  <c r="C1740" i="2" s="1"/>
  <c r="E1740" i="2" s="1"/>
  <c r="D9318" i="1"/>
  <c r="C1741" i="2" s="1"/>
  <c r="E1741" i="2" s="1"/>
  <c r="D9319" i="1"/>
  <c r="C1270" i="2" s="1"/>
  <c r="E1270" i="2" s="1"/>
  <c r="D9320" i="1"/>
  <c r="C2183" i="2" s="1"/>
  <c r="E2183" i="2" s="1"/>
  <c r="D9321" i="1"/>
  <c r="C1280" i="2" s="1"/>
  <c r="E1280" i="2" s="1"/>
  <c r="D9322" i="1"/>
  <c r="C1461" i="2" s="1"/>
  <c r="E1461" i="2" s="1"/>
  <c r="D9323" i="1"/>
  <c r="C1462" i="2" s="1"/>
  <c r="E1462" i="2" s="1"/>
  <c r="D9324" i="1"/>
  <c r="C1489" i="2" s="1"/>
  <c r="E1489" i="2" s="1"/>
  <c r="D9325" i="1"/>
  <c r="C1283" i="2" s="1"/>
  <c r="E1283" i="2" s="1"/>
  <c r="D9326" i="1"/>
  <c r="C1635" i="2" s="1"/>
  <c r="E1635" i="2" s="1"/>
  <c r="D9327" i="1"/>
  <c r="C2156" i="2" s="1"/>
  <c r="E2156" i="2" s="1"/>
  <c r="D9328" i="1"/>
  <c r="C1375" i="2" s="1"/>
  <c r="E1375" i="2" s="1"/>
  <c r="D9329" i="1"/>
  <c r="C2211" i="2" s="1"/>
  <c r="E2211" i="2" s="1"/>
  <c r="D9330" i="1"/>
  <c r="C1171" i="2" s="1"/>
  <c r="E1171" i="2" s="1"/>
  <c r="D9331" i="1"/>
  <c r="C2284" i="2" s="1"/>
  <c r="E2284" i="2" s="1"/>
  <c r="D9332" i="1"/>
  <c r="C2436" i="2" s="1"/>
  <c r="E2436" i="2" s="1"/>
  <c r="D9333" i="1"/>
  <c r="C2583" i="2" s="1"/>
  <c r="E2583" i="2" s="1"/>
  <c r="D9334" i="1"/>
  <c r="C2674" i="2" s="1"/>
  <c r="E2674" i="2" s="1"/>
  <c r="D9335" i="1"/>
  <c r="C1101" i="2" s="1"/>
  <c r="E1101" i="2" s="1"/>
  <c r="D9336" i="1"/>
  <c r="C2027" i="2" s="1"/>
  <c r="E2027" i="2" s="1"/>
  <c r="D9337" i="1"/>
  <c r="C1260" i="2" s="1"/>
  <c r="E1260" i="2" s="1"/>
  <c r="D9338" i="1"/>
  <c r="C2547" i="2" s="1"/>
  <c r="E2547" i="2" s="1"/>
  <c r="D9339" i="1"/>
  <c r="C1304" i="2" s="1"/>
  <c r="E1304" i="2" s="1"/>
  <c r="D9340" i="1"/>
  <c r="C1453" i="2" s="1"/>
  <c r="E1453" i="2" s="1"/>
  <c r="D9341" i="1"/>
  <c r="C1466" i="2" s="1"/>
  <c r="E1466" i="2" s="1"/>
  <c r="D9342" i="1"/>
  <c r="C1282" i="2" s="1"/>
  <c r="E1282" i="2" s="1"/>
  <c r="D9343" i="1"/>
  <c r="C1648" i="2" s="1"/>
  <c r="E1648" i="2" s="1"/>
  <c r="D9344" i="1"/>
  <c r="C2212" i="2" s="1"/>
  <c r="E2212" i="2" s="1"/>
  <c r="D9345" i="1"/>
  <c r="D9346" i="1"/>
  <c r="C2652" i="2" s="1"/>
  <c r="E2652" i="2" s="1"/>
  <c r="D9347" i="1"/>
  <c r="C2562" i="2" s="1"/>
  <c r="E2562" i="2" s="1"/>
  <c r="D9348" i="1"/>
  <c r="C1722" i="2" s="1"/>
  <c r="E1722" i="2" s="1"/>
  <c r="D9349" i="1"/>
  <c r="C2101" i="2" s="1"/>
  <c r="E2101" i="2" s="1"/>
  <c r="D9350" i="1"/>
  <c r="C1685" i="2" s="1"/>
  <c r="E1685" i="2" s="1"/>
  <c r="D9351" i="1"/>
  <c r="C2047" i="2" s="1"/>
  <c r="E2047" i="2" s="1"/>
  <c r="D9352" i="1"/>
  <c r="C1819" i="2" s="1"/>
  <c r="E1819" i="2" s="1"/>
  <c r="D9353" i="1"/>
  <c r="C1398" i="2" s="1"/>
  <c r="E1398" i="2" s="1"/>
  <c r="D9354" i="1"/>
  <c r="C2653" i="2" s="1"/>
  <c r="E2653" i="2" s="1"/>
  <c r="D9355" i="1"/>
  <c r="C1875" i="2" s="1"/>
  <c r="E1875" i="2" s="1"/>
  <c r="D9356" i="1"/>
  <c r="C1128" i="2" s="1"/>
  <c r="E1128" i="2" s="1"/>
  <c r="D9357" i="1"/>
  <c r="C1686" i="2" s="1"/>
  <c r="E1686" i="2" s="1"/>
  <c r="D9358" i="1"/>
  <c r="C2322" i="2" s="1"/>
  <c r="E2322" i="2" s="1"/>
  <c r="D9359" i="1"/>
  <c r="C2563" i="2" s="1"/>
  <c r="E2563" i="2" s="1"/>
  <c r="D9360" i="1"/>
  <c r="C2564" i="2" s="1"/>
  <c r="E2564" i="2" s="1"/>
  <c r="D9361" i="1"/>
  <c r="C2456" i="2" s="1"/>
  <c r="E2456" i="2" s="1"/>
  <c r="D9362" i="1"/>
  <c r="C2565" i="2" s="1"/>
  <c r="E2565" i="2" s="1"/>
  <c r="D9363" i="1"/>
  <c r="C2566" i="2" s="1"/>
  <c r="E2566" i="2" s="1"/>
  <c r="D9364" i="1"/>
  <c r="C2567" i="2" s="1"/>
  <c r="E2567" i="2" s="1"/>
  <c r="D9365" i="1"/>
  <c r="C2568" i="2" s="1"/>
  <c r="E2568" i="2" s="1"/>
  <c r="D9366" i="1"/>
  <c r="C2569" i="2" s="1"/>
  <c r="E2569" i="2" s="1"/>
  <c r="D9367" i="1"/>
  <c r="C2570" i="2" s="1"/>
  <c r="E2570" i="2" s="1"/>
  <c r="D9368" i="1"/>
  <c r="C2571" i="2" s="1"/>
  <c r="E2571" i="2" s="1"/>
  <c r="D9369" i="1"/>
  <c r="C2356" i="2" s="1"/>
  <c r="E2356" i="2" s="1"/>
  <c r="D9370" i="1"/>
  <c r="C2572" i="2" s="1"/>
  <c r="E2572" i="2" s="1"/>
  <c r="D9371" i="1"/>
  <c r="C2610" i="2" s="1"/>
  <c r="E2610" i="2" s="1"/>
  <c r="D9372" i="1"/>
  <c r="C1202" i="2" s="1"/>
  <c r="E1202" i="2" s="1"/>
  <c r="D9373" i="1"/>
  <c r="D9374" i="1"/>
  <c r="D9375" i="1"/>
  <c r="D9376" i="1"/>
  <c r="C2515" i="2" s="1"/>
  <c r="E2515" i="2" s="1"/>
  <c r="D9377" i="1"/>
  <c r="C2407" i="2" s="1"/>
  <c r="E2407" i="2" s="1"/>
  <c r="D9378" i="1"/>
  <c r="C2125" i="2" s="1"/>
  <c r="E2125" i="2" s="1"/>
  <c r="D9379" i="1"/>
  <c r="C2408" i="2" s="1"/>
  <c r="E2408" i="2" s="1"/>
  <c r="D9380" i="1"/>
  <c r="C2409" i="2" s="1"/>
  <c r="E2409" i="2" s="1"/>
  <c r="D9381" i="1"/>
  <c r="C1086" i="2" s="1"/>
  <c r="E1086" i="2" s="1"/>
  <c r="D9382" i="1"/>
  <c r="C2126" i="2" s="1"/>
  <c r="E2126" i="2" s="1"/>
  <c r="D9383" i="1"/>
  <c r="C2127" i="2" s="1"/>
  <c r="E2127" i="2" s="1"/>
  <c r="D9384" i="1"/>
  <c r="C2201" i="2" s="1"/>
  <c r="E2201" i="2" s="1"/>
  <c r="D9385" i="1"/>
  <c r="C2358" i="2" s="1"/>
  <c r="E2358" i="2" s="1"/>
  <c r="D9386" i="1"/>
  <c r="C1583" i="2" s="1"/>
  <c r="E1583" i="2" s="1"/>
  <c r="D9387" i="1"/>
  <c r="C2237" i="2" s="1"/>
  <c r="E2237" i="2" s="1"/>
  <c r="D9388" i="1"/>
  <c r="C1508" i="2" s="1"/>
  <c r="E1508" i="2" s="1"/>
  <c r="D9389" i="1"/>
  <c r="C1625" i="2" s="1"/>
  <c r="E1625" i="2" s="1"/>
  <c r="D9390" i="1"/>
  <c r="C1336" i="2" s="1"/>
  <c r="E1336" i="2" s="1"/>
  <c r="D9391" i="1"/>
  <c r="C2223" i="2" s="1"/>
  <c r="E2223" i="2" s="1"/>
  <c r="D9392" i="1"/>
  <c r="C1928" i="2" s="1"/>
  <c r="E1928" i="2" s="1"/>
  <c r="D9393" i="1"/>
  <c r="C2584" i="2" s="1"/>
  <c r="E2584" i="2" s="1"/>
  <c r="D9394" i="1"/>
  <c r="D9395" i="1"/>
  <c r="D9396" i="1"/>
  <c r="C2425" i="2" s="1"/>
  <c r="E2425" i="2" s="1"/>
  <c r="D9397" i="1"/>
  <c r="C2675" i="2" s="1"/>
  <c r="E2675" i="2" s="1"/>
  <c r="D9398" i="1"/>
  <c r="D9399" i="1"/>
  <c r="D9400" i="1"/>
  <c r="C2268" i="2" s="1"/>
  <c r="E2268" i="2" s="1"/>
  <c r="D9401" i="1"/>
  <c r="C1549" i="2" s="1"/>
  <c r="E1549" i="2" s="1"/>
  <c r="D9402" i="1"/>
  <c r="C1325" i="2" s="1"/>
  <c r="E1325" i="2" s="1"/>
  <c r="D9403" i="1"/>
  <c r="C1185" i="2" s="1"/>
  <c r="E1185" i="2" s="1"/>
  <c r="D9404" i="1"/>
  <c r="C1186" i="2" s="1"/>
  <c r="E1186" i="2" s="1"/>
  <c r="D9405" i="1"/>
  <c r="C2363" i="2" s="1"/>
  <c r="E2363" i="2" s="1"/>
  <c r="D9406" i="1"/>
  <c r="C1224" i="2" s="1"/>
  <c r="E1224" i="2" s="1"/>
  <c r="D9407" i="1"/>
  <c r="C1358" i="2" s="1"/>
  <c r="E1358" i="2" s="1"/>
  <c r="D9408" i="1"/>
  <c r="C1254" i="2" s="1"/>
  <c r="E1254" i="2" s="1"/>
  <c r="D9409" i="1"/>
  <c r="C2025" i="2" s="1"/>
  <c r="E2025" i="2" s="1"/>
  <c r="D9410" i="1"/>
  <c r="C1172" i="2" s="1"/>
  <c r="E1172" i="2" s="1"/>
  <c r="D9411" i="1"/>
  <c r="C1862" i="2" s="1"/>
  <c r="E1862" i="2" s="1"/>
  <c r="D9412" i="1"/>
  <c r="C2269" i="2" s="1"/>
  <c r="E2269" i="2" s="1"/>
  <c r="D9413" i="1"/>
  <c r="C2202" i="2" s="1"/>
  <c r="E2202" i="2" s="1"/>
  <c r="D9414" i="1"/>
  <c r="C2224" i="2" s="1"/>
  <c r="E2224" i="2" s="1"/>
  <c r="D9415" i="1"/>
  <c r="C1463" i="2" s="1"/>
  <c r="E1463" i="2" s="1"/>
  <c r="D9416" i="1"/>
  <c r="C1584" i="2" s="1"/>
  <c r="E1584" i="2" s="1"/>
  <c r="D9417" i="1"/>
  <c r="C1995" i="2" s="1"/>
  <c r="E1995" i="2" s="1"/>
  <c r="D9418" i="1"/>
  <c r="C2191" i="2" s="1"/>
  <c r="E2191" i="2" s="1"/>
  <c r="D9419" i="1"/>
  <c r="C2184" i="2" s="1"/>
  <c r="E2184" i="2" s="1"/>
  <c r="D9420" i="1"/>
  <c r="C1449" i="2" s="1"/>
  <c r="E1449" i="2" s="1"/>
  <c r="D9421" i="1"/>
  <c r="C1484" i="2" s="1"/>
  <c r="E1484" i="2" s="1"/>
  <c r="D9422" i="1"/>
  <c r="C2135" i="2" s="1"/>
  <c r="E2135" i="2" s="1"/>
  <c r="D9423" i="1"/>
  <c r="C1637" i="2" s="1"/>
  <c r="E1637" i="2" s="1"/>
  <c r="D9424" i="1"/>
  <c r="C1502" i="2" s="1"/>
  <c r="E1502" i="2" s="1"/>
  <c r="D9425" i="1"/>
  <c r="C1450" i="2" s="1"/>
  <c r="E1450" i="2" s="1"/>
  <c r="D9426" i="1"/>
  <c r="C1144" i="2" s="1"/>
  <c r="E1144" i="2" s="1"/>
  <c r="D9427" i="1"/>
  <c r="C1379" i="2" s="1"/>
  <c r="E1379" i="2" s="1"/>
  <c r="D9428" i="1"/>
  <c r="C1206" i="2" s="1"/>
  <c r="E1206" i="2" s="1"/>
  <c r="D9429" i="1"/>
  <c r="C1255" i="2" s="1"/>
  <c r="E1255" i="2" s="1"/>
  <c r="D9430" i="1"/>
  <c r="C2071" i="2" s="1"/>
  <c r="E2071" i="2" s="1"/>
  <c r="D9431" i="1"/>
  <c r="C1247" i="2" s="1"/>
  <c r="E1247" i="2" s="1"/>
  <c r="D9432" i="1"/>
  <c r="C1248" i="2" s="1"/>
  <c r="E1248" i="2" s="1"/>
  <c r="D9433" i="1"/>
  <c r="C1249" i="2" s="1"/>
  <c r="E1249" i="2" s="1"/>
  <c r="D9434" i="1"/>
  <c r="C1264" i="2" s="1"/>
  <c r="E1264" i="2" s="1"/>
  <c r="D9435" i="1"/>
  <c r="D9436" i="1"/>
  <c r="C2585" i="2" s="1"/>
  <c r="E2585" i="2" s="1"/>
  <c r="D9437" i="1"/>
  <c r="C2611" i="2" s="1"/>
  <c r="E2611" i="2" s="1"/>
  <c r="D9438" i="1"/>
  <c r="D9439" i="1"/>
  <c r="C1290" i="2" s="1"/>
  <c r="E1290" i="2" s="1"/>
  <c r="D9440" i="1"/>
  <c r="C2297" i="2" s="1"/>
  <c r="E2297" i="2" s="1"/>
  <c r="D9441" i="1"/>
  <c r="C1423" i="2" s="1"/>
  <c r="E1423" i="2" s="1"/>
  <c r="D9442" i="1"/>
  <c r="C2489" i="2" s="1"/>
  <c r="E2489" i="2" s="1"/>
  <c r="D9443" i="1"/>
  <c r="C2426" i="2" s="1"/>
  <c r="E2426" i="2" s="1"/>
  <c r="D9444" i="1"/>
  <c r="C2427" i="2" s="1"/>
  <c r="E2427" i="2" s="1"/>
  <c r="D9445" i="1"/>
  <c r="C1440" i="2" s="1"/>
  <c r="E1440" i="2" s="1"/>
  <c r="D9446" i="1"/>
  <c r="C1433" i="2" s="1"/>
  <c r="E1433" i="2" s="1"/>
  <c r="D9447" i="1"/>
  <c r="C2247" i="2" s="1"/>
  <c r="E2247" i="2" s="1"/>
  <c r="D9448" i="1"/>
  <c r="C1863" i="2" s="1"/>
  <c r="E1863" i="2" s="1"/>
  <c r="D9449" i="1"/>
  <c r="C2350" i="2" s="1"/>
  <c r="E2350" i="2" s="1"/>
  <c r="D9450" i="1"/>
  <c r="C2179" i="2" s="1"/>
  <c r="E2179" i="2" s="1"/>
  <c r="D9451" i="1"/>
  <c r="C2041" i="2" s="1"/>
  <c r="E2041" i="2" s="1"/>
  <c r="D9452" i="1"/>
  <c r="C2229" i="2" s="1"/>
  <c r="E2229" i="2" s="1"/>
  <c r="D9453" i="1"/>
  <c r="D9454" i="1"/>
  <c r="C1149" i="2" s="1"/>
  <c r="E1149" i="2" s="1"/>
  <c r="D9455" i="1"/>
  <c r="C1510" i="2" s="1"/>
  <c r="E1510" i="2" s="1"/>
  <c r="D9456" i="1"/>
  <c r="C2535" i="2" s="1"/>
  <c r="E2535" i="2" s="1"/>
  <c r="D9457" i="1"/>
  <c r="C1434" i="2" s="1"/>
  <c r="E1434" i="2" s="1"/>
  <c r="D9458" i="1"/>
  <c r="C1480" i="2" s="1"/>
  <c r="E1480" i="2" s="1"/>
  <c r="D9459" i="1"/>
  <c r="C2213" i="2" s="1"/>
  <c r="E2213" i="2" s="1"/>
  <c r="D9460" i="1"/>
  <c r="C1129" i="2" s="1"/>
  <c r="E1129" i="2" s="1"/>
  <c r="D9461" i="1"/>
  <c r="C1393" i="2" s="1"/>
  <c r="E1393" i="2" s="1"/>
  <c r="D9462" i="1"/>
  <c r="C1257" i="2" s="1"/>
  <c r="E1257" i="2" s="1"/>
  <c r="D9463" i="1"/>
  <c r="C1299" i="2" s="1"/>
  <c r="E1299" i="2" s="1"/>
  <c r="D9464" i="1"/>
  <c r="C1517" i="2" s="1"/>
  <c r="E1517" i="2" s="1"/>
  <c r="D9465" i="1"/>
  <c r="C1394" i="2" s="1"/>
  <c r="E1394" i="2" s="1"/>
  <c r="D9466" i="1"/>
  <c r="C1424" i="2" s="1"/>
  <c r="E1424" i="2" s="1"/>
  <c r="D9467" i="1"/>
  <c r="C2140" i="2" s="1"/>
  <c r="E2140" i="2" s="1"/>
  <c r="D9468" i="1"/>
  <c r="C1855" i="2" s="1"/>
  <c r="E1855" i="2" s="1"/>
  <c r="D9469" i="1"/>
  <c r="C1967" i="2" s="1"/>
  <c r="E1967" i="2" s="1"/>
  <c r="D9470" i="1"/>
  <c r="C1665" i="2" s="1"/>
  <c r="E1665" i="2" s="1"/>
  <c r="D9471" i="1"/>
  <c r="C2072" i="2" s="1"/>
  <c r="E2072" i="2" s="1"/>
  <c r="D9472" i="1"/>
  <c r="C2000" i="2" s="1"/>
  <c r="E2000" i="2" s="1"/>
  <c r="D9473" i="1"/>
  <c r="C1350" i="2" s="1"/>
  <c r="E1350" i="2" s="1"/>
  <c r="D9474" i="1"/>
  <c r="C1164" i="2" s="1"/>
  <c r="E1164" i="2" s="1"/>
  <c r="D9475" i="1"/>
  <c r="C1349" i="2" s="1"/>
  <c r="E1349" i="2" s="1"/>
  <c r="D9476" i="1"/>
  <c r="C1165" i="2" s="1"/>
  <c r="E1165" i="2" s="1"/>
  <c r="D9477" i="1"/>
  <c r="C2490" i="2" s="1"/>
  <c r="E2490" i="2" s="1"/>
  <c r="D9478" i="1"/>
  <c r="C2270" i="2" s="1"/>
  <c r="E2270" i="2" s="1"/>
  <c r="D9479" i="1"/>
  <c r="C2073" i="2" s="1"/>
  <c r="E2073" i="2" s="1"/>
  <c r="D9480" i="1"/>
  <c r="C1895" i="2" s="1"/>
  <c r="E1895" i="2" s="1"/>
  <c r="D9481" i="1"/>
  <c r="C2428" i="2" s="1"/>
  <c r="E2428" i="2" s="1"/>
  <c r="D9482" i="1"/>
  <c r="C1187" i="2" s="1"/>
  <c r="E1187" i="2" s="1"/>
  <c r="D9483" i="1"/>
  <c r="D9484" i="1"/>
  <c r="C1544" i="2" s="1"/>
  <c r="E1544" i="2" s="1"/>
  <c r="D9485" i="1"/>
  <c r="C2055" i="2" s="1"/>
  <c r="E2055" i="2" s="1"/>
  <c r="D9486" i="1"/>
  <c r="C1467" i="2" s="1"/>
  <c r="E1467" i="2" s="1"/>
  <c r="D9487" i="1"/>
  <c r="C2378" i="2" s="1"/>
  <c r="E2378" i="2" s="1"/>
  <c r="D9488" i="1"/>
  <c r="C1881" i="2" s="1"/>
  <c r="E1881" i="2" s="1"/>
  <c r="D9489" i="1"/>
  <c r="C2437" i="2" s="1"/>
  <c r="E2437" i="2" s="1"/>
  <c r="D9490" i="1"/>
  <c r="C1520" i="2" s="1"/>
  <c r="E1520" i="2" s="1"/>
  <c r="D9491" i="1"/>
  <c r="C1930" i="2" s="1"/>
  <c r="E1930" i="2" s="1"/>
  <c r="D9492" i="1"/>
  <c r="C1866" i="2" s="1"/>
  <c r="E1866" i="2" s="1"/>
  <c r="D9493" i="1"/>
  <c r="C1568" i="2" s="1"/>
  <c r="E1568" i="2" s="1"/>
  <c r="D9494" i="1"/>
  <c r="C2271" i="2" s="1"/>
  <c r="E2271" i="2" s="1"/>
  <c r="D9495" i="1"/>
  <c r="C2136" i="2" s="1"/>
  <c r="E2136" i="2" s="1"/>
  <c r="D9496" i="1"/>
  <c r="C1372" i="2" s="1"/>
  <c r="E1372" i="2" s="1"/>
  <c r="D9497" i="1"/>
  <c r="C1669" i="2" s="1"/>
  <c r="E1669" i="2" s="1"/>
  <c r="D9498" i="1"/>
  <c r="C2586" i="2" s="1"/>
  <c r="E2586" i="2" s="1"/>
  <c r="D9499" i="1"/>
  <c r="C2098" i="2" s="1"/>
  <c r="E2098" i="2" s="1"/>
  <c r="D9500" i="1"/>
  <c r="C2351" i="2" s="1"/>
  <c r="E2351" i="2" s="1"/>
  <c r="D9501" i="1"/>
  <c r="C1473" i="2" s="1"/>
  <c r="E1473" i="2" s="1"/>
  <c r="D9502" i="1"/>
  <c r="C1161" i="2" s="1"/>
  <c r="E1161" i="2" s="1"/>
  <c r="D9503" i="1"/>
  <c r="C1166" i="2" s="1"/>
  <c r="E1166" i="2" s="1"/>
  <c r="D9504" i="1"/>
  <c r="C2332" i="2" s="1"/>
  <c r="E2332" i="2" s="1"/>
  <c r="D9505" i="1"/>
  <c r="C1130" i="2" s="1"/>
  <c r="E1130" i="2" s="1"/>
  <c r="D9506" i="1"/>
  <c r="C1454" i="2" s="1"/>
  <c r="E1454" i="2" s="1"/>
  <c r="D9507" i="1"/>
  <c r="D9508" i="1"/>
  <c r="C2128" i="2" s="1"/>
  <c r="E2128" i="2" s="1"/>
  <c r="D9509" i="1"/>
  <c r="D9510" i="1"/>
  <c r="D9511" i="1"/>
  <c r="C1217" i="2" s="1"/>
  <c r="E1217" i="2" s="1"/>
  <c r="D9512" i="1"/>
  <c r="D9513" i="1"/>
  <c r="D9514" i="1"/>
  <c r="C1455" i="2" s="1"/>
  <c r="E1455" i="2" s="1"/>
  <c r="D9515" i="1"/>
  <c r="C2364" i="2" s="1"/>
  <c r="E2364" i="2" s="1"/>
  <c r="D9516" i="1"/>
  <c r="C1794" i="2" s="1"/>
  <c r="E1794" i="2" s="1"/>
  <c r="D9517" i="1"/>
  <c r="C1195" i="2" s="1"/>
  <c r="E1195" i="2" s="1"/>
  <c r="D9518" i="1"/>
  <c r="C2550" i="2" s="1"/>
  <c r="E2550" i="2" s="1"/>
  <c r="D9519" i="1"/>
  <c r="C1065" i="2" s="1"/>
  <c r="E1065" i="2" s="1"/>
  <c r="D9520" i="1"/>
  <c r="C1687" i="2" s="1"/>
  <c r="E1687" i="2" s="1"/>
  <c r="D9521" i="1"/>
  <c r="C1960" i="2" s="1"/>
  <c r="E1960" i="2" s="1"/>
  <c r="D9522" i="1"/>
  <c r="C2365" i="2" s="1"/>
  <c r="E2365" i="2" s="1"/>
  <c r="D9523" i="1"/>
  <c r="C2042" i="2" s="1"/>
  <c r="E2042" i="2" s="1"/>
  <c r="D9524" i="1"/>
  <c r="C2504" i="2" s="1"/>
  <c r="E2504" i="2" s="1"/>
  <c r="D9525" i="1"/>
  <c r="C2654" i="2" s="1"/>
  <c r="E2654" i="2" s="1"/>
  <c r="D9526" i="1"/>
  <c r="C2323" i="2" s="1"/>
  <c r="E2323" i="2" s="1"/>
  <c r="D9527" i="1"/>
  <c r="C2457" i="2" s="1"/>
  <c r="E2457" i="2" s="1"/>
  <c r="D9528" i="1"/>
  <c r="C1102" i="2" s="1"/>
  <c r="E1102" i="2" s="1"/>
  <c r="D9529" i="1"/>
  <c r="C2214" i="2" s="1"/>
  <c r="E2214" i="2" s="1"/>
  <c r="D9530" i="1"/>
  <c r="C2225" i="2" s="1"/>
  <c r="E2225" i="2" s="1"/>
  <c r="D9531" i="1"/>
  <c r="C2203" i="2" s="1"/>
  <c r="E2203" i="2" s="1"/>
  <c r="D9532" i="1"/>
  <c r="C2226" i="2" s="1"/>
  <c r="E2226" i="2" s="1"/>
  <c r="D9533" i="1"/>
  <c r="C2385" i="2" s="1"/>
  <c r="E2385" i="2" s="1"/>
  <c r="D9534" i="1"/>
  <c r="C1457" i="2" s="1"/>
  <c r="E1457" i="2" s="1"/>
  <c r="D9535" i="1"/>
  <c r="C1458" i="2" s="1"/>
  <c r="E1458" i="2" s="1"/>
  <c r="D9536" i="1"/>
  <c r="C2386" i="2" s="1"/>
  <c r="E2386" i="2" s="1"/>
  <c r="D9537" i="1"/>
  <c r="C2387" i="2" s="1"/>
  <c r="E2387" i="2" s="1"/>
  <c r="D9538" i="1"/>
  <c r="C1869" i="2" s="1"/>
  <c r="E1869" i="2" s="1"/>
  <c r="D9539" i="1"/>
  <c r="C2388" i="2" s="1"/>
  <c r="E2388" i="2" s="1"/>
  <c r="D9540" i="1"/>
  <c r="C1870" i="2" s="1"/>
  <c r="E1870" i="2" s="1"/>
  <c r="D9541" i="1"/>
  <c r="C1145" i="2" s="1"/>
  <c r="E1145" i="2" s="1"/>
  <c r="D9542" i="1"/>
  <c r="C1131" i="2" s="1"/>
  <c r="E1131" i="2" s="1"/>
  <c r="D9543" i="1"/>
  <c r="C2397" i="2" s="1"/>
  <c r="E2397" i="2" s="1"/>
  <c r="D9544" i="1"/>
  <c r="C1237" i="2" s="1"/>
  <c r="E1237" i="2" s="1"/>
  <c r="D9545" i="1"/>
  <c r="D9546" i="1"/>
  <c r="C1103" i="2" s="1"/>
  <c r="E1103" i="2" s="1"/>
  <c r="D9547" i="1"/>
  <c r="C2680" i="2" s="1"/>
  <c r="E2680" i="2" s="1"/>
  <c r="D9548" i="1"/>
  <c r="C2573" i="2" s="1"/>
  <c r="E2573" i="2" s="1"/>
  <c r="D9549" i="1"/>
  <c r="D9550" i="1"/>
  <c r="C2429" i="2" s="1"/>
  <c r="E2429" i="2" s="1"/>
  <c r="D9551" i="1"/>
  <c r="C2676" i="2" s="1"/>
  <c r="E2676" i="2" s="1"/>
  <c r="D9552" i="1"/>
  <c r="C1188" i="2" s="1"/>
  <c r="E1188" i="2" s="1"/>
  <c r="D9553" i="1"/>
  <c r="C2625" i="2" s="1"/>
  <c r="E2625" i="2" s="1"/>
  <c r="D9554" i="1"/>
  <c r="C2587" i="2" s="1"/>
  <c r="E2587" i="2" s="1"/>
  <c r="D9555" i="1"/>
  <c r="C1189" i="2" s="1"/>
  <c r="E1189" i="2" s="1"/>
  <c r="D9556" i="1"/>
  <c r="C2588" i="2" s="1"/>
  <c r="E2588" i="2" s="1"/>
  <c r="D9557" i="1"/>
  <c r="C2681" i="2" s="1"/>
  <c r="E2681" i="2" s="1"/>
  <c r="D9558" i="1"/>
  <c r="D9559" i="1"/>
  <c r="D9560" i="1"/>
  <c r="C1617" i="2" s="1"/>
  <c r="E1617" i="2" s="1"/>
  <c r="D9561" i="1"/>
  <c r="D9562" i="1"/>
  <c r="C2589" i="2" s="1"/>
  <c r="E2589" i="2" s="1"/>
  <c r="D9563" i="1"/>
  <c r="D9564" i="1"/>
  <c r="C2682" i="2" s="1"/>
  <c r="E2682" i="2" s="1"/>
  <c r="D9565" i="1"/>
  <c r="C2626" i="2" s="1"/>
  <c r="E2626" i="2" s="1"/>
  <c r="D9566" i="1"/>
  <c r="C1406" i="2" s="1"/>
  <c r="E1406" i="2" s="1"/>
  <c r="D9567" i="1"/>
  <c r="C1190" i="2" s="1"/>
  <c r="E1190" i="2" s="1"/>
  <c r="D9568" i="1"/>
  <c r="D9569" i="1"/>
  <c r="C2129" i="2" s="1"/>
  <c r="E2129" i="2" s="1"/>
  <c r="D9570" i="1"/>
  <c r="D9571" i="1"/>
  <c r="C2324" i="2" s="1"/>
  <c r="E2324" i="2" s="1"/>
  <c r="D9572" i="1"/>
  <c r="C2574" i="2" s="1"/>
  <c r="E2574" i="2" s="1"/>
  <c r="D9573" i="1"/>
  <c r="C2325" i="2" s="1"/>
  <c r="E2325" i="2" s="1"/>
  <c r="D9574" i="1"/>
  <c r="C2655" i="2" s="1"/>
  <c r="E2655" i="2" s="1"/>
  <c r="D9575" i="1"/>
  <c r="C2575" i="2" s="1"/>
  <c r="E2575" i="2" s="1"/>
  <c r="D9576" i="1"/>
  <c r="C1474" i="2" s="1"/>
  <c r="E1474" i="2" s="1"/>
  <c r="D9577" i="1"/>
  <c r="C1705" i="2" s="1"/>
  <c r="E1705" i="2" s="1"/>
  <c r="D9578" i="1"/>
  <c r="C2266" i="2" s="1"/>
  <c r="E2266" i="2" s="1"/>
  <c r="D9579" i="1"/>
  <c r="C2180" i="2" s="1"/>
  <c r="E2180" i="2" s="1"/>
  <c r="D9580" i="1"/>
  <c r="C1199" i="2" s="1"/>
  <c r="E1199" i="2" s="1"/>
  <c r="D9581" i="1"/>
  <c r="C1305" i="2" s="1"/>
  <c r="E1305" i="2" s="1"/>
  <c r="D9582" i="1"/>
  <c r="C1132" i="2" s="1"/>
  <c r="E1132" i="2" s="1"/>
  <c r="D9583" i="1"/>
  <c r="D9584" i="1"/>
  <c r="C2398" i="2" s="1"/>
  <c r="E2398" i="2" s="1"/>
  <c r="D9585" i="1"/>
  <c r="C1545" i="2" s="1"/>
  <c r="E1545" i="2" s="1"/>
  <c r="D9586" i="1"/>
  <c r="C2074" i="2" s="1"/>
  <c r="E2074" i="2" s="1"/>
  <c r="D9587" i="1"/>
  <c r="C1087" i="2" s="1"/>
  <c r="E1087" i="2" s="1"/>
  <c r="D9588" i="1"/>
  <c r="C1291" i="2" s="1"/>
  <c r="E1291" i="2" s="1"/>
  <c r="D9589" i="1"/>
  <c r="C2333" i="2" s="1"/>
  <c r="E2333" i="2" s="1"/>
  <c r="D9590" i="1"/>
  <c r="C1292" i="2" s="1"/>
  <c r="E1292" i="2" s="1"/>
  <c r="D9591" i="1"/>
  <c r="C1133" i="2" s="1"/>
  <c r="E1133" i="2" s="1"/>
  <c r="D9592" i="1"/>
  <c r="D9593" i="1"/>
  <c r="C2576" i="2" s="1"/>
  <c r="E2576" i="2" s="1"/>
  <c r="D9594" i="1"/>
  <c r="C2577" i="2" s="1"/>
  <c r="E2577" i="2" s="1"/>
  <c r="D9595" i="1"/>
  <c r="C1475" i="2" s="1"/>
  <c r="E1475" i="2" s="1"/>
  <c r="D9596" i="1"/>
  <c r="C1476" i="2" s="1"/>
  <c r="E1476" i="2" s="1"/>
  <c r="D9597" i="1"/>
  <c r="D9598" i="1"/>
  <c r="D9599" i="1"/>
  <c r="D9600" i="1"/>
  <c r="C2430" i="2" s="1"/>
  <c r="E2430" i="2" s="1"/>
  <c r="D9601" i="1"/>
  <c r="C2677" i="2" s="1"/>
  <c r="E2677" i="2" s="1"/>
  <c r="D9602" i="1"/>
  <c r="C1407" i="2" s="1"/>
  <c r="E1407" i="2" s="1"/>
  <c r="D9603" i="1"/>
  <c r="D9604" i="1"/>
  <c r="C2591" i="2" s="1"/>
  <c r="E2591" i="2" s="1"/>
  <c r="D9605" i="1"/>
  <c r="C2099" i="2" s="1"/>
  <c r="E2099" i="2" s="1"/>
  <c r="D9606" i="1"/>
  <c r="C2459" i="2" s="1"/>
  <c r="E2459" i="2" s="1"/>
  <c r="D9607" i="1"/>
  <c r="C1240" i="2" s="1"/>
  <c r="E1240" i="2" s="1"/>
  <c r="D9608" i="1"/>
  <c r="C2204" i="2" s="1"/>
  <c r="E2204" i="2" s="1"/>
  <c r="D9609" i="1"/>
  <c r="C1347" i="2" s="1"/>
  <c r="E1347" i="2" s="1"/>
  <c r="D9610" i="1"/>
  <c r="D9611" i="1"/>
  <c r="D9612" i="1"/>
  <c r="D9613" i="1"/>
  <c r="D9614" i="1"/>
  <c r="D9615" i="1"/>
  <c r="C2431" i="2" s="1"/>
  <c r="E2431" i="2" s="1"/>
  <c r="D9616" i="1"/>
  <c r="C2578" i="2" s="1"/>
  <c r="E2578" i="2" s="1"/>
  <c r="D9617" i="1"/>
  <c r="C2664" i="2" s="1"/>
  <c r="E2664" i="2" s="1"/>
  <c r="D9618" i="1"/>
  <c r="C2326" i="2" s="1"/>
  <c r="E2326" i="2" s="1"/>
  <c r="D9619" i="1"/>
  <c r="D9620" i="1"/>
  <c r="D9621" i="1"/>
  <c r="C1296" i="2" s="1"/>
  <c r="E1296" i="2" s="1"/>
  <c r="D9622" i="1"/>
  <c r="D9623" i="1"/>
  <c r="C1061" i="2" s="1"/>
  <c r="E1061" i="2" s="1"/>
  <c r="D9624" i="1"/>
  <c r="C1373" i="2" s="1"/>
  <c r="E1373" i="2" s="1"/>
  <c r="D9625" i="1"/>
  <c r="C1374" i="2" s="1"/>
  <c r="E1374" i="2" s="1"/>
  <c r="D9626" i="1"/>
  <c r="C1408" i="2" s="1"/>
  <c r="E1408" i="2" s="1"/>
  <c r="D9627" i="1"/>
  <c r="C1339" i="2" s="1"/>
  <c r="E1339" i="2" s="1"/>
  <c r="D9628" i="1"/>
  <c r="C1281" i="2" s="1"/>
  <c r="E1281" i="2" s="1"/>
  <c r="D9629" i="1"/>
  <c r="C2590" i="2" s="1"/>
  <c r="E2590" i="2" s="1"/>
  <c r="D9630" i="1"/>
  <c r="C2327" i="2" s="1"/>
  <c r="E2327" i="2" s="1"/>
  <c r="D9631" i="1"/>
  <c r="C1477" i="2" s="1"/>
  <c r="E1477" i="2" s="1"/>
  <c r="D9632" i="1"/>
  <c r="C2410" i="2" s="1"/>
  <c r="E2410" i="2" s="1"/>
  <c r="D9633" i="1"/>
  <c r="C2366" i="2" s="1"/>
  <c r="E2366" i="2" s="1"/>
  <c r="D9634" i="1"/>
  <c r="C2285" i="2" s="1"/>
  <c r="E2285" i="2" s="1"/>
  <c r="D9635" i="1"/>
  <c r="C2357" i="2" s="1"/>
  <c r="E2357" i="2" s="1"/>
  <c r="D9636" i="1"/>
  <c r="C1326" i="2" s="1"/>
  <c r="E1326" i="2" s="1"/>
  <c r="D9637" i="1"/>
  <c r="C2505" i="2" s="1"/>
  <c r="E2505" i="2" s="1"/>
  <c r="D9638" i="1"/>
  <c r="C1478" i="2" s="1"/>
  <c r="E1478" i="2" s="1"/>
  <c r="D9639" i="1"/>
  <c r="C2549" i="2" s="1"/>
  <c r="E2549" i="2" s="1"/>
  <c r="D9640" i="1"/>
  <c r="C1134" i="2" s="1"/>
  <c r="E1134" i="2" s="1"/>
  <c r="D9641" i="1"/>
  <c r="D9642" i="1"/>
  <c r="C2662" i="2" s="1"/>
  <c r="E2662" i="2" s="1"/>
  <c r="D9643" i="1"/>
  <c r="D9644" i="1"/>
  <c r="C2280" i="2" s="1"/>
  <c r="E2280" i="2" s="1"/>
  <c r="D9645" i="1"/>
  <c r="C2272" i="2" s="1"/>
  <c r="E2272" i="2" s="1"/>
  <c r="D9646" i="1"/>
  <c r="C1104" i="2" s="1"/>
  <c r="E1104" i="2" s="1"/>
  <c r="D9647" i="1"/>
  <c r="C1351" i="2" s="1"/>
  <c r="E1351" i="2" s="1"/>
  <c r="D9648" i="1"/>
  <c r="C1996" i="2" s="1"/>
  <c r="E1996" i="2" s="1"/>
  <c r="D9649" i="1"/>
  <c r="C1969" i="2" s="1"/>
  <c r="E1969" i="2" s="1"/>
  <c r="D9650" i="1"/>
  <c r="C1783" i="2" s="1"/>
  <c r="E1783" i="2" s="1"/>
  <c r="D9651" i="1"/>
  <c r="C2034" i="2" s="1"/>
  <c r="E2034" i="2" s="1"/>
  <c r="D9652" i="1"/>
  <c r="C1871" i="2" s="1"/>
  <c r="E1871" i="2" s="1"/>
  <c r="D9653" i="1"/>
  <c r="C1088" i="2" s="1"/>
  <c r="E1088" i="2" s="1"/>
  <c r="D9654" i="1"/>
  <c r="D9655" i="1"/>
  <c r="C2449" i="2" s="1"/>
  <c r="E2449" i="2" s="1"/>
  <c r="D9656" i="1"/>
  <c r="C2405" i="2" s="1"/>
  <c r="E2405" i="2" s="1"/>
  <c r="D9657" i="1"/>
  <c r="C1167" i="2" s="1"/>
  <c r="E1167" i="2" s="1"/>
  <c r="D9658" i="1"/>
  <c r="C2075" i="2" s="1"/>
  <c r="E2075" i="2" s="1"/>
  <c r="D9659" i="1"/>
  <c r="C2656" i="2" s="1"/>
  <c r="E2656" i="2" s="1"/>
  <c r="D9660" i="1"/>
  <c r="D9661" i="1"/>
  <c r="C1135" i="2" s="1"/>
  <c r="E1135" i="2" s="1"/>
  <c r="D9662" i="1"/>
  <c r="D9663" i="1"/>
  <c r="C2627" i="2" s="1"/>
  <c r="E2627" i="2" s="1"/>
  <c r="D9664" i="1"/>
  <c r="C1359" i="2" s="1"/>
  <c r="E1359" i="2" s="1"/>
  <c r="D9665" i="1"/>
  <c r="C2399" i="2" s="1"/>
  <c r="E2399" i="2" s="1"/>
  <c r="D9666" i="1"/>
  <c r="C2683" i="2" s="1"/>
  <c r="E2683" i="2" s="1"/>
  <c r="D9667" i="1"/>
  <c r="C1550" i="2" s="1"/>
  <c r="E1550" i="2" s="1"/>
  <c r="D9668" i="1"/>
  <c r="C1225" i="2" s="1"/>
  <c r="E1225" i="2" s="1"/>
  <c r="D9669" i="1"/>
  <c r="C2228" i="2" s="1"/>
  <c r="E2228" i="2" s="1"/>
  <c r="D9670" i="1"/>
  <c r="C1300" i="2" s="1"/>
  <c r="E1300" i="2" s="1"/>
  <c r="D9671" i="1"/>
  <c r="C2086" i="2" s="1"/>
  <c r="E2086" i="2" s="1"/>
  <c r="D9672" i="1"/>
  <c r="C1136" i="2" s="1"/>
  <c r="E1136" i="2" s="1"/>
  <c r="D9673" i="1"/>
  <c r="C1250" i="2" s="1"/>
  <c r="E1250" i="2" s="1"/>
  <c r="D9674" i="1"/>
  <c r="C1536" i="2" s="1"/>
  <c r="E1536" i="2" s="1"/>
  <c r="D9675" i="1"/>
  <c r="C1137" i="2" s="1"/>
  <c r="E1137" i="2" s="1"/>
  <c r="D9676" i="1"/>
  <c r="C2205" i="2" s="1"/>
  <c r="E2205" i="2" s="1"/>
  <c r="D9677" i="1"/>
  <c r="C1284" i="2" s="1"/>
  <c r="E1284" i="2" s="1"/>
  <c r="D9678" i="1"/>
  <c r="C2337" i="2" s="1"/>
  <c r="E2337" i="2" s="1"/>
  <c r="D9679" i="1"/>
  <c r="C1329" i="2" s="1"/>
  <c r="E1329" i="2" s="1"/>
  <c r="D9680" i="1"/>
  <c r="C1327" i="2" s="1"/>
  <c r="E1327" i="2" s="1"/>
  <c r="D9681" i="1"/>
  <c r="C1271" i="2" s="1"/>
  <c r="E1271" i="2" s="1"/>
  <c r="D9682" i="1"/>
  <c r="C1191" i="2" s="1"/>
  <c r="E1191" i="2" s="1"/>
  <c r="D9683" i="1"/>
  <c r="C1192" i="2" s="1"/>
  <c r="E1192" i="2" s="1"/>
  <c r="D9684" i="1"/>
  <c r="C1193" i="2" s="1"/>
  <c r="E1193" i="2" s="1"/>
  <c r="D9685" i="1"/>
  <c r="C2345" i="2" s="1"/>
  <c r="E2345" i="2" s="1"/>
  <c r="D9686" i="1"/>
  <c r="C1513" i="2" s="1"/>
  <c r="E1513" i="2" s="1"/>
  <c r="D9687" i="1"/>
  <c r="C1539" i="2" s="1"/>
  <c r="E1539" i="2" s="1"/>
  <c r="D9688" i="1"/>
  <c r="C1293" i="2" s="1"/>
  <c r="E1293" i="2" s="1"/>
  <c r="D9689" i="1"/>
  <c r="C1138" i="2" s="1"/>
  <c r="E1138" i="2" s="1"/>
  <c r="D9690" i="1"/>
  <c r="C2206" i="2" s="1"/>
  <c r="E2206" i="2" s="1"/>
  <c r="D9691" i="1"/>
  <c r="C1929" i="2" s="1"/>
  <c r="E1929" i="2" s="1"/>
  <c r="D9692" i="1"/>
  <c r="C1139" i="2" s="1"/>
  <c r="E1139" i="2" s="1"/>
  <c r="D9693" i="1"/>
  <c r="C2100" i="2" s="1"/>
  <c r="E2100" i="2" s="1"/>
  <c r="D9694" i="1"/>
  <c r="C1940" i="2" s="1"/>
  <c r="E1940" i="2" s="1"/>
  <c r="D9695" i="1"/>
  <c r="C2400" i="2" s="1"/>
  <c r="E2400" i="2" s="1"/>
  <c r="D9696" i="1"/>
  <c r="C1328" i="2" s="1"/>
  <c r="E1328" i="2" s="1"/>
  <c r="D9697" i="1"/>
  <c r="D9698" i="1"/>
  <c r="D9699" i="1"/>
  <c r="C1218" i="2" s="1"/>
  <c r="E1218" i="2" s="1"/>
  <c r="D9700" i="1"/>
  <c r="C2523" i="2" s="1"/>
  <c r="E2523" i="2" s="1"/>
  <c r="D9701" i="1"/>
  <c r="D9702" i="1"/>
  <c r="D9703" i="1"/>
  <c r="C1941" i="2" s="1"/>
  <c r="E1941" i="2" s="1"/>
  <c r="D9704" i="1"/>
  <c r="C1390" i="2" s="1"/>
  <c r="E1390" i="2" s="1"/>
  <c r="D9705" i="1"/>
  <c r="C2328" i="2" s="1"/>
  <c r="E2328" i="2" s="1"/>
  <c r="D9706" i="1"/>
  <c r="C1306" i="2" s="1"/>
  <c r="E1306" i="2" s="1"/>
  <c r="D9707" i="1"/>
  <c r="D9708" i="1"/>
  <c r="C1490" i="2" s="1"/>
  <c r="E1490" i="2" s="1"/>
  <c r="D9709" i="1"/>
  <c r="C2028" i="2" s="1"/>
  <c r="E2028" i="2" s="1"/>
  <c r="D9710" i="1"/>
  <c r="C1140" i="2" s="1"/>
  <c r="E1140" i="2" s="1"/>
  <c r="D9711" i="1"/>
  <c r="C2110" i="2" s="1"/>
  <c r="E2110" i="2" s="1"/>
  <c r="D9712" i="1"/>
  <c r="C1333" i="2" s="1"/>
  <c r="E1333" i="2" s="1"/>
  <c r="D9713" i="1"/>
  <c r="C1897" i="2" s="1"/>
  <c r="E1897" i="2" s="1"/>
  <c r="D9714" i="1"/>
  <c r="D9715" i="1"/>
  <c r="C1744" i="2" s="1"/>
  <c r="E1744" i="2" s="1"/>
  <c r="D9716" i="1"/>
  <c r="C1207" i="2" s="1"/>
  <c r="E1207" i="2" s="1"/>
  <c r="D9717" i="1"/>
  <c r="C2639" i="2" s="1"/>
  <c r="E2639" i="2" s="1"/>
  <c r="D9718" i="1"/>
  <c r="C2516" i="2" s="1"/>
  <c r="E2516" i="2" s="1"/>
  <c r="D9719" i="1"/>
  <c r="D9720" i="1"/>
  <c r="C2451" i="2" s="1"/>
  <c r="E2451" i="2" s="1"/>
  <c r="D9721" i="1"/>
  <c r="C2612" i="2" s="1"/>
  <c r="E2612" i="2" s="1"/>
  <c r="D9722" i="1"/>
  <c r="C2613" i="2" s="1"/>
  <c r="E2613" i="2" s="1"/>
  <c r="D9723" i="1"/>
  <c r="C2470" i="2" s="1"/>
  <c r="E2470" i="2" s="1"/>
  <c r="D9724" i="1"/>
  <c r="C2432" i="2" s="1"/>
  <c r="E2432" i="2" s="1"/>
  <c r="D9725" i="1"/>
  <c r="D9726" i="1"/>
  <c r="C1208" i="2" s="1"/>
  <c r="E1208" i="2" s="1"/>
  <c r="D9727" i="1"/>
  <c r="C2528" i="2" s="1"/>
  <c r="E2528" i="2" s="1"/>
  <c r="D9728" i="1"/>
  <c r="D9729" i="1"/>
  <c r="D9730" i="1"/>
  <c r="C2658" i="2" s="1"/>
  <c r="E2658" i="2" s="1"/>
  <c r="D9731" i="1"/>
  <c r="C2659" i="2" s="1"/>
  <c r="E2659" i="2" s="1"/>
  <c r="D9732" i="1"/>
  <c r="C2660" i="2" s="1"/>
  <c r="E2660" i="2" s="1"/>
  <c r="D9733" i="1"/>
  <c r="C2661" i="2" s="1"/>
  <c r="E2661" i="2" s="1"/>
  <c r="D9734" i="1"/>
  <c r="C1315" i="2" s="1"/>
  <c r="E1315" i="2" s="1"/>
  <c r="D9735" i="1"/>
  <c r="C2668" i="2" s="1"/>
  <c r="E2668" i="2" s="1"/>
  <c r="D9736" i="1"/>
  <c r="D9737" i="1"/>
  <c r="C1205" i="2" s="1"/>
  <c r="E1205" i="2" s="1"/>
  <c r="D9738" i="1"/>
  <c r="C2458" i="2" s="1"/>
  <c r="E2458" i="2" s="1"/>
  <c r="D9739" i="1"/>
  <c r="C2466" i="2" s="1"/>
  <c r="E2466" i="2" s="1"/>
  <c r="D9740" i="1"/>
  <c r="C2371" i="2" s="1"/>
  <c r="E2371" i="2" s="1"/>
  <c r="D9741" i="1"/>
  <c r="C2076" i="2" s="1"/>
  <c r="E2076" i="2" s="1"/>
  <c r="D9742" i="1"/>
  <c r="C1429" i="2" s="1"/>
  <c r="E1429" i="2" s="1"/>
  <c r="D9743" i="1"/>
  <c r="C1222" i="2" s="1"/>
  <c r="E1222" i="2" s="1"/>
  <c r="D9744" i="1"/>
  <c r="C1954" i="2" s="1"/>
  <c r="E1954" i="2" s="1"/>
  <c r="D9745" i="1"/>
  <c r="C2286" i="2" s="1"/>
  <c r="E2286" i="2" s="1"/>
  <c r="D9746" i="1"/>
  <c r="C2638" i="2" s="1"/>
  <c r="E2638" i="2" s="1"/>
  <c r="D9747" i="1"/>
  <c r="C2162" i="2" s="1"/>
  <c r="E2162" i="2" s="1"/>
  <c r="D9748" i="1"/>
  <c r="C1932" i="2" s="1"/>
  <c r="E1932" i="2" s="1"/>
  <c r="D9749" i="1"/>
  <c r="C2249" i="2" s="1"/>
  <c r="E2249" i="2" s="1"/>
  <c r="D9750" i="1"/>
  <c r="C1451" i="2" s="1"/>
  <c r="E1451" i="2" s="1"/>
  <c r="D9751" i="1"/>
  <c r="C1825" i="2" s="1"/>
  <c r="E1825" i="2" s="1"/>
  <c r="D9752" i="1"/>
  <c r="C1857" i="2" s="1"/>
  <c r="E1857" i="2" s="1"/>
  <c r="D9753" i="1"/>
  <c r="C1493" i="2" s="1"/>
  <c r="E1493" i="2" s="1"/>
  <c r="D9754" i="1"/>
  <c r="C1813" i="2" s="1"/>
  <c r="E1813" i="2" s="1"/>
  <c r="D9755" i="1"/>
  <c r="C2031" i="2" s="1"/>
  <c r="E2031" i="2" s="1"/>
  <c r="D9756" i="1"/>
  <c r="C1892" i="2" s="1"/>
  <c r="E1892" i="2" s="1"/>
  <c r="D9757" i="1"/>
  <c r="C1618" i="2" s="1"/>
  <c r="E1618" i="2" s="1"/>
  <c r="D9758" i="1"/>
  <c r="C1809" i="2" s="1"/>
  <c r="E1809" i="2" s="1"/>
  <c r="D9759" i="1"/>
  <c r="C1639" i="2" s="1"/>
  <c r="E1639" i="2" s="1"/>
  <c r="D9760" i="1"/>
  <c r="C1846" i="2" s="1"/>
  <c r="E1846" i="2" s="1"/>
  <c r="D9761" i="1"/>
  <c r="C1745" i="2" s="1"/>
  <c r="E1745" i="2" s="1"/>
  <c r="D9762" i="1"/>
  <c r="C2507" i="2" s="1"/>
  <c r="E2507" i="2" s="1"/>
  <c r="D9763" i="1"/>
  <c r="C1469" i="2" s="1"/>
  <c r="E1469" i="2" s="1"/>
  <c r="D9764" i="1"/>
  <c r="C2163" i="2" s="1"/>
  <c r="E2163" i="2" s="1"/>
  <c r="D9765" i="1"/>
  <c r="C1933" i="2" s="1"/>
  <c r="E1933" i="2" s="1"/>
  <c r="D9766" i="1"/>
  <c r="C1826" i="2" s="1"/>
  <c r="E1826" i="2" s="1"/>
  <c r="D9767" i="1"/>
  <c r="C1594" i="2" s="1"/>
  <c r="E1594" i="2" s="1"/>
  <c r="D9768" i="1"/>
  <c r="C2543" i="2" s="1"/>
  <c r="E2543" i="2" s="1"/>
  <c r="D9769" i="1"/>
  <c r="C2544" i="2" s="1"/>
  <c r="E2544" i="2" s="1"/>
  <c r="D9770" i="1"/>
  <c r="C1934" i="2" s="1"/>
  <c r="E1934" i="2" s="1"/>
  <c r="D9771" i="1"/>
  <c r="C1970" i="2" s="1"/>
  <c r="E1970" i="2" s="1"/>
  <c r="D9772" i="1"/>
  <c r="C1409" i="2" s="1"/>
  <c r="E1409" i="2" s="1"/>
  <c r="D9773" i="1"/>
  <c r="C1410" i="2" s="1"/>
  <c r="E1410" i="2" s="1"/>
  <c r="D9774" i="1"/>
  <c r="C1937" i="2" s="1"/>
  <c r="E1937" i="2" s="1"/>
  <c r="D9775" i="1"/>
  <c r="C1864" i="2" s="1"/>
  <c r="E1864" i="2" s="1"/>
  <c r="D9776" i="1"/>
  <c r="C2107" i="2" s="1"/>
  <c r="E2107" i="2" s="1"/>
  <c r="D9777" i="1"/>
  <c r="C2052" i="2" s="1"/>
  <c r="E2052" i="2" s="1"/>
  <c r="D9778" i="1"/>
  <c r="C1946" i="2" s="1"/>
  <c r="E1946" i="2" s="1"/>
  <c r="D9779" i="1"/>
  <c r="C1708" i="2" s="1"/>
  <c r="E1708" i="2" s="1"/>
  <c r="D9780" i="1"/>
  <c r="C1251" i="2" s="1"/>
  <c r="E1251" i="2" s="1"/>
  <c r="D9781" i="1"/>
  <c r="C1485" i="2" s="1"/>
  <c r="E1485" i="2" s="1"/>
  <c r="D9782" i="1"/>
  <c r="C1500" i="2" s="1"/>
  <c r="E1500" i="2" s="1"/>
  <c r="D9783" i="1"/>
  <c r="C1534" i="2" s="1"/>
  <c r="E1534" i="2" s="1"/>
  <c r="D9784" i="1"/>
  <c r="C1667" i="2" s="1"/>
  <c r="E1667" i="2" s="1"/>
  <c r="D9785" i="1"/>
  <c r="C1920" i="2" s="1"/>
  <c r="E1920" i="2" s="1"/>
  <c r="D9786" i="1"/>
  <c r="C1832" i="2" s="1"/>
  <c r="E1832" i="2" s="1"/>
  <c r="D9787" i="1"/>
  <c r="C1567" i="2" s="1"/>
  <c r="E1567" i="2" s="1"/>
  <c r="D9788" i="1"/>
  <c r="C2254" i="2" s="1"/>
  <c r="E2254" i="2" s="1"/>
  <c r="D9789" i="1"/>
  <c r="C1452" i="2" s="1"/>
  <c r="E1452" i="2" s="1"/>
  <c r="D9790" i="1"/>
  <c r="C1363" i="2" s="1"/>
  <c r="E1363" i="2" s="1"/>
  <c r="D9791" i="1"/>
  <c r="C1609" i="2" s="1"/>
  <c r="E1609" i="2" s="1"/>
  <c r="D9792" i="1"/>
  <c r="C1936" i="2" s="1"/>
  <c r="E1936" i="2" s="1"/>
  <c r="D9793" i="1"/>
  <c r="C2143" i="2" s="1"/>
  <c r="E2143" i="2" s="1"/>
  <c r="D9794" i="1"/>
  <c r="C1511" i="2" s="1"/>
  <c r="E1511" i="2" s="1"/>
  <c r="D9795" i="1"/>
  <c r="C1576" i="2" s="1"/>
  <c r="E1576" i="2" s="1"/>
  <c r="D9796" i="1"/>
  <c r="C1912" i="2" s="1"/>
  <c r="E1912" i="2" s="1"/>
  <c r="D9797" i="1"/>
  <c r="C2159" i="2" s="1"/>
  <c r="E2159" i="2" s="1"/>
  <c r="D9798" i="1"/>
  <c r="C1527" i="2" s="1"/>
  <c r="E1527" i="2" s="1"/>
  <c r="D9799" i="1"/>
  <c r="C1965" i="2" s="1"/>
  <c r="E1965" i="2" s="1"/>
  <c r="D9800" i="1"/>
  <c r="C1652" i="2" s="1"/>
  <c r="E1652" i="2" s="1"/>
  <c r="D9801" i="1"/>
  <c r="C1734" i="2" s="1"/>
  <c r="E1734" i="2" s="1"/>
  <c r="D9802" i="1"/>
  <c r="C1727" i="2" s="1"/>
  <c r="E1727" i="2" s="1"/>
  <c r="D9803" i="1"/>
  <c r="C1821" i="2" s="1"/>
  <c r="E1821" i="2" s="1"/>
  <c r="D9804" i="1"/>
  <c r="C1723" i="2" s="1"/>
  <c r="E1723" i="2" s="1"/>
  <c r="D9805" i="1"/>
  <c r="C1680" i="2" s="1"/>
  <c r="E1680" i="2" s="1"/>
  <c r="D9806" i="1"/>
  <c r="C1956" i="2" s="1"/>
  <c r="E1956" i="2" s="1"/>
  <c r="D9807" i="1"/>
  <c r="C1642" i="2" s="1"/>
  <c r="E1642" i="2" s="1"/>
  <c r="D9808" i="1"/>
  <c r="C1887" i="2" s="1"/>
  <c r="E1887" i="2" s="1"/>
  <c r="D9809" i="1"/>
  <c r="C1330" i="2" s="1"/>
  <c r="E1330" i="2" s="1"/>
  <c r="D9810" i="1"/>
  <c r="C1952" i="2" s="1"/>
  <c r="E1952" i="2" s="1"/>
  <c r="D9811" i="1"/>
  <c r="C1658" i="2" s="1"/>
  <c r="E1658" i="2" s="1"/>
  <c r="D9812" i="1"/>
  <c r="C1604" i="2" s="1"/>
  <c r="E1604" i="2" s="1"/>
  <c r="D9813" i="1"/>
  <c r="C2092" i="2" s="1"/>
  <c r="E2092" i="2" s="1"/>
  <c r="D9814" i="1"/>
  <c r="C1673" i="2" s="1"/>
  <c r="E1673" i="2" s="1"/>
  <c r="D9815" i="1"/>
  <c r="C1653" i="2" s="1"/>
  <c r="E1653" i="2" s="1"/>
  <c r="D9816" i="1"/>
  <c r="C1654" i="2" s="1"/>
  <c r="E1654" i="2" s="1"/>
  <c r="D9817" i="1"/>
  <c r="C2053" i="2" s="1"/>
  <c r="E2053" i="2" s="1"/>
  <c r="D9818" i="1"/>
  <c r="C1645" i="2" s="1"/>
  <c r="E1645" i="2" s="1"/>
  <c r="D9819" i="1"/>
  <c r="C1888" i="2" s="1"/>
  <c r="E1888" i="2" s="1"/>
  <c r="D9820" i="1"/>
  <c r="C1889" i="2" s="1"/>
  <c r="E1889" i="2" s="1"/>
  <c r="D9821" i="1"/>
  <c r="C1730" i="2" s="1"/>
  <c r="E1730" i="2" s="1"/>
  <c r="D9822" i="1"/>
  <c r="C1731" i="2" s="1"/>
  <c r="E1731" i="2" s="1"/>
  <c r="D9823" i="1"/>
  <c r="C1796" i="2" s="1"/>
  <c r="E1796" i="2" s="1"/>
  <c r="D9824" i="1"/>
  <c r="C1751" i="2" s="1"/>
  <c r="E1751" i="2" s="1"/>
  <c r="D9825" i="1"/>
  <c r="C1798" i="2" s="1"/>
  <c r="E1798" i="2" s="1"/>
  <c r="D9826" i="1"/>
  <c r="C1759" i="2" s="1"/>
  <c r="E1759" i="2" s="1"/>
  <c r="D9827" i="1"/>
  <c r="C1793" i="2" s="1"/>
  <c r="E1793" i="2" s="1"/>
  <c r="D9828" i="1"/>
  <c r="C1787" i="2" s="1"/>
  <c r="E1787" i="2" s="1"/>
  <c r="D9829" i="1"/>
  <c r="C1427" i="2" s="1"/>
  <c r="E1427" i="2" s="1"/>
  <c r="D9830" i="1"/>
  <c r="C1588" i="2" s="1"/>
  <c r="E1588" i="2" s="1"/>
  <c r="D9831" i="1"/>
  <c r="C1640" i="2" s="1"/>
  <c r="E1640" i="2" s="1"/>
  <c r="D9832" i="1"/>
  <c r="C1647" i="2" s="1"/>
  <c r="E1647" i="2" s="1"/>
  <c r="D9833" i="1"/>
  <c r="C1831" i="2" s="1"/>
  <c r="E1831" i="2" s="1"/>
  <c r="D9834" i="1"/>
  <c r="C1651" i="2" s="1"/>
  <c r="E1651" i="2" s="1"/>
  <c r="D9835" i="1"/>
  <c r="C1682" i="2" s="1"/>
  <c r="E1682" i="2" s="1"/>
  <c r="D9836" i="1"/>
  <c r="C1762" i="2" s="1"/>
  <c r="E1762" i="2" s="1"/>
  <c r="D9837" i="1"/>
  <c r="C1729" i="2" s="1"/>
  <c r="E1729" i="2" s="1"/>
  <c r="D9838" i="1"/>
  <c r="C1671" i="2" s="1"/>
  <c r="E1671" i="2" s="1"/>
  <c r="D9839" i="1"/>
  <c r="C1966" i="2" s="1"/>
  <c r="E1966" i="2" s="1"/>
  <c r="D9840" i="1"/>
  <c r="C1644" i="2" s="1"/>
  <c r="E1644" i="2" s="1"/>
  <c r="D9841" i="1"/>
  <c r="C1364" i="2" s="1"/>
  <c r="E1364" i="2" s="1"/>
  <c r="D9842" i="1"/>
  <c r="C2174" i="2" s="1"/>
  <c r="E2174" i="2" s="1"/>
  <c r="D9843" i="1"/>
  <c r="C1365" i="2" s="1"/>
  <c r="E1365" i="2" s="1"/>
  <c r="D9844" i="1"/>
  <c r="C1858" i="2" s="1"/>
  <c r="E1858" i="2" s="1"/>
  <c r="D9845" i="1"/>
  <c r="C1415" i="2" s="1"/>
  <c r="E1415" i="2" s="1"/>
  <c r="D9846" i="1"/>
  <c r="C1638" i="2" s="1"/>
  <c r="E1638" i="2" s="1"/>
  <c r="D9847" i="1"/>
  <c r="C1919" i="2" s="1"/>
  <c r="E1919" i="2" s="1"/>
  <c r="D9848" i="1"/>
  <c r="C1830" i="2" s="1"/>
  <c r="E1830" i="2" s="1"/>
  <c r="D9849" i="1"/>
  <c r="C1643" i="2" s="1"/>
  <c r="E1643" i="2" s="1"/>
  <c r="D9850" i="1"/>
  <c r="C1810" i="2" s="1"/>
  <c r="E1810" i="2" s="1"/>
  <c r="D9851" i="1"/>
  <c r="C1220" i="2" s="1"/>
  <c r="E1220" i="2" s="1"/>
  <c r="D9852" i="1"/>
  <c r="C1601" i="2" s="1"/>
  <c r="E1601" i="2" s="1"/>
  <c r="D9853" i="1"/>
  <c r="C2139" i="2" s="1"/>
  <c r="E2139" i="2" s="1"/>
  <c r="D9854" i="1"/>
  <c r="C1688" i="2" s="1"/>
  <c r="E1688" i="2" s="1"/>
  <c r="D9855" i="1"/>
  <c r="C1910" i="2" s="1"/>
  <c r="E1910" i="2" s="1"/>
  <c r="D9856" i="1"/>
  <c r="C1719" i="2" s="1"/>
  <c r="E1719" i="2" s="1"/>
  <c r="D9857" i="1"/>
  <c r="C1683" i="2" s="1"/>
  <c r="E1683" i="2" s="1"/>
  <c r="D9858" i="1"/>
  <c r="C1436" i="2" s="1"/>
  <c r="E1436" i="2" s="1"/>
  <c r="D9859" i="1"/>
  <c r="C1528" i="2" s="1"/>
  <c r="E1528" i="2" s="1"/>
  <c r="D9860" i="1"/>
  <c r="C1641" i="2" s="1"/>
  <c r="E1641" i="2" s="1"/>
  <c r="D9861" i="1"/>
  <c r="C1898" i="2" s="1"/>
  <c r="E1898" i="2" s="1"/>
  <c r="D9862" i="1"/>
  <c r="C2020" i="2" s="1"/>
  <c r="E2020" i="2" s="1"/>
  <c r="D9863" i="1"/>
  <c r="C1878" i="2" s="1"/>
  <c r="E1878" i="2" s="1"/>
  <c r="D9864" i="1"/>
  <c r="C1827" i="2" s="1"/>
  <c r="E1827" i="2" s="1"/>
  <c r="D9865" i="1"/>
  <c r="C1913" i="2" s="1"/>
  <c r="E1913" i="2" s="1"/>
  <c r="D9866" i="1"/>
  <c r="C1724" i="2" s="1"/>
  <c r="E1724" i="2" s="1"/>
  <c r="D9867" i="1"/>
  <c r="C1853" i="2" s="1"/>
  <c r="E1853" i="2" s="1"/>
  <c r="D9868" i="1"/>
  <c r="C1227" i="2" s="1"/>
  <c r="E1227" i="2" s="1"/>
  <c r="D9869" i="1"/>
  <c r="C2077" i="2" s="1"/>
  <c r="E2077" i="2" s="1"/>
  <c r="D9870" i="1"/>
  <c r="C2255" i="2" s="1"/>
  <c r="E2255" i="2" s="1"/>
  <c r="D9871" i="1"/>
  <c r="C1318" i="2" s="1"/>
  <c r="E1318" i="2" s="1"/>
  <c r="D9872" i="1"/>
  <c r="C1914" i="2" s="1"/>
  <c r="E1914" i="2" s="1"/>
  <c r="D9873" i="1"/>
  <c r="C1732" i="2" s="1"/>
  <c r="E1732" i="2" s="1"/>
  <c r="D9874" i="1"/>
  <c r="C1753" i="2" s="1"/>
  <c r="E1753" i="2" s="1"/>
  <c r="D9875" i="1"/>
  <c r="C1707" i="2" s="1"/>
  <c r="E1707" i="2" s="1"/>
  <c r="D9876" i="1"/>
  <c r="C1747" i="2" s="1"/>
  <c r="E1747" i="2" s="1"/>
  <c r="D9877" i="1"/>
  <c r="C1756" i="2" s="1"/>
  <c r="E1756" i="2" s="1"/>
  <c r="D9878" i="1"/>
  <c r="C1752" i="2" s="1"/>
  <c r="E1752" i="2" s="1"/>
  <c r="D9879" i="1"/>
  <c r="C1797" i="2" s="1"/>
  <c r="E1797" i="2" s="1"/>
  <c r="D9880" i="1"/>
  <c r="C1893" i="2" s="1"/>
  <c r="E1893" i="2" s="1"/>
  <c r="D9881" i="1"/>
  <c r="C1728" i="2" s="1"/>
  <c r="E1728" i="2" s="1"/>
  <c r="D9882" i="1"/>
  <c r="C1425" i="2" s="1"/>
  <c r="E1425" i="2" s="1"/>
  <c r="D9883" i="1"/>
  <c r="C2009" i="2" s="1"/>
  <c r="E2009" i="2" s="1"/>
  <c r="D9884" i="1"/>
  <c r="C2035" i="2" s="1"/>
  <c r="E2035" i="2" s="1"/>
  <c r="D9885" i="1"/>
  <c r="C2208" i="2" s="1"/>
  <c r="E2208" i="2" s="1"/>
  <c r="D9886" i="1"/>
  <c r="C2209" i="2" s="1"/>
  <c r="E2209" i="2" s="1"/>
  <c r="D9887" i="1"/>
  <c r="C2138" i="2" s="1"/>
  <c r="E2138" i="2" s="1"/>
  <c r="D9888" i="1"/>
  <c r="C1672" i="2" s="1"/>
  <c r="E1672" i="2" s="1"/>
  <c r="D9889" i="1"/>
  <c r="C1761" i="2" s="1"/>
  <c r="E1761" i="2" s="1"/>
  <c r="D9890" i="1"/>
  <c r="C1571" i="2" s="1"/>
  <c r="E1571" i="2" s="1"/>
  <c r="D9891" i="1"/>
  <c r="C1717" i="2" s="1"/>
  <c r="E1717" i="2" s="1"/>
  <c r="D9892" i="1"/>
  <c r="C1829" i="2" s="1"/>
  <c r="E1829" i="2" s="1"/>
  <c r="D9893" i="1"/>
  <c r="C1861" i="2" s="1"/>
  <c r="E1861" i="2" s="1"/>
  <c r="D9894" i="1"/>
  <c r="C1943" i="2" s="1"/>
  <c r="E1943" i="2" s="1"/>
  <c r="D9895" i="1"/>
  <c r="C1691" i="2" s="1"/>
  <c r="E1691" i="2" s="1"/>
  <c r="D9896" i="1"/>
  <c r="C1622" i="2" s="1"/>
  <c r="E1622" i="2" s="1"/>
  <c r="D9897" i="1"/>
  <c r="C1923" i="2" s="1"/>
  <c r="E1923" i="2" s="1"/>
  <c r="D9898" i="1"/>
  <c r="C1497" i="2" s="1"/>
  <c r="E1497" i="2" s="1"/>
  <c r="D9899" i="1"/>
  <c r="C1890" i="2" s="1"/>
  <c r="E1890" i="2" s="1"/>
  <c r="D9900" i="1"/>
  <c r="C1242" i="2" s="1"/>
  <c r="E1242" i="2" s="1"/>
  <c r="D9901" i="1"/>
  <c r="C1922" i="2" s="1"/>
  <c r="E1922" i="2" s="1"/>
  <c r="D9902" i="1"/>
  <c r="C1360" i="2" s="1"/>
  <c r="E1360" i="2" s="1"/>
  <c r="D9903" i="1"/>
  <c r="C1392" i="2" s="1"/>
  <c r="E1392" i="2" s="1"/>
  <c r="D9904" i="1"/>
  <c r="C1953" i="2" s="1"/>
  <c r="E1953" i="2" s="1"/>
  <c r="D9905" i="1"/>
  <c r="C1915" i="2" s="1"/>
  <c r="E1915" i="2" s="1"/>
  <c r="D9906" i="1"/>
  <c r="C1659" i="2" s="1"/>
  <c r="E1659" i="2" s="1"/>
  <c r="D9907" i="1"/>
  <c r="C2150" i="2" s="1"/>
  <c r="E2150" i="2" s="1"/>
  <c r="D9908" i="1"/>
  <c r="C1589" i="2" s="1"/>
  <c r="E1589" i="2" s="1"/>
  <c r="D9909" i="1"/>
  <c r="C1904" i="2" s="1"/>
  <c r="E1904" i="2" s="1"/>
  <c r="D9910" i="1"/>
  <c r="C1566" i="2" s="1"/>
  <c r="E1566" i="2" s="1"/>
  <c r="D9911" i="1"/>
  <c r="C1437" i="2" s="1"/>
  <c r="E1437" i="2" s="1"/>
  <c r="D9912" i="1"/>
  <c r="C1228" i="2" s="1"/>
  <c r="E1228" i="2" s="1"/>
  <c r="D9913" i="1"/>
  <c r="C2508" i="2" s="1"/>
  <c r="E2508" i="2" s="1"/>
  <c r="D9914" i="1"/>
  <c r="C1802" i="2" s="1"/>
  <c r="E1802" i="2" s="1"/>
  <c r="D9915" i="1"/>
  <c r="C1839" i="2" s="1"/>
  <c r="E1839" i="2" s="1"/>
  <c r="D9916" i="1"/>
  <c r="C1679" i="2" s="1"/>
  <c r="E1679" i="2" s="1"/>
  <c r="D9917" i="1"/>
  <c r="C2029" i="2" s="1"/>
  <c r="E2029" i="2" s="1"/>
  <c r="D9918" i="1"/>
  <c r="C1555" i="2" s="1"/>
  <c r="E1555" i="2" s="1"/>
  <c r="D9919" i="1"/>
  <c r="C1556" i="2" s="1"/>
  <c r="E1556" i="2" s="1"/>
  <c r="D9920" i="1"/>
  <c r="C1546" i="2" s="1"/>
  <c r="E1546" i="2" s="1"/>
  <c r="D9921" i="1"/>
  <c r="C1565" i="2" s="1"/>
  <c r="E1565" i="2" s="1"/>
  <c r="D9922" i="1"/>
  <c r="C1957" i="2" s="1"/>
  <c r="E1957" i="2" s="1"/>
  <c r="D9923" i="1"/>
  <c r="C2014" i="2" s="1"/>
  <c r="E2014" i="2" s="1"/>
  <c r="D9924" i="1"/>
  <c r="C1824" i="2" s="1"/>
  <c r="E1824" i="2" s="1"/>
  <c r="D9925" i="1"/>
  <c r="C1947" i="2" s="1"/>
  <c r="E1947" i="2" s="1"/>
  <c r="D9926" i="1"/>
  <c r="C1695" i="2" s="1"/>
  <c r="E1695" i="2" s="1"/>
  <c r="D9927" i="1"/>
  <c r="C1696" i="2" s="1"/>
  <c r="E1696" i="2" s="1"/>
  <c r="D9928" i="1"/>
  <c r="C1529" i="2" s="1"/>
  <c r="E1529" i="2" s="1"/>
  <c r="D9929" i="1"/>
  <c r="C1602" i="2" s="1"/>
  <c r="E1602" i="2" s="1"/>
  <c r="D9930" i="1"/>
  <c r="C1944" i="2" s="1"/>
  <c r="E1944" i="2" s="1"/>
  <c r="D9931" i="1"/>
  <c r="C1689" i="2" s="1"/>
  <c r="E1689" i="2" s="1"/>
  <c r="D9932" i="1"/>
  <c r="C1692" i="2" s="1"/>
  <c r="E1692" i="2" s="1"/>
  <c r="D9933" i="1"/>
  <c r="C1464" i="2" s="1"/>
  <c r="E1464" i="2" s="1"/>
  <c r="D9934" i="1"/>
  <c r="C2091" i="2" s="1"/>
  <c r="E2091" i="2" s="1"/>
  <c r="D9935" i="1"/>
  <c r="C1924" i="2" s="1"/>
  <c r="E1924" i="2" s="1"/>
  <c r="D9936" i="1"/>
  <c r="C1814" i="2" s="1"/>
  <c r="E1814" i="2" s="1"/>
  <c r="D9937" i="1"/>
  <c r="C1748" i="2" s="1"/>
  <c r="E1748" i="2" s="1"/>
  <c r="D9938" i="1"/>
  <c r="C1812" i="2" s="1"/>
  <c r="E1812" i="2" s="1"/>
  <c r="D9939" i="1"/>
  <c r="C1768" i="2" s="1"/>
  <c r="E1768" i="2" s="1"/>
  <c r="D9940" i="1"/>
  <c r="C1736" i="2" s="1"/>
  <c r="E1736" i="2" s="1"/>
  <c r="D9941" i="1"/>
  <c r="C1781" i="2" s="1"/>
  <c r="E1781" i="2" s="1"/>
  <c r="D9942" i="1"/>
  <c r="C1313" i="2" s="1"/>
  <c r="E1313" i="2" s="1"/>
  <c r="D9943" i="1"/>
  <c r="C1716" i="2" s="1"/>
  <c r="E1716" i="2" s="1"/>
  <c r="D9944" i="1"/>
  <c r="C1690" i="2" s="1"/>
  <c r="E1690" i="2" s="1"/>
  <c r="D9945" i="1"/>
  <c r="C1838" i="2" s="1"/>
  <c r="E1838" i="2" s="1"/>
  <c r="D9946" i="1"/>
  <c r="C1354" i="2" s="1"/>
  <c r="E1354" i="2" s="1"/>
  <c r="D9947" i="1"/>
  <c r="C1916" i="2" s="1"/>
  <c r="E1916" i="2" s="1"/>
  <c r="D9948" i="1"/>
  <c r="C1961" i="2" s="1"/>
  <c r="E1961" i="2" s="1"/>
  <c r="D9949" i="1"/>
  <c r="C1070" i="2" s="1"/>
  <c r="E1070" i="2" s="1"/>
  <c r="D9950" i="1"/>
  <c r="C1252" i="2" s="1"/>
  <c r="E1252" i="2" s="1"/>
  <c r="D9951" i="1"/>
  <c r="C2379" i="2" s="1"/>
  <c r="E2379" i="2" s="1"/>
  <c r="D9952" i="1"/>
  <c r="C1840" i="2" s="1"/>
  <c r="E1840" i="2" s="1"/>
  <c r="D9953" i="1"/>
  <c r="C1841" i="2" s="1"/>
  <c r="E1841" i="2" s="1"/>
  <c r="D9954" i="1"/>
  <c r="C2368" i="2" s="1"/>
  <c r="E2368" i="2" s="1"/>
  <c r="D9955" i="1"/>
  <c r="C1243" i="2" s="1"/>
  <c r="E1243" i="2" s="1"/>
  <c r="D9956" i="1"/>
  <c r="C2160" i="2" s="1"/>
  <c r="E2160" i="2" s="1"/>
  <c r="D9957" i="1"/>
  <c r="C1338" i="2" s="1"/>
  <c r="E1338" i="2" s="1"/>
  <c r="D9958" i="1"/>
  <c r="C1411" i="2" s="1"/>
  <c r="E1411" i="2" s="1"/>
  <c r="D9959" i="1"/>
  <c r="C1629" i="2" s="1"/>
  <c r="E1629" i="2" s="1"/>
  <c r="D9960" i="1"/>
  <c r="C1416" i="2" s="1"/>
  <c r="E1416" i="2" s="1"/>
  <c r="D9961" i="1"/>
  <c r="C1417" i="2" s="1"/>
  <c r="E1417" i="2" s="1"/>
  <c r="D9962" i="1"/>
  <c r="C1882" i="2" s="1"/>
  <c r="E1882" i="2" s="1"/>
  <c r="D9963" i="1"/>
  <c r="C1742" i="2" s="1"/>
  <c r="E1742" i="2" s="1"/>
  <c r="D9964" i="1"/>
  <c r="C1746" i="2" s="1"/>
  <c r="E1746" i="2" s="1"/>
  <c r="D9965" i="1"/>
  <c r="C1670" i="2" s="1"/>
  <c r="E1670" i="2" s="1"/>
  <c r="D9966" i="1"/>
  <c r="C1958" i="2" s="1"/>
  <c r="E1958" i="2" s="1"/>
  <c r="D9967" i="1"/>
  <c r="C1681" i="2" s="1"/>
  <c r="E1681" i="2" s="1"/>
  <c r="D9968" i="1"/>
  <c r="C1666" i="2" s="1"/>
  <c r="E1666" i="2" s="1"/>
  <c r="D9969" i="1"/>
  <c r="C1820" i="2" s="1"/>
  <c r="E1820" i="2" s="1"/>
  <c r="D9970" i="1"/>
  <c r="C1811" i="2" s="1"/>
  <c r="E1811" i="2" s="1"/>
  <c r="D9971" i="1"/>
  <c r="C1876" i="2" s="1"/>
  <c r="E1876" i="2" s="1"/>
  <c r="D9972" i="1"/>
  <c r="C1750" i="2" s="1"/>
  <c r="E1750" i="2" s="1"/>
  <c r="D9973" i="1"/>
  <c r="C1782" i="2" s="1"/>
  <c r="E1782" i="2" s="1"/>
  <c r="D9974" i="1"/>
  <c r="C1879" i="2" s="1"/>
  <c r="E1879" i="2" s="1"/>
  <c r="D9975" i="1"/>
  <c r="C1494" i="2" s="1"/>
  <c r="E1494" i="2" s="1"/>
  <c r="D9976" i="1"/>
  <c r="C2144" i="2" s="1"/>
  <c r="E2144" i="2" s="1"/>
  <c r="D9977" i="1"/>
  <c r="C2151" i="2" s="1"/>
  <c r="E2151" i="2" s="1"/>
  <c r="D9978" i="1"/>
  <c r="C1867" i="2" s="1"/>
  <c r="E1867" i="2" s="1"/>
  <c r="D9979" i="1"/>
  <c r="C1403" i="2" s="1"/>
  <c r="E1403" i="2" s="1"/>
  <c r="D9980" i="1"/>
  <c r="C2111" i="2" s="1"/>
  <c r="E2111" i="2" s="1"/>
  <c r="D9981" i="1"/>
  <c r="C1431" i="2" s="1"/>
  <c r="E1431" i="2" s="1"/>
  <c r="D9982" i="1"/>
  <c r="C1590" i="2" s="1"/>
  <c r="E1590" i="2" s="1"/>
  <c r="D9983" i="1"/>
  <c r="C1948" i="2" s="1"/>
  <c r="E1948" i="2" s="1"/>
  <c r="D9984" i="1"/>
  <c r="C2375" i="2" s="1"/>
  <c r="E2375" i="2" s="1"/>
  <c r="D9985" i="1"/>
  <c r="C1507" i="2" s="1"/>
  <c r="E1507" i="2" s="1"/>
  <c r="D9986" i="1"/>
  <c r="C1763" i="2" s="1"/>
  <c r="E1763" i="2" s="1"/>
  <c r="D9987" i="1"/>
  <c r="C1420" i="2" s="1"/>
  <c r="E1420" i="2" s="1"/>
  <c r="D9988" i="1"/>
  <c r="C1558" i="2" s="1"/>
  <c r="E1558" i="2" s="1"/>
  <c r="D9989" i="1"/>
  <c r="C1984" i="2" s="1"/>
  <c r="E1984" i="2" s="1"/>
  <c r="D9990" i="1"/>
  <c r="C1918" i="2" s="1"/>
  <c r="E1918" i="2" s="1"/>
  <c r="D9991" i="1"/>
  <c r="C1530" i="2" s="1"/>
  <c r="E1530" i="2" s="1"/>
  <c r="D9992" i="1"/>
  <c r="C1985" i="2" s="1"/>
  <c r="E1985" i="2" s="1"/>
  <c r="D9993" i="1"/>
  <c r="C1986" i="2" s="1"/>
  <c r="E1986" i="2" s="1"/>
  <c r="D9994" i="1"/>
  <c r="C1655" i="2" s="1"/>
  <c r="E1655" i="2" s="1"/>
  <c r="D9995" i="1"/>
  <c r="C1661" i="2" s="1"/>
  <c r="E1661" i="2" s="1"/>
  <c r="D9996" i="1"/>
  <c r="C1712" i="2" s="1"/>
  <c r="E1712" i="2" s="1"/>
  <c r="D9997" i="1"/>
  <c r="C1836" i="2" s="1"/>
  <c r="E1836" i="2" s="1"/>
  <c r="D9998" i="1"/>
  <c r="C1438" i="2" s="1"/>
  <c r="E1438" i="2" s="1"/>
  <c r="D9999" i="1"/>
  <c r="C2145" i="2" s="1"/>
  <c r="E2145" i="2" s="1"/>
  <c r="D10000" i="1"/>
  <c r="C1973" i="2" s="1"/>
  <c r="E1973" i="2" s="1"/>
  <c r="D10001" i="1"/>
  <c r="C1764" i="2" s="1"/>
  <c r="E1764" i="2" s="1"/>
  <c r="D10002" i="1"/>
  <c r="C1917" i="2" s="1"/>
  <c r="E1917" i="2" s="1"/>
  <c r="D10003" i="1"/>
  <c r="C1495" i="2" s="1"/>
  <c r="E1495" i="2" s="1"/>
  <c r="D10004" i="1"/>
  <c r="C1949" i="2" s="1"/>
  <c r="E1949" i="2" s="1"/>
  <c r="D10005" i="1"/>
  <c r="C1974" i="2" s="1"/>
  <c r="E1974" i="2" s="1"/>
  <c r="D10006" i="1"/>
  <c r="C2376" i="2" s="1"/>
  <c r="E2376" i="2" s="1"/>
  <c r="D10007" i="1"/>
  <c r="C1975" i="2" s="1"/>
  <c r="E1975" i="2" s="1"/>
  <c r="D10008" i="1"/>
  <c r="C2090" i="2" s="1"/>
  <c r="E2090" i="2" s="1"/>
  <c r="D10009" i="1"/>
  <c r="C2106" i="2" s="1"/>
  <c r="E2106" i="2" s="1"/>
  <c r="D10010" i="1"/>
  <c r="C1503" i="2" s="1"/>
  <c r="E1503" i="2" s="1"/>
  <c r="D10011" i="1"/>
  <c r="C2019" i="2" s="1"/>
  <c r="E2019" i="2" s="1"/>
  <c r="D10012" i="1"/>
  <c r="C2030" i="2" s="1"/>
  <c r="E2030" i="2" s="1"/>
  <c r="D10013" i="1"/>
  <c r="C1854" i="2" s="1"/>
  <c r="E1854" i="2" s="1"/>
  <c r="D10014" i="1"/>
  <c r="C1766" i="2" s="1"/>
  <c r="E1766" i="2" s="1"/>
  <c r="D10015" i="1"/>
  <c r="C1886" i="2" s="1"/>
  <c r="E1886" i="2" s="1"/>
  <c r="D10016" i="1"/>
  <c r="C1859" i="2" s="1"/>
  <c r="E1859" i="2" s="1"/>
  <c r="D10017" i="1"/>
  <c r="C1850" i="2" s="1"/>
  <c r="E1850" i="2" s="1"/>
  <c r="D10018" i="1"/>
  <c r="C1760" i="2" s="1"/>
  <c r="E1760" i="2" s="1"/>
  <c r="D10019" i="1"/>
  <c r="C1964" i="2" s="1"/>
  <c r="E1964" i="2" s="1"/>
  <c r="D10020" i="1"/>
  <c r="C1498" i="2" s="1"/>
  <c r="E1498" i="2" s="1"/>
  <c r="D10021" i="1"/>
  <c r="C1872" i="2" s="1"/>
  <c r="E1872" i="2" s="1"/>
  <c r="D10022" i="1"/>
  <c r="C1710" i="2" s="1"/>
  <c r="E1710" i="2" s="1"/>
  <c r="D10023" i="1"/>
  <c r="C1627" i="2" s="1"/>
  <c r="E1627" i="2" s="1"/>
  <c r="D10024" i="1"/>
  <c r="C1987" i="2" s="1"/>
  <c r="E1987" i="2" s="1"/>
  <c r="D10025" i="1"/>
  <c r="C1619" i="2" s="1"/>
  <c r="E1619" i="2" s="1"/>
  <c r="D10026" i="1"/>
  <c r="C1706" i="2" s="1"/>
  <c r="E1706" i="2" s="1"/>
  <c r="D10027" i="1"/>
  <c r="C1847" i="2" s="1"/>
  <c r="E1847" i="2" s="1"/>
  <c r="D10028" i="1"/>
  <c r="C1426" i="2" s="1"/>
  <c r="E1426" i="2" s="1"/>
  <c r="D10029" i="1"/>
  <c r="C1800" i="2" s="1"/>
  <c r="E1800" i="2" s="1"/>
  <c r="D10030" i="1"/>
  <c r="C2369" i="2" s="1"/>
  <c r="E2369" i="2" s="1"/>
  <c r="D10031" i="1"/>
  <c r="C1885" i="2" s="1"/>
  <c r="E1885" i="2" s="1"/>
  <c r="D10032" i="1"/>
  <c r="C1815" i="2" s="1"/>
  <c r="E1815" i="2" s="1"/>
  <c r="D10033" i="1"/>
  <c r="C1816" i="2" s="1"/>
  <c r="E1816" i="2" s="1"/>
  <c r="D10034" i="1"/>
  <c r="C2037" i="2" s="1"/>
  <c r="E2037" i="2" s="1"/>
  <c r="D10035" i="1"/>
  <c r="C1577" i="2" s="1"/>
  <c r="E1577" i="2" s="1"/>
  <c r="D10036" i="1"/>
  <c r="C1976" i="2" s="1"/>
  <c r="E1976" i="2" s="1"/>
  <c r="D10037" i="1"/>
  <c r="C1977" i="2" s="1"/>
  <c r="E1977" i="2" s="1"/>
  <c r="D10038" i="1"/>
  <c r="C1559" i="2" s="1"/>
  <c r="E1559" i="2" s="1"/>
  <c r="D10039" i="1"/>
  <c r="C1789" i="2" s="1"/>
  <c r="E1789" i="2" s="1"/>
  <c r="D10040" i="1"/>
  <c r="C1903" i="2" s="1"/>
  <c r="E1903" i="2" s="1"/>
  <c r="D10041" i="1"/>
  <c r="C2038" i="2" s="1"/>
  <c r="E2038" i="2" s="1"/>
  <c r="D10042" i="1"/>
  <c r="C1382" i="2" s="1"/>
  <c r="E1382" i="2" s="1"/>
  <c r="D10043" i="1"/>
  <c r="C1578" i="2" s="1"/>
  <c r="E1578" i="2" s="1"/>
  <c r="D10044" i="1"/>
  <c r="C1579" i="2" s="1"/>
  <c r="E1579" i="2" s="1"/>
  <c r="D10045" i="1"/>
  <c r="C2152" i="2" s="1"/>
  <c r="E2152" i="2" s="1"/>
  <c r="D10046" i="1"/>
  <c r="C1531" i="2" s="1"/>
  <c r="E1531" i="2" s="1"/>
  <c r="D10047" i="1"/>
  <c r="C1564" i="2" s="1"/>
  <c r="E1564" i="2" s="1"/>
  <c r="D10048" i="1"/>
  <c r="C1997" i="2" s="1"/>
  <c r="E1997" i="2" s="1"/>
  <c r="D10049" i="1"/>
  <c r="C1817" i="2" s="1"/>
  <c r="E1817" i="2" s="1"/>
  <c r="D10050" i="1"/>
  <c r="C1551" i="2" s="1"/>
  <c r="E1551" i="2" s="1"/>
  <c r="D10051" i="1"/>
  <c r="C1955" i="2" s="1"/>
  <c r="E1955" i="2" s="1"/>
  <c r="D10052" i="1"/>
  <c r="C1805" i="2" s="1"/>
  <c r="E1805" i="2" s="1"/>
  <c r="D10053" i="1"/>
  <c r="C1265" i="2" s="1"/>
  <c r="E1265" i="2" s="1"/>
  <c r="D10054" i="1"/>
  <c r="C1935" i="2" s="1"/>
  <c r="E1935" i="2" s="1"/>
  <c r="D10055" i="1"/>
  <c r="C2078" i="2" s="1"/>
  <c r="E2078" i="2" s="1"/>
  <c r="D10056" i="1"/>
  <c r="C2370" i="2" s="1"/>
  <c r="E2370" i="2" s="1"/>
  <c r="D10057" i="1"/>
  <c r="C1223" i="2" s="1"/>
  <c r="E1223" i="2" s="1"/>
  <c r="D10058" i="1"/>
  <c r="C1557" i="2" s="1"/>
  <c r="E1557" i="2" s="1"/>
  <c r="D10059" i="1"/>
  <c r="C1860" i="2" s="1"/>
  <c r="E1860" i="2" s="1"/>
  <c r="D10060" i="1"/>
  <c r="C1606" i="2" s="1"/>
  <c r="E1606" i="2" s="1"/>
  <c r="D10061" i="1"/>
  <c r="C1735" i="2" s="1"/>
  <c r="E1735" i="2" s="1"/>
  <c r="D10062" i="1"/>
  <c r="C1428" i="2" s="1"/>
  <c r="E1428" i="2" s="1"/>
  <c r="D10063" i="1"/>
  <c r="C1072" i="2" s="1"/>
  <c r="E1072" i="2" s="1"/>
  <c r="D10064" i="1"/>
  <c r="C2274" i="2" s="1"/>
  <c r="E2274" i="2" s="1"/>
  <c r="D10065" i="1"/>
  <c r="C1261" i="2" s="1"/>
  <c r="E1261" i="2" s="1"/>
  <c r="D10066" i="1"/>
  <c r="C2273" i="2" s="1"/>
  <c r="E2273" i="2" s="1"/>
  <c r="D10067" i="1"/>
  <c r="C1276" i="2" s="1"/>
  <c r="E1276" i="2" s="1"/>
  <c r="D10068" i="1"/>
  <c r="C1573" i="2" s="1"/>
  <c r="E1573" i="2" s="1"/>
  <c r="D10069" i="1"/>
  <c r="C1412" i="2" s="1"/>
  <c r="E1412" i="2" s="1"/>
  <c r="D10070" i="1"/>
  <c r="C1574" i="2" s="1"/>
  <c r="E1574" i="2" s="1"/>
  <c r="D10071" i="1"/>
  <c r="C1575" i="2" s="1"/>
  <c r="E1575" i="2" s="1"/>
  <c r="D10072" i="1"/>
  <c r="C2439" i="2" s="1"/>
  <c r="E2439" i="2" s="1"/>
  <c r="D10073" i="1"/>
  <c r="C2440" i="2" s="1"/>
  <c r="E2440" i="2" s="1"/>
  <c r="D10074" i="1"/>
  <c r="C2441" i="2" s="1"/>
  <c r="E2441" i="2" s="1"/>
  <c r="D10075" i="1"/>
  <c r="C2442" i="2" s="1"/>
  <c r="E2442" i="2" s="1"/>
  <c r="D10076" i="1"/>
  <c r="D10077" i="1"/>
  <c r="D10078" i="1"/>
  <c r="D10079" i="1"/>
  <c r="C2538" i="2" s="1"/>
  <c r="E2538" i="2" s="1"/>
  <c r="D10080" i="1"/>
  <c r="C2579" i="2" s="1"/>
  <c r="E2579" i="2" s="1"/>
  <c r="D10081" i="1"/>
  <c r="C2471" i="2" s="1"/>
  <c r="E2471" i="2" s="1"/>
  <c r="D10082" i="1"/>
  <c r="C2472" i="2" s="1"/>
  <c r="E2472" i="2" s="1"/>
  <c r="D10083" i="1"/>
  <c r="C2473" i="2" s="1"/>
  <c r="E2473" i="2" s="1"/>
  <c r="D10084" i="1"/>
  <c r="C2474" i="2" s="1"/>
  <c r="E2474" i="2" s="1"/>
  <c r="D10085" i="1"/>
  <c r="C1229" i="2" s="1"/>
  <c r="E1229" i="2" s="1"/>
  <c r="D10086" i="1"/>
  <c r="C1230" i="2" s="1"/>
  <c r="E1230" i="2" s="1"/>
  <c r="D10087" i="1"/>
  <c r="C1231" i="2" s="1"/>
  <c r="E1231" i="2" s="1"/>
  <c r="D10088" i="1"/>
  <c r="C2164" i="2" s="1"/>
  <c r="E2164" i="2" s="1"/>
  <c r="D10089" i="1"/>
  <c r="C2165" i="2" s="1"/>
  <c r="E2165" i="2" s="1"/>
  <c r="D10090" i="1"/>
  <c r="C2166" i="2" s="1"/>
  <c r="E2166" i="2" s="1"/>
  <c r="D10091" i="1"/>
  <c r="C2509" i="2" s="1"/>
  <c r="E2509" i="2" s="1"/>
  <c r="D10092" i="1"/>
  <c r="C2510" i="2" s="1"/>
  <c r="E2510" i="2" s="1"/>
  <c r="D10093" i="1"/>
  <c r="C2511" i="2" s="1"/>
  <c r="E2511" i="2" s="1"/>
  <c r="D10094" i="1"/>
  <c r="C2512" i="2" s="1"/>
  <c r="E2512" i="2" s="1"/>
  <c r="D10095" i="1"/>
  <c r="C2513" i="2" s="1"/>
  <c r="E2513" i="2" s="1"/>
  <c r="D10096" i="1"/>
  <c r="C1244" i="2" s="1"/>
  <c r="E1244" i="2" s="1"/>
  <c r="D10097" i="1"/>
  <c r="C1978" i="2" s="1"/>
  <c r="E1978" i="2" s="1"/>
  <c r="D10098" i="1"/>
  <c r="C1979" i="2" s="1"/>
  <c r="E1979" i="2" s="1"/>
  <c r="D10099" i="1"/>
  <c r="C1980" i="2" s="1"/>
  <c r="E1980" i="2" s="1"/>
  <c r="D10100" i="1"/>
  <c r="C1981" i="2" s="1"/>
  <c r="E1981" i="2" s="1"/>
  <c r="D10101" i="1"/>
  <c r="C1865" i="2" s="1"/>
  <c r="E1865" i="2" s="1"/>
  <c r="D10102" i="1"/>
  <c r="C1778" i="2" s="1"/>
  <c r="E1778" i="2" s="1"/>
  <c r="D10103" i="1"/>
  <c r="C1775" i="2" s="1"/>
  <c r="E1775" i="2" s="1"/>
  <c r="D10104" i="1"/>
  <c r="C1773" i="2" s="1"/>
  <c r="E1773" i="2" s="1"/>
  <c r="D10105" i="1"/>
  <c r="C1779" i="2" s="1"/>
  <c r="E1779" i="2" s="1"/>
  <c r="D10106" i="1"/>
  <c r="C1765" i="2" s="1"/>
  <c r="E1765" i="2" s="1"/>
  <c r="D10107" i="1"/>
  <c r="C1972" i="2" s="1"/>
  <c r="E1972" i="2" s="1"/>
  <c r="D10108" i="1"/>
  <c r="C1807" i="2" s="1"/>
  <c r="E1807" i="2" s="1"/>
  <c r="D10109" i="1"/>
  <c r="C1718" i="2" s="1"/>
  <c r="E1718" i="2" s="1"/>
  <c r="D10110" i="1"/>
  <c r="C1698" i="2" s="1"/>
  <c r="E1698" i="2" s="1"/>
  <c r="D10111" i="1"/>
  <c r="C1767" i="2" s="1"/>
  <c r="E1767" i="2" s="1"/>
  <c r="D10112" i="1"/>
  <c r="C1950" i="2" s="1"/>
  <c r="E1950" i="2" s="1"/>
  <c r="D10113" i="1"/>
  <c r="C1784" i="2" s="1"/>
  <c r="E1784" i="2" s="1"/>
  <c r="D10114" i="1"/>
  <c r="C2230" i="2" s="1"/>
  <c r="E2230" i="2" s="1"/>
  <c r="D10115" i="1"/>
  <c r="C2336" i="2" s="1"/>
  <c r="E2336" i="2" s="1"/>
  <c r="D10116" i="1"/>
  <c r="C1266" i="2" s="1"/>
  <c r="E1266" i="2" s="1"/>
  <c r="D10117" i="1"/>
  <c r="C2141" i="2" s="1"/>
  <c r="E2141" i="2" s="1"/>
  <c r="D10118" i="1"/>
  <c r="C2142" i="2" s="1"/>
  <c r="E2142" i="2" s="1"/>
  <c r="D10119" i="1"/>
  <c r="C1418" i="2" s="1"/>
  <c r="E1418" i="2" s="1"/>
  <c r="D10120" i="1"/>
  <c r="C2105" i="2" s="1"/>
  <c r="E2105" i="2" s="1"/>
  <c r="D10121" i="1"/>
  <c r="C1430" i="2" s="1"/>
  <c r="E1430" i="2" s="1"/>
  <c r="D10122" i="1"/>
  <c r="C1521" i="2" s="1"/>
  <c r="E1521" i="2" s="1"/>
  <c r="D10123" i="1"/>
  <c r="C1413" i="2" s="1"/>
  <c r="E1413" i="2" s="1"/>
  <c r="D10124" i="1"/>
  <c r="C1880" i="2" s="1"/>
  <c r="E1880" i="2" s="1"/>
  <c r="D10125" i="1"/>
  <c r="C2171" i="2" s="1"/>
  <c r="E2171" i="2" s="1"/>
  <c r="D10126" i="1"/>
  <c r="C2172" i="2" s="1"/>
  <c r="E2172" i="2" s="1"/>
  <c r="D10127" i="1"/>
  <c r="C2173" i="2" s="1"/>
  <c r="E2173" i="2" s="1"/>
  <c r="D10128" i="1"/>
  <c r="C2093" i="2" s="1"/>
  <c r="E2093" i="2" s="1"/>
  <c r="D10129" i="1"/>
  <c r="C1844" i="2" s="1"/>
  <c r="E1844" i="2" s="1"/>
  <c r="D10130" i="1"/>
  <c r="C1668" i="2" s="1"/>
  <c r="E1668" i="2" s="1"/>
  <c r="D10131" i="1"/>
  <c r="C2010" i="2" s="1"/>
  <c r="E2010" i="2" s="1"/>
  <c r="D10132" i="1"/>
  <c r="C1699" i="2" s="1"/>
  <c r="E1699" i="2" s="1"/>
  <c r="D10133" i="1"/>
  <c r="C1591" i="2" s="1"/>
  <c r="E1591" i="2" s="1"/>
  <c r="D10134" i="1"/>
  <c r="C1486" i="2" s="1"/>
  <c r="E1486" i="2" s="1"/>
  <c r="D10135" i="1"/>
  <c r="C1592" i="2" s="1"/>
  <c r="E1592" i="2" s="1"/>
  <c r="D10136" i="1"/>
  <c r="C1608" i="2" s="1"/>
  <c r="E1608" i="2" s="1"/>
  <c r="D10137" i="1"/>
  <c r="C1711" i="2" s="1"/>
  <c r="E1711" i="2" s="1"/>
  <c r="D10138" i="1"/>
  <c r="C1833" i="2" s="1"/>
  <c r="E1833" i="2" s="1"/>
  <c r="D10139" i="1"/>
  <c r="C1623" i="2" s="1"/>
  <c r="E1623" i="2" s="1"/>
  <c r="D10140" i="1"/>
  <c r="C1834" i="2" s="1"/>
  <c r="E1834" i="2" s="1"/>
  <c r="D10141" i="1"/>
  <c r="C1215" i="2" s="1"/>
  <c r="E1215" i="2" s="1"/>
  <c r="D10142" i="1"/>
  <c r="C2005" i="2" s="1"/>
  <c r="E2005" i="2" s="1"/>
  <c r="D10143" i="1"/>
  <c r="C1776" i="2" s="1"/>
  <c r="E1776" i="2" s="1"/>
  <c r="D10144" i="1"/>
  <c r="C1823" i="2" s="1"/>
  <c r="E1823" i="2" s="1"/>
  <c r="D10145" i="1"/>
  <c r="C1496" i="2" s="1"/>
  <c r="E1496" i="2" s="1"/>
  <c r="D10146" i="1"/>
  <c r="C1656" i="2" s="1"/>
  <c r="E1656" i="2" s="1"/>
  <c r="D10147" i="1"/>
  <c r="C1733" i="2" s="1"/>
  <c r="E1733" i="2" s="1"/>
  <c r="D10148" i="1"/>
  <c r="C1524" i="2" s="1"/>
  <c r="E1524" i="2" s="1"/>
  <c r="D10149" i="1"/>
  <c r="C1959" i="2" s="1"/>
  <c r="E1959" i="2" s="1"/>
  <c r="D10150" i="1"/>
  <c r="C1790" i="2" s="1"/>
  <c r="E1790" i="2" s="1"/>
  <c r="D10151" i="1"/>
  <c r="C1624" i="2" s="1"/>
  <c r="E1624" i="2" s="1"/>
  <c r="D10152" i="1"/>
  <c r="C1803" i="2" s="1"/>
  <c r="E1803" i="2" s="1"/>
  <c r="D10153" i="1"/>
  <c r="C1713" i="2" s="1"/>
  <c r="E1713" i="2" s="1"/>
  <c r="D10154" i="1"/>
  <c r="C1755" i="2" s="1"/>
  <c r="E1755" i="2" s="1"/>
  <c r="D10155" i="1"/>
  <c r="C1743" i="2" s="1"/>
  <c r="E1743" i="2" s="1"/>
  <c r="D10156" i="1"/>
  <c r="C1757" i="2" s="1"/>
  <c r="E1757" i="2" s="1"/>
  <c r="D10157" i="1"/>
  <c r="C1646" i="2" s="1"/>
  <c r="E1646" i="2" s="1"/>
  <c r="D10158" i="1"/>
  <c r="C1675" i="2" s="1"/>
  <c r="E1675" i="2" s="1"/>
  <c r="D10159" i="1"/>
  <c r="C1499" i="2" s="1"/>
  <c r="E1499" i="2" s="1"/>
  <c r="D10160" i="1"/>
  <c r="C1523" i="2" s="1"/>
  <c r="E1523" i="2" s="1"/>
  <c r="D10161" i="1"/>
  <c r="C1921" i="2" s="1"/>
  <c r="E1921" i="2" s="1"/>
  <c r="D10162" i="1"/>
  <c r="C1931" i="2" s="1"/>
  <c r="E1931" i="2" s="1"/>
  <c r="D10163" i="1"/>
  <c r="C1848" i="2" s="1"/>
  <c r="E1848" i="2" s="1"/>
  <c r="D10164" i="1"/>
  <c r="C1849" i="2" s="1"/>
  <c r="E1849" i="2" s="1"/>
  <c r="D10165" i="1"/>
  <c r="C1709" i="2" s="1"/>
  <c r="E1709" i="2" s="1"/>
  <c r="D10166" i="1"/>
  <c r="C1801" i="2" s="1"/>
  <c r="E1801" i="2" s="1"/>
  <c r="D10167" i="1"/>
  <c r="C1786" i="2" s="1"/>
  <c r="E1786" i="2" s="1"/>
  <c r="D10168" i="1"/>
  <c r="C1620" i="2" s="1"/>
  <c r="E1620" i="2" s="1"/>
  <c r="D10169" i="1"/>
  <c r="C1806" i="2" s="1"/>
  <c r="E1806" i="2" s="1"/>
  <c r="D10170" i="1"/>
  <c r="C2158" i="2" s="1"/>
  <c r="E2158" i="2" s="1"/>
  <c r="D10171" i="1"/>
  <c r="C1877" i="2" s="1"/>
  <c r="E1877" i="2" s="1"/>
  <c r="D10172" i="1"/>
  <c r="C2089" i="2" s="1"/>
  <c r="E2089" i="2" s="1"/>
  <c r="D10173" i="1"/>
  <c r="C1525" i="2" s="1"/>
  <c r="E1525" i="2" s="1"/>
  <c r="D10174" i="1"/>
  <c r="C1209" i="2" s="1"/>
  <c r="E1209" i="2" s="1"/>
  <c r="D10175" i="1"/>
  <c r="C2046" i="2" s="1"/>
  <c r="E2046" i="2" s="1"/>
  <c r="D10176" i="1"/>
  <c r="D10177" i="1"/>
  <c r="C2667" i="2" s="1"/>
  <c r="E2667" i="2" s="1"/>
  <c r="D10178" i="1"/>
  <c r="D10179" i="1"/>
  <c r="C1307" i="2" s="1"/>
  <c r="E1307" i="2" s="1"/>
  <c r="D10180" i="1"/>
  <c r="C2016" i="2" s="1"/>
  <c r="E2016" i="2" s="1"/>
  <c r="D10181" i="1"/>
  <c r="C1758" i="2" s="1"/>
  <c r="E1758" i="2" s="1"/>
  <c r="D10182" i="1"/>
  <c r="C1060" i="2" s="1"/>
  <c r="E1060" i="2" s="1"/>
  <c r="D10183" i="1"/>
  <c r="C2161" i="2" s="1"/>
  <c r="E2161" i="2" s="1"/>
  <c r="D10184" i="1"/>
  <c r="C1607" i="2" s="1"/>
  <c r="E1607" i="2" s="1"/>
  <c r="D10185" i="1"/>
  <c r="C1983" i="2" s="1"/>
  <c r="E1983" i="2" s="1"/>
  <c r="D10186" i="1"/>
  <c r="C1909" i="2" s="1"/>
  <c r="E1909" i="2" s="1"/>
  <c r="D10187" i="1"/>
  <c r="C1596" i="2" s="1"/>
  <c r="E1596" i="2" s="1"/>
  <c r="D10188" i="1"/>
  <c r="C1597" i="2" s="1"/>
  <c r="E1597" i="2" s="1"/>
  <c r="D10189" i="1"/>
  <c r="C1715" i="2" s="1"/>
  <c r="E1715" i="2" s="1"/>
  <c r="D10190" i="1"/>
  <c r="C1482" i="2" s="1"/>
  <c r="E1482" i="2" s="1"/>
  <c r="D10191" i="1"/>
  <c r="C1267" i="2" s="1"/>
  <c r="E1267" i="2" s="1"/>
  <c r="D10192" i="1"/>
  <c r="C1835" i="2" s="1"/>
  <c r="E1835" i="2" s="1"/>
  <c r="D10193" i="1"/>
  <c r="C1771" i="2" s="1"/>
  <c r="E1771" i="2" s="1"/>
  <c r="D10194" i="1"/>
  <c r="C2216" i="2" s="1"/>
  <c r="E2216" i="2" s="1"/>
  <c r="D10195" i="1"/>
  <c r="C1845" i="2" s="1"/>
  <c r="E1845" i="2" s="1"/>
  <c r="D10196" i="1"/>
  <c r="C2433" i="2" s="1"/>
  <c r="E2433" i="2" s="1"/>
  <c r="D10197" i="1"/>
  <c r="C1883" i="2" s="1"/>
  <c r="E1883" i="2" s="1"/>
  <c r="D10198" i="1"/>
  <c r="C2232" i="2" s="1"/>
  <c r="E2232" i="2" s="1"/>
  <c r="D10199" i="1"/>
  <c r="C2001" i="2" s="1"/>
  <c r="E2001" i="2" s="1"/>
  <c r="D10200" i="1"/>
  <c r="C2002" i="2" s="1"/>
  <c r="E2002" i="2" s="1"/>
  <c r="D10201" i="1"/>
  <c r="C1726" i="2" s="1"/>
  <c r="E1726" i="2" s="1"/>
  <c r="D10202" i="1"/>
  <c r="C2017" i="2" s="1"/>
  <c r="E2017" i="2" s="1"/>
  <c r="D10203" i="1"/>
  <c r="C2018" i="2" s="1"/>
  <c r="E2018" i="2" s="1"/>
  <c r="D10204" i="1"/>
  <c r="C1561" i="2" s="1"/>
  <c r="E1561" i="2" s="1"/>
  <c r="D10205" i="1"/>
  <c r="C2008" i="2" s="1"/>
  <c r="E2008" i="2" s="1"/>
  <c r="D10206" i="1"/>
  <c r="C1400" i="2" s="1"/>
  <c r="E1400" i="2" s="1"/>
  <c r="D10207" i="1"/>
  <c r="C1900" i="2" s="1"/>
  <c r="E1900" i="2" s="1"/>
  <c r="D10208" i="1"/>
  <c r="C1906" i="2" s="1"/>
  <c r="E1906" i="2" s="1"/>
  <c r="D10209" i="1"/>
  <c r="C1971" i="2" s="1"/>
  <c r="E1971" i="2" s="1"/>
  <c r="D10210" i="1"/>
  <c r="C1404" i="2" s="1"/>
  <c r="E1404" i="2" s="1"/>
  <c r="D10211" i="1"/>
  <c r="C1376" i="2" s="1"/>
  <c r="E1376" i="2" s="1"/>
  <c r="D10212" i="1"/>
  <c r="C1294" i="2" s="1"/>
  <c r="E1294" i="2" s="1"/>
  <c r="D10213" i="1"/>
  <c r="C2289" i="2" s="1"/>
  <c r="E2289" i="2" s="1"/>
  <c r="D10214" i="1"/>
  <c r="C1772" i="2" s="1"/>
  <c r="E1772" i="2" s="1"/>
  <c r="D10215" i="1"/>
  <c r="C1951" i="2" s="1"/>
  <c r="E1951" i="2" s="1"/>
  <c r="D10216" i="1"/>
  <c r="C1649" i="2" s="1"/>
  <c r="E1649" i="2" s="1"/>
  <c r="D10217" i="1"/>
  <c r="C1522" i="2" s="1"/>
  <c r="E1522" i="2" s="1"/>
  <c r="D10218" i="1"/>
  <c r="C1945" i="2" s="1"/>
  <c r="E1945" i="2" s="1"/>
  <c r="D10219" i="1"/>
  <c r="C1605" i="2" s="1"/>
  <c r="E1605" i="2" s="1"/>
  <c r="D10220" i="1"/>
  <c r="C1770" i="2" s="1"/>
  <c r="E1770" i="2" s="1"/>
  <c r="D10221" i="1"/>
  <c r="C1788" i="2" s="1"/>
  <c r="E1788" i="2" s="1"/>
  <c r="D10222" i="1"/>
  <c r="C1526" i="2" s="1"/>
  <c r="E1526" i="2" s="1"/>
  <c r="D10223" i="1"/>
  <c r="C1774" i="2" s="1"/>
  <c r="E1774" i="2" s="1"/>
  <c r="D10224" i="1"/>
  <c r="C1791" i="2" s="1"/>
  <c r="E1791" i="2" s="1"/>
  <c r="D10225" i="1"/>
  <c r="C1570" i="2" s="1"/>
  <c r="E1570" i="2" s="1"/>
  <c r="D10226" i="1"/>
  <c r="C1852" i="2" s="1"/>
  <c r="E1852" i="2" s="1"/>
  <c r="D10227" i="1"/>
  <c r="C1785" i="2" s="1"/>
  <c r="E1785" i="2" s="1"/>
  <c r="D10228" i="1"/>
  <c r="C1676" i="2" s="1"/>
  <c r="E1676" i="2" s="1"/>
  <c r="D10229" i="1"/>
  <c r="C1700" i="2" s="1"/>
  <c r="E1700" i="2" s="1"/>
  <c r="D10230" i="1"/>
  <c r="C1312" i="2" s="1"/>
  <c r="E1312" i="2" s="1"/>
  <c r="D10231" i="1"/>
  <c r="C1245" i="2" s="1"/>
  <c r="E1245" i="2" s="1"/>
  <c r="D10232" i="1"/>
  <c r="C1828" i="2" s="1"/>
  <c r="E1828" i="2" s="1"/>
  <c r="D10233" i="1"/>
  <c r="C1630" i="2" s="1"/>
  <c r="E1630" i="2" s="1"/>
  <c r="D10234" i="1"/>
  <c r="C1657" i="2" s="1"/>
  <c r="E1657" i="2" s="1"/>
  <c r="D10235" i="1"/>
  <c r="C1626" i="2" s="1"/>
  <c r="E1626" i="2" s="1"/>
  <c r="D10236" i="1"/>
  <c r="C2234" i="2" s="1"/>
  <c r="E2234" i="2" s="1"/>
  <c r="D10237" i="1"/>
  <c r="C2011" i="2" s="1"/>
  <c r="E2011" i="2" s="1"/>
  <c r="D10238" i="1"/>
  <c r="C1907" i="2" s="1"/>
  <c r="E1907" i="2" s="1"/>
  <c r="D10239" i="1"/>
  <c r="C2190" i="2" s="1"/>
  <c r="E2190" i="2" s="1"/>
  <c r="D10240" i="1"/>
  <c r="C1509" i="2" s="1"/>
  <c r="E1509" i="2" s="1"/>
  <c r="D10241" i="1"/>
  <c r="C2374" i="2" s="1"/>
  <c r="E2374" i="2" s="1"/>
  <c r="D10242" i="1"/>
  <c r="C2287" i="2" s="1"/>
  <c r="E2287" i="2" s="1"/>
  <c r="D10243" i="1"/>
  <c r="C2460" i="2" s="1"/>
  <c r="E2460" i="2" s="1"/>
  <c r="D10244" i="1"/>
  <c r="C1388" i="2" s="1"/>
  <c r="E1388" i="2" s="1"/>
  <c r="D10245" i="1"/>
  <c r="C1232" i="2" s="1"/>
  <c r="E1232" i="2" s="1"/>
  <c r="D10246" i="1"/>
  <c r="C2665" i="2" s="1"/>
  <c r="E2665" i="2" s="1"/>
  <c r="D10247" i="1"/>
  <c r="C1911" i="2" s="1"/>
  <c r="E1911" i="2" s="1"/>
  <c r="D10248" i="1"/>
  <c r="C2540" i="2" s="1"/>
  <c r="E2540" i="2" s="1"/>
  <c r="D10249" i="1"/>
  <c r="C1560" i="2" s="1"/>
  <c r="E1560" i="2" s="1"/>
  <c r="E8572" i="1"/>
  <c r="E8573" i="1"/>
  <c r="E8574" i="1"/>
  <c r="E8575" i="1"/>
  <c r="E8576" i="1"/>
  <c r="E8577" i="1"/>
  <c r="E8578" i="1"/>
  <c r="E8579" i="1"/>
  <c r="E8580" i="1"/>
  <c r="E8581" i="1"/>
  <c r="E8582" i="1"/>
  <c r="E8583" i="1"/>
  <c r="E8584" i="1"/>
  <c r="E8585" i="1"/>
  <c r="E8586" i="1"/>
  <c r="E8587" i="1"/>
  <c r="E8588" i="1"/>
  <c r="E8589" i="1"/>
  <c r="E8590" i="1"/>
  <c r="E8591" i="1"/>
  <c r="E8592" i="1"/>
  <c r="E8593" i="1"/>
  <c r="E8594" i="1"/>
  <c r="E8595" i="1"/>
  <c r="E8596" i="1"/>
  <c r="E8597" i="1"/>
  <c r="E8598" i="1"/>
  <c r="E8599" i="1"/>
  <c r="E8600" i="1"/>
  <c r="E8601" i="1"/>
  <c r="E8602" i="1"/>
  <c r="E8603" i="1"/>
  <c r="E8604" i="1"/>
  <c r="E8605" i="1"/>
  <c r="E8606" i="1"/>
  <c r="E8607" i="1"/>
  <c r="E8608" i="1"/>
  <c r="E8609" i="1"/>
  <c r="E8610" i="1"/>
  <c r="E8611" i="1"/>
  <c r="E8612" i="1"/>
  <c r="E8613" i="1"/>
  <c r="E8614" i="1"/>
  <c r="E8615" i="1"/>
  <c r="E8616" i="1"/>
  <c r="E8617" i="1"/>
  <c r="E8618" i="1"/>
  <c r="E8619" i="1"/>
  <c r="E8620" i="1"/>
  <c r="E8621" i="1"/>
  <c r="E8622" i="1"/>
  <c r="E8623" i="1"/>
  <c r="E8624" i="1"/>
  <c r="E8625" i="1"/>
  <c r="E8626" i="1"/>
  <c r="E8627" i="1"/>
  <c r="E8628" i="1"/>
  <c r="E8629" i="1"/>
  <c r="E8630" i="1"/>
  <c r="E8631" i="1"/>
  <c r="E8632" i="1"/>
  <c r="E8633" i="1"/>
  <c r="E8634" i="1"/>
  <c r="E8635" i="1"/>
  <c r="E8636" i="1"/>
  <c r="E8637" i="1"/>
  <c r="E8638" i="1"/>
  <c r="E8639" i="1"/>
  <c r="E8640" i="1"/>
  <c r="E8641" i="1"/>
  <c r="E8642" i="1"/>
  <c r="E8643" i="1"/>
  <c r="E8644" i="1"/>
  <c r="E8645" i="1"/>
  <c r="E8646" i="1"/>
  <c r="E8647" i="1"/>
  <c r="E8648" i="1"/>
  <c r="E8649" i="1"/>
  <c r="E8650" i="1"/>
  <c r="E8651" i="1"/>
  <c r="E8652" i="1"/>
  <c r="E8653" i="1"/>
  <c r="E8654" i="1"/>
  <c r="E8655" i="1"/>
  <c r="E8656" i="1"/>
  <c r="E8657" i="1"/>
  <c r="E8658" i="1"/>
  <c r="E8659" i="1"/>
  <c r="E8660" i="1"/>
  <c r="E8661" i="1"/>
  <c r="E8662" i="1"/>
  <c r="E8663" i="1"/>
  <c r="E8664" i="1"/>
  <c r="E8665" i="1"/>
  <c r="E8666" i="1"/>
  <c r="E8667" i="1"/>
  <c r="E8668" i="1"/>
  <c r="E8669" i="1"/>
  <c r="E8670" i="1"/>
  <c r="E8671" i="1"/>
  <c r="E8672" i="1"/>
  <c r="E8673" i="1"/>
  <c r="E8674" i="1"/>
  <c r="E8675" i="1"/>
  <c r="E8676" i="1"/>
  <c r="E8677" i="1"/>
  <c r="E8678" i="1"/>
  <c r="E8679" i="1"/>
  <c r="E8680" i="1"/>
  <c r="E8681" i="1"/>
  <c r="E8682" i="1"/>
  <c r="E8683" i="1"/>
  <c r="E8684" i="1"/>
  <c r="E8685" i="1"/>
  <c r="E8686" i="1"/>
  <c r="E8687" i="1"/>
  <c r="E8688" i="1"/>
  <c r="E8689" i="1"/>
  <c r="E8690" i="1"/>
  <c r="E8691" i="1"/>
  <c r="E8692" i="1"/>
  <c r="E8693" i="1"/>
  <c r="E8694" i="1"/>
  <c r="E8695" i="1"/>
  <c r="E8696" i="1"/>
  <c r="E8697" i="1"/>
  <c r="E8698" i="1"/>
  <c r="E8699" i="1"/>
  <c r="E8700" i="1"/>
  <c r="E8701" i="1"/>
  <c r="E8702" i="1"/>
  <c r="E8703" i="1"/>
  <c r="E8704" i="1"/>
  <c r="E8705" i="1"/>
  <c r="E8706" i="1"/>
  <c r="E8707" i="1"/>
  <c r="E8708" i="1"/>
  <c r="E8709" i="1"/>
  <c r="E8710" i="1"/>
  <c r="E8711" i="1"/>
  <c r="E8712" i="1"/>
  <c r="E8713" i="1"/>
  <c r="E8714" i="1"/>
  <c r="E8715" i="1"/>
  <c r="E8716" i="1"/>
  <c r="E8717" i="1"/>
  <c r="E8718" i="1"/>
  <c r="E8719" i="1"/>
  <c r="E8720" i="1"/>
  <c r="E8721" i="1"/>
  <c r="E8722" i="1"/>
  <c r="E8723" i="1"/>
  <c r="E8724" i="1"/>
  <c r="E8725" i="1"/>
  <c r="E8726" i="1"/>
  <c r="E8727" i="1"/>
  <c r="E8728" i="1"/>
  <c r="E8729" i="1"/>
  <c r="E8730" i="1"/>
  <c r="E8731" i="1"/>
  <c r="E8732" i="1"/>
  <c r="E8733" i="1"/>
  <c r="E8734" i="1"/>
  <c r="E8735" i="1"/>
  <c r="E8736" i="1"/>
  <c r="E8737" i="1"/>
  <c r="E8738" i="1"/>
  <c r="E8739" i="1"/>
  <c r="E8740" i="1"/>
  <c r="E8741" i="1"/>
  <c r="E8742" i="1"/>
  <c r="E8743" i="1"/>
  <c r="E8744" i="1"/>
  <c r="E8745" i="1"/>
  <c r="E8746" i="1"/>
  <c r="E8747" i="1"/>
  <c r="E8748" i="1"/>
  <c r="E8749" i="1"/>
  <c r="E8750" i="1"/>
  <c r="E8751" i="1"/>
  <c r="E8752" i="1"/>
  <c r="E8753" i="1"/>
  <c r="E8754" i="1"/>
  <c r="E8755" i="1"/>
  <c r="E8756" i="1"/>
  <c r="E8757" i="1"/>
  <c r="E8758" i="1"/>
  <c r="E8759" i="1"/>
  <c r="E8760" i="1"/>
  <c r="E8761" i="1"/>
  <c r="E8762" i="1"/>
  <c r="E8763" i="1"/>
  <c r="E8764" i="1"/>
  <c r="E8765" i="1"/>
  <c r="E8766" i="1"/>
  <c r="E8767" i="1"/>
  <c r="E8768" i="1"/>
  <c r="E8769" i="1"/>
  <c r="E8770" i="1"/>
  <c r="E8771" i="1"/>
  <c r="E8772" i="1"/>
  <c r="E8773" i="1"/>
  <c r="E8774" i="1"/>
  <c r="E8775" i="1"/>
  <c r="E8776" i="1"/>
  <c r="E8777" i="1"/>
  <c r="E8778" i="1"/>
  <c r="E8779" i="1"/>
  <c r="E8780" i="1"/>
  <c r="E8781" i="1"/>
  <c r="E8782" i="1"/>
  <c r="E8783" i="1"/>
  <c r="E8784" i="1"/>
  <c r="E8785" i="1"/>
  <c r="E8786" i="1"/>
  <c r="E8787" i="1"/>
  <c r="E8788" i="1"/>
  <c r="E8789" i="1"/>
  <c r="E8790" i="1"/>
  <c r="E8791" i="1"/>
  <c r="E8792" i="1"/>
  <c r="E8793" i="1"/>
  <c r="E8794" i="1"/>
  <c r="E8795" i="1"/>
  <c r="E8796" i="1"/>
  <c r="E8797" i="1"/>
  <c r="E8798" i="1"/>
  <c r="E8799" i="1"/>
  <c r="E8800" i="1"/>
  <c r="E8801" i="1"/>
  <c r="E8802" i="1"/>
  <c r="E8803" i="1"/>
  <c r="E8804" i="1"/>
  <c r="E8805" i="1"/>
  <c r="E8806" i="1"/>
  <c r="E8807" i="1"/>
  <c r="E8808" i="1"/>
  <c r="E8809" i="1"/>
  <c r="E8810" i="1"/>
  <c r="E8811" i="1"/>
  <c r="E8812" i="1"/>
  <c r="E8813" i="1"/>
  <c r="E8814" i="1"/>
  <c r="E8815" i="1"/>
  <c r="E8816" i="1"/>
  <c r="E8817" i="1"/>
  <c r="E8818" i="1"/>
  <c r="E8819" i="1"/>
  <c r="E8820" i="1"/>
  <c r="E8821" i="1"/>
  <c r="E8822" i="1"/>
  <c r="E8823" i="1"/>
  <c r="E8824" i="1"/>
  <c r="E8825" i="1"/>
  <c r="E8826" i="1"/>
  <c r="E8827" i="1"/>
  <c r="E8828" i="1"/>
  <c r="E8829" i="1"/>
  <c r="E8830" i="1"/>
  <c r="E8831" i="1"/>
  <c r="E8832" i="1"/>
  <c r="E8833" i="1"/>
  <c r="E8834" i="1"/>
  <c r="E8835" i="1"/>
  <c r="E8836" i="1"/>
  <c r="E8837" i="1"/>
  <c r="E8838" i="1"/>
  <c r="E8839" i="1"/>
  <c r="E8840" i="1"/>
  <c r="E8841" i="1"/>
  <c r="E8842" i="1"/>
  <c r="E8843" i="1"/>
  <c r="E8844" i="1"/>
  <c r="E8845" i="1"/>
  <c r="E8846" i="1"/>
  <c r="E8847" i="1"/>
  <c r="E8848" i="1"/>
  <c r="E8849" i="1"/>
  <c r="E8850" i="1"/>
  <c r="E8851" i="1"/>
  <c r="E8852" i="1"/>
  <c r="E8853" i="1"/>
  <c r="E8854" i="1"/>
  <c r="E8855" i="1"/>
  <c r="E8856" i="1"/>
  <c r="E8857" i="1"/>
  <c r="E8858" i="1"/>
  <c r="E8859" i="1"/>
  <c r="E8860" i="1"/>
  <c r="E8861" i="1"/>
  <c r="E8862" i="1"/>
  <c r="E8863" i="1"/>
  <c r="E8864" i="1"/>
  <c r="E8865" i="1"/>
  <c r="E8866" i="1"/>
  <c r="E8867" i="1"/>
  <c r="E8868" i="1"/>
  <c r="E8869" i="1"/>
  <c r="E8870" i="1"/>
  <c r="E8871" i="1"/>
  <c r="E8872" i="1"/>
  <c r="E8873" i="1"/>
  <c r="E8874" i="1"/>
  <c r="E8875" i="1"/>
  <c r="E8876" i="1"/>
  <c r="E8877" i="1"/>
  <c r="E8878" i="1"/>
  <c r="E8879" i="1"/>
  <c r="E8880" i="1"/>
  <c r="E8881" i="1"/>
  <c r="E8882" i="1"/>
  <c r="E8883" i="1"/>
  <c r="E8884" i="1"/>
  <c r="E8885" i="1"/>
  <c r="E8886" i="1"/>
  <c r="E8887" i="1"/>
  <c r="E8888" i="1"/>
  <c r="E8889" i="1"/>
  <c r="E8890" i="1"/>
  <c r="E8891" i="1"/>
  <c r="E8892" i="1"/>
  <c r="E8893" i="1"/>
  <c r="E8894" i="1"/>
  <c r="E8895" i="1"/>
  <c r="E8896" i="1"/>
  <c r="E8897" i="1"/>
  <c r="E8898" i="1"/>
  <c r="E8899" i="1"/>
  <c r="E8900" i="1"/>
  <c r="E8901" i="1"/>
  <c r="E8902" i="1"/>
  <c r="E8903" i="1"/>
  <c r="E8904" i="1"/>
  <c r="E8905" i="1"/>
  <c r="E8906" i="1"/>
  <c r="E8907" i="1"/>
  <c r="E8908" i="1"/>
  <c r="E8909" i="1"/>
  <c r="E8910" i="1"/>
  <c r="E8911" i="1"/>
  <c r="E8912" i="1"/>
  <c r="E8913" i="1"/>
  <c r="E8914" i="1"/>
  <c r="E8915" i="1"/>
  <c r="E8916" i="1"/>
  <c r="E8917" i="1"/>
  <c r="E8918" i="1"/>
  <c r="E8919" i="1"/>
  <c r="E8920" i="1"/>
  <c r="E8921" i="1"/>
  <c r="E8922" i="1"/>
  <c r="E8923" i="1"/>
  <c r="E8924" i="1"/>
  <c r="E8925" i="1"/>
  <c r="E8926" i="1"/>
  <c r="E8927" i="1"/>
  <c r="E8928" i="1"/>
  <c r="E8929" i="1"/>
  <c r="E8930" i="1"/>
  <c r="E8931" i="1"/>
  <c r="E8932" i="1"/>
  <c r="E8933" i="1"/>
  <c r="E8934" i="1"/>
  <c r="E8935" i="1"/>
  <c r="E8936" i="1"/>
  <c r="E8937" i="1"/>
  <c r="E8938" i="1"/>
  <c r="E8939" i="1"/>
  <c r="E8940" i="1"/>
  <c r="E8941" i="1"/>
  <c r="E8942" i="1"/>
  <c r="E8943" i="1"/>
  <c r="E8944" i="1"/>
  <c r="E8945" i="1"/>
  <c r="E8946" i="1"/>
  <c r="E8947" i="1"/>
  <c r="E8948" i="1"/>
  <c r="E8949" i="1"/>
  <c r="E8950" i="1"/>
  <c r="E8951" i="1"/>
  <c r="E8952" i="1"/>
  <c r="E8953" i="1"/>
  <c r="E8954" i="1"/>
  <c r="E8955" i="1"/>
  <c r="E8956" i="1"/>
  <c r="E8957" i="1"/>
  <c r="E8958" i="1"/>
  <c r="E8959" i="1"/>
  <c r="E8960" i="1"/>
  <c r="E8961" i="1"/>
  <c r="E8962" i="1"/>
  <c r="E8963" i="1"/>
  <c r="E8964" i="1"/>
  <c r="E8965" i="1"/>
  <c r="E8966" i="1"/>
  <c r="E8967" i="1"/>
  <c r="E8968" i="1"/>
  <c r="E8969" i="1"/>
  <c r="E8970" i="1"/>
  <c r="E8971" i="1"/>
  <c r="E8972" i="1"/>
  <c r="E8973" i="1"/>
  <c r="E8974" i="1"/>
  <c r="E8975" i="1"/>
  <c r="E8976" i="1"/>
  <c r="E8977" i="1"/>
  <c r="E8978" i="1"/>
  <c r="E8979" i="1"/>
  <c r="E8980" i="1"/>
  <c r="E8981" i="1"/>
  <c r="E8982" i="1"/>
  <c r="E8983" i="1"/>
  <c r="E8984" i="1"/>
  <c r="E8985" i="1"/>
  <c r="E8986" i="1"/>
  <c r="E8987" i="1"/>
  <c r="E8988" i="1"/>
  <c r="E8989" i="1"/>
  <c r="E8990" i="1"/>
  <c r="E8991" i="1"/>
  <c r="E8992" i="1"/>
  <c r="E8993" i="1"/>
  <c r="E8994" i="1"/>
  <c r="E8995" i="1"/>
  <c r="E8996" i="1"/>
  <c r="E8997" i="1"/>
  <c r="E8998" i="1"/>
  <c r="E8999" i="1"/>
  <c r="E9000" i="1"/>
  <c r="E9001" i="1"/>
  <c r="E9002" i="1"/>
  <c r="E9003" i="1"/>
  <c r="E9004" i="1"/>
  <c r="E9005" i="1"/>
  <c r="E9006" i="1"/>
  <c r="E9007" i="1"/>
  <c r="E9008" i="1"/>
  <c r="E9009" i="1"/>
  <c r="E9010" i="1"/>
  <c r="E9011" i="1"/>
  <c r="E9012" i="1"/>
  <c r="E9013" i="1"/>
  <c r="E9014" i="1"/>
  <c r="E9015" i="1"/>
  <c r="E9016" i="1"/>
  <c r="E9017" i="1"/>
  <c r="E9018" i="1"/>
  <c r="E9019" i="1"/>
  <c r="E9020" i="1"/>
  <c r="E9021" i="1"/>
  <c r="E9022" i="1"/>
  <c r="E9023" i="1"/>
  <c r="E9024" i="1"/>
  <c r="E9025" i="1"/>
  <c r="E9026" i="1"/>
  <c r="E9027" i="1"/>
  <c r="E9028" i="1"/>
  <c r="E9029" i="1"/>
  <c r="E9030" i="1"/>
  <c r="E9031" i="1"/>
  <c r="E9032" i="1"/>
  <c r="E9033" i="1"/>
  <c r="E9034" i="1"/>
  <c r="E9035" i="1"/>
  <c r="E9036" i="1"/>
  <c r="E9037" i="1"/>
  <c r="E9038" i="1"/>
  <c r="E9039" i="1"/>
  <c r="E9040" i="1"/>
  <c r="E9041" i="1"/>
  <c r="E9042" i="1"/>
  <c r="E9043" i="1"/>
  <c r="E9044" i="1"/>
  <c r="E9045" i="1"/>
  <c r="E9046" i="1"/>
  <c r="E9047" i="1"/>
  <c r="E9048" i="1"/>
  <c r="E9049" i="1"/>
  <c r="E9050" i="1"/>
  <c r="E9051" i="1"/>
  <c r="E9052" i="1"/>
  <c r="E9053" i="1"/>
  <c r="E9054" i="1"/>
  <c r="E9055" i="1"/>
  <c r="E9056" i="1"/>
  <c r="E9057" i="1"/>
  <c r="E9058" i="1"/>
  <c r="E9059" i="1"/>
  <c r="E9060" i="1"/>
  <c r="E9061" i="1"/>
  <c r="E9062" i="1"/>
  <c r="E9063" i="1"/>
  <c r="E9064" i="1"/>
  <c r="E9065" i="1"/>
  <c r="E9066" i="1"/>
  <c r="E9067" i="1"/>
  <c r="E9068" i="1"/>
  <c r="E9069" i="1"/>
  <c r="E9070" i="1"/>
  <c r="E9071" i="1"/>
  <c r="E9072" i="1"/>
  <c r="E9073" i="1"/>
  <c r="E9074" i="1"/>
  <c r="E9075" i="1"/>
  <c r="E9076" i="1"/>
  <c r="E9077" i="1"/>
  <c r="E9078" i="1"/>
  <c r="E9079" i="1"/>
  <c r="E9080" i="1"/>
  <c r="E9081" i="1"/>
  <c r="E9082" i="1"/>
  <c r="E9083" i="1"/>
  <c r="E9084" i="1"/>
  <c r="E9085" i="1"/>
  <c r="E9086" i="1"/>
  <c r="E9087" i="1"/>
  <c r="E9088" i="1"/>
  <c r="E9089" i="1"/>
  <c r="E9090" i="1"/>
  <c r="E9091" i="1"/>
  <c r="E9092" i="1"/>
  <c r="E9093" i="1"/>
  <c r="E9094" i="1"/>
  <c r="E9095" i="1"/>
  <c r="E9096" i="1"/>
  <c r="E9097" i="1"/>
  <c r="E9098" i="1"/>
  <c r="E9099" i="1"/>
  <c r="E9100" i="1"/>
  <c r="E9101" i="1"/>
  <c r="E9102" i="1"/>
  <c r="E9103" i="1"/>
  <c r="E9104" i="1"/>
  <c r="E9105" i="1"/>
  <c r="E9106" i="1"/>
  <c r="E9107" i="1"/>
  <c r="E9108" i="1"/>
  <c r="E9109" i="1"/>
  <c r="E9110" i="1"/>
  <c r="E9111" i="1"/>
  <c r="E9112" i="1"/>
  <c r="E9113" i="1"/>
  <c r="E9114" i="1"/>
  <c r="E9115" i="1"/>
  <c r="E9116" i="1"/>
  <c r="E9117" i="1"/>
  <c r="E9118" i="1"/>
  <c r="E9119" i="1"/>
  <c r="E9120" i="1"/>
  <c r="E9121" i="1"/>
  <c r="E9122" i="1"/>
  <c r="E9123" i="1"/>
  <c r="E9124" i="1"/>
  <c r="E9125" i="1"/>
  <c r="E9126" i="1"/>
  <c r="E9127" i="1"/>
  <c r="E9128" i="1"/>
  <c r="E9129" i="1"/>
  <c r="E9130" i="1"/>
  <c r="E9131" i="1"/>
  <c r="E9132" i="1"/>
  <c r="E9133" i="1"/>
  <c r="E9134" i="1"/>
  <c r="E9135" i="1"/>
  <c r="E9136" i="1"/>
  <c r="E9137" i="1"/>
  <c r="E9138" i="1"/>
  <c r="E9139" i="1"/>
  <c r="E9140" i="1"/>
  <c r="E9141" i="1"/>
  <c r="E9142" i="1"/>
  <c r="E9143" i="1"/>
  <c r="E9144" i="1"/>
  <c r="E9145" i="1"/>
  <c r="E9146" i="1"/>
  <c r="E9147" i="1"/>
  <c r="E9148" i="1"/>
  <c r="E9149" i="1"/>
  <c r="E9150" i="1"/>
  <c r="E9151" i="1"/>
  <c r="E9152" i="1"/>
  <c r="E9153" i="1"/>
  <c r="E9154" i="1"/>
  <c r="E9155" i="1"/>
  <c r="E9156" i="1"/>
  <c r="E9157" i="1"/>
  <c r="E9158" i="1"/>
  <c r="E9159" i="1"/>
  <c r="E9160" i="1"/>
  <c r="E9161" i="1"/>
  <c r="E9162" i="1"/>
  <c r="E9163" i="1"/>
  <c r="E9164" i="1"/>
  <c r="E9165" i="1"/>
  <c r="E9166" i="1"/>
  <c r="E9167" i="1"/>
  <c r="E9168" i="1"/>
  <c r="E9169" i="1"/>
  <c r="E9170" i="1"/>
  <c r="E9171" i="1"/>
  <c r="E9172" i="1"/>
  <c r="E9173" i="1"/>
  <c r="E9174" i="1"/>
  <c r="E9175" i="1"/>
  <c r="E9176" i="1"/>
  <c r="E9177" i="1"/>
  <c r="E9178" i="1"/>
  <c r="E9179" i="1"/>
  <c r="E9180" i="1"/>
  <c r="E9181" i="1"/>
  <c r="E9182" i="1"/>
  <c r="E9183" i="1"/>
  <c r="E9184" i="1"/>
  <c r="E9185" i="1"/>
  <c r="E9186" i="1"/>
  <c r="E9187" i="1"/>
  <c r="E9188" i="1"/>
  <c r="E9189" i="1"/>
  <c r="E9190" i="1"/>
  <c r="E9191" i="1"/>
  <c r="E9192" i="1"/>
  <c r="E9193" i="1"/>
  <c r="E9194" i="1"/>
  <c r="E9195" i="1"/>
  <c r="E9196" i="1"/>
  <c r="E9197" i="1"/>
  <c r="E9198" i="1"/>
  <c r="E9199" i="1"/>
  <c r="E9200" i="1"/>
  <c r="E9201" i="1"/>
  <c r="E9202" i="1"/>
  <c r="E9203" i="1"/>
  <c r="E9204" i="1"/>
  <c r="E9205" i="1"/>
  <c r="E9206" i="1"/>
  <c r="E9207" i="1"/>
  <c r="E9208" i="1"/>
  <c r="E9209" i="1"/>
  <c r="E9210" i="1"/>
  <c r="E9211" i="1"/>
  <c r="E9212" i="1"/>
  <c r="E9213" i="1"/>
  <c r="E9214" i="1"/>
  <c r="E9215" i="1"/>
  <c r="E9216" i="1"/>
  <c r="E9217" i="1"/>
  <c r="E9218" i="1"/>
  <c r="E9219" i="1"/>
  <c r="E9220" i="1"/>
  <c r="E9221" i="1"/>
  <c r="E9222" i="1"/>
  <c r="E9223" i="1"/>
  <c r="E9224" i="1"/>
  <c r="E9225" i="1"/>
  <c r="E9226" i="1"/>
  <c r="E9227" i="1"/>
  <c r="E9228" i="1"/>
  <c r="E9229" i="1"/>
  <c r="E9230" i="1"/>
  <c r="E9231" i="1"/>
  <c r="E9232" i="1"/>
  <c r="E9233" i="1"/>
  <c r="E9234" i="1"/>
  <c r="E9235" i="1"/>
  <c r="E9236" i="1"/>
  <c r="E9237" i="1"/>
  <c r="E9238" i="1"/>
  <c r="E9239" i="1"/>
  <c r="E9240" i="1"/>
  <c r="E9241" i="1"/>
  <c r="E9242" i="1"/>
  <c r="E9243" i="1"/>
  <c r="E9244" i="1"/>
  <c r="E9245" i="1"/>
  <c r="E9246" i="1"/>
  <c r="E9247" i="1"/>
  <c r="E9248" i="1"/>
  <c r="E9249" i="1"/>
  <c r="E9250" i="1"/>
  <c r="E9251" i="1"/>
  <c r="E9252" i="1"/>
  <c r="E9253" i="1"/>
  <c r="E9254" i="1"/>
  <c r="E9255" i="1"/>
  <c r="E9256" i="1"/>
  <c r="E9257" i="1"/>
  <c r="E9258" i="1"/>
  <c r="E9259" i="1"/>
  <c r="E9260" i="1"/>
  <c r="E9261" i="1"/>
  <c r="E9262" i="1"/>
  <c r="E9263" i="1"/>
  <c r="E9264" i="1"/>
  <c r="E9265" i="1"/>
  <c r="E9266" i="1"/>
  <c r="E9267" i="1"/>
  <c r="E9268" i="1"/>
  <c r="E9269" i="1"/>
  <c r="E9270" i="1"/>
  <c r="E9271" i="1"/>
  <c r="E9272" i="1"/>
  <c r="E9273" i="1"/>
  <c r="E9274" i="1"/>
  <c r="E9275" i="1"/>
  <c r="E9276" i="1"/>
  <c r="E9277" i="1"/>
  <c r="E9278" i="1"/>
  <c r="E9279" i="1"/>
  <c r="E9280" i="1"/>
  <c r="E9281" i="1"/>
  <c r="E9282" i="1"/>
  <c r="E9283" i="1"/>
  <c r="E9284" i="1"/>
  <c r="E9285" i="1"/>
  <c r="E9286" i="1"/>
  <c r="E9287" i="1"/>
  <c r="E9288" i="1"/>
  <c r="E9289" i="1"/>
  <c r="E9290" i="1"/>
  <c r="E9291" i="1"/>
  <c r="E9292" i="1"/>
  <c r="E9293" i="1"/>
  <c r="E9294" i="1"/>
  <c r="E9295" i="1"/>
  <c r="E9296" i="1"/>
  <c r="E9297" i="1"/>
  <c r="E9298" i="1"/>
  <c r="E9299" i="1"/>
  <c r="E9300" i="1"/>
  <c r="E9301" i="1"/>
  <c r="E9302" i="1"/>
  <c r="E9303" i="1"/>
  <c r="E9304" i="1"/>
  <c r="E9305" i="1"/>
  <c r="E9306" i="1"/>
  <c r="E9307" i="1"/>
  <c r="E9308" i="1"/>
  <c r="E9309" i="1"/>
  <c r="E9310" i="1"/>
  <c r="E9311" i="1"/>
  <c r="E9312" i="1"/>
  <c r="E9313" i="1"/>
  <c r="E9314" i="1"/>
  <c r="E9315" i="1"/>
  <c r="E9316" i="1"/>
  <c r="E9317" i="1"/>
  <c r="E9318" i="1"/>
  <c r="E9319" i="1"/>
  <c r="E9320" i="1"/>
  <c r="E9321" i="1"/>
  <c r="E9322" i="1"/>
  <c r="E9323" i="1"/>
  <c r="E9324" i="1"/>
  <c r="E9325" i="1"/>
  <c r="E9326" i="1"/>
  <c r="E9327" i="1"/>
  <c r="E9328" i="1"/>
  <c r="E9329" i="1"/>
  <c r="E9330" i="1"/>
  <c r="E9331" i="1"/>
  <c r="E9332" i="1"/>
  <c r="E9333" i="1"/>
  <c r="E9334" i="1"/>
  <c r="E9335" i="1"/>
  <c r="E9336" i="1"/>
  <c r="E9337" i="1"/>
  <c r="E9338" i="1"/>
  <c r="E9339" i="1"/>
  <c r="E9340" i="1"/>
  <c r="E9341" i="1"/>
  <c r="E9342" i="1"/>
  <c r="E9343" i="1"/>
  <c r="E9344" i="1"/>
  <c r="E9345" i="1"/>
  <c r="E9346" i="1"/>
  <c r="E9347" i="1"/>
  <c r="E9348" i="1"/>
  <c r="E9349" i="1"/>
  <c r="E9350" i="1"/>
  <c r="E9351" i="1"/>
  <c r="E9352" i="1"/>
  <c r="E9353" i="1"/>
  <c r="E9354" i="1"/>
  <c r="E9355" i="1"/>
  <c r="E9356" i="1"/>
  <c r="E9357" i="1"/>
  <c r="E9358" i="1"/>
  <c r="E9359" i="1"/>
  <c r="E9360" i="1"/>
  <c r="E9361" i="1"/>
  <c r="E9362" i="1"/>
  <c r="E9363" i="1"/>
  <c r="E9364" i="1"/>
  <c r="E9365" i="1"/>
  <c r="E9366" i="1"/>
  <c r="E9367" i="1"/>
  <c r="E9368" i="1"/>
  <c r="E9369" i="1"/>
  <c r="E9370" i="1"/>
  <c r="E9371" i="1"/>
  <c r="E9372" i="1"/>
  <c r="E9373" i="1"/>
  <c r="E9374" i="1"/>
  <c r="E9375" i="1"/>
  <c r="E9376" i="1"/>
  <c r="E9377" i="1"/>
  <c r="E9378" i="1"/>
  <c r="E9379" i="1"/>
  <c r="E9380" i="1"/>
  <c r="E9381" i="1"/>
  <c r="E9382" i="1"/>
  <c r="E9383" i="1"/>
  <c r="E9384" i="1"/>
  <c r="E9385" i="1"/>
  <c r="E9386" i="1"/>
  <c r="E9387" i="1"/>
  <c r="E9388" i="1"/>
  <c r="E9389" i="1"/>
  <c r="E9390" i="1"/>
  <c r="E9391" i="1"/>
  <c r="E9392" i="1"/>
  <c r="E9393" i="1"/>
  <c r="E9394" i="1"/>
  <c r="E9395" i="1"/>
  <c r="E9396" i="1"/>
  <c r="E9397" i="1"/>
  <c r="E9398" i="1"/>
  <c r="E9399" i="1"/>
  <c r="E9400" i="1"/>
  <c r="E9401" i="1"/>
  <c r="E9402" i="1"/>
  <c r="E9403" i="1"/>
  <c r="E9404" i="1"/>
  <c r="E9405" i="1"/>
  <c r="E9406" i="1"/>
  <c r="E9407" i="1"/>
  <c r="E9408" i="1"/>
  <c r="E9409" i="1"/>
  <c r="E9410" i="1"/>
  <c r="E9411" i="1"/>
  <c r="E9412" i="1"/>
  <c r="E9413" i="1"/>
  <c r="E9414" i="1"/>
  <c r="E9415" i="1"/>
  <c r="E9416" i="1"/>
  <c r="E9417" i="1"/>
  <c r="E9418" i="1"/>
  <c r="E9419" i="1"/>
  <c r="E9420" i="1"/>
  <c r="E9421" i="1"/>
  <c r="E9422" i="1"/>
  <c r="E9423" i="1"/>
  <c r="E9424" i="1"/>
  <c r="E9425" i="1"/>
  <c r="E9426" i="1"/>
  <c r="E9427" i="1"/>
  <c r="E9428" i="1"/>
  <c r="E9429" i="1"/>
  <c r="E9430" i="1"/>
  <c r="E9431" i="1"/>
  <c r="E9432" i="1"/>
  <c r="E9433" i="1"/>
  <c r="E9434" i="1"/>
  <c r="E9435" i="1"/>
  <c r="E9436" i="1"/>
  <c r="E9437" i="1"/>
  <c r="E9438" i="1"/>
  <c r="E9439" i="1"/>
  <c r="E9440" i="1"/>
  <c r="E9441" i="1"/>
  <c r="E9442" i="1"/>
  <c r="E9443" i="1"/>
  <c r="E9444" i="1"/>
  <c r="E9445" i="1"/>
  <c r="E9446" i="1"/>
  <c r="E9447" i="1"/>
  <c r="E9448" i="1"/>
  <c r="E9449" i="1"/>
  <c r="E9450" i="1"/>
  <c r="E9451" i="1"/>
  <c r="E9452" i="1"/>
  <c r="E9453" i="1"/>
  <c r="E9454" i="1"/>
  <c r="E9455" i="1"/>
  <c r="E9456" i="1"/>
  <c r="E9457" i="1"/>
  <c r="E9458" i="1"/>
  <c r="E9459" i="1"/>
  <c r="E9460" i="1"/>
  <c r="E9461" i="1"/>
  <c r="E9462" i="1"/>
  <c r="E9463" i="1"/>
  <c r="E9464" i="1"/>
  <c r="E9465" i="1"/>
  <c r="E9466" i="1"/>
  <c r="E9467" i="1"/>
  <c r="E9468" i="1"/>
  <c r="E9469" i="1"/>
  <c r="E9470" i="1"/>
  <c r="E9471" i="1"/>
  <c r="E9472" i="1"/>
  <c r="E9473" i="1"/>
  <c r="E9474" i="1"/>
  <c r="E9475" i="1"/>
  <c r="E9476" i="1"/>
  <c r="E9477" i="1"/>
  <c r="E9478" i="1"/>
  <c r="E9479" i="1"/>
  <c r="E9480" i="1"/>
  <c r="E9481" i="1"/>
  <c r="E9482" i="1"/>
  <c r="E9483" i="1"/>
  <c r="E9484" i="1"/>
  <c r="E9485" i="1"/>
  <c r="E9486" i="1"/>
  <c r="E9487" i="1"/>
  <c r="E9488" i="1"/>
  <c r="E9489" i="1"/>
  <c r="E9490" i="1"/>
  <c r="E9491" i="1"/>
  <c r="E9492" i="1"/>
  <c r="E9493" i="1"/>
  <c r="E9494" i="1"/>
  <c r="E9495" i="1"/>
  <c r="E9496" i="1"/>
  <c r="E9497" i="1"/>
  <c r="E9498" i="1"/>
  <c r="E9499" i="1"/>
  <c r="E9500" i="1"/>
  <c r="E9501" i="1"/>
  <c r="E9502" i="1"/>
  <c r="E9503" i="1"/>
  <c r="E9504" i="1"/>
  <c r="E9505" i="1"/>
  <c r="E9506" i="1"/>
  <c r="E9507" i="1"/>
  <c r="E9508" i="1"/>
  <c r="E9509" i="1"/>
  <c r="E9510" i="1"/>
  <c r="E9511" i="1"/>
  <c r="E9512" i="1"/>
  <c r="E9513" i="1"/>
  <c r="E9514" i="1"/>
  <c r="E9515" i="1"/>
  <c r="E9516" i="1"/>
  <c r="E9517" i="1"/>
  <c r="E9518" i="1"/>
  <c r="E9519" i="1"/>
  <c r="E9520" i="1"/>
  <c r="E9521" i="1"/>
  <c r="E9522" i="1"/>
  <c r="E9523" i="1"/>
  <c r="E9524" i="1"/>
  <c r="E9525" i="1"/>
  <c r="E9526" i="1"/>
  <c r="E9527" i="1"/>
  <c r="E9528" i="1"/>
  <c r="E9529" i="1"/>
  <c r="E9530" i="1"/>
  <c r="E9531" i="1"/>
  <c r="E9532" i="1"/>
  <c r="E9533" i="1"/>
  <c r="E9534" i="1"/>
  <c r="E9535" i="1"/>
  <c r="E9536" i="1"/>
  <c r="E9537" i="1"/>
  <c r="E9538" i="1"/>
  <c r="E9539" i="1"/>
  <c r="E9540" i="1"/>
  <c r="E9541" i="1"/>
  <c r="E9542" i="1"/>
  <c r="E9543" i="1"/>
  <c r="E9544" i="1"/>
  <c r="E9545" i="1"/>
  <c r="E9546" i="1"/>
  <c r="E9547" i="1"/>
  <c r="E9548" i="1"/>
  <c r="E9549" i="1"/>
  <c r="E9550" i="1"/>
  <c r="E9551" i="1"/>
  <c r="E9552" i="1"/>
  <c r="E9553" i="1"/>
  <c r="E9554" i="1"/>
  <c r="E9555" i="1"/>
  <c r="E9556" i="1"/>
  <c r="E9557" i="1"/>
  <c r="E9558" i="1"/>
  <c r="E9559" i="1"/>
  <c r="E9560" i="1"/>
  <c r="E9561" i="1"/>
  <c r="E9562" i="1"/>
  <c r="E9563" i="1"/>
  <c r="E9564" i="1"/>
  <c r="E9565" i="1"/>
  <c r="E9566" i="1"/>
  <c r="E9567" i="1"/>
  <c r="E9568" i="1"/>
  <c r="E9569" i="1"/>
  <c r="E9570" i="1"/>
  <c r="E9571" i="1"/>
  <c r="E9572" i="1"/>
  <c r="E9573" i="1"/>
  <c r="E9574" i="1"/>
  <c r="E9575" i="1"/>
  <c r="E9576" i="1"/>
  <c r="E9577" i="1"/>
  <c r="E9578" i="1"/>
  <c r="E9579" i="1"/>
  <c r="E9580" i="1"/>
  <c r="E9581" i="1"/>
  <c r="E9582" i="1"/>
  <c r="E9583" i="1"/>
  <c r="E9584" i="1"/>
  <c r="E9585" i="1"/>
  <c r="E9586" i="1"/>
  <c r="E9587" i="1"/>
  <c r="E9588" i="1"/>
  <c r="E9589" i="1"/>
  <c r="E9590" i="1"/>
  <c r="E9591" i="1"/>
  <c r="E9592" i="1"/>
  <c r="E9593" i="1"/>
  <c r="E9594" i="1"/>
  <c r="E9595" i="1"/>
  <c r="E9596" i="1"/>
  <c r="E9597" i="1"/>
  <c r="E9598" i="1"/>
  <c r="E9599" i="1"/>
  <c r="E9600" i="1"/>
  <c r="E9601" i="1"/>
  <c r="E9602" i="1"/>
  <c r="E9603" i="1"/>
  <c r="E9604" i="1"/>
  <c r="E9605" i="1"/>
  <c r="E9606" i="1"/>
  <c r="E9607" i="1"/>
  <c r="E9608" i="1"/>
  <c r="E9609" i="1"/>
  <c r="E9610" i="1"/>
  <c r="E9611" i="1"/>
  <c r="E9612" i="1"/>
  <c r="E9613" i="1"/>
  <c r="E9614" i="1"/>
  <c r="E9615" i="1"/>
  <c r="E9616" i="1"/>
  <c r="E9617" i="1"/>
  <c r="E9618" i="1"/>
  <c r="E9619" i="1"/>
  <c r="E9620" i="1"/>
  <c r="E9621" i="1"/>
  <c r="E9622" i="1"/>
  <c r="E9623" i="1"/>
  <c r="E9624" i="1"/>
  <c r="E9625" i="1"/>
  <c r="E9626" i="1"/>
  <c r="E9627" i="1"/>
  <c r="E9628" i="1"/>
  <c r="E9629" i="1"/>
  <c r="E9630" i="1"/>
  <c r="E9631" i="1"/>
  <c r="E9632" i="1"/>
  <c r="E9633" i="1"/>
  <c r="E9634" i="1"/>
  <c r="E9635" i="1"/>
  <c r="E9636" i="1"/>
  <c r="E9637" i="1"/>
  <c r="E9638" i="1"/>
  <c r="E9639" i="1"/>
  <c r="E9640" i="1"/>
  <c r="E9641" i="1"/>
  <c r="E9642" i="1"/>
  <c r="E9643" i="1"/>
  <c r="E9644" i="1"/>
  <c r="E9645" i="1"/>
  <c r="E9646" i="1"/>
  <c r="E9647" i="1"/>
  <c r="E9648" i="1"/>
  <c r="E9649" i="1"/>
  <c r="E9650" i="1"/>
  <c r="E9651" i="1"/>
  <c r="E9652" i="1"/>
  <c r="E9653" i="1"/>
  <c r="E9654" i="1"/>
  <c r="E9655" i="1"/>
  <c r="E9656" i="1"/>
  <c r="E9657" i="1"/>
  <c r="E9658" i="1"/>
  <c r="E9659" i="1"/>
  <c r="E9660" i="1"/>
  <c r="E9661" i="1"/>
  <c r="E9662" i="1"/>
  <c r="E9663" i="1"/>
  <c r="E9664" i="1"/>
  <c r="E9665" i="1"/>
  <c r="E9666" i="1"/>
  <c r="E9667" i="1"/>
  <c r="E9668" i="1"/>
  <c r="E9669" i="1"/>
  <c r="E9670" i="1"/>
  <c r="E9671" i="1"/>
  <c r="E9672" i="1"/>
  <c r="E9673" i="1"/>
  <c r="E9674" i="1"/>
  <c r="E9675" i="1"/>
  <c r="E9676" i="1"/>
  <c r="E9677" i="1"/>
  <c r="E9678" i="1"/>
  <c r="E9679" i="1"/>
  <c r="E9680" i="1"/>
  <c r="E9681" i="1"/>
  <c r="E9682" i="1"/>
  <c r="E9683" i="1"/>
  <c r="E9684" i="1"/>
  <c r="E9685" i="1"/>
  <c r="E9686" i="1"/>
  <c r="E9687" i="1"/>
  <c r="E9688" i="1"/>
  <c r="E9689" i="1"/>
  <c r="E9690" i="1"/>
  <c r="E9691" i="1"/>
  <c r="E9692" i="1"/>
  <c r="E9693" i="1"/>
  <c r="E9694" i="1"/>
  <c r="E9695" i="1"/>
  <c r="E9696" i="1"/>
  <c r="E9697" i="1"/>
  <c r="E9698" i="1"/>
  <c r="E9699" i="1"/>
  <c r="E9700" i="1"/>
  <c r="E9701" i="1"/>
  <c r="E9702" i="1"/>
  <c r="E9703" i="1"/>
  <c r="E9704" i="1"/>
  <c r="E9705" i="1"/>
  <c r="E9706" i="1"/>
  <c r="E9707" i="1"/>
  <c r="E9708" i="1"/>
  <c r="E9709" i="1"/>
  <c r="E9710" i="1"/>
  <c r="E9711" i="1"/>
  <c r="E9712" i="1"/>
  <c r="E9713" i="1"/>
  <c r="E9714" i="1"/>
  <c r="E9715" i="1"/>
  <c r="E9716" i="1"/>
  <c r="E9717" i="1"/>
  <c r="E9718" i="1"/>
  <c r="E9719" i="1"/>
  <c r="E9720" i="1"/>
  <c r="E9721" i="1"/>
  <c r="E9722" i="1"/>
  <c r="E9723" i="1"/>
  <c r="E9724" i="1"/>
  <c r="E9725" i="1"/>
  <c r="E9726" i="1"/>
  <c r="E9727" i="1"/>
  <c r="E9728" i="1"/>
  <c r="E9729" i="1"/>
  <c r="E9730" i="1"/>
  <c r="E9731" i="1"/>
  <c r="E9732" i="1"/>
  <c r="E9733" i="1"/>
  <c r="E9734" i="1"/>
  <c r="E9735" i="1"/>
  <c r="E9736" i="1"/>
  <c r="E9737" i="1"/>
  <c r="E9738" i="1"/>
  <c r="E9739" i="1"/>
  <c r="E9740" i="1"/>
  <c r="E9741" i="1"/>
  <c r="E9742" i="1"/>
  <c r="E9743" i="1"/>
  <c r="E9744" i="1"/>
  <c r="E9745" i="1"/>
  <c r="E9746" i="1"/>
  <c r="E9747" i="1"/>
  <c r="E9748" i="1"/>
  <c r="E9749" i="1"/>
  <c r="E9750" i="1"/>
  <c r="E9751" i="1"/>
  <c r="E9752" i="1"/>
  <c r="E9753" i="1"/>
  <c r="E9754" i="1"/>
  <c r="E9755" i="1"/>
  <c r="E9756" i="1"/>
  <c r="E9757" i="1"/>
  <c r="E9758" i="1"/>
  <c r="E9759" i="1"/>
  <c r="E9760" i="1"/>
  <c r="E9761" i="1"/>
  <c r="E9762" i="1"/>
  <c r="E9763" i="1"/>
  <c r="E9764" i="1"/>
  <c r="E9765" i="1"/>
  <c r="E9766" i="1"/>
  <c r="E9767" i="1"/>
  <c r="E9768" i="1"/>
  <c r="E9769" i="1"/>
  <c r="E9770" i="1"/>
  <c r="E9771" i="1"/>
  <c r="E9772" i="1"/>
  <c r="E9773" i="1"/>
  <c r="E9774" i="1"/>
  <c r="E9775" i="1"/>
  <c r="E9776" i="1"/>
  <c r="E9777" i="1"/>
  <c r="E9778" i="1"/>
  <c r="E9779" i="1"/>
  <c r="E9780" i="1"/>
  <c r="E9781" i="1"/>
  <c r="E9782" i="1"/>
  <c r="E9783" i="1"/>
  <c r="E9784" i="1"/>
  <c r="E9785" i="1"/>
  <c r="E9786" i="1"/>
  <c r="E9787" i="1"/>
  <c r="E9788" i="1"/>
  <c r="E9789" i="1"/>
  <c r="E9790" i="1"/>
  <c r="E9791" i="1"/>
  <c r="E9792" i="1"/>
  <c r="E9793" i="1"/>
  <c r="E9794" i="1"/>
  <c r="E9795" i="1"/>
  <c r="E9796" i="1"/>
  <c r="E9797" i="1"/>
  <c r="E9798" i="1"/>
  <c r="E9799" i="1"/>
  <c r="E9800" i="1"/>
  <c r="E9801" i="1"/>
  <c r="E9802" i="1"/>
  <c r="E9803" i="1"/>
  <c r="E9804" i="1"/>
  <c r="E9805" i="1"/>
  <c r="E9806" i="1"/>
  <c r="E9807" i="1"/>
  <c r="E9808" i="1"/>
  <c r="E9809" i="1"/>
  <c r="E9810" i="1"/>
  <c r="E9811" i="1"/>
  <c r="E9812" i="1"/>
  <c r="E9813" i="1"/>
  <c r="E9814" i="1"/>
  <c r="E9815" i="1"/>
  <c r="E9816" i="1"/>
  <c r="E9817" i="1"/>
  <c r="E9818" i="1"/>
  <c r="E9819" i="1"/>
  <c r="E9820" i="1"/>
  <c r="E9821" i="1"/>
  <c r="E9822" i="1"/>
  <c r="E9823" i="1"/>
  <c r="E9824" i="1"/>
  <c r="E9825" i="1"/>
  <c r="E9826" i="1"/>
  <c r="E9827" i="1"/>
  <c r="E9828" i="1"/>
  <c r="E9829" i="1"/>
  <c r="E9830" i="1"/>
  <c r="E9831" i="1"/>
  <c r="E9832" i="1"/>
  <c r="E9833" i="1"/>
  <c r="E9834" i="1"/>
  <c r="E9835" i="1"/>
  <c r="E9836" i="1"/>
  <c r="E9837" i="1"/>
  <c r="E9838" i="1"/>
  <c r="E9839" i="1"/>
  <c r="E9840" i="1"/>
  <c r="E9841" i="1"/>
  <c r="E9842" i="1"/>
  <c r="E9843" i="1"/>
  <c r="E9844" i="1"/>
  <c r="E9845" i="1"/>
  <c r="E9846" i="1"/>
  <c r="E9847" i="1"/>
  <c r="E9848" i="1"/>
  <c r="E9849" i="1"/>
  <c r="E9850" i="1"/>
  <c r="E9851" i="1"/>
  <c r="E9852" i="1"/>
  <c r="E9853" i="1"/>
  <c r="E9854" i="1"/>
  <c r="E9855" i="1"/>
  <c r="E9856" i="1"/>
  <c r="E9857" i="1"/>
  <c r="E9858" i="1"/>
  <c r="E9859" i="1"/>
  <c r="E9860" i="1"/>
  <c r="E9861" i="1"/>
  <c r="E9862" i="1"/>
  <c r="E9863" i="1"/>
  <c r="E9864" i="1"/>
  <c r="E9865" i="1"/>
  <c r="E9866" i="1"/>
  <c r="E9867" i="1"/>
  <c r="E9868" i="1"/>
  <c r="E9869" i="1"/>
  <c r="E9870" i="1"/>
  <c r="E9871" i="1"/>
  <c r="E9872" i="1"/>
  <c r="E9873" i="1"/>
  <c r="E9874" i="1"/>
  <c r="E9875" i="1"/>
  <c r="E9876" i="1"/>
  <c r="E9877" i="1"/>
  <c r="E9878" i="1"/>
  <c r="E9879" i="1"/>
  <c r="E9880" i="1"/>
  <c r="E9881" i="1"/>
  <c r="E9882" i="1"/>
  <c r="E9883" i="1"/>
  <c r="E9884" i="1"/>
  <c r="E9885" i="1"/>
  <c r="E9886" i="1"/>
  <c r="E9887" i="1"/>
  <c r="E9888" i="1"/>
  <c r="E9889" i="1"/>
  <c r="E9890" i="1"/>
  <c r="E9891" i="1"/>
  <c r="E9892" i="1"/>
  <c r="E9893" i="1"/>
  <c r="E9894" i="1"/>
  <c r="E9895" i="1"/>
  <c r="E9896" i="1"/>
  <c r="E9897" i="1"/>
  <c r="E9898" i="1"/>
  <c r="E9899" i="1"/>
  <c r="E9900" i="1"/>
  <c r="E9901" i="1"/>
  <c r="E9902" i="1"/>
  <c r="E9903" i="1"/>
  <c r="E9904" i="1"/>
  <c r="E9905" i="1"/>
  <c r="E9906" i="1"/>
  <c r="E9907" i="1"/>
  <c r="E9908" i="1"/>
  <c r="E9909" i="1"/>
  <c r="E9910" i="1"/>
  <c r="E9911" i="1"/>
  <c r="E9912" i="1"/>
  <c r="E9913" i="1"/>
  <c r="E9914" i="1"/>
  <c r="E9915" i="1"/>
  <c r="E9916" i="1"/>
  <c r="E9917" i="1"/>
  <c r="E9918" i="1"/>
  <c r="E9919" i="1"/>
  <c r="E9920" i="1"/>
  <c r="E9921" i="1"/>
  <c r="E9922" i="1"/>
  <c r="E9923" i="1"/>
  <c r="E9924" i="1"/>
  <c r="E9925" i="1"/>
  <c r="E9926" i="1"/>
  <c r="E9927" i="1"/>
  <c r="E9928" i="1"/>
  <c r="E9929" i="1"/>
  <c r="E9930" i="1"/>
  <c r="E9931" i="1"/>
  <c r="E9932" i="1"/>
  <c r="E9933" i="1"/>
  <c r="E9934" i="1"/>
  <c r="E9935" i="1"/>
  <c r="E9936" i="1"/>
  <c r="E9937" i="1"/>
  <c r="E9938" i="1"/>
  <c r="E9939" i="1"/>
  <c r="E9940" i="1"/>
  <c r="E9941" i="1"/>
  <c r="E9942" i="1"/>
  <c r="E9943" i="1"/>
  <c r="E9944" i="1"/>
  <c r="E9945" i="1"/>
  <c r="E9946" i="1"/>
  <c r="E9947" i="1"/>
  <c r="E9948" i="1"/>
  <c r="E9949" i="1"/>
  <c r="E9950" i="1"/>
  <c r="E9951" i="1"/>
  <c r="E9952" i="1"/>
  <c r="E9953" i="1"/>
  <c r="E9954" i="1"/>
  <c r="E9955" i="1"/>
  <c r="E9956" i="1"/>
  <c r="E9957" i="1"/>
  <c r="E9958" i="1"/>
  <c r="E9959" i="1"/>
  <c r="E9960" i="1"/>
  <c r="E9961" i="1"/>
  <c r="E9962" i="1"/>
  <c r="E9963" i="1"/>
  <c r="E9964" i="1"/>
  <c r="E9965" i="1"/>
  <c r="E9966" i="1"/>
  <c r="E9967" i="1"/>
  <c r="E9968" i="1"/>
  <c r="E9969" i="1"/>
  <c r="E9970" i="1"/>
  <c r="E9971" i="1"/>
  <c r="E9972" i="1"/>
  <c r="E9973" i="1"/>
  <c r="E9974" i="1"/>
  <c r="E9975" i="1"/>
  <c r="E9976" i="1"/>
  <c r="E9977" i="1"/>
  <c r="E9978" i="1"/>
  <c r="E9979" i="1"/>
  <c r="E9980" i="1"/>
  <c r="E9981" i="1"/>
  <c r="E9982" i="1"/>
  <c r="E9983" i="1"/>
  <c r="E9984" i="1"/>
  <c r="E9985" i="1"/>
  <c r="E9986" i="1"/>
  <c r="E9987" i="1"/>
  <c r="E9988" i="1"/>
  <c r="E9989" i="1"/>
  <c r="E9990" i="1"/>
  <c r="E9991" i="1"/>
  <c r="E9992" i="1"/>
  <c r="E9993" i="1"/>
  <c r="E9994" i="1"/>
  <c r="E9995" i="1"/>
  <c r="E9996" i="1"/>
  <c r="E9997" i="1"/>
  <c r="E9998" i="1"/>
  <c r="E9999" i="1"/>
  <c r="E10000" i="1"/>
  <c r="E10001" i="1"/>
  <c r="E10002" i="1"/>
  <c r="E10003" i="1"/>
  <c r="E10004" i="1"/>
  <c r="E10005" i="1"/>
  <c r="E10006" i="1"/>
  <c r="E10007" i="1"/>
  <c r="E10008" i="1"/>
  <c r="E10009" i="1"/>
  <c r="E10010" i="1"/>
  <c r="E10011" i="1"/>
  <c r="E10012" i="1"/>
  <c r="E10013" i="1"/>
  <c r="E10014" i="1"/>
  <c r="E10015" i="1"/>
  <c r="E10016" i="1"/>
  <c r="E10017" i="1"/>
  <c r="E10018" i="1"/>
  <c r="E10019" i="1"/>
  <c r="E10020" i="1"/>
  <c r="E10021" i="1"/>
  <c r="E10022" i="1"/>
  <c r="E10023" i="1"/>
  <c r="E10024" i="1"/>
  <c r="E10025" i="1"/>
  <c r="E10026" i="1"/>
  <c r="E10027" i="1"/>
  <c r="E10028" i="1"/>
  <c r="E10029" i="1"/>
  <c r="E10030" i="1"/>
  <c r="E10031" i="1"/>
  <c r="E10032" i="1"/>
  <c r="E10033" i="1"/>
  <c r="E10034" i="1"/>
  <c r="E10035" i="1"/>
  <c r="E10036" i="1"/>
  <c r="E10037" i="1"/>
  <c r="E10038" i="1"/>
  <c r="E10039" i="1"/>
  <c r="E10040" i="1"/>
  <c r="E10041" i="1"/>
  <c r="E10042" i="1"/>
  <c r="E10043" i="1"/>
  <c r="E10044" i="1"/>
  <c r="E10045" i="1"/>
  <c r="E10046" i="1"/>
  <c r="E10047" i="1"/>
  <c r="E10048" i="1"/>
  <c r="E10049" i="1"/>
  <c r="E10050" i="1"/>
  <c r="E10051" i="1"/>
  <c r="E10052" i="1"/>
  <c r="E10053" i="1"/>
  <c r="E10054" i="1"/>
  <c r="E10055" i="1"/>
  <c r="E10056" i="1"/>
  <c r="E10057" i="1"/>
  <c r="E10058" i="1"/>
  <c r="E10059" i="1"/>
  <c r="E10060" i="1"/>
  <c r="E10061" i="1"/>
  <c r="E10062" i="1"/>
  <c r="E10063" i="1"/>
  <c r="E10064" i="1"/>
  <c r="E10065" i="1"/>
  <c r="E10066" i="1"/>
  <c r="E10067" i="1"/>
  <c r="E10068" i="1"/>
  <c r="E10069" i="1"/>
  <c r="E10070" i="1"/>
  <c r="E10071" i="1"/>
  <c r="E10072" i="1"/>
  <c r="E10073" i="1"/>
  <c r="E10074" i="1"/>
  <c r="E10075" i="1"/>
  <c r="E10076" i="1"/>
  <c r="E10077" i="1"/>
  <c r="E10078" i="1"/>
  <c r="E10079" i="1"/>
  <c r="E10080" i="1"/>
  <c r="E10081" i="1"/>
  <c r="E10082" i="1"/>
  <c r="E10083" i="1"/>
  <c r="E10084" i="1"/>
  <c r="E10085" i="1"/>
  <c r="E10086" i="1"/>
  <c r="E10087" i="1"/>
  <c r="E10088" i="1"/>
  <c r="E10089" i="1"/>
  <c r="E10090" i="1"/>
  <c r="E10091" i="1"/>
  <c r="E10092" i="1"/>
  <c r="E10093" i="1"/>
  <c r="E10094" i="1"/>
  <c r="E10095" i="1"/>
  <c r="E10096" i="1"/>
  <c r="E10097" i="1"/>
  <c r="E10098" i="1"/>
  <c r="E10099" i="1"/>
  <c r="E10100" i="1"/>
  <c r="E10101" i="1"/>
  <c r="E10102" i="1"/>
  <c r="E10103" i="1"/>
  <c r="E10104" i="1"/>
  <c r="E10105" i="1"/>
  <c r="E10106" i="1"/>
  <c r="E10107" i="1"/>
  <c r="E10108" i="1"/>
  <c r="E10109" i="1"/>
  <c r="E10110" i="1"/>
  <c r="E10111" i="1"/>
  <c r="E10112" i="1"/>
  <c r="E10113" i="1"/>
  <c r="E10114" i="1"/>
  <c r="E10115" i="1"/>
  <c r="E10116" i="1"/>
  <c r="E10117" i="1"/>
  <c r="E10118" i="1"/>
  <c r="E10119" i="1"/>
  <c r="E10120" i="1"/>
  <c r="E10121" i="1"/>
  <c r="E10122" i="1"/>
  <c r="E10123" i="1"/>
  <c r="E10124" i="1"/>
  <c r="E10125" i="1"/>
  <c r="E10126" i="1"/>
  <c r="E10127" i="1"/>
  <c r="E10128" i="1"/>
  <c r="E10129" i="1"/>
  <c r="E10130" i="1"/>
  <c r="E10131" i="1"/>
  <c r="E10132" i="1"/>
  <c r="E10133" i="1"/>
  <c r="E10134" i="1"/>
  <c r="E10135" i="1"/>
  <c r="E10136" i="1"/>
  <c r="E10137" i="1"/>
  <c r="E10138" i="1"/>
  <c r="E10139" i="1"/>
  <c r="E10140" i="1"/>
  <c r="E10141" i="1"/>
  <c r="E10142" i="1"/>
  <c r="E10143" i="1"/>
  <c r="E10144" i="1"/>
  <c r="E10145" i="1"/>
  <c r="E10146" i="1"/>
  <c r="E10147" i="1"/>
  <c r="E10148" i="1"/>
  <c r="E10149" i="1"/>
  <c r="E10150" i="1"/>
  <c r="E10151" i="1"/>
  <c r="E10152" i="1"/>
  <c r="E10153" i="1"/>
  <c r="E10154" i="1"/>
  <c r="E10155" i="1"/>
  <c r="E10156" i="1"/>
  <c r="E10157" i="1"/>
  <c r="E10158" i="1"/>
  <c r="E10159" i="1"/>
  <c r="E10160" i="1"/>
  <c r="E10161" i="1"/>
  <c r="E10162" i="1"/>
  <c r="E10163" i="1"/>
  <c r="E10164" i="1"/>
  <c r="E10165" i="1"/>
  <c r="E10166" i="1"/>
  <c r="E10167" i="1"/>
  <c r="E10168" i="1"/>
  <c r="E10169" i="1"/>
  <c r="E10170" i="1"/>
  <c r="E10171" i="1"/>
  <c r="E10172" i="1"/>
  <c r="E10173" i="1"/>
  <c r="E10174" i="1"/>
  <c r="E10175" i="1"/>
  <c r="E10176" i="1"/>
  <c r="E10177" i="1"/>
  <c r="E10178" i="1"/>
  <c r="E10179" i="1"/>
  <c r="E10180" i="1"/>
  <c r="E10181" i="1"/>
  <c r="E10182" i="1"/>
  <c r="E10183" i="1"/>
  <c r="E10184" i="1"/>
  <c r="E10185" i="1"/>
  <c r="E10186" i="1"/>
  <c r="E10187" i="1"/>
  <c r="E10188" i="1"/>
  <c r="E10189" i="1"/>
  <c r="E10190" i="1"/>
  <c r="E10191" i="1"/>
  <c r="E10192" i="1"/>
  <c r="E10193" i="1"/>
  <c r="E10194" i="1"/>
  <c r="E10195" i="1"/>
  <c r="E10196" i="1"/>
  <c r="E10197" i="1"/>
  <c r="E10198" i="1"/>
  <c r="E10199" i="1"/>
  <c r="E10200" i="1"/>
  <c r="E10201" i="1"/>
  <c r="E10202" i="1"/>
  <c r="E10203" i="1"/>
  <c r="E10204" i="1"/>
  <c r="E10205" i="1"/>
  <c r="E10206" i="1"/>
  <c r="E10207" i="1"/>
  <c r="E10208" i="1"/>
  <c r="E10209" i="1"/>
  <c r="E10210" i="1"/>
  <c r="E10211" i="1"/>
  <c r="E10212" i="1"/>
  <c r="E10213" i="1"/>
  <c r="E10214" i="1"/>
  <c r="E10215" i="1"/>
  <c r="E10216" i="1"/>
  <c r="E10217" i="1"/>
  <c r="E10218" i="1"/>
  <c r="E10219" i="1"/>
  <c r="E10220" i="1"/>
  <c r="E10221" i="1"/>
  <c r="E10222" i="1"/>
  <c r="E10223" i="1"/>
  <c r="E10224" i="1"/>
  <c r="E10225" i="1"/>
  <c r="E10226" i="1"/>
  <c r="E10227" i="1"/>
  <c r="E10228" i="1"/>
  <c r="E10229" i="1"/>
  <c r="E10230" i="1"/>
  <c r="E10231" i="1"/>
  <c r="E10232" i="1"/>
  <c r="E10233" i="1"/>
  <c r="E10234" i="1"/>
  <c r="E10235" i="1"/>
  <c r="E10236" i="1"/>
  <c r="E10237" i="1"/>
  <c r="E10238" i="1"/>
  <c r="E10239" i="1"/>
  <c r="E10240" i="1"/>
  <c r="E10241" i="1"/>
  <c r="E10242" i="1"/>
  <c r="E10243" i="1"/>
  <c r="E10244" i="1"/>
  <c r="E10245" i="1"/>
  <c r="E10246" i="1"/>
  <c r="E10247" i="1"/>
  <c r="E10248" i="1"/>
  <c r="E10249" i="1"/>
  <c r="H8572" i="1"/>
  <c r="H8573" i="1"/>
  <c r="H8574" i="1"/>
  <c r="H8575" i="1"/>
  <c r="H8576" i="1"/>
  <c r="H8577" i="1"/>
  <c r="H8578" i="1"/>
  <c r="H8579" i="1"/>
  <c r="H8580" i="1"/>
  <c r="H8581" i="1"/>
  <c r="H8582" i="1"/>
  <c r="H8583" i="1"/>
  <c r="H8584" i="1"/>
  <c r="H8585" i="1"/>
  <c r="H8586" i="1"/>
  <c r="H8587" i="1"/>
  <c r="H8588" i="1"/>
  <c r="H8589" i="1"/>
  <c r="H8590" i="1"/>
  <c r="H8591" i="1"/>
  <c r="H8592" i="1"/>
  <c r="H8593" i="1"/>
  <c r="H8594" i="1"/>
  <c r="H8595" i="1"/>
  <c r="H8596" i="1"/>
  <c r="H8597" i="1"/>
  <c r="H8598" i="1"/>
  <c r="H8599" i="1"/>
  <c r="H8600" i="1"/>
  <c r="H8601" i="1"/>
  <c r="H8602" i="1"/>
  <c r="H8603" i="1"/>
  <c r="H8604" i="1"/>
  <c r="H8605" i="1"/>
  <c r="H8606" i="1"/>
  <c r="H8607" i="1"/>
  <c r="H8608" i="1"/>
  <c r="H8609" i="1"/>
  <c r="H8610" i="1"/>
  <c r="H8611" i="1"/>
  <c r="H8612" i="1"/>
  <c r="H8613" i="1"/>
  <c r="H8614" i="1"/>
  <c r="H8615" i="1"/>
  <c r="H8616" i="1"/>
  <c r="H8617" i="1"/>
  <c r="H8618" i="1"/>
  <c r="H8619" i="1"/>
  <c r="H8620" i="1"/>
  <c r="H8621" i="1"/>
  <c r="H8622" i="1"/>
  <c r="H8623" i="1"/>
  <c r="H8624" i="1"/>
  <c r="H8625" i="1"/>
  <c r="H8626" i="1"/>
  <c r="H8627" i="1"/>
  <c r="H8628" i="1"/>
  <c r="H8629" i="1"/>
  <c r="H8630" i="1"/>
  <c r="H8631" i="1"/>
  <c r="H8632" i="1"/>
  <c r="H8633" i="1"/>
  <c r="H8634" i="1"/>
  <c r="H8635" i="1"/>
  <c r="H8636" i="1"/>
  <c r="H8637" i="1"/>
  <c r="H8638" i="1"/>
  <c r="H8639" i="1"/>
  <c r="H8640" i="1"/>
  <c r="H8641" i="1"/>
  <c r="H8642" i="1"/>
  <c r="H8643" i="1"/>
  <c r="H8644" i="1"/>
  <c r="H8645" i="1"/>
  <c r="H8646" i="1"/>
  <c r="H8647" i="1"/>
  <c r="H8648" i="1"/>
  <c r="H8649" i="1"/>
  <c r="H8650" i="1"/>
  <c r="H8651" i="1"/>
  <c r="H8652" i="1"/>
  <c r="H8653" i="1"/>
  <c r="H8654" i="1"/>
  <c r="H8655" i="1"/>
  <c r="H8656" i="1"/>
  <c r="H8657" i="1"/>
  <c r="H8658" i="1"/>
  <c r="H8659" i="1"/>
  <c r="H8660" i="1"/>
  <c r="H8661" i="1"/>
  <c r="H8662" i="1"/>
  <c r="H8663" i="1"/>
  <c r="H8664" i="1"/>
  <c r="H8665" i="1"/>
  <c r="H8666" i="1"/>
  <c r="H8667" i="1"/>
  <c r="H8668" i="1"/>
  <c r="H8669" i="1"/>
  <c r="H8670" i="1"/>
  <c r="H8671" i="1"/>
  <c r="H8672" i="1"/>
  <c r="H8673" i="1"/>
  <c r="H8674" i="1"/>
  <c r="H8675" i="1"/>
  <c r="H8676" i="1"/>
  <c r="H8677" i="1"/>
  <c r="H8678" i="1"/>
  <c r="H8679" i="1"/>
  <c r="H8680" i="1"/>
  <c r="H8681" i="1"/>
  <c r="H8682" i="1"/>
  <c r="H8683" i="1"/>
  <c r="H8684" i="1"/>
  <c r="H8685" i="1"/>
  <c r="H8686" i="1"/>
  <c r="H8687" i="1"/>
  <c r="H8688" i="1"/>
  <c r="H8689" i="1"/>
  <c r="H8690" i="1"/>
  <c r="H8691" i="1"/>
  <c r="H8692" i="1"/>
  <c r="H8693" i="1"/>
  <c r="H8694" i="1"/>
  <c r="H8695" i="1"/>
  <c r="H8696" i="1"/>
  <c r="H8697" i="1"/>
  <c r="H8698" i="1"/>
  <c r="H8699" i="1"/>
  <c r="H8700" i="1"/>
  <c r="H8701" i="1"/>
  <c r="H8702" i="1"/>
  <c r="H8703" i="1"/>
  <c r="H8704" i="1"/>
  <c r="H8705" i="1"/>
  <c r="H8706" i="1"/>
  <c r="H8707" i="1"/>
  <c r="H8708" i="1"/>
  <c r="H8709" i="1"/>
  <c r="H8710" i="1"/>
  <c r="H8711" i="1"/>
  <c r="H8712" i="1"/>
  <c r="H8713" i="1"/>
  <c r="H8714" i="1"/>
  <c r="H8715" i="1"/>
  <c r="H8716" i="1"/>
  <c r="H8717" i="1"/>
  <c r="H8718" i="1"/>
  <c r="H8719" i="1"/>
  <c r="H8720" i="1"/>
  <c r="H8721" i="1"/>
  <c r="H8722" i="1"/>
  <c r="H8723" i="1"/>
  <c r="H8724" i="1"/>
  <c r="H8725" i="1"/>
  <c r="H8726" i="1"/>
  <c r="H8727" i="1"/>
  <c r="H8728" i="1"/>
  <c r="H8729" i="1"/>
  <c r="H8730" i="1"/>
  <c r="H8731" i="1"/>
  <c r="H8732" i="1"/>
  <c r="H8733" i="1"/>
  <c r="H8734" i="1"/>
  <c r="H8735" i="1"/>
  <c r="H8736" i="1"/>
  <c r="H8737" i="1"/>
  <c r="H8738" i="1"/>
  <c r="H8739" i="1"/>
  <c r="H8740" i="1"/>
  <c r="H8741" i="1"/>
  <c r="H8742" i="1"/>
  <c r="H8743" i="1"/>
  <c r="H8744" i="1"/>
  <c r="H8745" i="1"/>
  <c r="H8746" i="1"/>
  <c r="H8747" i="1"/>
  <c r="H8748" i="1"/>
  <c r="H8749" i="1"/>
  <c r="H8750" i="1"/>
  <c r="H8751" i="1"/>
  <c r="H8752" i="1"/>
  <c r="H8753" i="1"/>
  <c r="H8754" i="1"/>
  <c r="H8755" i="1"/>
  <c r="H8756" i="1"/>
  <c r="H8757" i="1"/>
  <c r="H8758" i="1"/>
  <c r="H8759" i="1"/>
  <c r="H8760" i="1"/>
  <c r="H8761" i="1"/>
  <c r="H8762" i="1"/>
  <c r="H8763" i="1"/>
  <c r="H8764" i="1"/>
  <c r="H8765" i="1"/>
  <c r="H8766" i="1"/>
  <c r="H8767" i="1"/>
  <c r="H8768" i="1"/>
  <c r="H8769" i="1"/>
  <c r="H8770" i="1"/>
  <c r="H8771" i="1"/>
  <c r="H8772" i="1"/>
  <c r="H8773" i="1"/>
  <c r="H8774" i="1"/>
  <c r="H8775" i="1"/>
  <c r="H8776" i="1"/>
  <c r="H8777" i="1"/>
  <c r="H8778" i="1"/>
  <c r="H8779" i="1"/>
  <c r="H8780" i="1"/>
  <c r="H8781" i="1"/>
  <c r="H8782" i="1"/>
  <c r="H8783" i="1"/>
  <c r="H8784" i="1"/>
  <c r="H8785" i="1"/>
  <c r="H8786" i="1"/>
  <c r="H8787" i="1"/>
  <c r="H8788" i="1"/>
  <c r="H8789" i="1"/>
  <c r="H8790" i="1"/>
  <c r="H8791" i="1"/>
  <c r="H8792" i="1"/>
  <c r="H8793" i="1"/>
  <c r="H8794" i="1"/>
  <c r="H8795" i="1"/>
  <c r="H8796" i="1"/>
  <c r="H8797" i="1"/>
  <c r="H8798" i="1"/>
  <c r="H8799" i="1"/>
  <c r="H8800" i="1"/>
  <c r="H8801" i="1"/>
  <c r="H8802" i="1"/>
  <c r="H8803" i="1"/>
  <c r="H8804" i="1"/>
  <c r="H8805" i="1"/>
  <c r="H8806" i="1"/>
  <c r="H8807" i="1"/>
  <c r="H8808" i="1"/>
  <c r="H8809" i="1"/>
  <c r="H8810" i="1"/>
  <c r="H8811" i="1"/>
  <c r="H8812" i="1"/>
  <c r="H8813" i="1"/>
  <c r="H8814" i="1"/>
  <c r="H8815" i="1"/>
  <c r="H8816" i="1"/>
  <c r="H8817" i="1"/>
  <c r="H8818" i="1"/>
  <c r="H8819" i="1"/>
  <c r="H8820" i="1"/>
  <c r="H8821" i="1"/>
  <c r="H8822" i="1"/>
  <c r="H8823" i="1"/>
  <c r="H8824" i="1"/>
  <c r="H8825" i="1"/>
  <c r="H8826" i="1"/>
  <c r="H8827" i="1"/>
  <c r="H8828" i="1"/>
  <c r="H8829" i="1"/>
  <c r="H8830" i="1"/>
  <c r="H8831" i="1"/>
  <c r="H8832" i="1"/>
  <c r="H8833" i="1"/>
  <c r="H8834" i="1"/>
  <c r="H8835" i="1"/>
  <c r="H8836" i="1"/>
  <c r="H8837" i="1"/>
  <c r="H8838" i="1"/>
  <c r="H8839" i="1"/>
  <c r="H8840" i="1"/>
  <c r="H8841" i="1"/>
  <c r="H8842" i="1"/>
  <c r="H8843" i="1"/>
  <c r="H8844" i="1"/>
  <c r="H8845" i="1"/>
  <c r="H8846" i="1"/>
  <c r="H8847" i="1"/>
  <c r="H8848" i="1"/>
  <c r="H8849" i="1"/>
  <c r="H8850" i="1"/>
  <c r="H8851" i="1"/>
  <c r="H8852" i="1"/>
  <c r="H8853" i="1"/>
  <c r="H8854" i="1"/>
  <c r="H8855" i="1"/>
  <c r="H8856" i="1"/>
  <c r="H8857" i="1"/>
  <c r="H8858" i="1"/>
  <c r="H8859" i="1"/>
  <c r="H8860" i="1"/>
  <c r="H8861" i="1"/>
  <c r="H8862" i="1"/>
  <c r="H8863" i="1"/>
  <c r="H8864" i="1"/>
  <c r="H8865" i="1"/>
  <c r="H8866" i="1"/>
  <c r="H8867" i="1"/>
  <c r="H8868" i="1"/>
  <c r="H8869" i="1"/>
  <c r="H8870" i="1"/>
  <c r="H8871" i="1"/>
  <c r="H8872" i="1"/>
  <c r="H8873" i="1"/>
  <c r="H8874" i="1"/>
  <c r="H8875" i="1"/>
  <c r="H8876" i="1"/>
  <c r="H8877" i="1"/>
  <c r="H8878" i="1"/>
  <c r="H8879" i="1"/>
  <c r="H8880" i="1"/>
  <c r="H8881" i="1"/>
  <c r="H8882" i="1"/>
  <c r="H8883" i="1"/>
  <c r="H8884" i="1"/>
  <c r="H8885" i="1"/>
  <c r="H8886" i="1"/>
  <c r="H8887" i="1"/>
  <c r="H8888" i="1"/>
  <c r="H8889" i="1"/>
  <c r="H8890" i="1"/>
  <c r="H8891" i="1"/>
  <c r="H8892" i="1"/>
  <c r="H8893" i="1"/>
  <c r="H8894" i="1"/>
  <c r="H8895" i="1"/>
  <c r="H8896" i="1"/>
  <c r="H8897" i="1"/>
  <c r="H8898" i="1"/>
  <c r="H8899" i="1"/>
  <c r="H8900" i="1"/>
  <c r="H8901" i="1"/>
  <c r="H8902" i="1"/>
  <c r="H8903" i="1"/>
  <c r="H8904" i="1"/>
  <c r="H8905" i="1"/>
  <c r="H8906" i="1"/>
  <c r="H8907" i="1"/>
  <c r="H8908" i="1"/>
  <c r="H8909" i="1"/>
  <c r="H8910" i="1"/>
  <c r="H8911" i="1"/>
  <c r="H8912" i="1"/>
  <c r="H8913" i="1"/>
  <c r="H8914" i="1"/>
  <c r="H8915" i="1"/>
  <c r="H8916" i="1"/>
  <c r="H8917" i="1"/>
  <c r="H8918" i="1"/>
  <c r="H8919" i="1"/>
  <c r="H8920" i="1"/>
  <c r="H8921" i="1"/>
  <c r="H8922" i="1"/>
  <c r="H8923" i="1"/>
  <c r="H8924" i="1"/>
  <c r="H8925" i="1"/>
  <c r="H8926" i="1"/>
  <c r="H8927" i="1"/>
  <c r="H8928" i="1"/>
  <c r="H8929" i="1"/>
  <c r="H8930" i="1"/>
  <c r="H8931" i="1"/>
  <c r="H8932" i="1"/>
  <c r="H8933" i="1"/>
  <c r="H8934" i="1"/>
  <c r="H8935" i="1"/>
  <c r="H8936" i="1"/>
  <c r="H8937" i="1"/>
  <c r="H8938" i="1"/>
  <c r="H8939" i="1"/>
  <c r="H8940" i="1"/>
  <c r="H8941" i="1"/>
  <c r="H8942" i="1"/>
  <c r="H8943" i="1"/>
  <c r="H8944" i="1"/>
  <c r="H8945" i="1"/>
  <c r="H8946" i="1"/>
  <c r="H8947" i="1"/>
  <c r="H8948" i="1"/>
  <c r="H8949" i="1"/>
  <c r="H8950" i="1"/>
  <c r="H8951" i="1"/>
  <c r="H8952" i="1"/>
  <c r="H8953" i="1"/>
  <c r="H8954" i="1"/>
  <c r="H8955" i="1"/>
  <c r="H8956" i="1"/>
  <c r="H8957" i="1"/>
  <c r="H8958" i="1"/>
  <c r="H8959" i="1"/>
  <c r="H8960" i="1"/>
  <c r="H8961" i="1"/>
  <c r="H8962" i="1"/>
  <c r="H8963" i="1"/>
  <c r="H8964" i="1"/>
  <c r="H8965" i="1"/>
  <c r="H8966" i="1"/>
  <c r="H8967" i="1"/>
  <c r="H8968" i="1"/>
  <c r="H8969" i="1"/>
  <c r="H8970" i="1"/>
  <c r="H8971" i="1"/>
  <c r="H8972" i="1"/>
  <c r="H8973" i="1"/>
  <c r="H8974" i="1"/>
  <c r="H8975" i="1"/>
  <c r="H8976" i="1"/>
  <c r="H8977" i="1"/>
  <c r="H8978" i="1"/>
  <c r="H8979" i="1"/>
  <c r="H8980" i="1"/>
  <c r="H8981" i="1"/>
  <c r="H8982" i="1"/>
  <c r="H8983" i="1"/>
  <c r="H8984" i="1"/>
  <c r="H8985" i="1"/>
  <c r="H8986" i="1"/>
  <c r="H8987" i="1"/>
  <c r="H8988" i="1"/>
  <c r="H8989" i="1"/>
  <c r="H8990" i="1"/>
  <c r="H8991" i="1"/>
  <c r="H8992" i="1"/>
  <c r="H8993" i="1"/>
  <c r="H8994" i="1"/>
  <c r="H8995" i="1"/>
  <c r="H8996" i="1"/>
  <c r="H8997" i="1"/>
  <c r="H8998" i="1"/>
  <c r="H8999" i="1"/>
  <c r="H9000" i="1"/>
  <c r="H9001" i="1"/>
  <c r="H9002" i="1"/>
  <c r="H9003" i="1"/>
  <c r="H9004" i="1"/>
  <c r="H9005" i="1"/>
  <c r="H9006" i="1"/>
  <c r="H9007" i="1"/>
  <c r="H9008" i="1"/>
  <c r="H9009" i="1"/>
  <c r="H9010" i="1"/>
  <c r="H9011" i="1"/>
  <c r="H9012" i="1"/>
  <c r="H9013" i="1"/>
  <c r="H9014" i="1"/>
  <c r="H9015" i="1"/>
  <c r="H9016" i="1"/>
  <c r="H9017" i="1"/>
  <c r="H9018" i="1"/>
  <c r="H9019" i="1"/>
  <c r="H9020" i="1"/>
  <c r="H9021" i="1"/>
  <c r="H9022" i="1"/>
  <c r="H9023" i="1"/>
  <c r="H9024" i="1"/>
  <c r="H9025" i="1"/>
  <c r="H9026" i="1"/>
  <c r="H9027" i="1"/>
  <c r="H9028" i="1"/>
  <c r="H9029" i="1"/>
  <c r="H9030" i="1"/>
  <c r="H9031" i="1"/>
  <c r="H9032" i="1"/>
  <c r="H9033" i="1"/>
  <c r="H9034" i="1"/>
  <c r="H9035" i="1"/>
  <c r="H9036" i="1"/>
  <c r="H9037" i="1"/>
  <c r="H9038" i="1"/>
  <c r="H9039" i="1"/>
  <c r="H9040" i="1"/>
  <c r="H9041" i="1"/>
  <c r="H9042" i="1"/>
  <c r="H9043" i="1"/>
  <c r="H9044" i="1"/>
  <c r="H9045" i="1"/>
  <c r="H9046" i="1"/>
  <c r="H9047" i="1"/>
  <c r="H9048" i="1"/>
  <c r="H9049" i="1"/>
  <c r="H9050" i="1"/>
  <c r="H9051" i="1"/>
  <c r="H9052" i="1"/>
  <c r="H9053" i="1"/>
  <c r="H9054" i="1"/>
  <c r="H9055" i="1"/>
  <c r="H9056" i="1"/>
  <c r="H9057" i="1"/>
  <c r="H9058" i="1"/>
  <c r="H9059" i="1"/>
  <c r="H9060" i="1"/>
  <c r="H9061" i="1"/>
  <c r="H9062" i="1"/>
  <c r="H9063" i="1"/>
  <c r="H9064" i="1"/>
  <c r="H9065" i="1"/>
  <c r="H9066" i="1"/>
  <c r="H9067" i="1"/>
  <c r="H9068" i="1"/>
  <c r="H9069" i="1"/>
  <c r="H9070" i="1"/>
  <c r="H9071" i="1"/>
  <c r="H9072" i="1"/>
  <c r="H9073" i="1"/>
  <c r="H9074" i="1"/>
  <c r="H9075" i="1"/>
  <c r="H9076" i="1"/>
  <c r="H9077" i="1"/>
  <c r="H9078" i="1"/>
  <c r="H9079" i="1"/>
  <c r="H9080" i="1"/>
  <c r="H9081" i="1"/>
  <c r="H9082" i="1"/>
  <c r="H9083" i="1"/>
  <c r="H9084" i="1"/>
  <c r="H9085" i="1"/>
  <c r="H9086" i="1"/>
  <c r="H9087" i="1"/>
  <c r="H9088" i="1"/>
  <c r="H9089" i="1"/>
  <c r="H9090" i="1"/>
  <c r="H9091" i="1"/>
  <c r="H9092" i="1"/>
  <c r="H9093" i="1"/>
  <c r="H9094" i="1"/>
  <c r="H9095" i="1"/>
  <c r="H9096" i="1"/>
  <c r="H9097" i="1"/>
  <c r="H9098" i="1"/>
  <c r="H9099" i="1"/>
  <c r="H9100" i="1"/>
  <c r="H9101" i="1"/>
  <c r="H9102" i="1"/>
  <c r="H9103" i="1"/>
  <c r="H9104" i="1"/>
  <c r="H9105" i="1"/>
  <c r="H9106" i="1"/>
  <c r="H9107" i="1"/>
  <c r="H9108" i="1"/>
  <c r="H9109" i="1"/>
  <c r="H9110" i="1"/>
  <c r="H9111" i="1"/>
  <c r="H9112" i="1"/>
  <c r="H9113" i="1"/>
  <c r="H9114" i="1"/>
  <c r="H9115" i="1"/>
  <c r="H9116" i="1"/>
  <c r="H9117" i="1"/>
  <c r="H9118" i="1"/>
  <c r="H9119" i="1"/>
  <c r="H9120" i="1"/>
  <c r="H9121" i="1"/>
  <c r="H9122" i="1"/>
  <c r="H9123" i="1"/>
  <c r="H9124" i="1"/>
  <c r="H9125" i="1"/>
  <c r="H9126" i="1"/>
  <c r="H9127" i="1"/>
  <c r="H9128" i="1"/>
  <c r="H9129" i="1"/>
  <c r="H9130" i="1"/>
  <c r="H9131" i="1"/>
  <c r="H9132" i="1"/>
  <c r="H9133" i="1"/>
  <c r="H9134" i="1"/>
  <c r="H9135" i="1"/>
  <c r="H9136" i="1"/>
  <c r="H9137" i="1"/>
  <c r="H9138" i="1"/>
  <c r="H9139" i="1"/>
  <c r="H9140" i="1"/>
  <c r="H9141" i="1"/>
  <c r="H9142" i="1"/>
  <c r="H9143" i="1"/>
  <c r="H9144" i="1"/>
  <c r="H9145" i="1"/>
  <c r="H9146" i="1"/>
  <c r="H9147" i="1"/>
  <c r="H9148" i="1"/>
  <c r="H9149" i="1"/>
  <c r="H9150" i="1"/>
  <c r="H9151" i="1"/>
  <c r="H9152" i="1"/>
  <c r="H9153" i="1"/>
  <c r="H9154" i="1"/>
  <c r="H9155" i="1"/>
  <c r="H9156" i="1"/>
  <c r="H9157" i="1"/>
  <c r="H9158" i="1"/>
  <c r="H9159" i="1"/>
  <c r="H9160" i="1"/>
  <c r="H9161" i="1"/>
  <c r="H9162" i="1"/>
  <c r="H9163" i="1"/>
  <c r="H9164" i="1"/>
  <c r="H9165" i="1"/>
  <c r="H9166" i="1"/>
  <c r="H9167" i="1"/>
  <c r="H9168" i="1"/>
  <c r="H9169" i="1"/>
  <c r="H9170" i="1"/>
  <c r="H9171" i="1"/>
  <c r="H9172" i="1"/>
  <c r="H9173" i="1"/>
  <c r="H9174" i="1"/>
  <c r="H9175" i="1"/>
  <c r="H9176" i="1"/>
  <c r="H9177" i="1"/>
  <c r="H9178" i="1"/>
  <c r="H9179" i="1"/>
  <c r="H9180" i="1"/>
  <c r="H9181" i="1"/>
  <c r="H9182" i="1"/>
  <c r="H9183" i="1"/>
  <c r="H9184" i="1"/>
  <c r="H9185" i="1"/>
  <c r="H9186" i="1"/>
  <c r="H9187" i="1"/>
  <c r="H9188" i="1"/>
  <c r="H9189" i="1"/>
  <c r="H9190" i="1"/>
  <c r="H9191" i="1"/>
  <c r="H9192" i="1"/>
  <c r="H9193" i="1"/>
  <c r="H9194" i="1"/>
  <c r="H9195" i="1"/>
  <c r="H9196" i="1"/>
  <c r="H9197" i="1"/>
  <c r="H9198" i="1"/>
  <c r="H9199" i="1"/>
  <c r="H9200" i="1"/>
  <c r="H9201" i="1"/>
  <c r="H9202" i="1"/>
  <c r="H9203" i="1"/>
  <c r="H9204" i="1"/>
  <c r="H9205" i="1"/>
  <c r="H9206" i="1"/>
  <c r="H9207" i="1"/>
  <c r="H9208" i="1"/>
  <c r="H9209" i="1"/>
  <c r="H9210" i="1"/>
  <c r="H9211" i="1"/>
  <c r="H9212" i="1"/>
  <c r="H9213" i="1"/>
  <c r="H9214" i="1"/>
  <c r="H9215" i="1"/>
  <c r="H9216" i="1"/>
  <c r="H9217" i="1"/>
  <c r="H9218" i="1"/>
  <c r="H9219" i="1"/>
  <c r="H9220" i="1"/>
  <c r="H9221" i="1"/>
  <c r="H9222" i="1"/>
  <c r="H9223" i="1"/>
  <c r="H9224" i="1"/>
  <c r="H9225" i="1"/>
  <c r="H9226" i="1"/>
  <c r="H9227" i="1"/>
  <c r="H9228" i="1"/>
  <c r="H9229" i="1"/>
  <c r="H9230" i="1"/>
  <c r="H9231" i="1"/>
  <c r="H9232" i="1"/>
  <c r="H9233" i="1"/>
  <c r="H9234" i="1"/>
  <c r="H9235" i="1"/>
  <c r="H9236" i="1"/>
  <c r="H9237" i="1"/>
  <c r="H9238" i="1"/>
  <c r="H9239" i="1"/>
  <c r="H9240" i="1"/>
  <c r="H9241" i="1"/>
  <c r="H9242" i="1"/>
  <c r="H9243" i="1"/>
  <c r="H9244" i="1"/>
  <c r="H9245" i="1"/>
  <c r="H9246" i="1"/>
  <c r="H9247" i="1"/>
  <c r="H9248" i="1"/>
  <c r="H9249" i="1"/>
  <c r="H9250" i="1"/>
  <c r="H9251" i="1"/>
  <c r="H9252" i="1"/>
  <c r="H9253" i="1"/>
  <c r="H9254" i="1"/>
  <c r="H9255" i="1"/>
  <c r="H9256" i="1"/>
  <c r="H9257" i="1"/>
  <c r="H9258" i="1"/>
  <c r="H9259" i="1"/>
  <c r="H9260" i="1"/>
  <c r="H9261" i="1"/>
  <c r="H9262" i="1"/>
  <c r="H9263" i="1"/>
  <c r="H9264" i="1"/>
  <c r="H9265" i="1"/>
  <c r="H9266" i="1"/>
  <c r="H9267" i="1"/>
  <c r="H9268" i="1"/>
  <c r="H9269" i="1"/>
  <c r="H9270" i="1"/>
  <c r="H9271" i="1"/>
  <c r="H9272" i="1"/>
  <c r="H9273" i="1"/>
  <c r="H9274" i="1"/>
  <c r="H9275" i="1"/>
  <c r="H9276" i="1"/>
  <c r="H9277" i="1"/>
  <c r="H9278" i="1"/>
  <c r="H9279" i="1"/>
  <c r="H9280" i="1"/>
  <c r="H9281" i="1"/>
  <c r="H9282" i="1"/>
  <c r="H9283" i="1"/>
  <c r="H9284" i="1"/>
  <c r="H9285" i="1"/>
  <c r="H9286" i="1"/>
  <c r="H9287" i="1"/>
  <c r="H9288" i="1"/>
  <c r="H9289" i="1"/>
  <c r="H9290" i="1"/>
  <c r="H9291" i="1"/>
  <c r="H9292" i="1"/>
  <c r="H9293" i="1"/>
  <c r="H9294" i="1"/>
  <c r="H9295" i="1"/>
  <c r="H9296" i="1"/>
  <c r="H9297" i="1"/>
  <c r="H9298" i="1"/>
  <c r="H9299" i="1"/>
  <c r="H9300" i="1"/>
  <c r="H9301" i="1"/>
  <c r="H9302" i="1"/>
  <c r="H9303" i="1"/>
  <c r="H9304" i="1"/>
  <c r="H9305" i="1"/>
  <c r="H9306" i="1"/>
  <c r="H9307" i="1"/>
  <c r="H9308" i="1"/>
  <c r="H9309" i="1"/>
  <c r="H9310" i="1"/>
  <c r="H9311" i="1"/>
  <c r="H9312" i="1"/>
  <c r="H9313" i="1"/>
  <c r="H9314" i="1"/>
  <c r="H9315" i="1"/>
  <c r="H9316" i="1"/>
  <c r="H9317" i="1"/>
  <c r="H9318" i="1"/>
  <c r="H9319" i="1"/>
  <c r="H9320" i="1"/>
  <c r="H9321" i="1"/>
  <c r="H9322" i="1"/>
  <c r="H9323" i="1"/>
  <c r="H9324" i="1"/>
  <c r="H9325" i="1"/>
  <c r="H9326" i="1"/>
  <c r="H9327" i="1"/>
  <c r="H9328" i="1"/>
  <c r="H9329" i="1"/>
  <c r="H9330" i="1"/>
  <c r="H9331" i="1"/>
  <c r="H9332" i="1"/>
  <c r="H9333" i="1"/>
  <c r="H9334" i="1"/>
  <c r="H9335" i="1"/>
  <c r="H9336" i="1"/>
  <c r="H9337" i="1"/>
  <c r="H9338" i="1"/>
  <c r="H9339" i="1"/>
  <c r="H9340" i="1"/>
  <c r="H9341" i="1"/>
  <c r="H9342" i="1"/>
  <c r="H9343" i="1"/>
  <c r="H9344" i="1"/>
  <c r="H9345" i="1"/>
  <c r="H9346" i="1"/>
  <c r="H9347" i="1"/>
  <c r="H9348" i="1"/>
  <c r="H9349" i="1"/>
  <c r="H9350" i="1"/>
  <c r="H9351" i="1"/>
  <c r="H9352" i="1"/>
  <c r="H9353" i="1"/>
  <c r="H9354" i="1"/>
  <c r="H9355" i="1"/>
  <c r="H9356" i="1"/>
  <c r="H9357" i="1"/>
  <c r="H9358" i="1"/>
  <c r="H9359" i="1"/>
  <c r="H9360" i="1"/>
  <c r="H9361" i="1"/>
  <c r="H9362" i="1"/>
  <c r="H9363" i="1"/>
  <c r="H9364" i="1"/>
  <c r="H9365" i="1"/>
  <c r="H9366" i="1"/>
  <c r="H9367" i="1"/>
  <c r="H9368" i="1"/>
  <c r="H9369" i="1"/>
  <c r="H9370" i="1"/>
  <c r="H9371" i="1"/>
  <c r="H9372" i="1"/>
  <c r="H9373" i="1"/>
  <c r="H9374" i="1"/>
  <c r="H9375" i="1"/>
  <c r="H9376" i="1"/>
  <c r="H9377" i="1"/>
  <c r="H9378" i="1"/>
  <c r="H9379" i="1"/>
  <c r="H9380" i="1"/>
  <c r="H9381" i="1"/>
  <c r="H9382" i="1"/>
  <c r="H9383" i="1"/>
  <c r="H9384" i="1"/>
  <c r="H9385" i="1"/>
  <c r="H9386" i="1"/>
  <c r="H9387" i="1"/>
  <c r="H9388" i="1"/>
  <c r="H9389" i="1"/>
  <c r="H9390" i="1"/>
  <c r="H9391" i="1"/>
  <c r="H9392" i="1"/>
  <c r="H9393" i="1"/>
  <c r="H9394" i="1"/>
  <c r="H9395" i="1"/>
  <c r="H9396" i="1"/>
  <c r="H9397" i="1"/>
  <c r="H9398" i="1"/>
  <c r="H9399" i="1"/>
  <c r="H9400" i="1"/>
  <c r="H9401" i="1"/>
  <c r="H9402" i="1"/>
  <c r="H9403" i="1"/>
  <c r="H9404" i="1"/>
  <c r="H9405" i="1"/>
  <c r="H9406" i="1"/>
  <c r="H9407" i="1"/>
  <c r="H9408" i="1"/>
  <c r="H9409" i="1"/>
  <c r="H9410" i="1"/>
  <c r="H9411" i="1"/>
  <c r="H9412" i="1"/>
  <c r="H9413" i="1"/>
  <c r="H9414" i="1"/>
  <c r="H9415" i="1"/>
  <c r="H9416" i="1"/>
  <c r="H9417" i="1"/>
  <c r="H9418" i="1"/>
  <c r="H9419" i="1"/>
  <c r="H9420" i="1"/>
  <c r="H9421" i="1"/>
  <c r="H9422" i="1"/>
  <c r="H9423" i="1"/>
  <c r="H9424" i="1"/>
  <c r="H9425" i="1"/>
  <c r="H9426" i="1"/>
  <c r="H9427" i="1"/>
  <c r="H9428" i="1"/>
  <c r="H9429" i="1"/>
  <c r="H9430" i="1"/>
  <c r="H9431" i="1"/>
  <c r="H9432" i="1"/>
  <c r="H9433" i="1"/>
  <c r="H9434" i="1"/>
  <c r="H9435" i="1"/>
  <c r="H9436" i="1"/>
  <c r="H9437" i="1"/>
  <c r="H9438" i="1"/>
  <c r="H9439" i="1"/>
  <c r="H9440" i="1"/>
  <c r="H9441" i="1"/>
  <c r="H9442" i="1"/>
  <c r="H9443" i="1"/>
  <c r="H9444" i="1"/>
  <c r="H9445" i="1"/>
  <c r="H9446" i="1"/>
  <c r="H9447" i="1"/>
  <c r="H9448" i="1"/>
  <c r="H9449" i="1"/>
  <c r="H9450" i="1"/>
  <c r="H9451" i="1"/>
  <c r="H9452" i="1"/>
  <c r="H9453" i="1"/>
  <c r="H9454" i="1"/>
  <c r="H9455" i="1"/>
  <c r="H9456" i="1"/>
  <c r="H9457" i="1"/>
  <c r="H9458" i="1"/>
  <c r="H9459" i="1"/>
  <c r="H9460" i="1"/>
  <c r="H9461" i="1"/>
  <c r="H9462" i="1"/>
  <c r="H9463" i="1"/>
  <c r="H9464" i="1"/>
  <c r="H9465" i="1"/>
  <c r="H9466" i="1"/>
  <c r="H9467" i="1"/>
  <c r="H9468" i="1"/>
  <c r="H9469" i="1"/>
  <c r="H9470" i="1"/>
  <c r="H9471" i="1"/>
  <c r="H9472" i="1"/>
  <c r="H9473" i="1"/>
  <c r="H9474" i="1"/>
  <c r="H9475" i="1"/>
  <c r="H9476" i="1"/>
  <c r="H9477" i="1"/>
  <c r="H9478" i="1"/>
  <c r="H9479" i="1"/>
  <c r="H9480" i="1"/>
  <c r="H9481" i="1"/>
  <c r="H9482" i="1"/>
  <c r="H9483" i="1"/>
  <c r="H9484" i="1"/>
  <c r="H9485" i="1"/>
  <c r="H9486" i="1"/>
  <c r="H9487" i="1"/>
  <c r="H9488" i="1"/>
  <c r="H9489" i="1"/>
  <c r="H9490" i="1"/>
  <c r="H9491" i="1"/>
  <c r="H9492" i="1"/>
  <c r="H9493" i="1"/>
  <c r="H9494" i="1"/>
  <c r="H9495" i="1"/>
  <c r="H9496" i="1"/>
  <c r="H9497" i="1"/>
  <c r="H9498" i="1"/>
  <c r="H9499" i="1"/>
  <c r="H9500" i="1"/>
  <c r="H9501" i="1"/>
  <c r="H9502" i="1"/>
  <c r="H9503" i="1"/>
  <c r="H9504" i="1"/>
  <c r="H9505" i="1"/>
  <c r="H9506" i="1"/>
  <c r="H9507" i="1"/>
  <c r="H9508" i="1"/>
  <c r="H9509" i="1"/>
  <c r="H9510" i="1"/>
  <c r="H9511" i="1"/>
  <c r="H9512" i="1"/>
  <c r="H9513" i="1"/>
  <c r="H9514" i="1"/>
  <c r="H9515" i="1"/>
  <c r="H9516" i="1"/>
  <c r="H9517" i="1"/>
  <c r="H9518" i="1"/>
  <c r="H9519" i="1"/>
  <c r="H9520" i="1"/>
  <c r="H9521" i="1"/>
  <c r="H9522" i="1"/>
  <c r="H9523" i="1"/>
  <c r="H9524" i="1"/>
  <c r="H9525" i="1"/>
  <c r="H9526" i="1"/>
  <c r="H9527" i="1"/>
  <c r="H9528" i="1"/>
  <c r="H9529" i="1"/>
  <c r="H9530" i="1"/>
  <c r="H9531" i="1"/>
  <c r="H9532" i="1"/>
  <c r="H9533" i="1"/>
  <c r="H9534" i="1"/>
  <c r="H9535" i="1"/>
  <c r="H9536" i="1"/>
  <c r="H9537" i="1"/>
  <c r="H9538" i="1"/>
  <c r="H9539" i="1"/>
  <c r="H9540" i="1"/>
  <c r="H9541" i="1"/>
  <c r="H9542" i="1"/>
  <c r="H9543" i="1"/>
  <c r="H9544" i="1"/>
  <c r="H9545" i="1"/>
  <c r="H9546" i="1"/>
  <c r="H9547" i="1"/>
  <c r="H9548" i="1"/>
  <c r="H9549" i="1"/>
  <c r="H9550" i="1"/>
  <c r="H9551" i="1"/>
  <c r="H9552" i="1"/>
  <c r="H9553" i="1"/>
  <c r="H9554" i="1"/>
  <c r="H9555" i="1"/>
  <c r="H9556" i="1"/>
  <c r="H9557" i="1"/>
  <c r="H9558" i="1"/>
  <c r="H9559" i="1"/>
  <c r="H9560" i="1"/>
  <c r="H9561" i="1"/>
  <c r="H9562" i="1"/>
  <c r="H9563" i="1"/>
  <c r="H9564" i="1"/>
  <c r="H9565" i="1"/>
  <c r="H9566" i="1"/>
  <c r="H9567" i="1"/>
  <c r="H9568" i="1"/>
  <c r="H9569" i="1"/>
  <c r="H9570" i="1"/>
  <c r="H9571" i="1"/>
  <c r="H9572" i="1"/>
  <c r="H9573" i="1"/>
  <c r="H9574" i="1"/>
  <c r="H9575" i="1"/>
  <c r="H9576" i="1"/>
  <c r="H9577" i="1"/>
  <c r="H9578" i="1"/>
  <c r="H9579" i="1"/>
  <c r="H9580" i="1"/>
  <c r="H9581" i="1"/>
  <c r="H9582" i="1"/>
  <c r="H9583" i="1"/>
  <c r="H9584" i="1"/>
  <c r="H9585" i="1"/>
  <c r="H9586" i="1"/>
  <c r="H9587" i="1"/>
  <c r="H9588" i="1"/>
  <c r="H9589" i="1"/>
  <c r="H9590" i="1"/>
  <c r="H9591" i="1"/>
  <c r="H9592" i="1"/>
  <c r="H9593" i="1"/>
  <c r="H9594" i="1"/>
  <c r="H9595" i="1"/>
  <c r="H9596" i="1"/>
  <c r="H9597" i="1"/>
  <c r="H9598" i="1"/>
  <c r="H9599" i="1"/>
  <c r="H9600" i="1"/>
  <c r="H9601" i="1"/>
  <c r="H9602" i="1"/>
  <c r="H9603" i="1"/>
  <c r="H9604" i="1"/>
  <c r="H9605" i="1"/>
  <c r="H9606" i="1"/>
  <c r="H9607" i="1"/>
  <c r="H9608" i="1"/>
  <c r="H9609" i="1"/>
  <c r="H9610" i="1"/>
  <c r="H9611" i="1"/>
  <c r="H9612" i="1"/>
  <c r="H9613" i="1"/>
  <c r="H9614" i="1"/>
  <c r="H9615" i="1"/>
  <c r="H9616" i="1"/>
  <c r="H9617" i="1"/>
  <c r="H9618" i="1"/>
  <c r="H9619" i="1"/>
  <c r="H9620" i="1"/>
  <c r="H9621" i="1"/>
  <c r="H9622" i="1"/>
  <c r="H9623" i="1"/>
  <c r="H9624" i="1"/>
  <c r="H9625" i="1"/>
  <c r="H9626" i="1"/>
  <c r="H9627" i="1"/>
  <c r="H9628" i="1"/>
  <c r="H9629" i="1"/>
  <c r="H9630" i="1"/>
  <c r="H9631" i="1"/>
  <c r="H9632" i="1"/>
  <c r="H9633" i="1"/>
  <c r="H9634" i="1"/>
  <c r="H9635" i="1"/>
  <c r="H9636" i="1"/>
  <c r="H9637" i="1"/>
  <c r="H9638" i="1"/>
  <c r="H9639" i="1"/>
  <c r="H9640" i="1"/>
  <c r="H9641" i="1"/>
  <c r="H9642" i="1"/>
  <c r="H9643" i="1"/>
  <c r="H9644" i="1"/>
  <c r="H9645" i="1"/>
  <c r="H9646" i="1"/>
  <c r="H9647" i="1"/>
  <c r="H9648" i="1"/>
  <c r="H9649" i="1"/>
  <c r="H9650" i="1"/>
  <c r="H9651" i="1"/>
  <c r="H9652" i="1"/>
  <c r="H9653" i="1"/>
  <c r="H9654" i="1"/>
  <c r="H9655" i="1"/>
  <c r="H9656" i="1"/>
  <c r="H9657" i="1"/>
  <c r="H9658" i="1"/>
  <c r="H9659" i="1"/>
  <c r="H9660" i="1"/>
  <c r="H9661" i="1"/>
  <c r="H9662" i="1"/>
  <c r="H9663" i="1"/>
  <c r="H9664" i="1"/>
  <c r="H9665" i="1"/>
  <c r="H9666" i="1"/>
  <c r="H9667" i="1"/>
  <c r="H9668" i="1"/>
  <c r="H9669" i="1"/>
  <c r="H9670" i="1"/>
  <c r="H9671" i="1"/>
  <c r="H9672" i="1"/>
  <c r="H9673" i="1"/>
  <c r="H9674" i="1"/>
  <c r="H9675" i="1"/>
  <c r="H9676" i="1"/>
  <c r="H9677" i="1"/>
  <c r="H9678" i="1"/>
  <c r="H9679" i="1"/>
  <c r="H9680" i="1"/>
  <c r="H9681" i="1"/>
  <c r="H9682" i="1"/>
  <c r="H9683" i="1"/>
  <c r="H9684" i="1"/>
  <c r="H9685" i="1"/>
  <c r="H9686" i="1"/>
  <c r="H9687" i="1"/>
  <c r="H9688" i="1"/>
  <c r="H9689" i="1"/>
  <c r="H9690" i="1"/>
  <c r="H9691" i="1"/>
  <c r="H9692" i="1"/>
  <c r="H9693" i="1"/>
  <c r="H9694" i="1"/>
  <c r="H9695" i="1"/>
  <c r="H9696" i="1"/>
  <c r="H9697" i="1"/>
  <c r="H9698" i="1"/>
  <c r="H9699" i="1"/>
  <c r="H9700" i="1"/>
  <c r="H9701" i="1"/>
  <c r="H9702" i="1"/>
  <c r="H9703" i="1"/>
  <c r="H9704" i="1"/>
  <c r="H9705" i="1"/>
  <c r="H9706" i="1"/>
  <c r="H9707" i="1"/>
  <c r="H9708" i="1"/>
  <c r="H9709" i="1"/>
  <c r="H9710" i="1"/>
  <c r="H9711" i="1"/>
  <c r="H9712" i="1"/>
  <c r="H9713" i="1"/>
  <c r="H9714" i="1"/>
  <c r="H9715" i="1"/>
  <c r="H9716" i="1"/>
  <c r="H9717" i="1"/>
  <c r="H9718" i="1"/>
  <c r="H9719" i="1"/>
  <c r="H9720" i="1"/>
  <c r="H9721" i="1"/>
  <c r="H9722" i="1"/>
  <c r="H9723" i="1"/>
  <c r="H9724" i="1"/>
  <c r="H9725" i="1"/>
  <c r="H9726" i="1"/>
  <c r="H9727" i="1"/>
  <c r="H9728" i="1"/>
  <c r="H9729" i="1"/>
  <c r="H9730" i="1"/>
  <c r="H9731" i="1"/>
  <c r="H9732" i="1"/>
  <c r="H9733" i="1"/>
  <c r="H9734" i="1"/>
  <c r="H9735" i="1"/>
  <c r="H9736" i="1"/>
  <c r="H9737" i="1"/>
  <c r="H9738" i="1"/>
  <c r="H9739" i="1"/>
  <c r="H9740" i="1"/>
  <c r="H9741" i="1"/>
  <c r="H9742" i="1"/>
  <c r="H9743" i="1"/>
  <c r="H9744" i="1"/>
  <c r="H9745" i="1"/>
  <c r="H9746" i="1"/>
  <c r="H9747" i="1"/>
  <c r="H9748" i="1"/>
  <c r="H9749" i="1"/>
  <c r="H9750" i="1"/>
  <c r="H9751" i="1"/>
  <c r="H9752" i="1"/>
  <c r="H9753" i="1"/>
  <c r="H9754" i="1"/>
  <c r="H9755" i="1"/>
  <c r="H9756" i="1"/>
  <c r="H9757" i="1"/>
  <c r="H9758" i="1"/>
  <c r="H9759" i="1"/>
  <c r="H9760" i="1"/>
  <c r="H9761" i="1"/>
  <c r="H9762" i="1"/>
  <c r="H9763" i="1"/>
  <c r="H9764" i="1"/>
  <c r="H9765" i="1"/>
  <c r="H9766" i="1"/>
  <c r="H9767" i="1"/>
  <c r="H9768" i="1"/>
  <c r="H9769" i="1"/>
  <c r="H9770" i="1"/>
  <c r="H9771" i="1"/>
  <c r="H9772" i="1"/>
  <c r="H9773" i="1"/>
  <c r="H9774" i="1"/>
  <c r="H9775" i="1"/>
  <c r="H9776" i="1"/>
  <c r="H9777" i="1"/>
  <c r="H9778" i="1"/>
  <c r="H9779" i="1"/>
  <c r="H9780" i="1"/>
  <c r="H9781" i="1"/>
  <c r="H9782" i="1"/>
  <c r="H9783" i="1"/>
  <c r="H9784" i="1"/>
  <c r="H9785" i="1"/>
  <c r="H9786" i="1"/>
  <c r="H9787" i="1"/>
  <c r="H9788" i="1"/>
  <c r="H9789" i="1"/>
  <c r="H9790" i="1"/>
  <c r="H9791" i="1"/>
  <c r="H9792" i="1"/>
  <c r="H9793" i="1"/>
  <c r="H9794" i="1"/>
  <c r="H9795" i="1"/>
  <c r="H9796" i="1"/>
  <c r="H9797" i="1"/>
  <c r="H9798" i="1"/>
  <c r="H9799" i="1"/>
  <c r="H9800" i="1"/>
  <c r="H9801" i="1"/>
  <c r="H9802" i="1"/>
  <c r="H9803" i="1"/>
  <c r="H9804" i="1"/>
  <c r="H9805" i="1"/>
  <c r="H9806" i="1"/>
  <c r="H9807" i="1"/>
  <c r="H9808" i="1"/>
  <c r="H9809" i="1"/>
  <c r="H9810" i="1"/>
  <c r="H9811" i="1"/>
  <c r="H9812" i="1"/>
  <c r="H9813" i="1"/>
  <c r="H9814" i="1"/>
  <c r="H9815" i="1"/>
  <c r="H9816" i="1"/>
  <c r="H9817" i="1"/>
  <c r="H9818" i="1"/>
  <c r="H9819" i="1"/>
  <c r="H9820" i="1"/>
  <c r="H9821" i="1"/>
  <c r="H9822" i="1"/>
  <c r="H9823" i="1"/>
  <c r="H9824" i="1"/>
  <c r="H9825" i="1"/>
  <c r="H9826" i="1"/>
  <c r="H9827" i="1"/>
  <c r="H9828" i="1"/>
  <c r="H9829" i="1"/>
  <c r="H9830" i="1"/>
  <c r="H9831" i="1"/>
  <c r="H9832" i="1"/>
  <c r="H9833" i="1"/>
  <c r="H9834" i="1"/>
  <c r="H9835" i="1"/>
  <c r="H9836" i="1"/>
  <c r="H9837" i="1"/>
  <c r="H9838" i="1"/>
  <c r="H9839" i="1"/>
  <c r="H9840" i="1"/>
  <c r="H9841" i="1"/>
  <c r="H9842" i="1"/>
  <c r="H9843" i="1"/>
  <c r="H9844" i="1"/>
  <c r="H9845" i="1"/>
  <c r="H9846" i="1"/>
  <c r="H9847" i="1"/>
  <c r="H9848" i="1"/>
  <c r="H9849" i="1"/>
  <c r="H9850" i="1"/>
  <c r="H9851" i="1"/>
  <c r="H9852" i="1"/>
  <c r="H9853" i="1"/>
  <c r="H9854" i="1"/>
  <c r="H9855" i="1"/>
  <c r="H9856" i="1"/>
  <c r="H9857" i="1"/>
  <c r="H9858" i="1"/>
  <c r="H9859" i="1"/>
  <c r="H9860" i="1"/>
  <c r="H9861" i="1"/>
  <c r="H9862" i="1"/>
  <c r="H9863" i="1"/>
  <c r="H9864" i="1"/>
  <c r="H9865" i="1"/>
  <c r="H9866" i="1"/>
  <c r="H9867" i="1"/>
  <c r="H9868" i="1"/>
  <c r="H9869" i="1"/>
  <c r="H9870" i="1"/>
  <c r="H9871" i="1"/>
  <c r="H9872" i="1"/>
  <c r="H9873" i="1"/>
  <c r="H9874" i="1"/>
  <c r="H9875" i="1"/>
  <c r="H9876" i="1"/>
  <c r="H9877" i="1"/>
  <c r="H9878" i="1"/>
  <c r="H9879" i="1"/>
  <c r="H9880" i="1"/>
  <c r="H9881" i="1"/>
  <c r="H9882" i="1"/>
  <c r="H9883" i="1"/>
  <c r="H9884" i="1"/>
  <c r="H9885" i="1"/>
  <c r="H9886" i="1"/>
  <c r="H9887" i="1"/>
  <c r="H9888" i="1"/>
  <c r="H9889" i="1"/>
  <c r="H9890" i="1"/>
  <c r="H9891" i="1"/>
  <c r="H9892" i="1"/>
  <c r="H9893" i="1"/>
  <c r="H9894" i="1"/>
  <c r="H9895" i="1"/>
  <c r="H9896" i="1"/>
  <c r="H9897" i="1"/>
  <c r="H9898" i="1"/>
  <c r="H9899" i="1"/>
  <c r="H9900" i="1"/>
  <c r="H9901" i="1"/>
  <c r="H9902" i="1"/>
  <c r="H9903" i="1"/>
  <c r="H9904" i="1"/>
  <c r="H9905" i="1"/>
  <c r="H9906" i="1"/>
  <c r="H9907" i="1"/>
  <c r="H9908" i="1"/>
  <c r="H9909" i="1"/>
  <c r="H9910" i="1"/>
  <c r="H9911" i="1"/>
  <c r="H9912" i="1"/>
  <c r="H9913" i="1"/>
  <c r="H9914" i="1"/>
  <c r="H9915" i="1"/>
  <c r="H9916" i="1"/>
  <c r="H9917" i="1"/>
  <c r="H9918" i="1"/>
  <c r="H9919" i="1"/>
  <c r="H9920" i="1"/>
  <c r="H9921" i="1"/>
  <c r="H9922" i="1"/>
  <c r="H9923" i="1"/>
  <c r="H9924" i="1"/>
  <c r="H9925" i="1"/>
  <c r="H9926" i="1"/>
  <c r="H9927" i="1"/>
  <c r="H9928" i="1"/>
  <c r="H9929" i="1"/>
  <c r="H9930" i="1"/>
  <c r="H9931" i="1"/>
  <c r="H9932" i="1"/>
  <c r="H9933" i="1"/>
  <c r="H9934" i="1"/>
  <c r="H9935" i="1"/>
  <c r="H9936" i="1"/>
  <c r="H9937" i="1"/>
  <c r="H9938" i="1"/>
  <c r="H9939" i="1"/>
  <c r="H9940" i="1"/>
  <c r="H9941" i="1"/>
  <c r="H9942" i="1"/>
  <c r="H9943" i="1"/>
  <c r="H9944" i="1"/>
  <c r="H9945" i="1"/>
  <c r="H9946" i="1"/>
  <c r="H9947" i="1"/>
  <c r="H9948" i="1"/>
  <c r="H9949" i="1"/>
  <c r="H9950" i="1"/>
  <c r="H9951" i="1"/>
  <c r="H9952" i="1"/>
  <c r="H9953" i="1"/>
  <c r="H9954" i="1"/>
  <c r="H9955" i="1"/>
  <c r="H9956" i="1"/>
  <c r="H9957" i="1"/>
  <c r="H9958" i="1"/>
  <c r="H9959" i="1"/>
  <c r="H9960" i="1"/>
  <c r="H9961" i="1"/>
  <c r="H9962" i="1"/>
  <c r="H9963" i="1"/>
  <c r="H9964" i="1"/>
  <c r="H9965" i="1"/>
  <c r="H9966" i="1"/>
  <c r="H9967" i="1"/>
  <c r="H9968" i="1"/>
  <c r="H9969" i="1"/>
  <c r="H9970" i="1"/>
  <c r="H9971" i="1"/>
  <c r="H9972" i="1"/>
  <c r="H9973" i="1"/>
  <c r="H9974" i="1"/>
  <c r="H9975" i="1"/>
  <c r="H9976" i="1"/>
  <c r="H9977" i="1"/>
  <c r="H9978" i="1"/>
  <c r="H9979" i="1"/>
  <c r="H9980" i="1"/>
  <c r="H9981" i="1"/>
  <c r="H9982" i="1"/>
  <c r="H9983" i="1"/>
  <c r="H9984" i="1"/>
  <c r="H9985" i="1"/>
  <c r="H9986" i="1"/>
  <c r="H9987" i="1"/>
  <c r="H9988" i="1"/>
  <c r="H9989" i="1"/>
  <c r="H9990" i="1"/>
  <c r="H9991" i="1"/>
  <c r="H9992" i="1"/>
  <c r="H9993" i="1"/>
  <c r="H9994" i="1"/>
  <c r="H9995" i="1"/>
  <c r="H9996" i="1"/>
  <c r="H9997" i="1"/>
  <c r="H9998" i="1"/>
  <c r="H9999" i="1"/>
  <c r="H10000" i="1"/>
  <c r="H10001" i="1"/>
  <c r="H10002" i="1"/>
  <c r="H10003" i="1"/>
  <c r="H10004" i="1"/>
  <c r="H10005" i="1"/>
  <c r="H10006" i="1"/>
  <c r="H10007" i="1"/>
  <c r="H10008" i="1"/>
  <c r="H10009" i="1"/>
  <c r="H10010" i="1"/>
  <c r="H10011" i="1"/>
  <c r="H10012" i="1"/>
  <c r="H10013" i="1"/>
  <c r="H10014" i="1"/>
  <c r="H10015" i="1"/>
  <c r="H10016" i="1"/>
  <c r="H10017" i="1"/>
  <c r="H10018" i="1"/>
  <c r="H10019" i="1"/>
  <c r="H10020" i="1"/>
  <c r="H10021" i="1"/>
  <c r="H10022" i="1"/>
  <c r="H10023" i="1"/>
  <c r="H10024" i="1"/>
  <c r="H10025" i="1"/>
  <c r="H10026" i="1"/>
  <c r="H10027" i="1"/>
  <c r="H10028" i="1"/>
  <c r="H10029" i="1"/>
  <c r="H10030" i="1"/>
  <c r="H10031" i="1"/>
  <c r="H10032" i="1"/>
  <c r="H10033" i="1"/>
  <c r="H10034" i="1"/>
  <c r="H10035" i="1"/>
  <c r="H10036" i="1"/>
  <c r="H10037" i="1"/>
  <c r="H10038" i="1"/>
  <c r="H10039" i="1"/>
  <c r="H10040" i="1"/>
  <c r="H10041" i="1"/>
  <c r="H10042" i="1"/>
  <c r="H10043" i="1"/>
  <c r="H10044" i="1"/>
  <c r="H10045" i="1"/>
  <c r="H10046" i="1"/>
  <c r="H10047" i="1"/>
  <c r="H10048" i="1"/>
  <c r="H10049" i="1"/>
  <c r="H10050" i="1"/>
  <c r="H10051" i="1"/>
  <c r="H10052" i="1"/>
  <c r="H10053" i="1"/>
  <c r="H10054" i="1"/>
  <c r="H10055" i="1"/>
  <c r="H10056" i="1"/>
  <c r="H10057" i="1"/>
  <c r="H10058" i="1"/>
  <c r="H10059" i="1"/>
  <c r="H10060" i="1"/>
  <c r="H10061" i="1"/>
  <c r="H10062" i="1"/>
  <c r="H10063" i="1"/>
  <c r="H10064" i="1"/>
  <c r="H10065" i="1"/>
  <c r="H10066" i="1"/>
  <c r="H10067" i="1"/>
  <c r="H10068" i="1"/>
  <c r="H10069" i="1"/>
  <c r="H10070" i="1"/>
  <c r="H10071" i="1"/>
  <c r="H10072" i="1"/>
  <c r="H10073" i="1"/>
  <c r="H10074" i="1"/>
  <c r="H10075" i="1"/>
  <c r="H10076" i="1"/>
  <c r="H10077" i="1"/>
  <c r="H10078" i="1"/>
  <c r="H10079" i="1"/>
  <c r="H10080" i="1"/>
  <c r="H10081" i="1"/>
  <c r="H10082" i="1"/>
  <c r="H10083" i="1"/>
  <c r="H10084" i="1"/>
  <c r="H10085" i="1"/>
  <c r="H10086" i="1"/>
  <c r="H10087" i="1"/>
  <c r="H10088" i="1"/>
  <c r="H10089" i="1"/>
  <c r="H10090" i="1"/>
  <c r="H10091" i="1"/>
  <c r="H10092" i="1"/>
  <c r="H10093" i="1"/>
  <c r="H10094" i="1"/>
  <c r="H10095" i="1"/>
  <c r="H10096" i="1"/>
  <c r="H10097" i="1"/>
  <c r="H10098" i="1"/>
  <c r="H10099" i="1"/>
  <c r="H10100" i="1"/>
  <c r="H10101" i="1"/>
  <c r="H10102" i="1"/>
  <c r="H10103" i="1"/>
  <c r="H10104" i="1"/>
  <c r="H10105" i="1"/>
  <c r="H10106" i="1"/>
  <c r="H10107" i="1"/>
  <c r="H10108" i="1"/>
  <c r="H10109" i="1"/>
  <c r="H10110" i="1"/>
  <c r="H10111" i="1"/>
  <c r="H10112" i="1"/>
  <c r="H10113" i="1"/>
  <c r="H10114" i="1"/>
  <c r="H10115" i="1"/>
  <c r="H10116" i="1"/>
  <c r="H10117" i="1"/>
  <c r="H10118" i="1"/>
  <c r="H10119" i="1"/>
  <c r="H10120" i="1"/>
  <c r="H10121" i="1"/>
  <c r="H10122" i="1"/>
  <c r="H10123" i="1"/>
  <c r="H10124" i="1"/>
  <c r="H10125" i="1"/>
  <c r="H10126" i="1"/>
  <c r="H10127" i="1"/>
  <c r="H10128" i="1"/>
  <c r="H10129" i="1"/>
  <c r="H10130" i="1"/>
  <c r="H10131" i="1"/>
  <c r="H10132" i="1"/>
  <c r="H10133" i="1"/>
  <c r="H10134" i="1"/>
  <c r="H10135" i="1"/>
  <c r="H10136" i="1"/>
  <c r="H10137" i="1"/>
  <c r="H10138" i="1"/>
  <c r="H10139" i="1"/>
  <c r="H10140" i="1"/>
  <c r="H10141" i="1"/>
  <c r="H10142" i="1"/>
  <c r="H10143" i="1"/>
  <c r="H10144" i="1"/>
  <c r="H10145" i="1"/>
  <c r="H10146" i="1"/>
  <c r="H10147" i="1"/>
  <c r="H10148" i="1"/>
  <c r="H10149" i="1"/>
  <c r="H10150" i="1"/>
  <c r="H10151" i="1"/>
  <c r="H10152" i="1"/>
  <c r="H10153" i="1"/>
  <c r="H10154" i="1"/>
  <c r="H10155" i="1"/>
  <c r="H10156" i="1"/>
  <c r="H10157" i="1"/>
  <c r="H10158" i="1"/>
  <c r="H10159" i="1"/>
  <c r="H10160" i="1"/>
  <c r="H10161" i="1"/>
  <c r="H10162" i="1"/>
  <c r="H10163" i="1"/>
  <c r="H10164" i="1"/>
  <c r="H10165" i="1"/>
  <c r="H10166" i="1"/>
  <c r="H10167" i="1"/>
  <c r="H10168" i="1"/>
  <c r="H10169" i="1"/>
  <c r="H10170" i="1"/>
  <c r="H10171" i="1"/>
  <c r="H10172" i="1"/>
  <c r="H10173" i="1"/>
  <c r="H10174" i="1"/>
  <c r="H10175" i="1"/>
  <c r="H10176" i="1"/>
  <c r="H10177" i="1"/>
  <c r="H10178" i="1"/>
  <c r="H10179" i="1"/>
  <c r="H10180" i="1"/>
  <c r="H10181" i="1"/>
  <c r="H10182" i="1"/>
  <c r="H10183" i="1"/>
  <c r="H10184" i="1"/>
  <c r="H10185" i="1"/>
  <c r="H10186" i="1"/>
  <c r="H10187" i="1"/>
  <c r="H10188" i="1"/>
  <c r="H10189" i="1"/>
  <c r="H10190" i="1"/>
  <c r="H10191" i="1"/>
  <c r="H10192" i="1"/>
  <c r="H10193" i="1"/>
  <c r="H10194" i="1"/>
  <c r="H10195" i="1"/>
  <c r="H10196" i="1"/>
  <c r="H10197" i="1"/>
  <c r="H10198" i="1"/>
  <c r="H10199" i="1"/>
  <c r="H10200" i="1"/>
  <c r="H10201" i="1"/>
  <c r="H10202" i="1"/>
  <c r="H10203" i="1"/>
  <c r="H10204" i="1"/>
  <c r="H10205" i="1"/>
  <c r="H10206" i="1"/>
  <c r="H10207" i="1"/>
  <c r="H10208" i="1"/>
  <c r="H10209" i="1"/>
  <c r="H10210" i="1"/>
  <c r="H10211" i="1"/>
  <c r="H10212" i="1"/>
  <c r="H10213" i="1"/>
  <c r="H10214" i="1"/>
  <c r="H10215" i="1"/>
  <c r="H10216" i="1"/>
  <c r="H10217" i="1"/>
  <c r="H10218" i="1"/>
  <c r="H10219" i="1"/>
  <c r="H10220" i="1"/>
  <c r="H10221" i="1"/>
  <c r="H10222" i="1"/>
  <c r="H10223" i="1"/>
  <c r="H10224" i="1"/>
  <c r="H10225" i="1"/>
  <c r="H10226" i="1"/>
  <c r="H10227" i="1"/>
  <c r="H10228" i="1"/>
  <c r="H10229" i="1"/>
  <c r="H10230" i="1"/>
  <c r="H10231" i="1"/>
  <c r="H10232" i="1"/>
  <c r="H10233" i="1"/>
  <c r="H10234" i="1"/>
  <c r="H10235" i="1"/>
  <c r="H10236" i="1"/>
  <c r="H10237" i="1"/>
  <c r="H10238" i="1"/>
  <c r="H10239" i="1"/>
  <c r="H10240" i="1"/>
  <c r="H10241" i="1"/>
  <c r="H10242" i="1"/>
  <c r="H10243" i="1"/>
  <c r="H10244" i="1"/>
  <c r="H10245" i="1"/>
  <c r="H10246" i="1"/>
  <c r="H10247" i="1"/>
  <c r="H10248" i="1"/>
  <c r="H10249" i="1"/>
  <c r="C8569" i="1"/>
  <c r="C8570" i="1"/>
  <c r="C8571" i="1"/>
  <c r="D8569" i="1"/>
  <c r="D8570" i="1"/>
  <c r="D8571" i="1"/>
  <c r="E8569" i="1"/>
  <c r="E8570" i="1"/>
  <c r="E8571" i="1"/>
  <c r="H8569" i="1"/>
  <c r="H8570" i="1"/>
  <c r="H8571" i="1"/>
  <c r="C5" i="1" l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/>
  <c r="C8358" i="1"/>
  <c r="C8359" i="1"/>
  <c r="C8360" i="1"/>
  <c r="C8361" i="1"/>
  <c r="C8362" i="1"/>
  <c r="C8363" i="1"/>
  <c r="C8364" i="1"/>
  <c r="C8365" i="1"/>
  <c r="C8366" i="1"/>
  <c r="C8367" i="1"/>
  <c r="C8368" i="1"/>
  <c r="C8369" i="1"/>
  <c r="C8370" i="1"/>
  <c r="C8371" i="1"/>
  <c r="C8372" i="1"/>
  <c r="C8373" i="1"/>
  <c r="C8374" i="1"/>
  <c r="C8375" i="1"/>
  <c r="C8376" i="1"/>
  <c r="C8377" i="1"/>
  <c r="C8378" i="1"/>
  <c r="C8379" i="1"/>
  <c r="C8380" i="1"/>
  <c r="C8381" i="1"/>
  <c r="C8382" i="1"/>
  <c r="C8383" i="1"/>
  <c r="C8384" i="1"/>
  <c r="C8385" i="1"/>
  <c r="C8386" i="1"/>
  <c r="C8387" i="1"/>
  <c r="C8388" i="1"/>
  <c r="C8389" i="1"/>
  <c r="C8390" i="1"/>
  <c r="C8391" i="1"/>
  <c r="C8392" i="1"/>
  <c r="C8393" i="1"/>
  <c r="C8394" i="1"/>
  <c r="C8395" i="1"/>
  <c r="C8396" i="1"/>
  <c r="C8397" i="1"/>
  <c r="C8398" i="1"/>
  <c r="C8399" i="1"/>
  <c r="C8400" i="1"/>
  <c r="C8401" i="1"/>
  <c r="C8402" i="1"/>
  <c r="C8403" i="1"/>
  <c r="C8404" i="1"/>
  <c r="C8405" i="1"/>
  <c r="C8406" i="1"/>
  <c r="C8407" i="1"/>
  <c r="C8408" i="1"/>
  <c r="C8409" i="1"/>
  <c r="C8410" i="1"/>
  <c r="C8411" i="1"/>
  <c r="C8412" i="1"/>
  <c r="C8413" i="1"/>
  <c r="C8414" i="1"/>
  <c r="C8415" i="1"/>
  <c r="C8416" i="1"/>
  <c r="C8417" i="1"/>
  <c r="C8418" i="1"/>
  <c r="C8419" i="1"/>
  <c r="C8420" i="1"/>
  <c r="C8421" i="1"/>
  <c r="C8422" i="1"/>
  <c r="C8423" i="1"/>
  <c r="C8424" i="1"/>
  <c r="C8425" i="1"/>
  <c r="C8426" i="1"/>
  <c r="C8427" i="1"/>
  <c r="C8428" i="1"/>
  <c r="C8429" i="1"/>
  <c r="C8430" i="1"/>
  <c r="C8431" i="1"/>
  <c r="C8432" i="1"/>
  <c r="C8433" i="1"/>
  <c r="C8434" i="1"/>
  <c r="C8435" i="1"/>
  <c r="C8436" i="1"/>
  <c r="C8437" i="1"/>
  <c r="C8438" i="1"/>
  <c r="C8439" i="1"/>
  <c r="C8440" i="1"/>
  <c r="C8441" i="1"/>
  <c r="C8442" i="1"/>
  <c r="C8443" i="1"/>
  <c r="C8444" i="1"/>
  <c r="C8445" i="1"/>
  <c r="C8446" i="1"/>
  <c r="C8447" i="1"/>
  <c r="C8448" i="1"/>
  <c r="C8449" i="1"/>
  <c r="C8450" i="1"/>
  <c r="C8451" i="1"/>
  <c r="C8452" i="1"/>
  <c r="C8453" i="1"/>
  <c r="C8454" i="1"/>
  <c r="C8455" i="1"/>
  <c r="C8456" i="1"/>
  <c r="C8457" i="1"/>
  <c r="C8458" i="1"/>
  <c r="C8459" i="1"/>
  <c r="C8460" i="1"/>
  <c r="C8461" i="1"/>
  <c r="C8462" i="1"/>
  <c r="C8463" i="1"/>
  <c r="C8464" i="1"/>
  <c r="C8465" i="1"/>
  <c r="C8466" i="1"/>
  <c r="C8467" i="1"/>
  <c r="C8468" i="1"/>
  <c r="C8469" i="1"/>
  <c r="C8470" i="1"/>
  <c r="C8471" i="1"/>
  <c r="C8472" i="1"/>
  <c r="C8473" i="1"/>
  <c r="C8474" i="1"/>
  <c r="C8475" i="1"/>
  <c r="C8476" i="1"/>
  <c r="C8477" i="1"/>
  <c r="C8478" i="1"/>
  <c r="C8479" i="1"/>
  <c r="C8480" i="1"/>
  <c r="C8481" i="1"/>
  <c r="C8482" i="1"/>
  <c r="C8483" i="1"/>
  <c r="C8484" i="1"/>
  <c r="C8485" i="1"/>
  <c r="C8486" i="1"/>
  <c r="C8487" i="1"/>
  <c r="C8488" i="1"/>
  <c r="C8489" i="1"/>
  <c r="C8490" i="1"/>
  <c r="C8491" i="1"/>
  <c r="C8492" i="1"/>
  <c r="C8493" i="1"/>
  <c r="C8494" i="1"/>
  <c r="C8495" i="1"/>
  <c r="C8496" i="1"/>
  <c r="C8497" i="1"/>
  <c r="C8498" i="1"/>
  <c r="C8499" i="1"/>
  <c r="C8500" i="1"/>
  <c r="C8501" i="1"/>
  <c r="C8502" i="1"/>
  <c r="C8503" i="1"/>
  <c r="C8504" i="1"/>
  <c r="C8505" i="1"/>
  <c r="C8506" i="1"/>
  <c r="C8507" i="1"/>
  <c r="C8508" i="1"/>
  <c r="C8509" i="1"/>
  <c r="C8510" i="1"/>
  <c r="C8511" i="1"/>
  <c r="C8512" i="1"/>
  <c r="C8513" i="1"/>
  <c r="C8514" i="1"/>
  <c r="C8515" i="1"/>
  <c r="C8516" i="1"/>
  <c r="C8517" i="1"/>
  <c r="C8518" i="1"/>
  <c r="C8519" i="1"/>
  <c r="C8520" i="1"/>
  <c r="C8521" i="1"/>
  <c r="C8522" i="1"/>
  <c r="C8523" i="1"/>
  <c r="C8524" i="1"/>
  <c r="C8525" i="1"/>
  <c r="C8526" i="1"/>
  <c r="C8527" i="1"/>
  <c r="C8528" i="1"/>
  <c r="C8529" i="1"/>
  <c r="C8530" i="1"/>
  <c r="C8531" i="1"/>
  <c r="C8532" i="1"/>
  <c r="C8533" i="1"/>
  <c r="C8534" i="1"/>
  <c r="C8535" i="1"/>
  <c r="C8536" i="1"/>
  <c r="C8537" i="1"/>
  <c r="C8538" i="1"/>
  <c r="C8539" i="1"/>
  <c r="C8540" i="1"/>
  <c r="C8541" i="1"/>
  <c r="C8542" i="1"/>
  <c r="C8543" i="1"/>
  <c r="C8544" i="1"/>
  <c r="C8545" i="1"/>
  <c r="C8546" i="1"/>
  <c r="C8547" i="1"/>
  <c r="C8548" i="1"/>
  <c r="C8549" i="1"/>
  <c r="C8550" i="1"/>
  <c r="C8551" i="1"/>
  <c r="C8552" i="1"/>
  <c r="C8553" i="1"/>
  <c r="C8554" i="1"/>
  <c r="C8555" i="1"/>
  <c r="C8556" i="1"/>
  <c r="C8557" i="1"/>
  <c r="C8558" i="1"/>
  <c r="C8559" i="1"/>
  <c r="C8560" i="1"/>
  <c r="C8561" i="1"/>
  <c r="C8562" i="1"/>
  <c r="C8563" i="1"/>
  <c r="C8564" i="1"/>
  <c r="C8565" i="1"/>
  <c r="C8566" i="1"/>
  <c r="C8567" i="1"/>
  <c r="C8568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  <c r="E6996" i="1"/>
  <c r="E6997" i="1"/>
  <c r="E6998" i="1"/>
  <c r="E6999" i="1"/>
  <c r="E7000" i="1"/>
  <c r="E7001" i="1"/>
  <c r="E7002" i="1"/>
  <c r="E7003" i="1"/>
  <c r="E7004" i="1"/>
  <c r="E7005" i="1"/>
  <c r="E7006" i="1"/>
  <c r="E7007" i="1"/>
  <c r="E7008" i="1"/>
  <c r="E7009" i="1"/>
  <c r="E7010" i="1"/>
  <c r="E7011" i="1"/>
  <c r="E7012" i="1"/>
  <c r="E7013" i="1"/>
  <c r="E7014" i="1"/>
  <c r="E7015" i="1"/>
  <c r="E7016" i="1"/>
  <c r="E7017" i="1"/>
  <c r="E7018" i="1"/>
  <c r="E7019" i="1"/>
  <c r="E7020" i="1"/>
  <c r="E7021" i="1"/>
  <c r="E7022" i="1"/>
  <c r="E7023" i="1"/>
  <c r="E7024" i="1"/>
  <c r="E7025" i="1"/>
  <c r="E7026" i="1"/>
  <c r="E7027" i="1"/>
  <c r="E7028" i="1"/>
  <c r="E7029" i="1"/>
  <c r="E7030" i="1"/>
  <c r="E7031" i="1"/>
  <c r="E7032" i="1"/>
  <c r="E7033" i="1"/>
  <c r="E7034" i="1"/>
  <c r="E7035" i="1"/>
  <c r="E7036" i="1"/>
  <c r="E7037" i="1"/>
  <c r="E7038" i="1"/>
  <c r="E7039" i="1"/>
  <c r="E7040" i="1"/>
  <c r="E7041" i="1"/>
  <c r="E7042" i="1"/>
  <c r="E7043" i="1"/>
  <c r="E7044" i="1"/>
  <c r="E7045" i="1"/>
  <c r="E7046" i="1"/>
  <c r="E7047" i="1"/>
  <c r="E7048" i="1"/>
  <c r="E7049" i="1"/>
  <c r="E7050" i="1"/>
  <c r="E7051" i="1"/>
  <c r="E7052" i="1"/>
  <c r="E7053" i="1"/>
  <c r="E7054" i="1"/>
  <c r="E7055" i="1"/>
  <c r="E7056" i="1"/>
  <c r="E7057" i="1"/>
  <c r="E7058" i="1"/>
  <c r="E7059" i="1"/>
  <c r="E7060" i="1"/>
  <c r="E7061" i="1"/>
  <c r="E7062" i="1"/>
  <c r="E7063" i="1"/>
  <c r="E7064" i="1"/>
  <c r="E7065" i="1"/>
  <c r="E7066" i="1"/>
  <c r="E7067" i="1"/>
  <c r="E7068" i="1"/>
  <c r="E7069" i="1"/>
  <c r="E7070" i="1"/>
  <c r="E7071" i="1"/>
  <c r="E7072" i="1"/>
  <c r="E7073" i="1"/>
  <c r="E7074" i="1"/>
  <c r="E7075" i="1"/>
  <c r="E7076" i="1"/>
  <c r="E7077" i="1"/>
  <c r="E7078" i="1"/>
  <c r="E7079" i="1"/>
  <c r="E7080" i="1"/>
  <c r="E7081" i="1"/>
  <c r="E7082" i="1"/>
  <c r="E7083" i="1"/>
  <c r="E7084" i="1"/>
  <c r="E7085" i="1"/>
  <c r="E7086" i="1"/>
  <c r="E7087" i="1"/>
  <c r="E7088" i="1"/>
  <c r="E7089" i="1"/>
  <c r="E7090" i="1"/>
  <c r="E7091" i="1"/>
  <c r="E7092" i="1"/>
  <c r="E7093" i="1"/>
  <c r="E7094" i="1"/>
  <c r="E7095" i="1"/>
  <c r="E7096" i="1"/>
  <c r="E7097" i="1"/>
  <c r="E7098" i="1"/>
  <c r="E7099" i="1"/>
  <c r="E7100" i="1"/>
  <c r="E7101" i="1"/>
  <c r="E7102" i="1"/>
  <c r="E7103" i="1"/>
  <c r="E7104" i="1"/>
  <c r="E7105" i="1"/>
  <c r="E7106" i="1"/>
  <c r="E7107" i="1"/>
  <c r="E7108" i="1"/>
  <c r="E7109" i="1"/>
  <c r="E7110" i="1"/>
  <c r="E7111" i="1"/>
  <c r="E7112" i="1"/>
  <c r="E7113" i="1"/>
  <c r="E7114" i="1"/>
  <c r="E7115" i="1"/>
  <c r="E7116" i="1"/>
  <c r="E7117" i="1"/>
  <c r="E7118" i="1"/>
  <c r="E7119" i="1"/>
  <c r="E7120" i="1"/>
  <c r="E7121" i="1"/>
  <c r="E7122" i="1"/>
  <c r="E7123" i="1"/>
  <c r="E7124" i="1"/>
  <c r="E7125" i="1"/>
  <c r="E7126" i="1"/>
  <c r="E7127" i="1"/>
  <c r="E7128" i="1"/>
  <c r="E7129" i="1"/>
  <c r="E7130" i="1"/>
  <c r="E7131" i="1"/>
  <c r="E7132" i="1"/>
  <c r="E7133" i="1"/>
  <c r="E7134" i="1"/>
  <c r="E7135" i="1"/>
  <c r="E7136" i="1"/>
  <c r="E7137" i="1"/>
  <c r="E7138" i="1"/>
  <c r="E7139" i="1"/>
  <c r="E7140" i="1"/>
  <c r="E7141" i="1"/>
  <c r="E7142" i="1"/>
  <c r="E7143" i="1"/>
  <c r="E7144" i="1"/>
  <c r="E7145" i="1"/>
  <c r="E7146" i="1"/>
  <c r="E7147" i="1"/>
  <c r="E7148" i="1"/>
  <c r="E7149" i="1"/>
  <c r="E7150" i="1"/>
  <c r="E7151" i="1"/>
  <c r="E7152" i="1"/>
  <c r="E7153" i="1"/>
  <c r="E7154" i="1"/>
  <c r="E7155" i="1"/>
  <c r="E7156" i="1"/>
  <c r="E7157" i="1"/>
  <c r="E7158" i="1"/>
  <c r="E7159" i="1"/>
  <c r="E7160" i="1"/>
  <c r="E7161" i="1"/>
  <c r="E7162" i="1"/>
  <c r="E7163" i="1"/>
  <c r="E7164" i="1"/>
  <c r="E7165" i="1"/>
  <c r="E7166" i="1"/>
  <c r="E7167" i="1"/>
  <c r="E7168" i="1"/>
  <c r="E7169" i="1"/>
  <c r="E7170" i="1"/>
  <c r="E7171" i="1"/>
  <c r="E7172" i="1"/>
  <c r="E7173" i="1"/>
  <c r="E7174" i="1"/>
  <c r="E7175" i="1"/>
  <c r="E7176" i="1"/>
  <c r="E7177" i="1"/>
  <c r="E7178" i="1"/>
  <c r="E7179" i="1"/>
  <c r="E7180" i="1"/>
  <c r="E7181" i="1"/>
  <c r="E7182" i="1"/>
  <c r="E7183" i="1"/>
  <c r="E7184" i="1"/>
  <c r="E7185" i="1"/>
  <c r="E7186" i="1"/>
  <c r="E7187" i="1"/>
  <c r="E7188" i="1"/>
  <c r="E7189" i="1"/>
  <c r="E7190" i="1"/>
  <c r="E7191" i="1"/>
  <c r="E7192" i="1"/>
  <c r="E7193" i="1"/>
  <c r="E7194" i="1"/>
  <c r="E7195" i="1"/>
  <c r="E7196" i="1"/>
  <c r="E7197" i="1"/>
  <c r="E7198" i="1"/>
  <c r="E7199" i="1"/>
  <c r="E7200" i="1"/>
  <c r="E7201" i="1"/>
  <c r="E7202" i="1"/>
  <c r="E7203" i="1"/>
  <c r="E7204" i="1"/>
  <c r="E7205" i="1"/>
  <c r="E7206" i="1"/>
  <c r="E7207" i="1"/>
  <c r="E7208" i="1"/>
  <c r="E7209" i="1"/>
  <c r="E7210" i="1"/>
  <c r="E7211" i="1"/>
  <c r="E7212" i="1"/>
  <c r="E7213" i="1"/>
  <c r="E7214" i="1"/>
  <c r="E7215" i="1"/>
  <c r="E7216" i="1"/>
  <c r="E7217" i="1"/>
  <c r="E7218" i="1"/>
  <c r="E7219" i="1"/>
  <c r="E7220" i="1"/>
  <c r="E7221" i="1"/>
  <c r="E7222" i="1"/>
  <c r="E7223" i="1"/>
  <c r="E7224" i="1"/>
  <c r="E7225" i="1"/>
  <c r="E7226" i="1"/>
  <c r="E7227" i="1"/>
  <c r="E7228" i="1"/>
  <c r="E7229" i="1"/>
  <c r="E7230" i="1"/>
  <c r="E7231" i="1"/>
  <c r="E7232" i="1"/>
  <c r="E7233" i="1"/>
  <c r="E7234" i="1"/>
  <c r="E7235" i="1"/>
  <c r="E7236" i="1"/>
  <c r="E7237" i="1"/>
  <c r="E7238" i="1"/>
  <c r="E7239" i="1"/>
  <c r="E7240" i="1"/>
  <c r="E7241" i="1"/>
  <c r="E7242" i="1"/>
  <c r="E7243" i="1"/>
  <c r="E7244" i="1"/>
  <c r="E7245" i="1"/>
  <c r="E7246" i="1"/>
  <c r="E7247" i="1"/>
  <c r="E7248" i="1"/>
  <c r="E7249" i="1"/>
  <c r="E7250" i="1"/>
  <c r="E7251" i="1"/>
  <c r="E7252" i="1"/>
  <c r="E7253" i="1"/>
  <c r="E7254" i="1"/>
  <c r="E7255" i="1"/>
  <c r="E7256" i="1"/>
  <c r="E7257" i="1"/>
  <c r="E7258" i="1"/>
  <c r="E7259" i="1"/>
  <c r="E7260" i="1"/>
  <c r="E7261" i="1"/>
  <c r="E7262" i="1"/>
  <c r="E7263" i="1"/>
  <c r="E7264" i="1"/>
  <c r="E7265" i="1"/>
  <c r="E7266" i="1"/>
  <c r="E7267" i="1"/>
  <c r="E7268" i="1"/>
  <c r="E7269" i="1"/>
  <c r="E7270" i="1"/>
  <c r="E7271" i="1"/>
  <c r="E7272" i="1"/>
  <c r="E7273" i="1"/>
  <c r="E7274" i="1"/>
  <c r="E7275" i="1"/>
  <c r="E7276" i="1"/>
  <c r="E7277" i="1"/>
  <c r="E7278" i="1"/>
  <c r="E7279" i="1"/>
  <c r="E7280" i="1"/>
  <c r="E7281" i="1"/>
  <c r="E7282" i="1"/>
  <c r="E7283" i="1"/>
  <c r="E7284" i="1"/>
  <c r="E7285" i="1"/>
  <c r="E7286" i="1"/>
  <c r="E7287" i="1"/>
  <c r="E7288" i="1"/>
  <c r="E7289" i="1"/>
  <c r="E7290" i="1"/>
  <c r="E7291" i="1"/>
  <c r="E7292" i="1"/>
  <c r="E7293" i="1"/>
  <c r="E7294" i="1"/>
  <c r="E7295" i="1"/>
  <c r="E7296" i="1"/>
  <c r="E7297" i="1"/>
  <c r="E7298" i="1"/>
  <c r="E7299" i="1"/>
  <c r="E7300" i="1"/>
  <c r="E7301" i="1"/>
  <c r="E7302" i="1"/>
  <c r="E7303" i="1"/>
  <c r="E7304" i="1"/>
  <c r="E7305" i="1"/>
  <c r="E7306" i="1"/>
  <c r="E7307" i="1"/>
  <c r="E7308" i="1"/>
  <c r="E7309" i="1"/>
  <c r="E7310" i="1"/>
  <c r="E7311" i="1"/>
  <c r="E7312" i="1"/>
  <c r="E7313" i="1"/>
  <c r="E7314" i="1"/>
  <c r="E7315" i="1"/>
  <c r="E7316" i="1"/>
  <c r="E7317" i="1"/>
  <c r="E7318" i="1"/>
  <c r="E7319" i="1"/>
  <c r="E7320" i="1"/>
  <c r="E7321" i="1"/>
  <c r="E7322" i="1"/>
  <c r="E7323" i="1"/>
  <c r="E7324" i="1"/>
  <c r="E7325" i="1"/>
  <c r="E7326" i="1"/>
  <c r="E7327" i="1"/>
  <c r="E7328" i="1"/>
  <c r="E7329" i="1"/>
  <c r="E7330" i="1"/>
  <c r="E7331" i="1"/>
  <c r="E7332" i="1"/>
  <c r="E7333" i="1"/>
  <c r="E7334" i="1"/>
  <c r="E7335" i="1"/>
  <c r="E7336" i="1"/>
  <c r="E7337" i="1"/>
  <c r="E7338" i="1"/>
  <c r="E7339" i="1"/>
  <c r="E7340" i="1"/>
  <c r="E7341" i="1"/>
  <c r="E7342" i="1"/>
  <c r="E7343" i="1"/>
  <c r="E7344" i="1"/>
  <c r="E7345" i="1"/>
  <c r="E7346" i="1"/>
  <c r="E7347" i="1"/>
  <c r="E7348" i="1"/>
  <c r="E7349" i="1"/>
  <c r="E7350" i="1"/>
  <c r="E7351" i="1"/>
  <c r="E7352" i="1"/>
  <c r="E7353" i="1"/>
  <c r="E7354" i="1"/>
  <c r="E7355" i="1"/>
  <c r="E7356" i="1"/>
  <c r="E7357" i="1"/>
  <c r="E7358" i="1"/>
  <c r="E7359" i="1"/>
  <c r="E7360" i="1"/>
  <c r="E7361" i="1"/>
  <c r="E7362" i="1"/>
  <c r="E7363" i="1"/>
  <c r="E7364" i="1"/>
  <c r="E7365" i="1"/>
  <c r="E7366" i="1"/>
  <c r="E7367" i="1"/>
  <c r="E7368" i="1"/>
  <c r="E7369" i="1"/>
  <c r="E7370" i="1"/>
  <c r="E7371" i="1"/>
  <c r="E7372" i="1"/>
  <c r="E7373" i="1"/>
  <c r="E7374" i="1"/>
  <c r="E7375" i="1"/>
  <c r="E7376" i="1"/>
  <c r="E7377" i="1"/>
  <c r="E7378" i="1"/>
  <c r="E7379" i="1"/>
  <c r="E7380" i="1"/>
  <c r="E7381" i="1"/>
  <c r="E7382" i="1"/>
  <c r="E7383" i="1"/>
  <c r="E7384" i="1"/>
  <c r="E7385" i="1"/>
  <c r="E7386" i="1"/>
  <c r="E7387" i="1"/>
  <c r="E7388" i="1"/>
  <c r="E7389" i="1"/>
  <c r="E7390" i="1"/>
  <c r="E7391" i="1"/>
  <c r="E7392" i="1"/>
  <c r="E7393" i="1"/>
  <c r="E7394" i="1"/>
  <c r="E7395" i="1"/>
  <c r="E7396" i="1"/>
  <c r="E7397" i="1"/>
  <c r="E7398" i="1"/>
  <c r="E7399" i="1"/>
  <c r="E7400" i="1"/>
  <c r="E7401" i="1"/>
  <c r="E7402" i="1"/>
  <c r="E7403" i="1"/>
  <c r="E7404" i="1"/>
  <c r="E7405" i="1"/>
  <c r="E7406" i="1"/>
  <c r="E7407" i="1"/>
  <c r="E7408" i="1"/>
  <c r="E7409" i="1"/>
  <c r="E7410" i="1"/>
  <c r="E7411" i="1"/>
  <c r="E7412" i="1"/>
  <c r="E7413" i="1"/>
  <c r="E7414" i="1"/>
  <c r="E7415" i="1"/>
  <c r="E7416" i="1"/>
  <c r="E7417" i="1"/>
  <c r="E7418" i="1"/>
  <c r="E7419" i="1"/>
  <c r="E7420" i="1"/>
  <c r="E7421" i="1"/>
  <c r="E7422" i="1"/>
  <c r="E7423" i="1"/>
  <c r="E7424" i="1"/>
  <c r="E7425" i="1"/>
  <c r="E7426" i="1"/>
  <c r="E7427" i="1"/>
  <c r="E7428" i="1"/>
  <c r="E7429" i="1"/>
  <c r="E7430" i="1"/>
  <c r="E7431" i="1"/>
  <c r="E7432" i="1"/>
  <c r="E7433" i="1"/>
  <c r="E7434" i="1"/>
  <c r="E7435" i="1"/>
  <c r="E7436" i="1"/>
  <c r="E7437" i="1"/>
  <c r="E7438" i="1"/>
  <c r="E7439" i="1"/>
  <c r="E7440" i="1"/>
  <c r="E7441" i="1"/>
  <c r="E7442" i="1"/>
  <c r="E7443" i="1"/>
  <c r="E7444" i="1"/>
  <c r="E7445" i="1"/>
  <c r="E7446" i="1"/>
  <c r="E7447" i="1"/>
  <c r="E7448" i="1"/>
  <c r="E7449" i="1"/>
  <c r="E7450" i="1"/>
  <c r="E7451" i="1"/>
  <c r="E7452" i="1"/>
  <c r="E7453" i="1"/>
  <c r="E7454" i="1"/>
  <c r="E7455" i="1"/>
  <c r="E7456" i="1"/>
  <c r="E7457" i="1"/>
  <c r="E7458" i="1"/>
  <c r="E7459" i="1"/>
  <c r="E7460" i="1"/>
  <c r="E7461" i="1"/>
  <c r="E7462" i="1"/>
  <c r="E7463" i="1"/>
  <c r="E7464" i="1"/>
  <c r="E7465" i="1"/>
  <c r="E7466" i="1"/>
  <c r="E7467" i="1"/>
  <c r="E7468" i="1"/>
  <c r="E7469" i="1"/>
  <c r="E7470" i="1"/>
  <c r="E7471" i="1"/>
  <c r="E7472" i="1"/>
  <c r="E7473" i="1"/>
  <c r="E7474" i="1"/>
  <c r="E7475" i="1"/>
  <c r="E7476" i="1"/>
  <c r="E7477" i="1"/>
  <c r="E7478" i="1"/>
  <c r="E7479" i="1"/>
  <c r="E7480" i="1"/>
  <c r="E7481" i="1"/>
  <c r="E7482" i="1"/>
  <c r="E7483" i="1"/>
  <c r="E7484" i="1"/>
  <c r="E7485" i="1"/>
  <c r="E7486" i="1"/>
  <c r="E7487" i="1"/>
  <c r="E7488" i="1"/>
  <c r="E7489" i="1"/>
  <c r="E7490" i="1"/>
  <c r="E7491" i="1"/>
  <c r="E7492" i="1"/>
  <c r="E7493" i="1"/>
  <c r="E7494" i="1"/>
  <c r="E7495" i="1"/>
  <c r="E7496" i="1"/>
  <c r="E7497" i="1"/>
  <c r="E7498" i="1"/>
  <c r="E7499" i="1"/>
  <c r="E7500" i="1"/>
  <c r="E7501" i="1"/>
  <c r="E7502" i="1"/>
  <c r="E7503" i="1"/>
  <c r="E7504" i="1"/>
  <c r="E7505" i="1"/>
  <c r="E7506" i="1"/>
  <c r="E7507" i="1"/>
  <c r="E7508" i="1"/>
  <c r="E7509" i="1"/>
  <c r="E7510" i="1"/>
  <c r="E7511" i="1"/>
  <c r="E7512" i="1"/>
  <c r="E7513" i="1"/>
  <c r="E7514" i="1"/>
  <c r="E7515" i="1"/>
  <c r="E7516" i="1"/>
  <c r="E7517" i="1"/>
  <c r="E7518" i="1"/>
  <c r="E7519" i="1"/>
  <c r="E7520" i="1"/>
  <c r="E7521" i="1"/>
  <c r="E7522" i="1"/>
  <c r="E7523" i="1"/>
  <c r="E7524" i="1"/>
  <c r="E7525" i="1"/>
  <c r="E7526" i="1"/>
  <c r="E7527" i="1"/>
  <c r="E7528" i="1"/>
  <c r="E7529" i="1"/>
  <c r="E7530" i="1"/>
  <c r="E7531" i="1"/>
  <c r="E7532" i="1"/>
  <c r="E7533" i="1"/>
  <c r="E7534" i="1"/>
  <c r="E7535" i="1"/>
  <c r="E7536" i="1"/>
  <c r="E7537" i="1"/>
  <c r="E7538" i="1"/>
  <c r="E7539" i="1"/>
  <c r="E7540" i="1"/>
  <c r="E7541" i="1"/>
  <c r="E7542" i="1"/>
  <c r="E7543" i="1"/>
  <c r="E7544" i="1"/>
  <c r="E7545" i="1"/>
  <c r="E7546" i="1"/>
  <c r="E7547" i="1"/>
  <c r="E7548" i="1"/>
  <c r="E7549" i="1"/>
  <c r="E7550" i="1"/>
  <c r="E7551" i="1"/>
  <c r="E7552" i="1"/>
  <c r="E7553" i="1"/>
  <c r="E7554" i="1"/>
  <c r="E7555" i="1"/>
  <c r="E7556" i="1"/>
  <c r="E7557" i="1"/>
  <c r="E7558" i="1"/>
  <c r="E7559" i="1"/>
  <c r="E7560" i="1"/>
  <c r="E7561" i="1"/>
  <c r="E7562" i="1"/>
  <c r="E7563" i="1"/>
  <c r="E7564" i="1"/>
  <c r="E7565" i="1"/>
  <c r="E7566" i="1"/>
  <c r="E7567" i="1"/>
  <c r="E7568" i="1"/>
  <c r="E7569" i="1"/>
  <c r="E7570" i="1"/>
  <c r="E7571" i="1"/>
  <c r="E7572" i="1"/>
  <c r="E7573" i="1"/>
  <c r="E7574" i="1"/>
  <c r="E7575" i="1"/>
  <c r="E7576" i="1"/>
  <c r="E7577" i="1"/>
  <c r="E7578" i="1"/>
  <c r="E7579" i="1"/>
  <c r="E7580" i="1"/>
  <c r="E7581" i="1"/>
  <c r="E7582" i="1"/>
  <c r="E7583" i="1"/>
  <c r="E7584" i="1"/>
  <c r="E7585" i="1"/>
  <c r="E7586" i="1"/>
  <c r="E7587" i="1"/>
  <c r="E7588" i="1"/>
  <c r="E7589" i="1"/>
  <c r="E7590" i="1"/>
  <c r="E7591" i="1"/>
  <c r="E7592" i="1"/>
  <c r="E7593" i="1"/>
  <c r="E7594" i="1"/>
  <c r="E7595" i="1"/>
  <c r="E7596" i="1"/>
  <c r="E7597" i="1"/>
  <c r="E7598" i="1"/>
  <c r="E7599" i="1"/>
  <c r="E7600" i="1"/>
  <c r="E7601" i="1"/>
  <c r="E7602" i="1"/>
  <c r="E7603" i="1"/>
  <c r="E7604" i="1"/>
  <c r="E7605" i="1"/>
  <c r="E7606" i="1"/>
  <c r="E7607" i="1"/>
  <c r="E7608" i="1"/>
  <c r="E7609" i="1"/>
  <c r="E7610" i="1"/>
  <c r="E7611" i="1"/>
  <c r="E7612" i="1"/>
  <c r="E7613" i="1"/>
  <c r="E7614" i="1"/>
  <c r="E7615" i="1"/>
  <c r="E7616" i="1"/>
  <c r="E7617" i="1"/>
  <c r="E7618" i="1"/>
  <c r="E7619" i="1"/>
  <c r="E7620" i="1"/>
  <c r="E7621" i="1"/>
  <c r="E7622" i="1"/>
  <c r="E7623" i="1"/>
  <c r="E7624" i="1"/>
  <c r="E7625" i="1"/>
  <c r="E7626" i="1"/>
  <c r="E7627" i="1"/>
  <c r="E7628" i="1"/>
  <c r="E7629" i="1"/>
  <c r="E7630" i="1"/>
  <c r="E7631" i="1"/>
  <c r="E7632" i="1"/>
  <c r="E7633" i="1"/>
  <c r="E7634" i="1"/>
  <c r="E7635" i="1"/>
  <c r="E7636" i="1"/>
  <c r="E7637" i="1"/>
  <c r="E7638" i="1"/>
  <c r="E7639" i="1"/>
  <c r="E7640" i="1"/>
  <c r="E7641" i="1"/>
  <c r="E7642" i="1"/>
  <c r="E7643" i="1"/>
  <c r="E7644" i="1"/>
  <c r="E7645" i="1"/>
  <c r="E7646" i="1"/>
  <c r="E7647" i="1"/>
  <c r="E7648" i="1"/>
  <c r="E7649" i="1"/>
  <c r="E7650" i="1"/>
  <c r="E7651" i="1"/>
  <c r="E7652" i="1"/>
  <c r="E7653" i="1"/>
  <c r="E7654" i="1"/>
  <c r="E7655" i="1"/>
  <c r="E7656" i="1"/>
  <c r="E7657" i="1"/>
  <c r="E7658" i="1"/>
  <c r="E7659" i="1"/>
  <c r="E7660" i="1"/>
  <c r="E7661" i="1"/>
  <c r="E7662" i="1"/>
  <c r="E7663" i="1"/>
  <c r="E7664" i="1"/>
  <c r="E7665" i="1"/>
  <c r="E7666" i="1"/>
  <c r="E7667" i="1"/>
  <c r="E7668" i="1"/>
  <c r="E7669" i="1"/>
  <c r="E7670" i="1"/>
  <c r="E7671" i="1"/>
  <c r="E7672" i="1"/>
  <c r="E7673" i="1"/>
  <c r="E7674" i="1"/>
  <c r="E7675" i="1"/>
  <c r="E7676" i="1"/>
  <c r="E7677" i="1"/>
  <c r="E7678" i="1"/>
  <c r="E7679" i="1"/>
  <c r="E7680" i="1"/>
  <c r="E7681" i="1"/>
  <c r="E7682" i="1"/>
  <c r="E7683" i="1"/>
  <c r="E7684" i="1"/>
  <c r="E7685" i="1"/>
  <c r="E7686" i="1"/>
  <c r="E7687" i="1"/>
  <c r="E7688" i="1"/>
  <c r="E7689" i="1"/>
  <c r="E7690" i="1"/>
  <c r="E7691" i="1"/>
  <c r="E7692" i="1"/>
  <c r="E7693" i="1"/>
  <c r="E7694" i="1"/>
  <c r="E7695" i="1"/>
  <c r="E7696" i="1"/>
  <c r="E7697" i="1"/>
  <c r="E7698" i="1"/>
  <c r="E7699" i="1"/>
  <c r="E7700" i="1"/>
  <c r="E7701" i="1"/>
  <c r="E7702" i="1"/>
  <c r="E7703" i="1"/>
  <c r="E7704" i="1"/>
  <c r="E7705" i="1"/>
  <c r="E7706" i="1"/>
  <c r="E7707" i="1"/>
  <c r="E7708" i="1"/>
  <c r="E7709" i="1"/>
  <c r="E7710" i="1"/>
  <c r="E7711" i="1"/>
  <c r="E7712" i="1"/>
  <c r="E7713" i="1"/>
  <c r="E7714" i="1"/>
  <c r="E7715" i="1"/>
  <c r="E7716" i="1"/>
  <c r="E7717" i="1"/>
  <c r="E7718" i="1"/>
  <c r="E7719" i="1"/>
  <c r="E7720" i="1"/>
  <c r="E7721" i="1"/>
  <c r="E7722" i="1"/>
  <c r="E7723" i="1"/>
  <c r="E7724" i="1"/>
  <c r="E7725" i="1"/>
  <c r="E7726" i="1"/>
  <c r="E7727" i="1"/>
  <c r="E7728" i="1"/>
  <c r="E7729" i="1"/>
  <c r="E7730" i="1"/>
  <c r="E7731" i="1"/>
  <c r="E7732" i="1"/>
  <c r="E7733" i="1"/>
  <c r="E7734" i="1"/>
  <c r="E7735" i="1"/>
  <c r="E7736" i="1"/>
  <c r="E7737" i="1"/>
  <c r="E7738" i="1"/>
  <c r="E7739" i="1"/>
  <c r="E7740" i="1"/>
  <c r="E7741" i="1"/>
  <c r="E7742" i="1"/>
  <c r="E7743" i="1"/>
  <c r="E7744" i="1"/>
  <c r="E7745" i="1"/>
  <c r="E7746" i="1"/>
  <c r="E7747" i="1"/>
  <c r="E7748" i="1"/>
  <c r="E7749" i="1"/>
  <c r="E7750" i="1"/>
  <c r="E7751" i="1"/>
  <c r="E7752" i="1"/>
  <c r="E7753" i="1"/>
  <c r="E7754" i="1"/>
  <c r="E7755" i="1"/>
  <c r="E7756" i="1"/>
  <c r="E7757" i="1"/>
  <c r="E7758" i="1"/>
  <c r="E7759" i="1"/>
  <c r="E7760" i="1"/>
  <c r="E7761" i="1"/>
  <c r="E7762" i="1"/>
  <c r="E7763" i="1"/>
  <c r="E7764" i="1"/>
  <c r="E7765" i="1"/>
  <c r="E7766" i="1"/>
  <c r="E7767" i="1"/>
  <c r="E7768" i="1"/>
  <c r="E7769" i="1"/>
  <c r="E7770" i="1"/>
  <c r="E7771" i="1"/>
  <c r="E7772" i="1"/>
  <c r="E7773" i="1"/>
  <c r="E7774" i="1"/>
  <c r="E7775" i="1"/>
  <c r="E7776" i="1"/>
  <c r="E7777" i="1"/>
  <c r="E7778" i="1"/>
  <c r="E7779" i="1"/>
  <c r="E7780" i="1"/>
  <c r="E7781" i="1"/>
  <c r="E7782" i="1"/>
  <c r="E7783" i="1"/>
  <c r="E7784" i="1"/>
  <c r="E7785" i="1"/>
  <c r="E7786" i="1"/>
  <c r="E7787" i="1"/>
  <c r="E7788" i="1"/>
  <c r="E7789" i="1"/>
  <c r="E7790" i="1"/>
  <c r="E7791" i="1"/>
  <c r="E7792" i="1"/>
  <c r="E7793" i="1"/>
  <c r="E7794" i="1"/>
  <c r="E7795" i="1"/>
  <c r="E7796" i="1"/>
  <c r="E7797" i="1"/>
  <c r="E7798" i="1"/>
  <c r="E7799" i="1"/>
  <c r="E7800" i="1"/>
  <c r="E7801" i="1"/>
  <c r="E7802" i="1"/>
  <c r="E7803" i="1"/>
  <c r="E7804" i="1"/>
  <c r="E7805" i="1"/>
  <c r="E7806" i="1"/>
  <c r="E7807" i="1"/>
  <c r="E7808" i="1"/>
  <c r="E7809" i="1"/>
  <c r="E7810" i="1"/>
  <c r="E7811" i="1"/>
  <c r="E7812" i="1"/>
  <c r="E7813" i="1"/>
  <c r="E7814" i="1"/>
  <c r="E7815" i="1"/>
  <c r="E7816" i="1"/>
  <c r="E7817" i="1"/>
  <c r="E7818" i="1"/>
  <c r="E7819" i="1"/>
  <c r="E7820" i="1"/>
  <c r="E7821" i="1"/>
  <c r="E7822" i="1"/>
  <c r="E7823" i="1"/>
  <c r="E7824" i="1"/>
  <c r="E7825" i="1"/>
  <c r="E7826" i="1"/>
  <c r="E7827" i="1"/>
  <c r="E7828" i="1"/>
  <c r="E7829" i="1"/>
  <c r="E7830" i="1"/>
  <c r="E7831" i="1"/>
  <c r="E7832" i="1"/>
  <c r="E7833" i="1"/>
  <c r="E7834" i="1"/>
  <c r="E7835" i="1"/>
  <c r="E7836" i="1"/>
  <c r="E7837" i="1"/>
  <c r="E7838" i="1"/>
  <c r="E7839" i="1"/>
  <c r="E7840" i="1"/>
  <c r="E7841" i="1"/>
  <c r="E7842" i="1"/>
  <c r="E7843" i="1"/>
  <c r="E7844" i="1"/>
  <c r="E7845" i="1"/>
  <c r="E7846" i="1"/>
  <c r="E7847" i="1"/>
  <c r="E7848" i="1"/>
  <c r="E7849" i="1"/>
  <c r="E7850" i="1"/>
  <c r="E7851" i="1"/>
  <c r="E7852" i="1"/>
  <c r="E7853" i="1"/>
  <c r="E7854" i="1"/>
  <c r="E7855" i="1"/>
  <c r="E7856" i="1"/>
  <c r="E7857" i="1"/>
  <c r="E7858" i="1"/>
  <c r="E7859" i="1"/>
  <c r="E7860" i="1"/>
  <c r="E7861" i="1"/>
  <c r="E7862" i="1"/>
  <c r="E7863" i="1"/>
  <c r="E7864" i="1"/>
  <c r="E7865" i="1"/>
  <c r="E7866" i="1"/>
  <c r="E7867" i="1"/>
  <c r="E7868" i="1"/>
  <c r="E7869" i="1"/>
  <c r="E7870" i="1"/>
  <c r="E7871" i="1"/>
  <c r="E7872" i="1"/>
  <c r="E7873" i="1"/>
  <c r="E7874" i="1"/>
  <c r="E7875" i="1"/>
  <c r="E7876" i="1"/>
  <c r="E7877" i="1"/>
  <c r="E7878" i="1"/>
  <c r="E7879" i="1"/>
  <c r="E7880" i="1"/>
  <c r="E7881" i="1"/>
  <c r="E7882" i="1"/>
  <c r="E7883" i="1"/>
  <c r="E7884" i="1"/>
  <c r="E7885" i="1"/>
  <c r="E7886" i="1"/>
  <c r="E7887" i="1"/>
  <c r="E7888" i="1"/>
  <c r="E7889" i="1"/>
  <c r="E7890" i="1"/>
  <c r="E7891" i="1"/>
  <c r="E7892" i="1"/>
  <c r="E7893" i="1"/>
  <c r="E7894" i="1"/>
  <c r="E7895" i="1"/>
  <c r="E7896" i="1"/>
  <c r="E7897" i="1"/>
  <c r="E7898" i="1"/>
  <c r="E7899" i="1"/>
  <c r="E7900" i="1"/>
  <c r="E7901" i="1"/>
  <c r="E7902" i="1"/>
  <c r="E7903" i="1"/>
  <c r="E7904" i="1"/>
  <c r="E7905" i="1"/>
  <c r="E7906" i="1"/>
  <c r="E7907" i="1"/>
  <c r="E7908" i="1"/>
  <c r="E7909" i="1"/>
  <c r="E7910" i="1"/>
  <c r="E7911" i="1"/>
  <c r="E7912" i="1"/>
  <c r="E7913" i="1"/>
  <c r="E7914" i="1"/>
  <c r="E7915" i="1"/>
  <c r="E7916" i="1"/>
  <c r="E7917" i="1"/>
  <c r="E7918" i="1"/>
  <c r="E7919" i="1"/>
  <c r="E7920" i="1"/>
  <c r="E7921" i="1"/>
  <c r="E7922" i="1"/>
  <c r="E7923" i="1"/>
  <c r="E7924" i="1"/>
  <c r="E7925" i="1"/>
  <c r="E7926" i="1"/>
  <c r="E7927" i="1"/>
  <c r="E7928" i="1"/>
  <c r="E7929" i="1"/>
  <c r="E7930" i="1"/>
  <c r="E7931" i="1"/>
  <c r="E7932" i="1"/>
  <c r="E7933" i="1"/>
  <c r="E7934" i="1"/>
  <c r="E7935" i="1"/>
  <c r="E7936" i="1"/>
  <c r="E7937" i="1"/>
  <c r="E7938" i="1"/>
  <c r="E7939" i="1"/>
  <c r="E7940" i="1"/>
  <c r="E7941" i="1"/>
  <c r="E7942" i="1"/>
  <c r="E7943" i="1"/>
  <c r="E7944" i="1"/>
  <c r="E7945" i="1"/>
  <c r="E7946" i="1"/>
  <c r="E7947" i="1"/>
  <c r="E7948" i="1"/>
  <c r="E7949" i="1"/>
  <c r="E7950" i="1"/>
  <c r="E7951" i="1"/>
  <c r="E7952" i="1"/>
  <c r="E7953" i="1"/>
  <c r="E7954" i="1"/>
  <c r="E7955" i="1"/>
  <c r="E7956" i="1"/>
  <c r="E7957" i="1"/>
  <c r="E7958" i="1"/>
  <c r="E7959" i="1"/>
  <c r="E7960" i="1"/>
  <c r="E7961" i="1"/>
  <c r="E7962" i="1"/>
  <c r="E7963" i="1"/>
  <c r="E7964" i="1"/>
  <c r="E7965" i="1"/>
  <c r="E7966" i="1"/>
  <c r="E7967" i="1"/>
  <c r="E7968" i="1"/>
  <c r="E7969" i="1"/>
  <c r="E7970" i="1"/>
  <c r="E7971" i="1"/>
  <c r="E7972" i="1"/>
  <c r="E7973" i="1"/>
  <c r="E7974" i="1"/>
  <c r="E7975" i="1"/>
  <c r="E7976" i="1"/>
  <c r="E7977" i="1"/>
  <c r="E7978" i="1"/>
  <c r="E7979" i="1"/>
  <c r="E7980" i="1"/>
  <c r="E7981" i="1"/>
  <c r="E7982" i="1"/>
  <c r="E7983" i="1"/>
  <c r="E7984" i="1"/>
  <c r="E7985" i="1"/>
  <c r="E7986" i="1"/>
  <c r="E7987" i="1"/>
  <c r="E7988" i="1"/>
  <c r="E7989" i="1"/>
  <c r="E7990" i="1"/>
  <c r="E7991" i="1"/>
  <c r="E7992" i="1"/>
  <c r="E7993" i="1"/>
  <c r="E7994" i="1"/>
  <c r="E7995" i="1"/>
  <c r="E7996" i="1"/>
  <c r="E7997" i="1"/>
  <c r="E7998" i="1"/>
  <c r="E7999" i="1"/>
  <c r="E8000" i="1"/>
  <c r="E8001" i="1"/>
  <c r="E8002" i="1"/>
  <c r="E8003" i="1"/>
  <c r="E8004" i="1"/>
  <c r="E8005" i="1"/>
  <c r="E8006" i="1"/>
  <c r="E8007" i="1"/>
  <c r="E8008" i="1"/>
  <c r="E8009" i="1"/>
  <c r="E8010" i="1"/>
  <c r="E8011" i="1"/>
  <c r="E8012" i="1"/>
  <c r="E8013" i="1"/>
  <c r="E8014" i="1"/>
  <c r="E8015" i="1"/>
  <c r="E8016" i="1"/>
  <c r="E8017" i="1"/>
  <c r="E8018" i="1"/>
  <c r="E8019" i="1"/>
  <c r="E8020" i="1"/>
  <c r="E8021" i="1"/>
  <c r="E8022" i="1"/>
  <c r="E8023" i="1"/>
  <c r="E8024" i="1"/>
  <c r="E8025" i="1"/>
  <c r="E8026" i="1"/>
  <c r="E8027" i="1"/>
  <c r="E8028" i="1"/>
  <c r="E8029" i="1"/>
  <c r="E8030" i="1"/>
  <c r="E8031" i="1"/>
  <c r="E8032" i="1"/>
  <c r="E8033" i="1"/>
  <c r="E8034" i="1"/>
  <c r="E8035" i="1"/>
  <c r="E8036" i="1"/>
  <c r="E8037" i="1"/>
  <c r="E8038" i="1"/>
  <c r="E8039" i="1"/>
  <c r="E8040" i="1"/>
  <c r="E8041" i="1"/>
  <c r="E8042" i="1"/>
  <c r="E8043" i="1"/>
  <c r="E8044" i="1"/>
  <c r="E8045" i="1"/>
  <c r="E8046" i="1"/>
  <c r="E8047" i="1"/>
  <c r="E8048" i="1"/>
  <c r="E8049" i="1"/>
  <c r="E8050" i="1"/>
  <c r="E8051" i="1"/>
  <c r="E8052" i="1"/>
  <c r="E8053" i="1"/>
  <c r="E8054" i="1"/>
  <c r="E8055" i="1"/>
  <c r="E8056" i="1"/>
  <c r="E8057" i="1"/>
  <c r="E8058" i="1"/>
  <c r="E8059" i="1"/>
  <c r="E8060" i="1"/>
  <c r="E8061" i="1"/>
  <c r="E8062" i="1"/>
  <c r="E8063" i="1"/>
  <c r="E8064" i="1"/>
  <c r="E8065" i="1"/>
  <c r="E8066" i="1"/>
  <c r="E8067" i="1"/>
  <c r="E8068" i="1"/>
  <c r="E8069" i="1"/>
  <c r="E8070" i="1"/>
  <c r="E8071" i="1"/>
  <c r="E8072" i="1"/>
  <c r="E8073" i="1"/>
  <c r="E8074" i="1"/>
  <c r="E8075" i="1"/>
  <c r="E8076" i="1"/>
  <c r="E8077" i="1"/>
  <c r="E8078" i="1"/>
  <c r="E8079" i="1"/>
  <c r="E8080" i="1"/>
  <c r="E8081" i="1"/>
  <c r="E8082" i="1"/>
  <c r="E8083" i="1"/>
  <c r="E8084" i="1"/>
  <c r="E8085" i="1"/>
  <c r="E8086" i="1"/>
  <c r="E8087" i="1"/>
  <c r="E8088" i="1"/>
  <c r="E8089" i="1"/>
  <c r="E8090" i="1"/>
  <c r="E8091" i="1"/>
  <c r="E8092" i="1"/>
  <c r="E8093" i="1"/>
  <c r="E8094" i="1"/>
  <c r="E8095" i="1"/>
  <c r="E8096" i="1"/>
  <c r="E8097" i="1"/>
  <c r="E8098" i="1"/>
  <c r="E8099" i="1"/>
  <c r="E8100" i="1"/>
  <c r="E8101" i="1"/>
  <c r="E8102" i="1"/>
  <c r="E8103" i="1"/>
  <c r="E8104" i="1"/>
  <c r="E8105" i="1"/>
  <c r="E8106" i="1"/>
  <c r="E8107" i="1"/>
  <c r="E8108" i="1"/>
  <c r="E8109" i="1"/>
  <c r="E8110" i="1"/>
  <c r="E8111" i="1"/>
  <c r="E8112" i="1"/>
  <c r="E8113" i="1"/>
  <c r="E8114" i="1"/>
  <c r="E8115" i="1"/>
  <c r="E8116" i="1"/>
  <c r="E8117" i="1"/>
  <c r="E8118" i="1"/>
  <c r="E8119" i="1"/>
  <c r="E8120" i="1"/>
  <c r="E8121" i="1"/>
  <c r="E8122" i="1"/>
  <c r="E8123" i="1"/>
  <c r="E8124" i="1"/>
  <c r="E8125" i="1"/>
  <c r="E8126" i="1"/>
  <c r="E8127" i="1"/>
  <c r="E8128" i="1"/>
  <c r="E8129" i="1"/>
  <c r="E8130" i="1"/>
  <c r="E8131" i="1"/>
  <c r="E8132" i="1"/>
  <c r="E8133" i="1"/>
  <c r="E8134" i="1"/>
  <c r="E8135" i="1"/>
  <c r="E8136" i="1"/>
  <c r="E8137" i="1"/>
  <c r="E8138" i="1"/>
  <c r="E8139" i="1"/>
  <c r="E8140" i="1"/>
  <c r="E8141" i="1"/>
  <c r="E8142" i="1"/>
  <c r="E8143" i="1"/>
  <c r="E8144" i="1"/>
  <c r="E8145" i="1"/>
  <c r="E8146" i="1"/>
  <c r="E8147" i="1"/>
  <c r="E8148" i="1"/>
  <c r="E8149" i="1"/>
  <c r="E8150" i="1"/>
  <c r="E8151" i="1"/>
  <c r="E8152" i="1"/>
  <c r="E8153" i="1"/>
  <c r="E8154" i="1"/>
  <c r="E8155" i="1"/>
  <c r="E8156" i="1"/>
  <c r="E8157" i="1"/>
  <c r="E8158" i="1"/>
  <c r="E8159" i="1"/>
  <c r="E8160" i="1"/>
  <c r="E8161" i="1"/>
  <c r="E8162" i="1"/>
  <c r="E8163" i="1"/>
  <c r="E8164" i="1"/>
  <c r="E8165" i="1"/>
  <c r="E8166" i="1"/>
  <c r="E8167" i="1"/>
  <c r="E8168" i="1"/>
  <c r="E8169" i="1"/>
  <c r="E8170" i="1"/>
  <c r="E8171" i="1"/>
  <c r="E8172" i="1"/>
  <c r="E8173" i="1"/>
  <c r="E8174" i="1"/>
  <c r="E8175" i="1"/>
  <c r="E8176" i="1"/>
  <c r="E8177" i="1"/>
  <c r="E8178" i="1"/>
  <c r="E8179" i="1"/>
  <c r="E8180" i="1"/>
  <c r="E8181" i="1"/>
  <c r="E8182" i="1"/>
  <c r="E8183" i="1"/>
  <c r="E8184" i="1"/>
  <c r="E8185" i="1"/>
  <c r="E8186" i="1"/>
  <c r="E8187" i="1"/>
  <c r="E8188" i="1"/>
  <c r="E8189" i="1"/>
  <c r="E8190" i="1"/>
  <c r="E8191" i="1"/>
  <c r="E8192" i="1"/>
  <c r="E8193" i="1"/>
  <c r="E8194" i="1"/>
  <c r="E8195" i="1"/>
  <c r="E8196" i="1"/>
  <c r="E8197" i="1"/>
  <c r="E8198" i="1"/>
  <c r="E8199" i="1"/>
  <c r="E8200" i="1"/>
  <c r="E8201" i="1"/>
  <c r="E8202" i="1"/>
  <c r="E8203" i="1"/>
  <c r="E8204" i="1"/>
  <c r="E8205" i="1"/>
  <c r="E8206" i="1"/>
  <c r="E8207" i="1"/>
  <c r="E8208" i="1"/>
  <c r="E8209" i="1"/>
  <c r="E8210" i="1"/>
  <c r="E8211" i="1"/>
  <c r="E8212" i="1"/>
  <c r="E8213" i="1"/>
  <c r="E8214" i="1"/>
  <c r="E8215" i="1"/>
  <c r="E8216" i="1"/>
  <c r="E8217" i="1"/>
  <c r="E8218" i="1"/>
  <c r="E8219" i="1"/>
  <c r="E8220" i="1"/>
  <c r="E8221" i="1"/>
  <c r="E8222" i="1"/>
  <c r="E8223" i="1"/>
  <c r="E8224" i="1"/>
  <c r="E8225" i="1"/>
  <c r="E8226" i="1"/>
  <c r="E8227" i="1"/>
  <c r="E8228" i="1"/>
  <c r="E8229" i="1"/>
  <c r="E8230" i="1"/>
  <c r="E8231" i="1"/>
  <c r="E8232" i="1"/>
  <c r="E8233" i="1"/>
  <c r="E8234" i="1"/>
  <c r="E8235" i="1"/>
  <c r="E8236" i="1"/>
  <c r="E8237" i="1"/>
  <c r="E8238" i="1"/>
  <c r="E8239" i="1"/>
  <c r="E8240" i="1"/>
  <c r="E8241" i="1"/>
  <c r="E8242" i="1"/>
  <c r="E8243" i="1"/>
  <c r="E8244" i="1"/>
  <c r="E8245" i="1"/>
  <c r="E8246" i="1"/>
  <c r="E8247" i="1"/>
  <c r="E8248" i="1"/>
  <c r="E8249" i="1"/>
  <c r="E8250" i="1"/>
  <c r="E8251" i="1"/>
  <c r="E8252" i="1"/>
  <c r="E8253" i="1"/>
  <c r="E8254" i="1"/>
  <c r="E8255" i="1"/>
  <c r="E8256" i="1"/>
  <c r="E8257" i="1"/>
  <c r="E8258" i="1"/>
  <c r="E8259" i="1"/>
  <c r="E8260" i="1"/>
  <c r="E8261" i="1"/>
  <c r="E8262" i="1"/>
  <c r="E8263" i="1"/>
  <c r="E8264" i="1"/>
  <c r="E8265" i="1"/>
  <c r="E8266" i="1"/>
  <c r="E8267" i="1"/>
  <c r="E8268" i="1"/>
  <c r="E8269" i="1"/>
  <c r="E8270" i="1"/>
  <c r="E8271" i="1"/>
  <c r="E8272" i="1"/>
  <c r="E8273" i="1"/>
  <c r="E8274" i="1"/>
  <c r="E8275" i="1"/>
  <c r="E8276" i="1"/>
  <c r="E8277" i="1"/>
  <c r="E8278" i="1"/>
  <c r="E8279" i="1"/>
  <c r="E8280" i="1"/>
  <c r="E8281" i="1"/>
  <c r="E8282" i="1"/>
  <c r="E8283" i="1"/>
  <c r="E8284" i="1"/>
  <c r="E8285" i="1"/>
  <c r="E8286" i="1"/>
  <c r="E8287" i="1"/>
  <c r="E8288" i="1"/>
  <c r="E8289" i="1"/>
  <c r="E8290" i="1"/>
  <c r="E8291" i="1"/>
  <c r="E8292" i="1"/>
  <c r="E8293" i="1"/>
  <c r="E8294" i="1"/>
  <c r="E8295" i="1"/>
  <c r="E8296" i="1"/>
  <c r="E8297" i="1"/>
  <c r="E8298" i="1"/>
  <c r="E8299" i="1"/>
  <c r="E8300" i="1"/>
  <c r="E8301" i="1"/>
  <c r="E8302" i="1"/>
  <c r="E8303" i="1"/>
  <c r="E8304" i="1"/>
  <c r="E8305" i="1"/>
  <c r="E8306" i="1"/>
  <c r="E8307" i="1"/>
  <c r="E8308" i="1"/>
  <c r="E8309" i="1"/>
  <c r="E8310" i="1"/>
  <c r="E8311" i="1"/>
  <c r="E8312" i="1"/>
  <c r="E8313" i="1"/>
  <c r="E8314" i="1"/>
  <c r="E8315" i="1"/>
  <c r="E8316" i="1"/>
  <c r="E8317" i="1"/>
  <c r="E8318" i="1"/>
  <c r="E8319" i="1"/>
  <c r="E8320" i="1"/>
  <c r="E8321" i="1"/>
  <c r="E8322" i="1"/>
  <c r="E8323" i="1"/>
  <c r="E8324" i="1"/>
  <c r="E8325" i="1"/>
  <c r="E8326" i="1"/>
  <c r="E8327" i="1"/>
  <c r="E8328" i="1"/>
  <c r="E8329" i="1"/>
  <c r="E8330" i="1"/>
  <c r="E8331" i="1"/>
  <c r="E8332" i="1"/>
  <c r="E8333" i="1"/>
  <c r="E8334" i="1"/>
  <c r="E8335" i="1"/>
  <c r="E8336" i="1"/>
  <c r="E8337" i="1"/>
  <c r="E8338" i="1"/>
  <c r="E8339" i="1"/>
  <c r="E8340" i="1"/>
  <c r="E8341" i="1"/>
  <c r="E8342" i="1"/>
  <c r="E8343" i="1"/>
  <c r="E8344" i="1"/>
  <c r="E8345" i="1"/>
  <c r="E8346" i="1"/>
  <c r="E8347" i="1"/>
  <c r="E8348" i="1"/>
  <c r="E8349" i="1"/>
  <c r="E8350" i="1"/>
  <c r="E8351" i="1"/>
  <c r="E8352" i="1"/>
  <c r="E8353" i="1"/>
  <c r="E8354" i="1"/>
  <c r="E8355" i="1"/>
  <c r="E8356" i="1"/>
  <c r="E8357" i="1"/>
  <c r="E8358" i="1"/>
  <c r="E8359" i="1"/>
  <c r="E8360" i="1"/>
  <c r="E8361" i="1"/>
  <c r="E8362" i="1"/>
  <c r="E8363" i="1"/>
  <c r="E8364" i="1"/>
  <c r="E8365" i="1"/>
  <c r="E8366" i="1"/>
  <c r="E8367" i="1"/>
  <c r="E8368" i="1"/>
  <c r="E8369" i="1"/>
  <c r="E8370" i="1"/>
  <c r="E8371" i="1"/>
  <c r="E8372" i="1"/>
  <c r="E8373" i="1"/>
  <c r="E8374" i="1"/>
  <c r="E8375" i="1"/>
  <c r="E8376" i="1"/>
  <c r="E8377" i="1"/>
  <c r="E8378" i="1"/>
  <c r="E8379" i="1"/>
  <c r="E8380" i="1"/>
  <c r="E8381" i="1"/>
  <c r="E8382" i="1"/>
  <c r="E8383" i="1"/>
  <c r="E8384" i="1"/>
  <c r="E8385" i="1"/>
  <c r="E8386" i="1"/>
  <c r="E8387" i="1"/>
  <c r="E8388" i="1"/>
  <c r="E8389" i="1"/>
  <c r="E8390" i="1"/>
  <c r="E8391" i="1"/>
  <c r="E8392" i="1"/>
  <c r="E8393" i="1"/>
  <c r="E8394" i="1"/>
  <c r="E8395" i="1"/>
  <c r="E8396" i="1"/>
  <c r="E8397" i="1"/>
  <c r="E8398" i="1"/>
  <c r="E8399" i="1"/>
  <c r="E8400" i="1"/>
  <c r="E8401" i="1"/>
  <c r="E8402" i="1"/>
  <c r="E8403" i="1"/>
  <c r="E8404" i="1"/>
  <c r="E8405" i="1"/>
  <c r="E8406" i="1"/>
  <c r="E8407" i="1"/>
  <c r="E8408" i="1"/>
  <c r="E8409" i="1"/>
  <c r="E8410" i="1"/>
  <c r="E8411" i="1"/>
  <c r="E8412" i="1"/>
  <c r="E8413" i="1"/>
  <c r="E8414" i="1"/>
  <c r="E8415" i="1"/>
  <c r="E8416" i="1"/>
  <c r="E8417" i="1"/>
  <c r="E8418" i="1"/>
  <c r="E8419" i="1"/>
  <c r="E8420" i="1"/>
  <c r="E8421" i="1"/>
  <c r="E8422" i="1"/>
  <c r="E8423" i="1"/>
  <c r="E8424" i="1"/>
  <c r="E8425" i="1"/>
  <c r="E8426" i="1"/>
  <c r="E8427" i="1"/>
  <c r="E8428" i="1"/>
  <c r="E8429" i="1"/>
  <c r="E8430" i="1"/>
  <c r="E8431" i="1"/>
  <c r="E8432" i="1"/>
  <c r="E8433" i="1"/>
  <c r="E8434" i="1"/>
  <c r="E8435" i="1"/>
  <c r="E8436" i="1"/>
  <c r="E8437" i="1"/>
  <c r="E8438" i="1"/>
  <c r="E8439" i="1"/>
  <c r="E8440" i="1"/>
  <c r="E8441" i="1"/>
  <c r="E8442" i="1"/>
  <c r="E8443" i="1"/>
  <c r="E8444" i="1"/>
  <c r="E8445" i="1"/>
  <c r="E8446" i="1"/>
  <c r="E8447" i="1"/>
  <c r="E8448" i="1"/>
  <c r="E8449" i="1"/>
  <c r="E8450" i="1"/>
  <c r="E8451" i="1"/>
  <c r="E8452" i="1"/>
  <c r="E8453" i="1"/>
  <c r="E8454" i="1"/>
  <c r="E8455" i="1"/>
  <c r="E8456" i="1"/>
  <c r="E8457" i="1"/>
  <c r="E8458" i="1"/>
  <c r="E8459" i="1"/>
  <c r="E8460" i="1"/>
  <c r="E8461" i="1"/>
  <c r="E8462" i="1"/>
  <c r="E8463" i="1"/>
  <c r="E8464" i="1"/>
  <c r="E8465" i="1"/>
  <c r="E8466" i="1"/>
  <c r="E8467" i="1"/>
  <c r="E8468" i="1"/>
  <c r="E8469" i="1"/>
  <c r="E8470" i="1"/>
  <c r="E8471" i="1"/>
  <c r="E8472" i="1"/>
  <c r="E8473" i="1"/>
  <c r="E8474" i="1"/>
  <c r="E8475" i="1"/>
  <c r="E8476" i="1"/>
  <c r="E8477" i="1"/>
  <c r="E8478" i="1"/>
  <c r="E8479" i="1"/>
  <c r="E8480" i="1"/>
  <c r="E8481" i="1"/>
  <c r="E8482" i="1"/>
  <c r="E8483" i="1"/>
  <c r="E8484" i="1"/>
  <c r="E8485" i="1"/>
  <c r="E8486" i="1"/>
  <c r="E8487" i="1"/>
  <c r="E8488" i="1"/>
  <c r="E8489" i="1"/>
  <c r="E8490" i="1"/>
  <c r="E8491" i="1"/>
  <c r="E8492" i="1"/>
  <c r="E8493" i="1"/>
  <c r="E8494" i="1"/>
  <c r="E8495" i="1"/>
  <c r="E8496" i="1"/>
  <c r="E8497" i="1"/>
  <c r="E8498" i="1"/>
  <c r="E8499" i="1"/>
  <c r="E8500" i="1"/>
  <c r="E8501" i="1"/>
  <c r="E8502" i="1"/>
  <c r="E8503" i="1"/>
  <c r="E8504" i="1"/>
  <c r="E8505" i="1"/>
  <c r="E8506" i="1"/>
  <c r="E8507" i="1"/>
  <c r="E8508" i="1"/>
  <c r="E8509" i="1"/>
  <c r="E8510" i="1"/>
  <c r="E8511" i="1"/>
  <c r="E8512" i="1"/>
  <c r="E8513" i="1"/>
  <c r="E8514" i="1"/>
  <c r="E8515" i="1"/>
  <c r="E8516" i="1"/>
  <c r="E8517" i="1"/>
  <c r="E8518" i="1"/>
  <c r="E8519" i="1"/>
  <c r="E8520" i="1"/>
  <c r="E8521" i="1"/>
  <c r="E8522" i="1"/>
  <c r="E8523" i="1"/>
  <c r="E8524" i="1"/>
  <c r="E8525" i="1"/>
  <c r="E8526" i="1"/>
  <c r="E8527" i="1"/>
  <c r="E8528" i="1"/>
  <c r="E8529" i="1"/>
  <c r="E8530" i="1"/>
  <c r="E8531" i="1"/>
  <c r="E8532" i="1"/>
  <c r="E8533" i="1"/>
  <c r="E8534" i="1"/>
  <c r="E8535" i="1"/>
  <c r="E8536" i="1"/>
  <c r="E8537" i="1"/>
  <c r="E8538" i="1"/>
  <c r="E8539" i="1"/>
  <c r="E8540" i="1"/>
  <c r="E8541" i="1"/>
  <c r="E8542" i="1"/>
  <c r="E8543" i="1"/>
  <c r="E8544" i="1"/>
  <c r="E8545" i="1"/>
  <c r="E8546" i="1"/>
  <c r="E8547" i="1"/>
  <c r="E8548" i="1"/>
  <c r="E8549" i="1"/>
  <c r="E8550" i="1"/>
  <c r="E8551" i="1"/>
  <c r="E8552" i="1"/>
  <c r="E8553" i="1"/>
  <c r="E8554" i="1"/>
  <c r="E8555" i="1"/>
  <c r="E8556" i="1"/>
  <c r="E8557" i="1"/>
  <c r="E8558" i="1"/>
  <c r="E8559" i="1"/>
  <c r="E8560" i="1"/>
  <c r="E8561" i="1"/>
  <c r="E8562" i="1"/>
  <c r="E8563" i="1"/>
  <c r="E8564" i="1"/>
  <c r="E8565" i="1"/>
  <c r="E8566" i="1"/>
  <c r="E8567" i="1"/>
  <c r="E8568" i="1"/>
  <c r="D5" i="1"/>
  <c r="D6" i="1"/>
  <c r="D7" i="1"/>
  <c r="D8" i="1"/>
  <c r="D9" i="1"/>
  <c r="C1053" i="2" s="1"/>
  <c r="E1053" i="2" s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H23" i="1" s="1"/>
  <c r="D24" i="1"/>
  <c r="H24" i="1" s="1"/>
  <c r="D25" i="1"/>
  <c r="H25" i="1" s="1"/>
  <c r="D26" i="1"/>
  <c r="H26" i="1" s="1"/>
  <c r="D27" i="1"/>
  <c r="H27" i="1" s="1"/>
  <c r="D28" i="1"/>
  <c r="H28" i="1" s="1"/>
  <c r="D29" i="1"/>
  <c r="H29" i="1" s="1"/>
  <c r="D30" i="1"/>
  <c r="H30" i="1" s="1"/>
  <c r="D31" i="1"/>
  <c r="H31" i="1" s="1"/>
  <c r="D32" i="1"/>
  <c r="H32" i="1" s="1"/>
  <c r="D33" i="1"/>
  <c r="H33" i="1" s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H57" i="1" s="1"/>
  <c r="D58" i="1"/>
  <c r="D59" i="1"/>
  <c r="D60" i="1"/>
  <c r="D61" i="1"/>
  <c r="D62" i="1"/>
  <c r="D63" i="1"/>
  <c r="D64" i="1"/>
  <c r="D65" i="1"/>
  <c r="D66" i="1"/>
  <c r="H66" i="1" s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H87" i="1" s="1"/>
  <c r="D88" i="1"/>
  <c r="D89" i="1"/>
  <c r="D90" i="1"/>
  <c r="D91" i="1"/>
  <c r="D92" i="1"/>
  <c r="H92" i="1" s="1"/>
  <c r="D93" i="1"/>
  <c r="D94" i="1"/>
  <c r="D95" i="1"/>
  <c r="D96" i="1"/>
  <c r="D97" i="1"/>
  <c r="D98" i="1"/>
  <c r="D99" i="1"/>
  <c r="H99" i="1" s="1"/>
  <c r="D100" i="1"/>
  <c r="D101" i="1"/>
  <c r="D102" i="1"/>
  <c r="D103" i="1"/>
  <c r="D104" i="1"/>
  <c r="H104" i="1" s="1"/>
  <c r="D105" i="1"/>
  <c r="D106" i="1"/>
  <c r="D107" i="1"/>
  <c r="D108" i="1"/>
  <c r="H108" i="1" s="1"/>
  <c r="D109" i="1"/>
  <c r="H109" i="1" s="1"/>
  <c r="D110" i="1"/>
  <c r="H110" i="1" s="1"/>
  <c r="D111" i="1"/>
  <c r="D112" i="1"/>
  <c r="D113" i="1"/>
  <c r="D114" i="1"/>
  <c r="D115" i="1"/>
  <c r="H115" i="1" s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H138" i="1" s="1"/>
  <c r="D139" i="1"/>
  <c r="D140" i="1"/>
  <c r="D141" i="1"/>
  <c r="D142" i="1"/>
  <c r="H142" i="1" s="1"/>
  <c r="D143" i="1"/>
  <c r="D144" i="1"/>
  <c r="D145" i="1"/>
  <c r="D146" i="1"/>
  <c r="D147" i="1"/>
  <c r="D148" i="1"/>
  <c r="D149" i="1"/>
  <c r="H149" i="1" s="1"/>
  <c r="D150" i="1"/>
  <c r="D151" i="1"/>
  <c r="D152" i="1"/>
  <c r="D153" i="1"/>
  <c r="D154" i="1"/>
  <c r="D155" i="1"/>
  <c r="D156" i="1"/>
  <c r="H156" i="1" s="1"/>
  <c r="D157" i="1"/>
  <c r="H157" i="1" s="1"/>
  <c r="D158" i="1"/>
  <c r="H158" i="1" s="1"/>
  <c r="D159" i="1"/>
  <c r="H159" i="1" s="1"/>
  <c r="D160" i="1"/>
  <c r="H160" i="1" s="1"/>
  <c r="D161" i="1"/>
  <c r="H161" i="1" s="1"/>
  <c r="D162" i="1"/>
  <c r="H162" i="1" s="1"/>
  <c r="D163" i="1"/>
  <c r="H163" i="1" s="1"/>
  <c r="D164" i="1"/>
  <c r="H164" i="1" s="1"/>
  <c r="D165" i="1"/>
  <c r="H165" i="1" s="1"/>
  <c r="D166" i="1"/>
  <c r="H166" i="1" s="1"/>
  <c r="D167" i="1"/>
  <c r="H167" i="1" s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H218" i="1" s="1"/>
  <c r="D219" i="1"/>
  <c r="H219" i="1" s="1"/>
  <c r="D220" i="1"/>
  <c r="H220" i="1" s="1"/>
  <c r="D221" i="1"/>
  <c r="H221" i="1" s="1"/>
  <c r="D222" i="1"/>
  <c r="H222" i="1" s="1"/>
  <c r="D223" i="1"/>
  <c r="H223" i="1" s="1"/>
  <c r="D224" i="1"/>
  <c r="H224" i="1" s="1"/>
  <c r="D225" i="1"/>
  <c r="D226" i="1"/>
  <c r="D227" i="1"/>
  <c r="D228" i="1"/>
  <c r="D229" i="1"/>
  <c r="D230" i="1"/>
  <c r="D231" i="1"/>
  <c r="D232" i="1"/>
  <c r="D233" i="1"/>
  <c r="D234" i="1"/>
  <c r="D235" i="1"/>
  <c r="H235" i="1" s="1"/>
  <c r="D236" i="1"/>
  <c r="H236" i="1" s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H263" i="1" s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H284" i="1" s="1"/>
  <c r="D285" i="1"/>
  <c r="H285" i="1" s="1"/>
  <c r="D286" i="1"/>
  <c r="D287" i="1"/>
  <c r="D288" i="1"/>
  <c r="D289" i="1"/>
  <c r="D290" i="1"/>
  <c r="D291" i="1"/>
  <c r="D292" i="1"/>
  <c r="H292" i="1" s="1"/>
  <c r="D293" i="1"/>
  <c r="D294" i="1"/>
  <c r="D295" i="1"/>
  <c r="D296" i="1"/>
  <c r="H296" i="1" s="1"/>
  <c r="D297" i="1"/>
  <c r="D298" i="1"/>
  <c r="D299" i="1"/>
  <c r="D300" i="1"/>
  <c r="D301" i="1"/>
  <c r="D302" i="1"/>
  <c r="D303" i="1"/>
  <c r="D304" i="1"/>
  <c r="D305" i="1"/>
  <c r="D306" i="1"/>
  <c r="D307" i="1"/>
  <c r="H307" i="1" s="1"/>
  <c r="D308" i="1"/>
  <c r="H308" i="1" s="1"/>
  <c r="D309" i="1"/>
  <c r="D310" i="1"/>
  <c r="H310" i="1" s="1"/>
  <c r="D311" i="1"/>
  <c r="D312" i="1"/>
  <c r="D313" i="1"/>
  <c r="H313" i="1" s="1"/>
  <c r="D314" i="1"/>
  <c r="D315" i="1"/>
  <c r="D316" i="1"/>
  <c r="D317" i="1"/>
  <c r="D318" i="1"/>
  <c r="D319" i="1"/>
  <c r="D320" i="1"/>
  <c r="H320" i="1" s="1"/>
  <c r="D321" i="1"/>
  <c r="D322" i="1"/>
  <c r="D323" i="1"/>
  <c r="D324" i="1"/>
  <c r="D325" i="1"/>
  <c r="D326" i="1"/>
  <c r="D327" i="1"/>
  <c r="H327" i="1" s="1"/>
  <c r="D328" i="1"/>
  <c r="H328" i="1" s="1"/>
  <c r="D329" i="1"/>
  <c r="H329" i="1" s="1"/>
  <c r="D330" i="1"/>
  <c r="H330" i="1" s="1"/>
  <c r="D331" i="1"/>
  <c r="D332" i="1"/>
  <c r="D333" i="1"/>
  <c r="D334" i="1"/>
  <c r="D335" i="1"/>
  <c r="H335" i="1" s="1"/>
  <c r="D336" i="1"/>
  <c r="D337" i="1"/>
  <c r="H337" i="1" s="1"/>
  <c r="D338" i="1"/>
  <c r="H338" i="1" s="1"/>
  <c r="D339" i="1"/>
  <c r="D340" i="1"/>
  <c r="D341" i="1"/>
  <c r="H341" i="1" s="1"/>
  <c r="D342" i="1"/>
  <c r="H342" i="1" s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H397" i="1" s="1"/>
  <c r="D398" i="1"/>
  <c r="H398" i="1" s="1"/>
  <c r="D399" i="1"/>
  <c r="H399" i="1" s="1"/>
  <c r="D400" i="1"/>
  <c r="H400" i="1" s="1"/>
  <c r="D401" i="1"/>
  <c r="H401" i="1" s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H414" i="1" s="1"/>
  <c r="D415" i="1"/>
  <c r="H415" i="1" s="1"/>
  <c r="D416" i="1"/>
  <c r="H416" i="1" s="1"/>
  <c r="D417" i="1"/>
  <c r="H417" i="1" s="1"/>
  <c r="D418" i="1"/>
  <c r="H418" i="1" s="1"/>
  <c r="D419" i="1"/>
  <c r="H419" i="1" s="1"/>
  <c r="D420" i="1"/>
  <c r="D421" i="1"/>
  <c r="D422" i="1"/>
  <c r="D423" i="1"/>
  <c r="D424" i="1"/>
  <c r="D425" i="1"/>
  <c r="D426" i="1"/>
  <c r="D427" i="1"/>
  <c r="D428" i="1"/>
  <c r="H428" i="1" s="1"/>
  <c r="D429" i="1"/>
  <c r="H429" i="1" s="1"/>
  <c r="D430" i="1"/>
  <c r="H430" i="1" s="1"/>
  <c r="D431" i="1"/>
  <c r="H431" i="1" s="1"/>
  <c r="D432" i="1"/>
  <c r="H432" i="1" s="1"/>
  <c r="D433" i="1"/>
  <c r="H433" i="1" s="1"/>
  <c r="D434" i="1"/>
  <c r="H434" i="1" s="1"/>
  <c r="D435" i="1"/>
  <c r="H435" i="1" s="1"/>
  <c r="D436" i="1"/>
  <c r="H436" i="1" s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H459" i="1" s="1"/>
  <c r="D460" i="1"/>
  <c r="H460" i="1" s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H487" i="1" s="1"/>
  <c r="D488" i="1"/>
  <c r="D489" i="1"/>
  <c r="D490" i="1"/>
  <c r="D491" i="1"/>
  <c r="H491" i="1" s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H504" i="1" s="1"/>
  <c r="D505" i="1"/>
  <c r="H505" i="1" s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H549" i="1" s="1"/>
  <c r="D550" i="1"/>
  <c r="H550" i="1" s="1"/>
  <c r="D551" i="1"/>
  <c r="D552" i="1"/>
  <c r="D553" i="1"/>
  <c r="D554" i="1"/>
  <c r="D555" i="1"/>
  <c r="H555" i="1" s="1"/>
  <c r="D556" i="1"/>
  <c r="H556" i="1" s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H664" i="1" s="1"/>
  <c r="D665" i="1"/>
  <c r="H665" i="1" s="1"/>
  <c r="D666" i="1"/>
  <c r="D667" i="1"/>
  <c r="D668" i="1"/>
  <c r="H668" i="1" s="1"/>
  <c r="D669" i="1"/>
  <c r="H669" i="1" s="1"/>
  <c r="D670" i="1"/>
  <c r="D671" i="1"/>
  <c r="H671" i="1" s="1"/>
  <c r="D672" i="1"/>
  <c r="H672" i="1" s="1"/>
  <c r="D673" i="1"/>
  <c r="D674" i="1"/>
  <c r="H674" i="1" s="1"/>
  <c r="D675" i="1"/>
  <c r="H675" i="1" s="1"/>
  <c r="D676" i="1"/>
  <c r="H676" i="1" s="1"/>
  <c r="D677" i="1"/>
  <c r="H677" i="1" s="1"/>
  <c r="D678" i="1"/>
  <c r="H678" i="1" s="1"/>
  <c r="D679" i="1"/>
  <c r="H679" i="1" s="1"/>
  <c r="D680" i="1"/>
  <c r="H680" i="1" s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H721" i="1" s="1"/>
  <c r="D722" i="1"/>
  <c r="D723" i="1"/>
  <c r="D724" i="1"/>
  <c r="H724" i="1" s="1"/>
  <c r="D725" i="1"/>
  <c r="H725" i="1" s="1"/>
  <c r="D726" i="1"/>
  <c r="D727" i="1"/>
  <c r="D728" i="1"/>
  <c r="D729" i="1"/>
  <c r="D730" i="1"/>
  <c r="D731" i="1"/>
  <c r="H731" i="1" s="1"/>
  <c r="D732" i="1"/>
  <c r="H732" i="1" s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H746" i="1" s="1"/>
  <c r="D747" i="1"/>
  <c r="D748" i="1"/>
  <c r="D749" i="1"/>
  <c r="H749" i="1" s="1"/>
  <c r="D750" i="1"/>
  <c r="D751" i="1"/>
  <c r="D752" i="1"/>
  <c r="H752" i="1" s="1"/>
  <c r="D753" i="1"/>
  <c r="H753" i="1" s="1"/>
  <c r="D754" i="1"/>
  <c r="H754" i="1" s="1"/>
  <c r="D755" i="1"/>
  <c r="H755" i="1" s="1"/>
  <c r="D756" i="1"/>
  <c r="H756" i="1" s="1"/>
  <c r="D757" i="1"/>
  <c r="H757" i="1" s="1"/>
  <c r="D758" i="1"/>
  <c r="H758" i="1" s="1"/>
  <c r="D759" i="1"/>
  <c r="H759" i="1" s="1"/>
  <c r="D760" i="1"/>
  <c r="H760" i="1" s="1"/>
  <c r="D761" i="1"/>
  <c r="H761" i="1" s="1"/>
  <c r="D762" i="1"/>
  <c r="H762" i="1" s="1"/>
  <c r="D763" i="1"/>
  <c r="H763" i="1" s="1"/>
  <c r="D764" i="1"/>
  <c r="D765" i="1"/>
  <c r="D766" i="1"/>
  <c r="D767" i="1"/>
  <c r="H767" i="1" s="1"/>
  <c r="D768" i="1"/>
  <c r="H768" i="1" s="1"/>
  <c r="D769" i="1"/>
  <c r="H769" i="1" s="1"/>
  <c r="D770" i="1"/>
  <c r="H770" i="1" s="1"/>
  <c r="D771" i="1"/>
  <c r="H771" i="1" s="1"/>
  <c r="D772" i="1"/>
  <c r="D773" i="1"/>
  <c r="H773" i="1" s="1"/>
  <c r="D774" i="1"/>
  <c r="H774" i="1" s="1"/>
  <c r="D775" i="1"/>
  <c r="H775" i="1" s="1"/>
  <c r="D776" i="1"/>
  <c r="H776" i="1" s="1"/>
  <c r="D777" i="1"/>
  <c r="H777" i="1" s="1"/>
  <c r="D778" i="1"/>
  <c r="H778" i="1" s="1"/>
  <c r="D779" i="1"/>
  <c r="H779" i="1" s="1"/>
  <c r="D780" i="1"/>
  <c r="H780" i="1" s="1"/>
  <c r="D781" i="1"/>
  <c r="H781" i="1" s="1"/>
  <c r="D782" i="1"/>
  <c r="H782" i="1" s="1"/>
  <c r="D783" i="1"/>
  <c r="H783" i="1" s="1"/>
  <c r="D784" i="1"/>
  <c r="H784" i="1" s="1"/>
  <c r="D785" i="1"/>
  <c r="H785" i="1" s="1"/>
  <c r="D786" i="1"/>
  <c r="H786" i="1" s="1"/>
  <c r="D787" i="1"/>
  <c r="H787" i="1" s="1"/>
  <c r="D788" i="1"/>
  <c r="H788" i="1" s="1"/>
  <c r="D789" i="1"/>
  <c r="H789" i="1" s="1"/>
  <c r="D790" i="1"/>
  <c r="H790" i="1" s="1"/>
  <c r="D791" i="1"/>
  <c r="H791" i="1" s="1"/>
  <c r="D792" i="1"/>
  <c r="C2700" i="2" s="1"/>
  <c r="E2700" i="2" s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H869" i="1" s="1"/>
  <c r="D870" i="1"/>
  <c r="D871" i="1"/>
  <c r="D872" i="1"/>
  <c r="D873" i="1"/>
  <c r="D874" i="1"/>
  <c r="D875" i="1"/>
  <c r="D876" i="1"/>
  <c r="D877" i="1"/>
  <c r="D878" i="1"/>
  <c r="D879" i="1"/>
  <c r="D880" i="1"/>
  <c r="C924" i="2" s="1"/>
  <c r="E924" i="2" s="1"/>
  <c r="D881" i="1"/>
  <c r="D882" i="1"/>
  <c r="D883" i="1"/>
  <c r="D884" i="1"/>
  <c r="D885" i="1"/>
  <c r="D886" i="1"/>
  <c r="D887" i="1"/>
  <c r="D888" i="1"/>
  <c r="D889" i="1"/>
  <c r="D890" i="1"/>
  <c r="D891" i="1"/>
  <c r="D892" i="1"/>
  <c r="H892" i="1" s="1"/>
  <c r="D893" i="1"/>
  <c r="D894" i="1"/>
  <c r="D895" i="1"/>
  <c r="D896" i="1"/>
  <c r="D897" i="1"/>
  <c r="D898" i="1"/>
  <c r="D899" i="1"/>
  <c r="D900" i="1"/>
  <c r="D901" i="1"/>
  <c r="H901" i="1" s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H914" i="1" s="1"/>
  <c r="D915" i="1"/>
  <c r="D916" i="1"/>
  <c r="D917" i="1"/>
  <c r="D918" i="1"/>
  <c r="D919" i="1"/>
  <c r="D920" i="1"/>
  <c r="D921" i="1"/>
  <c r="D922" i="1"/>
  <c r="D923" i="1"/>
  <c r="D924" i="1"/>
  <c r="H924" i="1" s="1"/>
  <c r="D925" i="1"/>
  <c r="D926" i="1"/>
  <c r="D927" i="1"/>
  <c r="D928" i="1"/>
  <c r="D929" i="1"/>
  <c r="D930" i="1"/>
  <c r="D931" i="1"/>
  <c r="D932" i="1"/>
  <c r="D933" i="1"/>
  <c r="D934" i="1"/>
  <c r="D935" i="1"/>
  <c r="D936" i="1"/>
  <c r="H936" i="1" s="1"/>
  <c r="D937" i="1"/>
  <c r="D938" i="1"/>
  <c r="D939" i="1"/>
  <c r="D940" i="1"/>
  <c r="D941" i="1"/>
  <c r="D942" i="1"/>
  <c r="D943" i="1"/>
  <c r="D944" i="1"/>
  <c r="H944" i="1" s="1"/>
  <c r="D945" i="1"/>
  <c r="D946" i="1"/>
  <c r="D947" i="1"/>
  <c r="H947" i="1" s="1"/>
  <c r="D948" i="1"/>
  <c r="D949" i="1"/>
  <c r="D950" i="1"/>
  <c r="D951" i="1"/>
  <c r="D952" i="1"/>
  <c r="D953" i="1"/>
  <c r="H953" i="1" s="1"/>
  <c r="D954" i="1"/>
  <c r="D955" i="1"/>
  <c r="D956" i="1"/>
  <c r="D957" i="1"/>
  <c r="D958" i="1"/>
  <c r="D959" i="1"/>
  <c r="H959" i="1" s="1"/>
  <c r="D960" i="1"/>
  <c r="D961" i="1"/>
  <c r="D962" i="1"/>
  <c r="D963" i="1"/>
  <c r="D964" i="1"/>
  <c r="D965" i="1"/>
  <c r="D966" i="1"/>
  <c r="D967" i="1"/>
  <c r="C752" i="2" s="1"/>
  <c r="E752" i="2" s="1"/>
  <c r="D968" i="1"/>
  <c r="H968" i="1" s="1"/>
  <c r="D969" i="1"/>
  <c r="D970" i="1"/>
  <c r="D971" i="1"/>
  <c r="D972" i="1"/>
  <c r="D973" i="1"/>
  <c r="D974" i="1"/>
  <c r="H974" i="1" s="1"/>
  <c r="D975" i="1"/>
  <c r="D976" i="1"/>
  <c r="D977" i="1"/>
  <c r="D978" i="1"/>
  <c r="D979" i="1"/>
  <c r="D980" i="1"/>
  <c r="C757" i="2" s="1"/>
  <c r="E757" i="2" s="1"/>
  <c r="D981" i="1"/>
  <c r="D982" i="1"/>
  <c r="D983" i="1"/>
  <c r="D984" i="1"/>
  <c r="D985" i="1"/>
  <c r="D986" i="1"/>
  <c r="D987" i="1"/>
  <c r="D988" i="1"/>
  <c r="H988" i="1" s="1"/>
  <c r="D989" i="1"/>
  <c r="D990" i="1"/>
  <c r="C755" i="2" s="1"/>
  <c r="E755" i="2" s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C756" i="2" s="1"/>
  <c r="E756" i="2" s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H1017" i="1" s="1"/>
  <c r="D1018" i="1"/>
  <c r="D1019" i="1"/>
  <c r="H1019" i="1" s="1"/>
  <c r="D1020" i="1"/>
  <c r="D1021" i="1"/>
  <c r="D1022" i="1"/>
  <c r="C762" i="2" s="1"/>
  <c r="E762" i="2" s="1"/>
  <c r="D1023" i="1"/>
  <c r="C753" i="2" s="1"/>
  <c r="E753" i="2" s="1"/>
  <c r="D1024" i="1"/>
  <c r="D1025" i="1"/>
  <c r="D1026" i="1"/>
  <c r="H1026" i="1" s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H1074" i="1" s="1"/>
  <c r="D1075" i="1"/>
  <c r="H1075" i="1" s="1"/>
  <c r="D1076" i="1"/>
  <c r="D1077" i="1"/>
  <c r="D1078" i="1"/>
  <c r="D1079" i="1"/>
  <c r="D1080" i="1"/>
  <c r="D1081" i="1"/>
  <c r="D1082" i="1"/>
  <c r="D1083" i="1"/>
  <c r="H1083" i="1" s="1"/>
  <c r="D1084" i="1"/>
  <c r="D1085" i="1"/>
  <c r="C782" i="2" s="1"/>
  <c r="E782" i="2" s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H1120" i="1" s="1"/>
  <c r="D1121" i="1"/>
  <c r="H1121" i="1" s="1"/>
  <c r="D1122" i="1"/>
  <c r="D1123" i="1"/>
  <c r="H1123" i="1" s="1"/>
  <c r="D1124" i="1"/>
  <c r="H1124" i="1" s="1"/>
  <c r="D1125" i="1"/>
  <c r="H1125" i="1" s="1"/>
  <c r="D1126" i="1"/>
  <c r="H1126" i="1" s="1"/>
  <c r="D1127" i="1"/>
  <c r="H1127" i="1" s="1"/>
  <c r="D1128" i="1"/>
  <c r="D1129" i="1"/>
  <c r="D1130" i="1"/>
  <c r="H1130" i="1" s="1"/>
  <c r="D1131" i="1"/>
  <c r="H1131" i="1" s="1"/>
  <c r="D1132" i="1"/>
  <c r="H1132" i="1" s="1"/>
  <c r="D1133" i="1"/>
  <c r="H1133" i="1" s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H1215" i="1" s="1"/>
  <c r="D1216" i="1"/>
  <c r="D1217" i="1"/>
  <c r="H1217" i="1" s="1"/>
  <c r="D1218" i="1"/>
  <c r="D1219" i="1"/>
  <c r="D1220" i="1"/>
  <c r="D1221" i="1"/>
  <c r="H1221" i="1" s="1"/>
  <c r="D1222" i="1"/>
  <c r="D1223" i="1"/>
  <c r="H1223" i="1" s="1"/>
  <c r="D1224" i="1"/>
  <c r="H1224" i="1" s="1"/>
  <c r="D1225" i="1"/>
  <c r="H1225" i="1" s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H1239" i="1" s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H1261" i="1" s="1"/>
  <c r="D1262" i="1"/>
  <c r="H1262" i="1" s="1"/>
  <c r="D1263" i="1"/>
  <c r="H1263" i="1" s="1"/>
  <c r="D1264" i="1"/>
  <c r="H1264" i="1" s="1"/>
  <c r="D1265" i="1"/>
  <c r="H1265" i="1" s="1"/>
  <c r="D1266" i="1"/>
  <c r="D1267" i="1"/>
  <c r="D1268" i="1"/>
  <c r="H1268" i="1" s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H1283" i="1" s="1"/>
  <c r="D1284" i="1"/>
  <c r="H1284" i="1" s="1"/>
  <c r="D1285" i="1"/>
  <c r="H1285" i="1" s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H1312" i="1" s="1"/>
  <c r="D1313" i="1"/>
  <c r="D1314" i="1"/>
  <c r="D1315" i="1"/>
  <c r="D1316" i="1"/>
  <c r="D1317" i="1"/>
  <c r="D1318" i="1"/>
  <c r="H1318" i="1" s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H1340" i="1" s="1"/>
  <c r="D1341" i="1"/>
  <c r="D1342" i="1"/>
  <c r="D1343" i="1"/>
  <c r="D1344" i="1"/>
  <c r="D1345" i="1"/>
  <c r="D1346" i="1"/>
  <c r="H1346" i="1" s="1"/>
  <c r="D1347" i="1"/>
  <c r="H1347" i="1" s="1"/>
  <c r="D1348" i="1"/>
  <c r="D1349" i="1"/>
  <c r="D1350" i="1"/>
  <c r="H1350" i="1" s="1"/>
  <c r="D1351" i="1"/>
  <c r="D1352" i="1"/>
  <c r="D1353" i="1"/>
  <c r="D1354" i="1"/>
  <c r="D1355" i="1"/>
  <c r="D1356" i="1"/>
  <c r="D1357" i="1"/>
  <c r="D1358" i="1"/>
  <c r="D1359" i="1"/>
  <c r="D1360" i="1"/>
  <c r="D1361" i="1"/>
  <c r="H1361" i="1" s="1"/>
  <c r="D1362" i="1"/>
  <c r="H1362" i="1" s="1"/>
  <c r="D1363" i="1"/>
  <c r="H1363" i="1" s="1"/>
  <c r="D1364" i="1"/>
  <c r="H1364" i="1" s="1"/>
  <c r="D1365" i="1"/>
  <c r="H1365" i="1" s="1"/>
  <c r="D1366" i="1"/>
  <c r="H1366" i="1" s="1"/>
  <c r="D1367" i="1"/>
  <c r="H1367" i="1" s="1"/>
  <c r="D1368" i="1"/>
  <c r="H1368" i="1" s="1"/>
  <c r="D1369" i="1"/>
  <c r="D1370" i="1"/>
  <c r="D1371" i="1"/>
  <c r="H1371" i="1" s="1"/>
  <c r="D1372" i="1"/>
  <c r="H1372" i="1" s="1"/>
  <c r="D1373" i="1"/>
  <c r="D1374" i="1"/>
  <c r="H1374" i="1" s="1"/>
  <c r="D1375" i="1"/>
  <c r="D1376" i="1"/>
  <c r="D1377" i="1"/>
  <c r="H1377" i="1" s="1"/>
  <c r="D1378" i="1"/>
  <c r="H1378" i="1" s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H1391" i="1" s="1"/>
  <c r="D1392" i="1"/>
  <c r="D1393" i="1"/>
  <c r="H1393" i="1" s="1"/>
  <c r="D1394" i="1"/>
  <c r="D1395" i="1"/>
  <c r="H1395" i="1" s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H1420" i="1" s="1"/>
  <c r="D1421" i="1"/>
  <c r="D1422" i="1"/>
  <c r="D1423" i="1"/>
  <c r="D1424" i="1"/>
  <c r="D1425" i="1"/>
  <c r="D1426" i="1"/>
  <c r="D1427" i="1"/>
  <c r="D1428" i="1"/>
  <c r="D1429" i="1"/>
  <c r="H1429" i="1" s="1"/>
  <c r="D1430" i="1"/>
  <c r="H1430" i="1" s="1"/>
  <c r="D1431" i="1"/>
  <c r="H1431" i="1" s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H1450" i="1" s="1"/>
  <c r="D1451" i="1"/>
  <c r="D1452" i="1"/>
  <c r="H1452" i="1" s="1"/>
  <c r="D1453" i="1"/>
  <c r="H1453" i="1" s="1"/>
  <c r="D1454" i="1"/>
  <c r="H1454" i="1" s="1"/>
  <c r="D1455" i="1"/>
  <c r="H1455" i="1" s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H1477" i="1" s="1"/>
  <c r="D1478" i="1"/>
  <c r="H1478" i="1" s="1"/>
  <c r="D1479" i="1"/>
  <c r="H1479" i="1" s="1"/>
  <c r="D1480" i="1"/>
  <c r="H1480" i="1" s="1"/>
  <c r="D1481" i="1"/>
  <c r="D1482" i="1"/>
  <c r="D1483" i="1"/>
  <c r="H1483" i="1" s="1"/>
  <c r="D1484" i="1"/>
  <c r="H1484" i="1" s="1"/>
  <c r="D1485" i="1"/>
  <c r="H1485" i="1" s="1"/>
  <c r="D1486" i="1"/>
  <c r="H1486" i="1" s="1"/>
  <c r="D1487" i="1"/>
  <c r="D1488" i="1"/>
  <c r="D1489" i="1"/>
  <c r="D1490" i="1"/>
  <c r="D1491" i="1"/>
  <c r="H1491" i="1" s="1"/>
  <c r="D1492" i="1"/>
  <c r="D1493" i="1"/>
  <c r="H1493" i="1" s="1"/>
  <c r="D1494" i="1"/>
  <c r="H1494" i="1" s="1"/>
  <c r="D1495" i="1"/>
  <c r="D1496" i="1"/>
  <c r="D1497" i="1"/>
  <c r="D1498" i="1"/>
  <c r="D1499" i="1"/>
  <c r="D1500" i="1"/>
  <c r="D1501" i="1"/>
  <c r="D1502" i="1"/>
  <c r="D1503" i="1"/>
  <c r="D1504" i="1"/>
  <c r="D1505" i="1"/>
  <c r="C1031" i="2" s="1"/>
  <c r="E1031" i="2" s="1"/>
  <c r="D1506" i="1"/>
  <c r="C1044" i="2" s="1"/>
  <c r="E1044" i="2" s="1"/>
  <c r="D1507" i="1"/>
  <c r="C1048" i="2" s="1"/>
  <c r="E1048" i="2" s="1"/>
  <c r="D1508" i="1"/>
  <c r="C1038" i="2" s="1"/>
  <c r="E1038" i="2" s="1"/>
  <c r="D1509" i="1"/>
  <c r="C1045" i="2" s="1"/>
  <c r="E1045" i="2" s="1"/>
  <c r="D1510" i="1"/>
  <c r="D1511" i="1"/>
  <c r="D1512" i="1"/>
  <c r="D1513" i="1"/>
  <c r="D1514" i="1"/>
  <c r="D1515" i="1"/>
  <c r="D1516" i="1"/>
  <c r="D1517" i="1"/>
  <c r="D1518" i="1"/>
  <c r="D1519" i="1"/>
  <c r="D1520" i="1"/>
  <c r="H1520" i="1" s="1"/>
  <c r="D1521" i="1"/>
  <c r="H1521" i="1" s="1"/>
  <c r="D1522" i="1"/>
  <c r="H1522" i="1" s="1"/>
  <c r="D1523" i="1"/>
  <c r="H1523" i="1" s="1"/>
  <c r="D1524" i="1"/>
  <c r="H1524" i="1" s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H1548" i="1" s="1"/>
  <c r="D1549" i="1"/>
  <c r="H1549" i="1" s="1"/>
  <c r="D1550" i="1"/>
  <c r="H1550" i="1" s="1"/>
  <c r="D1551" i="1"/>
  <c r="H1551" i="1" s="1"/>
  <c r="D1552" i="1"/>
  <c r="H1552" i="1" s="1"/>
  <c r="D1553" i="1"/>
  <c r="H1553" i="1" s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H1593" i="1" s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H1616" i="1" s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H1630" i="1" s="1"/>
  <c r="D1631" i="1"/>
  <c r="H1631" i="1" s="1"/>
  <c r="D1632" i="1"/>
  <c r="H1632" i="1" s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H1647" i="1" s="1"/>
  <c r="D1648" i="1"/>
  <c r="H1648" i="1" s="1"/>
  <c r="D1649" i="1"/>
  <c r="H1649" i="1" s="1"/>
  <c r="D1650" i="1"/>
  <c r="H1650" i="1" s="1"/>
  <c r="D1651" i="1"/>
  <c r="H1651" i="1" s="1"/>
  <c r="D1652" i="1"/>
  <c r="H1652" i="1" s="1"/>
  <c r="D1653" i="1"/>
  <c r="H1653" i="1" s="1"/>
  <c r="D1654" i="1"/>
  <c r="H1654" i="1" s="1"/>
  <c r="D1655" i="1"/>
  <c r="H1655" i="1" s="1"/>
  <c r="D1656" i="1"/>
  <c r="H1656" i="1" s="1"/>
  <c r="D1657" i="1"/>
  <c r="H1657" i="1" s="1"/>
  <c r="D1658" i="1"/>
  <c r="H1658" i="1" s="1"/>
  <c r="D1659" i="1"/>
  <c r="H1659" i="1" s="1"/>
  <c r="D1660" i="1"/>
  <c r="H1660" i="1" s="1"/>
  <c r="D1661" i="1"/>
  <c r="D1662" i="1"/>
  <c r="D1663" i="1"/>
  <c r="D1664" i="1"/>
  <c r="H1664" i="1" s="1"/>
  <c r="D1665" i="1"/>
  <c r="D1666" i="1"/>
  <c r="D1667" i="1"/>
  <c r="H1667" i="1" s="1"/>
  <c r="D1668" i="1"/>
  <c r="H1668" i="1" s="1"/>
  <c r="D1669" i="1"/>
  <c r="D1670" i="1"/>
  <c r="D1671" i="1"/>
  <c r="D1672" i="1"/>
  <c r="H1672" i="1" s="1"/>
  <c r="D1673" i="1"/>
  <c r="D1674" i="1"/>
  <c r="H1674" i="1" s="1"/>
  <c r="D1675" i="1"/>
  <c r="D1676" i="1"/>
  <c r="D1677" i="1"/>
  <c r="D1678" i="1"/>
  <c r="H1678" i="1" s="1"/>
  <c r="D1679" i="1"/>
  <c r="H1679" i="1" s="1"/>
  <c r="D1680" i="1"/>
  <c r="D1681" i="1"/>
  <c r="D1682" i="1"/>
  <c r="D1683" i="1"/>
  <c r="H1683" i="1" s="1"/>
  <c r="D1684" i="1"/>
  <c r="D1685" i="1"/>
  <c r="D1686" i="1"/>
  <c r="H1686" i="1" s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H1698" i="1" s="1"/>
  <c r="D1699" i="1"/>
  <c r="H1699" i="1" s="1"/>
  <c r="D1700" i="1"/>
  <c r="H1700" i="1" s="1"/>
  <c r="D1701" i="1"/>
  <c r="H1701" i="1" s="1"/>
  <c r="D1702" i="1"/>
  <c r="D1703" i="1"/>
  <c r="H1703" i="1" s="1"/>
  <c r="D1704" i="1"/>
  <c r="D1705" i="1"/>
  <c r="D1706" i="1"/>
  <c r="D1707" i="1"/>
  <c r="H1707" i="1" s="1"/>
  <c r="D1708" i="1"/>
  <c r="D1709" i="1"/>
  <c r="D1710" i="1"/>
  <c r="D1711" i="1"/>
  <c r="D1712" i="1"/>
  <c r="D1713" i="1"/>
  <c r="D1714" i="1"/>
  <c r="D1715" i="1"/>
  <c r="D1716" i="1"/>
  <c r="H1716" i="1" s="1"/>
  <c r="D1717" i="1"/>
  <c r="D1718" i="1"/>
  <c r="H1718" i="1" s="1"/>
  <c r="D1719" i="1"/>
  <c r="D1720" i="1"/>
  <c r="D1721" i="1"/>
  <c r="H1721" i="1" s="1"/>
  <c r="D1722" i="1"/>
  <c r="D1723" i="1"/>
  <c r="D1724" i="1"/>
  <c r="D1725" i="1"/>
  <c r="D1726" i="1"/>
  <c r="D1727" i="1"/>
  <c r="D1728" i="1"/>
  <c r="D1729" i="1"/>
  <c r="D1730" i="1"/>
  <c r="H1730" i="1" s="1"/>
  <c r="D1731" i="1"/>
  <c r="D1732" i="1"/>
  <c r="D1733" i="1"/>
  <c r="D1734" i="1"/>
  <c r="H1734" i="1" s="1"/>
  <c r="D1735" i="1"/>
  <c r="D1736" i="1"/>
  <c r="D1737" i="1"/>
  <c r="D1738" i="1"/>
  <c r="D1739" i="1"/>
  <c r="D1740" i="1"/>
  <c r="D1741" i="1"/>
  <c r="D1742" i="1"/>
  <c r="D1743" i="1"/>
  <c r="H1743" i="1" s="1"/>
  <c r="D1744" i="1"/>
  <c r="D1745" i="1"/>
  <c r="D1746" i="1"/>
  <c r="D1747" i="1"/>
  <c r="D1748" i="1"/>
  <c r="H1748" i="1" s="1"/>
  <c r="D1749" i="1"/>
  <c r="D1750" i="1"/>
  <c r="D1751" i="1"/>
  <c r="D1752" i="1"/>
  <c r="D1753" i="1"/>
  <c r="D1754" i="1"/>
  <c r="D1755" i="1"/>
  <c r="D1756" i="1"/>
  <c r="D1757" i="1"/>
  <c r="D1758" i="1"/>
  <c r="D1759" i="1"/>
  <c r="H1759" i="1" s="1"/>
  <c r="D1760" i="1"/>
  <c r="D1761" i="1"/>
  <c r="D1762" i="1"/>
  <c r="D1763" i="1"/>
  <c r="D1764" i="1"/>
  <c r="H1764" i="1" s="1"/>
  <c r="D1765" i="1"/>
  <c r="D1766" i="1"/>
  <c r="D1767" i="1"/>
  <c r="D1768" i="1"/>
  <c r="D1769" i="1"/>
  <c r="D1770" i="1"/>
  <c r="H1770" i="1" s="1"/>
  <c r="D1771" i="1"/>
  <c r="D1772" i="1"/>
  <c r="D1773" i="1"/>
  <c r="H1773" i="1" s="1"/>
  <c r="D1774" i="1"/>
  <c r="H1774" i="1" s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H1795" i="1" s="1"/>
  <c r="D1796" i="1"/>
  <c r="H1796" i="1" s="1"/>
  <c r="D1797" i="1"/>
  <c r="H1797" i="1" s="1"/>
  <c r="D1798" i="1"/>
  <c r="D1799" i="1"/>
  <c r="D1800" i="1"/>
  <c r="H1800" i="1" s="1"/>
  <c r="D1801" i="1"/>
  <c r="H1801" i="1" s="1"/>
  <c r="D1802" i="1"/>
  <c r="H1802" i="1" s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H1818" i="1" s="1"/>
  <c r="D1819" i="1"/>
  <c r="D1820" i="1"/>
  <c r="D1821" i="1"/>
  <c r="H1821" i="1" s="1"/>
  <c r="D1822" i="1"/>
  <c r="D1823" i="1"/>
  <c r="D1824" i="1"/>
  <c r="D1825" i="1"/>
  <c r="H1825" i="1" s="1"/>
  <c r="D1826" i="1"/>
  <c r="D1827" i="1"/>
  <c r="D1828" i="1"/>
  <c r="D1829" i="1"/>
  <c r="D1830" i="1"/>
  <c r="D1831" i="1"/>
  <c r="H1831" i="1" s="1"/>
  <c r="D1832" i="1"/>
  <c r="D1833" i="1"/>
  <c r="H1833" i="1" s="1"/>
  <c r="D1834" i="1"/>
  <c r="D1835" i="1"/>
  <c r="D1836" i="1"/>
  <c r="H1836" i="1" s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H1873" i="1" s="1"/>
  <c r="D1874" i="1"/>
  <c r="D1875" i="1"/>
  <c r="D1876" i="1"/>
  <c r="D1877" i="1"/>
  <c r="H1877" i="1" s="1"/>
  <c r="D1878" i="1"/>
  <c r="D1879" i="1"/>
  <c r="H1879" i="1" s="1"/>
  <c r="D1880" i="1"/>
  <c r="H1880" i="1" s="1"/>
  <c r="D1881" i="1"/>
  <c r="D1882" i="1"/>
  <c r="H1882" i="1" s="1"/>
  <c r="D1883" i="1"/>
  <c r="H1883" i="1" s="1"/>
  <c r="D1884" i="1"/>
  <c r="H1884" i="1" s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H1903" i="1" s="1"/>
  <c r="D1904" i="1"/>
  <c r="D1905" i="1"/>
  <c r="D1906" i="1"/>
  <c r="D1907" i="1"/>
  <c r="D1908" i="1"/>
  <c r="H1908" i="1" s="1"/>
  <c r="D1909" i="1"/>
  <c r="D1910" i="1"/>
  <c r="H1910" i="1" s="1"/>
  <c r="D1911" i="1"/>
  <c r="H1911" i="1" s="1"/>
  <c r="D1912" i="1"/>
  <c r="H1912" i="1" s="1"/>
  <c r="D1913" i="1"/>
  <c r="D1914" i="1"/>
  <c r="D1915" i="1"/>
  <c r="D1916" i="1"/>
  <c r="D1917" i="1"/>
  <c r="D1918" i="1"/>
  <c r="D1919" i="1"/>
  <c r="D1920" i="1"/>
  <c r="H1920" i="1" s="1"/>
  <c r="D1921" i="1"/>
  <c r="H1921" i="1" s="1"/>
  <c r="D1922" i="1"/>
  <c r="H1922" i="1" s="1"/>
  <c r="D1923" i="1"/>
  <c r="D1924" i="1"/>
  <c r="D1925" i="1"/>
  <c r="D1926" i="1"/>
  <c r="H1926" i="1" s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H1940" i="1" s="1"/>
  <c r="D1941" i="1"/>
  <c r="D1942" i="1"/>
  <c r="D1943" i="1"/>
  <c r="D1944" i="1"/>
  <c r="D1945" i="1"/>
  <c r="D1946" i="1"/>
  <c r="H1946" i="1" s="1"/>
  <c r="D1947" i="1"/>
  <c r="H1947" i="1" s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H1969" i="1" s="1"/>
  <c r="D1970" i="1"/>
  <c r="H1970" i="1" s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H2002" i="1" s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H2032" i="1" s="1"/>
  <c r="D2033" i="1"/>
  <c r="H2033" i="1" s="1"/>
  <c r="D2034" i="1"/>
  <c r="H2034" i="1" s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H2080" i="1" s="1"/>
  <c r="D2081" i="1"/>
  <c r="H2081" i="1" s="1"/>
  <c r="D2082" i="1"/>
  <c r="H2082" i="1" s="1"/>
  <c r="D2083" i="1"/>
  <c r="H2083" i="1" s="1"/>
  <c r="D2084" i="1"/>
  <c r="D2085" i="1"/>
  <c r="D2086" i="1"/>
  <c r="H2086" i="1" s="1"/>
  <c r="D2087" i="1"/>
  <c r="D2088" i="1"/>
  <c r="D2089" i="1"/>
  <c r="D2090" i="1"/>
  <c r="D2091" i="1"/>
  <c r="H2091" i="1" s="1"/>
  <c r="D2092" i="1"/>
  <c r="D2093" i="1"/>
  <c r="H2093" i="1" s="1"/>
  <c r="D2094" i="1"/>
  <c r="D2095" i="1"/>
  <c r="H2095" i="1" s="1"/>
  <c r="D2096" i="1"/>
  <c r="H2096" i="1" s="1"/>
  <c r="D2097" i="1"/>
  <c r="H2097" i="1" s="1"/>
  <c r="D2098" i="1"/>
  <c r="H2098" i="1" s="1"/>
  <c r="D2099" i="1"/>
  <c r="H2099" i="1" s="1"/>
  <c r="D2100" i="1"/>
  <c r="H2100" i="1" s="1"/>
  <c r="D2101" i="1"/>
  <c r="D2102" i="1"/>
  <c r="H2102" i="1" s="1"/>
  <c r="D2103" i="1"/>
  <c r="D2104" i="1"/>
  <c r="D2105" i="1"/>
  <c r="D2106" i="1"/>
  <c r="H2106" i="1" s="1"/>
  <c r="D2107" i="1"/>
  <c r="H2107" i="1" s="1"/>
  <c r="D2108" i="1"/>
  <c r="H2108" i="1" s="1"/>
  <c r="D2109" i="1"/>
  <c r="H2109" i="1" s="1"/>
  <c r="D2110" i="1"/>
  <c r="H2110" i="1" s="1"/>
  <c r="D2111" i="1"/>
  <c r="D2112" i="1"/>
  <c r="H2112" i="1" s="1"/>
  <c r="D2113" i="1"/>
  <c r="D2114" i="1"/>
  <c r="H2114" i="1" s="1"/>
  <c r="D2115" i="1"/>
  <c r="H2115" i="1" s="1"/>
  <c r="D2116" i="1"/>
  <c r="D2117" i="1"/>
  <c r="D2118" i="1"/>
  <c r="H2118" i="1" s="1"/>
  <c r="D2119" i="1"/>
  <c r="H2119" i="1" s="1"/>
  <c r="D2120" i="1"/>
  <c r="H2120" i="1" s="1"/>
  <c r="D2121" i="1"/>
  <c r="D2122" i="1"/>
  <c r="D2123" i="1"/>
  <c r="D2124" i="1"/>
  <c r="H2124" i="1" s="1"/>
  <c r="D2125" i="1"/>
  <c r="D2126" i="1"/>
  <c r="H2126" i="1" s="1"/>
  <c r="D2127" i="1"/>
  <c r="D2128" i="1"/>
  <c r="D2129" i="1"/>
  <c r="H2129" i="1" s="1"/>
  <c r="D2130" i="1"/>
  <c r="H2130" i="1" s="1"/>
  <c r="D2131" i="1"/>
  <c r="D2132" i="1"/>
  <c r="D2133" i="1"/>
  <c r="H2133" i="1" s="1"/>
  <c r="D2134" i="1"/>
  <c r="H2134" i="1" s="1"/>
  <c r="D2135" i="1"/>
  <c r="H2135" i="1" s="1"/>
  <c r="D2136" i="1"/>
  <c r="H2136" i="1" s="1"/>
  <c r="D2137" i="1"/>
  <c r="H2137" i="1" s="1"/>
  <c r="D2138" i="1"/>
  <c r="D2139" i="1"/>
  <c r="D2140" i="1"/>
  <c r="D2141" i="1"/>
  <c r="D2142" i="1"/>
  <c r="H2142" i="1" s="1"/>
  <c r="D2143" i="1"/>
  <c r="D2144" i="1"/>
  <c r="D2145" i="1"/>
  <c r="D2146" i="1"/>
  <c r="D2147" i="1"/>
  <c r="D2148" i="1"/>
  <c r="H2148" i="1" s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H2172" i="1" s="1"/>
  <c r="D2173" i="1"/>
  <c r="D2174" i="1"/>
  <c r="D2175" i="1"/>
  <c r="D2176" i="1"/>
  <c r="D2177" i="1"/>
  <c r="D2178" i="1"/>
  <c r="C1032" i="2" s="1"/>
  <c r="E1032" i="2" s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H2204" i="1" s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H2262" i="1" s="1"/>
  <c r="D2263" i="1"/>
  <c r="H2263" i="1" s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C1033" i="2" s="1"/>
  <c r="E1033" i="2" s="1"/>
  <c r="D2297" i="1"/>
  <c r="D2298" i="1"/>
  <c r="D2299" i="1"/>
  <c r="D2300" i="1"/>
  <c r="D2301" i="1"/>
  <c r="D2302" i="1"/>
  <c r="C1050" i="2" s="1"/>
  <c r="E1050" i="2" s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H2319" i="1" s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H2336" i="1" s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H2361" i="1" s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H2374" i="1" s="1"/>
  <c r="D2375" i="1"/>
  <c r="D2376" i="1"/>
  <c r="D2377" i="1"/>
  <c r="D2378" i="1"/>
  <c r="D2379" i="1"/>
  <c r="H2379" i="1" s="1"/>
  <c r="D2380" i="1"/>
  <c r="D2381" i="1"/>
  <c r="D2382" i="1"/>
  <c r="D2383" i="1"/>
  <c r="D2384" i="1"/>
  <c r="D2385" i="1"/>
  <c r="D2386" i="1"/>
  <c r="D2387" i="1"/>
  <c r="D2388" i="1"/>
  <c r="D2389" i="1"/>
  <c r="D2390" i="1"/>
  <c r="H2390" i="1" s="1"/>
  <c r="D2391" i="1"/>
  <c r="D2392" i="1"/>
  <c r="H2392" i="1" s="1"/>
  <c r="D2393" i="1"/>
  <c r="D2394" i="1"/>
  <c r="D2395" i="1"/>
  <c r="D2396" i="1"/>
  <c r="D2397" i="1"/>
  <c r="D2398" i="1"/>
  <c r="D2399" i="1"/>
  <c r="H2399" i="1" s="1"/>
  <c r="D2400" i="1"/>
  <c r="D2401" i="1"/>
  <c r="D2402" i="1"/>
  <c r="D2403" i="1"/>
  <c r="D2404" i="1"/>
  <c r="D2405" i="1"/>
  <c r="D2406" i="1"/>
  <c r="D2407" i="1"/>
  <c r="D2408" i="1"/>
  <c r="D2409" i="1"/>
  <c r="D2410" i="1"/>
  <c r="H2410" i="1" s="1"/>
  <c r="D2411" i="1"/>
  <c r="D2412" i="1"/>
  <c r="D2413" i="1"/>
  <c r="D2414" i="1"/>
  <c r="D2415" i="1"/>
  <c r="D2416" i="1"/>
  <c r="D2417" i="1"/>
  <c r="D2418" i="1"/>
  <c r="H2418" i="1" s="1"/>
  <c r="D2419" i="1"/>
  <c r="D2420" i="1"/>
  <c r="D2421" i="1"/>
  <c r="D2422" i="1"/>
  <c r="H2422" i="1" s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H2436" i="1" s="1"/>
  <c r="D2437" i="1"/>
  <c r="D2438" i="1"/>
  <c r="D2439" i="1"/>
  <c r="D2440" i="1"/>
  <c r="D2441" i="1"/>
  <c r="D2442" i="1"/>
  <c r="C759" i="2" s="1"/>
  <c r="E759" i="2" s="1"/>
  <c r="D2443" i="1"/>
  <c r="D2444" i="1"/>
  <c r="D2445" i="1"/>
  <c r="D2446" i="1"/>
  <c r="D2447" i="1"/>
  <c r="D2448" i="1"/>
  <c r="D2449" i="1"/>
  <c r="C754" i="2" s="1"/>
  <c r="E754" i="2" s="1"/>
  <c r="D2450" i="1"/>
  <c r="D2451" i="1"/>
  <c r="D2452" i="1"/>
  <c r="D2453" i="1"/>
  <c r="D2454" i="1"/>
  <c r="D2455" i="1"/>
  <c r="D2456" i="1"/>
  <c r="D2457" i="1"/>
  <c r="D2458" i="1"/>
  <c r="H2458" i="1" s="1"/>
  <c r="D2459" i="1"/>
  <c r="H2459" i="1" s="1"/>
  <c r="D2460" i="1"/>
  <c r="D2461" i="1"/>
  <c r="D2462" i="1"/>
  <c r="D2463" i="1"/>
  <c r="D2464" i="1"/>
  <c r="D2465" i="1"/>
  <c r="D2466" i="1"/>
  <c r="D2467" i="1"/>
  <c r="H2467" i="1" s="1"/>
  <c r="D2468" i="1"/>
  <c r="D2469" i="1"/>
  <c r="D2470" i="1"/>
  <c r="D2471" i="1"/>
  <c r="H2471" i="1" s="1"/>
  <c r="D2472" i="1"/>
  <c r="D2473" i="1"/>
  <c r="D2474" i="1"/>
  <c r="D2475" i="1"/>
  <c r="D2476" i="1"/>
  <c r="H2476" i="1" s="1"/>
  <c r="D2477" i="1"/>
  <c r="H2477" i="1" s="1"/>
  <c r="D2478" i="1"/>
  <c r="D2479" i="1"/>
  <c r="H2479" i="1" s="1"/>
  <c r="D2480" i="1"/>
  <c r="D2481" i="1"/>
  <c r="H2481" i="1" s="1"/>
  <c r="D2482" i="1"/>
  <c r="D2483" i="1"/>
  <c r="D2484" i="1"/>
  <c r="H2484" i="1" s="1"/>
  <c r="D2485" i="1"/>
  <c r="H2485" i="1" s="1"/>
  <c r="D2486" i="1"/>
  <c r="H2486" i="1" s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H2503" i="1" s="1"/>
  <c r="D2504" i="1"/>
  <c r="H2504" i="1" s="1"/>
  <c r="D2505" i="1"/>
  <c r="H2505" i="1" s="1"/>
  <c r="D2506" i="1"/>
  <c r="D2507" i="1"/>
  <c r="D2508" i="1"/>
  <c r="D2509" i="1"/>
  <c r="D2510" i="1"/>
  <c r="D2511" i="1"/>
  <c r="D2512" i="1"/>
  <c r="D2513" i="1"/>
  <c r="D2514" i="1"/>
  <c r="D2515" i="1"/>
  <c r="H2515" i="1" s="1"/>
  <c r="D2516" i="1"/>
  <c r="D2517" i="1"/>
  <c r="H2517" i="1" s="1"/>
  <c r="D2518" i="1"/>
  <c r="H2518" i="1" s="1"/>
  <c r="D2519" i="1"/>
  <c r="H2519" i="1" s="1"/>
  <c r="D2520" i="1"/>
  <c r="D2521" i="1"/>
  <c r="H2521" i="1" s="1"/>
  <c r="D2522" i="1"/>
  <c r="H2522" i="1" s="1"/>
  <c r="D2523" i="1"/>
  <c r="D2524" i="1"/>
  <c r="D2525" i="1"/>
  <c r="D2526" i="1"/>
  <c r="D2527" i="1"/>
  <c r="D2528" i="1"/>
  <c r="D2529" i="1"/>
  <c r="H2529" i="1" s="1"/>
  <c r="D2530" i="1"/>
  <c r="D2531" i="1"/>
  <c r="D2532" i="1"/>
  <c r="D2533" i="1"/>
  <c r="D2534" i="1"/>
  <c r="C764" i="2" s="1"/>
  <c r="E764" i="2" s="1"/>
  <c r="D2535" i="1"/>
  <c r="D2536" i="1"/>
  <c r="D2537" i="1"/>
  <c r="D2538" i="1"/>
  <c r="D2539" i="1"/>
  <c r="D2540" i="1"/>
  <c r="H2540" i="1" s="1"/>
  <c r="D2541" i="1"/>
  <c r="D2542" i="1"/>
  <c r="D2543" i="1"/>
  <c r="D2544" i="1"/>
  <c r="D2545" i="1"/>
  <c r="D2546" i="1"/>
  <c r="D2547" i="1"/>
  <c r="D2548" i="1"/>
  <c r="D2549" i="1"/>
  <c r="D2550" i="1"/>
  <c r="H2550" i="1" s="1"/>
  <c r="D2551" i="1"/>
  <c r="H2551" i="1" s="1"/>
  <c r="D2552" i="1"/>
  <c r="H2552" i="1" s="1"/>
  <c r="D2553" i="1"/>
  <c r="D2554" i="1"/>
  <c r="H2554" i="1" s="1"/>
  <c r="D2555" i="1"/>
  <c r="D2556" i="1"/>
  <c r="H2556" i="1" s="1"/>
  <c r="D2557" i="1"/>
  <c r="D2558" i="1"/>
  <c r="D2559" i="1"/>
  <c r="D2560" i="1"/>
  <c r="D2561" i="1"/>
  <c r="D2562" i="1"/>
  <c r="D2563" i="1"/>
  <c r="D2564" i="1"/>
  <c r="D2565" i="1"/>
  <c r="D2566" i="1"/>
  <c r="H2566" i="1" s="1"/>
  <c r="D2567" i="1"/>
  <c r="D2568" i="1"/>
  <c r="H2568" i="1" s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H2582" i="1" s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H2595" i="1" s="1"/>
  <c r="D2596" i="1"/>
  <c r="H2596" i="1" s="1"/>
  <c r="D2597" i="1"/>
  <c r="D2598" i="1"/>
  <c r="H2598" i="1" s="1"/>
  <c r="D2599" i="1"/>
  <c r="D2600" i="1"/>
  <c r="D2601" i="1"/>
  <c r="D2602" i="1"/>
  <c r="D2603" i="1"/>
  <c r="H2603" i="1" s="1"/>
  <c r="D2604" i="1"/>
  <c r="D2605" i="1"/>
  <c r="D2606" i="1"/>
  <c r="D2607" i="1"/>
  <c r="D2608" i="1"/>
  <c r="D2609" i="1"/>
  <c r="H2609" i="1" s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C2702" i="2" s="1"/>
  <c r="E2702" i="2" s="1"/>
  <c r="D2745" i="1"/>
  <c r="C2703" i="2" s="1"/>
  <c r="E2703" i="2" s="1"/>
  <c r="D2746" i="1"/>
  <c r="C2695" i="2" s="1"/>
  <c r="E2695" i="2" s="1"/>
  <c r="D2747" i="1"/>
  <c r="C2696" i="2" s="1"/>
  <c r="E2696" i="2" s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H2812" i="1" s="1"/>
  <c r="D2813" i="1"/>
  <c r="D2814" i="1"/>
  <c r="D2815" i="1"/>
  <c r="D2816" i="1"/>
  <c r="D2817" i="1"/>
  <c r="D2818" i="1"/>
  <c r="D2819" i="1"/>
  <c r="H2819" i="1" s="1"/>
  <c r="D2820" i="1"/>
  <c r="H2820" i="1" s="1"/>
  <c r="D2821" i="1"/>
  <c r="H2821" i="1" s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H2836" i="1" s="1"/>
  <c r="D2837" i="1"/>
  <c r="H2837" i="1" s="1"/>
  <c r="D2838" i="1"/>
  <c r="H2838" i="1" s="1"/>
  <c r="D2839" i="1"/>
  <c r="H2839" i="1" s="1"/>
  <c r="D2840" i="1"/>
  <c r="D2841" i="1"/>
  <c r="D2842" i="1"/>
  <c r="D2843" i="1"/>
  <c r="D2844" i="1"/>
  <c r="D2845" i="1"/>
  <c r="D2846" i="1"/>
  <c r="D2847" i="1"/>
  <c r="H2847" i="1" s="1"/>
  <c r="D2848" i="1"/>
  <c r="D2849" i="1"/>
  <c r="D2850" i="1"/>
  <c r="D2851" i="1"/>
  <c r="D2852" i="1"/>
  <c r="H2852" i="1" s="1"/>
  <c r="D2853" i="1"/>
  <c r="H2853" i="1" s="1"/>
  <c r="D2854" i="1"/>
  <c r="H2854" i="1" s="1"/>
  <c r="D2855" i="1"/>
  <c r="D2856" i="1"/>
  <c r="D2857" i="1"/>
  <c r="D2858" i="1"/>
  <c r="H2858" i="1" s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H2881" i="1" s="1"/>
  <c r="D2882" i="1"/>
  <c r="H2882" i="1" s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H2901" i="1" s="1"/>
  <c r="D2902" i="1"/>
  <c r="D2903" i="1"/>
  <c r="H2903" i="1" s="1"/>
  <c r="D2904" i="1"/>
  <c r="H2904" i="1" s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C1042" i="2" s="1"/>
  <c r="E1042" i="2" s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H2977" i="1" s="1"/>
  <c r="D2978" i="1"/>
  <c r="D2979" i="1"/>
  <c r="D2980" i="1"/>
  <c r="H2980" i="1" s="1"/>
  <c r="D2981" i="1"/>
  <c r="H2981" i="1" s="1"/>
  <c r="D2982" i="1"/>
  <c r="D2983" i="1"/>
  <c r="D2984" i="1"/>
  <c r="D2985" i="1"/>
  <c r="D2986" i="1"/>
  <c r="D2987" i="1"/>
  <c r="D2988" i="1"/>
  <c r="H2988" i="1" s="1"/>
  <c r="D2989" i="1"/>
  <c r="H2989" i="1" s="1"/>
  <c r="D2990" i="1"/>
  <c r="H2990" i="1" s="1"/>
  <c r="D2991" i="1"/>
  <c r="H2991" i="1" s="1"/>
  <c r="D2992" i="1"/>
  <c r="D2993" i="1"/>
  <c r="D2994" i="1"/>
  <c r="D2995" i="1"/>
  <c r="D2996" i="1"/>
  <c r="H2996" i="1" s="1"/>
  <c r="D2997" i="1"/>
  <c r="H2997" i="1" s="1"/>
  <c r="D2998" i="1"/>
  <c r="H2998" i="1" s="1"/>
  <c r="D2999" i="1"/>
  <c r="H2999" i="1" s="1"/>
  <c r="D3000" i="1"/>
  <c r="H3000" i="1" s="1"/>
  <c r="D3001" i="1"/>
  <c r="D3002" i="1"/>
  <c r="D3003" i="1"/>
  <c r="D3004" i="1"/>
  <c r="H3004" i="1" s="1"/>
  <c r="D3005" i="1"/>
  <c r="C713" i="2" s="1"/>
  <c r="E713" i="2" s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H3043" i="1" s="1"/>
  <c r="D3044" i="1"/>
  <c r="H3044" i="1" s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H3070" i="1" s="1"/>
  <c r="D3071" i="1"/>
  <c r="D3072" i="1"/>
  <c r="D3073" i="1"/>
  <c r="H3073" i="1" s="1"/>
  <c r="D3074" i="1"/>
  <c r="D3075" i="1"/>
  <c r="D3076" i="1"/>
  <c r="D3077" i="1"/>
  <c r="D3078" i="1"/>
  <c r="D3079" i="1"/>
  <c r="H3079" i="1" s="1"/>
  <c r="D3080" i="1"/>
  <c r="H3080" i="1" s="1"/>
  <c r="D3081" i="1"/>
  <c r="H3081" i="1" s="1"/>
  <c r="D3082" i="1"/>
  <c r="D3083" i="1"/>
  <c r="D3084" i="1"/>
  <c r="D3085" i="1"/>
  <c r="D3086" i="1"/>
  <c r="D3087" i="1"/>
  <c r="D3088" i="1"/>
  <c r="D3089" i="1"/>
  <c r="D3090" i="1"/>
  <c r="D3091" i="1"/>
  <c r="H3091" i="1" s="1"/>
  <c r="D3092" i="1"/>
  <c r="D3093" i="1"/>
  <c r="H3093" i="1" s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H3115" i="1" s="1"/>
  <c r="D3116" i="1"/>
  <c r="D3117" i="1"/>
  <c r="D3118" i="1"/>
  <c r="D3119" i="1"/>
  <c r="D3120" i="1"/>
  <c r="H3120" i="1" s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H3146" i="1" s="1"/>
  <c r="D3147" i="1"/>
  <c r="D3148" i="1"/>
  <c r="D3149" i="1"/>
  <c r="D3150" i="1"/>
  <c r="D3151" i="1"/>
  <c r="D3152" i="1"/>
  <c r="D3153" i="1"/>
  <c r="D3154" i="1"/>
  <c r="D3155" i="1"/>
  <c r="D3156" i="1"/>
  <c r="D3157" i="1"/>
  <c r="H3157" i="1" s="1"/>
  <c r="D3158" i="1"/>
  <c r="H3158" i="1" s="1"/>
  <c r="D3159" i="1"/>
  <c r="H3159" i="1" s="1"/>
  <c r="D3160" i="1"/>
  <c r="H3160" i="1" s="1"/>
  <c r="D3161" i="1"/>
  <c r="H3161" i="1" s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H3173" i="1" s="1"/>
  <c r="D3174" i="1"/>
  <c r="D3175" i="1"/>
  <c r="H3175" i="1" s="1"/>
  <c r="D3176" i="1"/>
  <c r="H3176" i="1" s="1"/>
  <c r="D3177" i="1"/>
  <c r="H3177" i="1" s="1"/>
  <c r="D3178" i="1"/>
  <c r="H3178" i="1" s="1"/>
  <c r="D3179" i="1"/>
  <c r="H3179" i="1" s="1"/>
  <c r="D3180" i="1"/>
  <c r="H3180" i="1" s="1"/>
  <c r="D3181" i="1"/>
  <c r="H3181" i="1" s="1"/>
  <c r="D3182" i="1"/>
  <c r="H3182" i="1" s="1"/>
  <c r="D3183" i="1"/>
  <c r="H3183" i="1" s="1"/>
  <c r="D3184" i="1"/>
  <c r="H3184" i="1" s="1"/>
  <c r="D3185" i="1"/>
  <c r="H3185" i="1" s="1"/>
  <c r="D3186" i="1"/>
  <c r="H3186" i="1" s="1"/>
  <c r="D3187" i="1"/>
  <c r="H3187" i="1" s="1"/>
  <c r="D3188" i="1"/>
  <c r="H3188" i="1" s="1"/>
  <c r="D3189" i="1"/>
  <c r="H3189" i="1" s="1"/>
  <c r="D3190" i="1"/>
  <c r="H3190" i="1" s="1"/>
  <c r="D3191" i="1"/>
  <c r="H3191" i="1" s="1"/>
  <c r="D3192" i="1"/>
  <c r="H3192" i="1" s="1"/>
  <c r="D3193" i="1"/>
  <c r="H3193" i="1" s="1"/>
  <c r="D3194" i="1"/>
  <c r="H3194" i="1" s="1"/>
  <c r="D3195" i="1"/>
  <c r="H3195" i="1" s="1"/>
  <c r="D3196" i="1"/>
  <c r="D3197" i="1"/>
  <c r="H3197" i="1" s="1"/>
  <c r="D3198" i="1"/>
  <c r="H3198" i="1" s="1"/>
  <c r="D3199" i="1"/>
  <c r="H3199" i="1" s="1"/>
  <c r="D3200" i="1"/>
  <c r="H3200" i="1" s="1"/>
  <c r="D3201" i="1"/>
  <c r="H3201" i="1" s="1"/>
  <c r="D3202" i="1"/>
  <c r="H3202" i="1" s="1"/>
  <c r="D3203" i="1"/>
  <c r="H3203" i="1" s="1"/>
  <c r="D3204" i="1"/>
  <c r="H3204" i="1" s="1"/>
  <c r="D3205" i="1"/>
  <c r="H3205" i="1" s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H3227" i="1" s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H3299" i="1" s="1"/>
  <c r="D3300" i="1"/>
  <c r="D3301" i="1"/>
  <c r="D3302" i="1"/>
  <c r="D3303" i="1"/>
  <c r="D3304" i="1"/>
  <c r="D3305" i="1"/>
  <c r="H3305" i="1" s="1"/>
  <c r="D3306" i="1"/>
  <c r="D3307" i="1"/>
  <c r="D3308" i="1"/>
  <c r="D3309" i="1"/>
  <c r="H3309" i="1" s="1"/>
  <c r="D3310" i="1"/>
  <c r="D3311" i="1"/>
  <c r="D3312" i="1"/>
  <c r="D3313" i="1"/>
  <c r="D3314" i="1"/>
  <c r="D3315" i="1"/>
  <c r="D3316" i="1"/>
  <c r="D3317" i="1"/>
  <c r="D3318" i="1"/>
  <c r="H3318" i="1" s="1"/>
  <c r="D3319" i="1"/>
  <c r="D3320" i="1"/>
  <c r="D3321" i="1"/>
  <c r="D3322" i="1"/>
  <c r="D3323" i="1"/>
  <c r="D3324" i="1"/>
  <c r="H3324" i="1" s="1"/>
  <c r="D3325" i="1"/>
  <c r="D3326" i="1"/>
  <c r="D3327" i="1"/>
  <c r="D3328" i="1"/>
  <c r="D3329" i="1"/>
  <c r="D3330" i="1"/>
  <c r="D3331" i="1"/>
  <c r="H3331" i="1" s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H3345" i="1" s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C906" i="2" s="1"/>
  <c r="E906" i="2" s="1"/>
  <c r="D3360" i="1"/>
  <c r="C907" i="2" s="1"/>
  <c r="E907" i="2" s="1"/>
  <c r="D3361" i="1"/>
  <c r="D3362" i="1"/>
  <c r="C909" i="2" s="1"/>
  <c r="E909" i="2" s="1"/>
  <c r="D3363" i="1"/>
  <c r="C910" i="2" s="1"/>
  <c r="E910" i="2" s="1"/>
  <c r="D3364" i="1"/>
  <c r="C911" i="2" s="1"/>
  <c r="E911" i="2" s="1"/>
  <c r="D3365" i="1"/>
  <c r="D3366" i="1"/>
  <c r="C913" i="2" s="1"/>
  <c r="E913" i="2" s="1"/>
  <c r="D3367" i="1"/>
  <c r="D3368" i="1"/>
  <c r="C915" i="2" s="1"/>
  <c r="E915" i="2" s="1"/>
  <c r="D3369" i="1"/>
  <c r="C916" i="2" s="1"/>
  <c r="E916" i="2" s="1"/>
  <c r="D3370" i="1"/>
  <c r="C917" i="2" s="1"/>
  <c r="E917" i="2" s="1"/>
  <c r="D3371" i="1"/>
  <c r="C918" i="2" s="1"/>
  <c r="E918" i="2" s="1"/>
  <c r="D3372" i="1"/>
  <c r="C919" i="2" s="1"/>
  <c r="E919" i="2" s="1"/>
  <c r="D3373" i="1"/>
  <c r="C920" i="2" s="1"/>
  <c r="E920" i="2" s="1"/>
  <c r="D3374" i="1"/>
  <c r="C921" i="2" s="1"/>
  <c r="E921" i="2" s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C778" i="2" s="1"/>
  <c r="E778" i="2" s="1"/>
  <c r="D3391" i="1"/>
  <c r="C779" i="2" s="1"/>
  <c r="E779" i="2" s="1"/>
  <c r="D3392" i="1"/>
  <c r="C780" i="2" s="1"/>
  <c r="E780" i="2" s="1"/>
  <c r="D3393" i="1"/>
  <c r="C781" i="2" s="1"/>
  <c r="E781" i="2" s="1"/>
  <c r="D3394" i="1"/>
  <c r="C832" i="2" s="1"/>
  <c r="E832" i="2" s="1"/>
  <c r="D3395" i="1"/>
  <c r="D3396" i="1"/>
  <c r="D3397" i="1"/>
  <c r="D3398" i="1"/>
  <c r="C774" i="2" s="1"/>
  <c r="E774" i="2" s="1"/>
  <c r="D3399" i="1"/>
  <c r="C775" i="2" s="1"/>
  <c r="E775" i="2" s="1"/>
  <c r="D3400" i="1"/>
  <c r="C776" i="2" s="1"/>
  <c r="E776" i="2" s="1"/>
  <c r="D3401" i="1"/>
  <c r="C777" i="2" s="1"/>
  <c r="E777" i="2" s="1"/>
  <c r="D3402" i="1"/>
  <c r="C826" i="2" s="1"/>
  <c r="E826" i="2" s="1"/>
  <c r="D3403" i="1"/>
  <c r="D3404" i="1"/>
  <c r="C828" i="2" s="1"/>
  <c r="E828" i="2" s="1"/>
  <c r="D3405" i="1"/>
  <c r="D3406" i="1"/>
  <c r="C830" i="2" s="1"/>
  <c r="E830" i="2" s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H3446" i="1" s="1"/>
  <c r="D3447" i="1"/>
  <c r="H3447" i="1" s="1"/>
  <c r="D3448" i="1"/>
  <c r="H3448" i="1" s="1"/>
  <c r="D3449" i="1"/>
  <c r="H3449" i="1" s="1"/>
  <c r="D3450" i="1"/>
  <c r="H3450" i="1" s="1"/>
  <c r="D3451" i="1"/>
  <c r="H3451" i="1" s="1"/>
  <c r="D3452" i="1"/>
  <c r="H3452" i="1" s="1"/>
  <c r="D3453" i="1"/>
  <c r="D3454" i="1"/>
  <c r="D3455" i="1"/>
  <c r="H3455" i="1" s="1"/>
  <c r="D3456" i="1"/>
  <c r="H3456" i="1" s="1"/>
  <c r="D3457" i="1"/>
  <c r="D3458" i="1"/>
  <c r="D3459" i="1"/>
  <c r="D3460" i="1"/>
  <c r="D3461" i="1"/>
  <c r="D3462" i="1"/>
  <c r="H3462" i="1" s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H3495" i="1" s="1"/>
  <c r="D3496" i="1"/>
  <c r="H3496" i="1" s="1"/>
  <c r="D3497" i="1"/>
  <c r="H3497" i="1" s="1"/>
  <c r="D3498" i="1"/>
  <c r="D3499" i="1"/>
  <c r="D3500" i="1"/>
  <c r="D3501" i="1"/>
  <c r="D3502" i="1"/>
  <c r="H3502" i="1" s="1"/>
  <c r="D3503" i="1"/>
  <c r="H3503" i="1" s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H3532" i="1" s="1"/>
  <c r="D3533" i="1"/>
  <c r="H3533" i="1" s="1"/>
  <c r="D3534" i="1"/>
  <c r="D3535" i="1"/>
  <c r="D3536" i="1"/>
  <c r="H3536" i="1" s="1"/>
  <c r="D3537" i="1"/>
  <c r="D3538" i="1"/>
  <c r="H3538" i="1" s="1"/>
  <c r="D3539" i="1"/>
  <c r="H3539" i="1" s="1"/>
  <c r="D3540" i="1"/>
  <c r="H3540" i="1" s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H3583" i="1" s="1"/>
  <c r="D3584" i="1"/>
  <c r="D3585" i="1"/>
  <c r="H3585" i="1" s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H3599" i="1" s="1"/>
  <c r="D3600" i="1"/>
  <c r="D3601" i="1"/>
  <c r="H3601" i="1" s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H3656" i="1" s="1"/>
  <c r="D3657" i="1"/>
  <c r="H3657" i="1" s="1"/>
  <c r="D3658" i="1"/>
  <c r="D3659" i="1"/>
  <c r="D3660" i="1"/>
  <c r="D3661" i="1"/>
  <c r="H3661" i="1" s="1"/>
  <c r="D3662" i="1"/>
  <c r="D3663" i="1"/>
  <c r="D3664" i="1"/>
  <c r="H3664" i="1" s="1"/>
  <c r="D3665" i="1"/>
  <c r="D3666" i="1"/>
  <c r="D3667" i="1"/>
  <c r="H3667" i="1" s="1"/>
  <c r="D3668" i="1"/>
  <c r="H3668" i="1" s="1"/>
  <c r="D3669" i="1"/>
  <c r="H3669" i="1" s="1"/>
  <c r="D3670" i="1"/>
  <c r="H3670" i="1" s="1"/>
  <c r="D3671" i="1"/>
  <c r="D3672" i="1"/>
  <c r="D3673" i="1"/>
  <c r="D3674" i="1"/>
  <c r="D3675" i="1"/>
  <c r="H3675" i="1" s="1"/>
  <c r="D3676" i="1"/>
  <c r="H3676" i="1" s="1"/>
  <c r="D3677" i="1"/>
  <c r="D3678" i="1"/>
  <c r="D3679" i="1"/>
  <c r="D3680" i="1"/>
  <c r="H3680" i="1" s="1"/>
  <c r="D3681" i="1"/>
  <c r="H3681" i="1" s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H3709" i="1" s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H3910" i="1" s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H4083" i="1" s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H4166" i="1" s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H4205" i="1" s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H4425" i="1" s="1"/>
  <c r="D4426" i="1"/>
  <c r="H4426" i="1" s="1"/>
  <c r="D4427" i="1"/>
  <c r="H4427" i="1" s="1"/>
  <c r="D4428" i="1"/>
  <c r="H4428" i="1" s="1"/>
  <c r="D4429" i="1"/>
  <c r="H4429" i="1" s="1"/>
  <c r="D4430" i="1"/>
  <c r="H4430" i="1" s="1"/>
  <c r="D4431" i="1"/>
  <c r="H4431" i="1" s="1"/>
  <c r="D4432" i="1"/>
  <c r="H4432" i="1" s="1"/>
  <c r="D4433" i="1"/>
  <c r="H4433" i="1" s="1"/>
  <c r="D4434" i="1"/>
  <c r="H4434" i="1" s="1"/>
  <c r="D4435" i="1"/>
  <c r="H4435" i="1" s="1"/>
  <c r="D4436" i="1"/>
  <c r="H4436" i="1" s="1"/>
  <c r="D4437" i="1"/>
  <c r="H4437" i="1" s="1"/>
  <c r="D4438" i="1"/>
  <c r="H4438" i="1" s="1"/>
  <c r="D4439" i="1"/>
  <c r="H4439" i="1" s="1"/>
  <c r="D4440" i="1"/>
  <c r="H4440" i="1" s="1"/>
  <c r="D4441" i="1"/>
  <c r="H4441" i="1" s="1"/>
  <c r="D4442" i="1"/>
  <c r="H4442" i="1" s="1"/>
  <c r="D4443" i="1"/>
  <c r="H4443" i="1" s="1"/>
  <c r="D4444" i="1"/>
  <c r="H4444" i="1" s="1"/>
  <c r="D4445" i="1"/>
  <c r="H4445" i="1" s="1"/>
  <c r="D4446" i="1"/>
  <c r="H4446" i="1" s="1"/>
  <c r="D4447" i="1"/>
  <c r="H4447" i="1" s="1"/>
  <c r="D4448" i="1"/>
  <c r="H4448" i="1" s="1"/>
  <c r="D4449" i="1"/>
  <c r="D4450" i="1"/>
  <c r="D4451" i="1"/>
  <c r="D4452" i="1"/>
  <c r="D4453" i="1"/>
  <c r="H4453" i="1" s="1"/>
  <c r="D4454" i="1"/>
  <c r="H4454" i="1" s="1"/>
  <c r="D4455" i="1"/>
  <c r="H4455" i="1" s="1"/>
  <c r="D4456" i="1"/>
  <c r="H4456" i="1" s="1"/>
  <c r="D4457" i="1"/>
  <c r="H4457" i="1" s="1"/>
  <c r="D4458" i="1"/>
  <c r="H4458" i="1" s="1"/>
  <c r="D4459" i="1"/>
  <c r="H4459" i="1" s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H4500" i="1" s="1"/>
  <c r="D4501" i="1"/>
  <c r="H4501" i="1" s="1"/>
  <c r="D4502" i="1"/>
  <c r="H4502" i="1" s="1"/>
  <c r="D4503" i="1"/>
  <c r="H4503" i="1" s="1"/>
  <c r="D4504" i="1"/>
  <c r="D4505" i="1"/>
  <c r="D4506" i="1"/>
  <c r="D4507" i="1"/>
  <c r="D4508" i="1"/>
  <c r="D4509" i="1"/>
  <c r="H4509" i="1" s="1"/>
  <c r="D4510" i="1"/>
  <c r="D4511" i="1"/>
  <c r="D4512" i="1"/>
  <c r="D4513" i="1"/>
  <c r="D4514" i="1"/>
  <c r="D4515" i="1"/>
  <c r="H4515" i="1" s="1"/>
  <c r="D4516" i="1"/>
  <c r="D4517" i="1"/>
  <c r="D4518" i="1"/>
  <c r="D4519" i="1"/>
  <c r="D4520" i="1"/>
  <c r="D4521" i="1"/>
  <c r="D4522" i="1"/>
  <c r="D4523" i="1"/>
  <c r="D4524" i="1"/>
  <c r="D4525" i="1"/>
  <c r="H4525" i="1" s="1"/>
  <c r="D4526" i="1"/>
  <c r="D4527" i="1"/>
  <c r="D4528" i="1"/>
  <c r="D4529" i="1"/>
  <c r="D4530" i="1"/>
  <c r="D4531" i="1"/>
  <c r="D4532" i="1"/>
  <c r="D4533" i="1"/>
  <c r="D4534" i="1"/>
  <c r="D4535" i="1"/>
  <c r="D4536" i="1"/>
  <c r="H4536" i="1" s="1"/>
  <c r="D4537" i="1"/>
  <c r="D4538" i="1"/>
  <c r="D4539" i="1"/>
  <c r="D4540" i="1"/>
  <c r="D4541" i="1"/>
  <c r="D4542" i="1"/>
  <c r="H4542" i="1" s="1"/>
  <c r="D4543" i="1"/>
  <c r="H4543" i="1" s="1"/>
  <c r="D4544" i="1"/>
  <c r="H4544" i="1" s="1"/>
  <c r="D4545" i="1"/>
  <c r="H4545" i="1" s="1"/>
  <c r="D4546" i="1"/>
  <c r="H4546" i="1" s="1"/>
  <c r="D4547" i="1"/>
  <c r="H4547" i="1" s="1"/>
  <c r="D4548" i="1"/>
  <c r="D4549" i="1"/>
  <c r="H4549" i="1" s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H4579" i="1" s="1"/>
  <c r="D4580" i="1"/>
  <c r="H4580" i="1" s="1"/>
  <c r="D4581" i="1"/>
  <c r="H4581" i="1" s="1"/>
  <c r="D4582" i="1"/>
  <c r="H4582" i="1" s="1"/>
  <c r="D4583" i="1"/>
  <c r="H4583" i="1" s="1"/>
  <c r="D4584" i="1"/>
  <c r="D4585" i="1"/>
  <c r="D4586" i="1"/>
  <c r="H4586" i="1" s="1"/>
  <c r="D4587" i="1"/>
  <c r="D4588" i="1"/>
  <c r="H4588" i="1" s="1"/>
  <c r="D4589" i="1"/>
  <c r="H4589" i="1" s="1"/>
  <c r="D4590" i="1"/>
  <c r="D4591" i="1"/>
  <c r="H4591" i="1" s="1"/>
  <c r="D4592" i="1"/>
  <c r="D4593" i="1"/>
  <c r="H4593" i="1" s="1"/>
  <c r="D4594" i="1"/>
  <c r="H4594" i="1" s="1"/>
  <c r="D4595" i="1"/>
  <c r="H4595" i="1" s="1"/>
  <c r="D4596" i="1"/>
  <c r="D4597" i="1"/>
  <c r="D4598" i="1"/>
  <c r="H4598" i="1" s="1"/>
  <c r="D4599" i="1"/>
  <c r="D4600" i="1"/>
  <c r="D4601" i="1"/>
  <c r="D4602" i="1"/>
  <c r="D4603" i="1"/>
  <c r="D4604" i="1"/>
  <c r="D4605" i="1"/>
  <c r="D4606" i="1"/>
  <c r="D4607" i="1"/>
  <c r="H4607" i="1" s="1"/>
  <c r="D4608" i="1"/>
  <c r="H4608" i="1" s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H4620" i="1" s="1"/>
  <c r="D4621" i="1"/>
  <c r="H4621" i="1" s="1"/>
  <c r="D4622" i="1"/>
  <c r="H4622" i="1" s="1"/>
  <c r="D4623" i="1"/>
  <c r="H4623" i="1" s="1"/>
  <c r="D4624" i="1"/>
  <c r="H4624" i="1" s="1"/>
  <c r="D4625" i="1"/>
  <c r="H4625" i="1" s="1"/>
  <c r="D4626" i="1"/>
  <c r="H4626" i="1" s="1"/>
  <c r="D4627" i="1"/>
  <c r="H4627" i="1" s="1"/>
  <c r="D4628" i="1"/>
  <c r="D4629" i="1"/>
  <c r="D4630" i="1"/>
  <c r="D4631" i="1"/>
  <c r="D4632" i="1"/>
  <c r="D4633" i="1"/>
  <c r="D4634" i="1"/>
  <c r="H4634" i="1" s="1"/>
  <c r="D4635" i="1"/>
  <c r="D4636" i="1"/>
  <c r="H4636" i="1" s="1"/>
  <c r="D4637" i="1"/>
  <c r="H4637" i="1" s="1"/>
  <c r="D4638" i="1"/>
  <c r="H4638" i="1" s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H4653" i="1" s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H4679" i="1" s="1"/>
  <c r="D4680" i="1"/>
  <c r="H4680" i="1" s="1"/>
  <c r="D4681" i="1"/>
  <c r="D4682" i="1"/>
  <c r="H4682" i="1" s="1"/>
  <c r="D4683" i="1"/>
  <c r="D4684" i="1"/>
  <c r="D4685" i="1"/>
  <c r="D4686" i="1"/>
  <c r="D4687" i="1"/>
  <c r="D4688" i="1"/>
  <c r="D4689" i="1"/>
  <c r="H4689" i="1" s="1"/>
  <c r="D4690" i="1"/>
  <c r="H4690" i="1" s="1"/>
  <c r="D4691" i="1"/>
  <c r="H4691" i="1" s="1"/>
  <c r="D4692" i="1"/>
  <c r="H4692" i="1" s="1"/>
  <c r="D4693" i="1"/>
  <c r="H4693" i="1" s="1"/>
  <c r="D4694" i="1"/>
  <c r="H4694" i="1" s="1"/>
  <c r="D4695" i="1"/>
  <c r="H4695" i="1" s="1"/>
  <c r="D4696" i="1"/>
  <c r="D4697" i="1"/>
  <c r="D4698" i="1"/>
  <c r="D4699" i="1"/>
  <c r="D4700" i="1"/>
  <c r="D4701" i="1"/>
  <c r="D4702" i="1"/>
  <c r="H4702" i="1" s="1"/>
  <c r="D4703" i="1"/>
  <c r="H4703" i="1" s="1"/>
  <c r="D4704" i="1"/>
  <c r="H4704" i="1" s="1"/>
  <c r="D4705" i="1"/>
  <c r="H4705" i="1" s="1"/>
  <c r="D4706" i="1"/>
  <c r="H4706" i="1" s="1"/>
  <c r="D4707" i="1"/>
  <c r="H4707" i="1" s="1"/>
  <c r="D4708" i="1"/>
  <c r="H4708" i="1" s="1"/>
  <c r="D4709" i="1"/>
  <c r="H4709" i="1" s="1"/>
  <c r="D4710" i="1"/>
  <c r="H4710" i="1" s="1"/>
  <c r="D4711" i="1"/>
  <c r="H4711" i="1" s="1"/>
  <c r="D4712" i="1"/>
  <c r="H4712" i="1" s="1"/>
  <c r="D4713" i="1"/>
  <c r="H4713" i="1" s="1"/>
  <c r="D4714" i="1"/>
  <c r="H4714" i="1" s="1"/>
  <c r="D4715" i="1"/>
  <c r="H4715" i="1" s="1"/>
  <c r="D4716" i="1"/>
  <c r="H4716" i="1" s="1"/>
  <c r="D4717" i="1"/>
  <c r="H4717" i="1" s="1"/>
  <c r="D4718" i="1"/>
  <c r="D4719" i="1"/>
  <c r="D4720" i="1"/>
  <c r="D4721" i="1"/>
  <c r="H4721" i="1" s="1"/>
  <c r="D4722" i="1"/>
  <c r="H4722" i="1" s="1"/>
  <c r="D4723" i="1"/>
  <c r="H4723" i="1" s="1"/>
  <c r="D4724" i="1"/>
  <c r="H4724" i="1" s="1"/>
  <c r="D4725" i="1"/>
  <c r="H4725" i="1" s="1"/>
  <c r="D4726" i="1"/>
  <c r="H4726" i="1" s="1"/>
  <c r="D4727" i="1"/>
  <c r="H4727" i="1" s="1"/>
  <c r="D4728" i="1"/>
  <c r="H4728" i="1" s="1"/>
  <c r="D4729" i="1"/>
  <c r="H4729" i="1" s="1"/>
  <c r="D4730" i="1"/>
  <c r="D4731" i="1"/>
  <c r="D4732" i="1"/>
  <c r="D4733" i="1"/>
  <c r="H4733" i="1" s="1"/>
  <c r="D4734" i="1"/>
  <c r="H4734" i="1" s="1"/>
  <c r="D4735" i="1"/>
  <c r="H4735" i="1" s="1"/>
  <c r="D4736" i="1"/>
  <c r="H4736" i="1" s="1"/>
  <c r="D4737" i="1"/>
  <c r="H4737" i="1" s="1"/>
  <c r="D4738" i="1"/>
  <c r="H4738" i="1" s="1"/>
  <c r="D4739" i="1"/>
  <c r="H4739" i="1" s="1"/>
  <c r="D4740" i="1"/>
  <c r="H4740" i="1" s="1"/>
  <c r="D4741" i="1"/>
  <c r="D4742" i="1"/>
  <c r="H4742" i="1" s="1"/>
  <c r="D4743" i="1"/>
  <c r="H4743" i="1" s="1"/>
  <c r="D4744" i="1"/>
  <c r="H4744" i="1" s="1"/>
  <c r="D4745" i="1"/>
  <c r="D4746" i="1"/>
  <c r="H4746" i="1" s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H4763" i="1" s="1"/>
  <c r="D4764" i="1"/>
  <c r="D4765" i="1"/>
  <c r="D4766" i="1"/>
  <c r="D4767" i="1"/>
  <c r="D4768" i="1"/>
  <c r="D4769" i="1"/>
  <c r="H4769" i="1" s="1"/>
  <c r="D4770" i="1"/>
  <c r="D4771" i="1"/>
  <c r="D4772" i="1"/>
  <c r="D4773" i="1"/>
  <c r="D4774" i="1"/>
  <c r="D4775" i="1"/>
  <c r="H4775" i="1" s="1"/>
  <c r="D4776" i="1"/>
  <c r="H4776" i="1" s="1"/>
  <c r="D4777" i="1"/>
  <c r="H4777" i="1" s="1"/>
  <c r="D4778" i="1"/>
  <c r="H4778" i="1" s="1"/>
  <c r="D4779" i="1"/>
  <c r="H4779" i="1" s="1"/>
  <c r="D4780" i="1"/>
  <c r="H4780" i="1" s="1"/>
  <c r="D4781" i="1"/>
  <c r="H4781" i="1" s="1"/>
  <c r="D4782" i="1"/>
  <c r="H4782" i="1" s="1"/>
  <c r="D4783" i="1"/>
  <c r="H4783" i="1" s="1"/>
  <c r="D4784" i="1"/>
  <c r="H4784" i="1" s="1"/>
  <c r="D4785" i="1"/>
  <c r="H4785" i="1" s="1"/>
  <c r="D4786" i="1"/>
  <c r="D4787" i="1"/>
  <c r="D4788" i="1"/>
  <c r="D4789" i="1"/>
  <c r="H4789" i="1" s="1"/>
  <c r="D4790" i="1"/>
  <c r="H4790" i="1" s="1"/>
  <c r="D4791" i="1"/>
  <c r="H4791" i="1" s="1"/>
  <c r="D4792" i="1"/>
  <c r="H4792" i="1" s="1"/>
  <c r="D4793" i="1"/>
  <c r="D4794" i="1"/>
  <c r="H4794" i="1" s="1"/>
  <c r="D4795" i="1"/>
  <c r="H4795" i="1" s="1"/>
  <c r="D4796" i="1"/>
  <c r="H4796" i="1" s="1"/>
  <c r="D4797" i="1"/>
  <c r="H4797" i="1" s="1"/>
  <c r="D4798" i="1"/>
  <c r="H4798" i="1" s="1"/>
  <c r="D4799" i="1"/>
  <c r="H4799" i="1" s="1"/>
  <c r="D4800" i="1"/>
  <c r="H4800" i="1" s="1"/>
  <c r="D4801" i="1"/>
  <c r="H4801" i="1" s="1"/>
  <c r="D4802" i="1"/>
  <c r="H4802" i="1" s="1"/>
  <c r="D4803" i="1"/>
  <c r="H4803" i="1" s="1"/>
  <c r="D4804" i="1"/>
  <c r="H4804" i="1" s="1"/>
  <c r="D4805" i="1"/>
  <c r="H4805" i="1" s="1"/>
  <c r="D4806" i="1"/>
  <c r="D4807" i="1"/>
  <c r="H4807" i="1" s="1"/>
  <c r="D4808" i="1"/>
  <c r="H4808" i="1" s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H4820" i="1" s="1"/>
  <c r="D4821" i="1"/>
  <c r="D4822" i="1"/>
  <c r="H4822" i="1" s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H4835" i="1" s="1"/>
  <c r="D4836" i="1"/>
  <c r="H4836" i="1" s="1"/>
  <c r="D4837" i="1"/>
  <c r="H4837" i="1" s="1"/>
  <c r="D4838" i="1"/>
  <c r="H4838" i="1" s="1"/>
  <c r="D4839" i="1"/>
  <c r="D4840" i="1"/>
  <c r="H4840" i="1" s="1"/>
  <c r="D4841" i="1"/>
  <c r="D4842" i="1"/>
  <c r="H4842" i="1" s="1"/>
  <c r="D4843" i="1"/>
  <c r="H4843" i="1" s="1"/>
  <c r="D4844" i="1"/>
  <c r="H4844" i="1" s="1"/>
  <c r="D4845" i="1"/>
  <c r="H4845" i="1" s="1"/>
  <c r="D4846" i="1"/>
  <c r="D4847" i="1"/>
  <c r="H4847" i="1" s="1"/>
  <c r="D4848" i="1"/>
  <c r="H4848" i="1" s="1"/>
  <c r="D4849" i="1"/>
  <c r="H4849" i="1" s="1"/>
  <c r="D4850" i="1"/>
  <c r="H4850" i="1" s="1"/>
  <c r="D4851" i="1"/>
  <c r="H4851" i="1" s="1"/>
  <c r="D4852" i="1"/>
  <c r="H4852" i="1" s="1"/>
  <c r="D4853" i="1"/>
  <c r="D4854" i="1"/>
  <c r="D4855" i="1"/>
  <c r="D4856" i="1"/>
  <c r="D4857" i="1"/>
  <c r="H4857" i="1" s="1"/>
  <c r="D4858" i="1"/>
  <c r="D4859" i="1"/>
  <c r="D4860" i="1"/>
  <c r="D4861" i="1"/>
  <c r="D4862" i="1"/>
  <c r="D4863" i="1"/>
  <c r="D4864" i="1"/>
  <c r="D4865" i="1"/>
  <c r="D4866" i="1"/>
  <c r="D4867" i="1"/>
  <c r="H4867" i="1" s="1"/>
  <c r="D4868" i="1"/>
  <c r="D4869" i="1"/>
  <c r="D4870" i="1"/>
  <c r="C2699" i="2" s="1"/>
  <c r="E2699" i="2" s="1"/>
  <c r="D4871" i="1"/>
  <c r="C2701" i="2" s="1"/>
  <c r="E2701" i="2" s="1"/>
  <c r="D4872" i="1"/>
  <c r="D4873" i="1"/>
  <c r="H4873" i="1" s="1"/>
  <c r="D4874" i="1"/>
  <c r="D4875" i="1"/>
  <c r="D4876" i="1"/>
  <c r="H4876" i="1" s="1"/>
  <c r="D4877" i="1"/>
  <c r="D4878" i="1"/>
  <c r="D4879" i="1"/>
  <c r="H4879" i="1" s="1"/>
  <c r="D4880" i="1"/>
  <c r="H4880" i="1" s="1"/>
  <c r="D4881" i="1"/>
  <c r="D4882" i="1"/>
  <c r="H4882" i="1" s="1"/>
  <c r="D4883" i="1"/>
  <c r="H4883" i="1" s="1"/>
  <c r="D4884" i="1"/>
  <c r="H4884" i="1" s="1"/>
  <c r="D4885" i="1"/>
  <c r="D4886" i="1"/>
  <c r="D4887" i="1"/>
  <c r="D4888" i="1"/>
  <c r="H4888" i="1" s="1"/>
  <c r="D4889" i="1"/>
  <c r="H4889" i="1" s="1"/>
  <c r="D4890" i="1"/>
  <c r="H4890" i="1" s="1"/>
  <c r="D4891" i="1"/>
  <c r="D4892" i="1"/>
  <c r="D4893" i="1"/>
  <c r="H4893" i="1" s="1"/>
  <c r="D4894" i="1"/>
  <c r="H4894" i="1" s="1"/>
  <c r="D4895" i="1"/>
  <c r="H4895" i="1" s="1"/>
  <c r="D4896" i="1"/>
  <c r="H4896" i="1" s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H4909" i="1" s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H4973" i="1" s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H5037" i="1" s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C636" i="2" s="1"/>
  <c r="E636" i="2" s="1"/>
  <c r="D5060" i="1"/>
  <c r="C634" i="2" s="1"/>
  <c r="E634" i="2" s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C1054" i="2" s="1"/>
  <c r="E1054" i="2" s="1"/>
  <c r="D5080" i="1"/>
  <c r="C1055" i="2" s="1"/>
  <c r="E1055" i="2" s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C635" i="2" s="1"/>
  <c r="E635" i="2" s="1"/>
  <c r="D5096" i="1"/>
  <c r="D5097" i="1"/>
  <c r="D5098" i="1"/>
  <c r="D5099" i="1"/>
  <c r="D5100" i="1"/>
  <c r="D5101" i="1"/>
  <c r="H5101" i="1" s="1"/>
  <c r="D5102" i="1"/>
  <c r="D5103" i="1"/>
  <c r="D5104" i="1"/>
  <c r="D5105" i="1"/>
  <c r="D5106" i="1"/>
  <c r="D5107" i="1"/>
  <c r="D5108" i="1"/>
  <c r="C599" i="2" s="1"/>
  <c r="E599" i="2" s="1"/>
  <c r="D5109" i="1"/>
  <c r="D5110" i="1"/>
  <c r="D5111" i="1"/>
  <c r="D5112" i="1"/>
  <c r="D5113" i="1"/>
  <c r="D5114" i="1"/>
  <c r="D5115" i="1"/>
  <c r="D5116" i="1"/>
  <c r="C632" i="2" s="1"/>
  <c r="E632" i="2" s="1"/>
  <c r="D5117" i="1"/>
  <c r="D5118" i="1"/>
  <c r="D5119" i="1"/>
  <c r="D5120" i="1"/>
  <c r="D5121" i="1"/>
  <c r="D5122" i="1"/>
  <c r="C1007" i="2" s="1"/>
  <c r="E1007" i="2" s="1"/>
  <c r="D5123" i="1"/>
  <c r="C993" i="2" s="1"/>
  <c r="E993" i="2" s="1"/>
  <c r="D5124" i="1"/>
  <c r="C986" i="2" s="1"/>
  <c r="E986" i="2" s="1"/>
  <c r="D5125" i="1"/>
  <c r="C997" i="2" s="1"/>
  <c r="E997" i="2" s="1"/>
  <c r="D5126" i="1"/>
  <c r="C987" i="2" s="1"/>
  <c r="E987" i="2" s="1"/>
  <c r="D5127" i="1"/>
  <c r="C992" i="2" s="1"/>
  <c r="E992" i="2" s="1"/>
  <c r="D5128" i="1"/>
  <c r="D5129" i="1"/>
  <c r="D5130" i="1"/>
  <c r="D5131" i="1"/>
  <c r="D5132" i="1"/>
  <c r="C995" i="2" s="1"/>
  <c r="E995" i="2" s="1"/>
  <c r="D5133" i="1"/>
  <c r="C957" i="2" s="1"/>
  <c r="E957" i="2" s="1"/>
  <c r="D5134" i="1"/>
  <c r="C990" i="2" s="1"/>
  <c r="E990" i="2" s="1"/>
  <c r="D5135" i="1"/>
  <c r="C1024" i="2" s="1"/>
  <c r="E1024" i="2" s="1"/>
  <c r="D5136" i="1"/>
  <c r="D5137" i="1"/>
  <c r="D5138" i="1"/>
  <c r="D5139" i="1"/>
  <c r="D5140" i="1"/>
  <c r="C1026" i="2" s="1"/>
  <c r="E1026" i="2" s="1"/>
  <c r="D5141" i="1"/>
  <c r="C1020" i="2" s="1"/>
  <c r="E1020" i="2" s="1"/>
  <c r="D5142" i="1"/>
  <c r="C1029" i="2" s="1"/>
  <c r="E1029" i="2" s="1"/>
  <c r="D5143" i="1"/>
  <c r="C1017" i="2" s="1"/>
  <c r="E1017" i="2" s="1"/>
  <c r="D5144" i="1"/>
  <c r="D5145" i="1"/>
  <c r="C1025" i="2" s="1"/>
  <c r="E1025" i="2" s="1"/>
  <c r="D5146" i="1"/>
  <c r="C971" i="2" s="1"/>
  <c r="E971" i="2" s="1"/>
  <c r="D5147" i="1"/>
  <c r="C1027" i="2" s="1"/>
  <c r="E1027" i="2" s="1"/>
  <c r="D5148" i="1"/>
  <c r="C939" i="2" s="1"/>
  <c r="E939" i="2" s="1"/>
  <c r="D5149" i="1"/>
  <c r="C972" i="2" s="1"/>
  <c r="E972" i="2" s="1"/>
  <c r="D5150" i="1"/>
  <c r="D5151" i="1"/>
  <c r="D5152" i="1"/>
  <c r="C989" i="2" s="1"/>
  <c r="E989" i="2" s="1"/>
  <c r="D5153" i="1"/>
  <c r="C959" i="2" s="1"/>
  <c r="E959" i="2" s="1"/>
  <c r="D5154" i="1"/>
  <c r="C984" i="2" s="1"/>
  <c r="E984" i="2" s="1"/>
  <c r="D5155" i="1"/>
  <c r="C1030" i="2" s="1"/>
  <c r="E1030" i="2" s="1"/>
  <c r="D5156" i="1"/>
  <c r="C950" i="2" s="1"/>
  <c r="E950" i="2" s="1"/>
  <c r="D5157" i="1"/>
  <c r="C973" i="2" s="1"/>
  <c r="E973" i="2" s="1"/>
  <c r="D5158" i="1"/>
  <c r="C938" i="2" s="1"/>
  <c r="E938" i="2" s="1"/>
  <c r="D5159" i="1"/>
  <c r="C960" i="2" s="1"/>
  <c r="E960" i="2" s="1"/>
  <c r="D5160" i="1"/>
  <c r="C948" i="2" s="1"/>
  <c r="E948" i="2" s="1"/>
  <c r="D5161" i="1"/>
  <c r="C991" i="2" s="1"/>
  <c r="E991" i="2" s="1"/>
  <c r="D5162" i="1"/>
  <c r="C969" i="2" s="1"/>
  <c r="E969" i="2" s="1"/>
  <c r="D5163" i="1"/>
  <c r="C1018" i="2" s="1"/>
  <c r="E1018" i="2" s="1"/>
  <c r="D5164" i="1"/>
  <c r="C947" i="2" s="1"/>
  <c r="E947" i="2" s="1"/>
  <c r="D5165" i="1"/>
  <c r="C974" i="2" s="1"/>
  <c r="E974" i="2" s="1"/>
  <c r="D5166" i="1"/>
  <c r="C946" i="2" s="1"/>
  <c r="E946" i="2" s="1"/>
  <c r="D5167" i="1"/>
  <c r="C988" i="2" s="1"/>
  <c r="E988" i="2" s="1"/>
  <c r="D5168" i="1"/>
  <c r="C975" i="2" s="1"/>
  <c r="E975" i="2" s="1"/>
  <c r="D5169" i="1"/>
  <c r="C968" i="2" s="1"/>
  <c r="E968" i="2" s="1"/>
  <c r="D5170" i="1"/>
  <c r="C958" i="2" s="1"/>
  <c r="E958" i="2" s="1"/>
  <c r="D5171" i="1"/>
  <c r="C962" i="2" s="1"/>
  <c r="E962" i="2" s="1"/>
  <c r="D5172" i="1"/>
  <c r="C1011" i="2" s="1"/>
  <c r="E1011" i="2" s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C976" i="2" s="1"/>
  <c r="E976" i="2" s="1"/>
  <c r="D5185" i="1"/>
  <c r="D5186" i="1"/>
  <c r="D5187" i="1"/>
  <c r="C982" i="2" s="1"/>
  <c r="E982" i="2" s="1"/>
  <c r="D5188" i="1"/>
  <c r="C983" i="2" s="1"/>
  <c r="E983" i="2" s="1"/>
  <c r="D5189" i="1"/>
  <c r="C978" i="2" s="1"/>
  <c r="E978" i="2" s="1"/>
  <c r="D5190" i="1"/>
  <c r="C951" i="2" s="1"/>
  <c r="E951" i="2" s="1"/>
  <c r="D5191" i="1"/>
  <c r="C952" i="2" s="1"/>
  <c r="E952" i="2" s="1"/>
  <c r="D5192" i="1"/>
  <c r="C953" i="2" s="1"/>
  <c r="E953" i="2" s="1"/>
  <c r="D5193" i="1"/>
  <c r="C954" i="2" s="1"/>
  <c r="E954" i="2" s="1"/>
  <c r="D5194" i="1"/>
  <c r="C955" i="2" s="1"/>
  <c r="E955" i="2" s="1"/>
  <c r="D5195" i="1"/>
  <c r="D5196" i="1"/>
  <c r="D5197" i="1"/>
  <c r="C1004" i="2" s="1"/>
  <c r="E1004" i="2" s="1"/>
  <c r="D5198" i="1"/>
  <c r="D5199" i="1"/>
  <c r="C1006" i="2" s="1"/>
  <c r="E1006" i="2" s="1"/>
  <c r="D5200" i="1"/>
  <c r="C941" i="2" s="1"/>
  <c r="E941" i="2" s="1"/>
  <c r="D5201" i="1"/>
  <c r="C942" i="2" s="1"/>
  <c r="E942" i="2" s="1"/>
  <c r="D5202" i="1"/>
  <c r="C943" i="2" s="1"/>
  <c r="E943" i="2" s="1"/>
  <c r="D5203" i="1"/>
  <c r="D5204" i="1"/>
  <c r="C945" i="2" s="1"/>
  <c r="E945" i="2" s="1"/>
  <c r="D5205" i="1"/>
  <c r="C934" i="2" s="1"/>
  <c r="E934" i="2" s="1"/>
  <c r="D5206" i="1"/>
  <c r="C1013" i="2" s="1"/>
  <c r="E1013" i="2" s="1"/>
  <c r="D5207" i="1"/>
  <c r="C998" i="2" s="1"/>
  <c r="E998" i="2" s="1"/>
  <c r="D5208" i="1"/>
  <c r="C932" i="2" s="1"/>
  <c r="E932" i="2" s="1"/>
  <c r="D5209" i="1"/>
  <c r="C937" i="2" s="1"/>
  <c r="E937" i="2" s="1"/>
  <c r="D5210" i="1"/>
  <c r="C1022" i="2" s="1"/>
  <c r="E1022" i="2" s="1"/>
  <c r="D5211" i="1"/>
  <c r="C935" i="2" s="1"/>
  <c r="E935" i="2" s="1"/>
  <c r="D5212" i="1"/>
  <c r="C931" i="2" s="1"/>
  <c r="E931" i="2" s="1"/>
  <c r="D5213" i="1"/>
  <c r="D5214" i="1"/>
  <c r="C933" i="2" s="1"/>
  <c r="E933" i="2" s="1"/>
  <c r="D5215" i="1"/>
  <c r="C979" i="2" s="1"/>
  <c r="E979" i="2" s="1"/>
  <c r="D5216" i="1"/>
  <c r="C1016" i="2" s="1"/>
  <c r="E1016" i="2" s="1"/>
  <c r="D5217" i="1"/>
  <c r="C1012" i="2" s="1"/>
  <c r="E1012" i="2" s="1"/>
  <c r="D5218" i="1"/>
  <c r="C929" i="2" s="1"/>
  <c r="E929" i="2" s="1"/>
  <c r="D5219" i="1"/>
  <c r="C1023" i="2" s="1"/>
  <c r="E1023" i="2" s="1"/>
  <c r="D5220" i="1"/>
  <c r="C1001" i="2" s="1"/>
  <c r="E1001" i="2" s="1"/>
  <c r="D5221" i="1"/>
  <c r="C967" i="2" s="1"/>
  <c r="E967" i="2" s="1"/>
  <c r="D5222" i="1"/>
  <c r="D5223" i="1"/>
  <c r="C980" i="2" s="1"/>
  <c r="E980" i="2" s="1"/>
  <c r="D5224" i="1"/>
  <c r="C1019" i="2" s="1"/>
  <c r="E1019" i="2" s="1"/>
  <c r="D5225" i="1"/>
  <c r="C999" i="2" s="1"/>
  <c r="E999" i="2" s="1"/>
  <c r="D5226" i="1"/>
  <c r="C1010" i="2" s="1"/>
  <c r="E1010" i="2" s="1"/>
  <c r="D5227" i="1"/>
  <c r="C1021" i="2" s="1"/>
  <c r="E1021" i="2" s="1"/>
  <c r="D5228" i="1"/>
  <c r="D5229" i="1"/>
  <c r="H5229" i="1" s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C897" i="2" s="1"/>
  <c r="E897" i="2" s="1"/>
  <c r="D5278" i="1"/>
  <c r="C773" i="2" s="1"/>
  <c r="E773" i="2" s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H5293" i="1" s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H5357" i="1" s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H5398" i="1" s="1"/>
  <c r="D5399" i="1"/>
  <c r="D5400" i="1"/>
  <c r="D5401" i="1"/>
  <c r="D5402" i="1"/>
  <c r="D5403" i="1"/>
  <c r="D5404" i="1"/>
  <c r="H5404" i="1" s="1"/>
  <c r="D5405" i="1"/>
  <c r="H5405" i="1" s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H5418" i="1" s="1"/>
  <c r="D5419" i="1"/>
  <c r="D5420" i="1"/>
  <c r="D5421" i="1"/>
  <c r="H5421" i="1" s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C837" i="2" s="1"/>
  <c r="E837" i="2" s="1"/>
  <c r="D5445" i="1"/>
  <c r="C848" i="2" s="1"/>
  <c r="E848" i="2" s="1"/>
  <c r="D5446" i="1"/>
  <c r="D5447" i="1"/>
  <c r="D5448" i="1"/>
  <c r="H5448" i="1" s="1"/>
  <c r="D5449" i="1"/>
  <c r="D5450" i="1"/>
  <c r="D5451" i="1"/>
  <c r="D5452" i="1"/>
  <c r="H5452" i="1" s="1"/>
  <c r="D5453" i="1"/>
  <c r="D5454" i="1"/>
  <c r="D5455" i="1"/>
  <c r="D5456" i="1"/>
  <c r="H5456" i="1" s="1"/>
  <c r="D5457" i="1"/>
  <c r="D5458" i="1"/>
  <c r="D5459" i="1"/>
  <c r="D5460" i="1"/>
  <c r="D5461" i="1"/>
  <c r="D5462" i="1"/>
  <c r="D5463" i="1"/>
  <c r="C840" i="2" s="1"/>
  <c r="E840" i="2" s="1"/>
  <c r="D5464" i="1"/>
  <c r="D5465" i="1"/>
  <c r="D5466" i="1"/>
  <c r="D5467" i="1"/>
  <c r="D5468" i="1"/>
  <c r="D5469" i="1"/>
  <c r="D5470" i="1"/>
  <c r="D5471" i="1"/>
  <c r="D5472" i="1"/>
  <c r="D5473" i="1"/>
  <c r="D5474" i="1"/>
  <c r="C856" i="2" s="1"/>
  <c r="E856" i="2" s="1"/>
  <c r="D5475" i="1"/>
  <c r="C812" i="2" s="1"/>
  <c r="E812" i="2" s="1"/>
  <c r="D5476" i="1"/>
  <c r="C842" i="2" s="1"/>
  <c r="E842" i="2" s="1"/>
  <c r="D5477" i="1"/>
  <c r="C853" i="2" s="1"/>
  <c r="E853" i="2" s="1"/>
  <c r="D5478" i="1"/>
  <c r="D5479" i="1"/>
  <c r="D5480" i="1"/>
  <c r="D5481" i="1"/>
  <c r="D5482" i="1"/>
  <c r="D5483" i="1"/>
  <c r="D5484" i="1"/>
  <c r="H5484" i="1" s="1"/>
  <c r="D5485" i="1"/>
  <c r="D5486" i="1"/>
  <c r="C818" i="2" s="1"/>
  <c r="E818" i="2" s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H5500" i="1" s="1"/>
  <c r="D5501" i="1"/>
  <c r="D5502" i="1"/>
  <c r="D5503" i="1"/>
  <c r="H5503" i="1" s="1"/>
  <c r="D5504" i="1"/>
  <c r="H5504" i="1" s="1"/>
  <c r="D5505" i="1"/>
  <c r="H5505" i="1" s="1"/>
  <c r="D5506" i="1"/>
  <c r="D5507" i="1"/>
  <c r="D5508" i="1"/>
  <c r="D5509" i="1"/>
  <c r="D5510" i="1"/>
  <c r="D5511" i="1"/>
  <c r="D5512" i="1"/>
  <c r="D5513" i="1"/>
  <c r="D5514" i="1"/>
  <c r="D5515" i="1"/>
  <c r="D5516" i="1"/>
  <c r="H5516" i="1" s="1"/>
  <c r="D5517" i="1"/>
  <c r="D5518" i="1"/>
  <c r="D5519" i="1"/>
  <c r="C850" i="2" s="1"/>
  <c r="E850" i="2" s="1"/>
  <c r="D5520" i="1"/>
  <c r="C841" i="2" s="1"/>
  <c r="E841" i="2" s="1"/>
  <c r="D5521" i="1"/>
  <c r="C816" i="2" s="1"/>
  <c r="E816" i="2" s="1"/>
  <c r="D5522" i="1"/>
  <c r="C851" i="2" s="1"/>
  <c r="E851" i="2" s="1"/>
  <c r="D5523" i="1"/>
  <c r="C852" i="2" s="1"/>
  <c r="E852" i="2" s="1"/>
  <c r="D5524" i="1"/>
  <c r="C822" i="2" s="1"/>
  <c r="E822" i="2" s="1"/>
  <c r="D5525" i="1"/>
  <c r="C823" i="2" s="1"/>
  <c r="E823" i="2" s="1"/>
  <c r="D5526" i="1"/>
  <c r="C824" i="2" s="1"/>
  <c r="E824" i="2" s="1"/>
  <c r="D5527" i="1"/>
  <c r="D5528" i="1"/>
  <c r="D5529" i="1"/>
  <c r="D5530" i="1"/>
  <c r="D5531" i="1"/>
  <c r="D5532" i="1"/>
  <c r="C859" i="2" s="1"/>
  <c r="E859" i="2" s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H5546" i="1" s="1"/>
  <c r="D5547" i="1"/>
  <c r="H5547" i="1" s="1"/>
  <c r="D5548" i="1"/>
  <c r="H5548" i="1" s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H5560" i="1" s="1"/>
  <c r="D5561" i="1"/>
  <c r="D5562" i="1"/>
  <c r="H5562" i="1" s="1"/>
  <c r="D5563" i="1"/>
  <c r="H5563" i="1" s="1"/>
  <c r="D5564" i="1"/>
  <c r="H5564" i="1" s="1"/>
  <c r="D5565" i="1"/>
  <c r="D5566" i="1"/>
  <c r="D5567" i="1"/>
  <c r="D5568" i="1"/>
  <c r="H5568" i="1" s="1"/>
  <c r="D5569" i="1"/>
  <c r="H5569" i="1" s="1"/>
  <c r="D5570" i="1"/>
  <c r="H5570" i="1" s="1"/>
  <c r="D5571" i="1"/>
  <c r="H5571" i="1" s="1"/>
  <c r="D5572" i="1"/>
  <c r="H5572" i="1" s="1"/>
  <c r="D5573" i="1"/>
  <c r="D5574" i="1"/>
  <c r="D5575" i="1"/>
  <c r="H5575" i="1" s="1"/>
  <c r="D5576" i="1"/>
  <c r="H5576" i="1" s="1"/>
  <c r="D5577" i="1"/>
  <c r="H5577" i="1" s="1"/>
  <c r="D5578" i="1"/>
  <c r="H5578" i="1" s="1"/>
  <c r="D5579" i="1"/>
  <c r="H5579" i="1" s="1"/>
  <c r="D5580" i="1"/>
  <c r="H5580" i="1" s="1"/>
  <c r="D5581" i="1"/>
  <c r="H5581" i="1" s="1"/>
  <c r="D5582" i="1"/>
  <c r="H5582" i="1" s="1"/>
  <c r="D5583" i="1"/>
  <c r="H5583" i="1" s="1"/>
  <c r="D5584" i="1"/>
  <c r="H5584" i="1" s="1"/>
  <c r="D5585" i="1"/>
  <c r="H5585" i="1" s="1"/>
  <c r="D5586" i="1"/>
  <c r="H5586" i="1" s="1"/>
  <c r="D5587" i="1"/>
  <c r="H5587" i="1" s="1"/>
  <c r="D5588" i="1"/>
  <c r="H5588" i="1" s="1"/>
  <c r="D5589" i="1"/>
  <c r="H5589" i="1" s="1"/>
  <c r="D5590" i="1"/>
  <c r="H5590" i="1" s="1"/>
  <c r="D5591" i="1"/>
  <c r="H5591" i="1" s="1"/>
  <c r="D5592" i="1"/>
  <c r="H5592" i="1" s="1"/>
  <c r="D5593" i="1"/>
  <c r="H5593" i="1" s="1"/>
  <c r="D5594" i="1"/>
  <c r="H5594" i="1" s="1"/>
  <c r="D5595" i="1"/>
  <c r="H5595" i="1" s="1"/>
  <c r="D5596" i="1"/>
  <c r="H5596" i="1" s="1"/>
  <c r="D5597" i="1"/>
  <c r="H5597" i="1" s="1"/>
  <c r="D5598" i="1"/>
  <c r="H5598" i="1" s="1"/>
  <c r="D5599" i="1"/>
  <c r="H5599" i="1" s="1"/>
  <c r="D5600" i="1"/>
  <c r="H5600" i="1" s="1"/>
  <c r="D5601" i="1"/>
  <c r="H5601" i="1" s="1"/>
  <c r="D5602" i="1"/>
  <c r="H5602" i="1" s="1"/>
  <c r="D5603" i="1"/>
  <c r="H5603" i="1" s="1"/>
  <c r="D5604" i="1"/>
  <c r="H5604" i="1" s="1"/>
  <c r="D5605" i="1"/>
  <c r="H5605" i="1" s="1"/>
  <c r="D5606" i="1"/>
  <c r="H5606" i="1" s="1"/>
  <c r="D5607" i="1"/>
  <c r="H5607" i="1" s="1"/>
  <c r="D5608" i="1"/>
  <c r="H5608" i="1" s="1"/>
  <c r="D5609" i="1"/>
  <c r="H5609" i="1" s="1"/>
  <c r="D5610" i="1"/>
  <c r="D5611" i="1"/>
  <c r="D5612" i="1"/>
  <c r="H5612" i="1" s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H5628" i="1" s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H5644" i="1" s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H5660" i="1" s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H5676" i="1" s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H5692" i="1" s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H5708" i="1" s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H5724" i="1" s="1"/>
  <c r="D5725" i="1"/>
  <c r="D5726" i="1"/>
  <c r="D5727" i="1"/>
  <c r="D5728" i="1"/>
  <c r="D5729" i="1"/>
  <c r="D5730" i="1"/>
  <c r="D5731" i="1"/>
  <c r="D5732" i="1"/>
  <c r="D5733" i="1"/>
  <c r="H5733" i="1" s="1"/>
  <c r="D5734" i="1"/>
  <c r="H5734" i="1" s="1"/>
  <c r="D5735" i="1"/>
  <c r="D5736" i="1"/>
  <c r="D5737" i="1"/>
  <c r="D5738" i="1"/>
  <c r="D5739" i="1"/>
  <c r="D5740" i="1"/>
  <c r="H5740" i="1" s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H5756" i="1" s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H5772" i="1" s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H5788" i="1" s="1"/>
  <c r="D5789" i="1"/>
  <c r="D5790" i="1"/>
  <c r="D5791" i="1"/>
  <c r="D5792" i="1"/>
  <c r="D5793" i="1"/>
  <c r="C792" i="2" s="1"/>
  <c r="E792" i="2" s="1"/>
  <c r="D5794" i="1"/>
  <c r="C860" i="2" s="1"/>
  <c r="E860" i="2" s="1"/>
  <c r="D5795" i="1"/>
  <c r="C862" i="2" s="1"/>
  <c r="E862" i="2" s="1"/>
  <c r="D5796" i="1"/>
  <c r="D5797" i="1"/>
  <c r="D5798" i="1"/>
  <c r="D5799" i="1"/>
  <c r="D5800" i="1"/>
  <c r="C803" i="2" s="1"/>
  <c r="E803" i="2" s="1"/>
  <c r="D5801" i="1"/>
  <c r="C831" i="2" s="1"/>
  <c r="E831" i="2" s="1"/>
  <c r="D5802" i="1"/>
  <c r="C810" i="2" s="1"/>
  <c r="E810" i="2" s="1"/>
  <c r="D5803" i="1"/>
  <c r="C808" i="2" s="1"/>
  <c r="E808" i="2" s="1"/>
  <c r="D5804" i="1"/>
  <c r="C809" i="2" s="1"/>
  <c r="E809" i="2" s="1"/>
  <c r="D5805" i="1"/>
  <c r="C881" i="2" s="1"/>
  <c r="E881" i="2" s="1"/>
  <c r="D5806" i="1"/>
  <c r="C882" i="2" s="1"/>
  <c r="E882" i="2" s="1"/>
  <c r="D5807" i="1"/>
  <c r="C876" i="2" s="1"/>
  <c r="E876" i="2" s="1"/>
  <c r="D5808" i="1"/>
  <c r="C877" i="2" s="1"/>
  <c r="E877" i="2" s="1"/>
  <c r="D5809" i="1"/>
  <c r="D5810" i="1"/>
  <c r="C880" i="2" s="1"/>
  <c r="E880" i="2" s="1"/>
  <c r="D5811" i="1"/>
  <c r="D5812" i="1"/>
  <c r="D5813" i="1"/>
  <c r="D5814" i="1"/>
  <c r="C884" i="2" s="1"/>
  <c r="E884" i="2" s="1"/>
  <c r="D5815" i="1"/>
  <c r="D5816" i="1"/>
  <c r="D5817" i="1"/>
  <c r="C800" i="2" s="1"/>
  <c r="E800" i="2" s="1"/>
  <c r="D5818" i="1"/>
  <c r="C801" i="2" s="1"/>
  <c r="E801" i="2" s="1"/>
  <c r="D5819" i="1"/>
  <c r="C797" i="2" s="1"/>
  <c r="E797" i="2" s="1"/>
  <c r="D5820" i="1"/>
  <c r="C798" i="2" s="1"/>
  <c r="E798" i="2" s="1"/>
  <c r="D5821" i="1"/>
  <c r="C784" i="2" s="1"/>
  <c r="E784" i="2" s="1"/>
  <c r="D5822" i="1"/>
  <c r="D5823" i="1"/>
  <c r="C807" i="2" s="1"/>
  <c r="E807" i="2" s="1"/>
  <c r="D5824" i="1"/>
  <c r="D5825" i="1"/>
  <c r="H5825" i="1" s="1"/>
  <c r="D5826" i="1"/>
  <c r="D5827" i="1"/>
  <c r="D5828" i="1"/>
  <c r="H5828" i="1" s="1"/>
  <c r="D5829" i="1"/>
  <c r="H5829" i="1" s="1"/>
  <c r="D5830" i="1"/>
  <c r="H5830" i="1" s="1"/>
  <c r="D5831" i="1"/>
  <c r="H5831" i="1" s="1"/>
  <c r="D5832" i="1"/>
  <c r="H5832" i="1" s="1"/>
  <c r="D5833" i="1"/>
  <c r="D5834" i="1"/>
  <c r="D5835" i="1"/>
  <c r="D5836" i="1"/>
  <c r="H5836" i="1" s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H5852" i="1" s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H5868" i="1" s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H5884" i="1" s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H5900" i="1" s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H5916" i="1" s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H5932" i="1" s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H5948" i="1" s="1"/>
  <c r="D5949" i="1"/>
  <c r="D5950" i="1"/>
  <c r="D5951" i="1"/>
  <c r="D5952" i="1"/>
  <c r="C668" i="2" s="1"/>
  <c r="E668" i="2" s="1"/>
  <c r="D5953" i="1"/>
  <c r="C741" i="2" s="1"/>
  <c r="E741" i="2" s="1"/>
  <c r="D5954" i="1"/>
  <c r="C650" i="2" s="1"/>
  <c r="E650" i="2" s="1"/>
  <c r="D5955" i="1"/>
  <c r="C660" i="2" s="1"/>
  <c r="E660" i="2" s="1"/>
  <c r="D5956" i="1"/>
  <c r="D5957" i="1"/>
  <c r="C695" i="2" s="1"/>
  <c r="E695" i="2" s="1"/>
  <c r="D5958" i="1"/>
  <c r="D5959" i="1"/>
  <c r="D5960" i="1"/>
  <c r="D5961" i="1"/>
  <c r="D5962" i="1"/>
  <c r="D5963" i="1"/>
  <c r="D5964" i="1"/>
  <c r="H5964" i="1" s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H5980" i="1" s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H5996" i="1" s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H6012" i="1" s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H6028" i="1" s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H6044" i="1" s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H6060" i="1" s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C682" i="2" s="1"/>
  <c r="E682" i="2" s="1"/>
  <c r="D6075" i="1"/>
  <c r="D6076" i="1"/>
  <c r="C680" i="2" s="1"/>
  <c r="E680" i="2" s="1"/>
  <c r="D6077" i="1"/>
  <c r="C675" i="2" s="1"/>
  <c r="E675" i="2" s="1"/>
  <c r="D6078" i="1"/>
  <c r="C674" i="2" s="1"/>
  <c r="E674" i="2" s="1"/>
  <c r="D6079" i="1"/>
  <c r="C685" i="2" s="1"/>
  <c r="E685" i="2" s="1"/>
  <c r="D6080" i="1"/>
  <c r="C679" i="2" s="1"/>
  <c r="E679" i="2" s="1"/>
  <c r="D6081" i="1"/>
  <c r="C689" i="2" s="1"/>
  <c r="E689" i="2" s="1"/>
  <c r="D6082" i="1"/>
  <c r="C688" i="2" s="1"/>
  <c r="E688" i="2" s="1"/>
  <c r="D6083" i="1"/>
  <c r="C684" i="2" s="1"/>
  <c r="E684" i="2" s="1"/>
  <c r="D6084" i="1"/>
  <c r="C683" i="2" s="1"/>
  <c r="E683" i="2" s="1"/>
  <c r="D6085" i="1"/>
  <c r="C673" i="2" s="1"/>
  <c r="E673" i="2" s="1"/>
  <c r="D6086" i="1"/>
  <c r="C687" i="2" s="1"/>
  <c r="E687" i="2" s="1"/>
  <c r="D6087" i="1"/>
  <c r="D6088" i="1"/>
  <c r="D6089" i="1"/>
  <c r="D6090" i="1"/>
  <c r="D6091" i="1"/>
  <c r="D6092" i="1"/>
  <c r="H6092" i="1" s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H6108" i="1" s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H6124" i="1" s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H6140" i="1" s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H6156" i="1" s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H6172" i="1" s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H6188" i="1" s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H6204" i="1" s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H6220" i="1" s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H6236" i="1" s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H6252" i="1" s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H6268" i="1" s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H6284" i="1" s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H6300" i="1" s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H6316" i="1" s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H6332" i="1" s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H6348" i="1" s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H6364" i="1" s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H6380" i="1" s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H6396" i="1" s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H6412" i="1" s="1"/>
  <c r="D6413" i="1"/>
  <c r="D6414" i="1"/>
  <c r="D6415" i="1"/>
  <c r="D6416" i="1"/>
  <c r="D6417" i="1"/>
  <c r="D6418" i="1"/>
  <c r="D6419" i="1"/>
  <c r="D6420" i="1"/>
  <c r="H6420" i="1" s="1"/>
  <c r="D6421" i="1"/>
  <c r="D6422" i="1"/>
  <c r="H6422" i="1" s="1"/>
  <c r="D6423" i="1"/>
  <c r="D6424" i="1"/>
  <c r="D6425" i="1"/>
  <c r="D6426" i="1"/>
  <c r="D6427" i="1"/>
  <c r="D6428" i="1"/>
  <c r="H6428" i="1" s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H6444" i="1" s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H6460" i="1" s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H6476" i="1" s="1"/>
  <c r="D6477" i="1"/>
  <c r="D6478" i="1"/>
  <c r="D6479" i="1"/>
  <c r="D6480" i="1"/>
  <c r="D6481" i="1"/>
  <c r="C1041" i="2" s="1"/>
  <c r="E1041" i="2" s="1"/>
  <c r="D6482" i="1"/>
  <c r="D6483" i="1"/>
  <c r="D6484" i="1"/>
  <c r="D6485" i="1"/>
  <c r="D6486" i="1"/>
  <c r="D6487" i="1"/>
  <c r="D6488" i="1"/>
  <c r="D6489" i="1"/>
  <c r="D6490" i="1"/>
  <c r="C678" i="2" s="1"/>
  <c r="E678" i="2" s="1"/>
  <c r="D6491" i="1"/>
  <c r="C670" i="2" s="1"/>
  <c r="E670" i="2" s="1"/>
  <c r="D6492" i="1"/>
  <c r="D6493" i="1"/>
  <c r="C681" i="2" s="1"/>
  <c r="E681" i="2" s="1"/>
  <c r="D6494" i="1"/>
  <c r="C672" i="2" s="1"/>
  <c r="E672" i="2" s="1"/>
  <c r="D6495" i="1"/>
  <c r="D6496" i="1"/>
  <c r="D6497" i="1"/>
  <c r="D6498" i="1"/>
  <c r="C1051" i="2" s="1"/>
  <c r="E1051" i="2" s="1"/>
  <c r="D6499" i="1"/>
  <c r="C1052" i="2" s="1"/>
  <c r="E1052" i="2" s="1"/>
  <c r="D6500" i="1"/>
  <c r="D6501" i="1"/>
  <c r="D6502" i="1"/>
  <c r="D6503" i="1"/>
  <c r="D6504" i="1"/>
  <c r="D6505" i="1"/>
  <c r="D6506" i="1"/>
  <c r="D6507" i="1"/>
  <c r="D6508" i="1"/>
  <c r="H6508" i="1" s="1"/>
  <c r="D6509" i="1"/>
  <c r="D6510" i="1"/>
  <c r="D6511" i="1"/>
  <c r="D6512" i="1"/>
  <c r="D6513" i="1"/>
  <c r="D6514" i="1"/>
  <c r="D6515" i="1"/>
  <c r="D6516" i="1"/>
  <c r="H6516" i="1" s="1"/>
  <c r="D6517" i="1"/>
  <c r="D6518" i="1"/>
  <c r="D6519" i="1"/>
  <c r="D6520" i="1"/>
  <c r="D6521" i="1"/>
  <c r="D6522" i="1"/>
  <c r="D6523" i="1"/>
  <c r="D6524" i="1"/>
  <c r="H6524" i="1" s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H6540" i="1" s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H6556" i="1" s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H6572" i="1" s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H6588" i="1" s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C721" i="2" s="1"/>
  <c r="E721" i="2" s="1"/>
  <c r="D6604" i="1"/>
  <c r="C652" i="2" s="1"/>
  <c r="E652" i="2" s="1"/>
  <c r="D6605" i="1"/>
  <c r="D6606" i="1"/>
  <c r="C719" i="2" s="1"/>
  <c r="E719" i="2" s="1"/>
  <c r="D6607" i="1"/>
  <c r="D6608" i="1"/>
  <c r="C666" i="2" s="1"/>
  <c r="E666" i="2" s="1"/>
  <c r="D6609" i="1"/>
  <c r="C708" i="2" s="1"/>
  <c r="E708" i="2" s="1"/>
  <c r="D6610" i="1"/>
  <c r="C686" i="2" s="1"/>
  <c r="E686" i="2" s="1"/>
  <c r="D6611" i="1"/>
  <c r="C692" i="2" s="1"/>
  <c r="E692" i="2" s="1"/>
  <c r="D6612" i="1"/>
  <c r="C703" i="2" s="1"/>
  <c r="E703" i="2" s="1"/>
  <c r="D6613" i="1"/>
  <c r="C694" i="2" s="1"/>
  <c r="E694" i="2" s="1"/>
  <c r="D6614" i="1"/>
  <c r="C649" i="2" s="1"/>
  <c r="E649" i="2" s="1"/>
  <c r="D6615" i="1"/>
  <c r="C707" i="2" s="1"/>
  <c r="E707" i="2" s="1"/>
  <c r="D6616" i="1"/>
  <c r="C690" i="2" s="1"/>
  <c r="E690" i="2" s="1"/>
  <c r="D6617" i="1"/>
  <c r="C693" i="2" s="1"/>
  <c r="E693" i="2" s="1"/>
  <c r="D6618" i="1"/>
  <c r="C704" i="2" s="1"/>
  <c r="E704" i="2" s="1"/>
  <c r="D6619" i="1"/>
  <c r="C697" i="2" s="1"/>
  <c r="E697" i="2" s="1"/>
  <c r="D6620" i="1"/>
  <c r="C659" i="2" s="1"/>
  <c r="E659" i="2" s="1"/>
  <c r="D6621" i="1"/>
  <c r="C677" i="2" s="1"/>
  <c r="E677" i="2" s="1"/>
  <c r="D6622" i="1"/>
  <c r="C662" i="2" s="1"/>
  <c r="E662" i="2" s="1"/>
  <c r="D6623" i="1"/>
  <c r="D6624" i="1"/>
  <c r="D6625" i="1"/>
  <c r="D6626" i="1"/>
  <c r="D6627" i="1"/>
  <c r="D6628" i="1"/>
  <c r="D6629" i="1"/>
  <c r="H6629" i="1" s="1"/>
  <c r="D6630" i="1"/>
  <c r="D6631" i="1"/>
  <c r="D6632" i="1"/>
  <c r="D6633" i="1"/>
  <c r="D6634" i="1"/>
  <c r="D6635" i="1"/>
  <c r="D6636" i="1"/>
  <c r="H6636" i="1" s="1"/>
  <c r="D6637" i="1"/>
  <c r="D6638" i="1"/>
  <c r="D6639" i="1"/>
  <c r="D6640" i="1"/>
  <c r="D6641" i="1"/>
  <c r="D6642" i="1"/>
  <c r="D6643" i="1"/>
  <c r="D6644" i="1"/>
  <c r="D6645" i="1"/>
  <c r="C925" i="2" s="1"/>
  <c r="E925" i="2" s="1"/>
  <c r="D6646" i="1"/>
  <c r="C927" i="2" s="1"/>
  <c r="E927" i="2" s="1"/>
  <c r="D6647" i="1"/>
  <c r="C926" i="2" s="1"/>
  <c r="E926" i="2" s="1"/>
  <c r="D6648" i="1"/>
  <c r="C922" i="2" s="1"/>
  <c r="E922" i="2" s="1"/>
  <c r="D6649" i="1"/>
  <c r="C923" i="2" s="1"/>
  <c r="E923" i="2" s="1"/>
  <c r="D6650" i="1"/>
  <c r="D6651" i="1"/>
  <c r="D6652" i="1"/>
  <c r="H6652" i="1" s="1"/>
  <c r="D6653" i="1"/>
  <c r="D6654" i="1"/>
  <c r="D6655" i="1"/>
  <c r="D6656" i="1"/>
  <c r="D6657" i="1"/>
  <c r="D6658" i="1"/>
  <c r="D6659" i="1"/>
  <c r="H6659" i="1" s="1"/>
  <c r="D6660" i="1"/>
  <c r="H6660" i="1" s="1"/>
  <c r="D6661" i="1"/>
  <c r="D6662" i="1"/>
  <c r="D6663" i="1"/>
  <c r="D6664" i="1"/>
  <c r="C739" i="2" s="1"/>
  <c r="E739" i="2" s="1"/>
  <c r="D6665" i="1"/>
  <c r="C733" i="2" s="1"/>
  <c r="E733" i="2" s="1"/>
  <c r="D6666" i="1"/>
  <c r="C771" i="2" s="1"/>
  <c r="E771" i="2" s="1"/>
  <c r="D6667" i="1"/>
  <c r="C730" i="2" s="1"/>
  <c r="E730" i="2" s="1"/>
  <c r="D6668" i="1"/>
  <c r="C726" i="2" s="1"/>
  <c r="E726" i="2" s="1"/>
  <c r="D6669" i="1"/>
  <c r="D6670" i="1"/>
  <c r="C770" i="2" s="1"/>
  <c r="E770" i="2" s="1"/>
  <c r="D6671" i="1"/>
  <c r="C664" i="2" s="1"/>
  <c r="E664" i="2" s="1"/>
  <c r="D6672" i="1"/>
  <c r="C651" i="2" s="1"/>
  <c r="E651" i="2" s="1"/>
  <c r="D6673" i="1"/>
  <c r="C727" i="2" s="1"/>
  <c r="E727" i="2" s="1"/>
  <c r="D6674" i="1"/>
  <c r="C737" i="2" s="1"/>
  <c r="E737" i="2" s="1"/>
  <c r="D6675" i="1"/>
  <c r="C729" i="2" s="1"/>
  <c r="E729" i="2" s="1"/>
  <c r="D6676" i="1"/>
  <c r="D6677" i="1"/>
  <c r="D6678" i="1"/>
  <c r="D6679" i="1"/>
  <c r="C702" i="2" s="1"/>
  <c r="E702" i="2" s="1"/>
  <c r="D6680" i="1"/>
  <c r="C640" i="2" s="1"/>
  <c r="E640" i="2" s="1"/>
  <c r="D6681" i="1"/>
  <c r="D6682" i="1"/>
  <c r="D6683" i="1"/>
  <c r="C728" i="2" s="1"/>
  <c r="E728" i="2" s="1"/>
  <c r="D6684" i="1"/>
  <c r="C657" i="2" s="1"/>
  <c r="E657" i="2" s="1"/>
  <c r="D6685" i="1"/>
  <c r="C699" i="2" s="1"/>
  <c r="E699" i="2" s="1"/>
  <c r="D6686" i="1"/>
  <c r="C696" i="2" s="1"/>
  <c r="E696" i="2" s="1"/>
  <c r="D6687" i="1"/>
  <c r="D6688" i="1"/>
  <c r="D6689" i="1"/>
  <c r="C732" i="2" s="1"/>
  <c r="E732" i="2" s="1"/>
  <c r="D6690" i="1"/>
  <c r="C724" i="2" s="1"/>
  <c r="E724" i="2" s="1"/>
  <c r="D6691" i="1"/>
  <c r="C701" i="2" s="1"/>
  <c r="E701" i="2" s="1"/>
  <c r="D6692" i="1"/>
  <c r="D6693" i="1"/>
  <c r="C653" i="2" s="1"/>
  <c r="E653" i="2" s="1"/>
  <c r="D6694" i="1"/>
  <c r="C710" i="2" s="1"/>
  <c r="E710" i="2" s="1"/>
  <c r="D6695" i="1"/>
  <c r="D6696" i="1"/>
  <c r="C654" i="2" s="1"/>
  <c r="E654" i="2" s="1"/>
  <c r="D6697" i="1"/>
  <c r="C720" i="2" s="1"/>
  <c r="E720" i="2" s="1"/>
  <c r="D6698" i="1"/>
  <c r="C655" i="2" s="1"/>
  <c r="E655" i="2" s="1"/>
  <c r="D6699" i="1"/>
  <c r="C698" i="2" s="1"/>
  <c r="E698" i="2" s="1"/>
  <c r="D6700" i="1"/>
  <c r="C706" i="2" s="1"/>
  <c r="E706" i="2" s="1"/>
  <c r="D6701" i="1"/>
  <c r="C661" i="2" s="1"/>
  <c r="E661" i="2" s="1"/>
  <c r="D6702" i="1"/>
  <c r="C736" i="2" s="1"/>
  <c r="E736" i="2" s="1"/>
  <c r="D6703" i="1"/>
  <c r="D6704" i="1"/>
  <c r="C641" i="2" s="1"/>
  <c r="E641" i="2" s="1"/>
  <c r="D6705" i="1"/>
  <c r="C716" i="2" s="1"/>
  <c r="E716" i="2" s="1"/>
  <c r="D6706" i="1"/>
  <c r="C717" i="2" s="1"/>
  <c r="E717" i="2" s="1"/>
  <c r="D6707" i="1"/>
  <c r="C705" i="2" s="1"/>
  <c r="E705" i="2" s="1"/>
  <c r="D6708" i="1"/>
  <c r="C712" i="2" s="1"/>
  <c r="E712" i="2" s="1"/>
  <c r="D6709" i="1"/>
  <c r="D6710" i="1"/>
  <c r="D6711" i="1"/>
  <c r="D6712" i="1"/>
  <c r="D6713" i="1"/>
  <c r="D6714" i="1"/>
  <c r="D6715" i="1"/>
  <c r="D6716" i="1"/>
  <c r="H6716" i="1" s="1"/>
  <c r="D6717" i="1"/>
  <c r="D6718" i="1"/>
  <c r="H6718" i="1" s="1"/>
  <c r="D6719" i="1"/>
  <c r="H6719" i="1" s="1"/>
  <c r="D6720" i="1"/>
  <c r="D6721" i="1"/>
  <c r="D6722" i="1"/>
  <c r="D6723" i="1"/>
  <c r="D6724" i="1"/>
  <c r="D6725" i="1"/>
  <c r="D6726" i="1"/>
  <c r="D6727" i="1"/>
  <c r="C691" i="2" s="1"/>
  <c r="E691" i="2" s="1"/>
  <c r="D6728" i="1"/>
  <c r="C665" i="2" s="1"/>
  <c r="E665" i="2" s="1"/>
  <c r="D6729" i="1"/>
  <c r="C669" i="2" s="1"/>
  <c r="E669" i="2" s="1"/>
  <c r="D6730" i="1"/>
  <c r="D6731" i="1"/>
  <c r="D6732" i="1"/>
  <c r="C870" i="2" s="1"/>
  <c r="E870" i="2" s="1"/>
  <c r="D6733" i="1"/>
  <c r="C805" i="2" s="1"/>
  <c r="E805" i="2" s="1"/>
  <c r="D6734" i="1"/>
  <c r="C861" i="2" s="1"/>
  <c r="E861" i="2" s="1"/>
  <c r="D6735" i="1"/>
  <c r="C806" i="2" s="1"/>
  <c r="E806" i="2" s="1"/>
  <c r="D6736" i="1"/>
  <c r="D6737" i="1"/>
  <c r="C863" i="2" s="1"/>
  <c r="E863" i="2" s="1"/>
  <c r="D6738" i="1"/>
  <c r="D6739" i="1"/>
  <c r="D6740" i="1"/>
  <c r="D6741" i="1"/>
  <c r="D6742" i="1"/>
  <c r="D6743" i="1"/>
  <c r="D6744" i="1"/>
  <c r="D6745" i="1"/>
  <c r="D6746" i="1"/>
  <c r="D6747" i="1"/>
  <c r="D6748" i="1"/>
  <c r="H6748" i="1" s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H6764" i="1" s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H6780" i="1" s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H6796" i="1" s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H6812" i="1" s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H6828" i="1" s="1"/>
  <c r="D6829" i="1"/>
  <c r="D6830" i="1"/>
  <c r="D6831" i="1"/>
  <c r="D6832" i="1"/>
  <c r="D6833" i="1"/>
  <c r="D6834" i="1"/>
  <c r="D6835" i="1"/>
  <c r="D6836" i="1"/>
  <c r="C718" i="2" s="1"/>
  <c r="E718" i="2" s="1"/>
  <c r="D6837" i="1"/>
  <c r="C658" i="2" s="1"/>
  <c r="E658" i="2" s="1"/>
  <c r="D6838" i="1"/>
  <c r="C700" i="2" s="1"/>
  <c r="E700" i="2" s="1"/>
  <c r="D6839" i="1"/>
  <c r="D6840" i="1"/>
  <c r="C709" i="2" s="1"/>
  <c r="E709" i="2" s="1"/>
  <c r="D6841" i="1"/>
  <c r="D6842" i="1"/>
  <c r="D6843" i="1"/>
  <c r="D6844" i="1"/>
  <c r="H6844" i="1" s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H6860" i="1" s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H6876" i="1" s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H6892" i="1" s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H6908" i="1" s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H6924" i="1" s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H6940" i="1" s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H6956" i="1" s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H6972" i="1" s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H6988" i="1" s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H7004" i="1" s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H7020" i="1" s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7034" i="1"/>
  <c r="D7035" i="1"/>
  <c r="D7036" i="1"/>
  <c r="H7036" i="1" s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2" i="1"/>
  <c r="H7052" i="1" s="1"/>
  <c r="D7053" i="1"/>
  <c r="D7054" i="1"/>
  <c r="D7055" i="1"/>
  <c r="D7056" i="1"/>
  <c r="D7057" i="1"/>
  <c r="D7058" i="1"/>
  <c r="D7059" i="1"/>
  <c r="D7060" i="1"/>
  <c r="D7061" i="1"/>
  <c r="D7062" i="1"/>
  <c r="D7063" i="1"/>
  <c r="D7064" i="1"/>
  <c r="D7065" i="1"/>
  <c r="D7066" i="1"/>
  <c r="D7067" i="1"/>
  <c r="D7068" i="1"/>
  <c r="H7068" i="1" s="1"/>
  <c r="D7069" i="1"/>
  <c r="D7070" i="1"/>
  <c r="D7071" i="1"/>
  <c r="D7072" i="1"/>
  <c r="D7073" i="1"/>
  <c r="D7074" i="1"/>
  <c r="D7075" i="1"/>
  <c r="D7076" i="1"/>
  <c r="D7077" i="1"/>
  <c r="D7078" i="1"/>
  <c r="D7079" i="1"/>
  <c r="D7080" i="1"/>
  <c r="D7081" i="1"/>
  <c r="D7082" i="1"/>
  <c r="D7083" i="1"/>
  <c r="D7084" i="1"/>
  <c r="H7084" i="1" s="1"/>
  <c r="D7085" i="1"/>
  <c r="D7086" i="1"/>
  <c r="D7087" i="1"/>
  <c r="D7088" i="1"/>
  <c r="D7089" i="1"/>
  <c r="D7090" i="1"/>
  <c r="D7091" i="1"/>
  <c r="D7092" i="1"/>
  <c r="D7093" i="1"/>
  <c r="D7094" i="1"/>
  <c r="D7095" i="1"/>
  <c r="D7096" i="1"/>
  <c r="D7097" i="1"/>
  <c r="D7098" i="1"/>
  <c r="D7099" i="1"/>
  <c r="D7100" i="1"/>
  <c r="H7100" i="1" s="1"/>
  <c r="D7101" i="1"/>
  <c r="D7102" i="1"/>
  <c r="D7103" i="1"/>
  <c r="D7104" i="1"/>
  <c r="D7105" i="1"/>
  <c r="D7106" i="1"/>
  <c r="D7107" i="1"/>
  <c r="D7108" i="1"/>
  <c r="D7109" i="1"/>
  <c r="D7110" i="1"/>
  <c r="D7111" i="1"/>
  <c r="D7112" i="1"/>
  <c r="D7113" i="1"/>
  <c r="D7114" i="1"/>
  <c r="D7115" i="1"/>
  <c r="D7116" i="1"/>
  <c r="H7116" i="1" s="1"/>
  <c r="D7117" i="1"/>
  <c r="D7118" i="1"/>
  <c r="D7119" i="1"/>
  <c r="D7120" i="1"/>
  <c r="D7121" i="1"/>
  <c r="D7122" i="1"/>
  <c r="D7123" i="1"/>
  <c r="D7124" i="1"/>
  <c r="D7125" i="1"/>
  <c r="D7126" i="1"/>
  <c r="D7127" i="1"/>
  <c r="D7128" i="1"/>
  <c r="D7129" i="1"/>
  <c r="D7130" i="1"/>
  <c r="D7131" i="1"/>
  <c r="D7132" i="1"/>
  <c r="H7132" i="1" s="1"/>
  <c r="D7133" i="1"/>
  <c r="D7134" i="1"/>
  <c r="D7135" i="1"/>
  <c r="D7136" i="1"/>
  <c r="D7137" i="1"/>
  <c r="D7138" i="1"/>
  <c r="D7139" i="1"/>
  <c r="D7140" i="1"/>
  <c r="D7141" i="1"/>
  <c r="D7142" i="1"/>
  <c r="D7143" i="1"/>
  <c r="D7144" i="1"/>
  <c r="D7145" i="1"/>
  <c r="D7146" i="1"/>
  <c r="D7147" i="1"/>
  <c r="D7148" i="1"/>
  <c r="H7148" i="1" s="1"/>
  <c r="D7149" i="1"/>
  <c r="D7150" i="1"/>
  <c r="D7151" i="1"/>
  <c r="D7152" i="1"/>
  <c r="D7153" i="1"/>
  <c r="D7154" i="1"/>
  <c r="D7155" i="1"/>
  <c r="D7156" i="1"/>
  <c r="D7157" i="1"/>
  <c r="D7158" i="1"/>
  <c r="D7159" i="1"/>
  <c r="D7160" i="1"/>
  <c r="D7161" i="1"/>
  <c r="D7162" i="1"/>
  <c r="D7163" i="1"/>
  <c r="D7164" i="1"/>
  <c r="H7164" i="1" s="1"/>
  <c r="D7165" i="1"/>
  <c r="D7166" i="1"/>
  <c r="D7167" i="1"/>
  <c r="D7168" i="1"/>
  <c r="D7169" i="1"/>
  <c r="D7170" i="1"/>
  <c r="D7171" i="1"/>
  <c r="D7172" i="1"/>
  <c r="D7173" i="1"/>
  <c r="D7174" i="1"/>
  <c r="D7175" i="1"/>
  <c r="D7176" i="1"/>
  <c r="D7177" i="1"/>
  <c r="D7178" i="1"/>
  <c r="D7179" i="1"/>
  <c r="D7180" i="1"/>
  <c r="H7180" i="1" s="1"/>
  <c r="D7181" i="1"/>
  <c r="D7182" i="1"/>
  <c r="D7183" i="1"/>
  <c r="D7184" i="1"/>
  <c r="D7185" i="1"/>
  <c r="D7186" i="1"/>
  <c r="D7187" i="1"/>
  <c r="D7188" i="1"/>
  <c r="D7189" i="1"/>
  <c r="D7190" i="1"/>
  <c r="D7191" i="1"/>
  <c r="D7192" i="1"/>
  <c r="D7193" i="1"/>
  <c r="D7194" i="1"/>
  <c r="D7195" i="1"/>
  <c r="D7196" i="1"/>
  <c r="H7196" i="1" s="1"/>
  <c r="D7197" i="1"/>
  <c r="D7198" i="1"/>
  <c r="D7199" i="1"/>
  <c r="D7200" i="1"/>
  <c r="D7201" i="1"/>
  <c r="D7202" i="1"/>
  <c r="D7203" i="1"/>
  <c r="D7204" i="1"/>
  <c r="D7205" i="1"/>
  <c r="D7206" i="1"/>
  <c r="D7207" i="1"/>
  <c r="D7208" i="1"/>
  <c r="D7209" i="1"/>
  <c r="D7210" i="1"/>
  <c r="D7211" i="1"/>
  <c r="D7212" i="1"/>
  <c r="H7212" i="1" s="1"/>
  <c r="D7213" i="1"/>
  <c r="D7214" i="1"/>
  <c r="D7215" i="1"/>
  <c r="D7216" i="1"/>
  <c r="D7217" i="1"/>
  <c r="D7218" i="1"/>
  <c r="D7219" i="1"/>
  <c r="D7220" i="1"/>
  <c r="D7221" i="1"/>
  <c r="D7222" i="1"/>
  <c r="D7223" i="1"/>
  <c r="D7224" i="1"/>
  <c r="D7225" i="1"/>
  <c r="D7226" i="1"/>
  <c r="D7227" i="1"/>
  <c r="D7228" i="1"/>
  <c r="H7228" i="1" s="1"/>
  <c r="D7229" i="1"/>
  <c r="D7230" i="1"/>
  <c r="D7231" i="1"/>
  <c r="D7232" i="1"/>
  <c r="D7233" i="1"/>
  <c r="D7234" i="1"/>
  <c r="D7235" i="1"/>
  <c r="D7236" i="1"/>
  <c r="D7237" i="1"/>
  <c r="D7238" i="1"/>
  <c r="D7239" i="1"/>
  <c r="D7240" i="1"/>
  <c r="D7241" i="1"/>
  <c r="D7242" i="1"/>
  <c r="D7243" i="1"/>
  <c r="D7244" i="1"/>
  <c r="H7244" i="1" s="1"/>
  <c r="D7245" i="1"/>
  <c r="D7246" i="1"/>
  <c r="D7247" i="1"/>
  <c r="D7248" i="1"/>
  <c r="C663" i="2" s="1"/>
  <c r="E663" i="2" s="1"/>
  <c r="D7249" i="1"/>
  <c r="C656" i="2" s="1"/>
  <c r="E656" i="2" s="1"/>
  <c r="D7250" i="1"/>
  <c r="D7251" i="1"/>
  <c r="D7252" i="1"/>
  <c r="D7253" i="1"/>
  <c r="D7254" i="1"/>
  <c r="D7255" i="1"/>
  <c r="D7256" i="1"/>
  <c r="D7257" i="1"/>
  <c r="D7258" i="1"/>
  <c r="H7258" i="1" s="1"/>
  <c r="D7259" i="1"/>
  <c r="D7260" i="1"/>
  <c r="H7260" i="1" s="1"/>
  <c r="D7261" i="1"/>
  <c r="D7262" i="1"/>
  <c r="D7263" i="1"/>
  <c r="D7264" i="1"/>
  <c r="D7265" i="1"/>
  <c r="D7266" i="1"/>
  <c r="D7267" i="1"/>
  <c r="D7268" i="1"/>
  <c r="D7269" i="1"/>
  <c r="D7270" i="1"/>
  <c r="D7271" i="1"/>
  <c r="D7272" i="1"/>
  <c r="D7273" i="1"/>
  <c r="D7274" i="1"/>
  <c r="D7275" i="1"/>
  <c r="D7276" i="1"/>
  <c r="C725" i="2" s="1"/>
  <c r="E725" i="2" s="1"/>
  <c r="D7277" i="1"/>
  <c r="C734" i="2" s="1"/>
  <c r="E734" i="2" s="1"/>
  <c r="D7278" i="1"/>
  <c r="D7279" i="1"/>
  <c r="D7280" i="1"/>
  <c r="D7281" i="1"/>
  <c r="D7282" i="1"/>
  <c r="D7283" i="1"/>
  <c r="D7284" i="1"/>
  <c r="D7285" i="1"/>
  <c r="D7286" i="1"/>
  <c r="D7287" i="1"/>
  <c r="D7288" i="1"/>
  <c r="D7289" i="1"/>
  <c r="D7290" i="1"/>
  <c r="D7291" i="1"/>
  <c r="D7292" i="1"/>
  <c r="H7292" i="1" s="1"/>
  <c r="D7293" i="1"/>
  <c r="D7294" i="1"/>
  <c r="D7295" i="1"/>
  <c r="D7296" i="1"/>
  <c r="D7297" i="1"/>
  <c r="D7298" i="1"/>
  <c r="D7299" i="1"/>
  <c r="D7300" i="1"/>
  <c r="D7301" i="1"/>
  <c r="D7302" i="1"/>
  <c r="D7303" i="1"/>
  <c r="D7304" i="1"/>
  <c r="D7305" i="1"/>
  <c r="D7306" i="1"/>
  <c r="D7307" i="1"/>
  <c r="D7308" i="1"/>
  <c r="H7308" i="1" s="1"/>
  <c r="D7309" i="1"/>
  <c r="D7310" i="1"/>
  <c r="D7311" i="1"/>
  <c r="D7312" i="1"/>
  <c r="D7313" i="1"/>
  <c r="D7314" i="1"/>
  <c r="H7314" i="1" s="1"/>
  <c r="D7315" i="1"/>
  <c r="H7315" i="1" s="1"/>
  <c r="D7316" i="1"/>
  <c r="H7316" i="1" s="1"/>
  <c r="D7317" i="1"/>
  <c r="H7317" i="1" s="1"/>
  <c r="D7318" i="1"/>
  <c r="D7319" i="1"/>
  <c r="D7320" i="1"/>
  <c r="D7321" i="1"/>
  <c r="D7322" i="1"/>
  <c r="D7323" i="1"/>
  <c r="D7324" i="1"/>
  <c r="H7324" i="1" s="1"/>
  <c r="D7325" i="1"/>
  <c r="D7326" i="1"/>
  <c r="D7327" i="1"/>
  <c r="D7328" i="1"/>
  <c r="D7329" i="1"/>
  <c r="D7330" i="1"/>
  <c r="D7331" i="1"/>
  <c r="D7332" i="1"/>
  <c r="D7333" i="1"/>
  <c r="D7334" i="1"/>
  <c r="D7335" i="1"/>
  <c r="D7336" i="1"/>
  <c r="D7337" i="1"/>
  <c r="D7338" i="1"/>
  <c r="D7339" i="1"/>
  <c r="D7340" i="1"/>
  <c r="H7340" i="1" s="1"/>
  <c r="D7341" i="1"/>
  <c r="D7342" i="1"/>
  <c r="D7343" i="1"/>
  <c r="D7344" i="1"/>
  <c r="D7345" i="1"/>
  <c r="D7346" i="1"/>
  <c r="D7347" i="1"/>
  <c r="D7348" i="1"/>
  <c r="D7349" i="1"/>
  <c r="D7350" i="1"/>
  <c r="D7351" i="1"/>
  <c r="D7352" i="1"/>
  <c r="D7353" i="1"/>
  <c r="D7354" i="1"/>
  <c r="D7355" i="1"/>
  <c r="D7356" i="1"/>
  <c r="H7356" i="1" s="1"/>
  <c r="D7357" i="1"/>
  <c r="D7358" i="1"/>
  <c r="D7359" i="1"/>
  <c r="D7360" i="1"/>
  <c r="D7361" i="1"/>
  <c r="D7362" i="1"/>
  <c r="D7363" i="1"/>
  <c r="D7364" i="1"/>
  <c r="D7365" i="1"/>
  <c r="D7366" i="1"/>
  <c r="H7366" i="1" s="1"/>
  <c r="D7367" i="1"/>
  <c r="D7368" i="1"/>
  <c r="H7368" i="1" s="1"/>
  <c r="D7369" i="1"/>
  <c r="H7369" i="1" s="1"/>
  <c r="D7370" i="1"/>
  <c r="H7370" i="1" s="1"/>
  <c r="D7371" i="1"/>
  <c r="H7371" i="1" s="1"/>
  <c r="D7372" i="1"/>
  <c r="H7372" i="1" s="1"/>
  <c r="D7373" i="1"/>
  <c r="H7373" i="1" s="1"/>
  <c r="D7374" i="1"/>
  <c r="H7374" i="1" s="1"/>
  <c r="D7375" i="1"/>
  <c r="H7375" i="1" s="1"/>
  <c r="D7376" i="1"/>
  <c r="H7376" i="1" s="1"/>
  <c r="D7377" i="1"/>
  <c r="H7377" i="1" s="1"/>
  <c r="D7378" i="1"/>
  <c r="H7378" i="1" s="1"/>
  <c r="D7379" i="1"/>
  <c r="H7379" i="1" s="1"/>
  <c r="D7380" i="1"/>
  <c r="H7380" i="1" s="1"/>
  <c r="D7381" i="1"/>
  <c r="H7381" i="1" s="1"/>
  <c r="D7382" i="1"/>
  <c r="H7382" i="1" s="1"/>
  <c r="D7383" i="1"/>
  <c r="H7383" i="1" s="1"/>
  <c r="D7384" i="1"/>
  <c r="H7384" i="1" s="1"/>
  <c r="D7385" i="1"/>
  <c r="H7385" i="1" s="1"/>
  <c r="D7386" i="1"/>
  <c r="H7386" i="1" s="1"/>
  <c r="D7387" i="1"/>
  <c r="D7388" i="1"/>
  <c r="H7388" i="1" s="1"/>
  <c r="D7389" i="1"/>
  <c r="D7390" i="1"/>
  <c r="H7390" i="1" s="1"/>
  <c r="D7391" i="1"/>
  <c r="D7392" i="1"/>
  <c r="D7393" i="1"/>
  <c r="D7394" i="1"/>
  <c r="D7395" i="1"/>
  <c r="D7396" i="1"/>
  <c r="D7397" i="1"/>
  <c r="H7397" i="1" s="1"/>
  <c r="D7398" i="1"/>
  <c r="H7398" i="1" s="1"/>
  <c r="D7399" i="1"/>
  <c r="D7400" i="1"/>
  <c r="D7401" i="1"/>
  <c r="D7402" i="1"/>
  <c r="D7403" i="1"/>
  <c r="D7404" i="1"/>
  <c r="H7404" i="1" s="1"/>
  <c r="D7405" i="1"/>
  <c r="D7406" i="1"/>
  <c r="D7407" i="1"/>
  <c r="D7408" i="1"/>
  <c r="D7409" i="1"/>
  <c r="D7410" i="1"/>
  <c r="D7411" i="1"/>
  <c r="D7412" i="1"/>
  <c r="D7413" i="1"/>
  <c r="D7414" i="1"/>
  <c r="D7415" i="1"/>
  <c r="D7416" i="1"/>
  <c r="D7417" i="1"/>
  <c r="D7418" i="1"/>
  <c r="D7419" i="1"/>
  <c r="D7420" i="1"/>
  <c r="H7420" i="1" s="1"/>
  <c r="D7421" i="1"/>
  <c r="D7422" i="1"/>
  <c r="D7423" i="1"/>
  <c r="D7424" i="1"/>
  <c r="D7425" i="1"/>
  <c r="D7426" i="1"/>
  <c r="D7427" i="1"/>
  <c r="D7428" i="1"/>
  <c r="D7429" i="1"/>
  <c r="D7430" i="1"/>
  <c r="D7431" i="1"/>
  <c r="D7432" i="1"/>
  <c r="D7433" i="1"/>
  <c r="D7434" i="1"/>
  <c r="D7435" i="1"/>
  <c r="D7436" i="1"/>
  <c r="H7436" i="1" s="1"/>
  <c r="D7437" i="1"/>
  <c r="D7438" i="1"/>
  <c r="C714" i="2" s="1"/>
  <c r="E714" i="2" s="1"/>
  <c r="D7439" i="1"/>
  <c r="D7440" i="1"/>
  <c r="D7441" i="1"/>
  <c r="D7442" i="1"/>
  <c r="D7443" i="1"/>
  <c r="D7444" i="1"/>
  <c r="D7445" i="1"/>
  <c r="D7446" i="1"/>
  <c r="D7447" i="1"/>
  <c r="D7448" i="1"/>
  <c r="D7449" i="1"/>
  <c r="D7450" i="1"/>
  <c r="D7451" i="1"/>
  <c r="D7452" i="1"/>
  <c r="H7452" i="1" s="1"/>
  <c r="D7453" i="1"/>
  <c r="D7454" i="1"/>
  <c r="D7455" i="1"/>
  <c r="D7456" i="1"/>
  <c r="D7457" i="1"/>
  <c r="D7458" i="1"/>
  <c r="D7459" i="1"/>
  <c r="D7460" i="1"/>
  <c r="D7461" i="1"/>
  <c r="D7462" i="1"/>
  <c r="D7463" i="1"/>
  <c r="D7464" i="1"/>
  <c r="D7465" i="1"/>
  <c r="C783" i="2" s="1"/>
  <c r="E783" i="2" s="1"/>
  <c r="D7466" i="1"/>
  <c r="D7467" i="1"/>
  <c r="D7468" i="1"/>
  <c r="C796" i="2" s="1"/>
  <c r="E796" i="2" s="1"/>
  <c r="D7469" i="1"/>
  <c r="C786" i="2" s="1"/>
  <c r="E786" i="2" s="1"/>
  <c r="D7470" i="1"/>
  <c r="C874" i="2" s="1"/>
  <c r="E874" i="2" s="1"/>
  <c r="D7471" i="1"/>
  <c r="D7472" i="1"/>
  <c r="C789" i="2" s="1"/>
  <c r="E789" i="2" s="1"/>
  <c r="D7473" i="1"/>
  <c r="C790" i="2" s="1"/>
  <c r="E790" i="2" s="1"/>
  <c r="D7474" i="1"/>
  <c r="C804" i="2" s="1"/>
  <c r="E804" i="2" s="1"/>
  <c r="D7475" i="1"/>
  <c r="C889" i="2" s="1"/>
  <c r="E889" i="2" s="1"/>
  <c r="D7476" i="1"/>
  <c r="C873" i="2" s="1"/>
  <c r="E873" i="2" s="1"/>
  <c r="D7477" i="1"/>
  <c r="C791" i="2" s="1"/>
  <c r="E791" i="2" s="1"/>
  <c r="D7478" i="1"/>
  <c r="C802" i="2" s="1"/>
  <c r="E802" i="2" s="1"/>
  <c r="D7479" i="1"/>
  <c r="C785" i="2" s="1"/>
  <c r="E785" i="2" s="1"/>
  <c r="D7480" i="1"/>
  <c r="C793" i="2" s="1"/>
  <c r="E793" i="2" s="1"/>
  <c r="D7481" i="1"/>
  <c r="C875" i="2" s="1"/>
  <c r="E875" i="2" s="1"/>
  <c r="D7482" i="1"/>
  <c r="C869" i="2" s="1"/>
  <c r="E869" i="2" s="1"/>
  <c r="D7483" i="1"/>
  <c r="D7484" i="1"/>
  <c r="H7484" i="1" s="1"/>
  <c r="D7485" i="1"/>
  <c r="C872" i="2" s="1"/>
  <c r="E872" i="2" s="1"/>
  <c r="D7486" i="1"/>
  <c r="D7487" i="1"/>
  <c r="C799" i="2" s="1"/>
  <c r="E799" i="2" s="1"/>
  <c r="D7488" i="1"/>
  <c r="D7489" i="1"/>
  <c r="D7490" i="1"/>
  <c r="D7491" i="1"/>
  <c r="D7492" i="1"/>
  <c r="D7493" i="1"/>
  <c r="D7494" i="1"/>
  <c r="D7495" i="1"/>
  <c r="D7496" i="1"/>
  <c r="D7497" i="1"/>
  <c r="D7498" i="1"/>
  <c r="D7499" i="1"/>
  <c r="D7500" i="1"/>
  <c r="H7500" i="1" s="1"/>
  <c r="D7501" i="1"/>
  <c r="D7502" i="1"/>
  <c r="D7503" i="1"/>
  <c r="D7504" i="1"/>
  <c r="D7505" i="1"/>
  <c r="D7506" i="1"/>
  <c r="D7507" i="1"/>
  <c r="D7508" i="1"/>
  <c r="D7509" i="1"/>
  <c r="D7510" i="1"/>
  <c r="D7511" i="1"/>
  <c r="D7512" i="1"/>
  <c r="D7513" i="1"/>
  <c r="D7514" i="1"/>
  <c r="D7515" i="1"/>
  <c r="H7515" i="1" s="1"/>
  <c r="D7516" i="1"/>
  <c r="H7516" i="1" s="1"/>
  <c r="D7517" i="1"/>
  <c r="H7517" i="1" s="1"/>
  <c r="D7518" i="1"/>
  <c r="H7518" i="1" s="1"/>
  <c r="D7519" i="1"/>
  <c r="H7519" i="1" s="1"/>
  <c r="D7520" i="1"/>
  <c r="H7520" i="1" s="1"/>
  <c r="D7521" i="1"/>
  <c r="D7522" i="1"/>
  <c r="D7523" i="1"/>
  <c r="D7524" i="1"/>
  <c r="D7525" i="1"/>
  <c r="D7526" i="1"/>
  <c r="D7527" i="1"/>
  <c r="D7528" i="1"/>
  <c r="D7529" i="1"/>
  <c r="D7530" i="1"/>
  <c r="D7531" i="1"/>
  <c r="D7532" i="1"/>
  <c r="H7532" i="1" s="1"/>
  <c r="D7533" i="1"/>
  <c r="D7534" i="1"/>
  <c r="D7535" i="1"/>
  <c r="D7536" i="1"/>
  <c r="D7537" i="1"/>
  <c r="D7538" i="1"/>
  <c r="D7539" i="1"/>
  <c r="D7540" i="1"/>
  <c r="D7541" i="1"/>
  <c r="D7542" i="1"/>
  <c r="D7543" i="1"/>
  <c r="D7544" i="1"/>
  <c r="D7545" i="1"/>
  <c r="D7546" i="1"/>
  <c r="D7547" i="1"/>
  <c r="D7548" i="1"/>
  <c r="H7548" i="1" s="1"/>
  <c r="D7549" i="1"/>
  <c r="D7550" i="1"/>
  <c r="D7551" i="1"/>
  <c r="D7552" i="1"/>
  <c r="D7553" i="1"/>
  <c r="H7553" i="1" s="1"/>
  <c r="D7554" i="1"/>
  <c r="H7554" i="1" s="1"/>
  <c r="D7555" i="1"/>
  <c r="H7555" i="1" s="1"/>
  <c r="D7556" i="1"/>
  <c r="H7556" i="1" s="1"/>
  <c r="D7557" i="1"/>
  <c r="H7557" i="1" s="1"/>
  <c r="D7558" i="1"/>
  <c r="H7558" i="1" s="1"/>
  <c r="D7559" i="1"/>
  <c r="H7559" i="1" s="1"/>
  <c r="D7560" i="1"/>
  <c r="H7560" i="1" s="1"/>
  <c r="D7561" i="1"/>
  <c r="D7562" i="1"/>
  <c r="H7562" i="1" s="1"/>
  <c r="D7563" i="1"/>
  <c r="D7564" i="1"/>
  <c r="H7564" i="1" s="1"/>
  <c r="D7565" i="1"/>
  <c r="D7566" i="1"/>
  <c r="D7567" i="1"/>
  <c r="D7568" i="1"/>
  <c r="D7569" i="1"/>
  <c r="D7570" i="1"/>
  <c r="D7571" i="1"/>
  <c r="D7572" i="1"/>
  <c r="D7573" i="1"/>
  <c r="D7574" i="1"/>
  <c r="D7575" i="1"/>
  <c r="D7576" i="1"/>
  <c r="D7577" i="1"/>
  <c r="D7578" i="1"/>
  <c r="D7579" i="1"/>
  <c r="D7580" i="1"/>
  <c r="H7580" i="1" s="1"/>
  <c r="D7581" i="1"/>
  <c r="D7582" i="1"/>
  <c r="D7583" i="1"/>
  <c r="D7584" i="1"/>
  <c r="D7585" i="1"/>
  <c r="D7586" i="1"/>
  <c r="D7587" i="1"/>
  <c r="D7588" i="1"/>
  <c r="D7589" i="1"/>
  <c r="D7590" i="1"/>
  <c r="D7591" i="1"/>
  <c r="D7592" i="1"/>
  <c r="D7593" i="1"/>
  <c r="D7594" i="1"/>
  <c r="D7595" i="1"/>
  <c r="D7596" i="1"/>
  <c r="H7596" i="1" s="1"/>
  <c r="D7597" i="1"/>
  <c r="D7598" i="1"/>
  <c r="D7599" i="1"/>
  <c r="D7600" i="1"/>
  <c r="D7601" i="1"/>
  <c r="D7602" i="1"/>
  <c r="H7602" i="1" s="1"/>
  <c r="D7603" i="1"/>
  <c r="D7604" i="1"/>
  <c r="D7605" i="1"/>
  <c r="D7606" i="1"/>
  <c r="D7607" i="1"/>
  <c r="D7608" i="1"/>
  <c r="D7609" i="1"/>
  <c r="D7610" i="1"/>
  <c r="D7611" i="1"/>
  <c r="D7612" i="1"/>
  <c r="H7612" i="1" s="1"/>
  <c r="D7613" i="1"/>
  <c r="D7614" i="1"/>
  <c r="D7615" i="1"/>
  <c r="D7616" i="1"/>
  <c r="D7617" i="1"/>
  <c r="H7617" i="1" s="1"/>
  <c r="D7618" i="1"/>
  <c r="H7618" i="1" s="1"/>
  <c r="D7619" i="1"/>
  <c r="H7619" i="1" s="1"/>
  <c r="D7620" i="1"/>
  <c r="H7620" i="1" s="1"/>
  <c r="D7621" i="1"/>
  <c r="H7621" i="1" s="1"/>
  <c r="D7622" i="1"/>
  <c r="H7622" i="1" s="1"/>
  <c r="D7623" i="1"/>
  <c r="D7624" i="1"/>
  <c r="D7625" i="1"/>
  <c r="D7626" i="1"/>
  <c r="D7627" i="1"/>
  <c r="D7628" i="1"/>
  <c r="H7628" i="1" s="1"/>
  <c r="D7629" i="1"/>
  <c r="D7630" i="1"/>
  <c r="D7631" i="1"/>
  <c r="D7632" i="1"/>
  <c r="D7633" i="1"/>
  <c r="D7634" i="1"/>
  <c r="D7635" i="1"/>
  <c r="D7636" i="1"/>
  <c r="D7637" i="1"/>
  <c r="D7638" i="1"/>
  <c r="D7639" i="1"/>
  <c r="D7640" i="1"/>
  <c r="D7641" i="1"/>
  <c r="D7642" i="1"/>
  <c r="D7643" i="1"/>
  <c r="D7644" i="1"/>
  <c r="H7644" i="1" s="1"/>
  <c r="D7645" i="1"/>
  <c r="D7646" i="1"/>
  <c r="D7647" i="1"/>
  <c r="D7648" i="1"/>
  <c r="D7649" i="1"/>
  <c r="D7650" i="1"/>
  <c r="D7651" i="1"/>
  <c r="D7652" i="1"/>
  <c r="D7653" i="1"/>
  <c r="D7654" i="1"/>
  <c r="D7655" i="1"/>
  <c r="D7656" i="1"/>
  <c r="D7657" i="1"/>
  <c r="D7658" i="1"/>
  <c r="D7659" i="1"/>
  <c r="D7660" i="1"/>
  <c r="H7660" i="1" s="1"/>
  <c r="D7661" i="1"/>
  <c r="D7662" i="1"/>
  <c r="D7663" i="1"/>
  <c r="D7664" i="1"/>
  <c r="D7665" i="1"/>
  <c r="D7666" i="1"/>
  <c r="D7667" i="1"/>
  <c r="H7667" i="1" s="1"/>
  <c r="D7668" i="1"/>
  <c r="H7668" i="1" s="1"/>
  <c r="D7669" i="1"/>
  <c r="H7669" i="1" s="1"/>
  <c r="D7670" i="1"/>
  <c r="H7670" i="1" s="1"/>
  <c r="D7671" i="1"/>
  <c r="D7672" i="1"/>
  <c r="D7673" i="1"/>
  <c r="D7674" i="1"/>
  <c r="D7675" i="1"/>
  <c r="H7675" i="1" s="1"/>
  <c r="D7676" i="1"/>
  <c r="H7676" i="1" s="1"/>
  <c r="D7677" i="1"/>
  <c r="D7678" i="1"/>
  <c r="D7679" i="1"/>
  <c r="D7680" i="1"/>
  <c r="D7681" i="1"/>
  <c r="D7682" i="1"/>
  <c r="D7683" i="1"/>
  <c r="D7684" i="1"/>
  <c r="D7685" i="1"/>
  <c r="D7686" i="1"/>
  <c r="D7687" i="1"/>
  <c r="D7688" i="1"/>
  <c r="D7689" i="1"/>
  <c r="D7690" i="1"/>
  <c r="D7691" i="1"/>
  <c r="D7692" i="1"/>
  <c r="H7692" i="1" s="1"/>
  <c r="D7693" i="1"/>
  <c r="H7693" i="1" s="1"/>
  <c r="D7694" i="1"/>
  <c r="D7695" i="1"/>
  <c r="D7696" i="1"/>
  <c r="D7697" i="1"/>
  <c r="D7698" i="1"/>
  <c r="D7699" i="1"/>
  <c r="D7700" i="1"/>
  <c r="D7701" i="1"/>
  <c r="H7701" i="1" s="1"/>
  <c r="D7702" i="1"/>
  <c r="D7703" i="1"/>
  <c r="D7704" i="1"/>
  <c r="D7705" i="1"/>
  <c r="D7706" i="1"/>
  <c r="D7707" i="1"/>
  <c r="D7708" i="1"/>
  <c r="H7708" i="1" s="1"/>
  <c r="D7709" i="1"/>
  <c r="D7710" i="1"/>
  <c r="D7711" i="1"/>
  <c r="D7712" i="1"/>
  <c r="D7713" i="1"/>
  <c r="D7714" i="1"/>
  <c r="D7715" i="1"/>
  <c r="D7716" i="1"/>
  <c r="D7717" i="1"/>
  <c r="D7718" i="1"/>
  <c r="D7719" i="1"/>
  <c r="D7720" i="1"/>
  <c r="D7721" i="1"/>
  <c r="D7722" i="1"/>
  <c r="D7723" i="1"/>
  <c r="D7724" i="1"/>
  <c r="H7724" i="1" s="1"/>
  <c r="D7725" i="1"/>
  <c r="D7726" i="1"/>
  <c r="D7727" i="1"/>
  <c r="D7728" i="1"/>
  <c r="D7729" i="1"/>
  <c r="D7730" i="1"/>
  <c r="D7731" i="1"/>
  <c r="D7732" i="1"/>
  <c r="D7733" i="1"/>
  <c r="D7734" i="1"/>
  <c r="D7735" i="1"/>
  <c r="D7736" i="1"/>
  <c r="D7737" i="1"/>
  <c r="D7738" i="1"/>
  <c r="D7739" i="1"/>
  <c r="D7740" i="1"/>
  <c r="H7740" i="1" s="1"/>
  <c r="D7741" i="1"/>
  <c r="D7742" i="1"/>
  <c r="D7743" i="1"/>
  <c r="D7744" i="1"/>
  <c r="D7745" i="1"/>
  <c r="D7746" i="1"/>
  <c r="D7747" i="1"/>
  <c r="D7748" i="1"/>
  <c r="D7749" i="1"/>
  <c r="D7750" i="1"/>
  <c r="H7750" i="1" s="1"/>
  <c r="D7751" i="1"/>
  <c r="H7751" i="1" s="1"/>
  <c r="D7752" i="1"/>
  <c r="D7753" i="1"/>
  <c r="D7754" i="1"/>
  <c r="D7755" i="1"/>
  <c r="D7756" i="1"/>
  <c r="H7756" i="1" s="1"/>
  <c r="D7757" i="1"/>
  <c r="D7758" i="1"/>
  <c r="D7759" i="1"/>
  <c r="D7760" i="1"/>
  <c r="D7761" i="1"/>
  <c r="D7762" i="1"/>
  <c r="D7763" i="1"/>
  <c r="D7764" i="1"/>
  <c r="D7765" i="1"/>
  <c r="D7766" i="1"/>
  <c r="D7767" i="1"/>
  <c r="D7768" i="1"/>
  <c r="D7769" i="1"/>
  <c r="D7770" i="1"/>
  <c r="D7771" i="1"/>
  <c r="D7772" i="1"/>
  <c r="H7772" i="1" s="1"/>
  <c r="D7773" i="1"/>
  <c r="D7774" i="1"/>
  <c r="D7775" i="1"/>
  <c r="D7776" i="1"/>
  <c r="D7777" i="1"/>
  <c r="D7778" i="1"/>
  <c r="D7779" i="1"/>
  <c r="D7780" i="1"/>
  <c r="D7781" i="1"/>
  <c r="D7782" i="1"/>
  <c r="D7783" i="1"/>
  <c r="D7784" i="1"/>
  <c r="D7785" i="1"/>
  <c r="D7786" i="1"/>
  <c r="D7787" i="1"/>
  <c r="D7788" i="1"/>
  <c r="H7788" i="1" s="1"/>
  <c r="D7789" i="1"/>
  <c r="D7790" i="1"/>
  <c r="D7791" i="1"/>
  <c r="H7791" i="1" s="1"/>
  <c r="D7792" i="1"/>
  <c r="H7792" i="1" s="1"/>
  <c r="D7793" i="1"/>
  <c r="H7793" i="1" s="1"/>
  <c r="D7794" i="1"/>
  <c r="D7795" i="1"/>
  <c r="D7796" i="1"/>
  <c r="D7797" i="1"/>
  <c r="D7798" i="1"/>
  <c r="D7799" i="1"/>
  <c r="D7800" i="1"/>
  <c r="D7801" i="1"/>
  <c r="D7802" i="1"/>
  <c r="D7803" i="1"/>
  <c r="D7804" i="1"/>
  <c r="H7804" i="1" s="1"/>
  <c r="D7805" i="1"/>
  <c r="D7806" i="1"/>
  <c r="D7807" i="1"/>
  <c r="D7808" i="1"/>
  <c r="D7809" i="1"/>
  <c r="D7810" i="1"/>
  <c r="D7811" i="1"/>
  <c r="D7812" i="1"/>
  <c r="D7813" i="1"/>
  <c r="D7814" i="1"/>
  <c r="D7815" i="1"/>
  <c r="D7816" i="1"/>
  <c r="D7817" i="1"/>
  <c r="D7818" i="1"/>
  <c r="D7819" i="1"/>
  <c r="D7820" i="1"/>
  <c r="H7820" i="1" s="1"/>
  <c r="D7821" i="1"/>
  <c r="D7822" i="1"/>
  <c r="D7823" i="1"/>
  <c r="D7824" i="1"/>
  <c r="D7825" i="1"/>
  <c r="D7826" i="1"/>
  <c r="D7827" i="1"/>
  <c r="D7828" i="1"/>
  <c r="H7828" i="1" s="1"/>
  <c r="D7829" i="1"/>
  <c r="H7829" i="1" s="1"/>
  <c r="D7830" i="1"/>
  <c r="H7830" i="1" s="1"/>
  <c r="D7831" i="1"/>
  <c r="D7832" i="1"/>
  <c r="D7833" i="1"/>
  <c r="H7833" i="1" s="1"/>
  <c r="D7834" i="1"/>
  <c r="D7835" i="1"/>
  <c r="D7836" i="1"/>
  <c r="D7837" i="1"/>
  <c r="H7837" i="1" s="1"/>
  <c r="D7838" i="1"/>
  <c r="D7839" i="1"/>
  <c r="D7840" i="1"/>
  <c r="D7841" i="1"/>
  <c r="H7841" i="1" s="1"/>
  <c r="D7842" i="1"/>
  <c r="D7843" i="1"/>
  <c r="D7844" i="1"/>
  <c r="D7845" i="1"/>
  <c r="H7845" i="1" s="1"/>
  <c r="D7846" i="1"/>
  <c r="D7847" i="1"/>
  <c r="D7848" i="1"/>
  <c r="D7849" i="1"/>
  <c r="H7849" i="1" s="1"/>
  <c r="D7850" i="1"/>
  <c r="D7851" i="1"/>
  <c r="D7852" i="1"/>
  <c r="D7853" i="1"/>
  <c r="H7853" i="1" s="1"/>
  <c r="D7854" i="1"/>
  <c r="D7855" i="1"/>
  <c r="D7856" i="1"/>
  <c r="H7856" i="1" s="1"/>
  <c r="D7857" i="1"/>
  <c r="H7857" i="1" s="1"/>
  <c r="D7858" i="1"/>
  <c r="D7859" i="1"/>
  <c r="D7860" i="1"/>
  <c r="D7861" i="1"/>
  <c r="H7861" i="1" s="1"/>
  <c r="D7862" i="1"/>
  <c r="D7863" i="1"/>
  <c r="D7864" i="1"/>
  <c r="D7865" i="1"/>
  <c r="H7865" i="1" s="1"/>
  <c r="D7866" i="1"/>
  <c r="D7867" i="1"/>
  <c r="D7868" i="1"/>
  <c r="D7869" i="1"/>
  <c r="H7869" i="1" s="1"/>
  <c r="D7870" i="1"/>
  <c r="D7871" i="1"/>
  <c r="D7872" i="1"/>
  <c r="D7873" i="1"/>
  <c r="H7873" i="1" s="1"/>
  <c r="D7874" i="1"/>
  <c r="D7875" i="1"/>
  <c r="D7876" i="1"/>
  <c r="D7877" i="1"/>
  <c r="H7877" i="1" s="1"/>
  <c r="D7878" i="1"/>
  <c r="D7879" i="1"/>
  <c r="D7880" i="1"/>
  <c r="D7881" i="1"/>
  <c r="H7881" i="1" s="1"/>
  <c r="D7882" i="1"/>
  <c r="H7882" i="1" s="1"/>
  <c r="D7883" i="1"/>
  <c r="H7883" i="1" s="1"/>
  <c r="D7884" i="1"/>
  <c r="H7884" i="1" s="1"/>
  <c r="D7885" i="1"/>
  <c r="H7885" i="1" s="1"/>
  <c r="D7886" i="1"/>
  <c r="H7886" i="1" s="1"/>
  <c r="D7887" i="1"/>
  <c r="D7888" i="1"/>
  <c r="D7889" i="1"/>
  <c r="H7889" i="1" s="1"/>
  <c r="D7890" i="1"/>
  <c r="D7891" i="1"/>
  <c r="D7892" i="1"/>
  <c r="D7893" i="1"/>
  <c r="H7893" i="1" s="1"/>
  <c r="D7894" i="1"/>
  <c r="H7894" i="1" s="1"/>
  <c r="D7895" i="1"/>
  <c r="D7896" i="1"/>
  <c r="D7897" i="1"/>
  <c r="H7897" i="1" s="1"/>
  <c r="D7898" i="1"/>
  <c r="H7898" i="1" s="1"/>
  <c r="D7899" i="1"/>
  <c r="D7900" i="1"/>
  <c r="D7901" i="1"/>
  <c r="H7901" i="1" s="1"/>
  <c r="D7902" i="1"/>
  <c r="D7903" i="1"/>
  <c r="D7904" i="1"/>
  <c r="D7905" i="1"/>
  <c r="H7905" i="1" s="1"/>
  <c r="D7906" i="1"/>
  <c r="D7907" i="1"/>
  <c r="H7907" i="1" s="1"/>
  <c r="D7908" i="1"/>
  <c r="D7909" i="1"/>
  <c r="H7909" i="1" s="1"/>
  <c r="D7910" i="1"/>
  <c r="D7911" i="1"/>
  <c r="D7912" i="1"/>
  <c r="D7913" i="1"/>
  <c r="H7913" i="1" s="1"/>
  <c r="D7914" i="1"/>
  <c r="D7915" i="1"/>
  <c r="D7916" i="1"/>
  <c r="D7917" i="1"/>
  <c r="H7917" i="1" s="1"/>
  <c r="D7918" i="1"/>
  <c r="D7919" i="1"/>
  <c r="D7920" i="1"/>
  <c r="D7921" i="1"/>
  <c r="H7921" i="1" s="1"/>
  <c r="D7922" i="1"/>
  <c r="D7923" i="1"/>
  <c r="D7924" i="1"/>
  <c r="D7925" i="1"/>
  <c r="H7925" i="1" s="1"/>
  <c r="D7926" i="1"/>
  <c r="D7927" i="1"/>
  <c r="D7928" i="1"/>
  <c r="D7929" i="1"/>
  <c r="H7929" i="1" s="1"/>
  <c r="D7930" i="1"/>
  <c r="D7931" i="1"/>
  <c r="D7932" i="1"/>
  <c r="D7933" i="1"/>
  <c r="H7933" i="1" s="1"/>
  <c r="D7934" i="1"/>
  <c r="D7935" i="1"/>
  <c r="D7936" i="1"/>
  <c r="D7937" i="1"/>
  <c r="H7937" i="1" s="1"/>
  <c r="D7938" i="1"/>
  <c r="D7939" i="1"/>
  <c r="D7940" i="1"/>
  <c r="D7941" i="1"/>
  <c r="H7941" i="1" s="1"/>
  <c r="D7942" i="1"/>
  <c r="D7943" i="1"/>
  <c r="D7944" i="1"/>
  <c r="D7945" i="1"/>
  <c r="H7945" i="1" s="1"/>
  <c r="D7946" i="1"/>
  <c r="D7947" i="1"/>
  <c r="D7948" i="1"/>
  <c r="D7949" i="1"/>
  <c r="H7949" i="1" s="1"/>
  <c r="D7950" i="1"/>
  <c r="D7951" i="1"/>
  <c r="D7952" i="1"/>
  <c r="D7953" i="1"/>
  <c r="H7953" i="1" s="1"/>
  <c r="D7954" i="1"/>
  <c r="D7955" i="1"/>
  <c r="D7956" i="1"/>
  <c r="D7957" i="1"/>
  <c r="H7957" i="1" s="1"/>
  <c r="D7958" i="1"/>
  <c r="D7959" i="1"/>
  <c r="D7960" i="1"/>
  <c r="D7961" i="1"/>
  <c r="H7961" i="1" s="1"/>
  <c r="D7962" i="1"/>
  <c r="D7963" i="1"/>
  <c r="D7964" i="1"/>
  <c r="D7965" i="1"/>
  <c r="H7965" i="1" s="1"/>
  <c r="D7966" i="1"/>
  <c r="D7967" i="1"/>
  <c r="D7968" i="1"/>
  <c r="D7969" i="1"/>
  <c r="H7969" i="1" s="1"/>
  <c r="D7970" i="1"/>
  <c r="D7971" i="1"/>
  <c r="D7972" i="1"/>
  <c r="D7973" i="1"/>
  <c r="H7973" i="1" s="1"/>
  <c r="D7974" i="1"/>
  <c r="D7975" i="1"/>
  <c r="D7976" i="1"/>
  <c r="D7977" i="1"/>
  <c r="H7977" i="1" s="1"/>
  <c r="D7978" i="1"/>
  <c r="D7979" i="1"/>
  <c r="D7980" i="1"/>
  <c r="D7981" i="1"/>
  <c r="H7981" i="1" s="1"/>
  <c r="D7982" i="1"/>
  <c r="D7983" i="1"/>
  <c r="D7984" i="1"/>
  <c r="D7985" i="1"/>
  <c r="H7985" i="1" s="1"/>
  <c r="D7986" i="1"/>
  <c r="D7987" i="1"/>
  <c r="H7987" i="1" s="1"/>
  <c r="D7988" i="1"/>
  <c r="H7988" i="1" s="1"/>
  <c r="D7989" i="1"/>
  <c r="H7989" i="1" s="1"/>
  <c r="D7990" i="1"/>
  <c r="H7990" i="1" s="1"/>
  <c r="D7991" i="1"/>
  <c r="H7991" i="1" s="1"/>
  <c r="D7992" i="1"/>
  <c r="D7993" i="1"/>
  <c r="H7993" i="1" s="1"/>
  <c r="D7994" i="1"/>
  <c r="D7995" i="1"/>
  <c r="D7996" i="1"/>
  <c r="D7997" i="1"/>
  <c r="H7997" i="1" s="1"/>
  <c r="D7998" i="1"/>
  <c r="D7999" i="1"/>
  <c r="D8000" i="1"/>
  <c r="D8001" i="1"/>
  <c r="H8001" i="1" s="1"/>
  <c r="D8002" i="1"/>
  <c r="D8003" i="1"/>
  <c r="D8004" i="1"/>
  <c r="D8005" i="1"/>
  <c r="H8005" i="1" s="1"/>
  <c r="D8006" i="1"/>
  <c r="D8007" i="1"/>
  <c r="D8008" i="1"/>
  <c r="D8009" i="1"/>
  <c r="H8009" i="1" s="1"/>
  <c r="D8010" i="1"/>
  <c r="D8011" i="1"/>
  <c r="D8012" i="1"/>
  <c r="D8013" i="1"/>
  <c r="H8013" i="1" s="1"/>
  <c r="D8014" i="1"/>
  <c r="D8015" i="1"/>
  <c r="D8016" i="1"/>
  <c r="D8017" i="1"/>
  <c r="H8017" i="1" s="1"/>
  <c r="D8018" i="1"/>
  <c r="D8019" i="1"/>
  <c r="D8020" i="1"/>
  <c r="D8021" i="1"/>
  <c r="H8021" i="1" s="1"/>
  <c r="D8022" i="1"/>
  <c r="D8023" i="1"/>
  <c r="D8024" i="1"/>
  <c r="H8024" i="1" s="1"/>
  <c r="D8025" i="1"/>
  <c r="H8025" i="1" s="1"/>
  <c r="D8026" i="1"/>
  <c r="D8027" i="1"/>
  <c r="D8028" i="1"/>
  <c r="D8029" i="1"/>
  <c r="H8029" i="1" s="1"/>
  <c r="D8030" i="1"/>
  <c r="D8031" i="1"/>
  <c r="D8032" i="1"/>
  <c r="D8033" i="1"/>
  <c r="H8033" i="1" s="1"/>
  <c r="D8034" i="1"/>
  <c r="D8035" i="1"/>
  <c r="D8036" i="1"/>
  <c r="D8037" i="1"/>
  <c r="H8037" i="1" s="1"/>
  <c r="D8038" i="1"/>
  <c r="D8039" i="1"/>
  <c r="C742" i="2" s="1"/>
  <c r="E742" i="2" s="1"/>
  <c r="D8040" i="1"/>
  <c r="D8041" i="1"/>
  <c r="H8041" i="1" s="1"/>
  <c r="D8042" i="1"/>
  <c r="D8043" i="1"/>
  <c r="D8044" i="1"/>
  <c r="D8045" i="1"/>
  <c r="C1056" i="2" s="1"/>
  <c r="E1056" i="2" s="1"/>
  <c r="D8046" i="1"/>
  <c r="D8047" i="1"/>
  <c r="D8048" i="1"/>
  <c r="D8049" i="1"/>
  <c r="H8049" i="1" s="1"/>
  <c r="D8050" i="1"/>
  <c r="D8051" i="1"/>
  <c r="D8052" i="1"/>
  <c r="D8053" i="1"/>
  <c r="H8053" i="1" s="1"/>
  <c r="D8054" i="1"/>
  <c r="D8055" i="1"/>
  <c r="D8056" i="1"/>
  <c r="D8057" i="1"/>
  <c r="H8057" i="1" s="1"/>
  <c r="D8058" i="1"/>
  <c r="D8059" i="1"/>
  <c r="D8060" i="1"/>
  <c r="D8061" i="1"/>
  <c r="H8061" i="1" s="1"/>
  <c r="D8062" i="1"/>
  <c r="D8063" i="1"/>
  <c r="D8064" i="1"/>
  <c r="D8065" i="1"/>
  <c r="H8065" i="1" s="1"/>
  <c r="D8066" i="1"/>
  <c r="D8067" i="1"/>
  <c r="D8068" i="1"/>
  <c r="D8069" i="1"/>
  <c r="H8069" i="1" s="1"/>
  <c r="D8070" i="1"/>
  <c r="D8071" i="1"/>
  <c r="D8072" i="1"/>
  <c r="D8073" i="1"/>
  <c r="H8073" i="1" s="1"/>
  <c r="D8074" i="1"/>
  <c r="H8074" i="1" s="1"/>
  <c r="D8075" i="1"/>
  <c r="D8076" i="1"/>
  <c r="D8077" i="1"/>
  <c r="H8077" i="1" s="1"/>
  <c r="D8078" i="1"/>
  <c r="D8079" i="1"/>
  <c r="D8080" i="1"/>
  <c r="D8081" i="1"/>
  <c r="H8081" i="1" s="1"/>
  <c r="D8082" i="1"/>
  <c r="D8083" i="1"/>
  <c r="D8084" i="1"/>
  <c r="D8085" i="1"/>
  <c r="H8085" i="1" s="1"/>
  <c r="D8086" i="1"/>
  <c r="D8087" i="1"/>
  <c r="D8088" i="1"/>
  <c r="D8089" i="1"/>
  <c r="H8089" i="1" s="1"/>
  <c r="D8090" i="1"/>
  <c r="D8091" i="1"/>
  <c r="D8092" i="1"/>
  <c r="D8093" i="1"/>
  <c r="H8093" i="1" s="1"/>
  <c r="D8094" i="1"/>
  <c r="D8095" i="1"/>
  <c r="D8096" i="1"/>
  <c r="D8097" i="1"/>
  <c r="H8097" i="1" s="1"/>
  <c r="D8098" i="1"/>
  <c r="D8099" i="1"/>
  <c r="D8100" i="1"/>
  <c r="D8101" i="1"/>
  <c r="H8101" i="1" s="1"/>
  <c r="D8102" i="1"/>
  <c r="D8103" i="1"/>
  <c r="D8104" i="1"/>
  <c r="D8105" i="1"/>
  <c r="H8105" i="1" s="1"/>
  <c r="D8106" i="1"/>
  <c r="D8107" i="1"/>
  <c r="D8108" i="1"/>
  <c r="D8109" i="1"/>
  <c r="H8109" i="1" s="1"/>
  <c r="D8110" i="1"/>
  <c r="D8111" i="1"/>
  <c r="D8112" i="1"/>
  <c r="D8113" i="1"/>
  <c r="H8113" i="1" s="1"/>
  <c r="D8114" i="1"/>
  <c r="D8115" i="1"/>
  <c r="D8116" i="1"/>
  <c r="D8117" i="1"/>
  <c r="H8117" i="1" s="1"/>
  <c r="D8118" i="1"/>
  <c r="D8119" i="1"/>
  <c r="D8120" i="1"/>
  <c r="D8121" i="1"/>
  <c r="H8121" i="1" s="1"/>
  <c r="D8122" i="1"/>
  <c r="D8123" i="1"/>
  <c r="D8124" i="1"/>
  <c r="D8125" i="1"/>
  <c r="H8125" i="1" s="1"/>
  <c r="D8126" i="1"/>
  <c r="D8127" i="1"/>
  <c r="D8128" i="1"/>
  <c r="D8129" i="1"/>
  <c r="H8129" i="1" s="1"/>
  <c r="D8130" i="1"/>
  <c r="D8131" i="1"/>
  <c r="D8132" i="1"/>
  <c r="D8133" i="1"/>
  <c r="H8133" i="1" s="1"/>
  <c r="D8134" i="1"/>
  <c r="D8135" i="1"/>
  <c r="D8136" i="1"/>
  <c r="D8137" i="1"/>
  <c r="H8137" i="1" s="1"/>
  <c r="D8138" i="1"/>
  <c r="D8139" i="1"/>
  <c r="D8140" i="1"/>
  <c r="D8141" i="1"/>
  <c r="H8141" i="1" s="1"/>
  <c r="D8142" i="1"/>
  <c r="D8143" i="1"/>
  <c r="D8144" i="1"/>
  <c r="D8145" i="1"/>
  <c r="H8145" i="1" s="1"/>
  <c r="D8146" i="1"/>
  <c r="D8147" i="1"/>
  <c r="D8148" i="1"/>
  <c r="D8149" i="1"/>
  <c r="H8149" i="1" s="1"/>
  <c r="D8150" i="1"/>
  <c r="D8151" i="1"/>
  <c r="D8152" i="1"/>
  <c r="D8153" i="1"/>
  <c r="H8153" i="1" s="1"/>
  <c r="D8154" i="1"/>
  <c r="D8155" i="1"/>
  <c r="D8156" i="1"/>
  <c r="D8157" i="1"/>
  <c r="H8157" i="1" s="1"/>
  <c r="D8158" i="1"/>
  <c r="D8159" i="1"/>
  <c r="D8160" i="1"/>
  <c r="D8161" i="1"/>
  <c r="H8161" i="1" s="1"/>
  <c r="D8162" i="1"/>
  <c r="D8163" i="1"/>
  <c r="D8164" i="1"/>
  <c r="D8165" i="1"/>
  <c r="H8165" i="1" s="1"/>
  <c r="D8166" i="1"/>
  <c r="D8167" i="1"/>
  <c r="D8168" i="1"/>
  <c r="D8169" i="1"/>
  <c r="H8169" i="1" s="1"/>
  <c r="D8170" i="1"/>
  <c r="D8171" i="1"/>
  <c r="D8172" i="1"/>
  <c r="D8173" i="1"/>
  <c r="H8173" i="1" s="1"/>
  <c r="D8174" i="1"/>
  <c r="D8175" i="1"/>
  <c r="D8176" i="1"/>
  <c r="D8177" i="1"/>
  <c r="H8177" i="1" s="1"/>
  <c r="D8178" i="1"/>
  <c r="D8179" i="1"/>
  <c r="D8180" i="1"/>
  <c r="D8181" i="1"/>
  <c r="H8181" i="1" s="1"/>
  <c r="D8182" i="1"/>
  <c r="D8183" i="1"/>
  <c r="D8184" i="1"/>
  <c r="D8185" i="1"/>
  <c r="H8185" i="1" s="1"/>
  <c r="D8186" i="1"/>
  <c r="D8187" i="1"/>
  <c r="D8188" i="1"/>
  <c r="D8189" i="1"/>
  <c r="H8189" i="1" s="1"/>
  <c r="D8190" i="1"/>
  <c r="D8191" i="1"/>
  <c r="D8192" i="1"/>
  <c r="D8193" i="1"/>
  <c r="H8193" i="1" s="1"/>
  <c r="D8194" i="1"/>
  <c r="D8195" i="1"/>
  <c r="D8196" i="1"/>
  <c r="D8197" i="1"/>
  <c r="H8197" i="1" s="1"/>
  <c r="D8198" i="1"/>
  <c r="D8199" i="1"/>
  <c r="D8200" i="1"/>
  <c r="D8201" i="1"/>
  <c r="H8201" i="1" s="1"/>
  <c r="D8202" i="1"/>
  <c r="D8203" i="1"/>
  <c r="D8204" i="1"/>
  <c r="D8205" i="1"/>
  <c r="H8205" i="1" s="1"/>
  <c r="D8206" i="1"/>
  <c r="D8207" i="1"/>
  <c r="D8208" i="1"/>
  <c r="D8209" i="1"/>
  <c r="H8209" i="1" s="1"/>
  <c r="D8210" i="1"/>
  <c r="D8211" i="1"/>
  <c r="D8212" i="1"/>
  <c r="D8213" i="1"/>
  <c r="H8213" i="1" s="1"/>
  <c r="D8214" i="1"/>
  <c r="D8215" i="1"/>
  <c r="D8216" i="1"/>
  <c r="D8217" i="1"/>
  <c r="H8217" i="1" s="1"/>
  <c r="D8218" i="1"/>
  <c r="D8219" i="1"/>
  <c r="D8220" i="1"/>
  <c r="D8221" i="1"/>
  <c r="H8221" i="1" s="1"/>
  <c r="D8222" i="1"/>
  <c r="D8223" i="1"/>
  <c r="D8224" i="1"/>
  <c r="D8225" i="1"/>
  <c r="H8225" i="1" s="1"/>
  <c r="D8226" i="1"/>
  <c r="D8227" i="1"/>
  <c r="D8228" i="1"/>
  <c r="D8229" i="1"/>
  <c r="H8229" i="1" s="1"/>
  <c r="D8230" i="1"/>
  <c r="D8231" i="1"/>
  <c r="D8232" i="1"/>
  <c r="D8233" i="1"/>
  <c r="H8233" i="1" s="1"/>
  <c r="D8234" i="1"/>
  <c r="D8235" i="1"/>
  <c r="D8236" i="1"/>
  <c r="D8237" i="1"/>
  <c r="H8237" i="1" s="1"/>
  <c r="D8238" i="1"/>
  <c r="D8239" i="1"/>
  <c r="D8240" i="1"/>
  <c r="D8241" i="1"/>
  <c r="H8241" i="1" s="1"/>
  <c r="D8242" i="1"/>
  <c r="D8243" i="1"/>
  <c r="D8244" i="1"/>
  <c r="D8245" i="1"/>
  <c r="H8245" i="1" s="1"/>
  <c r="D8246" i="1"/>
  <c r="D8247" i="1"/>
  <c r="D8248" i="1"/>
  <c r="D8249" i="1"/>
  <c r="H8249" i="1" s="1"/>
  <c r="D8250" i="1"/>
  <c r="D8251" i="1"/>
  <c r="D8252" i="1"/>
  <c r="D8253" i="1"/>
  <c r="H8253" i="1" s="1"/>
  <c r="D8254" i="1"/>
  <c r="D8255" i="1"/>
  <c r="D8256" i="1"/>
  <c r="D8257" i="1"/>
  <c r="H8257" i="1" s="1"/>
  <c r="D8258" i="1"/>
  <c r="D8259" i="1"/>
  <c r="D8260" i="1"/>
  <c r="D8261" i="1"/>
  <c r="H8261" i="1" s="1"/>
  <c r="D8262" i="1"/>
  <c r="D8263" i="1"/>
  <c r="D8264" i="1"/>
  <c r="D8265" i="1"/>
  <c r="H8265" i="1" s="1"/>
  <c r="D8266" i="1"/>
  <c r="D8267" i="1"/>
  <c r="D8268" i="1"/>
  <c r="D8269" i="1"/>
  <c r="H8269" i="1" s="1"/>
  <c r="D8270" i="1"/>
  <c r="D8271" i="1"/>
  <c r="D8272" i="1"/>
  <c r="D8273" i="1"/>
  <c r="H8273" i="1" s="1"/>
  <c r="D8274" i="1"/>
  <c r="D8275" i="1"/>
  <c r="D8276" i="1"/>
  <c r="D8277" i="1"/>
  <c r="H8277" i="1" s="1"/>
  <c r="D8278" i="1"/>
  <c r="D8279" i="1"/>
  <c r="D8280" i="1"/>
  <c r="D8281" i="1"/>
  <c r="H8281" i="1" s="1"/>
  <c r="D8282" i="1"/>
  <c r="D8283" i="1"/>
  <c r="D8284" i="1"/>
  <c r="D8285" i="1"/>
  <c r="H8285" i="1" s="1"/>
  <c r="D8286" i="1"/>
  <c r="D8287" i="1"/>
  <c r="D8288" i="1"/>
  <c r="D8289" i="1"/>
  <c r="H8289" i="1" s="1"/>
  <c r="D8290" i="1"/>
  <c r="D8291" i="1"/>
  <c r="D8292" i="1"/>
  <c r="D8293" i="1"/>
  <c r="H8293" i="1" s="1"/>
  <c r="D8294" i="1"/>
  <c r="D8295" i="1"/>
  <c r="D8296" i="1"/>
  <c r="D8297" i="1"/>
  <c r="H8297" i="1" s="1"/>
  <c r="D8298" i="1"/>
  <c r="D8299" i="1"/>
  <c r="D8300" i="1"/>
  <c r="D8301" i="1"/>
  <c r="H8301" i="1" s="1"/>
  <c r="D8302" i="1"/>
  <c r="D8303" i="1"/>
  <c r="D8304" i="1"/>
  <c r="D8305" i="1"/>
  <c r="H8305" i="1" s="1"/>
  <c r="D8306" i="1"/>
  <c r="D8307" i="1"/>
  <c r="D8308" i="1"/>
  <c r="D8309" i="1"/>
  <c r="H8309" i="1" s="1"/>
  <c r="D8310" i="1"/>
  <c r="D8311" i="1"/>
  <c r="D8312" i="1"/>
  <c r="D8313" i="1"/>
  <c r="H8313" i="1" s="1"/>
  <c r="D8314" i="1"/>
  <c r="D8315" i="1"/>
  <c r="D8316" i="1"/>
  <c r="D8317" i="1"/>
  <c r="H8317" i="1" s="1"/>
  <c r="D8318" i="1"/>
  <c r="D8319" i="1"/>
  <c r="D8320" i="1"/>
  <c r="D8321" i="1"/>
  <c r="H8321" i="1" s="1"/>
  <c r="D8322" i="1"/>
  <c r="D8323" i="1"/>
  <c r="D8324" i="1"/>
  <c r="D8325" i="1"/>
  <c r="H8325" i="1" s="1"/>
  <c r="D8326" i="1"/>
  <c r="D8327" i="1"/>
  <c r="D8328" i="1"/>
  <c r="D8329" i="1"/>
  <c r="H8329" i="1" s="1"/>
  <c r="D8330" i="1"/>
  <c r="D8331" i="1"/>
  <c r="D8332" i="1"/>
  <c r="D8333" i="1"/>
  <c r="H8333" i="1" s="1"/>
  <c r="D8334" i="1"/>
  <c r="D8335" i="1"/>
  <c r="D8336" i="1"/>
  <c r="D8337" i="1"/>
  <c r="H8337" i="1" s="1"/>
  <c r="D8338" i="1"/>
  <c r="D8339" i="1"/>
  <c r="D8340" i="1"/>
  <c r="D8341" i="1"/>
  <c r="H8341" i="1" s="1"/>
  <c r="D8342" i="1"/>
  <c r="D8343" i="1"/>
  <c r="D8344" i="1"/>
  <c r="D8345" i="1"/>
  <c r="H8345" i="1" s="1"/>
  <c r="D8346" i="1"/>
  <c r="D8347" i="1"/>
  <c r="D8348" i="1"/>
  <c r="D8349" i="1"/>
  <c r="H8349" i="1" s="1"/>
  <c r="D8350" i="1"/>
  <c r="D8351" i="1"/>
  <c r="D8352" i="1"/>
  <c r="D8353" i="1"/>
  <c r="H8353" i="1" s="1"/>
  <c r="D8354" i="1"/>
  <c r="D8355" i="1"/>
  <c r="D8356" i="1"/>
  <c r="D8357" i="1"/>
  <c r="H8357" i="1" s="1"/>
  <c r="D8358" i="1"/>
  <c r="D8359" i="1"/>
  <c r="D8360" i="1"/>
  <c r="D8361" i="1"/>
  <c r="H8361" i="1" s="1"/>
  <c r="D8362" i="1"/>
  <c r="D8363" i="1"/>
  <c r="D8364" i="1"/>
  <c r="D8365" i="1"/>
  <c r="H8365" i="1" s="1"/>
  <c r="D8366" i="1"/>
  <c r="D8367" i="1"/>
  <c r="D8368" i="1"/>
  <c r="D8369" i="1"/>
  <c r="H8369" i="1" s="1"/>
  <c r="D8370" i="1"/>
  <c r="D8371" i="1"/>
  <c r="D8372" i="1"/>
  <c r="D8373" i="1"/>
  <c r="H8373" i="1" s="1"/>
  <c r="D8374" i="1"/>
  <c r="D8375" i="1"/>
  <c r="D8376" i="1"/>
  <c r="D8377" i="1"/>
  <c r="H8377" i="1" s="1"/>
  <c r="D8378" i="1"/>
  <c r="D8379" i="1"/>
  <c r="D8380" i="1"/>
  <c r="D8381" i="1"/>
  <c r="H8381" i="1" s="1"/>
  <c r="D8382" i="1"/>
  <c r="D8383" i="1"/>
  <c r="D8384" i="1"/>
  <c r="D8385" i="1"/>
  <c r="H8385" i="1" s="1"/>
  <c r="D8386" i="1"/>
  <c r="D8387" i="1"/>
  <c r="D8388" i="1"/>
  <c r="D8389" i="1"/>
  <c r="H8389" i="1" s="1"/>
  <c r="D8390" i="1"/>
  <c r="D8391" i="1"/>
  <c r="D8392" i="1"/>
  <c r="D8393" i="1"/>
  <c r="H8393" i="1" s="1"/>
  <c r="D8394" i="1"/>
  <c r="D8395" i="1"/>
  <c r="D8396" i="1"/>
  <c r="D8397" i="1"/>
  <c r="H8397" i="1" s="1"/>
  <c r="D8398" i="1"/>
  <c r="D8399" i="1"/>
  <c r="D8400" i="1"/>
  <c r="D8401" i="1"/>
  <c r="H8401" i="1" s="1"/>
  <c r="D8402" i="1"/>
  <c r="D8403" i="1"/>
  <c r="D8404" i="1"/>
  <c r="D8405" i="1"/>
  <c r="H8405" i="1" s="1"/>
  <c r="D8406" i="1"/>
  <c r="D8407" i="1"/>
  <c r="D8408" i="1"/>
  <c r="D8409" i="1"/>
  <c r="H8409" i="1" s="1"/>
  <c r="D8410" i="1"/>
  <c r="D8411" i="1"/>
  <c r="D8412" i="1"/>
  <c r="D8413" i="1"/>
  <c r="H8413" i="1" s="1"/>
  <c r="D8414" i="1"/>
  <c r="D8415" i="1"/>
  <c r="D8416" i="1"/>
  <c r="D8417" i="1"/>
  <c r="H8417" i="1" s="1"/>
  <c r="D8418" i="1"/>
  <c r="D8419" i="1"/>
  <c r="D8420" i="1"/>
  <c r="D8421" i="1"/>
  <c r="H8421" i="1" s="1"/>
  <c r="D8422" i="1"/>
  <c r="D8423" i="1"/>
  <c r="D8424" i="1"/>
  <c r="D8425" i="1"/>
  <c r="H8425" i="1" s="1"/>
  <c r="D8426" i="1"/>
  <c r="D8427" i="1"/>
  <c r="D8428" i="1"/>
  <c r="H8428" i="1" s="1"/>
  <c r="D8429" i="1"/>
  <c r="H8429" i="1" s="1"/>
  <c r="D8430" i="1"/>
  <c r="H8430" i="1" s="1"/>
  <c r="D8431" i="1"/>
  <c r="H8431" i="1" s="1"/>
  <c r="D8432" i="1"/>
  <c r="H8432" i="1" s="1"/>
  <c r="D8433" i="1"/>
  <c r="H8433" i="1" s="1"/>
  <c r="D8434" i="1"/>
  <c r="D8435" i="1"/>
  <c r="D8436" i="1"/>
  <c r="D8437" i="1"/>
  <c r="H8437" i="1" s="1"/>
  <c r="D8438" i="1"/>
  <c r="D8439" i="1"/>
  <c r="D8440" i="1"/>
  <c r="D8441" i="1"/>
  <c r="H8441" i="1" s="1"/>
  <c r="D8442" i="1"/>
  <c r="D8443" i="1"/>
  <c r="D8444" i="1"/>
  <c r="D8445" i="1"/>
  <c r="H8445" i="1" s="1"/>
  <c r="D8446" i="1"/>
  <c r="D8447" i="1"/>
  <c r="D8448" i="1"/>
  <c r="D8449" i="1"/>
  <c r="H8449" i="1" s="1"/>
  <c r="D8450" i="1"/>
  <c r="D8451" i="1"/>
  <c r="D8452" i="1"/>
  <c r="D8453" i="1"/>
  <c r="H8453" i="1" s="1"/>
  <c r="D8454" i="1"/>
  <c r="D8455" i="1"/>
  <c r="D8456" i="1"/>
  <c r="D8457" i="1"/>
  <c r="H8457" i="1" s="1"/>
  <c r="D8458" i="1"/>
  <c r="D8459" i="1"/>
  <c r="D8460" i="1"/>
  <c r="D8461" i="1"/>
  <c r="H8461" i="1" s="1"/>
  <c r="D8462" i="1"/>
  <c r="D8463" i="1"/>
  <c r="D8464" i="1"/>
  <c r="D8465" i="1"/>
  <c r="H8465" i="1" s="1"/>
  <c r="D8466" i="1"/>
  <c r="D8467" i="1"/>
  <c r="D8468" i="1"/>
  <c r="D8469" i="1"/>
  <c r="H8469" i="1" s="1"/>
  <c r="D8470" i="1"/>
  <c r="H8470" i="1" s="1"/>
  <c r="D8471" i="1"/>
  <c r="H8471" i="1" s="1"/>
  <c r="D8472" i="1"/>
  <c r="H8472" i="1" s="1"/>
  <c r="D8473" i="1"/>
  <c r="H8473" i="1" s="1"/>
  <c r="D8474" i="1"/>
  <c r="D8475" i="1"/>
  <c r="H8475" i="1" s="1"/>
  <c r="D8476" i="1"/>
  <c r="D8477" i="1"/>
  <c r="H8477" i="1" s="1"/>
  <c r="D8478" i="1"/>
  <c r="D8479" i="1"/>
  <c r="H8479" i="1" s="1"/>
  <c r="D8480" i="1"/>
  <c r="H8480" i="1" s="1"/>
  <c r="D8481" i="1"/>
  <c r="H8481" i="1" s="1"/>
  <c r="D8482" i="1"/>
  <c r="H8482" i="1" s="1"/>
  <c r="D8483" i="1"/>
  <c r="H8483" i="1" s="1"/>
  <c r="D8484" i="1"/>
  <c r="H8484" i="1" s="1"/>
  <c r="D8485" i="1"/>
  <c r="H8485" i="1" s="1"/>
  <c r="D8486" i="1"/>
  <c r="H8486" i="1" s="1"/>
  <c r="D8487" i="1"/>
  <c r="H8487" i="1" s="1"/>
  <c r="D8488" i="1"/>
  <c r="D8489" i="1"/>
  <c r="H8489" i="1" s="1"/>
  <c r="D8490" i="1"/>
  <c r="D8491" i="1"/>
  <c r="H8491" i="1" s="1"/>
  <c r="D8492" i="1"/>
  <c r="D8493" i="1"/>
  <c r="H8493" i="1" s="1"/>
  <c r="D8494" i="1"/>
  <c r="D8495" i="1"/>
  <c r="D8496" i="1"/>
  <c r="D8497" i="1"/>
  <c r="H8497" i="1" s="1"/>
  <c r="D8498" i="1"/>
  <c r="D8499" i="1"/>
  <c r="D8500" i="1"/>
  <c r="D8501" i="1"/>
  <c r="H8501" i="1" s="1"/>
  <c r="D8502" i="1"/>
  <c r="D8503" i="1"/>
  <c r="D8504" i="1"/>
  <c r="D8505" i="1"/>
  <c r="H8505" i="1" s="1"/>
  <c r="D8506" i="1"/>
  <c r="D8507" i="1"/>
  <c r="D8508" i="1"/>
  <c r="D8509" i="1"/>
  <c r="H8509" i="1" s="1"/>
  <c r="D8510" i="1"/>
  <c r="D8511" i="1"/>
  <c r="D8512" i="1"/>
  <c r="D8513" i="1"/>
  <c r="H8513" i="1" s="1"/>
  <c r="D8514" i="1"/>
  <c r="H8514" i="1" s="1"/>
  <c r="D8515" i="1"/>
  <c r="H8515" i="1" s="1"/>
  <c r="D8516" i="1"/>
  <c r="D8517" i="1"/>
  <c r="H8517" i="1" s="1"/>
  <c r="D8518" i="1"/>
  <c r="D8519" i="1"/>
  <c r="D8520" i="1"/>
  <c r="D8521" i="1"/>
  <c r="H8521" i="1" s="1"/>
  <c r="D8522" i="1"/>
  <c r="D8523" i="1"/>
  <c r="D8524" i="1"/>
  <c r="D8525" i="1"/>
  <c r="H8525" i="1" s="1"/>
  <c r="D8526" i="1"/>
  <c r="D8527" i="1"/>
  <c r="D8528" i="1"/>
  <c r="D8529" i="1"/>
  <c r="H8529" i="1" s="1"/>
  <c r="D8530" i="1"/>
  <c r="D8531" i="1"/>
  <c r="D8532" i="1"/>
  <c r="D8533" i="1"/>
  <c r="H8533" i="1" s="1"/>
  <c r="D8534" i="1"/>
  <c r="H8534" i="1" s="1"/>
  <c r="D8535" i="1"/>
  <c r="H8535" i="1" s="1"/>
  <c r="D8536" i="1"/>
  <c r="H8536" i="1" s="1"/>
  <c r="D8537" i="1"/>
  <c r="H8537" i="1" s="1"/>
  <c r="D8538" i="1"/>
  <c r="D8539" i="1"/>
  <c r="D8540" i="1"/>
  <c r="D8541" i="1"/>
  <c r="H8541" i="1" s="1"/>
  <c r="D8542" i="1"/>
  <c r="D8543" i="1"/>
  <c r="D8544" i="1"/>
  <c r="D8545" i="1"/>
  <c r="H8545" i="1" s="1"/>
  <c r="D8546" i="1"/>
  <c r="D8547" i="1"/>
  <c r="D8548" i="1"/>
  <c r="D8549" i="1"/>
  <c r="H8549" i="1" s="1"/>
  <c r="D8550" i="1"/>
  <c r="D8551" i="1"/>
  <c r="D8552" i="1"/>
  <c r="D8553" i="1"/>
  <c r="H8553" i="1" s="1"/>
  <c r="D8554" i="1"/>
  <c r="D8555" i="1"/>
  <c r="D8556" i="1"/>
  <c r="D8557" i="1"/>
  <c r="H8557" i="1" s="1"/>
  <c r="D8558" i="1"/>
  <c r="D8559" i="1"/>
  <c r="D8560" i="1"/>
  <c r="D8561" i="1"/>
  <c r="H8561" i="1" s="1"/>
  <c r="D8562" i="1"/>
  <c r="D8563" i="1"/>
  <c r="D8564" i="1"/>
  <c r="D8565" i="1"/>
  <c r="H8565" i="1" s="1"/>
  <c r="D8566" i="1"/>
  <c r="D8567" i="1"/>
  <c r="D8568" i="1"/>
  <c r="C814" i="2" l="1"/>
  <c r="E814" i="2" s="1"/>
  <c r="C878" i="2"/>
  <c r="E878" i="2" s="1"/>
  <c r="C643" i="2"/>
  <c r="E643" i="2" s="1"/>
  <c r="C645" i="2"/>
  <c r="E645" i="2" s="1"/>
  <c r="C794" i="2"/>
  <c r="E794" i="2" s="1"/>
  <c r="C648" i="2"/>
  <c r="E648" i="2" s="1"/>
  <c r="C667" i="2"/>
  <c r="E667" i="2" s="1"/>
  <c r="C647" i="2"/>
  <c r="E647" i="2" s="1"/>
  <c r="C723" i="2"/>
  <c r="E723" i="2" s="1"/>
  <c r="C676" i="2"/>
  <c r="E676" i="2" s="1"/>
  <c r="C879" i="2"/>
  <c r="E879" i="2" s="1"/>
  <c r="C854" i="2"/>
  <c r="E854" i="2" s="1"/>
  <c r="C838" i="2"/>
  <c r="E838" i="2" s="1"/>
  <c r="H4841" i="1"/>
  <c r="C2698" i="2"/>
  <c r="E2698" i="2" s="1"/>
  <c r="C829" i="2"/>
  <c r="E829" i="2" s="1"/>
  <c r="C827" i="2"/>
  <c r="E827" i="2" s="1"/>
  <c r="C835" i="2"/>
  <c r="E835" i="2" s="1"/>
  <c r="C833" i="2"/>
  <c r="E833" i="2" s="1"/>
  <c r="C914" i="2"/>
  <c r="E914" i="2" s="1"/>
  <c r="C912" i="2"/>
  <c r="E912" i="2" s="1"/>
  <c r="C908" i="2"/>
  <c r="E908" i="2" s="1"/>
  <c r="C904" i="2"/>
  <c r="E904" i="2" s="1"/>
  <c r="C902" i="2"/>
  <c r="E902" i="2" s="1"/>
  <c r="C900" i="2"/>
  <c r="E900" i="2" s="1"/>
  <c r="C898" i="2"/>
  <c r="E898" i="2" s="1"/>
  <c r="C892" i="2"/>
  <c r="E892" i="2" s="1"/>
  <c r="C885" i="2"/>
  <c r="E885" i="2" s="1"/>
  <c r="C890" i="2"/>
  <c r="E890" i="2" s="1"/>
  <c r="C886" i="2"/>
  <c r="E886" i="2" s="1"/>
  <c r="C745" i="2"/>
  <c r="E745" i="2" s="1"/>
  <c r="C738" i="2"/>
  <c r="E738" i="2" s="1"/>
  <c r="C639" i="2"/>
  <c r="E639" i="2" s="1"/>
  <c r="C887" i="2"/>
  <c r="E887" i="2" s="1"/>
  <c r="C751" i="2"/>
  <c r="E751" i="2" s="1"/>
  <c r="C766" i="2"/>
  <c r="E766" i="2" s="1"/>
  <c r="C763" i="2"/>
  <c r="E763" i="2" s="1"/>
  <c r="C749" i="2"/>
  <c r="E749" i="2" s="1"/>
  <c r="C765" i="2"/>
  <c r="E765" i="2" s="1"/>
  <c r="C746" i="2"/>
  <c r="E746" i="2" s="1"/>
  <c r="C772" i="2"/>
  <c r="E772" i="2" s="1"/>
  <c r="H7468" i="1"/>
  <c r="H7276" i="1"/>
  <c r="H6732" i="1"/>
  <c r="H6700" i="1"/>
  <c r="H6668" i="1"/>
  <c r="H6604" i="1"/>
  <c r="H5804" i="1"/>
  <c r="C642" i="2"/>
  <c r="E642" i="2" s="1"/>
  <c r="C865" i="2"/>
  <c r="E865" i="2" s="1"/>
  <c r="C715" i="2"/>
  <c r="E715" i="2" s="1"/>
  <c r="C646" i="2"/>
  <c r="E646" i="2" s="1"/>
  <c r="C735" i="2"/>
  <c r="E735" i="2" s="1"/>
  <c r="C644" i="2"/>
  <c r="E644" i="2" s="1"/>
  <c r="C722" i="2"/>
  <c r="E722" i="2" s="1"/>
  <c r="C671" i="2"/>
  <c r="E671" i="2" s="1"/>
  <c r="C795" i="2"/>
  <c r="E795" i="2" s="1"/>
  <c r="C815" i="2"/>
  <c r="E815" i="2" s="1"/>
  <c r="C821" i="2"/>
  <c r="E821" i="2" s="1"/>
  <c r="C819" i="2"/>
  <c r="E819" i="2" s="1"/>
  <c r="C847" i="2"/>
  <c r="E847" i="2" s="1"/>
  <c r="C740" i="2"/>
  <c r="E740" i="2" s="1"/>
  <c r="H4872" i="1"/>
  <c r="C2697" i="2"/>
  <c r="E2697" i="2" s="1"/>
  <c r="C834" i="2"/>
  <c r="E834" i="2" s="1"/>
  <c r="C905" i="2"/>
  <c r="E905" i="2" s="1"/>
  <c r="C903" i="2"/>
  <c r="E903" i="2" s="1"/>
  <c r="C901" i="2"/>
  <c r="E901" i="2" s="1"/>
  <c r="C899" i="2"/>
  <c r="E899" i="2" s="1"/>
  <c r="C868" i="2"/>
  <c r="E868" i="2" s="1"/>
  <c r="C888" i="2"/>
  <c r="E888" i="2" s="1"/>
  <c r="C895" i="2"/>
  <c r="E895" i="2" s="1"/>
  <c r="C891" i="2"/>
  <c r="E891" i="2" s="1"/>
  <c r="C864" i="2"/>
  <c r="E864" i="2" s="1"/>
  <c r="C871" i="2"/>
  <c r="E871" i="2" s="1"/>
  <c r="C760" i="2"/>
  <c r="E760" i="2" s="1"/>
  <c r="C743" i="2"/>
  <c r="E743" i="2" s="1"/>
  <c r="C637" i="2"/>
  <c r="E637" i="2" s="1"/>
  <c r="C894" i="2"/>
  <c r="E894" i="2" s="1"/>
  <c r="C893" i="2"/>
  <c r="E893" i="2" s="1"/>
  <c r="C896" i="2"/>
  <c r="E896" i="2" s="1"/>
  <c r="C747" i="2"/>
  <c r="E747" i="2" s="1"/>
  <c r="C768" i="2"/>
  <c r="E768" i="2" s="1"/>
  <c r="H8045" i="1"/>
  <c r="H6684" i="1"/>
  <c r="H6620" i="1"/>
  <c r="H6492" i="1"/>
  <c r="H6076" i="1"/>
  <c r="H5820" i="1"/>
  <c r="H5532" i="1"/>
  <c r="H5468" i="1"/>
  <c r="H5165" i="1"/>
  <c r="C631" i="2"/>
  <c r="E631" i="2" s="1"/>
  <c r="H5472" i="1"/>
  <c r="C811" i="2"/>
  <c r="E811" i="2" s="1"/>
  <c r="H5464" i="1"/>
  <c r="C839" i="2"/>
  <c r="E839" i="2" s="1"/>
  <c r="C616" i="2"/>
  <c r="E616" i="2" s="1"/>
  <c r="C949" i="2"/>
  <c r="E949" i="2" s="1"/>
  <c r="H5815" i="1"/>
  <c r="C787" i="2"/>
  <c r="E787" i="2" s="1"/>
  <c r="H5811" i="1"/>
  <c r="C866" i="2"/>
  <c r="E866" i="2" s="1"/>
  <c r="H5483" i="1"/>
  <c r="C820" i="2"/>
  <c r="E820" i="2" s="1"/>
  <c r="H5479" i="1"/>
  <c r="C843" i="2"/>
  <c r="E843" i="2" s="1"/>
  <c r="H5471" i="1"/>
  <c r="C857" i="2"/>
  <c r="E857" i="2" s="1"/>
  <c r="H5467" i="1"/>
  <c r="C845" i="2"/>
  <c r="E845" i="2" s="1"/>
  <c r="C604" i="2"/>
  <c r="E604" i="2" s="1"/>
  <c r="C944" i="2"/>
  <c r="E944" i="2" s="1"/>
  <c r="C625" i="2"/>
  <c r="E625" i="2" s="1"/>
  <c r="C1002" i="2"/>
  <c r="E1002" i="2" s="1"/>
  <c r="C621" i="2"/>
  <c r="E621" i="2" s="1"/>
  <c r="C1028" i="2"/>
  <c r="E1028" i="2" s="1"/>
  <c r="C609" i="2"/>
  <c r="E609" i="2" s="1"/>
  <c r="C966" i="2"/>
  <c r="E966" i="2" s="1"/>
  <c r="C615" i="2"/>
  <c r="E615" i="2" s="1"/>
  <c r="C940" i="2"/>
  <c r="E940" i="2" s="1"/>
  <c r="C620" i="2"/>
  <c r="E620" i="2" s="1"/>
  <c r="C1000" i="2"/>
  <c r="E1000" i="2" s="1"/>
  <c r="C597" i="2"/>
  <c r="E597" i="2" s="1"/>
  <c r="C1015" i="2"/>
  <c r="E1015" i="2" s="1"/>
  <c r="C596" i="2"/>
  <c r="E596" i="2" s="1"/>
  <c r="C628" i="2"/>
  <c r="E628" i="2" s="1"/>
  <c r="H1515" i="1"/>
  <c r="C1040" i="2"/>
  <c r="E1040" i="2" s="1"/>
  <c r="H1511" i="1"/>
  <c r="C1035" i="2"/>
  <c r="E1035" i="2" s="1"/>
  <c r="H1503" i="1"/>
  <c r="C1034" i="2"/>
  <c r="E1034" i="2" s="1"/>
  <c r="H1271" i="1"/>
  <c r="C744" i="2"/>
  <c r="E744" i="2" s="1"/>
  <c r="C633" i="2"/>
  <c r="E633" i="2" s="1"/>
  <c r="H5816" i="1"/>
  <c r="C788" i="2"/>
  <c r="E788" i="2" s="1"/>
  <c r="H5812" i="1"/>
  <c r="C867" i="2"/>
  <c r="E867" i="2" s="1"/>
  <c r="C602" i="2"/>
  <c r="E602" i="2" s="1"/>
  <c r="C1014" i="2"/>
  <c r="E1014" i="2" s="1"/>
  <c r="C626" i="2"/>
  <c r="E626" i="2" s="1"/>
  <c r="C936" i="2"/>
  <c r="E936" i="2" s="1"/>
  <c r="H5482" i="1"/>
  <c r="C855" i="2"/>
  <c r="E855" i="2" s="1"/>
  <c r="H5470" i="1"/>
  <c r="C858" i="2"/>
  <c r="E858" i="2" s="1"/>
  <c r="H5466" i="1"/>
  <c r="C844" i="2"/>
  <c r="E844" i="2" s="1"/>
  <c r="H5462" i="1"/>
  <c r="C817" i="2"/>
  <c r="E817" i="2" s="1"/>
  <c r="C605" i="2"/>
  <c r="E605" i="2" s="1"/>
  <c r="C1005" i="2"/>
  <c r="E1005" i="2" s="1"/>
  <c r="C627" i="2"/>
  <c r="E627" i="2" s="1"/>
  <c r="C981" i="2"/>
  <c r="E981" i="2" s="1"/>
  <c r="C612" i="2"/>
  <c r="E612" i="2" s="1"/>
  <c r="C964" i="2"/>
  <c r="E964" i="2" s="1"/>
  <c r="C608" i="2"/>
  <c r="E608" i="2" s="1"/>
  <c r="C965" i="2"/>
  <c r="E965" i="2" s="1"/>
  <c r="C614" i="2"/>
  <c r="E614" i="2" s="1"/>
  <c r="C624" i="2"/>
  <c r="E624" i="2" s="1"/>
  <c r="C1009" i="2"/>
  <c r="E1009" i="2" s="1"/>
  <c r="C603" i="2"/>
  <c r="E603" i="2" s="1"/>
  <c r="C930" i="2"/>
  <c r="E930" i="2" s="1"/>
  <c r="C598" i="2"/>
  <c r="E598" i="2" s="1"/>
  <c r="C956" i="2"/>
  <c r="E956" i="2" s="1"/>
  <c r="C629" i="2"/>
  <c r="E629" i="2" s="1"/>
  <c r="C600" i="2"/>
  <c r="E600" i="2" s="1"/>
  <c r="H3002" i="1"/>
  <c r="C711" i="2"/>
  <c r="E711" i="2" s="1"/>
  <c r="H1514" i="1"/>
  <c r="C1047" i="2"/>
  <c r="E1047" i="2" s="1"/>
  <c r="H1510" i="1"/>
  <c r="C1049" i="2"/>
  <c r="E1049" i="2" s="1"/>
  <c r="H1122" i="1"/>
  <c r="C928" i="2"/>
  <c r="E928" i="2" s="1"/>
  <c r="C638" i="2"/>
  <c r="E638" i="2" s="1"/>
  <c r="C622" i="2"/>
  <c r="E622" i="2" s="1"/>
  <c r="C985" i="2"/>
  <c r="E985" i="2" s="1"/>
  <c r="H5813" i="1"/>
  <c r="C883" i="2"/>
  <c r="E883" i="2" s="1"/>
  <c r="H5481" i="1"/>
  <c r="C849" i="2"/>
  <c r="E849" i="2" s="1"/>
  <c r="H5473" i="1"/>
  <c r="C813" i="2"/>
  <c r="E813" i="2" s="1"/>
  <c r="H5469" i="1"/>
  <c r="C846" i="2"/>
  <c r="E846" i="2" s="1"/>
  <c r="H5465" i="1"/>
  <c r="C825" i="2"/>
  <c r="E825" i="2" s="1"/>
  <c r="C601" i="2"/>
  <c r="E601" i="2" s="1"/>
  <c r="C977" i="2"/>
  <c r="E977" i="2" s="1"/>
  <c r="C611" i="2"/>
  <c r="E611" i="2" s="1"/>
  <c r="C963" i="2"/>
  <c r="E963" i="2" s="1"/>
  <c r="C617" i="2"/>
  <c r="E617" i="2" s="1"/>
  <c r="C996" i="2"/>
  <c r="E996" i="2" s="1"/>
  <c r="C613" i="2"/>
  <c r="E613" i="2" s="1"/>
  <c r="C1008" i="2"/>
  <c r="E1008" i="2" s="1"/>
  <c r="C619" i="2"/>
  <c r="E619" i="2" s="1"/>
  <c r="C970" i="2"/>
  <c r="E970" i="2" s="1"/>
  <c r="C606" i="2"/>
  <c r="E606" i="2" s="1"/>
  <c r="C994" i="2"/>
  <c r="E994" i="2" s="1"/>
  <c r="C607" i="2"/>
  <c r="E607" i="2" s="1"/>
  <c r="C769" i="2"/>
  <c r="E769" i="2" s="1"/>
  <c r="C630" i="2"/>
  <c r="E630" i="2" s="1"/>
  <c r="C595" i="2"/>
  <c r="E595" i="2" s="1"/>
  <c r="C618" i="2"/>
  <c r="E618" i="2" s="1"/>
  <c r="H3001" i="1"/>
  <c r="C731" i="2"/>
  <c r="E731" i="2" s="1"/>
  <c r="H2533" i="1"/>
  <c r="C767" i="2"/>
  <c r="E767" i="2" s="1"/>
  <c r="H1517" i="1"/>
  <c r="C1036" i="2"/>
  <c r="E1036" i="2" s="1"/>
  <c r="H1513" i="1"/>
  <c r="C1046" i="2"/>
  <c r="E1046" i="2" s="1"/>
  <c r="H981" i="1"/>
  <c r="C758" i="2"/>
  <c r="E758" i="2" s="1"/>
  <c r="H5480" i="1"/>
  <c r="C836" i="2"/>
  <c r="E836" i="2" s="1"/>
  <c r="C623" i="2"/>
  <c r="E623" i="2" s="1"/>
  <c r="C1003" i="2"/>
  <c r="E1003" i="2" s="1"/>
  <c r="C610" i="2"/>
  <c r="E610" i="2" s="1"/>
  <c r="C961" i="2"/>
  <c r="E961" i="2" s="1"/>
  <c r="H1516" i="1"/>
  <c r="C1039" i="2"/>
  <c r="E1039" i="2" s="1"/>
  <c r="H1512" i="1"/>
  <c r="C1037" i="2"/>
  <c r="E1037" i="2" s="1"/>
  <c r="H1504" i="1"/>
  <c r="C1043" i="2"/>
  <c r="E1043" i="2" s="1"/>
  <c r="H1028" i="1"/>
  <c r="C750" i="2"/>
  <c r="E750" i="2" s="1"/>
  <c r="H1012" i="1"/>
  <c r="C761" i="2"/>
  <c r="E761" i="2" s="1"/>
  <c r="H912" i="1"/>
  <c r="C748" i="2"/>
  <c r="E748" i="2" s="1"/>
  <c r="H4507" i="1"/>
  <c r="H8478" i="1"/>
  <c r="H1724" i="1"/>
  <c r="H7539" i="1"/>
  <c r="H7540" i="1"/>
  <c r="H7538" i="1"/>
  <c r="H7530" i="1"/>
  <c r="H4602" i="1"/>
  <c r="H2162" i="1"/>
  <c r="H1890" i="1"/>
  <c r="H1778" i="1"/>
  <c r="H7537" i="1"/>
  <c r="H7521" i="1"/>
  <c r="H1937" i="1"/>
  <c r="H1881" i="1"/>
  <c r="H7536" i="1"/>
  <c r="H7535" i="1"/>
  <c r="H4599" i="1"/>
  <c r="H7534" i="1"/>
  <c r="H7526" i="1"/>
  <c r="H1878" i="1"/>
  <c r="H4600" i="1"/>
  <c r="H7541" i="1"/>
  <c r="H1925" i="1"/>
  <c r="H3700" i="1"/>
  <c r="C439" i="2"/>
  <c r="E439" i="2" s="1"/>
  <c r="C236" i="2"/>
  <c r="E236" i="2" s="1"/>
  <c r="H3092" i="1"/>
  <c r="H1924" i="1"/>
  <c r="H796" i="1"/>
  <c r="H7671" i="1"/>
  <c r="H6598" i="1"/>
  <c r="H5414" i="1"/>
  <c r="H5406" i="1"/>
  <c r="H4830" i="1"/>
  <c r="H4606" i="1"/>
  <c r="H7533" i="1"/>
  <c r="H7525" i="1"/>
  <c r="H6597" i="1"/>
  <c r="H5565" i="1"/>
  <c r="H5397" i="1"/>
  <c r="H4861" i="1"/>
  <c r="H4853" i="1"/>
  <c r="H4829" i="1"/>
  <c r="H4813" i="1"/>
  <c r="H4773" i="1"/>
  <c r="H4605" i="1"/>
  <c r="H4597" i="1"/>
  <c r="H4421" i="1"/>
  <c r="H4381" i="1"/>
  <c r="H4053" i="1"/>
  <c r="H4045" i="1"/>
  <c r="H3853" i="1"/>
  <c r="H3845" i="1"/>
  <c r="H3837" i="1"/>
  <c r="H3045" i="1"/>
  <c r="H2397" i="1"/>
  <c r="H2117" i="1"/>
  <c r="H2101" i="1"/>
  <c r="H1933" i="1"/>
  <c r="H1917" i="1"/>
  <c r="H1013" i="1"/>
  <c r="H805" i="1"/>
  <c r="H797" i="1"/>
  <c r="H4868" i="1"/>
  <c r="H4828" i="1"/>
  <c r="H4788" i="1"/>
  <c r="H3844" i="1"/>
  <c r="H3836" i="1"/>
  <c r="H748" i="1"/>
  <c r="H7899" i="1"/>
  <c r="H7531" i="1"/>
  <c r="H5411" i="1"/>
  <c r="H4859" i="1"/>
  <c r="H4827" i="1"/>
  <c r="H4819" i="1"/>
  <c r="H4635" i="1"/>
  <c r="H4419" i="1"/>
  <c r="H4379" i="1"/>
  <c r="H4251" i="1"/>
  <c r="H4067" i="1"/>
  <c r="H4051" i="1"/>
  <c r="H4035" i="1"/>
  <c r="H3851" i="1"/>
  <c r="H3843" i="1"/>
  <c r="H3835" i="1"/>
  <c r="H3587" i="1"/>
  <c r="H3107" i="1"/>
  <c r="H2899" i="1"/>
  <c r="H1923" i="1"/>
  <c r="H1267" i="1"/>
  <c r="H803" i="1"/>
  <c r="H795" i="1"/>
  <c r="H747" i="1"/>
  <c r="H7876" i="1"/>
  <c r="H5412" i="1"/>
  <c r="H4380" i="1"/>
  <c r="H4052" i="1"/>
  <c r="H3852" i="1"/>
  <c r="H5410" i="1"/>
  <c r="H4874" i="1"/>
  <c r="H4866" i="1"/>
  <c r="H4858" i="1"/>
  <c r="H4834" i="1"/>
  <c r="H4826" i="1"/>
  <c r="H4418" i="1"/>
  <c r="H4050" i="1"/>
  <c r="H3850" i="1"/>
  <c r="H3842" i="1"/>
  <c r="H3834" i="1"/>
  <c r="H3586" i="1"/>
  <c r="H1370" i="1"/>
  <c r="H1266" i="1"/>
  <c r="H802" i="1"/>
  <c r="H794" i="1"/>
  <c r="H4044" i="1"/>
  <c r="H7529" i="1"/>
  <c r="H6601" i="1"/>
  <c r="H5561" i="1"/>
  <c r="H5417" i="1"/>
  <c r="H5409" i="1"/>
  <c r="H4897" i="1"/>
  <c r="H4833" i="1"/>
  <c r="H4817" i="1"/>
  <c r="H4809" i="1"/>
  <c r="H4793" i="1"/>
  <c r="H4681" i="1"/>
  <c r="H4585" i="1"/>
  <c r="H4417" i="1"/>
  <c r="H4049" i="1"/>
  <c r="H3849" i="1"/>
  <c r="H3841" i="1"/>
  <c r="H3833" i="1"/>
  <c r="H3561" i="1"/>
  <c r="H3521" i="1"/>
  <c r="H1929" i="1"/>
  <c r="H809" i="1"/>
  <c r="H801" i="1"/>
  <c r="H793" i="1"/>
  <c r="H4892" i="1"/>
  <c r="H4772" i="1"/>
  <c r="H4420" i="1"/>
  <c r="H1932" i="1"/>
  <c r="H7904" i="1"/>
  <c r="H7880" i="1"/>
  <c r="H7528" i="1"/>
  <c r="H5416" i="1"/>
  <c r="H5408" i="1"/>
  <c r="H4864" i="1"/>
  <c r="H4832" i="1"/>
  <c r="H4640" i="1"/>
  <c r="H4424" i="1"/>
  <c r="H4064" i="1"/>
  <c r="H4048" i="1"/>
  <c r="H3856" i="1"/>
  <c r="H3848" i="1"/>
  <c r="H3840" i="1"/>
  <c r="H3832" i="1"/>
  <c r="H3560" i="1"/>
  <c r="H1016" i="1"/>
  <c r="H808" i="1"/>
  <c r="H800" i="1"/>
  <c r="H792" i="1"/>
  <c r="H5407" i="1"/>
  <c r="H4863" i="1"/>
  <c r="H4831" i="1"/>
  <c r="H4823" i="1"/>
  <c r="H4639" i="1"/>
  <c r="H4423" i="1"/>
  <c r="H4047" i="1"/>
  <c r="H3847" i="1"/>
  <c r="H3839" i="1"/>
  <c r="H3831" i="1"/>
  <c r="H3727" i="1"/>
  <c r="H3095" i="1"/>
  <c r="H2887" i="1"/>
  <c r="H1919" i="1"/>
  <c r="H1015" i="1"/>
  <c r="H807" i="1"/>
  <c r="H799" i="1"/>
  <c r="H4596" i="1"/>
  <c r="H1684" i="1"/>
  <c r="H804" i="1"/>
  <c r="H7879" i="1"/>
  <c r="H7527" i="1"/>
  <c r="H7878" i="1"/>
  <c r="H4878" i="1"/>
  <c r="H4862" i="1"/>
  <c r="H4422" i="1"/>
  <c r="H4382" i="1"/>
  <c r="H4046" i="1"/>
  <c r="H3854" i="1"/>
  <c r="H3846" i="1"/>
  <c r="H3838" i="1"/>
  <c r="H3726" i="1"/>
  <c r="H3094" i="1"/>
  <c r="H2902" i="1"/>
  <c r="H2822" i="1"/>
  <c r="H1950" i="1"/>
  <c r="H1934" i="1"/>
  <c r="H1918" i="1"/>
  <c r="H806" i="1"/>
  <c r="H798" i="1"/>
  <c r="H670" i="1"/>
  <c r="H554" i="1"/>
  <c r="H8035" i="1"/>
  <c r="H7731" i="1"/>
  <c r="H7723" i="1"/>
  <c r="C134" i="2"/>
  <c r="E134" i="2" s="1"/>
  <c r="H5731" i="1"/>
  <c r="H5459" i="1"/>
  <c r="H4619" i="1"/>
  <c r="H7706" i="1"/>
  <c r="H7729" i="1"/>
  <c r="H5729" i="1"/>
  <c r="H5457" i="1"/>
  <c r="H4617" i="1"/>
  <c r="H2001" i="1"/>
  <c r="H1257" i="1"/>
  <c r="H7730" i="1"/>
  <c r="H7728" i="1"/>
  <c r="H5728" i="1"/>
  <c r="H4616" i="1"/>
  <c r="H2576" i="1"/>
  <c r="H632" i="1"/>
  <c r="H5458" i="1"/>
  <c r="H618" i="1"/>
  <c r="H7727" i="1"/>
  <c r="H5727" i="1"/>
  <c r="H4615" i="1"/>
  <c r="H4527" i="1"/>
  <c r="H2607" i="1"/>
  <c r="H2591" i="1"/>
  <c r="H615" i="1"/>
  <c r="H7522" i="1"/>
  <c r="H4618" i="1"/>
  <c r="H7726" i="1"/>
  <c r="H7702" i="1"/>
  <c r="H5726" i="1"/>
  <c r="H5222" i="1"/>
  <c r="H2318" i="1"/>
  <c r="H7722" i="1"/>
  <c r="H5730" i="1"/>
  <c r="H7725" i="1"/>
  <c r="H5725" i="1"/>
  <c r="H2589" i="1"/>
  <c r="H1101" i="1"/>
  <c r="H629" i="1"/>
  <c r="H8034" i="1"/>
  <c r="H2586" i="1"/>
  <c r="H7700" i="1"/>
  <c r="H5732" i="1"/>
  <c r="H5228" i="1"/>
  <c r="H4516" i="1"/>
  <c r="H1084" i="1"/>
  <c r="H620" i="1"/>
  <c r="C231" i="2"/>
  <c r="E231" i="2" s="1"/>
  <c r="H7875" i="1"/>
  <c r="H7867" i="1"/>
  <c r="H7859" i="1"/>
  <c r="H5827" i="1"/>
  <c r="H5819" i="1"/>
  <c r="H5803" i="1"/>
  <c r="H4603" i="1"/>
  <c r="H4587" i="1"/>
  <c r="H2507" i="1"/>
  <c r="H2483" i="1"/>
  <c r="H2475" i="1"/>
  <c r="H1939" i="1"/>
  <c r="H1827" i="1"/>
  <c r="H1803" i="1"/>
  <c r="H1763" i="1"/>
  <c r="H1723" i="1"/>
  <c r="H1715" i="1"/>
  <c r="H107" i="1"/>
  <c r="H7866" i="1"/>
  <c r="H5826" i="1"/>
  <c r="H5818" i="1"/>
  <c r="H5810" i="1"/>
  <c r="H2578" i="1"/>
  <c r="H1826" i="1"/>
  <c r="H7858" i="1"/>
  <c r="H3169" i="1"/>
  <c r="H1945" i="1"/>
  <c r="H1889" i="1"/>
  <c r="H1793" i="1"/>
  <c r="H1769" i="1"/>
  <c r="H1745" i="1"/>
  <c r="H1705" i="1"/>
  <c r="H1689" i="1"/>
  <c r="H969" i="1"/>
  <c r="H5817" i="1"/>
  <c r="H7864" i="1"/>
  <c r="H6520" i="1"/>
  <c r="H4592" i="1"/>
  <c r="H4584" i="1"/>
  <c r="H3168" i="1"/>
  <c r="H2480" i="1"/>
  <c r="H2400" i="1"/>
  <c r="H1936" i="1"/>
  <c r="H1864" i="1"/>
  <c r="H1824" i="1"/>
  <c r="H1768" i="1"/>
  <c r="H1720" i="1"/>
  <c r="H1688" i="1"/>
  <c r="H448" i="1"/>
  <c r="H7874" i="1"/>
  <c r="H5809" i="1"/>
  <c r="H7872" i="1"/>
  <c r="H5824" i="1"/>
  <c r="H5808" i="1"/>
  <c r="H7871" i="1"/>
  <c r="H7863" i="1"/>
  <c r="H5823" i="1"/>
  <c r="H5807" i="1"/>
  <c r="H3167" i="1"/>
  <c r="H2567" i="1"/>
  <c r="H2423" i="1"/>
  <c r="H1935" i="1"/>
  <c r="H1823" i="1"/>
  <c r="H1815" i="1"/>
  <c r="H1791" i="1"/>
  <c r="H1719" i="1"/>
  <c r="H7870" i="1"/>
  <c r="H7862" i="1"/>
  <c r="H5822" i="1"/>
  <c r="H5814" i="1"/>
  <c r="H5806" i="1"/>
  <c r="H4590" i="1"/>
  <c r="H4510" i="1"/>
  <c r="H1942" i="1"/>
  <c r="H1902" i="1"/>
  <c r="H1822" i="1"/>
  <c r="H1814" i="1"/>
  <c r="H1790" i="1"/>
  <c r="H1710" i="1"/>
  <c r="H1694" i="1"/>
  <c r="H990" i="1"/>
  <c r="H5821" i="1"/>
  <c r="H5805" i="1"/>
  <c r="H2565" i="1"/>
  <c r="H2509" i="1"/>
  <c r="H1941" i="1"/>
  <c r="H1901" i="1"/>
  <c r="H1885" i="1"/>
  <c r="H1813" i="1"/>
  <c r="H1781" i="1"/>
  <c r="H1693" i="1"/>
  <c r="H949" i="1"/>
  <c r="H7868" i="1"/>
  <c r="H7860" i="1"/>
  <c r="H4604" i="1"/>
  <c r="H4508" i="1"/>
  <c r="H2084" i="1"/>
  <c r="H1948" i="1"/>
  <c r="H1828" i="1"/>
  <c r="H1804" i="1"/>
  <c r="H1708" i="1"/>
  <c r="H1692" i="1"/>
  <c r="H476" i="1"/>
  <c r="H7637" i="1"/>
  <c r="H7613" i="1"/>
  <c r="H7453" i="1"/>
  <c r="H6717" i="1"/>
  <c r="H5445" i="1"/>
  <c r="H4613" i="1"/>
  <c r="H2469" i="1"/>
  <c r="H1381" i="1"/>
  <c r="H7780" i="1"/>
  <c r="H7748" i="1"/>
  <c r="H7732" i="1"/>
  <c r="H7684" i="1"/>
  <c r="H7851" i="1"/>
  <c r="H7843" i="1"/>
  <c r="H7835" i="1"/>
  <c r="H7827" i="1"/>
  <c r="H7787" i="1"/>
  <c r="H7779" i="1"/>
  <c r="H7771" i="1"/>
  <c r="H7763" i="1"/>
  <c r="H7747" i="1"/>
  <c r="H7739" i="1"/>
  <c r="H7699" i="1"/>
  <c r="H7683" i="1"/>
  <c r="H7635" i="1"/>
  <c r="H7611" i="1"/>
  <c r="H7579" i="1"/>
  <c r="H7467" i="1"/>
  <c r="H7331" i="1"/>
  <c r="H7259" i="1"/>
  <c r="H6971" i="1"/>
  <c r="H6803" i="1"/>
  <c r="H6707" i="1"/>
  <c r="H6603" i="1"/>
  <c r="C381" i="2"/>
  <c r="E381" i="2" s="1"/>
  <c r="H6371" i="1"/>
  <c r="H5723" i="1"/>
  <c r="H5715" i="1"/>
  <c r="H5699" i="1"/>
  <c r="H5691" i="1"/>
  <c r="H4891" i="1"/>
  <c r="H4875" i="1"/>
  <c r="H4811" i="1"/>
  <c r="H4787" i="1"/>
  <c r="H4771" i="1"/>
  <c r="H4731" i="1"/>
  <c r="H4675" i="1"/>
  <c r="H4611" i="1"/>
  <c r="H4243" i="1"/>
  <c r="H4219" i="1"/>
  <c r="H4203" i="1"/>
  <c r="H4187" i="1"/>
  <c r="H3715" i="1"/>
  <c r="H3699" i="1"/>
  <c r="H3515" i="1"/>
  <c r="H3155" i="1"/>
  <c r="H3083" i="1"/>
  <c r="H2851" i="1"/>
  <c r="H2587" i="1"/>
  <c r="H2555" i="1"/>
  <c r="H2539" i="1"/>
  <c r="H2355" i="1"/>
  <c r="H2347" i="1"/>
  <c r="H2339" i="1"/>
  <c r="H1595" i="1"/>
  <c r="H1443" i="1"/>
  <c r="H1387" i="1"/>
  <c r="H1379" i="1"/>
  <c r="H1259" i="1"/>
  <c r="H1227" i="1"/>
  <c r="H915" i="1"/>
  <c r="H851" i="1"/>
  <c r="H667" i="1"/>
  <c r="H635" i="1"/>
  <c r="H611" i="1"/>
  <c r="H339" i="1"/>
  <c r="H283" i="1"/>
  <c r="H275" i="1"/>
  <c r="H267" i="1"/>
  <c r="H259" i="1"/>
  <c r="H211" i="1"/>
  <c r="H203" i="1"/>
  <c r="H195" i="1"/>
  <c r="H187" i="1"/>
  <c r="H179" i="1"/>
  <c r="H171" i="1"/>
  <c r="H139" i="1"/>
  <c r="H7781" i="1"/>
  <c r="H7749" i="1"/>
  <c r="H3653" i="1"/>
  <c r="H325" i="1"/>
  <c r="H269" i="1"/>
  <c r="H253" i="1"/>
  <c r="H197" i="1"/>
  <c r="H173" i="1"/>
  <c r="H61" i="1"/>
  <c r="H7850" i="1"/>
  <c r="H7834" i="1"/>
  <c r="H7770" i="1"/>
  <c r="H6818" i="1"/>
  <c r="H6602" i="1"/>
  <c r="H6530" i="1"/>
  <c r="H5722" i="1"/>
  <c r="H5714" i="1"/>
  <c r="H5698" i="1"/>
  <c r="H5690" i="1"/>
  <c r="H5498" i="1"/>
  <c r="H5450" i="1"/>
  <c r="H4818" i="1"/>
  <c r="H4810" i="1"/>
  <c r="H4786" i="1"/>
  <c r="H4770" i="1"/>
  <c r="H4730" i="1"/>
  <c r="H4674" i="1"/>
  <c r="H4610" i="1"/>
  <c r="H4522" i="1"/>
  <c r="H4242" i="1"/>
  <c r="H3714" i="1"/>
  <c r="H3650" i="1"/>
  <c r="H3514" i="1"/>
  <c r="H3154" i="1"/>
  <c r="H2850" i="1"/>
  <c r="H2594" i="1"/>
  <c r="H2538" i="1"/>
  <c r="H2466" i="1"/>
  <c r="H2346" i="1"/>
  <c r="H2338" i="1"/>
  <c r="H2330" i="1"/>
  <c r="H2210" i="1"/>
  <c r="H2066" i="1"/>
  <c r="H1754" i="1"/>
  <c r="H1442" i="1"/>
  <c r="H1394" i="1"/>
  <c r="H1226" i="1"/>
  <c r="H1082" i="1"/>
  <c r="H978" i="1"/>
  <c r="H858" i="1"/>
  <c r="H850" i="1"/>
  <c r="H610" i="1"/>
  <c r="H346" i="1"/>
  <c r="H322" i="1"/>
  <c r="H314" i="1"/>
  <c r="H282" i="1"/>
  <c r="H274" i="1"/>
  <c r="H258" i="1"/>
  <c r="H250" i="1"/>
  <c r="H234" i="1"/>
  <c r="H210" i="1"/>
  <c r="H202" i="1"/>
  <c r="H194" i="1"/>
  <c r="H186" i="1"/>
  <c r="H178" i="1"/>
  <c r="H170" i="1"/>
  <c r="H7813" i="1"/>
  <c r="H7773" i="1"/>
  <c r="H7677" i="1"/>
  <c r="H6421" i="1"/>
  <c r="H4877" i="1"/>
  <c r="H3517" i="1"/>
  <c r="H2573" i="1"/>
  <c r="H2317" i="1"/>
  <c r="H1037" i="1"/>
  <c r="H7842" i="1"/>
  <c r="H7826" i="1"/>
  <c r="H7786" i="1"/>
  <c r="H7778" i="1"/>
  <c r="H7762" i="1"/>
  <c r="H7578" i="1"/>
  <c r="H7769" i="1"/>
  <c r="H7737" i="1"/>
  <c r="H7609" i="1"/>
  <c r="H7561" i="1"/>
  <c r="H6713" i="1"/>
  <c r="H5721" i="1"/>
  <c r="H5713" i="1"/>
  <c r="H5705" i="1"/>
  <c r="H5697" i="1"/>
  <c r="H5689" i="1"/>
  <c r="H5497" i="1"/>
  <c r="H5449" i="1"/>
  <c r="H4881" i="1"/>
  <c r="H4865" i="1"/>
  <c r="H4673" i="1"/>
  <c r="H4601" i="1"/>
  <c r="H4249" i="1"/>
  <c r="H4241" i="1"/>
  <c r="H4225" i="1"/>
  <c r="H3705" i="1"/>
  <c r="H3689" i="1"/>
  <c r="H3649" i="1"/>
  <c r="H3537" i="1"/>
  <c r="H2897" i="1"/>
  <c r="H2857" i="1"/>
  <c r="H2345" i="1"/>
  <c r="H1441" i="1"/>
  <c r="H1385" i="1"/>
  <c r="H897" i="1"/>
  <c r="H857" i="1"/>
  <c r="H633" i="1"/>
  <c r="H553" i="1"/>
  <c r="H513" i="1"/>
  <c r="H369" i="1"/>
  <c r="H345" i="1"/>
  <c r="H289" i="1"/>
  <c r="H281" i="1"/>
  <c r="H273" i="1"/>
  <c r="H265" i="1"/>
  <c r="H257" i="1"/>
  <c r="H249" i="1"/>
  <c r="H233" i="1"/>
  <c r="H225" i="1"/>
  <c r="H217" i="1"/>
  <c r="H209" i="1"/>
  <c r="H201" i="1"/>
  <c r="H193" i="1"/>
  <c r="H185" i="1"/>
  <c r="H177" i="1"/>
  <c r="H169" i="1"/>
  <c r="H65" i="1"/>
  <c r="H6613" i="1"/>
  <c r="H6469" i="1"/>
  <c r="H3685" i="1"/>
  <c r="H2333" i="1"/>
  <c r="H2301" i="1"/>
  <c r="H7785" i="1"/>
  <c r="H7681" i="1"/>
  <c r="H7848" i="1"/>
  <c r="H7840" i="1"/>
  <c r="H7832" i="1"/>
  <c r="H7824" i="1"/>
  <c r="H7784" i="1"/>
  <c r="H7760" i="1"/>
  <c r="H7744" i="1"/>
  <c r="H7704" i="1"/>
  <c r="H7584" i="1"/>
  <c r="H6096" i="1"/>
  <c r="H5720" i="1"/>
  <c r="H5712" i="1"/>
  <c r="H5704" i="1"/>
  <c r="H5696" i="1"/>
  <c r="H5688" i="1"/>
  <c r="H5496" i="1"/>
  <c r="H4856" i="1"/>
  <c r="H4824" i="1"/>
  <c r="H4816" i="1"/>
  <c r="H4672" i="1"/>
  <c r="H4512" i="1"/>
  <c r="H4248" i="1"/>
  <c r="H4224" i="1"/>
  <c r="H3712" i="1"/>
  <c r="H3704" i="1"/>
  <c r="H3696" i="1"/>
  <c r="H3688" i="1"/>
  <c r="H3520" i="1"/>
  <c r="H2896" i="1"/>
  <c r="H2856" i="1"/>
  <c r="H2848" i="1"/>
  <c r="H2592" i="1"/>
  <c r="H2584" i="1"/>
  <c r="H2488" i="1"/>
  <c r="H2424" i="1"/>
  <c r="H2320" i="1"/>
  <c r="H1448" i="1"/>
  <c r="H1440" i="1"/>
  <c r="H1392" i="1"/>
  <c r="H1384" i="1"/>
  <c r="H1376" i="1"/>
  <c r="H1072" i="1"/>
  <c r="H904" i="1"/>
  <c r="H856" i="1"/>
  <c r="H624" i="1"/>
  <c r="H512" i="1"/>
  <c r="H344" i="1"/>
  <c r="H280" i="1"/>
  <c r="H272" i="1"/>
  <c r="H264" i="1"/>
  <c r="H256" i="1"/>
  <c r="H248" i="1"/>
  <c r="H216" i="1"/>
  <c r="H208" i="1"/>
  <c r="H200" i="1"/>
  <c r="H192" i="1"/>
  <c r="H184" i="1"/>
  <c r="H176" i="1"/>
  <c r="H168" i="1"/>
  <c r="H5717" i="1"/>
  <c r="H5709" i="1"/>
  <c r="H5701" i="1"/>
  <c r="H5693" i="1"/>
  <c r="H4677" i="1"/>
  <c r="H4245" i="1"/>
  <c r="H2341" i="1"/>
  <c r="H509" i="1"/>
  <c r="H205" i="1"/>
  <c r="H181" i="1"/>
  <c r="H7746" i="1"/>
  <c r="H7738" i="1"/>
  <c r="H7682" i="1"/>
  <c r="H7610" i="1"/>
  <c r="H7825" i="1"/>
  <c r="H7817" i="1"/>
  <c r="H7777" i="1"/>
  <c r="H7761" i="1"/>
  <c r="H7745" i="1"/>
  <c r="H7705" i="1"/>
  <c r="H7585" i="1"/>
  <c r="H7776" i="1"/>
  <c r="H7768" i="1"/>
  <c r="H7752" i="1"/>
  <c r="H7736" i="1"/>
  <c r="H7680" i="1"/>
  <c r="H7616" i="1"/>
  <c r="H7608" i="1"/>
  <c r="H7272" i="1"/>
  <c r="H6760" i="1"/>
  <c r="H6600" i="1"/>
  <c r="H7855" i="1"/>
  <c r="H7847" i="1"/>
  <c r="H7839" i="1"/>
  <c r="H7831" i="1"/>
  <c r="H7783" i="1"/>
  <c r="H7775" i="1"/>
  <c r="H7767" i="1"/>
  <c r="H7759" i="1"/>
  <c r="H7743" i="1"/>
  <c r="H7735" i="1"/>
  <c r="H7703" i="1"/>
  <c r="H7695" i="1"/>
  <c r="H7679" i="1"/>
  <c r="H7615" i="1"/>
  <c r="H7607" i="1"/>
  <c r="H7583" i="1"/>
  <c r="H7455" i="1"/>
  <c r="H6615" i="1"/>
  <c r="H6599" i="1"/>
  <c r="H6543" i="1"/>
  <c r="H6367" i="1"/>
  <c r="H5719" i="1"/>
  <c r="H5711" i="1"/>
  <c r="H5703" i="1"/>
  <c r="H5695" i="1"/>
  <c r="H5495" i="1"/>
  <c r="H5463" i="1"/>
  <c r="H4887" i="1"/>
  <c r="H4871" i="1"/>
  <c r="H4855" i="1"/>
  <c r="H4815" i="1"/>
  <c r="H4671" i="1"/>
  <c r="H4519" i="1"/>
  <c r="H4511" i="1"/>
  <c r="H4247" i="1"/>
  <c r="H4239" i="1"/>
  <c r="H4223" i="1"/>
  <c r="H4207" i="1"/>
  <c r="H3655" i="1"/>
  <c r="H3535" i="1"/>
  <c r="H3519" i="1"/>
  <c r="H2895" i="1"/>
  <c r="H2879" i="1"/>
  <c r="H2855" i="1"/>
  <c r="H2583" i="1"/>
  <c r="H2487" i="1"/>
  <c r="H2199" i="1"/>
  <c r="H1447" i="1"/>
  <c r="H1399" i="1"/>
  <c r="H1383" i="1"/>
  <c r="H1375" i="1"/>
  <c r="H1311" i="1"/>
  <c r="H1071" i="1"/>
  <c r="H911" i="1"/>
  <c r="H855" i="1"/>
  <c r="H631" i="1"/>
  <c r="H623" i="1"/>
  <c r="H343" i="1"/>
  <c r="H279" i="1"/>
  <c r="H255" i="1"/>
  <c r="H247" i="1"/>
  <c r="H215" i="1"/>
  <c r="H207" i="1"/>
  <c r="H199" i="1"/>
  <c r="H191" i="1"/>
  <c r="H183" i="1"/>
  <c r="H175" i="1"/>
  <c r="H63" i="1"/>
  <c r="H7789" i="1"/>
  <c r="H7765" i="1"/>
  <c r="H7741" i="1"/>
  <c r="H6533" i="1"/>
  <c r="H6477" i="1"/>
  <c r="H5501" i="1"/>
  <c r="H5461" i="1"/>
  <c r="H4869" i="1"/>
  <c r="H693" i="1"/>
  <c r="H685" i="1"/>
  <c r="H277" i="1"/>
  <c r="H261" i="1"/>
  <c r="H213" i="1"/>
  <c r="H189" i="1"/>
  <c r="H7854" i="1"/>
  <c r="H7846" i="1"/>
  <c r="H7838" i="1"/>
  <c r="H7790" i="1"/>
  <c r="H7782" i="1"/>
  <c r="H7774" i="1"/>
  <c r="H7766" i="1"/>
  <c r="H7758" i="1"/>
  <c r="H7742" i="1"/>
  <c r="H7694" i="1"/>
  <c r="H7686" i="1"/>
  <c r="H7678" i="1"/>
  <c r="H7638" i="1"/>
  <c r="H7614" i="1"/>
  <c r="H7606" i="1"/>
  <c r="H7582" i="1"/>
  <c r="H7454" i="1"/>
  <c r="H7262" i="1"/>
  <c r="H6774" i="1"/>
  <c r="H6614" i="1"/>
  <c r="H6470" i="1"/>
  <c r="H5718" i="1"/>
  <c r="H5710" i="1"/>
  <c r="H5702" i="1"/>
  <c r="H5694" i="1"/>
  <c r="H5502" i="1"/>
  <c r="H5494" i="1"/>
  <c r="H4886" i="1"/>
  <c r="H4870" i="1"/>
  <c r="H4854" i="1"/>
  <c r="H4846" i="1"/>
  <c r="H4814" i="1"/>
  <c r="H4806" i="1"/>
  <c r="H4766" i="1"/>
  <c r="H4678" i="1"/>
  <c r="H4614" i="1"/>
  <c r="H4254" i="1"/>
  <c r="H4246" i="1"/>
  <c r="H4238" i="1"/>
  <c r="H4222" i="1"/>
  <c r="H4206" i="1"/>
  <c r="H3654" i="1"/>
  <c r="H3590" i="1"/>
  <c r="H3518" i="1"/>
  <c r="H2894" i="1"/>
  <c r="H2590" i="1"/>
  <c r="H2470" i="1"/>
  <c r="H2334" i="1"/>
  <c r="H1446" i="1"/>
  <c r="H1398" i="1"/>
  <c r="H1390" i="1"/>
  <c r="H1382" i="1"/>
  <c r="H982" i="1"/>
  <c r="H950" i="1"/>
  <c r="H942" i="1"/>
  <c r="H910" i="1"/>
  <c r="H870" i="1"/>
  <c r="H622" i="1"/>
  <c r="H614" i="1"/>
  <c r="H510" i="1"/>
  <c r="H350" i="1"/>
  <c r="H326" i="1"/>
  <c r="H318" i="1"/>
  <c r="H286" i="1"/>
  <c r="H278" i="1"/>
  <c r="H270" i="1"/>
  <c r="H254" i="1"/>
  <c r="H246" i="1"/>
  <c r="H214" i="1"/>
  <c r="H206" i="1"/>
  <c r="H198" i="1"/>
  <c r="H190" i="1"/>
  <c r="H182" i="1"/>
  <c r="H174" i="1"/>
  <c r="H62" i="1"/>
  <c r="H7757" i="1"/>
  <c r="H7581" i="1"/>
  <c r="H4885" i="1"/>
  <c r="H4821" i="1"/>
  <c r="H4253" i="1"/>
  <c r="H4237" i="1"/>
  <c r="H4221" i="1"/>
  <c r="H1445" i="1"/>
  <c r="H1397" i="1"/>
  <c r="H1373" i="1"/>
  <c r="H245" i="1"/>
  <c r="H7852" i="1"/>
  <c r="H7844" i="1"/>
  <c r="H7836" i="1"/>
  <c r="H7764" i="1"/>
  <c r="H7636" i="1"/>
  <c r="H6708" i="1"/>
  <c r="H6612" i="1"/>
  <c r="H6532" i="1"/>
  <c r="H5716" i="1"/>
  <c r="H5700" i="1"/>
  <c r="H5460" i="1"/>
  <c r="H4860" i="1"/>
  <c r="H4812" i="1"/>
  <c r="H4764" i="1"/>
  <c r="H4732" i="1"/>
  <c r="H4676" i="1"/>
  <c r="H4612" i="1"/>
  <c r="H4252" i="1"/>
  <c r="H4244" i="1"/>
  <c r="H4220" i="1"/>
  <c r="H4204" i="1"/>
  <c r="H4188" i="1"/>
  <c r="H3692" i="1"/>
  <c r="H3684" i="1"/>
  <c r="H3516" i="1"/>
  <c r="H3156" i="1"/>
  <c r="H2900" i="1"/>
  <c r="H2876" i="1"/>
  <c r="H2588" i="1"/>
  <c r="H2500" i="1"/>
  <c r="H2468" i="1"/>
  <c r="H2460" i="1"/>
  <c r="H2332" i="1"/>
  <c r="H2116" i="1"/>
  <c r="H1444" i="1"/>
  <c r="H1396" i="1"/>
  <c r="H1388" i="1"/>
  <c r="H1380" i="1"/>
  <c r="H1332" i="1"/>
  <c r="H972" i="1"/>
  <c r="H916" i="1"/>
  <c r="H612" i="1"/>
  <c r="H540" i="1"/>
  <c r="H508" i="1"/>
  <c r="H492" i="1"/>
  <c r="H340" i="1"/>
  <c r="H324" i="1"/>
  <c r="H276" i="1"/>
  <c r="H268" i="1"/>
  <c r="H260" i="1"/>
  <c r="H252" i="1"/>
  <c r="H244" i="1"/>
  <c r="H212" i="1"/>
  <c r="H204" i="1"/>
  <c r="H196" i="1"/>
  <c r="H188" i="1"/>
  <c r="H180" i="1"/>
  <c r="H172" i="1"/>
  <c r="C181" i="2"/>
  <c r="E181" i="2" s="1"/>
  <c r="C223" i="2"/>
  <c r="E223" i="2" s="1"/>
  <c r="C591" i="2"/>
  <c r="E591" i="2" s="1"/>
  <c r="C150" i="2"/>
  <c r="E150" i="2" s="1"/>
  <c r="C562" i="2"/>
  <c r="E562" i="2" s="1"/>
  <c r="H7547" i="1"/>
  <c r="H6611" i="1"/>
  <c r="H5227" i="1"/>
  <c r="H5211" i="1"/>
  <c r="H5195" i="1"/>
  <c r="H4755" i="1"/>
  <c r="H4747" i="1"/>
  <c r="H3171" i="1"/>
  <c r="H3147" i="1"/>
  <c r="H3051" i="1"/>
  <c r="H2835" i="1"/>
  <c r="H7755" i="1"/>
  <c r="H7475" i="1"/>
  <c r="H7754" i="1"/>
  <c r="H7650" i="1"/>
  <c r="H7546" i="1"/>
  <c r="H7474" i="1"/>
  <c r="H6610" i="1"/>
  <c r="H5226" i="1"/>
  <c r="H5210" i="1"/>
  <c r="H5194" i="1"/>
  <c r="H4762" i="1"/>
  <c r="H4754" i="1"/>
  <c r="H4554" i="1"/>
  <c r="H3170" i="1"/>
  <c r="H3090" i="1"/>
  <c r="H3058" i="1"/>
  <c r="H2730" i="1"/>
  <c r="H2090" i="1"/>
  <c r="H34" i="1"/>
  <c r="H7649" i="1"/>
  <c r="H5217" i="1"/>
  <c r="H4761" i="1"/>
  <c r="H4609" i="1"/>
  <c r="H4553" i="1"/>
  <c r="H4521" i="1"/>
  <c r="H3153" i="1"/>
  <c r="H3057" i="1"/>
  <c r="H2825" i="1"/>
  <c r="H2809" i="1"/>
  <c r="H2553" i="1"/>
  <c r="H2473" i="1"/>
  <c r="H2409" i="1"/>
  <c r="H2089" i="1"/>
  <c r="H5193" i="1"/>
  <c r="H7648" i="1"/>
  <c r="H7552" i="1"/>
  <c r="H7544" i="1"/>
  <c r="H7472" i="1"/>
  <c r="C573" i="2"/>
  <c r="E573" i="2" s="1"/>
  <c r="H6608" i="1"/>
  <c r="H5216" i="1"/>
  <c r="H5208" i="1"/>
  <c r="H5192" i="1"/>
  <c r="H5176" i="1"/>
  <c r="H4760" i="1"/>
  <c r="H4752" i="1"/>
  <c r="H4520" i="1"/>
  <c r="H3504" i="1"/>
  <c r="H3152" i="1"/>
  <c r="H3056" i="1"/>
  <c r="H2728" i="1"/>
  <c r="H2472" i="1"/>
  <c r="H2088" i="1"/>
  <c r="H4753" i="1"/>
  <c r="H7647" i="1"/>
  <c r="H7551" i="1"/>
  <c r="H7543" i="1"/>
  <c r="H7471" i="1"/>
  <c r="H6607" i="1"/>
  <c r="H5567" i="1"/>
  <c r="H5223" i="1"/>
  <c r="H5215" i="1"/>
  <c r="H5207" i="1"/>
  <c r="H5191" i="1"/>
  <c r="H4759" i="1"/>
  <c r="H4751" i="1"/>
  <c r="H4559" i="1"/>
  <c r="H4551" i="1"/>
  <c r="H3151" i="1"/>
  <c r="H3055" i="1"/>
  <c r="H2759" i="1"/>
  <c r="H2087" i="1"/>
  <c r="H1351" i="1"/>
  <c r="H6609" i="1"/>
  <c r="H7550" i="1"/>
  <c r="H7542" i="1"/>
  <c r="H7470" i="1"/>
  <c r="H6606" i="1"/>
  <c r="H5566" i="1"/>
  <c r="H5214" i="1"/>
  <c r="H5206" i="1"/>
  <c r="H4758" i="1"/>
  <c r="H4750" i="1"/>
  <c r="H4558" i="1"/>
  <c r="H3606" i="1"/>
  <c r="H3174" i="1"/>
  <c r="H3150" i="1"/>
  <c r="H2798" i="1"/>
  <c r="H1230" i="1"/>
  <c r="H750" i="1"/>
  <c r="H7753" i="1"/>
  <c r="H5185" i="1"/>
  <c r="H7590" i="1"/>
  <c r="H7589" i="1"/>
  <c r="H7549" i="1"/>
  <c r="H7469" i="1"/>
  <c r="H6605" i="1"/>
  <c r="H5205" i="1"/>
  <c r="H5197" i="1"/>
  <c r="H4757" i="1"/>
  <c r="H4749" i="1"/>
  <c r="H4741" i="1"/>
  <c r="H4557" i="1"/>
  <c r="H3061" i="1"/>
  <c r="H2773" i="1"/>
  <c r="H2757" i="1"/>
  <c r="H2085" i="1"/>
  <c r="H1957" i="1"/>
  <c r="H7593" i="1"/>
  <c r="H7473" i="1"/>
  <c r="H5209" i="1"/>
  <c r="H4745" i="1"/>
  <c r="H6596" i="1"/>
  <c r="H5196" i="1"/>
  <c r="H4756" i="1"/>
  <c r="H4748" i="1"/>
  <c r="H4556" i="1"/>
  <c r="H3172" i="1"/>
  <c r="H3148" i="1"/>
  <c r="H3060" i="1"/>
  <c r="H2764" i="1"/>
  <c r="H2732" i="1"/>
  <c r="H2548" i="1"/>
  <c r="H2404" i="1"/>
  <c r="H1228" i="1"/>
  <c r="C202" i="2"/>
  <c r="E202" i="2" s="1"/>
  <c r="C588" i="2"/>
  <c r="E588" i="2" s="1"/>
  <c r="H5707" i="1"/>
  <c r="C10" i="2"/>
  <c r="E10" i="2" s="1"/>
  <c r="H1011" i="1"/>
  <c r="H315" i="1"/>
  <c r="H305" i="1"/>
  <c r="H5706" i="1"/>
  <c r="H321" i="1"/>
  <c r="H336" i="1"/>
  <c r="H4240" i="1"/>
  <c r="H471" i="1"/>
  <c r="H303" i="1"/>
  <c r="H271" i="1"/>
  <c r="H1014" i="1"/>
  <c r="H973" i="1"/>
  <c r="H317" i="1"/>
  <c r="H309" i="1"/>
  <c r="H956" i="1"/>
  <c r="H2513" i="1"/>
  <c r="H2514" i="1"/>
  <c r="H946" i="1"/>
  <c r="C594" i="2"/>
  <c r="E594" i="2" s="1"/>
  <c r="H4080" i="1"/>
  <c r="C579" i="2"/>
  <c r="E579" i="2" s="1"/>
  <c r="H2405" i="1"/>
  <c r="H2419" i="1"/>
  <c r="C585" i="2"/>
  <c r="E585" i="2" s="1"/>
  <c r="C592" i="2"/>
  <c r="E592" i="2" s="1"/>
  <c r="C23" i="2"/>
  <c r="E23" i="2" s="1"/>
  <c r="H2474" i="1"/>
  <c r="H1418" i="1"/>
  <c r="H987" i="1"/>
  <c r="C577" i="2"/>
  <c r="E577" i="2" s="1"/>
  <c r="H921" i="1"/>
  <c r="C221" i="2"/>
  <c r="E221" i="2" s="1"/>
  <c r="C568" i="2"/>
  <c r="E568" i="2" s="1"/>
  <c r="H2512" i="1"/>
  <c r="H3119" i="1"/>
  <c r="C190" i="2"/>
  <c r="E190" i="2" s="1"/>
  <c r="C578" i="2"/>
  <c r="E578" i="2" s="1"/>
  <c r="H894" i="1"/>
  <c r="H2511" i="1"/>
  <c r="C434" i="2"/>
  <c r="E434" i="2" s="1"/>
  <c r="C587" i="2"/>
  <c r="E587" i="2" s="1"/>
  <c r="H4069" i="1"/>
  <c r="H3855" i="1"/>
  <c r="C575" i="2"/>
  <c r="E575" i="2" s="1"/>
  <c r="H4068" i="1"/>
  <c r="C571" i="2"/>
  <c r="E571" i="2" s="1"/>
  <c r="C583" i="2"/>
  <c r="E583" i="2" s="1"/>
  <c r="C590" i="2"/>
  <c r="E590" i="2" s="1"/>
  <c r="C554" i="2"/>
  <c r="E554" i="2" s="1"/>
  <c r="C179" i="2"/>
  <c r="E179" i="2" s="1"/>
  <c r="C593" i="2"/>
  <c r="E593" i="2" s="1"/>
  <c r="C560" i="2"/>
  <c r="E560" i="2" s="1"/>
  <c r="C255" i="2"/>
  <c r="E255" i="2" s="1"/>
  <c r="C569" i="2"/>
  <c r="E569" i="2" s="1"/>
  <c r="C537" i="2"/>
  <c r="E537" i="2" s="1"/>
  <c r="C535" i="2"/>
  <c r="E535" i="2" s="1"/>
  <c r="C582" i="2"/>
  <c r="E582" i="2" s="1"/>
  <c r="C212" i="2"/>
  <c r="E212" i="2" s="1"/>
  <c r="C527" i="2"/>
  <c r="E527" i="2" s="1"/>
  <c r="C544" i="2"/>
  <c r="E544" i="2" s="1"/>
  <c r="C547" i="2"/>
  <c r="E547" i="2" s="1"/>
  <c r="C570" i="2"/>
  <c r="E570" i="2" s="1"/>
  <c r="C566" i="2"/>
  <c r="E566" i="2" s="1"/>
  <c r="C574" i="2"/>
  <c r="E574" i="2" s="1"/>
  <c r="C543" i="2"/>
  <c r="E543" i="2" s="1"/>
  <c r="C545" i="2"/>
  <c r="E545" i="2" s="1"/>
  <c r="H2478" i="1"/>
  <c r="C567" i="2"/>
  <c r="E567" i="2" s="1"/>
  <c r="C580" i="2"/>
  <c r="E580" i="2" s="1"/>
  <c r="C565" i="2"/>
  <c r="E565" i="2" s="1"/>
  <c r="C581" i="2"/>
  <c r="E581" i="2" s="1"/>
  <c r="C584" i="2"/>
  <c r="E584" i="2" s="1"/>
  <c r="H447" i="1"/>
  <c r="C563" i="2"/>
  <c r="E563" i="2" s="1"/>
  <c r="C589" i="2"/>
  <c r="E589" i="2" s="1"/>
  <c r="C561" i="2"/>
  <c r="E561" i="2" s="1"/>
  <c r="C219" i="2"/>
  <c r="E219" i="2" s="1"/>
  <c r="C564" i="2"/>
  <c r="E564" i="2" s="1"/>
  <c r="C572" i="2"/>
  <c r="E572" i="2" s="1"/>
  <c r="C416" i="2"/>
  <c r="E416" i="2" s="1"/>
  <c r="C484" i="2"/>
  <c r="E484" i="2" s="1"/>
  <c r="H7906" i="1"/>
  <c r="H1490" i="1"/>
  <c r="H8028" i="1"/>
  <c r="H7908" i="1"/>
  <c r="H7900" i="1"/>
  <c r="C403" i="2"/>
  <c r="E403" i="2" s="1"/>
  <c r="C586" i="2"/>
  <c r="E586" i="2" s="1"/>
  <c r="C411" i="2"/>
  <c r="E411" i="2" s="1"/>
  <c r="C379" i="2"/>
  <c r="E379" i="2" s="1"/>
  <c r="C553" i="2"/>
  <c r="E553" i="2" s="1"/>
  <c r="C511" i="2"/>
  <c r="E511" i="2" s="1"/>
  <c r="C406" i="2"/>
  <c r="E406" i="2" s="1"/>
  <c r="C523" i="2"/>
  <c r="E523" i="2" s="1"/>
  <c r="C397" i="2"/>
  <c r="E397" i="2" s="1"/>
  <c r="C508" i="2"/>
  <c r="E508" i="2" s="1"/>
  <c r="H4571" i="1"/>
  <c r="C490" i="2"/>
  <c r="E490" i="2" s="1"/>
  <c r="C340" i="2"/>
  <c r="E340" i="2" s="1"/>
  <c r="C449" i="2"/>
  <c r="E449" i="2" s="1"/>
  <c r="H3003" i="1"/>
  <c r="H2763" i="1"/>
  <c r="H2731" i="1"/>
  <c r="H2035" i="1"/>
  <c r="C454" i="2"/>
  <c r="E454" i="2" s="1"/>
  <c r="C447" i="2"/>
  <c r="E447" i="2" s="1"/>
  <c r="C497" i="2"/>
  <c r="E497" i="2" s="1"/>
  <c r="C14" i="2"/>
  <c r="E14" i="2" s="1"/>
  <c r="C216" i="2"/>
  <c r="E216" i="2" s="1"/>
  <c r="H4569" i="1"/>
  <c r="H2761" i="1"/>
  <c r="H2729" i="1"/>
  <c r="H2401" i="1"/>
  <c r="H2105" i="1"/>
  <c r="H2041" i="1"/>
  <c r="H1865" i="1"/>
  <c r="H1841" i="1"/>
  <c r="H1073" i="1"/>
  <c r="H1025" i="1"/>
  <c r="H2754" i="1"/>
  <c r="H1834" i="1"/>
  <c r="H1282" i="1"/>
  <c r="H7896" i="1"/>
  <c r="C372" i="2"/>
  <c r="E372" i="2" s="1"/>
  <c r="C558" i="2"/>
  <c r="E558" i="2" s="1"/>
  <c r="H4568" i="1"/>
  <c r="H2760" i="1"/>
  <c r="H2608" i="1"/>
  <c r="H2312" i="1"/>
  <c r="H2104" i="1"/>
  <c r="H2040" i="1"/>
  <c r="H1840" i="1"/>
  <c r="H1024" i="1"/>
  <c r="H2482" i="1"/>
  <c r="C488" i="2"/>
  <c r="E488" i="2" s="1"/>
  <c r="H7903" i="1"/>
  <c r="H7895" i="1"/>
  <c r="H4567" i="1"/>
  <c r="H2111" i="1"/>
  <c r="H2103" i="1"/>
  <c r="H1287" i="1"/>
  <c r="H1023" i="1"/>
  <c r="H751" i="1"/>
  <c r="H455" i="1"/>
  <c r="H2138" i="1"/>
  <c r="C317" i="2"/>
  <c r="E317" i="2" s="1"/>
  <c r="H7910" i="1"/>
  <c r="H7902" i="1"/>
  <c r="C409" i="2"/>
  <c r="E409" i="2" s="1"/>
  <c r="H4574" i="1"/>
  <c r="H4566" i="1"/>
  <c r="H2758" i="1"/>
  <c r="H2094" i="1"/>
  <c r="H2046" i="1"/>
  <c r="H1838" i="1"/>
  <c r="H1606" i="1"/>
  <c r="H1286" i="1"/>
  <c r="H1102" i="1"/>
  <c r="H1022" i="1"/>
  <c r="H470" i="1"/>
  <c r="H454" i="1"/>
  <c r="H4570" i="1"/>
  <c r="H1610" i="1"/>
  <c r="H1322" i="1"/>
  <c r="C377" i="2"/>
  <c r="E377" i="2" s="1"/>
  <c r="C414" i="2"/>
  <c r="E414" i="2" s="1"/>
  <c r="C559" i="2"/>
  <c r="E559" i="2" s="1"/>
  <c r="C576" i="2"/>
  <c r="E576" i="2" s="1"/>
  <c r="H4573" i="1"/>
  <c r="H2125" i="1"/>
  <c r="H1837" i="1"/>
  <c r="H1605" i="1"/>
  <c r="H1029" i="1"/>
  <c r="H453" i="1"/>
  <c r="C402" i="2"/>
  <c r="E402" i="2" s="1"/>
  <c r="H4572" i="1"/>
  <c r="H2756" i="1"/>
  <c r="H2340" i="1"/>
  <c r="H2092" i="1"/>
  <c r="H2036" i="1"/>
  <c r="H1604" i="1"/>
  <c r="H1100" i="1"/>
  <c r="H1036" i="1"/>
  <c r="H7395" i="1"/>
  <c r="C204" i="2"/>
  <c r="E204" i="2" s="1"/>
  <c r="H6027" i="1"/>
  <c r="H8426" i="1"/>
  <c r="H5850" i="1"/>
  <c r="H5834" i="1"/>
  <c r="C551" i="2"/>
  <c r="E551" i="2" s="1"/>
  <c r="C539" i="2"/>
  <c r="E539" i="2" s="1"/>
  <c r="C531" i="2"/>
  <c r="E531" i="2" s="1"/>
  <c r="C407" i="2"/>
  <c r="E407" i="2" s="1"/>
  <c r="C538" i="2"/>
  <c r="E538" i="2" s="1"/>
  <c r="C482" i="2"/>
  <c r="E482" i="2" s="1"/>
  <c r="C462" i="2"/>
  <c r="E462" i="2" s="1"/>
  <c r="C475" i="2"/>
  <c r="E475" i="2" s="1"/>
  <c r="C491" i="2"/>
  <c r="E491" i="2" s="1"/>
  <c r="C503" i="2"/>
  <c r="E503" i="2" s="1"/>
  <c r="H8427" i="1"/>
  <c r="H7179" i="1"/>
  <c r="H6827" i="1"/>
  <c r="C294" i="2"/>
  <c r="E294" i="2" s="1"/>
  <c r="C249" i="2"/>
  <c r="E249" i="2" s="1"/>
  <c r="C302" i="2"/>
  <c r="E302" i="2" s="1"/>
  <c r="H7393" i="1"/>
  <c r="C43" i="2"/>
  <c r="E43" i="2" s="1"/>
  <c r="C24" i="2"/>
  <c r="E24" i="2" s="1"/>
  <c r="H6529" i="1"/>
  <c r="C370" i="2"/>
  <c r="E370" i="2" s="1"/>
  <c r="H5841" i="1"/>
  <c r="H5833" i="1"/>
  <c r="C550" i="2"/>
  <c r="E550" i="2" s="1"/>
  <c r="C525" i="2"/>
  <c r="E525" i="2" s="1"/>
  <c r="C509" i="2"/>
  <c r="E509" i="2" s="1"/>
  <c r="C512" i="2"/>
  <c r="E512" i="2" s="1"/>
  <c r="C536" i="2"/>
  <c r="E536" i="2" s="1"/>
  <c r="C452" i="2"/>
  <c r="E452" i="2" s="1"/>
  <c r="C478" i="2"/>
  <c r="E478" i="2" s="1"/>
  <c r="C343" i="2"/>
  <c r="E343" i="2" s="1"/>
  <c r="C306" i="2"/>
  <c r="E306" i="2" s="1"/>
  <c r="C415" i="2"/>
  <c r="E415" i="2" s="1"/>
  <c r="C464" i="2"/>
  <c r="E464" i="2" s="1"/>
  <c r="C465" i="2"/>
  <c r="E465" i="2" s="1"/>
  <c r="C472" i="2"/>
  <c r="E472" i="2" s="1"/>
  <c r="H2577" i="1"/>
  <c r="C499" i="2"/>
  <c r="E499" i="2" s="1"/>
  <c r="C450" i="2"/>
  <c r="E450" i="2" s="1"/>
  <c r="H1249" i="1"/>
  <c r="C25" i="2"/>
  <c r="E25" i="2" s="1"/>
  <c r="C22" i="2"/>
  <c r="E22" i="2" s="1"/>
  <c r="H8418" i="1"/>
  <c r="H7392" i="1"/>
  <c r="C224" i="2"/>
  <c r="E224" i="2" s="1"/>
  <c r="H6712" i="1"/>
  <c r="H6528" i="1"/>
  <c r="H6032" i="1"/>
  <c r="H5840" i="1"/>
  <c r="C557" i="2"/>
  <c r="E557" i="2" s="1"/>
  <c r="C549" i="2"/>
  <c r="E549" i="2" s="1"/>
  <c r="C540" i="2"/>
  <c r="E540" i="2" s="1"/>
  <c r="C510" i="2"/>
  <c r="E510" i="2" s="1"/>
  <c r="C534" i="2"/>
  <c r="E534" i="2" s="1"/>
  <c r="C441" i="2"/>
  <c r="E441" i="2" s="1"/>
  <c r="C445" i="2"/>
  <c r="E445" i="2" s="1"/>
  <c r="C443" i="2"/>
  <c r="E443" i="2" s="1"/>
  <c r="C346" i="2"/>
  <c r="E346" i="2" s="1"/>
  <c r="C469" i="2"/>
  <c r="E469" i="2" s="1"/>
  <c r="C400" i="2"/>
  <c r="E400" i="2" s="1"/>
  <c r="C501" i="2"/>
  <c r="E501" i="2" s="1"/>
  <c r="C442" i="2"/>
  <c r="E442" i="2" s="1"/>
  <c r="H1248" i="1"/>
  <c r="C404" i="2"/>
  <c r="E404" i="2" s="1"/>
  <c r="C21" i="2"/>
  <c r="E21" i="2" s="1"/>
  <c r="H6706" i="1"/>
  <c r="H8424" i="1"/>
  <c r="H8416" i="1"/>
  <c r="H8423" i="1"/>
  <c r="H8415" i="1"/>
  <c r="H7391" i="1"/>
  <c r="H6887" i="1"/>
  <c r="H6711" i="1"/>
  <c r="C412" i="2"/>
  <c r="E412" i="2" s="1"/>
  <c r="H6527" i="1"/>
  <c r="H6031" i="1"/>
  <c r="H5839" i="1"/>
  <c r="C555" i="2"/>
  <c r="E555" i="2" s="1"/>
  <c r="C526" i="2"/>
  <c r="E526" i="2" s="1"/>
  <c r="C533" i="2"/>
  <c r="E533" i="2" s="1"/>
  <c r="C546" i="2"/>
  <c r="E546" i="2" s="1"/>
  <c r="C408" i="2"/>
  <c r="E408" i="2" s="1"/>
  <c r="C532" i="2"/>
  <c r="E532" i="2" s="1"/>
  <c r="C456" i="2"/>
  <c r="E456" i="2" s="1"/>
  <c r="C479" i="2"/>
  <c r="E479" i="2" s="1"/>
  <c r="C471" i="2"/>
  <c r="E471" i="2" s="1"/>
  <c r="C466" i="2"/>
  <c r="E466" i="2" s="1"/>
  <c r="C487" i="2"/>
  <c r="E487" i="2" s="1"/>
  <c r="H1247" i="1"/>
  <c r="C27" i="2"/>
  <c r="E27" i="2" s="1"/>
  <c r="C438" i="2"/>
  <c r="E438" i="2" s="1"/>
  <c r="C426" i="2"/>
  <c r="E426" i="2" s="1"/>
  <c r="C155" i="2"/>
  <c r="E155" i="2" s="1"/>
  <c r="H1243" i="1"/>
  <c r="H707" i="1"/>
  <c r="H7394" i="1"/>
  <c r="H8518" i="1"/>
  <c r="H8422" i="1"/>
  <c r="H8414" i="1"/>
  <c r="H6886" i="1"/>
  <c r="H6710" i="1"/>
  <c r="H6526" i="1"/>
  <c r="C385" i="2"/>
  <c r="E385" i="2" s="1"/>
  <c r="H6030" i="1"/>
  <c r="H5854" i="1"/>
  <c r="H5838" i="1"/>
  <c r="C529" i="2"/>
  <c r="E529" i="2" s="1"/>
  <c r="C556" i="2"/>
  <c r="E556" i="2" s="1"/>
  <c r="C522" i="2"/>
  <c r="E522" i="2" s="1"/>
  <c r="C424" i="2"/>
  <c r="E424" i="2" s="1"/>
  <c r="C541" i="2"/>
  <c r="E541" i="2" s="1"/>
  <c r="C530" i="2"/>
  <c r="E530" i="2" s="1"/>
  <c r="C506" i="2"/>
  <c r="E506" i="2" s="1"/>
  <c r="C495" i="2"/>
  <c r="E495" i="2" s="1"/>
  <c r="C468" i="2"/>
  <c r="E468" i="2" s="1"/>
  <c r="C494" i="2"/>
  <c r="E494" i="2" s="1"/>
  <c r="C324" i="2"/>
  <c r="E324" i="2" s="1"/>
  <c r="C486" i="2"/>
  <c r="E486" i="2" s="1"/>
  <c r="C8" i="2"/>
  <c r="E8" i="2" s="1"/>
  <c r="C455" i="2"/>
  <c r="E455" i="2" s="1"/>
  <c r="H1246" i="1"/>
  <c r="C437" i="2"/>
  <c r="E437" i="2" s="1"/>
  <c r="C516" i="2"/>
  <c r="E516" i="2" s="1"/>
  <c r="H7387" i="1"/>
  <c r="H5835" i="1"/>
  <c r="C383" i="2"/>
  <c r="E383" i="2" s="1"/>
  <c r="C401" i="2"/>
  <c r="E401" i="2" s="1"/>
  <c r="H7389" i="1"/>
  <c r="C131" i="2"/>
  <c r="E131" i="2" s="1"/>
  <c r="C44" i="2"/>
  <c r="E44" i="2" s="1"/>
  <c r="C217" i="2"/>
  <c r="E217" i="2" s="1"/>
  <c r="H6709" i="1"/>
  <c r="C384" i="2"/>
  <c r="E384" i="2" s="1"/>
  <c r="H6029" i="1"/>
  <c r="C386" i="2"/>
  <c r="E386" i="2" s="1"/>
  <c r="H5853" i="1"/>
  <c r="H5837" i="1"/>
  <c r="C528" i="2"/>
  <c r="E528" i="2" s="1"/>
  <c r="C425" i="2"/>
  <c r="E425" i="2" s="1"/>
  <c r="C552" i="2"/>
  <c r="E552" i="2" s="1"/>
  <c r="C524" i="2"/>
  <c r="E524" i="2" s="1"/>
  <c r="C507" i="2"/>
  <c r="E507" i="2" s="1"/>
  <c r="C500" i="2"/>
  <c r="E500" i="2" s="1"/>
  <c r="C463" i="2"/>
  <c r="E463" i="2" s="1"/>
  <c r="C342" i="2"/>
  <c r="E342" i="2" s="1"/>
  <c r="C7" i="2"/>
  <c r="E7" i="2" s="1"/>
  <c r="C261" i="2"/>
  <c r="E261" i="2" s="1"/>
  <c r="C419" i="2"/>
  <c r="E419" i="2" s="1"/>
  <c r="C477" i="2"/>
  <c r="E477" i="2" s="1"/>
  <c r="H2733" i="1"/>
  <c r="C389" i="2"/>
  <c r="E389" i="2" s="1"/>
  <c r="C489" i="2"/>
  <c r="E489" i="2" s="1"/>
  <c r="C451" i="2"/>
  <c r="E451" i="2" s="1"/>
  <c r="C436" i="2"/>
  <c r="E436" i="2" s="1"/>
  <c r="C26" i="2"/>
  <c r="E26" i="2" s="1"/>
  <c r="H8419" i="1"/>
  <c r="H5851" i="1"/>
  <c r="H8420" i="1"/>
  <c r="H8412" i="1"/>
  <c r="H7396" i="1"/>
  <c r="C41" i="2"/>
  <c r="E41" i="2" s="1"/>
  <c r="C218" i="2"/>
  <c r="E218" i="2" s="1"/>
  <c r="C371" i="2"/>
  <c r="E371" i="2" s="1"/>
  <c r="C413" i="2"/>
  <c r="E413" i="2" s="1"/>
  <c r="C382" i="2"/>
  <c r="E382" i="2" s="1"/>
  <c r="H6356" i="1"/>
  <c r="C521" i="2"/>
  <c r="E521" i="2" s="1"/>
  <c r="C542" i="2"/>
  <c r="E542" i="2" s="1"/>
  <c r="C423" i="2"/>
  <c r="E423" i="2" s="1"/>
  <c r="C548" i="2"/>
  <c r="E548" i="2" s="1"/>
  <c r="C405" i="2"/>
  <c r="E405" i="2" s="1"/>
  <c r="C505" i="2"/>
  <c r="E505" i="2" s="1"/>
  <c r="C446" i="2"/>
  <c r="E446" i="2" s="1"/>
  <c r="C457" i="2"/>
  <c r="E457" i="2" s="1"/>
  <c r="C368" i="2"/>
  <c r="E368" i="2" s="1"/>
  <c r="C467" i="2"/>
  <c r="E467" i="2" s="1"/>
  <c r="C12" i="2"/>
  <c r="E12" i="2" s="1"/>
  <c r="C493" i="2"/>
  <c r="E493" i="2" s="1"/>
  <c r="C498" i="2"/>
  <c r="E498" i="2" s="1"/>
  <c r="H1244" i="1"/>
  <c r="C13" i="2"/>
  <c r="E13" i="2" s="1"/>
  <c r="C444" i="2"/>
  <c r="E444" i="2" s="1"/>
  <c r="C440" i="2"/>
  <c r="E440" i="2" s="1"/>
  <c r="C435" i="2"/>
  <c r="E435" i="2" s="1"/>
  <c r="C305" i="2"/>
  <c r="E305" i="2" s="1"/>
  <c r="C220" i="2"/>
  <c r="E220" i="2" s="1"/>
  <c r="C100" i="2"/>
  <c r="E100" i="2" s="1"/>
  <c r="C141" i="2"/>
  <c r="E141" i="2" s="1"/>
  <c r="C147" i="2"/>
  <c r="E147" i="2" s="1"/>
  <c r="C355" i="2"/>
  <c r="E355" i="2" s="1"/>
  <c r="C177" i="2"/>
  <c r="E177" i="2" s="1"/>
  <c r="C151" i="2"/>
  <c r="E151" i="2" s="1"/>
  <c r="C200" i="2"/>
  <c r="E200" i="2" s="1"/>
  <c r="H7587" i="1"/>
  <c r="C394" i="2"/>
  <c r="E394" i="2" s="1"/>
  <c r="C136" i="2"/>
  <c r="E136" i="2" s="1"/>
  <c r="H3067" i="1"/>
  <c r="C417" i="2"/>
  <c r="E417" i="2" s="1"/>
  <c r="H3059" i="1"/>
  <c r="C502" i="2"/>
  <c r="E502" i="2" s="1"/>
  <c r="H2139" i="1"/>
  <c r="C387" i="2"/>
  <c r="E387" i="2" s="1"/>
  <c r="H867" i="1"/>
  <c r="C432" i="2"/>
  <c r="E432" i="2" s="1"/>
  <c r="H691" i="1"/>
  <c r="C504" i="2"/>
  <c r="E504" i="2" s="1"/>
  <c r="H683" i="1"/>
  <c r="C515" i="2"/>
  <c r="E515" i="2" s="1"/>
  <c r="H619" i="1"/>
  <c r="C373" i="2"/>
  <c r="E373" i="2" s="1"/>
  <c r="H5213" i="1"/>
  <c r="C480" i="2"/>
  <c r="E480" i="2" s="1"/>
  <c r="H8540" i="1"/>
  <c r="C433" i="2"/>
  <c r="E433" i="2" s="1"/>
  <c r="H8538" i="1"/>
  <c r="C428" i="2"/>
  <c r="E428" i="2" s="1"/>
  <c r="C254" i="2"/>
  <c r="E254" i="2" s="1"/>
  <c r="H7586" i="1"/>
  <c r="C395" i="2"/>
  <c r="E395" i="2" s="1"/>
  <c r="C201" i="2"/>
  <c r="E201" i="2" s="1"/>
  <c r="H4514" i="1"/>
  <c r="C461" i="2"/>
  <c r="E461" i="2" s="1"/>
  <c r="H866" i="1"/>
  <c r="C431" i="2"/>
  <c r="E431" i="2" s="1"/>
  <c r="H682" i="1"/>
  <c r="C514" i="2"/>
  <c r="E514" i="2" s="1"/>
  <c r="H2141" i="1"/>
  <c r="C392" i="2"/>
  <c r="E392" i="2" s="1"/>
  <c r="C160" i="2"/>
  <c r="E160" i="2" s="1"/>
  <c r="C133" i="2"/>
  <c r="E133" i="2" s="1"/>
  <c r="C194" i="2"/>
  <c r="E194" i="2" s="1"/>
  <c r="C163" i="2"/>
  <c r="E163" i="2" s="1"/>
  <c r="C214" i="2"/>
  <c r="E214" i="2" s="1"/>
  <c r="C208" i="2"/>
  <c r="E208" i="2" s="1"/>
  <c r="C146" i="2"/>
  <c r="E146" i="2" s="1"/>
  <c r="H4513" i="1"/>
  <c r="C470" i="2"/>
  <c r="E470" i="2" s="1"/>
  <c r="C308" i="2"/>
  <c r="E308" i="2" s="1"/>
  <c r="C341" i="2"/>
  <c r="E341" i="2" s="1"/>
  <c r="C280" i="2"/>
  <c r="E280" i="2" s="1"/>
  <c r="C278" i="2"/>
  <c r="E278" i="2" s="1"/>
  <c r="H3089" i="1"/>
  <c r="C481" i="2"/>
  <c r="E481" i="2" s="1"/>
  <c r="C329" i="2"/>
  <c r="E329" i="2" s="1"/>
  <c r="H865" i="1"/>
  <c r="C430" i="2"/>
  <c r="E430" i="2" s="1"/>
  <c r="H689" i="1"/>
  <c r="C427" i="2"/>
  <c r="E427" i="2" s="1"/>
  <c r="H681" i="1"/>
  <c r="C519" i="2"/>
  <c r="E519" i="2" s="1"/>
  <c r="H617" i="1"/>
  <c r="C376" i="2"/>
  <c r="E376" i="2" s="1"/>
  <c r="C162" i="2"/>
  <c r="E162" i="2" s="1"/>
  <c r="H613" i="1"/>
  <c r="C378" i="2"/>
  <c r="E378" i="2" s="1"/>
  <c r="C336" i="2"/>
  <c r="E336" i="2" s="1"/>
  <c r="H3088" i="1"/>
  <c r="C460" i="2"/>
  <c r="E460" i="2" s="1"/>
  <c r="H3064" i="1"/>
  <c r="C422" i="2"/>
  <c r="E422" i="2" s="1"/>
  <c r="C309" i="2"/>
  <c r="E309" i="2" s="1"/>
  <c r="H2128" i="1"/>
  <c r="C391" i="2"/>
  <c r="E391" i="2" s="1"/>
  <c r="H1592" i="1"/>
  <c r="C410" i="2"/>
  <c r="E410" i="2" s="1"/>
  <c r="H864" i="1"/>
  <c r="C429" i="2"/>
  <c r="E429" i="2" s="1"/>
  <c r="H688" i="1"/>
  <c r="C513" i="2"/>
  <c r="E513" i="2" s="1"/>
  <c r="H616" i="1"/>
  <c r="C374" i="2"/>
  <c r="E374" i="2" s="1"/>
  <c r="H64" i="1"/>
  <c r="C518" i="2"/>
  <c r="E518" i="2" s="1"/>
  <c r="H4461" i="1"/>
  <c r="C496" i="2"/>
  <c r="E496" i="2" s="1"/>
  <c r="H461" i="1"/>
  <c r="C398" i="2"/>
  <c r="E398" i="2" s="1"/>
  <c r="C142" i="2"/>
  <c r="E142" i="2" s="1"/>
  <c r="C195" i="2"/>
  <c r="E195" i="2" s="1"/>
  <c r="C168" i="2"/>
  <c r="E168" i="2" s="1"/>
  <c r="C193" i="2"/>
  <c r="E193" i="2" s="1"/>
  <c r="C318" i="2"/>
  <c r="E318" i="2" s="1"/>
  <c r="C253" i="2"/>
  <c r="E253" i="2" s="1"/>
  <c r="H7367" i="1"/>
  <c r="C375" i="2"/>
  <c r="E375" i="2" s="1"/>
  <c r="C192" i="2"/>
  <c r="E192" i="2" s="1"/>
  <c r="C191" i="2"/>
  <c r="E191" i="2" s="1"/>
  <c r="H4487" i="1"/>
  <c r="C485" i="2"/>
  <c r="E485" i="2" s="1"/>
  <c r="H3063" i="1"/>
  <c r="C421" i="2"/>
  <c r="E421" i="2" s="1"/>
  <c r="H2127" i="1"/>
  <c r="C390" i="2"/>
  <c r="E390" i="2" s="1"/>
  <c r="H687" i="1"/>
  <c r="C520" i="2"/>
  <c r="E520" i="2" s="1"/>
  <c r="C20" i="2"/>
  <c r="E20" i="2" s="1"/>
  <c r="H1845" i="1"/>
  <c r="C476" i="2"/>
  <c r="E476" i="2" s="1"/>
  <c r="H1613" i="1"/>
  <c r="C459" i="2"/>
  <c r="E459" i="2" s="1"/>
  <c r="H621" i="1"/>
  <c r="C380" i="2"/>
  <c r="E380" i="2" s="1"/>
  <c r="C148" i="2"/>
  <c r="E148" i="2" s="1"/>
  <c r="C199" i="2"/>
  <c r="E199" i="2" s="1"/>
  <c r="C152" i="2"/>
  <c r="E152" i="2" s="1"/>
  <c r="H4486" i="1"/>
  <c r="C492" i="2"/>
  <c r="E492" i="2" s="1"/>
  <c r="H3062" i="1"/>
  <c r="C420" i="2"/>
  <c r="E420" i="2" s="1"/>
  <c r="H1846" i="1"/>
  <c r="C458" i="2"/>
  <c r="E458" i="2" s="1"/>
  <c r="H1614" i="1"/>
  <c r="C483" i="2"/>
  <c r="E483" i="2" s="1"/>
  <c r="H4485" i="1"/>
  <c r="C453" i="2"/>
  <c r="E453" i="2" s="1"/>
  <c r="H7588" i="1"/>
  <c r="C396" i="2"/>
  <c r="E396" i="2" s="1"/>
  <c r="C158" i="2"/>
  <c r="E158" i="2" s="1"/>
  <c r="H5212" i="1"/>
  <c r="C399" i="2"/>
  <c r="E399" i="2" s="1"/>
  <c r="H4484" i="1"/>
  <c r="C473" i="2"/>
  <c r="E473" i="2" s="1"/>
  <c r="H4460" i="1"/>
  <c r="C474" i="2"/>
  <c r="E474" i="2" s="1"/>
  <c r="H3068" i="1"/>
  <c r="C418" i="2"/>
  <c r="E418" i="2" s="1"/>
  <c r="H2164" i="1"/>
  <c r="C388" i="2"/>
  <c r="E388" i="2" s="1"/>
  <c r="H2140" i="1"/>
  <c r="C393" i="2"/>
  <c r="E393" i="2" s="1"/>
  <c r="H1844" i="1"/>
  <c r="C448" i="2"/>
  <c r="E448" i="2" s="1"/>
  <c r="H692" i="1"/>
  <c r="C517" i="2"/>
  <c r="E517" i="2" s="1"/>
  <c r="C161" i="2"/>
  <c r="E161" i="2" s="1"/>
  <c r="C32" i="2"/>
  <c r="E32" i="2" s="1"/>
  <c r="C337" i="2"/>
  <c r="E337" i="2" s="1"/>
  <c r="C322" i="2"/>
  <c r="E322" i="2" s="1"/>
  <c r="C353" i="2"/>
  <c r="E353" i="2" s="1"/>
  <c r="C266" i="2"/>
  <c r="E266" i="2" s="1"/>
  <c r="C259" i="2"/>
  <c r="E259" i="2" s="1"/>
  <c r="C345" i="2"/>
  <c r="E345" i="2" s="1"/>
  <c r="C123" i="2"/>
  <c r="E123" i="2" s="1"/>
  <c r="C80" i="2"/>
  <c r="E80" i="2" s="1"/>
  <c r="C170" i="2"/>
  <c r="E170" i="2" s="1"/>
  <c r="C334" i="2"/>
  <c r="E334" i="2" s="1"/>
  <c r="C79" i="2"/>
  <c r="E79" i="2" s="1"/>
  <c r="C16" i="2"/>
  <c r="E16" i="2" s="1"/>
  <c r="C66" i="2"/>
  <c r="E66" i="2" s="1"/>
  <c r="C246" i="2"/>
  <c r="E246" i="2" s="1"/>
  <c r="C153" i="2"/>
  <c r="E153" i="2" s="1"/>
  <c r="C222" i="2"/>
  <c r="E222" i="2" s="1"/>
  <c r="C268" i="2"/>
  <c r="E268" i="2" s="1"/>
  <c r="C110" i="2"/>
  <c r="E110" i="2" s="1"/>
  <c r="C258" i="2"/>
  <c r="E258" i="2" s="1"/>
  <c r="C175" i="2"/>
  <c r="E175" i="2" s="1"/>
  <c r="C229" i="2"/>
  <c r="E229" i="2" s="1"/>
  <c r="C62" i="2"/>
  <c r="E62" i="2" s="1"/>
  <c r="C262" i="2"/>
  <c r="E262" i="2" s="1"/>
  <c r="C172" i="2"/>
  <c r="E172" i="2" s="1"/>
  <c r="C174" i="2"/>
  <c r="E174" i="2" s="1"/>
  <c r="C135" i="2"/>
  <c r="E135" i="2" s="1"/>
  <c r="C137" i="2"/>
  <c r="E137" i="2" s="1"/>
  <c r="C330" i="2"/>
  <c r="E330" i="2" s="1"/>
  <c r="C300" i="2"/>
  <c r="E300" i="2" s="1"/>
  <c r="C358" i="2"/>
  <c r="E358" i="2" s="1"/>
  <c r="C339" i="2"/>
  <c r="E339" i="2" s="1"/>
  <c r="C284" i="2"/>
  <c r="E284" i="2" s="1"/>
  <c r="C270" i="2"/>
  <c r="E270" i="2" s="1"/>
  <c r="C307" i="2"/>
  <c r="E307" i="2" s="1"/>
  <c r="C88" i="2"/>
  <c r="E88" i="2" s="1"/>
  <c r="C299" i="2"/>
  <c r="E299" i="2" s="1"/>
  <c r="C164" i="2"/>
  <c r="E164" i="2" s="1"/>
  <c r="C327" i="2"/>
  <c r="E327" i="2" s="1"/>
  <c r="C82" i="2"/>
  <c r="E82" i="2" s="1"/>
  <c r="C76" i="2"/>
  <c r="E76" i="2" s="1"/>
  <c r="C39" i="2"/>
  <c r="E39" i="2" s="1"/>
  <c r="C84" i="2"/>
  <c r="E84" i="2" s="1"/>
  <c r="C75" i="2"/>
  <c r="E75" i="2" s="1"/>
  <c r="C38" i="2"/>
  <c r="E38" i="2" s="1"/>
  <c r="H3651" i="1"/>
  <c r="C4" i="2"/>
  <c r="E4" i="2" s="1"/>
  <c r="C233" i="2"/>
  <c r="E233" i="2" s="1"/>
  <c r="C45" i="2"/>
  <c r="E45" i="2" s="1"/>
  <c r="C321" i="2"/>
  <c r="E321" i="2" s="1"/>
  <c r="C357" i="2"/>
  <c r="E357" i="2" s="1"/>
  <c r="C315" i="2"/>
  <c r="E315" i="2" s="1"/>
  <c r="C260" i="2"/>
  <c r="E260" i="2" s="1"/>
  <c r="C279" i="2"/>
  <c r="E279" i="2" s="1"/>
  <c r="C283" i="2"/>
  <c r="E283" i="2" s="1"/>
  <c r="C311" i="2"/>
  <c r="E311" i="2" s="1"/>
  <c r="C108" i="2"/>
  <c r="E108" i="2" s="1"/>
  <c r="C335" i="2"/>
  <c r="E335" i="2" s="1"/>
  <c r="C33" i="2"/>
  <c r="E33" i="2" s="1"/>
  <c r="C74" i="2"/>
  <c r="E74" i="2" s="1"/>
  <c r="C90" i="2"/>
  <c r="E90" i="2" s="1"/>
  <c r="C37" i="2"/>
  <c r="E37" i="2" s="1"/>
  <c r="C35" i="2"/>
  <c r="E35" i="2" s="1"/>
  <c r="C57" i="2"/>
  <c r="E57" i="2" s="1"/>
  <c r="C112" i="2"/>
  <c r="E112" i="2" s="1"/>
  <c r="C156" i="2"/>
  <c r="E156" i="2" s="1"/>
  <c r="C209" i="2"/>
  <c r="E209" i="2" s="1"/>
  <c r="C292" i="2"/>
  <c r="E292" i="2" s="1"/>
  <c r="C157" i="2"/>
  <c r="E157" i="2" s="1"/>
  <c r="C129" i="2"/>
  <c r="E129" i="2" s="1"/>
  <c r="C210" i="2"/>
  <c r="E210" i="2" s="1"/>
  <c r="C42" i="2"/>
  <c r="E42" i="2" s="1"/>
  <c r="C140" i="2"/>
  <c r="E140" i="2" s="1"/>
  <c r="C213" i="2"/>
  <c r="E213" i="2" s="1"/>
  <c r="C169" i="2"/>
  <c r="E169" i="2" s="1"/>
  <c r="C304" i="2"/>
  <c r="E304" i="2" s="1"/>
  <c r="C333" i="2"/>
  <c r="E333" i="2" s="1"/>
  <c r="C359" i="2"/>
  <c r="E359" i="2" s="1"/>
  <c r="C319" i="2"/>
  <c r="E319" i="2" s="1"/>
  <c r="C314" i="2"/>
  <c r="E314" i="2" s="1"/>
  <c r="C285" i="2"/>
  <c r="E285" i="2" s="1"/>
  <c r="C275" i="2"/>
  <c r="E275" i="2" s="1"/>
  <c r="C264" i="2"/>
  <c r="E264" i="2" s="1"/>
  <c r="C116" i="2"/>
  <c r="E116" i="2" s="1"/>
  <c r="C226" i="2"/>
  <c r="E226" i="2" s="1"/>
  <c r="C291" i="2"/>
  <c r="E291" i="2" s="1"/>
  <c r="C332" i="2"/>
  <c r="E332" i="2" s="1"/>
  <c r="C36" i="2"/>
  <c r="E36" i="2" s="1"/>
  <c r="C286" i="2"/>
  <c r="E286" i="2" s="1"/>
  <c r="C288" i="2"/>
  <c r="E288" i="2" s="1"/>
  <c r="C178" i="2"/>
  <c r="E178" i="2" s="1"/>
  <c r="C154" i="2"/>
  <c r="E154" i="2" s="1"/>
  <c r="C46" i="2"/>
  <c r="E46" i="2" s="1"/>
  <c r="C167" i="2"/>
  <c r="E167" i="2" s="1"/>
  <c r="C49" i="2"/>
  <c r="E49" i="2" s="1"/>
  <c r="C347" i="2"/>
  <c r="E347" i="2" s="1"/>
  <c r="C323" i="2"/>
  <c r="E323" i="2" s="1"/>
  <c r="C363" i="2"/>
  <c r="E363" i="2" s="1"/>
  <c r="C313" i="2"/>
  <c r="E313" i="2" s="1"/>
  <c r="C276" i="2"/>
  <c r="E276" i="2" s="1"/>
  <c r="C271" i="2"/>
  <c r="E271" i="2" s="1"/>
  <c r="C239" i="2"/>
  <c r="E239" i="2" s="1"/>
  <c r="C290" i="2"/>
  <c r="E290" i="2" s="1"/>
  <c r="C287" i="2"/>
  <c r="E287" i="2" s="1"/>
  <c r="C328" i="2"/>
  <c r="E328" i="2" s="1"/>
  <c r="C53" i="2"/>
  <c r="E53" i="2" s="1"/>
  <c r="C51" i="2"/>
  <c r="E51" i="2" s="1"/>
  <c r="C124" i="2"/>
  <c r="E124" i="2" s="1"/>
  <c r="C55" i="2"/>
  <c r="E55" i="2" s="1"/>
  <c r="C19" i="2"/>
  <c r="E19" i="2" s="1"/>
  <c r="C128" i="2"/>
  <c r="E128" i="2" s="1"/>
  <c r="C48" i="2"/>
  <c r="E48" i="2" s="1"/>
  <c r="C31" i="2"/>
  <c r="E31" i="2" s="1"/>
  <c r="C365" i="2"/>
  <c r="E365" i="2" s="1"/>
  <c r="C303" i="2"/>
  <c r="E303" i="2" s="1"/>
  <c r="C272" i="2"/>
  <c r="E272" i="2" s="1"/>
  <c r="C101" i="2"/>
  <c r="E101" i="2" s="1"/>
  <c r="C86" i="2"/>
  <c r="E86" i="2" s="1"/>
  <c r="C289" i="2"/>
  <c r="E289" i="2" s="1"/>
  <c r="C83" i="2"/>
  <c r="E83" i="2" s="1"/>
  <c r="C50" i="2"/>
  <c r="E50" i="2" s="1"/>
  <c r="C293" i="2"/>
  <c r="E293" i="2" s="1"/>
  <c r="C18" i="2"/>
  <c r="E18" i="2" s="1"/>
  <c r="C203" i="2"/>
  <c r="E203" i="2" s="1"/>
  <c r="C173" i="2"/>
  <c r="E173" i="2" s="1"/>
  <c r="C138" i="2"/>
  <c r="E138" i="2" s="1"/>
  <c r="C176" i="2"/>
  <c r="E176" i="2" s="1"/>
  <c r="C71" i="2"/>
  <c r="E71" i="2" s="1"/>
  <c r="C72" i="2"/>
  <c r="E72" i="2" s="1"/>
  <c r="C360" i="2"/>
  <c r="E360" i="2" s="1"/>
  <c r="C316" i="2"/>
  <c r="E316" i="2" s="1"/>
  <c r="C348" i="2"/>
  <c r="E348" i="2" s="1"/>
  <c r="C267" i="2"/>
  <c r="E267" i="2" s="1"/>
  <c r="C361" i="2"/>
  <c r="E361" i="2" s="1"/>
  <c r="C115" i="2"/>
  <c r="E115" i="2" s="1"/>
  <c r="C121" i="2"/>
  <c r="E121" i="2" s="1"/>
  <c r="C85" i="2"/>
  <c r="E85" i="2" s="1"/>
  <c r="C189" i="2"/>
  <c r="E189" i="2" s="1"/>
  <c r="C325" i="2"/>
  <c r="E325" i="2" s="1"/>
  <c r="C295" i="2"/>
  <c r="E295" i="2" s="1"/>
  <c r="C40" i="2"/>
  <c r="E40" i="2" s="1"/>
  <c r="C248" i="2"/>
  <c r="E248" i="2" s="1"/>
  <c r="C17" i="2"/>
  <c r="E17" i="2" s="1"/>
  <c r="C34" i="2"/>
  <c r="E34" i="2" s="1"/>
  <c r="H3924" i="1"/>
  <c r="H8404" i="1"/>
  <c r="H8348" i="1"/>
  <c r="H8284" i="1"/>
  <c r="H8244" i="1"/>
  <c r="H8212" i="1"/>
  <c r="H7940" i="1"/>
  <c r="H5668" i="1"/>
  <c r="H5492" i="1"/>
  <c r="H5428" i="1"/>
  <c r="H3948" i="1"/>
  <c r="H8380" i="1"/>
  <c r="H8332" i="1"/>
  <c r="H8276" i="1"/>
  <c r="H8116" i="1"/>
  <c r="H7268" i="1"/>
  <c r="C211" i="2"/>
  <c r="E211" i="2" s="1"/>
  <c r="H5436" i="1"/>
  <c r="H4628" i="1"/>
  <c r="C30" i="2"/>
  <c r="E30" i="2" s="1"/>
  <c r="H4372" i="1"/>
  <c r="H4348" i="1"/>
  <c r="H4324" i="1"/>
  <c r="H4300" i="1"/>
  <c r="H4060" i="1"/>
  <c r="H3964" i="1"/>
  <c r="H8476" i="1"/>
  <c r="C118" i="2"/>
  <c r="E118" i="2" s="1"/>
  <c r="H7956" i="1"/>
  <c r="H7916" i="1"/>
  <c r="H6548" i="1"/>
  <c r="H5420" i="1"/>
  <c r="H5220" i="1"/>
  <c r="H4356" i="1"/>
  <c r="H4020" i="1"/>
  <c r="H3996" i="1"/>
  <c r="H3940" i="1"/>
  <c r="H8388" i="1"/>
  <c r="H8324" i="1"/>
  <c r="H8132" i="1"/>
  <c r="H8100" i="1"/>
  <c r="H5636" i="1"/>
  <c r="H4340" i="1"/>
  <c r="H4316" i="1"/>
  <c r="H4292" i="1"/>
  <c r="H4276" i="1"/>
  <c r="H4228" i="1"/>
  <c r="H4076" i="1"/>
  <c r="H4028" i="1"/>
  <c r="H4004" i="1"/>
  <c r="H3980" i="1"/>
  <c r="H3932" i="1"/>
  <c r="H8364" i="1"/>
  <c r="H8300" i="1"/>
  <c r="H8252" i="1"/>
  <c r="H8124" i="1"/>
  <c r="H7924" i="1"/>
  <c r="H6148" i="1"/>
  <c r="H5652" i="1"/>
  <c r="H5620" i="1"/>
  <c r="H4364" i="1"/>
  <c r="H4332" i="1"/>
  <c r="H4308" i="1"/>
  <c r="H4284" i="1"/>
  <c r="H4268" i="1"/>
  <c r="H4236" i="1"/>
  <c r="H4196" i="1"/>
  <c r="H4012" i="1"/>
  <c r="H3988" i="1"/>
  <c r="H3956" i="1"/>
  <c r="H8524" i="1"/>
  <c r="H8372" i="1"/>
  <c r="H8340" i="1"/>
  <c r="H8308" i="1"/>
  <c r="H8260" i="1"/>
  <c r="H8108" i="1"/>
  <c r="H7932" i="1"/>
  <c r="H6036" i="1"/>
  <c r="H8532" i="1"/>
  <c r="H8396" i="1"/>
  <c r="H8356" i="1"/>
  <c r="H8316" i="1"/>
  <c r="H8292" i="1"/>
  <c r="H8268" i="1"/>
  <c r="H8236" i="1"/>
  <c r="H8228" i="1"/>
  <c r="H8204" i="1"/>
  <c r="H7948" i="1"/>
  <c r="H7156" i="1"/>
  <c r="H6276" i="1"/>
  <c r="H6260" i="1"/>
  <c r="H5444" i="1"/>
  <c r="H3972" i="1"/>
  <c r="H3876" i="1"/>
  <c r="H3796" i="1"/>
  <c r="H3764" i="1"/>
  <c r="H3732" i="1"/>
  <c r="H3708" i="1"/>
  <c r="C97" i="2"/>
  <c r="E97" i="2" s="1"/>
  <c r="H3132" i="1"/>
  <c r="H3124" i="1"/>
  <c r="H2724" i="1"/>
  <c r="H2684" i="1"/>
  <c r="H2068" i="1"/>
  <c r="H2044" i="1"/>
  <c r="H2028" i="1"/>
  <c r="H1972" i="1"/>
  <c r="H8523" i="1"/>
  <c r="H8411" i="1"/>
  <c r="H8403" i="1"/>
  <c r="H8387" i="1"/>
  <c r="H8371" i="1"/>
  <c r="H8355" i="1"/>
  <c r="H8339" i="1"/>
  <c r="H8323" i="1"/>
  <c r="H8307" i="1"/>
  <c r="H8291" i="1"/>
  <c r="H8275" i="1"/>
  <c r="H8259" i="1"/>
  <c r="H8235" i="1"/>
  <c r="H8131" i="1"/>
  <c r="H8123" i="1"/>
  <c r="H8115" i="1"/>
  <c r="H8107" i="1"/>
  <c r="H7955" i="1"/>
  <c r="H7939" i="1"/>
  <c r="H7923" i="1"/>
  <c r="H7563" i="1"/>
  <c r="H7283" i="1"/>
  <c r="C149" i="2"/>
  <c r="E149" i="2" s="1"/>
  <c r="H7267" i="1"/>
  <c r="C127" i="2"/>
  <c r="E127" i="2" s="1"/>
  <c r="H7171" i="1"/>
  <c r="H7163" i="1"/>
  <c r="H7155" i="1"/>
  <c r="H6699" i="1"/>
  <c r="H6547" i="1"/>
  <c r="H6419" i="1"/>
  <c r="H6283" i="1"/>
  <c r="H6275" i="1"/>
  <c r="H6259" i="1"/>
  <c r="H6131" i="1"/>
  <c r="H6043" i="1"/>
  <c r="H6035" i="1"/>
  <c r="H5955" i="1"/>
  <c r="H5947" i="1"/>
  <c r="H5683" i="1"/>
  <c r="H5675" i="1"/>
  <c r="H5667" i="1"/>
  <c r="H5659" i="1"/>
  <c r="H5651" i="1"/>
  <c r="H5643" i="1"/>
  <c r="H5635" i="1"/>
  <c r="C9" i="2"/>
  <c r="E9" i="2" s="1"/>
  <c r="H5627" i="1"/>
  <c r="H5619" i="1"/>
  <c r="H5611" i="1"/>
  <c r="H5499" i="1"/>
  <c r="H5491" i="1"/>
  <c r="H5443" i="1"/>
  <c r="H5435" i="1"/>
  <c r="H5427" i="1"/>
  <c r="H5419" i="1"/>
  <c r="H5219" i="1"/>
  <c r="H4371" i="1"/>
  <c r="H4363" i="1"/>
  <c r="H4355" i="1"/>
  <c r="H4347" i="1"/>
  <c r="H4339" i="1"/>
  <c r="H4331" i="1"/>
  <c r="H4323" i="1"/>
  <c r="H4315" i="1"/>
  <c r="H4307" i="1"/>
  <c r="H4299" i="1"/>
  <c r="H4291" i="1"/>
  <c r="H4283" i="1"/>
  <c r="H4275" i="1"/>
  <c r="H4267" i="1"/>
  <c r="H4235" i="1"/>
  <c r="H4227" i="1"/>
  <c r="H4195" i="1"/>
  <c r="H4075" i="1"/>
  <c r="C238" i="2"/>
  <c r="E238" i="2" s="1"/>
  <c r="H4059" i="1"/>
  <c r="H4027" i="1"/>
  <c r="H4019" i="1"/>
  <c r="H4011" i="1"/>
  <c r="H4003" i="1"/>
  <c r="H3995" i="1"/>
  <c r="H3987" i="1"/>
  <c r="H3979" i="1"/>
  <c r="H3971" i="1"/>
  <c r="H3963" i="1"/>
  <c r="H3955" i="1"/>
  <c r="H3947" i="1"/>
  <c r="H3939" i="1"/>
  <c r="H3931" i="1"/>
  <c r="H3923" i="1"/>
  <c r="H3915" i="1"/>
  <c r="H3907" i="1"/>
  <c r="H3899" i="1"/>
  <c r="H3891" i="1"/>
  <c r="H3883" i="1"/>
  <c r="H3875" i="1"/>
  <c r="H3867" i="1"/>
  <c r="H3859" i="1"/>
  <c r="H3827" i="1"/>
  <c r="H3819" i="1"/>
  <c r="H3811" i="1"/>
  <c r="H3803" i="1"/>
  <c r="H3795" i="1"/>
  <c r="H3787" i="1"/>
  <c r="H3779" i="1"/>
  <c r="H3771" i="1"/>
  <c r="H3763" i="1"/>
  <c r="H3755" i="1"/>
  <c r="H3747" i="1"/>
  <c r="H3739" i="1"/>
  <c r="H3731" i="1"/>
  <c r="H3723" i="1"/>
  <c r="H3707" i="1"/>
  <c r="H3691" i="1"/>
  <c r="H3683" i="1"/>
  <c r="H3611" i="1"/>
  <c r="C326" i="2"/>
  <c r="E326" i="2" s="1"/>
  <c r="H3579" i="1"/>
  <c r="H3555" i="1"/>
  <c r="H3459" i="1"/>
  <c r="C59" i="2"/>
  <c r="E59" i="2" s="1"/>
  <c r="H3139" i="1"/>
  <c r="H3131" i="1"/>
  <c r="H3075" i="1"/>
  <c r="H2971" i="1"/>
  <c r="H2963" i="1"/>
  <c r="H2955" i="1"/>
  <c r="H2947" i="1"/>
  <c r="H2939" i="1"/>
  <c r="H2931" i="1"/>
  <c r="H2923" i="1"/>
  <c r="H2915" i="1"/>
  <c r="H2907" i="1"/>
  <c r="H2875" i="1"/>
  <c r="H2859" i="1"/>
  <c r="H2827" i="1"/>
  <c r="H2779" i="1"/>
  <c r="H2747" i="1"/>
  <c r="H2723" i="1"/>
  <c r="H2715" i="1"/>
  <c r="H2707" i="1"/>
  <c r="H2699" i="1"/>
  <c r="H2691" i="1"/>
  <c r="H2683" i="1"/>
  <c r="H2675" i="1"/>
  <c r="H2667" i="1"/>
  <c r="H2659" i="1"/>
  <c r="H2651" i="1"/>
  <c r="H2627" i="1"/>
  <c r="H2619" i="1"/>
  <c r="H2579" i="1"/>
  <c r="C15" i="2"/>
  <c r="E15" i="2" s="1"/>
  <c r="H2523" i="1"/>
  <c r="H2443" i="1"/>
  <c r="H2331" i="1"/>
  <c r="C77" i="2"/>
  <c r="E77" i="2" s="1"/>
  <c r="H2307" i="1"/>
  <c r="H2283" i="1"/>
  <c r="H2155" i="1"/>
  <c r="H2075" i="1"/>
  <c r="H2067" i="1"/>
  <c r="H2027" i="1"/>
  <c r="H2003" i="1"/>
  <c r="H1995" i="1"/>
  <c r="C171" i="2"/>
  <c r="E171" i="2" s="1"/>
  <c r="H1987" i="1"/>
  <c r="C159" i="2"/>
  <c r="E159" i="2" s="1"/>
  <c r="H1875" i="1"/>
  <c r="H1643" i="1"/>
  <c r="H1603" i="1"/>
  <c r="H1587" i="1"/>
  <c r="H1475" i="1"/>
  <c r="H1451" i="1"/>
  <c r="H1435" i="1"/>
  <c r="H1427" i="1"/>
  <c r="H1403" i="1"/>
  <c r="H1355" i="1"/>
  <c r="H1307" i="1"/>
  <c r="H1299" i="1"/>
  <c r="H1291" i="1"/>
  <c r="H1251" i="1"/>
  <c r="H1219" i="1"/>
  <c r="H1211" i="1"/>
  <c r="H1203" i="1"/>
  <c r="H1115" i="1"/>
  <c r="H1099" i="1"/>
  <c r="H1067" i="1"/>
  <c r="H1059" i="1"/>
  <c r="H1051" i="1"/>
  <c r="H1043" i="1"/>
  <c r="H1035" i="1"/>
  <c r="H923" i="1"/>
  <c r="H859" i="1"/>
  <c r="H651" i="1"/>
  <c r="H627" i="1"/>
  <c r="H603" i="1"/>
  <c r="H483" i="1"/>
  <c r="C247" i="2"/>
  <c r="E247" i="2" s="1"/>
  <c r="H475" i="1"/>
  <c r="C87" i="2"/>
  <c r="E87" i="2" s="1"/>
  <c r="H451" i="1"/>
  <c r="H427" i="1"/>
  <c r="H411" i="1"/>
  <c r="H403" i="1"/>
  <c r="H3916" i="1"/>
  <c r="H3884" i="1"/>
  <c r="H3860" i="1"/>
  <c r="H3820" i="1"/>
  <c r="H3780" i="1"/>
  <c r="H3140" i="1"/>
  <c r="H2956" i="1"/>
  <c r="H2860" i="1"/>
  <c r="H2796" i="1"/>
  <c r="H2780" i="1"/>
  <c r="H2748" i="1"/>
  <c r="H2700" i="1"/>
  <c r="H2516" i="1"/>
  <c r="H2420" i="1"/>
  <c r="H2356" i="1"/>
  <c r="H2076" i="1"/>
  <c r="H1980" i="1"/>
  <c r="C187" i="2"/>
  <c r="E187" i="2" s="1"/>
  <c r="H1876" i="1"/>
  <c r="H1852" i="1"/>
  <c r="H8395" i="1"/>
  <c r="H8379" i="1"/>
  <c r="H8363" i="1"/>
  <c r="H8347" i="1"/>
  <c r="H8331" i="1"/>
  <c r="H8315" i="1"/>
  <c r="H8299" i="1"/>
  <c r="H8283" i="1"/>
  <c r="H8267" i="1"/>
  <c r="H8251" i="1"/>
  <c r="H8243" i="1"/>
  <c r="H8227" i="1"/>
  <c r="H8219" i="1"/>
  <c r="H8211" i="1"/>
  <c r="H8203" i="1"/>
  <c r="H8091" i="1"/>
  <c r="H8027" i="1"/>
  <c r="C252" i="2"/>
  <c r="E252" i="2" s="1"/>
  <c r="H7947" i="1"/>
  <c r="H7931" i="1"/>
  <c r="H7915" i="1"/>
  <c r="H8530" i="1"/>
  <c r="H8474" i="1"/>
  <c r="C232" i="2"/>
  <c r="E232" i="2" s="1"/>
  <c r="H8410" i="1"/>
  <c r="H8402" i="1"/>
  <c r="H8394" i="1"/>
  <c r="H8386" i="1"/>
  <c r="H8378" i="1"/>
  <c r="H8370" i="1"/>
  <c r="H8362" i="1"/>
  <c r="H8354" i="1"/>
  <c r="H8346" i="1"/>
  <c r="H8338" i="1"/>
  <c r="H8330" i="1"/>
  <c r="H8322" i="1"/>
  <c r="H8314" i="1"/>
  <c r="H8306" i="1"/>
  <c r="H8298" i="1"/>
  <c r="H8290" i="1"/>
  <c r="H8282" i="1"/>
  <c r="H8274" i="1"/>
  <c r="H8266" i="1"/>
  <c r="H8258" i="1"/>
  <c r="H8250" i="1"/>
  <c r="H8242" i="1"/>
  <c r="H8234" i="1"/>
  <c r="H8226" i="1"/>
  <c r="H8218" i="1"/>
  <c r="H8210" i="1"/>
  <c r="H8130" i="1"/>
  <c r="H8122" i="1"/>
  <c r="H8106" i="1"/>
  <c r="H8098" i="1"/>
  <c r="H7954" i="1"/>
  <c r="H7946" i="1"/>
  <c r="H7938" i="1"/>
  <c r="H7930" i="1"/>
  <c r="H7922" i="1"/>
  <c r="H7914" i="1"/>
  <c r="H7674" i="1"/>
  <c r="H7634" i="1"/>
  <c r="H7514" i="1"/>
  <c r="H7410" i="1"/>
  <c r="H7274" i="1"/>
  <c r="C139" i="2"/>
  <c r="E139" i="2" s="1"/>
  <c r="H7266" i="1"/>
  <c r="C180" i="2"/>
  <c r="E180" i="2" s="1"/>
  <c r="H7170" i="1"/>
  <c r="H7162" i="1"/>
  <c r="H7154" i="1"/>
  <c r="H6906" i="1"/>
  <c r="H6698" i="1"/>
  <c r="H6426" i="1"/>
  <c r="H6274" i="1"/>
  <c r="H6242" i="1"/>
  <c r="H6146" i="1"/>
  <c r="H6130" i="1"/>
  <c r="H6042" i="1"/>
  <c r="H6034" i="1"/>
  <c r="H5970" i="1"/>
  <c r="H5954" i="1"/>
  <c r="H5946" i="1"/>
  <c r="H5882" i="1"/>
  <c r="H5682" i="1"/>
  <c r="H5674" i="1"/>
  <c r="H5666" i="1"/>
  <c r="H5658" i="1"/>
  <c r="H5650" i="1"/>
  <c r="H5642" i="1"/>
  <c r="H5634" i="1"/>
  <c r="H5626" i="1"/>
  <c r="H5618" i="1"/>
  <c r="H5610" i="1"/>
  <c r="H5490" i="1"/>
  <c r="H5442" i="1"/>
  <c r="H5434" i="1"/>
  <c r="H5218" i="1"/>
  <c r="H4378" i="1"/>
  <c r="H4370" i="1"/>
  <c r="H4362" i="1"/>
  <c r="H4354" i="1"/>
  <c r="H4346" i="1"/>
  <c r="H4338" i="1"/>
  <c r="H4330" i="1"/>
  <c r="H4322" i="1"/>
  <c r="H4314" i="1"/>
  <c r="H4306" i="1"/>
  <c r="H4298" i="1"/>
  <c r="H4290" i="1"/>
  <c r="H4282" i="1"/>
  <c r="H4274" i="1"/>
  <c r="H4266" i="1"/>
  <c r="H4234" i="1"/>
  <c r="H4226" i="1"/>
  <c r="H4202" i="1"/>
  <c r="H4194" i="1"/>
  <c r="H4186" i="1"/>
  <c r="H4082" i="1"/>
  <c r="H4074" i="1"/>
  <c r="H4034" i="1"/>
  <c r="H4026" i="1"/>
  <c r="H4018" i="1"/>
  <c r="H4010" i="1"/>
  <c r="H4002" i="1"/>
  <c r="H3994" i="1"/>
  <c r="H3986" i="1"/>
  <c r="H3978" i="1"/>
  <c r="H3970" i="1"/>
  <c r="H3962" i="1"/>
  <c r="H3954" i="1"/>
  <c r="H3946" i="1"/>
  <c r="H3938" i="1"/>
  <c r="H3930" i="1"/>
  <c r="H3922" i="1"/>
  <c r="H3914" i="1"/>
  <c r="H3906" i="1"/>
  <c r="H3898" i="1"/>
  <c r="H3890" i="1"/>
  <c r="H3882" i="1"/>
  <c r="H3874" i="1"/>
  <c r="H3866" i="1"/>
  <c r="H3858" i="1"/>
  <c r="H3826" i="1"/>
  <c r="H3818" i="1"/>
  <c r="H3810" i="1"/>
  <c r="H3802" i="1"/>
  <c r="H3794" i="1"/>
  <c r="H3786" i="1"/>
  <c r="H3778" i="1"/>
  <c r="H3770" i="1"/>
  <c r="H3762" i="1"/>
  <c r="H3754" i="1"/>
  <c r="H3746" i="1"/>
  <c r="H3738" i="1"/>
  <c r="H3730" i="1"/>
  <c r="H3722" i="1"/>
  <c r="H3706" i="1"/>
  <c r="H3698" i="1"/>
  <c r="H3690" i="1"/>
  <c r="H3682" i="1"/>
  <c r="H3674" i="1"/>
  <c r="C95" i="2"/>
  <c r="E95" i="2" s="1"/>
  <c r="H3658" i="1"/>
  <c r="H3610" i="1"/>
  <c r="H3578" i="1"/>
  <c r="H3562" i="1"/>
  <c r="C364" i="2"/>
  <c r="E364" i="2" s="1"/>
  <c r="H3554" i="1"/>
  <c r="H3466" i="1"/>
  <c r="H3458" i="1"/>
  <c r="C58" i="2"/>
  <c r="E58" i="2" s="1"/>
  <c r="H3306" i="1"/>
  <c r="C298" i="2"/>
  <c r="E298" i="2" s="1"/>
  <c r="H3138" i="1"/>
  <c r="H3130" i="1"/>
  <c r="H3114" i="1"/>
  <c r="H3082" i="1"/>
  <c r="H3074" i="1"/>
  <c r="H2970" i="1"/>
  <c r="H2962" i="1"/>
  <c r="H2954" i="1"/>
  <c r="H2946" i="1"/>
  <c r="H2938" i="1"/>
  <c r="H2930" i="1"/>
  <c r="H2922" i="1"/>
  <c r="H2914" i="1"/>
  <c r="H2906" i="1"/>
  <c r="H2898" i="1"/>
  <c r="H2874" i="1"/>
  <c r="H2866" i="1"/>
  <c r="H2826" i="1"/>
  <c r="H2818" i="1"/>
  <c r="H2810" i="1"/>
  <c r="H2778" i="1"/>
  <c r="H2746" i="1"/>
  <c r="H2738" i="1"/>
  <c r="H2722" i="1"/>
  <c r="H2714" i="1"/>
  <c r="H2706" i="1"/>
  <c r="H2698" i="1"/>
  <c r="H2690" i="1"/>
  <c r="H2682" i="1"/>
  <c r="H2674" i="1"/>
  <c r="H2666" i="1"/>
  <c r="H2650" i="1"/>
  <c r="H2634" i="1"/>
  <c r="H2626" i="1"/>
  <c r="H2530" i="1"/>
  <c r="C111" i="2"/>
  <c r="E111" i="2" s="1"/>
  <c r="H2506" i="1"/>
  <c r="H2314" i="1"/>
  <c r="H2298" i="1"/>
  <c r="C89" i="2"/>
  <c r="E89" i="2" s="1"/>
  <c r="H2290" i="1"/>
  <c r="H2282" i="1"/>
  <c r="H2170" i="1"/>
  <c r="H2146" i="1"/>
  <c r="H2074" i="1"/>
  <c r="H2026" i="1"/>
  <c r="H1994" i="1"/>
  <c r="C166" i="2"/>
  <c r="E166" i="2" s="1"/>
  <c r="H1986" i="1"/>
  <c r="C165" i="2"/>
  <c r="E165" i="2" s="1"/>
  <c r="H1874" i="1"/>
  <c r="H1642" i="1"/>
  <c r="H1594" i="1"/>
  <c r="H1586" i="1"/>
  <c r="H1474" i="1"/>
  <c r="C338" i="2"/>
  <c r="E338" i="2" s="1"/>
  <c r="H1434" i="1"/>
  <c r="H1354" i="1"/>
  <c r="H1306" i="1"/>
  <c r="H1298" i="1"/>
  <c r="H1290" i="1"/>
  <c r="H1274" i="1"/>
  <c r="H1234" i="1"/>
  <c r="H1218" i="1"/>
  <c r="H1210" i="1"/>
  <c r="H1114" i="1"/>
  <c r="H1066" i="1"/>
  <c r="H1058" i="1"/>
  <c r="H1050" i="1"/>
  <c r="H1042" i="1"/>
  <c r="H1034" i="1"/>
  <c r="H1002" i="1"/>
  <c r="H986" i="1"/>
  <c r="H642" i="1"/>
  <c r="C81" i="2"/>
  <c r="E81" i="2" s="1"/>
  <c r="H626" i="1"/>
  <c r="H458" i="1"/>
  <c r="C237" i="2"/>
  <c r="E237" i="2" s="1"/>
  <c r="H442" i="1"/>
  <c r="H410" i="1"/>
  <c r="H402" i="1"/>
  <c r="H7673" i="1"/>
  <c r="H7569" i="1"/>
  <c r="H7545" i="1"/>
  <c r="H7409" i="1"/>
  <c r="H7273" i="1"/>
  <c r="C132" i="2"/>
  <c r="E132" i="2" s="1"/>
  <c r="H7169" i="1"/>
  <c r="H7161" i="1"/>
  <c r="H7153" i="1"/>
  <c r="H7097" i="1"/>
  <c r="H7073" i="1"/>
  <c r="H7049" i="1"/>
  <c r="H7025" i="1"/>
  <c r="H6905" i="1"/>
  <c r="H6705" i="1"/>
  <c r="H6697" i="1"/>
  <c r="H6481" i="1"/>
  <c r="H6425" i="1"/>
  <c r="H6241" i="1"/>
  <c r="H6145" i="1"/>
  <c r="H6129" i="1"/>
  <c r="H6049" i="1"/>
  <c r="H6041" i="1"/>
  <c r="H6033" i="1"/>
  <c r="H5953" i="1"/>
  <c r="H5945" i="1"/>
  <c r="H5881" i="1"/>
  <c r="H5865" i="1"/>
  <c r="H5681" i="1"/>
  <c r="H5673" i="1"/>
  <c r="H5665" i="1"/>
  <c r="H5657" i="1"/>
  <c r="H5649" i="1"/>
  <c r="H5641" i="1"/>
  <c r="H5633" i="1"/>
  <c r="H5625" i="1"/>
  <c r="H5617" i="1"/>
  <c r="H5433" i="1"/>
  <c r="H5225" i="1"/>
  <c r="H4633" i="1"/>
  <c r="H4377" i="1"/>
  <c r="H4369" i="1"/>
  <c r="H4361" i="1"/>
  <c r="H4353" i="1"/>
  <c r="H4345" i="1"/>
  <c r="H4337" i="1"/>
  <c r="H4329" i="1"/>
  <c r="H4321" i="1"/>
  <c r="H4313" i="1"/>
  <c r="H4305" i="1"/>
  <c r="H4297" i="1"/>
  <c r="H4289" i="1"/>
  <c r="H4281" i="1"/>
  <c r="H4273" i="1"/>
  <c r="H4265" i="1"/>
  <c r="H4233" i="1"/>
  <c r="H4201" i="1"/>
  <c r="H4193" i="1"/>
  <c r="H4081" i="1"/>
  <c r="H4073" i="1"/>
  <c r="C354" i="2"/>
  <c r="E354" i="2" s="1"/>
  <c r="H4033" i="1"/>
  <c r="H4025" i="1"/>
  <c r="H4017" i="1"/>
  <c r="H4009" i="1"/>
  <c r="H4001" i="1"/>
  <c r="H3993" i="1"/>
  <c r="H3985" i="1"/>
  <c r="H3977" i="1"/>
  <c r="H3969" i="1"/>
  <c r="H3961" i="1"/>
  <c r="H3953" i="1"/>
  <c r="H3945" i="1"/>
  <c r="H3937" i="1"/>
  <c r="H3929" i="1"/>
  <c r="H3921" i="1"/>
  <c r="H3913" i="1"/>
  <c r="H3905" i="1"/>
  <c r="H3897" i="1"/>
  <c r="H3889" i="1"/>
  <c r="H3881" i="1"/>
  <c r="H3873" i="1"/>
  <c r="H3865" i="1"/>
  <c r="H3857" i="1"/>
  <c r="H3825" i="1"/>
  <c r="H3817" i="1"/>
  <c r="H3809" i="1"/>
  <c r="H3801" i="1"/>
  <c r="H3793" i="1"/>
  <c r="H3785" i="1"/>
  <c r="H3777" i="1"/>
  <c r="H3769" i="1"/>
  <c r="H3761" i="1"/>
  <c r="H3753" i="1"/>
  <c r="H3745" i="1"/>
  <c r="H3737" i="1"/>
  <c r="H3729" i="1"/>
  <c r="H3721" i="1"/>
  <c r="H3713" i="1"/>
  <c r="C92" i="2"/>
  <c r="E92" i="2" s="1"/>
  <c r="H3697" i="1"/>
  <c r="H3673" i="1"/>
  <c r="H3609" i="1"/>
  <c r="H3577" i="1"/>
  <c r="H3545" i="1"/>
  <c r="H3145" i="1"/>
  <c r="H3137" i="1"/>
  <c r="H3129" i="1"/>
  <c r="H3113" i="1"/>
  <c r="H2969" i="1"/>
  <c r="H2961" i="1"/>
  <c r="H2953" i="1"/>
  <c r="H2945" i="1"/>
  <c r="H2937" i="1"/>
  <c r="H2929" i="1"/>
  <c r="H2921" i="1"/>
  <c r="H2913" i="1"/>
  <c r="H2905" i="1"/>
  <c r="H2873" i="1"/>
  <c r="H2865" i="1"/>
  <c r="H2785" i="1"/>
  <c r="H2777" i="1"/>
  <c r="H2769" i="1"/>
  <c r="H2753" i="1"/>
  <c r="H2745" i="1"/>
  <c r="H2721" i="1"/>
  <c r="H2713" i="1"/>
  <c r="H2705" i="1"/>
  <c r="H2697" i="1"/>
  <c r="H2689" i="1"/>
  <c r="H2681" i="1"/>
  <c r="H2673" i="1"/>
  <c r="H2665" i="1"/>
  <c r="H2657" i="1"/>
  <c r="H2625" i="1"/>
  <c r="H2601" i="1"/>
  <c r="C114" i="2"/>
  <c r="E114" i="2" s="1"/>
  <c r="H2593" i="1"/>
  <c r="H2545" i="1"/>
  <c r="C230" i="2"/>
  <c r="E230" i="2" s="1"/>
  <c r="H2537" i="1"/>
  <c r="C310" i="2"/>
  <c r="E310" i="2" s="1"/>
  <c r="H2417" i="1"/>
  <c r="H2393" i="1"/>
  <c r="C277" i="2"/>
  <c r="E277" i="2" s="1"/>
  <c r="H2385" i="1"/>
  <c r="C269" i="2"/>
  <c r="E269" i="2" s="1"/>
  <c r="H2377" i="1"/>
  <c r="H2329" i="1"/>
  <c r="C56" i="2"/>
  <c r="E56" i="2" s="1"/>
  <c r="H2313" i="1"/>
  <c r="C54" i="2"/>
  <c r="E54" i="2" s="1"/>
  <c r="H2289" i="1"/>
  <c r="H2193" i="1"/>
  <c r="H2169" i="1"/>
  <c r="H2121" i="1"/>
  <c r="H2073" i="1"/>
  <c r="H1993" i="1"/>
  <c r="C186" i="2"/>
  <c r="E186" i="2" s="1"/>
  <c r="H1985" i="1"/>
  <c r="C185" i="2"/>
  <c r="E185" i="2" s="1"/>
  <c r="H1977" i="1"/>
  <c r="C215" i="2"/>
  <c r="E215" i="2" s="1"/>
  <c r="H1601" i="1"/>
  <c r="H1585" i="1"/>
  <c r="H1489" i="1"/>
  <c r="C228" i="2"/>
  <c r="E228" i="2" s="1"/>
  <c r="H1473" i="1"/>
  <c r="H1369" i="1"/>
  <c r="H1353" i="1"/>
  <c r="H1321" i="1"/>
  <c r="H1305" i="1"/>
  <c r="H1297" i="1"/>
  <c r="H1289" i="1"/>
  <c r="H1273" i="1"/>
  <c r="H1209" i="1"/>
  <c r="H1129" i="1"/>
  <c r="H1081" i="1"/>
  <c r="H1065" i="1"/>
  <c r="H1057" i="1"/>
  <c r="H1049" i="1"/>
  <c r="H1041" i="1"/>
  <c r="H1033" i="1"/>
  <c r="H1001" i="1"/>
  <c r="H649" i="1"/>
  <c r="H625" i="1"/>
  <c r="H609" i="1"/>
  <c r="H481" i="1"/>
  <c r="H473" i="1"/>
  <c r="C122" i="2"/>
  <c r="E122" i="2" s="1"/>
  <c r="H449" i="1"/>
  <c r="H441" i="1"/>
  <c r="H409" i="1"/>
  <c r="H97" i="1"/>
  <c r="H3900" i="1"/>
  <c r="H3828" i="1"/>
  <c r="H3788" i="1"/>
  <c r="H3756" i="1"/>
  <c r="H3724" i="1"/>
  <c r="H3580" i="1"/>
  <c r="H3556" i="1"/>
  <c r="H3332" i="1"/>
  <c r="C274" i="2"/>
  <c r="E274" i="2" s="1"/>
  <c r="H2972" i="1"/>
  <c r="H2940" i="1"/>
  <c r="H2908" i="1"/>
  <c r="H2708" i="1"/>
  <c r="H2308" i="1"/>
  <c r="H8528" i="1"/>
  <c r="H8400" i="1"/>
  <c r="H8376" i="1"/>
  <c r="H8352" i="1"/>
  <c r="H8328" i="1"/>
  <c r="H8304" i="1"/>
  <c r="H8272" i="1"/>
  <c r="H8240" i="1"/>
  <c r="H8216" i="1"/>
  <c r="H8080" i="1"/>
  <c r="H8032" i="1"/>
  <c r="H7944" i="1"/>
  <c r="H7920" i="1"/>
  <c r="H7912" i="1"/>
  <c r="H7816" i="1"/>
  <c r="C243" i="2"/>
  <c r="E243" i="2" s="1"/>
  <c r="H7568" i="1"/>
  <c r="H7168" i="1"/>
  <c r="H7160" i="1"/>
  <c r="H7152" i="1"/>
  <c r="H6904" i="1"/>
  <c r="H6872" i="1"/>
  <c r="H6840" i="1"/>
  <c r="H6808" i="1"/>
  <c r="H6704" i="1"/>
  <c r="H6696" i="1"/>
  <c r="H6480" i="1"/>
  <c r="H6424" i="1"/>
  <c r="H6144" i="1"/>
  <c r="H6128" i="1"/>
  <c r="H6048" i="1"/>
  <c r="H6040" i="1"/>
  <c r="H5952" i="1"/>
  <c r="H5944" i="1"/>
  <c r="H5880" i="1"/>
  <c r="H5864" i="1"/>
  <c r="H5680" i="1"/>
  <c r="H5672" i="1"/>
  <c r="H5664" i="1"/>
  <c r="H5656" i="1"/>
  <c r="H5648" i="1"/>
  <c r="H5640" i="1"/>
  <c r="H5632" i="1"/>
  <c r="H5624" i="1"/>
  <c r="H5616" i="1"/>
  <c r="H5488" i="1"/>
  <c r="H5440" i="1"/>
  <c r="H5432" i="1"/>
  <c r="H5224" i="1"/>
  <c r="H4376" i="1"/>
  <c r="H4368" i="1"/>
  <c r="H4360" i="1"/>
  <c r="H4352" i="1"/>
  <c r="H4344" i="1"/>
  <c r="H4336" i="1"/>
  <c r="H4328" i="1"/>
  <c r="H4320" i="1"/>
  <c r="H4312" i="1"/>
  <c r="H4304" i="1"/>
  <c r="H4296" i="1"/>
  <c r="H4288" i="1"/>
  <c r="H4280" i="1"/>
  <c r="H4272" i="1"/>
  <c r="H4256" i="1"/>
  <c r="H4232" i="1"/>
  <c r="H4200" i="1"/>
  <c r="H4192" i="1"/>
  <c r="H4072" i="1"/>
  <c r="C352" i="2"/>
  <c r="E352" i="2" s="1"/>
  <c r="H4032" i="1"/>
  <c r="H4024" i="1"/>
  <c r="H4016" i="1"/>
  <c r="H4008" i="1"/>
  <c r="H4000" i="1"/>
  <c r="H3992" i="1"/>
  <c r="H3984" i="1"/>
  <c r="H3976" i="1"/>
  <c r="H3968" i="1"/>
  <c r="H3960" i="1"/>
  <c r="H3952" i="1"/>
  <c r="H3944" i="1"/>
  <c r="H3936" i="1"/>
  <c r="H3928" i="1"/>
  <c r="H3920" i="1"/>
  <c r="H3912" i="1"/>
  <c r="H3904" i="1"/>
  <c r="H3896" i="1"/>
  <c r="H3888" i="1"/>
  <c r="H3880" i="1"/>
  <c r="H3872" i="1"/>
  <c r="H3864" i="1"/>
  <c r="H3824" i="1"/>
  <c r="H3816" i="1"/>
  <c r="H3808" i="1"/>
  <c r="H3800" i="1"/>
  <c r="H3792" i="1"/>
  <c r="H3784" i="1"/>
  <c r="H3776" i="1"/>
  <c r="H3768" i="1"/>
  <c r="H3760" i="1"/>
  <c r="H3752" i="1"/>
  <c r="H3744" i="1"/>
  <c r="H3736" i="1"/>
  <c r="H3728" i="1"/>
  <c r="H3720" i="1"/>
  <c r="H3672" i="1"/>
  <c r="H3616" i="1"/>
  <c r="C351" i="2"/>
  <c r="E351" i="2" s="1"/>
  <c r="H3608" i="1"/>
  <c r="H3584" i="1"/>
  <c r="H3472" i="1"/>
  <c r="H3304" i="1"/>
  <c r="H3144" i="1"/>
  <c r="H3136" i="1"/>
  <c r="H3128" i="1"/>
  <c r="H3112" i="1"/>
  <c r="H2976" i="1"/>
  <c r="H2968" i="1"/>
  <c r="H2960" i="1"/>
  <c r="H2952" i="1"/>
  <c r="H2944" i="1"/>
  <c r="H2936" i="1"/>
  <c r="H2928" i="1"/>
  <c r="H2920" i="1"/>
  <c r="H2912" i="1"/>
  <c r="H2872" i="1"/>
  <c r="H2864" i="1"/>
  <c r="H2824" i="1"/>
  <c r="H2808" i="1"/>
  <c r="H2800" i="1"/>
  <c r="H2792" i="1"/>
  <c r="H2784" i="1"/>
  <c r="H2776" i="1"/>
  <c r="H2752" i="1"/>
  <c r="H2744" i="1"/>
  <c r="H2720" i="1"/>
  <c r="H2712" i="1"/>
  <c r="H2704" i="1"/>
  <c r="H2696" i="1"/>
  <c r="H2688" i="1"/>
  <c r="H2680" i="1"/>
  <c r="H2672" i="1"/>
  <c r="H2664" i="1"/>
  <c r="H2632" i="1"/>
  <c r="H2624" i="1"/>
  <c r="H2600" i="1"/>
  <c r="C104" i="2"/>
  <c r="E104" i="2" s="1"/>
  <c r="H2544" i="1"/>
  <c r="C103" i="2"/>
  <c r="E103" i="2" s="1"/>
  <c r="H2520" i="1"/>
  <c r="C117" i="2"/>
  <c r="E117" i="2" s="1"/>
  <c r="H2408" i="1"/>
  <c r="H2328" i="1"/>
  <c r="H2280" i="1"/>
  <c r="H2192" i="1"/>
  <c r="H2168" i="1"/>
  <c r="H2144" i="1"/>
  <c r="H2072" i="1"/>
  <c r="H2000" i="1"/>
  <c r="H1992" i="1"/>
  <c r="C145" i="2"/>
  <c r="E145" i="2" s="1"/>
  <c r="H1984" i="1"/>
  <c r="C144" i="2"/>
  <c r="E144" i="2" s="1"/>
  <c r="H1976" i="1"/>
  <c r="C143" i="2"/>
  <c r="E143" i="2" s="1"/>
  <c r="H1968" i="1"/>
  <c r="H1608" i="1"/>
  <c r="C273" i="2"/>
  <c r="E273" i="2" s="1"/>
  <c r="H1600" i="1"/>
  <c r="H1584" i="1"/>
  <c r="H1488" i="1"/>
  <c r="C227" i="2"/>
  <c r="E227" i="2" s="1"/>
  <c r="H1472" i="1"/>
  <c r="H1416" i="1"/>
  <c r="H1360" i="1"/>
  <c r="H1352" i="1"/>
  <c r="H1304" i="1"/>
  <c r="H1296" i="1"/>
  <c r="H1288" i="1"/>
  <c r="H1272" i="1"/>
  <c r="H1216" i="1"/>
  <c r="H1208" i="1"/>
  <c r="H1128" i="1"/>
  <c r="H1064" i="1"/>
  <c r="H1056" i="1"/>
  <c r="H1048" i="1"/>
  <c r="H1040" i="1"/>
  <c r="H1000" i="1"/>
  <c r="H608" i="1"/>
  <c r="H576" i="1"/>
  <c r="H488" i="1"/>
  <c r="C244" i="2"/>
  <c r="E244" i="2" s="1"/>
  <c r="H472" i="1"/>
  <c r="C6" i="2"/>
  <c r="E6" i="2" s="1"/>
  <c r="H424" i="1"/>
  <c r="H408" i="1"/>
  <c r="H96" i="1"/>
  <c r="H3892" i="1"/>
  <c r="H3868" i="1"/>
  <c r="H3812" i="1"/>
  <c r="H3748" i="1"/>
  <c r="H2964" i="1"/>
  <c r="H2932" i="1"/>
  <c r="H2916" i="1"/>
  <c r="H2620" i="1"/>
  <c r="C301" i="2"/>
  <c r="E301" i="2" s="1"/>
  <c r="H2564" i="1"/>
  <c r="C109" i="2"/>
  <c r="E109" i="2" s="1"/>
  <c r="H2156" i="1"/>
  <c r="H2004" i="1"/>
  <c r="H1988" i="1"/>
  <c r="C188" i="2"/>
  <c r="E188" i="2" s="1"/>
  <c r="H8520" i="1"/>
  <c r="H8392" i="1"/>
  <c r="H8368" i="1"/>
  <c r="H8344" i="1"/>
  <c r="H8320" i="1"/>
  <c r="H8296" i="1"/>
  <c r="H8280" i="1"/>
  <c r="H8264" i="1"/>
  <c r="H8248" i="1"/>
  <c r="H8232" i="1"/>
  <c r="H8224" i="1"/>
  <c r="H8208" i="1"/>
  <c r="H8104" i="1"/>
  <c r="H7936" i="1"/>
  <c r="H7416" i="1"/>
  <c r="H8527" i="1"/>
  <c r="H8519" i="1"/>
  <c r="H8407" i="1"/>
  <c r="H8399" i="1"/>
  <c r="H8391" i="1"/>
  <c r="H8383" i="1"/>
  <c r="H8375" i="1"/>
  <c r="H8367" i="1"/>
  <c r="H8359" i="1"/>
  <c r="H8351" i="1"/>
  <c r="H8343" i="1"/>
  <c r="H8335" i="1"/>
  <c r="H8327" i="1"/>
  <c r="H8319" i="1"/>
  <c r="H8311" i="1"/>
  <c r="H8303" i="1"/>
  <c r="H8295" i="1"/>
  <c r="H8287" i="1"/>
  <c r="H8279" i="1"/>
  <c r="H8271" i="1"/>
  <c r="H8263" i="1"/>
  <c r="H8255" i="1"/>
  <c r="H8247" i="1"/>
  <c r="H8239" i="1"/>
  <c r="H8231" i="1"/>
  <c r="H8223" i="1"/>
  <c r="H8215" i="1"/>
  <c r="H8207" i="1"/>
  <c r="H8135" i="1"/>
  <c r="H8127" i="1"/>
  <c r="H8119" i="1"/>
  <c r="H8111" i="1"/>
  <c r="H8103" i="1"/>
  <c r="H7951" i="1"/>
  <c r="H7943" i="1"/>
  <c r="H7935" i="1"/>
  <c r="H7927" i="1"/>
  <c r="H7919" i="1"/>
  <c r="H7911" i="1"/>
  <c r="H7815" i="1"/>
  <c r="C242" i="2"/>
  <c r="E242" i="2" s="1"/>
  <c r="H7567" i="1"/>
  <c r="H7263" i="1"/>
  <c r="C130" i="2"/>
  <c r="E130" i="2" s="1"/>
  <c r="H7167" i="1"/>
  <c r="H7159" i="1"/>
  <c r="H7151" i="1"/>
  <c r="H7135" i="1"/>
  <c r="C225" i="2"/>
  <c r="E225" i="2" s="1"/>
  <c r="H7007" i="1"/>
  <c r="H6839" i="1"/>
  <c r="H6799" i="1"/>
  <c r="H6703" i="1"/>
  <c r="H6431" i="1"/>
  <c r="H6423" i="1"/>
  <c r="H6319" i="1"/>
  <c r="H6303" i="1"/>
  <c r="H6255" i="1"/>
  <c r="H6223" i="1"/>
  <c r="H6191" i="1"/>
  <c r="H6151" i="1"/>
  <c r="H6127" i="1"/>
  <c r="H6047" i="1"/>
  <c r="H6039" i="1"/>
  <c r="H5951" i="1"/>
  <c r="H5879" i="1"/>
  <c r="H5863" i="1"/>
  <c r="H5855" i="1"/>
  <c r="H5679" i="1"/>
  <c r="H5671" i="1"/>
  <c r="H5663" i="1"/>
  <c r="H5655" i="1"/>
  <c r="H5647" i="1"/>
  <c r="H5639" i="1"/>
  <c r="H5631" i="1"/>
  <c r="H5623" i="1"/>
  <c r="H5615" i="1"/>
  <c r="H5487" i="1"/>
  <c r="H5447" i="1"/>
  <c r="H5439" i="1"/>
  <c r="H5431" i="1"/>
  <c r="H5415" i="1"/>
  <c r="H4375" i="1"/>
  <c r="H4367" i="1"/>
  <c r="H4359" i="1"/>
  <c r="H4351" i="1"/>
  <c r="H4343" i="1"/>
  <c r="H4335" i="1"/>
  <c r="H4327" i="1"/>
  <c r="H4319" i="1"/>
  <c r="H4311" i="1"/>
  <c r="H4303" i="1"/>
  <c r="H4295" i="1"/>
  <c r="H4287" i="1"/>
  <c r="H4279" i="1"/>
  <c r="H4271" i="1"/>
  <c r="H4255" i="1"/>
  <c r="H4231" i="1"/>
  <c r="H4199" i="1"/>
  <c r="H4191" i="1"/>
  <c r="H4079" i="1"/>
  <c r="C344" i="2"/>
  <c r="E344" i="2" s="1"/>
  <c r="H4071" i="1"/>
  <c r="H4031" i="1"/>
  <c r="H4023" i="1"/>
  <c r="H4015" i="1"/>
  <c r="H4007" i="1"/>
  <c r="H3999" i="1"/>
  <c r="H3991" i="1"/>
  <c r="H3983" i="1"/>
  <c r="H3975" i="1"/>
  <c r="H3967" i="1"/>
  <c r="H3959" i="1"/>
  <c r="H3951" i="1"/>
  <c r="H3943" i="1"/>
  <c r="H3935" i="1"/>
  <c r="H3927" i="1"/>
  <c r="H3919" i="1"/>
  <c r="H3911" i="1"/>
  <c r="H3903" i="1"/>
  <c r="H3895" i="1"/>
  <c r="H3887" i="1"/>
  <c r="H3879" i="1"/>
  <c r="H3871" i="1"/>
  <c r="H3863" i="1"/>
  <c r="H3823" i="1"/>
  <c r="H3815" i="1"/>
  <c r="H3807" i="1"/>
  <c r="H3799" i="1"/>
  <c r="H3791" i="1"/>
  <c r="H3783" i="1"/>
  <c r="H3775" i="1"/>
  <c r="H3767" i="1"/>
  <c r="H3759" i="1"/>
  <c r="H3751" i="1"/>
  <c r="H3743" i="1"/>
  <c r="H3735" i="1"/>
  <c r="H3719" i="1"/>
  <c r="H3711" i="1"/>
  <c r="H3703" i="1"/>
  <c r="H3695" i="1"/>
  <c r="C96" i="2"/>
  <c r="E96" i="2" s="1"/>
  <c r="H3687" i="1"/>
  <c r="H3679" i="1"/>
  <c r="H3671" i="1"/>
  <c r="H3615" i="1"/>
  <c r="C331" i="2"/>
  <c r="E331" i="2" s="1"/>
  <c r="H3607" i="1"/>
  <c r="H3559" i="1"/>
  <c r="C366" i="2"/>
  <c r="E366" i="2" s="1"/>
  <c r="H3479" i="1"/>
  <c r="H3471" i="1"/>
  <c r="H3311" i="1"/>
  <c r="H3303" i="1"/>
  <c r="H3143" i="1"/>
  <c r="H3135" i="1"/>
  <c r="H3127" i="1"/>
  <c r="H2983" i="1"/>
  <c r="H2975" i="1"/>
  <c r="H2967" i="1"/>
  <c r="H2959" i="1"/>
  <c r="H2951" i="1"/>
  <c r="H2943" i="1"/>
  <c r="H2935" i="1"/>
  <c r="H2927" i="1"/>
  <c r="H2919" i="1"/>
  <c r="H2911" i="1"/>
  <c r="H2871" i="1"/>
  <c r="H2863" i="1"/>
  <c r="H2823" i="1"/>
  <c r="H2807" i="1"/>
  <c r="H2799" i="1"/>
  <c r="H2791" i="1"/>
  <c r="H2775" i="1"/>
  <c r="H2751" i="1"/>
  <c r="H2735" i="1"/>
  <c r="H2727" i="1"/>
  <c r="H2719" i="1"/>
  <c r="H2711" i="1"/>
  <c r="H2703" i="1"/>
  <c r="H2695" i="1"/>
  <c r="H2687" i="1"/>
  <c r="H2679" i="1"/>
  <c r="H2671" i="1"/>
  <c r="H2663" i="1"/>
  <c r="H2655" i="1"/>
  <c r="H2631" i="1"/>
  <c r="H2575" i="1"/>
  <c r="C113" i="2"/>
  <c r="E113" i="2" s="1"/>
  <c r="H2559" i="1"/>
  <c r="H2543" i="1"/>
  <c r="C107" i="2"/>
  <c r="E107" i="2" s="1"/>
  <c r="H2535" i="1"/>
  <c r="C102" i="2"/>
  <c r="E102" i="2" s="1"/>
  <c r="H2527" i="1"/>
  <c r="H2447" i="1"/>
  <c r="H2407" i="1"/>
  <c r="H2391" i="1"/>
  <c r="C281" i="2"/>
  <c r="E281" i="2" s="1"/>
  <c r="H2335" i="1"/>
  <c r="H2327" i="1"/>
  <c r="H2311" i="1"/>
  <c r="H2143" i="1"/>
  <c r="H2079" i="1"/>
  <c r="H2071" i="1"/>
  <c r="H2031" i="1"/>
  <c r="H2007" i="1"/>
  <c r="C241" i="2"/>
  <c r="E241" i="2" s="1"/>
  <c r="H1999" i="1"/>
  <c r="C207" i="2"/>
  <c r="E207" i="2" s="1"/>
  <c r="H1991" i="1"/>
  <c r="C206" i="2"/>
  <c r="E206" i="2" s="1"/>
  <c r="H1983" i="1"/>
  <c r="C205" i="2"/>
  <c r="E205" i="2" s="1"/>
  <c r="H1863" i="1"/>
  <c r="H1615" i="1"/>
  <c r="C265" i="2"/>
  <c r="E265" i="2" s="1"/>
  <c r="H1607" i="1"/>
  <c r="H1599" i="1"/>
  <c r="H1591" i="1"/>
  <c r="H1583" i="1"/>
  <c r="H1471" i="1"/>
  <c r="H1439" i="1"/>
  <c r="H1303" i="1"/>
  <c r="H1295" i="1"/>
  <c r="H1207" i="1"/>
  <c r="H1119" i="1"/>
  <c r="H1111" i="1"/>
  <c r="H1063" i="1"/>
  <c r="H1055" i="1"/>
  <c r="H1047" i="1"/>
  <c r="H1039" i="1"/>
  <c r="H1031" i="1"/>
  <c r="C69" i="2"/>
  <c r="E69" i="2" s="1"/>
  <c r="H935" i="1"/>
  <c r="C52" i="2"/>
  <c r="E52" i="2" s="1"/>
  <c r="H871" i="1"/>
  <c r="C65" i="2"/>
  <c r="E65" i="2" s="1"/>
  <c r="H663" i="1"/>
  <c r="C126" i="2"/>
  <c r="E126" i="2" s="1"/>
  <c r="H655" i="1"/>
  <c r="H639" i="1"/>
  <c r="H607" i="1"/>
  <c r="H439" i="1"/>
  <c r="H423" i="1"/>
  <c r="H407" i="1"/>
  <c r="H319" i="1"/>
  <c r="H3908" i="1"/>
  <c r="H3804" i="1"/>
  <c r="C94" i="2"/>
  <c r="E94" i="2" s="1"/>
  <c r="H3772" i="1"/>
  <c r="H3740" i="1"/>
  <c r="H3716" i="1"/>
  <c r="H3460" i="1"/>
  <c r="H3340" i="1"/>
  <c r="C282" i="2"/>
  <c r="E282" i="2" s="1"/>
  <c r="H2948" i="1"/>
  <c r="H2924" i="1"/>
  <c r="H2716" i="1"/>
  <c r="H2692" i="1"/>
  <c r="H2676" i="1"/>
  <c r="H2668" i="1"/>
  <c r="H2660" i="1"/>
  <c r="H2652" i="1"/>
  <c r="H2628" i="1"/>
  <c r="H2300" i="1"/>
  <c r="H8408" i="1"/>
  <c r="H8384" i="1"/>
  <c r="H8360" i="1"/>
  <c r="H8336" i="1"/>
  <c r="H8312" i="1"/>
  <c r="H8288" i="1"/>
  <c r="H8256" i="1"/>
  <c r="H8128" i="1"/>
  <c r="H8120" i="1"/>
  <c r="H7952" i="1"/>
  <c r="H7928" i="1"/>
  <c r="H7672" i="1"/>
  <c r="H8526" i="1"/>
  <c r="H8406" i="1"/>
  <c r="H8398" i="1"/>
  <c r="H8390" i="1"/>
  <c r="H8382" i="1"/>
  <c r="H8374" i="1"/>
  <c r="H8366" i="1"/>
  <c r="H8358" i="1"/>
  <c r="H8350" i="1"/>
  <c r="H8342" i="1"/>
  <c r="H8334" i="1"/>
  <c r="H8326" i="1"/>
  <c r="H8318" i="1"/>
  <c r="H8310" i="1"/>
  <c r="H8302" i="1"/>
  <c r="H8294" i="1"/>
  <c r="H8286" i="1"/>
  <c r="H8278" i="1"/>
  <c r="H8270" i="1"/>
  <c r="H8262" i="1"/>
  <c r="H8254" i="1"/>
  <c r="H8246" i="1"/>
  <c r="H8230" i="1"/>
  <c r="H8222" i="1"/>
  <c r="H8214" i="1"/>
  <c r="H8206" i="1"/>
  <c r="H8134" i="1"/>
  <c r="H8126" i="1"/>
  <c r="H8118" i="1"/>
  <c r="H8110" i="1"/>
  <c r="H8102" i="1"/>
  <c r="H8030" i="1"/>
  <c r="H7958" i="1"/>
  <c r="H7950" i="1"/>
  <c r="H7942" i="1"/>
  <c r="H7934" i="1"/>
  <c r="H7926" i="1"/>
  <c r="H7918" i="1"/>
  <c r="H7814" i="1"/>
  <c r="C240" i="2"/>
  <c r="E240" i="2" s="1"/>
  <c r="H7566" i="1"/>
  <c r="H7406" i="1"/>
  <c r="H7166" i="1"/>
  <c r="H7158" i="1"/>
  <c r="H7150" i="1"/>
  <c r="H7086" i="1"/>
  <c r="H6838" i="1"/>
  <c r="H6702" i="1"/>
  <c r="H6430" i="1"/>
  <c r="H6254" i="1"/>
  <c r="H6150" i="1"/>
  <c r="H6126" i="1"/>
  <c r="H6046" i="1"/>
  <c r="H6038" i="1"/>
  <c r="H5950" i="1"/>
  <c r="H5942" i="1"/>
  <c r="H5878" i="1"/>
  <c r="H5862" i="1"/>
  <c r="H5678" i="1"/>
  <c r="H5670" i="1"/>
  <c r="H5662" i="1"/>
  <c r="H5654" i="1"/>
  <c r="H5646" i="1"/>
  <c r="H5638" i="1"/>
  <c r="H5630" i="1"/>
  <c r="H5622" i="1"/>
  <c r="H5614" i="1"/>
  <c r="H5574" i="1"/>
  <c r="C362" i="2"/>
  <c r="E362" i="2" s="1"/>
  <c r="H5486" i="1"/>
  <c r="H5446" i="1"/>
  <c r="H5438" i="1"/>
  <c r="H5430" i="1"/>
  <c r="H4374" i="1"/>
  <c r="H4366" i="1"/>
  <c r="C99" i="2"/>
  <c r="E99" i="2" s="1"/>
  <c r="H4358" i="1"/>
  <c r="H4350" i="1"/>
  <c r="H4342" i="1"/>
  <c r="H4334" i="1"/>
  <c r="H4326" i="1"/>
  <c r="H4318" i="1"/>
  <c r="H4310" i="1"/>
  <c r="H4302" i="1"/>
  <c r="H4294" i="1"/>
  <c r="H4286" i="1"/>
  <c r="H4278" i="1"/>
  <c r="H4270" i="1"/>
  <c r="H4230" i="1"/>
  <c r="H4198" i="1"/>
  <c r="H4190" i="1"/>
  <c r="H4078" i="1"/>
  <c r="H4070" i="1"/>
  <c r="H4030" i="1"/>
  <c r="H4022" i="1"/>
  <c r="H4014" i="1"/>
  <c r="H4006" i="1"/>
  <c r="H3998" i="1"/>
  <c r="H3990" i="1"/>
  <c r="H3982" i="1"/>
  <c r="H3974" i="1"/>
  <c r="H3966" i="1"/>
  <c r="H3958" i="1"/>
  <c r="H3950" i="1"/>
  <c r="H3942" i="1"/>
  <c r="H3934" i="1"/>
  <c r="H3926" i="1"/>
  <c r="H3918" i="1"/>
  <c r="H3902" i="1"/>
  <c r="H3894" i="1"/>
  <c r="H3886" i="1"/>
  <c r="H3878" i="1"/>
  <c r="H3870" i="1"/>
  <c r="H3862" i="1"/>
  <c r="H3830" i="1"/>
  <c r="H3822" i="1"/>
  <c r="H3814" i="1"/>
  <c r="H3806" i="1"/>
  <c r="H3798" i="1"/>
  <c r="H3790" i="1"/>
  <c r="H3782" i="1"/>
  <c r="H3774" i="1"/>
  <c r="H3766" i="1"/>
  <c r="H3758" i="1"/>
  <c r="H3750" i="1"/>
  <c r="H3742" i="1"/>
  <c r="H3734" i="1"/>
  <c r="H3718" i="1"/>
  <c r="H3710" i="1"/>
  <c r="H3702" i="1"/>
  <c r="H3694" i="1"/>
  <c r="H3686" i="1"/>
  <c r="H3678" i="1"/>
  <c r="H3614" i="1"/>
  <c r="C320" i="2"/>
  <c r="E320" i="2" s="1"/>
  <c r="H3574" i="1"/>
  <c r="C312" i="2"/>
  <c r="E312" i="2" s="1"/>
  <c r="H3478" i="1"/>
  <c r="H3454" i="1"/>
  <c r="C61" i="2"/>
  <c r="E61" i="2" s="1"/>
  <c r="H3342" i="1"/>
  <c r="C257" i="2"/>
  <c r="E257" i="2" s="1"/>
  <c r="H3302" i="1"/>
  <c r="H3142" i="1"/>
  <c r="H3134" i="1"/>
  <c r="H3126" i="1"/>
  <c r="H3078" i="1"/>
  <c r="H2982" i="1"/>
  <c r="H2974" i="1"/>
  <c r="H2966" i="1"/>
  <c r="H2958" i="1"/>
  <c r="H2950" i="1"/>
  <c r="H2942" i="1"/>
  <c r="H2934" i="1"/>
  <c r="H2918" i="1"/>
  <c r="H2910" i="1"/>
  <c r="H2870" i="1"/>
  <c r="H2862" i="1"/>
  <c r="H2806" i="1"/>
  <c r="H2790" i="1"/>
  <c r="H2782" i="1"/>
  <c r="H2774" i="1"/>
  <c r="C106" i="2"/>
  <c r="E106" i="2" s="1"/>
  <c r="H2766" i="1"/>
  <c r="H2750" i="1"/>
  <c r="H2742" i="1"/>
  <c r="H2734" i="1"/>
  <c r="H2726" i="1"/>
  <c r="H2718" i="1"/>
  <c r="H2710" i="1"/>
  <c r="H2702" i="1"/>
  <c r="H2694" i="1"/>
  <c r="H2686" i="1"/>
  <c r="H2678" i="1"/>
  <c r="H2670" i="1"/>
  <c r="H2662" i="1"/>
  <c r="H2654" i="1"/>
  <c r="H2638" i="1"/>
  <c r="H2630" i="1"/>
  <c r="H2574" i="1"/>
  <c r="H2558" i="1"/>
  <c r="H2534" i="1"/>
  <c r="C105" i="2"/>
  <c r="E105" i="2" s="1"/>
  <c r="H2526" i="1"/>
  <c r="H2446" i="1"/>
  <c r="H2406" i="1"/>
  <c r="H2358" i="1"/>
  <c r="H2342" i="1"/>
  <c r="H2278" i="1"/>
  <c r="H2158" i="1"/>
  <c r="H2078" i="1"/>
  <c r="H2070" i="1"/>
  <c r="H2030" i="1"/>
  <c r="H1998" i="1"/>
  <c r="C184" i="2"/>
  <c r="E184" i="2" s="1"/>
  <c r="H1990" i="1"/>
  <c r="C183" i="2"/>
  <c r="E183" i="2" s="1"/>
  <c r="H1982" i="1"/>
  <c r="C182" i="2"/>
  <c r="E182" i="2" s="1"/>
  <c r="H1646" i="1"/>
  <c r="H1598" i="1"/>
  <c r="H1590" i="1"/>
  <c r="H1582" i="1"/>
  <c r="H1470" i="1"/>
  <c r="C349" i="2"/>
  <c r="E349" i="2" s="1"/>
  <c r="H1358" i="1"/>
  <c r="H1334" i="1"/>
  <c r="C29" i="2"/>
  <c r="E29" i="2" s="1"/>
  <c r="H1302" i="1"/>
  <c r="H1294" i="1"/>
  <c r="H1270" i="1"/>
  <c r="C78" i="2"/>
  <c r="E78" i="2" s="1"/>
  <c r="H1254" i="1"/>
  <c r="C73" i="2"/>
  <c r="E73" i="2" s="1"/>
  <c r="H1222" i="1"/>
  <c r="H1214" i="1"/>
  <c r="H1206" i="1"/>
  <c r="H1118" i="1"/>
  <c r="H1078" i="1"/>
  <c r="H1070" i="1"/>
  <c r="H1062" i="1"/>
  <c r="H1054" i="1"/>
  <c r="H1046" i="1"/>
  <c r="H1038" i="1"/>
  <c r="H1006" i="1"/>
  <c r="H958" i="1"/>
  <c r="H886" i="1"/>
  <c r="H862" i="1"/>
  <c r="H766" i="1"/>
  <c r="H662" i="1"/>
  <c r="C125" i="2"/>
  <c r="E125" i="2" s="1"/>
  <c r="H654" i="1"/>
  <c r="H630" i="1"/>
  <c r="H606" i="1"/>
  <c r="H574" i="1"/>
  <c r="H486" i="1"/>
  <c r="C250" i="2"/>
  <c r="E250" i="2" s="1"/>
  <c r="H462" i="1"/>
  <c r="C5" i="2"/>
  <c r="E5" i="2" s="1"/>
  <c r="H438" i="1"/>
  <c r="H422" i="1"/>
  <c r="H406" i="1"/>
  <c r="H7565" i="1"/>
  <c r="H7405" i="1"/>
  <c r="H7165" i="1"/>
  <c r="H7157" i="1"/>
  <c r="H7149" i="1"/>
  <c r="H7045" i="1"/>
  <c r="H6909" i="1"/>
  <c r="H6829" i="1"/>
  <c r="H6805" i="1"/>
  <c r="H6549" i="1"/>
  <c r="H6429" i="1"/>
  <c r="H6253" i="1"/>
  <c r="H6197" i="1"/>
  <c r="H6149" i="1"/>
  <c r="H6045" i="1"/>
  <c r="H6037" i="1"/>
  <c r="H5949" i="1"/>
  <c r="H5677" i="1"/>
  <c r="H5669" i="1"/>
  <c r="H5661" i="1"/>
  <c r="H5653" i="1"/>
  <c r="H5645" i="1"/>
  <c r="H5637" i="1"/>
  <c r="H5629" i="1"/>
  <c r="H5621" i="1"/>
  <c r="H5613" i="1"/>
  <c r="H5573" i="1"/>
  <c r="C367" i="2"/>
  <c r="E367" i="2" s="1"/>
  <c r="H5493" i="1"/>
  <c r="H5485" i="1"/>
  <c r="H5437" i="1"/>
  <c r="H5429" i="1"/>
  <c r="H5221" i="1"/>
  <c r="H4373" i="1"/>
  <c r="H4365" i="1"/>
  <c r="H4357" i="1"/>
  <c r="H4349" i="1"/>
  <c r="H4341" i="1"/>
  <c r="H4333" i="1"/>
  <c r="H4325" i="1"/>
  <c r="H4317" i="1"/>
  <c r="H4309" i="1"/>
  <c r="H4301" i="1"/>
  <c r="H4293" i="1"/>
  <c r="H4285" i="1"/>
  <c r="H4277" i="1"/>
  <c r="H4269" i="1"/>
  <c r="H4229" i="1"/>
  <c r="H4197" i="1"/>
  <c r="H4189" i="1"/>
  <c r="H4077" i="1"/>
  <c r="H4061" i="1"/>
  <c r="H4029" i="1"/>
  <c r="H4021" i="1"/>
  <c r="H4013" i="1"/>
  <c r="C98" i="2"/>
  <c r="E98" i="2" s="1"/>
  <c r="H4005" i="1"/>
  <c r="H3997" i="1"/>
  <c r="H3989" i="1"/>
  <c r="H3981" i="1"/>
  <c r="H3973" i="1"/>
  <c r="H3965" i="1"/>
  <c r="H3957" i="1"/>
  <c r="H3949" i="1"/>
  <c r="H3941" i="1"/>
  <c r="H3933" i="1"/>
  <c r="H3925" i="1"/>
  <c r="H3917" i="1"/>
  <c r="H3909" i="1"/>
  <c r="H3901" i="1"/>
  <c r="H3893" i="1"/>
  <c r="H3885" i="1"/>
  <c r="H3877" i="1"/>
  <c r="H3869" i="1"/>
  <c r="H3861" i="1"/>
  <c r="H3829" i="1"/>
  <c r="H3821" i="1"/>
  <c r="H3813" i="1"/>
  <c r="H3805" i="1"/>
  <c r="C93" i="2"/>
  <c r="E93" i="2" s="1"/>
  <c r="H3797" i="1"/>
  <c r="H3789" i="1"/>
  <c r="H3781" i="1"/>
  <c r="H3773" i="1"/>
  <c r="H3765" i="1"/>
  <c r="H3757" i="1"/>
  <c r="H3749" i="1"/>
  <c r="H3741" i="1"/>
  <c r="H3733" i="1"/>
  <c r="H3725" i="1"/>
  <c r="H3717" i="1"/>
  <c r="H3701" i="1"/>
  <c r="H3693" i="1"/>
  <c r="C91" i="2"/>
  <c r="E91" i="2" s="1"/>
  <c r="H3677" i="1"/>
  <c r="H3613" i="1"/>
  <c r="C356" i="2"/>
  <c r="E356" i="2" s="1"/>
  <c r="H3581" i="1"/>
  <c r="H3541" i="1"/>
  <c r="C369" i="2"/>
  <c r="E369" i="2" s="1"/>
  <c r="H3469" i="1"/>
  <c r="H3461" i="1"/>
  <c r="H3453" i="1"/>
  <c r="C60" i="2"/>
  <c r="E60" i="2" s="1"/>
  <c r="H3341" i="1"/>
  <c r="C256" i="2"/>
  <c r="E256" i="2" s="1"/>
  <c r="H3141" i="1"/>
  <c r="H3125" i="1"/>
  <c r="H3077" i="1"/>
  <c r="H2973" i="1"/>
  <c r="H2965" i="1"/>
  <c r="H2949" i="1"/>
  <c r="H2941" i="1"/>
  <c r="H2933" i="1"/>
  <c r="H2925" i="1"/>
  <c r="H2917" i="1"/>
  <c r="H2909" i="1"/>
  <c r="H2861" i="1"/>
  <c r="H2781" i="1"/>
  <c r="H2765" i="1"/>
  <c r="H2749" i="1"/>
  <c r="H2725" i="1"/>
  <c r="H2717" i="1"/>
  <c r="H2709" i="1"/>
  <c r="H2701" i="1"/>
  <c r="H2693" i="1"/>
  <c r="H2685" i="1"/>
  <c r="H2677" i="1"/>
  <c r="H2669" i="1"/>
  <c r="H2661" i="1"/>
  <c r="H2653" i="1"/>
  <c r="H2637" i="1"/>
  <c r="H2629" i="1"/>
  <c r="H2613" i="1"/>
  <c r="H2581" i="1"/>
  <c r="H2557" i="1"/>
  <c r="C119" i="2"/>
  <c r="E119" i="2" s="1"/>
  <c r="H2541" i="1"/>
  <c r="H2525" i="1"/>
  <c r="C120" i="2"/>
  <c r="E120" i="2" s="1"/>
  <c r="H2493" i="1"/>
  <c r="C11" i="2"/>
  <c r="E11" i="2" s="1"/>
  <c r="H2461" i="1"/>
  <c r="C234" i="2"/>
  <c r="E234" i="2" s="1"/>
  <c r="H2421" i="1"/>
  <c r="C68" i="2"/>
  <c r="E68" i="2" s="1"/>
  <c r="H2389" i="1"/>
  <c r="C263" i="2"/>
  <c r="E263" i="2" s="1"/>
  <c r="H2357" i="1"/>
  <c r="H2277" i="1"/>
  <c r="H2157" i="1"/>
  <c r="H2077" i="1"/>
  <c r="H2069" i="1"/>
  <c r="H2045" i="1"/>
  <c r="H2029" i="1"/>
  <c r="H2005" i="1"/>
  <c r="H1997" i="1"/>
  <c r="C198" i="2"/>
  <c r="E198" i="2" s="1"/>
  <c r="H1989" i="1"/>
  <c r="C197" i="2"/>
  <c r="E197" i="2" s="1"/>
  <c r="H1981" i="1"/>
  <c r="C196" i="2"/>
  <c r="E196" i="2" s="1"/>
  <c r="H1645" i="1"/>
  <c r="H1629" i="1"/>
  <c r="H1597" i="1"/>
  <c r="H1589" i="1"/>
  <c r="H1421" i="1"/>
  <c r="H1357" i="1"/>
  <c r="H1333" i="1"/>
  <c r="C28" i="2"/>
  <c r="E28" i="2" s="1"/>
  <c r="H1317" i="1"/>
  <c r="H1309" i="1"/>
  <c r="H1301" i="1"/>
  <c r="H1293" i="1"/>
  <c r="H1213" i="1"/>
  <c r="H1117" i="1"/>
  <c r="H1069" i="1"/>
  <c r="H1061" i="1"/>
  <c r="H1053" i="1"/>
  <c r="H1045" i="1"/>
  <c r="H1021" i="1"/>
  <c r="H957" i="1"/>
  <c r="H941" i="1"/>
  <c r="H909" i="1"/>
  <c r="C70" i="2"/>
  <c r="E70" i="2" s="1"/>
  <c r="H893" i="1"/>
  <c r="C67" i="2"/>
  <c r="E67" i="2" s="1"/>
  <c r="H885" i="1"/>
  <c r="H861" i="1"/>
  <c r="H661" i="1"/>
  <c r="C47" i="2"/>
  <c r="E47" i="2" s="1"/>
  <c r="H605" i="1"/>
  <c r="H485" i="1"/>
  <c r="C251" i="2"/>
  <c r="E251" i="2" s="1"/>
  <c r="H469" i="1"/>
  <c r="C235" i="2"/>
  <c r="E235" i="2" s="1"/>
  <c r="H437" i="1"/>
  <c r="H421" i="1"/>
  <c r="H413" i="1"/>
  <c r="H405" i="1"/>
  <c r="H37" i="1"/>
  <c r="C296" i="2"/>
  <c r="E296" i="2" s="1"/>
  <c r="H1644" i="1"/>
  <c r="H1596" i="1"/>
  <c r="H1588" i="1"/>
  <c r="H1476" i="1"/>
  <c r="C350" i="2"/>
  <c r="E350" i="2" s="1"/>
  <c r="H1428" i="1"/>
  <c r="H1356" i="1"/>
  <c r="H1308" i="1"/>
  <c r="H1300" i="1"/>
  <c r="H1292" i="1"/>
  <c r="H1220" i="1"/>
  <c r="H1212" i="1"/>
  <c r="H1068" i="1"/>
  <c r="H1060" i="1"/>
  <c r="H1052" i="1"/>
  <c r="H1044" i="1"/>
  <c r="H964" i="1"/>
  <c r="H940" i="1"/>
  <c r="C64" i="2"/>
  <c r="E64" i="2" s="1"/>
  <c r="H908" i="1"/>
  <c r="H884" i="1"/>
  <c r="H860" i="1"/>
  <c r="H764" i="1"/>
  <c r="H660" i="1"/>
  <c r="C63" i="2"/>
  <c r="E63" i="2" s="1"/>
  <c r="H628" i="1"/>
  <c r="H604" i="1"/>
  <c r="H572" i="1"/>
  <c r="H484" i="1"/>
  <c r="C245" i="2"/>
  <c r="E245" i="2" s="1"/>
  <c r="H420" i="1"/>
  <c r="H412" i="1"/>
  <c r="H404" i="1"/>
  <c r="H36" i="1"/>
  <c r="C297" i="2"/>
  <c r="E297" i="2" s="1"/>
  <c r="H6019" i="1"/>
  <c r="H7571" i="1"/>
  <c r="H7570" i="1"/>
  <c r="H6658" i="1"/>
  <c r="H6026" i="1"/>
  <c r="H6018" i="1"/>
  <c r="H6657" i="1"/>
  <c r="H6025" i="1"/>
  <c r="H6656" i="1"/>
  <c r="H6024" i="1"/>
  <c r="H136" i="1"/>
  <c r="H6655" i="1"/>
  <c r="H6023" i="1"/>
  <c r="H7574" i="1"/>
  <c r="H6654" i="1"/>
  <c r="H6022" i="1"/>
  <c r="H2878" i="1"/>
  <c r="H7573" i="1"/>
  <c r="H6021" i="1"/>
  <c r="H2877" i="1"/>
  <c r="H7572" i="1"/>
  <c r="H6020" i="1"/>
  <c r="H8443" i="1"/>
  <c r="H7963" i="1"/>
  <c r="H6635" i="1"/>
  <c r="H5739" i="1"/>
  <c r="H5339" i="1"/>
  <c r="H5299" i="1"/>
  <c r="H4683" i="1"/>
  <c r="H3659" i="1"/>
  <c r="H3595" i="1"/>
  <c r="H2755" i="1"/>
  <c r="H2219" i="1"/>
  <c r="H2171" i="1"/>
  <c r="H347" i="1"/>
  <c r="H8442" i="1"/>
  <c r="H7978" i="1"/>
  <c r="H7818" i="1"/>
  <c r="H7666" i="1"/>
  <c r="H7466" i="1"/>
  <c r="H7458" i="1"/>
  <c r="H7450" i="1"/>
  <c r="H7418" i="1"/>
  <c r="H7362" i="1"/>
  <c r="H7354" i="1"/>
  <c r="H7346" i="1"/>
  <c r="H7338" i="1"/>
  <c r="H7322" i="1"/>
  <c r="H7306" i="1"/>
  <c r="H7298" i="1"/>
  <c r="H7290" i="1"/>
  <c r="H7146" i="1"/>
  <c r="H6650" i="1"/>
  <c r="H6626" i="1"/>
  <c r="H6618" i="1"/>
  <c r="H6594" i="1"/>
  <c r="H6522" i="1"/>
  <c r="H6514" i="1"/>
  <c r="H5842" i="1"/>
  <c r="H5754" i="1"/>
  <c r="H5746" i="1"/>
  <c r="H5738" i="1"/>
  <c r="H5394" i="1"/>
  <c r="H5370" i="1"/>
  <c r="H5362" i="1"/>
  <c r="H5354" i="1"/>
  <c r="H5346" i="1"/>
  <c r="H5338" i="1"/>
  <c r="H5330" i="1"/>
  <c r="H5322" i="1"/>
  <c r="H5314" i="1"/>
  <c r="H5306" i="1"/>
  <c r="H5298" i="1"/>
  <c r="H5290" i="1"/>
  <c r="H5250" i="1"/>
  <c r="H5234" i="1"/>
  <c r="H4914" i="1"/>
  <c r="H4906" i="1"/>
  <c r="H4898" i="1"/>
  <c r="H4562" i="1"/>
  <c r="H4250" i="1"/>
  <c r="H4098" i="1"/>
  <c r="H4090" i="1"/>
  <c r="H4066" i="1"/>
  <c r="H3642" i="1"/>
  <c r="H3602" i="1"/>
  <c r="H3442" i="1"/>
  <c r="H3434" i="1"/>
  <c r="H3378" i="1"/>
  <c r="H3370" i="1"/>
  <c r="H3066" i="1"/>
  <c r="H3050" i="1"/>
  <c r="H3010" i="1"/>
  <c r="H2978" i="1"/>
  <c r="H2842" i="1"/>
  <c r="H2266" i="1"/>
  <c r="H2218" i="1"/>
  <c r="H2202" i="1"/>
  <c r="H2194" i="1"/>
  <c r="H2178" i="1"/>
  <c r="H2122" i="1"/>
  <c r="H2018" i="1"/>
  <c r="H1898" i="1"/>
  <c r="H1202" i="1"/>
  <c r="H874" i="1"/>
  <c r="H842" i="1"/>
  <c r="H834" i="1"/>
  <c r="H826" i="1"/>
  <c r="H818" i="1"/>
  <c r="H810" i="1"/>
  <c r="H722" i="1"/>
  <c r="H714" i="1"/>
  <c r="H706" i="1"/>
  <c r="H698" i="1"/>
  <c r="H658" i="1"/>
  <c r="H546" i="1"/>
  <c r="H538" i="1"/>
  <c r="H530" i="1"/>
  <c r="H522" i="1"/>
  <c r="H226" i="1"/>
  <c r="H154" i="1"/>
  <c r="H7819" i="1"/>
  <c r="H7347" i="1"/>
  <c r="H6507" i="1"/>
  <c r="H6387" i="1"/>
  <c r="H5747" i="1"/>
  <c r="H5395" i="1"/>
  <c r="H5371" i="1"/>
  <c r="H5355" i="1"/>
  <c r="H5331" i="1"/>
  <c r="H5315" i="1"/>
  <c r="H5291" i="1"/>
  <c r="H3603" i="1"/>
  <c r="H2531" i="1"/>
  <c r="H2195" i="1"/>
  <c r="H1971" i="1"/>
  <c r="H875" i="1"/>
  <c r="H827" i="1"/>
  <c r="H659" i="1"/>
  <c r="H515" i="1"/>
  <c r="H11" i="1"/>
  <c r="H8162" i="1"/>
  <c r="H7802" i="1"/>
  <c r="H7442" i="1"/>
  <c r="H7801" i="1"/>
  <c r="H7289" i="1"/>
  <c r="H6769" i="1"/>
  <c r="H6649" i="1"/>
  <c r="H6625" i="1"/>
  <c r="H6617" i="1"/>
  <c r="H6593" i="1"/>
  <c r="H6521" i="1"/>
  <c r="H5849" i="1"/>
  <c r="H5753" i="1"/>
  <c r="H5745" i="1"/>
  <c r="H5737" i="1"/>
  <c r="H5489" i="1"/>
  <c r="H5401" i="1"/>
  <c r="H5393" i="1"/>
  <c r="H5385" i="1"/>
  <c r="H5369" i="1"/>
  <c r="H5361" i="1"/>
  <c r="H5353" i="1"/>
  <c r="H5345" i="1"/>
  <c r="H5337" i="1"/>
  <c r="H5329" i="1"/>
  <c r="H5321" i="1"/>
  <c r="H5313" i="1"/>
  <c r="H5305" i="1"/>
  <c r="H5297" i="1"/>
  <c r="H5289" i="1"/>
  <c r="H5249" i="1"/>
  <c r="H5241" i="1"/>
  <c r="H5233" i="1"/>
  <c r="H5017" i="1"/>
  <c r="H4913" i="1"/>
  <c r="H4905" i="1"/>
  <c r="H4065" i="1"/>
  <c r="H3641" i="1"/>
  <c r="H3441" i="1"/>
  <c r="H3369" i="1"/>
  <c r="H3065" i="1"/>
  <c r="H3049" i="1"/>
  <c r="H3009" i="1"/>
  <c r="H2985" i="1"/>
  <c r="H2841" i="1"/>
  <c r="H2585" i="1"/>
  <c r="H2265" i="1"/>
  <c r="H2209" i="1"/>
  <c r="H2201" i="1"/>
  <c r="H2177" i="1"/>
  <c r="H2025" i="1"/>
  <c r="H2017" i="1"/>
  <c r="H2009" i="1"/>
  <c r="H1633" i="1"/>
  <c r="H889" i="1"/>
  <c r="H873" i="1"/>
  <c r="H849" i="1"/>
  <c r="H841" i="1"/>
  <c r="H833" i="1"/>
  <c r="H825" i="1"/>
  <c r="H817" i="1"/>
  <c r="H705" i="1"/>
  <c r="H697" i="1"/>
  <c r="H561" i="1"/>
  <c r="H545" i="1"/>
  <c r="H537" i="1"/>
  <c r="H529" i="1"/>
  <c r="H521" i="1"/>
  <c r="H465" i="1"/>
  <c r="H153" i="1"/>
  <c r="H129" i="1"/>
  <c r="H9" i="1"/>
  <c r="H8459" i="1"/>
  <c r="H7299" i="1"/>
  <c r="H7147" i="1"/>
  <c r="H6627" i="1"/>
  <c r="H6595" i="1"/>
  <c r="H5011" i="1"/>
  <c r="H4915" i="1"/>
  <c r="H4099" i="1"/>
  <c r="H3011" i="1"/>
  <c r="H2979" i="1"/>
  <c r="H723" i="1"/>
  <c r="H547" i="1"/>
  <c r="H8450" i="1"/>
  <c r="H8154" i="1"/>
  <c r="H8138" i="1"/>
  <c r="H8026" i="1"/>
  <c r="H7665" i="1"/>
  <c r="H7465" i="1"/>
  <c r="H7457" i="1"/>
  <c r="H7449" i="1"/>
  <c r="H7361" i="1"/>
  <c r="H7337" i="1"/>
  <c r="H7297" i="1"/>
  <c r="H7201" i="1"/>
  <c r="H8448" i="1"/>
  <c r="H8160" i="1"/>
  <c r="H8144" i="1"/>
  <c r="H7976" i="1"/>
  <c r="H7800" i="1"/>
  <c r="H7360" i="1"/>
  <c r="H7352" i="1"/>
  <c r="H7344" i="1"/>
  <c r="H7336" i="1"/>
  <c r="H7024" i="1"/>
  <c r="H6688" i="1"/>
  <c r="H6648" i="1"/>
  <c r="H6624" i="1"/>
  <c r="H6592" i="1"/>
  <c r="H6584" i="1"/>
  <c r="H6512" i="1"/>
  <c r="H5848" i="1"/>
  <c r="H5752" i="1"/>
  <c r="H5744" i="1"/>
  <c r="H5736" i="1"/>
  <c r="H5400" i="1"/>
  <c r="H5392" i="1"/>
  <c r="H5376" i="1"/>
  <c r="H5368" i="1"/>
  <c r="H5360" i="1"/>
  <c r="H5352" i="1"/>
  <c r="H5344" i="1"/>
  <c r="H5336" i="1"/>
  <c r="H5328" i="1"/>
  <c r="H5320" i="1"/>
  <c r="H5312" i="1"/>
  <c r="H5304" i="1"/>
  <c r="H5296" i="1"/>
  <c r="H5288" i="1"/>
  <c r="H5240" i="1"/>
  <c r="H5232" i="1"/>
  <c r="H5056" i="1"/>
  <c r="H5016" i="1"/>
  <c r="H4912" i="1"/>
  <c r="H4904" i="1"/>
  <c r="H4688" i="1"/>
  <c r="H4104" i="1"/>
  <c r="H4096" i="1"/>
  <c r="H4088" i="1"/>
  <c r="H3648" i="1"/>
  <c r="H3640" i="1"/>
  <c r="H3600" i="1"/>
  <c r="H3440" i="1"/>
  <c r="H3368" i="1"/>
  <c r="H3048" i="1"/>
  <c r="H3008" i="1"/>
  <c r="H2984" i="1"/>
  <c r="H2880" i="1"/>
  <c r="H2840" i="1"/>
  <c r="H2528" i="1"/>
  <c r="H2344" i="1"/>
  <c r="H2264" i="1"/>
  <c r="H2256" i="1"/>
  <c r="H2216" i="1"/>
  <c r="H2208" i="1"/>
  <c r="H2200" i="1"/>
  <c r="H2048" i="1"/>
  <c r="H2024" i="1"/>
  <c r="H2008" i="1"/>
  <c r="H1256" i="1"/>
  <c r="H960" i="1"/>
  <c r="H872" i="1"/>
  <c r="H848" i="1"/>
  <c r="H840" i="1"/>
  <c r="H832" i="1"/>
  <c r="H824" i="1"/>
  <c r="H816" i="1"/>
  <c r="H704" i="1"/>
  <c r="H696" i="1"/>
  <c r="H560" i="1"/>
  <c r="H552" i="1"/>
  <c r="H544" i="1"/>
  <c r="H536" i="1"/>
  <c r="H528" i="1"/>
  <c r="H520" i="1"/>
  <c r="H464" i="1"/>
  <c r="H232" i="1"/>
  <c r="H152" i="1"/>
  <c r="H8435" i="1"/>
  <c r="H8147" i="1"/>
  <c r="H7603" i="1"/>
  <c r="H7355" i="1"/>
  <c r="H7323" i="1"/>
  <c r="H7291" i="1"/>
  <c r="H6515" i="1"/>
  <c r="H5451" i="1"/>
  <c r="H5403" i="1"/>
  <c r="H5251" i="1"/>
  <c r="H5235" i="1"/>
  <c r="H4475" i="1"/>
  <c r="H3643" i="1"/>
  <c r="H3371" i="1"/>
  <c r="H891" i="1"/>
  <c r="H155" i="1"/>
  <c r="H131" i="1"/>
  <c r="H7809" i="1"/>
  <c r="H7657" i="1"/>
  <c r="H7417" i="1"/>
  <c r="H7345" i="1"/>
  <c r="H7313" i="1"/>
  <c r="H7145" i="1"/>
  <c r="H8456" i="1"/>
  <c r="H8168" i="1"/>
  <c r="H8152" i="1"/>
  <c r="H8136" i="1"/>
  <c r="H7984" i="1"/>
  <c r="H7968" i="1"/>
  <c r="H7960" i="1"/>
  <c r="H7808" i="1"/>
  <c r="H7664" i="1"/>
  <c r="H7464" i="1"/>
  <c r="H7456" i="1"/>
  <c r="H7432" i="1"/>
  <c r="H7424" i="1"/>
  <c r="H7312" i="1"/>
  <c r="H7304" i="1"/>
  <c r="H7296" i="1"/>
  <c r="H6768" i="1"/>
  <c r="H8463" i="1"/>
  <c r="H8455" i="1"/>
  <c r="H8447" i="1"/>
  <c r="H8439" i="1"/>
  <c r="H8167" i="1"/>
  <c r="H8159" i="1"/>
  <c r="H8151" i="1"/>
  <c r="H8143" i="1"/>
  <c r="H8031" i="1"/>
  <c r="H8023" i="1"/>
  <c r="H7983" i="1"/>
  <c r="H7975" i="1"/>
  <c r="H7967" i="1"/>
  <c r="H7959" i="1"/>
  <c r="H7823" i="1"/>
  <c r="H7807" i="1"/>
  <c r="H7799" i="1"/>
  <c r="H7663" i="1"/>
  <c r="H7463" i="1"/>
  <c r="H7431" i="1"/>
  <c r="H7423" i="1"/>
  <c r="H7359" i="1"/>
  <c r="H7351" i="1"/>
  <c r="H7343" i="1"/>
  <c r="H7335" i="1"/>
  <c r="H7311" i="1"/>
  <c r="H7303" i="1"/>
  <c r="H7295" i="1"/>
  <c r="H6687" i="1"/>
  <c r="H6647" i="1"/>
  <c r="H6639" i="1"/>
  <c r="H6623" i="1"/>
  <c r="H6591" i="1"/>
  <c r="H6583" i="1"/>
  <c r="H6511" i="1"/>
  <c r="H5847" i="1"/>
  <c r="H5751" i="1"/>
  <c r="H5743" i="1"/>
  <c r="H5735" i="1"/>
  <c r="H5455" i="1"/>
  <c r="H5399" i="1"/>
  <c r="H5391" i="1"/>
  <c r="H5375" i="1"/>
  <c r="H5367" i="1"/>
  <c r="H5359" i="1"/>
  <c r="H5351" i="1"/>
  <c r="H5343" i="1"/>
  <c r="H5335" i="1"/>
  <c r="H5327" i="1"/>
  <c r="H5319" i="1"/>
  <c r="H5311" i="1"/>
  <c r="H5303" i="1"/>
  <c r="H5295" i="1"/>
  <c r="H5287" i="1"/>
  <c r="H5239" i="1"/>
  <c r="H5231" i="1"/>
  <c r="H5055" i="1"/>
  <c r="H5015" i="1"/>
  <c r="H4911" i="1"/>
  <c r="H4903" i="1"/>
  <c r="H4687" i="1"/>
  <c r="H4463" i="1"/>
  <c r="H4103" i="1"/>
  <c r="H4095" i="1"/>
  <c r="H4087" i="1"/>
  <c r="H3663" i="1"/>
  <c r="H3647" i="1"/>
  <c r="H3639" i="1"/>
  <c r="H3591" i="1"/>
  <c r="H3439" i="1"/>
  <c r="H3367" i="1"/>
  <c r="H3103" i="1"/>
  <c r="H3047" i="1"/>
  <c r="H3007" i="1"/>
  <c r="H2207" i="1"/>
  <c r="H2191" i="1"/>
  <c r="H2151" i="1"/>
  <c r="H2023" i="1"/>
  <c r="H1975" i="1"/>
  <c r="H1967" i="1"/>
  <c r="H1487" i="1"/>
  <c r="H1319" i="1"/>
  <c r="H879" i="1"/>
  <c r="H847" i="1"/>
  <c r="H839" i="1"/>
  <c r="H831" i="1"/>
  <c r="H823" i="1"/>
  <c r="H815" i="1"/>
  <c r="H711" i="1"/>
  <c r="H703" i="1"/>
  <c r="H559" i="1"/>
  <c r="H551" i="1"/>
  <c r="H543" i="1"/>
  <c r="H535" i="1"/>
  <c r="H527" i="1"/>
  <c r="H231" i="1"/>
  <c r="H151" i="1"/>
  <c r="H135" i="1"/>
  <c r="H119" i="1"/>
  <c r="H8467" i="1"/>
  <c r="H8163" i="1"/>
  <c r="H8139" i="1"/>
  <c r="H7979" i="1"/>
  <c r="H7795" i="1"/>
  <c r="H7339" i="1"/>
  <c r="H7307" i="1"/>
  <c r="H6651" i="1"/>
  <c r="H6619" i="1"/>
  <c r="H5363" i="1"/>
  <c r="H5347" i="1"/>
  <c r="H5323" i="1"/>
  <c r="H5307" i="1"/>
  <c r="H4091" i="1"/>
  <c r="H2179" i="1"/>
  <c r="H2019" i="1"/>
  <c r="H835" i="1"/>
  <c r="H811" i="1"/>
  <c r="H699" i="1"/>
  <c r="H523" i="1"/>
  <c r="H251" i="1"/>
  <c r="H7970" i="1"/>
  <c r="H7962" i="1"/>
  <c r="H7810" i="1"/>
  <c r="H7658" i="1"/>
  <c r="H7353" i="1"/>
  <c r="H7321" i="1"/>
  <c r="H7305" i="1"/>
  <c r="H8464" i="1"/>
  <c r="H8440" i="1"/>
  <c r="H8462" i="1"/>
  <c r="H8454" i="1"/>
  <c r="H8446" i="1"/>
  <c r="H8438" i="1"/>
  <c r="H8166" i="1"/>
  <c r="H8158" i="1"/>
  <c r="H8150" i="1"/>
  <c r="H8142" i="1"/>
  <c r="H8038" i="1"/>
  <c r="H8022" i="1"/>
  <c r="H7982" i="1"/>
  <c r="H7974" i="1"/>
  <c r="H7966" i="1"/>
  <c r="H7822" i="1"/>
  <c r="H7806" i="1"/>
  <c r="H7798" i="1"/>
  <c r="H7462" i="1"/>
  <c r="H7422" i="1"/>
  <c r="H7358" i="1"/>
  <c r="H7350" i="1"/>
  <c r="H7342" i="1"/>
  <c r="H7334" i="1"/>
  <c r="H7310" i="1"/>
  <c r="H7302" i="1"/>
  <c r="H7294" i="1"/>
  <c r="H6686" i="1"/>
  <c r="H6646" i="1"/>
  <c r="H6638" i="1"/>
  <c r="H6622" i="1"/>
  <c r="H6590" i="1"/>
  <c r="H6582" i="1"/>
  <c r="H6510" i="1"/>
  <c r="H5846" i="1"/>
  <c r="H5750" i="1"/>
  <c r="H5742" i="1"/>
  <c r="H5454" i="1"/>
  <c r="H5390" i="1"/>
  <c r="H5374" i="1"/>
  <c r="H5366" i="1"/>
  <c r="H5358" i="1"/>
  <c r="H5350" i="1"/>
  <c r="H5342" i="1"/>
  <c r="H5334" i="1"/>
  <c r="H5326" i="1"/>
  <c r="H5318" i="1"/>
  <c r="H5310" i="1"/>
  <c r="H5302" i="1"/>
  <c r="H5294" i="1"/>
  <c r="H5286" i="1"/>
  <c r="H5238" i="1"/>
  <c r="H5230" i="1"/>
  <c r="H5054" i="1"/>
  <c r="H4918" i="1"/>
  <c r="H4910" i="1"/>
  <c r="H4902" i="1"/>
  <c r="H4686" i="1"/>
  <c r="H4630" i="1"/>
  <c r="H4462" i="1"/>
  <c r="H4102" i="1"/>
  <c r="H4094" i="1"/>
  <c r="H4086" i="1"/>
  <c r="H3662" i="1"/>
  <c r="H3646" i="1"/>
  <c r="H3598" i="1"/>
  <c r="H3582" i="1"/>
  <c r="H3438" i="1"/>
  <c r="H3118" i="1"/>
  <c r="H3102" i="1"/>
  <c r="H3054" i="1"/>
  <c r="H3006" i="1"/>
  <c r="H2886" i="1"/>
  <c r="H2846" i="1"/>
  <c r="H2222" i="1"/>
  <c r="H2206" i="1"/>
  <c r="H2198" i="1"/>
  <c r="H2174" i="1"/>
  <c r="H2166" i="1"/>
  <c r="H2150" i="1"/>
  <c r="H2006" i="1"/>
  <c r="H1966" i="1"/>
  <c r="H1310" i="1"/>
  <c r="H918" i="1"/>
  <c r="H878" i="1"/>
  <c r="H854" i="1"/>
  <c r="H846" i="1"/>
  <c r="H838" i="1"/>
  <c r="H830" i="1"/>
  <c r="H822" i="1"/>
  <c r="H814" i="1"/>
  <c r="H726" i="1"/>
  <c r="H718" i="1"/>
  <c r="H710" i="1"/>
  <c r="H702" i="1"/>
  <c r="H558" i="1"/>
  <c r="H542" i="1"/>
  <c r="H534" i="1"/>
  <c r="H230" i="1"/>
  <c r="H150" i="1"/>
  <c r="H6" i="1"/>
  <c r="H8451" i="1"/>
  <c r="H8155" i="1"/>
  <c r="H7803" i="1"/>
  <c r="H7659" i="1"/>
  <c r="H7459" i="1"/>
  <c r="H7419" i="1"/>
  <c r="H7363" i="1"/>
  <c r="H6667" i="1"/>
  <c r="H6427" i="1"/>
  <c r="H5243" i="1"/>
  <c r="H2123" i="1"/>
  <c r="H843" i="1"/>
  <c r="H819" i="1"/>
  <c r="H531" i="1"/>
  <c r="H8434" i="1"/>
  <c r="H8146" i="1"/>
  <c r="H7986" i="1"/>
  <c r="H7794" i="1"/>
  <c r="H7821" i="1"/>
  <c r="H7805" i="1"/>
  <c r="H7797" i="1"/>
  <c r="H7661" i="1"/>
  <c r="H7605" i="1"/>
  <c r="H7461" i="1"/>
  <c r="H7429" i="1"/>
  <c r="H7421" i="1"/>
  <c r="H7365" i="1"/>
  <c r="H7357" i="1"/>
  <c r="H7349" i="1"/>
  <c r="H7341" i="1"/>
  <c r="H7333" i="1"/>
  <c r="H7325" i="1"/>
  <c r="H7309" i="1"/>
  <c r="H7301" i="1"/>
  <c r="H7293" i="1"/>
  <c r="H6973" i="1"/>
  <c r="H6741" i="1"/>
  <c r="H6701" i="1"/>
  <c r="H6685" i="1"/>
  <c r="H6661" i="1"/>
  <c r="H6653" i="1"/>
  <c r="H6645" i="1"/>
  <c r="H6637" i="1"/>
  <c r="H6621" i="1"/>
  <c r="H6589" i="1"/>
  <c r="H6525" i="1"/>
  <c r="H6509" i="1"/>
  <c r="H5845" i="1"/>
  <c r="H5749" i="1"/>
  <c r="H5741" i="1"/>
  <c r="H5685" i="1"/>
  <c r="H5453" i="1"/>
  <c r="H5413" i="1"/>
  <c r="H5389" i="1"/>
  <c r="H5373" i="1"/>
  <c r="H5365" i="1"/>
  <c r="H5349" i="1"/>
  <c r="H5341" i="1"/>
  <c r="H5333" i="1"/>
  <c r="H5325" i="1"/>
  <c r="H5317" i="1"/>
  <c r="H5309" i="1"/>
  <c r="H5301" i="1"/>
  <c r="H5285" i="1"/>
  <c r="H5237" i="1"/>
  <c r="H4917" i="1"/>
  <c r="H4901" i="1"/>
  <c r="H4685" i="1"/>
  <c r="H4477" i="1"/>
  <c r="H4101" i="1"/>
  <c r="H4093" i="1"/>
  <c r="H3645" i="1"/>
  <c r="H3605" i="1"/>
  <c r="H3597" i="1"/>
  <c r="H3445" i="1"/>
  <c r="H3437" i="1"/>
  <c r="H3117" i="1"/>
  <c r="H3053" i="1"/>
  <c r="H3005" i="1"/>
  <c r="H2845" i="1"/>
  <c r="H2269" i="1"/>
  <c r="H2221" i="1"/>
  <c r="H2205" i="1"/>
  <c r="H2197" i="1"/>
  <c r="H2173" i="1"/>
  <c r="H2165" i="1"/>
  <c r="H2021" i="1"/>
  <c r="H1973" i="1"/>
  <c r="H1949" i="1"/>
  <c r="H1277" i="1"/>
  <c r="H1245" i="1"/>
  <c r="H1229" i="1"/>
  <c r="H1077" i="1"/>
  <c r="H917" i="1"/>
  <c r="H877" i="1"/>
  <c r="H853" i="1"/>
  <c r="H845" i="1"/>
  <c r="H837" i="1"/>
  <c r="H829" i="1"/>
  <c r="H821" i="1"/>
  <c r="H813" i="1"/>
  <c r="H765" i="1"/>
  <c r="H717" i="1"/>
  <c r="H709" i="1"/>
  <c r="H701" i="1"/>
  <c r="H557" i="1"/>
  <c r="H541" i="1"/>
  <c r="H533" i="1"/>
  <c r="H525" i="1"/>
  <c r="H517" i="1"/>
  <c r="H229" i="1"/>
  <c r="H141" i="1"/>
  <c r="H5" i="1"/>
  <c r="H7971" i="1"/>
  <c r="H7811" i="1"/>
  <c r="H6523" i="1"/>
  <c r="H5843" i="1"/>
  <c r="H5755" i="1"/>
  <c r="H4907" i="1"/>
  <c r="H4899" i="1"/>
  <c r="H3443" i="1"/>
  <c r="H3435" i="1"/>
  <c r="H3379" i="1"/>
  <c r="H2843" i="1"/>
  <c r="H2267" i="1"/>
  <c r="H2203" i="1"/>
  <c r="H539" i="1"/>
  <c r="H227" i="1"/>
  <c r="H8466" i="1"/>
  <c r="H8458" i="1"/>
  <c r="H8516" i="1"/>
  <c r="H8468" i="1"/>
  <c r="H8460" i="1"/>
  <c r="H8452" i="1"/>
  <c r="H8444" i="1"/>
  <c r="H8436" i="1"/>
  <c r="H8164" i="1"/>
  <c r="H8156" i="1"/>
  <c r="H8148" i="1"/>
  <c r="H8140" i="1"/>
  <c r="H8020" i="1"/>
  <c r="H7980" i="1"/>
  <c r="H7972" i="1"/>
  <c r="H7964" i="1"/>
  <c r="H7812" i="1"/>
  <c r="H7796" i="1"/>
  <c r="H7604" i="1"/>
  <c r="H7460" i="1"/>
  <c r="H7364" i="1"/>
  <c r="H7348" i="1"/>
  <c r="H7332" i="1"/>
  <c r="H7300" i="1"/>
  <c r="H6628" i="1"/>
  <c r="H5844" i="1"/>
  <c r="H5748" i="1"/>
  <c r="H5684" i="1"/>
  <c r="H5396" i="1"/>
  <c r="H5388" i="1"/>
  <c r="H5372" i="1"/>
  <c r="H5364" i="1"/>
  <c r="H5356" i="1"/>
  <c r="H5348" i="1"/>
  <c r="H5340" i="1"/>
  <c r="H5332" i="1"/>
  <c r="H5324" i="1"/>
  <c r="H5316" i="1"/>
  <c r="H5308" i="1"/>
  <c r="H5300" i="1"/>
  <c r="H5292" i="1"/>
  <c r="H5284" i="1"/>
  <c r="H5236" i="1"/>
  <c r="H5012" i="1"/>
  <c r="H4916" i="1"/>
  <c r="H4908" i="1"/>
  <c r="H4900" i="1"/>
  <c r="H4684" i="1"/>
  <c r="H4476" i="1"/>
  <c r="H4140" i="1"/>
  <c r="H4100" i="1"/>
  <c r="H4092" i="1"/>
  <c r="H3660" i="1"/>
  <c r="H3644" i="1"/>
  <c r="H3596" i="1"/>
  <c r="H3444" i="1"/>
  <c r="H3380" i="1"/>
  <c r="H3372" i="1"/>
  <c r="H3260" i="1"/>
  <c r="H3052" i="1"/>
  <c r="H3012" i="1"/>
  <c r="H2844" i="1"/>
  <c r="H2532" i="1"/>
  <c r="H2276" i="1"/>
  <c r="H2268" i="1"/>
  <c r="H2220" i="1"/>
  <c r="H2196" i="1"/>
  <c r="H2180" i="1"/>
  <c r="H2020" i="1"/>
  <c r="H2012" i="1"/>
  <c r="H1276" i="1"/>
  <c r="H1108" i="1"/>
  <c r="H1076" i="1"/>
  <c r="H876" i="1"/>
  <c r="H852" i="1"/>
  <c r="H844" i="1"/>
  <c r="H836" i="1"/>
  <c r="H828" i="1"/>
  <c r="H820" i="1"/>
  <c r="H812" i="1"/>
  <c r="H716" i="1"/>
  <c r="H708" i="1"/>
  <c r="H700" i="1"/>
  <c r="H548" i="1"/>
  <c r="H532" i="1"/>
  <c r="H524" i="1"/>
  <c r="H516" i="1"/>
  <c r="H228" i="1"/>
  <c r="H132" i="1"/>
  <c r="H6683" i="1"/>
  <c r="H6563" i="1"/>
  <c r="H1843" i="1"/>
  <c r="H1811" i="1"/>
  <c r="H1779" i="1"/>
  <c r="H1739" i="1"/>
  <c r="H6682" i="1"/>
  <c r="H6674" i="1"/>
  <c r="H6562" i="1"/>
  <c r="H6010" i="1"/>
  <c r="H4450" i="1"/>
  <c r="H4410" i="1"/>
  <c r="H4402" i="1"/>
  <c r="H4394" i="1"/>
  <c r="H4386" i="1"/>
  <c r="H2618" i="1"/>
  <c r="H1850" i="1"/>
  <c r="H1842" i="1"/>
  <c r="H1810" i="1"/>
  <c r="H1794" i="1"/>
  <c r="H1786" i="1"/>
  <c r="H1762" i="1"/>
  <c r="H1746" i="1"/>
  <c r="H1738" i="1"/>
  <c r="H1722" i="1"/>
  <c r="H1714" i="1"/>
  <c r="H1706" i="1"/>
  <c r="H1690" i="1"/>
  <c r="H1682" i="1"/>
  <c r="H1666" i="1"/>
  <c r="H1386" i="1"/>
  <c r="H4411" i="1"/>
  <c r="H4395" i="1"/>
  <c r="H4449" i="1"/>
  <c r="H4409" i="1"/>
  <c r="H4401" i="1"/>
  <c r="H4393" i="1"/>
  <c r="H4385" i="1"/>
  <c r="H1849" i="1"/>
  <c r="H1809" i="1"/>
  <c r="H1785" i="1"/>
  <c r="H1777" i="1"/>
  <c r="H1761" i="1"/>
  <c r="H1753" i="1"/>
  <c r="H1737" i="1"/>
  <c r="H1729" i="1"/>
  <c r="H1713" i="1"/>
  <c r="H1697" i="1"/>
  <c r="H1681" i="1"/>
  <c r="H1673" i="1"/>
  <c r="H1665" i="1"/>
  <c r="H6675" i="1"/>
  <c r="H4451" i="1"/>
  <c r="H4403" i="1"/>
  <c r="H1851" i="1"/>
  <c r="H1819" i="1"/>
  <c r="H1787" i="1"/>
  <c r="H1755" i="1"/>
  <c r="H715" i="1"/>
  <c r="H6681" i="1"/>
  <c r="H6673" i="1"/>
  <c r="H6561" i="1"/>
  <c r="H6017" i="1"/>
  <c r="H6680" i="1"/>
  <c r="H6672" i="1"/>
  <c r="H6560" i="1"/>
  <c r="H6016" i="1"/>
  <c r="H4416" i="1"/>
  <c r="H4408" i="1"/>
  <c r="H4400" i="1"/>
  <c r="H4392" i="1"/>
  <c r="H4384" i="1"/>
  <c r="H1848" i="1"/>
  <c r="H1832" i="1"/>
  <c r="H1808" i="1"/>
  <c r="H1792" i="1"/>
  <c r="H1784" i="1"/>
  <c r="H1776" i="1"/>
  <c r="H1760" i="1"/>
  <c r="H1752" i="1"/>
  <c r="H1744" i="1"/>
  <c r="H1736" i="1"/>
  <c r="H1728" i="1"/>
  <c r="H1712" i="1"/>
  <c r="H1704" i="1"/>
  <c r="H1696" i="1"/>
  <c r="H1680" i="1"/>
  <c r="H6015" i="1"/>
  <c r="H4415" i="1"/>
  <c r="H4407" i="1"/>
  <c r="H4399" i="1"/>
  <c r="H4391" i="1"/>
  <c r="H4383" i="1"/>
  <c r="H2599" i="1"/>
  <c r="H1847" i="1"/>
  <c r="H1839" i="1"/>
  <c r="H1807" i="1"/>
  <c r="H1799" i="1"/>
  <c r="H1783" i="1"/>
  <c r="H1775" i="1"/>
  <c r="H1767" i="1"/>
  <c r="H1751" i="1"/>
  <c r="H1735" i="1"/>
  <c r="H1727" i="1"/>
  <c r="H1711" i="1"/>
  <c r="H1695" i="1"/>
  <c r="H1687" i="1"/>
  <c r="H1671" i="1"/>
  <c r="H1663" i="1"/>
  <c r="H695" i="1"/>
  <c r="H95" i="1"/>
  <c r="H6011" i="1"/>
  <c r="H1747" i="1"/>
  <c r="H1691" i="1"/>
  <c r="H6679" i="1"/>
  <c r="H6678" i="1"/>
  <c r="H6670" i="1"/>
  <c r="H6566" i="1"/>
  <c r="H6014" i="1"/>
  <c r="H4414" i="1"/>
  <c r="H4406" i="1"/>
  <c r="H4398" i="1"/>
  <c r="H4390" i="1"/>
  <c r="H1830" i="1"/>
  <c r="H1806" i="1"/>
  <c r="H1798" i="1"/>
  <c r="H1782" i="1"/>
  <c r="H1766" i="1"/>
  <c r="H1758" i="1"/>
  <c r="H1750" i="1"/>
  <c r="H1742" i="1"/>
  <c r="H1726" i="1"/>
  <c r="H1702" i="1"/>
  <c r="H1670" i="1"/>
  <c r="H1662" i="1"/>
  <c r="H4387" i="1"/>
  <c r="H1835" i="1"/>
  <c r="H1771" i="1"/>
  <c r="H1675" i="1"/>
  <c r="H6567" i="1"/>
  <c r="H6677" i="1"/>
  <c r="H6013" i="1"/>
  <c r="H4413" i="1"/>
  <c r="H4405" i="1"/>
  <c r="H4397" i="1"/>
  <c r="H4389" i="1"/>
  <c r="H1829" i="1"/>
  <c r="H1805" i="1"/>
  <c r="H1789" i="1"/>
  <c r="H1765" i="1"/>
  <c r="H1757" i="1"/>
  <c r="H1749" i="1"/>
  <c r="H1741" i="1"/>
  <c r="H1725" i="1"/>
  <c r="H1717" i="1"/>
  <c r="H1709" i="1"/>
  <c r="H1685" i="1"/>
  <c r="H1677" i="1"/>
  <c r="H1669" i="1"/>
  <c r="H1661" i="1"/>
  <c r="H1731" i="1"/>
  <c r="H6671" i="1"/>
  <c r="H6669" i="1"/>
  <c r="H6565" i="1"/>
  <c r="H6676" i="1"/>
  <c r="H6564" i="1"/>
  <c r="H4452" i="1"/>
  <c r="H4412" i="1"/>
  <c r="H4404" i="1"/>
  <c r="H4396" i="1"/>
  <c r="H4388" i="1"/>
  <c r="H1820" i="1"/>
  <c r="H1812" i="1"/>
  <c r="H1788" i="1"/>
  <c r="H1780" i="1"/>
  <c r="H1772" i="1"/>
  <c r="H1756" i="1"/>
  <c r="H1740" i="1"/>
  <c r="H1732" i="1"/>
  <c r="H1676" i="1"/>
  <c r="H1492" i="1"/>
  <c r="H4506" i="1"/>
  <c r="H6819" i="1"/>
  <c r="H6723" i="1"/>
  <c r="H4483" i="1"/>
  <c r="H3123" i="1"/>
  <c r="H2883" i="1"/>
  <c r="H2563" i="1"/>
  <c r="H2499" i="1"/>
  <c r="H2387" i="1"/>
  <c r="H2131" i="1"/>
  <c r="H1979" i="1"/>
  <c r="H1963" i="1"/>
  <c r="H1931" i="1"/>
  <c r="H1611" i="1"/>
  <c r="H1339" i="1"/>
  <c r="H1323" i="1"/>
  <c r="H1235" i="1"/>
  <c r="H507" i="1"/>
  <c r="H331" i="1"/>
  <c r="H323" i="1"/>
  <c r="H299" i="1"/>
  <c r="H291" i="1"/>
  <c r="H6506" i="1"/>
  <c r="H6721" i="1"/>
  <c r="H4505" i="1"/>
  <c r="H4481" i="1"/>
  <c r="H3553" i="1"/>
  <c r="H3529" i="1"/>
  <c r="H2561" i="1"/>
  <c r="H1241" i="1"/>
  <c r="H1233" i="1"/>
  <c r="H673" i="1"/>
  <c r="H489" i="1"/>
  <c r="H297" i="1"/>
  <c r="H4482" i="1"/>
  <c r="H306" i="1"/>
  <c r="H7320" i="1"/>
  <c r="H6720" i="1"/>
  <c r="H6616" i="1"/>
  <c r="H4504" i="1"/>
  <c r="H4480" i="1"/>
  <c r="H3544" i="1"/>
  <c r="H3528" i="1"/>
  <c r="H3072" i="1"/>
  <c r="H2560" i="1"/>
  <c r="H2496" i="1"/>
  <c r="H2448" i="1"/>
  <c r="H1960" i="1"/>
  <c r="H1944" i="1"/>
  <c r="H1928" i="1"/>
  <c r="H1344" i="1"/>
  <c r="H1200" i="1"/>
  <c r="H1112" i="1"/>
  <c r="H312" i="1"/>
  <c r="H304" i="1"/>
  <c r="H288" i="1"/>
  <c r="H1962" i="1"/>
  <c r="H1930" i="1"/>
  <c r="H1402" i="1"/>
  <c r="H1242" i="1"/>
  <c r="H298" i="1"/>
  <c r="H266" i="1"/>
  <c r="H4479" i="1"/>
  <c r="H3543" i="1"/>
  <c r="H3527" i="1"/>
  <c r="H2495" i="1"/>
  <c r="H2039" i="1"/>
  <c r="H1959" i="1"/>
  <c r="H1943" i="1"/>
  <c r="H1927" i="1"/>
  <c r="H1343" i="1"/>
  <c r="H495" i="1"/>
  <c r="H311" i="1"/>
  <c r="H295" i="1"/>
  <c r="H287" i="1"/>
  <c r="H111" i="1"/>
  <c r="H290" i="1"/>
  <c r="H8542" i="1"/>
  <c r="H7734" i="1"/>
  <c r="H4478" i="1"/>
  <c r="H3542" i="1"/>
  <c r="H3534" i="1"/>
  <c r="H2510" i="1"/>
  <c r="H2350" i="1"/>
  <c r="H2038" i="1"/>
  <c r="H1958" i="1"/>
  <c r="H1342" i="1"/>
  <c r="H1238" i="1"/>
  <c r="H686" i="1"/>
  <c r="H334" i="1"/>
  <c r="H302" i="1"/>
  <c r="H294" i="1"/>
  <c r="H506" i="1"/>
  <c r="H7319" i="1"/>
  <c r="H7318" i="1"/>
  <c r="H7733" i="1"/>
  <c r="H6725" i="1"/>
  <c r="H2885" i="1"/>
  <c r="H2365" i="1"/>
  <c r="H2349" i="1"/>
  <c r="H2037" i="1"/>
  <c r="H1909" i="1"/>
  <c r="H1389" i="1"/>
  <c r="H1349" i="1"/>
  <c r="H1237" i="1"/>
  <c r="H1085" i="1"/>
  <c r="H989" i="1"/>
  <c r="H333" i="1"/>
  <c r="H301" i="1"/>
  <c r="H293" i="1"/>
  <c r="H6722" i="1"/>
  <c r="H3546" i="1"/>
  <c r="H2498" i="1"/>
  <c r="H1978" i="1"/>
  <c r="H1338" i="1"/>
  <c r="H898" i="1"/>
  <c r="H6724" i="1"/>
  <c r="H2884" i="1"/>
  <c r="H2580" i="1"/>
  <c r="H2572" i="1"/>
  <c r="H2524" i="1"/>
  <c r="H2364" i="1"/>
  <c r="H2348" i="1"/>
  <c r="H2132" i="1"/>
  <c r="H1964" i="1"/>
  <c r="H1612" i="1"/>
  <c r="H1348" i="1"/>
  <c r="H1236" i="1"/>
  <c r="H684" i="1"/>
  <c r="H332" i="1"/>
  <c r="H316" i="1"/>
  <c r="H300" i="1"/>
  <c r="H20" i="1"/>
  <c r="H645" i="1"/>
  <c r="H7891" i="1"/>
  <c r="H7887" i="1"/>
  <c r="H7655" i="1"/>
  <c r="H7653" i="1"/>
  <c r="H7651" i="1"/>
  <c r="H7645" i="1"/>
  <c r="H7643" i="1"/>
  <c r="H7503" i="1"/>
  <c r="H7501" i="1"/>
  <c r="H7499" i="1"/>
  <c r="H7497" i="1"/>
  <c r="H7495" i="1"/>
  <c r="H7493" i="1"/>
  <c r="H7491" i="1"/>
  <c r="H7479" i="1"/>
  <c r="H7477" i="1"/>
  <c r="H7253" i="1"/>
  <c r="H7251" i="1"/>
  <c r="H7249" i="1"/>
  <c r="H7245" i="1"/>
  <c r="H7143" i="1"/>
  <c r="H7141" i="1"/>
  <c r="H6665" i="1"/>
  <c r="H6663" i="1"/>
  <c r="H6581" i="1"/>
  <c r="H6577" i="1"/>
  <c r="H6575" i="1"/>
  <c r="H5801" i="1"/>
  <c r="H5799" i="1"/>
  <c r="H5797" i="1"/>
  <c r="H5795" i="1"/>
  <c r="H5793" i="1"/>
  <c r="H5791" i="1"/>
  <c r="H5789" i="1"/>
  <c r="H5787" i="1"/>
  <c r="H5785" i="1"/>
  <c r="H5783" i="1"/>
  <c r="H5781" i="1"/>
  <c r="H5779" i="1"/>
  <c r="H5777" i="1"/>
  <c r="H5775" i="1"/>
  <c r="H5773" i="1"/>
  <c r="H5771" i="1"/>
  <c r="H5769" i="1"/>
  <c r="H5767" i="1"/>
  <c r="H5765" i="1"/>
  <c r="H5763" i="1"/>
  <c r="H5761" i="1"/>
  <c r="H5759" i="1"/>
  <c r="H5757" i="1"/>
  <c r="H5265" i="1"/>
  <c r="H5263" i="1"/>
  <c r="H5261" i="1"/>
  <c r="H5259" i="1"/>
  <c r="H5257" i="1"/>
  <c r="H5255" i="1"/>
  <c r="H5253" i="1"/>
  <c r="H5247" i="1"/>
  <c r="H5245" i="1"/>
  <c r="H5189" i="1"/>
  <c r="H5187" i="1"/>
  <c r="H5183" i="1"/>
  <c r="H5181" i="1"/>
  <c r="H5179" i="1"/>
  <c r="H5177" i="1"/>
  <c r="H5175" i="1"/>
  <c r="H5173" i="1"/>
  <c r="H5171" i="1"/>
  <c r="H5169" i="1"/>
  <c r="H5167" i="1"/>
  <c r="H5163" i="1"/>
  <c r="H5159" i="1"/>
  <c r="H5147" i="1"/>
  <c r="H5123" i="1"/>
  <c r="H4577" i="1"/>
  <c r="H4575" i="1"/>
  <c r="H4565" i="1"/>
  <c r="H4563" i="1"/>
  <c r="H4561" i="1"/>
  <c r="H4555" i="1"/>
  <c r="H4541" i="1"/>
  <c r="H4539" i="1"/>
  <c r="H4537" i="1"/>
  <c r="H4535" i="1"/>
  <c r="H4533" i="1"/>
  <c r="H4531" i="1"/>
  <c r="H4523" i="1"/>
  <c r="H4097" i="1"/>
  <c r="H4089" i="1"/>
  <c r="H4063" i="1"/>
  <c r="H4057" i="1"/>
  <c r="H4055" i="1"/>
  <c r="H3513" i="1"/>
  <c r="H3511" i="1"/>
  <c r="H3499" i="1"/>
  <c r="H3017" i="1"/>
  <c r="H3015" i="1"/>
  <c r="H3013" i="1"/>
  <c r="H2995" i="1"/>
  <c r="H2993" i="1"/>
  <c r="H2987" i="1"/>
  <c r="H2771" i="1"/>
  <c r="H2767" i="1"/>
  <c r="H2741" i="1"/>
  <c r="H2739" i="1"/>
  <c r="H2737" i="1"/>
  <c r="H2261" i="1"/>
  <c r="H2259" i="1"/>
  <c r="H2257" i="1"/>
  <c r="H2255" i="1"/>
  <c r="H2253" i="1"/>
  <c r="H2251" i="1"/>
  <c r="H2247" i="1"/>
  <c r="H8238" i="1"/>
  <c r="H8220" i="1"/>
  <c r="H8036" i="1"/>
  <c r="H7892" i="1"/>
  <c r="H7890" i="1"/>
  <c r="H7888" i="1"/>
  <c r="H7656" i="1"/>
  <c r="H7654" i="1"/>
  <c r="H7652" i="1"/>
  <c r="H7646" i="1"/>
  <c r="H7504" i="1"/>
  <c r="H7502" i="1"/>
  <c r="H7498" i="1"/>
  <c r="H7496" i="1"/>
  <c r="H7494" i="1"/>
  <c r="H7492" i="1"/>
  <c r="H7478" i="1"/>
  <c r="H7476" i="1"/>
  <c r="H7254" i="1"/>
  <c r="H7252" i="1"/>
  <c r="H7250" i="1"/>
  <c r="H7144" i="1"/>
  <c r="H7142" i="1"/>
  <c r="H7140" i="1"/>
  <c r="H6752" i="1"/>
  <c r="H6666" i="1"/>
  <c r="H6664" i="1"/>
  <c r="H6662" i="1"/>
  <c r="H6580" i="1"/>
  <c r="H5912" i="1"/>
  <c r="H5802" i="1"/>
  <c r="H5800" i="1"/>
  <c r="H5798" i="1"/>
  <c r="H5796" i="1"/>
  <c r="H5794" i="1"/>
  <c r="H5792" i="1"/>
  <c r="H5790" i="1"/>
  <c r="H5786" i="1"/>
  <c r="H5784" i="1"/>
  <c r="H5782" i="1"/>
  <c r="H5780" i="1"/>
  <c r="H5778" i="1"/>
  <c r="H5776" i="1"/>
  <c r="H5774" i="1"/>
  <c r="H5770" i="1"/>
  <c r="H5768" i="1"/>
  <c r="H5766" i="1"/>
  <c r="H5764" i="1"/>
  <c r="H5762" i="1"/>
  <c r="H5760" i="1"/>
  <c r="H5758" i="1"/>
  <c r="H5266" i="1"/>
  <c r="H5264" i="1"/>
  <c r="H5262" i="1"/>
  <c r="H5260" i="1"/>
  <c r="H5258" i="1"/>
  <c r="H5256" i="1"/>
  <c r="H5254" i="1"/>
  <c r="H5252" i="1"/>
  <c r="H5248" i="1"/>
  <c r="H5246" i="1"/>
  <c r="H5244" i="1"/>
  <c r="H5242" i="1"/>
  <c r="H5190" i="1"/>
  <c r="H5188" i="1"/>
  <c r="H5186" i="1"/>
  <c r="H5184" i="1"/>
  <c r="H5182" i="1"/>
  <c r="H5180" i="1"/>
  <c r="H5178" i="1"/>
  <c r="H5174" i="1"/>
  <c r="H5172" i="1"/>
  <c r="H5170" i="1"/>
  <c r="H5168" i="1"/>
  <c r="H5166" i="1"/>
  <c r="H5164" i="1"/>
  <c r="H5162" i="1"/>
  <c r="H5156" i="1"/>
  <c r="H5108" i="1"/>
  <c r="H4774" i="1"/>
  <c r="H4578" i="1"/>
  <c r="H4576" i="1"/>
  <c r="H4564" i="1"/>
  <c r="H4560" i="1"/>
  <c r="H4552" i="1"/>
  <c r="H4550" i="1"/>
  <c r="H4548" i="1"/>
  <c r="H4540" i="1"/>
  <c r="H4538" i="1"/>
  <c r="H4534" i="1"/>
  <c r="H4532" i="1"/>
  <c r="H4526" i="1"/>
  <c r="H4524" i="1"/>
  <c r="H4062" i="1"/>
  <c r="H4058" i="1"/>
  <c r="H4056" i="1"/>
  <c r="H4054" i="1"/>
  <c r="H3512" i="1"/>
  <c r="H3510" i="1"/>
  <c r="H3506" i="1"/>
  <c r="H3500" i="1"/>
  <c r="H3498" i="1"/>
  <c r="H3016" i="1"/>
  <c r="H3014" i="1"/>
  <c r="H2994" i="1"/>
  <c r="H2992" i="1"/>
  <c r="H2986" i="1"/>
  <c r="H2772" i="1"/>
  <c r="H2770" i="1"/>
  <c r="H2768" i="1"/>
  <c r="H2762" i="1"/>
  <c r="H2740" i="1"/>
  <c r="H2736" i="1"/>
  <c r="H2260" i="1"/>
  <c r="H2254" i="1"/>
  <c r="H2252" i="1"/>
  <c r="H2250" i="1"/>
  <c r="H2246" i="1"/>
  <c r="H2240" i="1"/>
  <c r="H1116" i="1"/>
  <c r="H140" i="1"/>
  <c r="H48" i="1"/>
  <c r="H46" i="1"/>
  <c r="H7595" i="1"/>
  <c r="H4839" i="1"/>
  <c r="H3531" i="1"/>
  <c r="H3507" i="1"/>
  <c r="H2167" i="1"/>
  <c r="H887" i="1"/>
  <c r="H3523" i="1"/>
  <c r="H7594" i="1"/>
  <c r="H7591" i="1"/>
  <c r="H7597" i="1"/>
  <c r="H4767" i="1"/>
  <c r="H7600" i="1"/>
  <c r="H7592" i="1"/>
  <c r="H3530" i="1"/>
  <c r="H3526" i="1"/>
  <c r="H3522" i="1"/>
  <c r="H2602" i="1"/>
  <c r="H2190" i="1"/>
  <c r="H4765" i="1"/>
  <c r="H3525" i="1"/>
  <c r="H3505" i="1"/>
  <c r="H3501" i="1"/>
  <c r="H2213" i="1"/>
  <c r="H4768" i="1"/>
  <c r="H3652" i="1"/>
  <c r="H3524" i="1"/>
  <c r="H3196" i="1"/>
  <c r="H888" i="1"/>
  <c r="H7433" i="1"/>
  <c r="H7261" i="1"/>
  <c r="H7173" i="1"/>
  <c r="H7077" i="1"/>
  <c r="H7029" i="1"/>
  <c r="H6989" i="1"/>
  <c r="H7076" i="1"/>
  <c r="H6920" i="1"/>
  <c r="H6864" i="1"/>
  <c r="H6816" i="1"/>
  <c r="H7427" i="1"/>
  <c r="H7247" i="1"/>
  <c r="H7243" i="1"/>
  <c r="H7175" i="1"/>
  <c r="H7111" i="1"/>
  <c r="H7087" i="1"/>
  <c r="H7083" i="1"/>
  <c r="H7075" i="1"/>
  <c r="H7027" i="1"/>
  <c r="H6995" i="1"/>
  <c r="H6987" i="1"/>
  <c r="H6983" i="1"/>
  <c r="H6959" i="1"/>
  <c r="H6895" i="1"/>
  <c r="H6883" i="1"/>
  <c r="H6835" i="1"/>
  <c r="H6831" i="1"/>
  <c r="H6815" i="1"/>
  <c r="H6755" i="1"/>
  <c r="H6731" i="1"/>
  <c r="H6727" i="1"/>
  <c r="H6579" i="1"/>
  <c r="H6531" i="1"/>
  <c r="H6459" i="1"/>
  <c r="H6271" i="1"/>
  <c r="H7428" i="1"/>
  <c r="H7248" i="1"/>
  <c r="H7176" i="1"/>
  <c r="H7172" i="1"/>
  <c r="H7434" i="1"/>
  <c r="H7430" i="1"/>
  <c r="H7426" i="1"/>
  <c r="H7246" i="1"/>
  <c r="H7178" i="1"/>
  <c r="H7174" i="1"/>
  <c r="H7082" i="1"/>
  <c r="H7078" i="1"/>
  <c r="H7074" i="1"/>
  <c r="H7026" i="1"/>
  <c r="H6922" i="1"/>
  <c r="H6830" i="1"/>
  <c r="H6814" i="1"/>
  <c r="H6758" i="1"/>
  <c r="H6754" i="1"/>
  <c r="H6734" i="1"/>
  <c r="H6730" i="1"/>
  <c r="H6726" i="1"/>
  <c r="H6578" i="1"/>
  <c r="H6538" i="1"/>
  <c r="H6534" i="1"/>
  <c r="H6458" i="1"/>
  <c r="H6258" i="1"/>
  <c r="H7233" i="1"/>
  <c r="H7177" i="1"/>
  <c r="H7085" i="1"/>
  <c r="H6929" i="1"/>
  <c r="H6897" i="1"/>
  <c r="H6861" i="1"/>
  <c r="H6837" i="1"/>
  <c r="H6817" i="1"/>
  <c r="H6761" i="1"/>
  <c r="H6757" i="1"/>
  <c r="H6753" i="1"/>
  <c r="H6733" i="1"/>
  <c r="H6729" i="1"/>
  <c r="H6537" i="1"/>
  <c r="H6505" i="1"/>
  <c r="H6373" i="1"/>
  <c r="H6273" i="1"/>
  <c r="H6261" i="1"/>
  <c r="H6257" i="1"/>
  <c r="H6161" i="1"/>
  <c r="H7425" i="1"/>
  <c r="H7028" i="1"/>
  <c r="H6836" i="1"/>
  <c r="H6832" i="1"/>
  <c r="H6756" i="1"/>
  <c r="H6728" i="1"/>
  <c r="H6576" i="1"/>
  <c r="H6296" i="1"/>
  <c r="H6272" i="1"/>
  <c r="H6256" i="1"/>
  <c r="H8099" i="1"/>
  <c r="H8083" i="1"/>
  <c r="H7601" i="1"/>
  <c r="H7599" i="1"/>
  <c r="H7577" i="1"/>
  <c r="H7575" i="1"/>
  <c r="H7287" i="1"/>
  <c r="H7285" i="1"/>
  <c r="H7281" i="1"/>
  <c r="H7277" i="1"/>
  <c r="H7275" i="1"/>
  <c r="H6759" i="1"/>
  <c r="H6715" i="1"/>
  <c r="H6695" i="1"/>
  <c r="H6693" i="1"/>
  <c r="H6691" i="1"/>
  <c r="H6689" i="1"/>
  <c r="H6503" i="1"/>
  <c r="H6501" i="1"/>
  <c r="H6497" i="1"/>
  <c r="H6495" i="1"/>
  <c r="H6493" i="1"/>
  <c r="H6491" i="1"/>
  <c r="H6489" i="1"/>
  <c r="H6487" i="1"/>
  <c r="H6485" i="1"/>
  <c r="H6483" i="1"/>
  <c r="H6475" i="1"/>
  <c r="H6155" i="1"/>
  <c r="H6153" i="1"/>
  <c r="H6143" i="1"/>
  <c r="H6141" i="1"/>
  <c r="H6139" i="1"/>
  <c r="H6137" i="1"/>
  <c r="H6135" i="1"/>
  <c r="H6133" i="1"/>
  <c r="H6061" i="1"/>
  <c r="H6059" i="1"/>
  <c r="H6057" i="1"/>
  <c r="H6055" i="1"/>
  <c r="H6053" i="1"/>
  <c r="H6051" i="1"/>
  <c r="H6009" i="1"/>
  <c r="H5943" i="1"/>
  <c r="H5935" i="1"/>
  <c r="H5933" i="1"/>
  <c r="H5931" i="1"/>
  <c r="H5929" i="1"/>
  <c r="H5559" i="1"/>
  <c r="H5557" i="1"/>
  <c r="H5555" i="1"/>
  <c r="H5553" i="1"/>
  <c r="H5551" i="1"/>
  <c r="H5549" i="1"/>
  <c r="H5545" i="1"/>
  <c r="H5543" i="1"/>
  <c r="H5541" i="1"/>
  <c r="H5539" i="1"/>
  <c r="H5537" i="1"/>
  <c r="H5535" i="1"/>
  <c r="H5533" i="1"/>
  <c r="H5531" i="1"/>
  <c r="H5529" i="1"/>
  <c r="H5527" i="1"/>
  <c r="H5525" i="1"/>
  <c r="H5523" i="1"/>
  <c r="H5521" i="1"/>
  <c r="H5519" i="1"/>
  <c r="H5517" i="1"/>
  <c r="H5515" i="1"/>
  <c r="H5513" i="1"/>
  <c r="H5511" i="1"/>
  <c r="H5509" i="1"/>
  <c r="H5507" i="1"/>
  <c r="H5387" i="1"/>
  <c r="H5383" i="1"/>
  <c r="H5381" i="1"/>
  <c r="H5379" i="1"/>
  <c r="H5377" i="1"/>
  <c r="H5283" i="1"/>
  <c r="H5281" i="1"/>
  <c r="H5279" i="1"/>
  <c r="H5277" i="1"/>
  <c r="H5275" i="1"/>
  <c r="H5273" i="1"/>
  <c r="H5271" i="1"/>
  <c r="H5269" i="1"/>
  <c r="H5267" i="1"/>
  <c r="H5203" i="1"/>
  <c r="H5201" i="1"/>
  <c r="H5199" i="1"/>
  <c r="H5049" i="1"/>
  <c r="H5047" i="1"/>
  <c r="H5045" i="1"/>
  <c r="H5043" i="1"/>
  <c r="H5041" i="1"/>
  <c r="H5039" i="1"/>
  <c r="H5035" i="1"/>
  <c r="H5033" i="1"/>
  <c r="H5031" i="1"/>
  <c r="H5029" i="1"/>
  <c r="H5027" i="1"/>
  <c r="H5025" i="1"/>
  <c r="H5023" i="1"/>
  <c r="H5021" i="1"/>
  <c r="H5019" i="1"/>
  <c r="H5013" i="1"/>
  <c r="H5009" i="1"/>
  <c r="H5007" i="1"/>
  <c r="H5005" i="1"/>
  <c r="H5003" i="1"/>
  <c r="H5001" i="1"/>
  <c r="H4999" i="1"/>
  <c r="H4997" i="1"/>
  <c r="H4995" i="1"/>
  <c r="H4993" i="1"/>
  <c r="H4991" i="1"/>
  <c r="H4989" i="1"/>
  <c r="H4987" i="1"/>
  <c r="H4985" i="1"/>
  <c r="H4983" i="1"/>
  <c r="H4981" i="1"/>
  <c r="H4979" i="1"/>
  <c r="H4977" i="1"/>
  <c r="H4975" i="1"/>
  <c r="H4971" i="1"/>
  <c r="H4969" i="1"/>
  <c r="H4967" i="1"/>
  <c r="H4965" i="1"/>
  <c r="H4963" i="1"/>
  <c r="H4961" i="1"/>
  <c r="H4959" i="1"/>
  <c r="H4957" i="1"/>
  <c r="H4955" i="1"/>
  <c r="H4953" i="1"/>
  <c r="H4951" i="1"/>
  <c r="H4949" i="1"/>
  <c r="H4947" i="1"/>
  <c r="H4945" i="1"/>
  <c r="H4943" i="1"/>
  <c r="H4941" i="1"/>
  <c r="H4939" i="1"/>
  <c r="H4937" i="1"/>
  <c r="H4935" i="1"/>
  <c r="H4933" i="1"/>
  <c r="H4931" i="1"/>
  <c r="H4929" i="1"/>
  <c r="H4927" i="1"/>
  <c r="H4925" i="1"/>
  <c r="H4923" i="1"/>
  <c r="H4921" i="1"/>
  <c r="H4919" i="1"/>
  <c r="H4529" i="1"/>
  <c r="H4517" i="1"/>
  <c r="H4491" i="1"/>
  <c r="H4489" i="1"/>
  <c r="H4473" i="1"/>
  <c r="H4471" i="1"/>
  <c r="H4469" i="1"/>
  <c r="H4467" i="1"/>
  <c r="H4465" i="1"/>
  <c r="H4217" i="1"/>
  <c r="H4215" i="1"/>
  <c r="H4213" i="1"/>
  <c r="H4211" i="1"/>
  <c r="H4209" i="1"/>
  <c r="H4185" i="1"/>
  <c r="H4183" i="1"/>
  <c r="H4181" i="1"/>
  <c r="H4179" i="1"/>
  <c r="H4177" i="1"/>
  <c r="H4175" i="1"/>
  <c r="H4173" i="1"/>
  <c r="H4169" i="1"/>
  <c r="H4167" i="1"/>
  <c r="H4165" i="1"/>
  <c r="H4163" i="1"/>
  <c r="H4161" i="1"/>
  <c r="H4149" i="1"/>
  <c r="H4145" i="1"/>
  <c r="H4143" i="1"/>
  <c r="H4141" i="1"/>
  <c r="H4037" i="1"/>
  <c r="H3619" i="1"/>
  <c r="H3433" i="1"/>
  <c r="H3431" i="1"/>
  <c r="H3429" i="1"/>
  <c r="H3427" i="1"/>
  <c r="H3425" i="1"/>
  <c r="H3423" i="1"/>
  <c r="H3421" i="1"/>
  <c r="H3419" i="1"/>
  <c r="H3417" i="1"/>
  <c r="H3415" i="1"/>
  <c r="H3413" i="1"/>
  <c r="H3411" i="1"/>
  <c r="H3409" i="1"/>
  <c r="H3407" i="1"/>
  <c r="H3405" i="1"/>
  <c r="H3403" i="1"/>
  <c r="H3401" i="1"/>
  <c r="H3399" i="1"/>
  <c r="H3397" i="1"/>
  <c r="H3395" i="1"/>
  <c r="H3393" i="1"/>
  <c r="H3391" i="1"/>
  <c r="H3389" i="1"/>
  <c r="H3387" i="1"/>
  <c r="H3385" i="1"/>
  <c r="H3383" i="1"/>
  <c r="H3381" i="1"/>
  <c r="H3339" i="1"/>
  <c r="H3337" i="1"/>
  <c r="H3335" i="1"/>
  <c r="H3329" i="1"/>
  <c r="H3325" i="1"/>
  <c r="H3323" i="1"/>
  <c r="H3321" i="1"/>
  <c r="H3319" i="1"/>
  <c r="H3315" i="1"/>
  <c r="H3313" i="1"/>
  <c r="H3307" i="1"/>
  <c r="H3301" i="1"/>
  <c r="H3297" i="1"/>
  <c r="H3105" i="1"/>
  <c r="H3041" i="1"/>
  <c r="H3039" i="1"/>
  <c r="H3037" i="1"/>
  <c r="H3035" i="1"/>
  <c r="H2869" i="1"/>
  <c r="H2867" i="1"/>
  <c r="H2571" i="1"/>
  <c r="H2497" i="1"/>
  <c r="H2453" i="1"/>
  <c r="H2425" i="1"/>
  <c r="H2415" i="1"/>
  <c r="H2383" i="1"/>
  <c r="H2375" i="1"/>
  <c r="H2373" i="1"/>
  <c r="H2371" i="1"/>
  <c r="H2359" i="1"/>
  <c r="H2343" i="1"/>
  <c r="H2337" i="1"/>
  <c r="H2323" i="1"/>
  <c r="H2321" i="1"/>
  <c r="H2309" i="1"/>
  <c r="H2293" i="1"/>
  <c r="H2291" i="1"/>
  <c r="H2287" i="1"/>
  <c r="H2285" i="1"/>
  <c r="H2279" i="1"/>
  <c r="H2245" i="1"/>
  <c r="H2243" i="1"/>
  <c r="H2241" i="1"/>
  <c r="H2239" i="1"/>
  <c r="H2237" i="1"/>
  <c r="H2233" i="1"/>
  <c r="H2231" i="1"/>
  <c r="H2229" i="1"/>
  <c r="H1965" i="1"/>
  <c r="H1961" i="1"/>
  <c r="H1915" i="1"/>
  <c r="H1913" i="1"/>
  <c r="H1907" i="1"/>
  <c r="H1905" i="1"/>
  <c r="H1899" i="1"/>
  <c r="H1897" i="1"/>
  <c r="H1895" i="1"/>
  <c r="H1893" i="1"/>
  <c r="H1891" i="1"/>
  <c r="H1871" i="1"/>
  <c r="H1869" i="1"/>
  <c r="H1867" i="1"/>
  <c r="H1861" i="1"/>
  <c r="H1859" i="1"/>
  <c r="H1857" i="1"/>
  <c r="H1855" i="1"/>
  <c r="H1853" i="1"/>
  <c r="H1817" i="1"/>
  <c r="H1627" i="1"/>
  <c r="H1625" i="1"/>
  <c r="H1609" i="1"/>
  <c r="H1481" i="1"/>
  <c r="H1359" i="1"/>
  <c r="H1315" i="1"/>
  <c r="H1275" i="1"/>
  <c r="H1269" i="1"/>
  <c r="H1255" i="1"/>
  <c r="H1253" i="1"/>
  <c r="H1231" i="1"/>
  <c r="H1097" i="1"/>
  <c r="H1095" i="1"/>
  <c r="H1027" i="1"/>
  <c r="H1009" i="1"/>
  <c r="H1005" i="1"/>
  <c r="H1003" i="1"/>
  <c r="H999" i="1"/>
  <c r="H997" i="1"/>
  <c r="H995" i="1"/>
  <c r="H993" i="1"/>
  <c r="H991" i="1"/>
  <c r="H985" i="1"/>
  <c r="H983" i="1"/>
  <c r="H977" i="1"/>
  <c r="H971" i="1"/>
  <c r="H967" i="1"/>
  <c r="H961" i="1"/>
  <c r="H955" i="1"/>
  <c r="H951" i="1"/>
  <c r="H939" i="1"/>
  <c r="H937" i="1"/>
  <c r="H933" i="1"/>
  <c r="H931" i="1"/>
  <c r="H929" i="1"/>
  <c r="H925" i="1"/>
  <c r="H919" i="1"/>
  <c r="H913" i="1"/>
  <c r="H905" i="1"/>
  <c r="H903" i="1"/>
  <c r="H899" i="1"/>
  <c r="H895" i="1"/>
  <c r="H883" i="1"/>
  <c r="H881" i="1"/>
  <c r="H657" i="1"/>
  <c r="H653" i="1"/>
  <c r="H647" i="1"/>
  <c r="H643" i="1"/>
  <c r="H637" i="1"/>
  <c r="H479" i="1"/>
  <c r="H477" i="1"/>
  <c r="H467" i="1"/>
  <c r="H463" i="1"/>
  <c r="H445" i="1"/>
  <c r="H443" i="1"/>
  <c r="H425" i="1"/>
  <c r="H395" i="1"/>
  <c r="H393" i="1"/>
  <c r="H391" i="1"/>
  <c r="H389" i="1"/>
  <c r="H387" i="1"/>
  <c r="H385" i="1"/>
  <c r="H383" i="1"/>
  <c r="H381" i="1"/>
  <c r="H379" i="1"/>
  <c r="H377" i="1"/>
  <c r="H375" i="1"/>
  <c r="H373" i="1"/>
  <c r="H371" i="1"/>
  <c r="H367" i="1"/>
  <c r="H365" i="1"/>
  <c r="H363" i="1"/>
  <c r="H359" i="1"/>
  <c r="H353" i="1"/>
  <c r="H351" i="1"/>
  <c r="H349" i="1"/>
  <c r="H105" i="1"/>
  <c r="H93" i="1"/>
  <c r="H8506" i="1"/>
  <c r="H8114" i="1"/>
  <c r="H8112" i="1"/>
  <c r="H8096" i="1"/>
  <c r="H8082" i="1"/>
  <c r="H8078" i="1"/>
  <c r="H7598" i="1"/>
  <c r="H7576" i="1"/>
  <c r="H7288" i="1"/>
  <c r="H7286" i="1"/>
  <c r="H7284" i="1"/>
  <c r="H7282" i="1"/>
  <c r="H7280" i="1"/>
  <c r="H7278" i="1"/>
  <c r="H6714" i="1"/>
  <c r="H6694" i="1"/>
  <c r="H6692" i="1"/>
  <c r="H6690" i="1"/>
  <c r="H6504" i="1"/>
  <c r="H6502" i="1"/>
  <c r="H6500" i="1"/>
  <c r="H6498" i="1"/>
  <c r="H6496" i="1"/>
  <c r="H6494" i="1"/>
  <c r="H6490" i="1"/>
  <c r="H6488" i="1"/>
  <c r="H6486" i="1"/>
  <c r="H6484" i="1"/>
  <c r="H6482" i="1"/>
  <c r="H6154" i="1"/>
  <c r="H6152" i="1"/>
  <c r="H6142" i="1"/>
  <c r="H6138" i="1"/>
  <c r="H6136" i="1"/>
  <c r="H6134" i="1"/>
  <c r="H6132" i="1"/>
  <c r="H6062" i="1"/>
  <c r="H6058" i="1"/>
  <c r="H6056" i="1"/>
  <c r="H6054" i="1"/>
  <c r="H6052" i="1"/>
  <c r="H6050" i="1"/>
  <c r="H5934" i="1"/>
  <c r="H5930" i="1"/>
  <c r="H5558" i="1"/>
  <c r="H5556" i="1"/>
  <c r="H5554" i="1"/>
  <c r="H5552" i="1"/>
  <c r="H5550" i="1"/>
  <c r="H5544" i="1"/>
  <c r="H5542" i="1"/>
  <c r="H5540" i="1"/>
  <c r="H5538" i="1"/>
  <c r="H5536" i="1"/>
  <c r="H5534" i="1"/>
  <c r="H5530" i="1"/>
  <c r="H5528" i="1"/>
  <c r="H5526" i="1"/>
  <c r="H5524" i="1"/>
  <c r="H5522" i="1"/>
  <c r="H5520" i="1"/>
  <c r="H5512" i="1"/>
  <c r="H5510" i="1"/>
  <c r="H5508" i="1"/>
  <c r="H5506" i="1"/>
  <c r="H5402" i="1"/>
  <c r="H5386" i="1"/>
  <c r="H5384" i="1"/>
  <c r="H5382" i="1"/>
  <c r="H5380" i="1"/>
  <c r="H5378" i="1"/>
  <c r="H5282" i="1"/>
  <c r="H5280" i="1"/>
  <c r="H5278" i="1"/>
  <c r="H5276" i="1"/>
  <c r="H5274" i="1"/>
  <c r="H5272" i="1"/>
  <c r="H5270" i="1"/>
  <c r="H5268" i="1"/>
  <c r="H5204" i="1"/>
  <c r="H5202" i="1"/>
  <c r="H5200" i="1"/>
  <c r="H5198" i="1"/>
  <c r="H5048" i="1"/>
  <c r="H5046" i="1"/>
  <c r="H5044" i="1"/>
  <c r="H5042" i="1"/>
  <c r="H5040" i="1"/>
  <c r="H5038" i="1"/>
  <c r="H5036" i="1"/>
  <c r="H5034" i="1"/>
  <c r="H5032" i="1"/>
  <c r="H5030" i="1"/>
  <c r="H5028" i="1"/>
  <c r="H5026" i="1"/>
  <c r="H5024" i="1"/>
  <c r="H5022" i="1"/>
  <c r="H5020" i="1"/>
  <c r="H5018" i="1"/>
  <c r="H5014" i="1"/>
  <c r="H5010" i="1"/>
  <c r="H5008" i="1"/>
  <c r="H5006" i="1"/>
  <c r="H5004" i="1"/>
  <c r="H5002" i="1"/>
  <c r="H5000" i="1"/>
  <c r="H4998" i="1"/>
  <c r="H4996" i="1"/>
  <c r="H4994" i="1"/>
  <c r="H4992" i="1"/>
  <c r="H4990" i="1"/>
  <c r="H4988" i="1"/>
  <c r="H4986" i="1"/>
  <c r="H4984" i="1"/>
  <c r="H4982" i="1"/>
  <c r="H4980" i="1"/>
  <c r="H4978" i="1"/>
  <c r="H4976" i="1"/>
  <c r="H4974" i="1"/>
  <c r="H4972" i="1"/>
  <c r="H4970" i="1"/>
  <c r="H4968" i="1"/>
  <c r="H4966" i="1"/>
  <c r="H4964" i="1"/>
  <c r="H4962" i="1"/>
  <c r="H4960" i="1"/>
  <c r="H4958" i="1"/>
  <c r="H4956" i="1"/>
  <c r="H4954" i="1"/>
  <c r="H4952" i="1"/>
  <c r="H4950" i="1"/>
  <c r="H4948" i="1"/>
  <c r="H4946" i="1"/>
  <c r="H4944" i="1"/>
  <c r="H4942" i="1"/>
  <c r="H4940" i="1"/>
  <c r="H4938" i="1"/>
  <c r="H4936" i="1"/>
  <c r="H4934" i="1"/>
  <c r="H4932" i="1"/>
  <c r="H4930" i="1"/>
  <c r="H4928" i="1"/>
  <c r="H4926" i="1"/>
  <c r="H4924" i="1"/>
  <c r="H4922" i="1"/>
  <c r="H4920" i="1"/>
  <c r="H4530" i="1"/>
  <c r="H4528" i="1"/>
  <c r="H4518" i="1"/>
  <c r="H4490" i="1"/>
  <c r="H4488" i="1"/>
  <c r="H4474" i="1"/>
  <c r="H4472" i="1"/>
  <c r="H4470" i="1"/>
  <c r="H4468" i="1"/>
  <c r="H4466" i="1"/>
  <c r="H4464" i="1"/>
  <c r="H4218" i="1"/>
  <c r="H4216" i="1"/>
  <c r="H4214" i="1"/>
  <c r="H4212" i="1"/>
  <c r="H4210" i="1"/>
  <c r="H4208" i="1"/>
  <c r="H4184" i="1"/>
  <c r="H4182" i="1"/>
  <c r="H4180" i="1"/>
  <c r="H4178" i="1"/>
  <c r="H4176" i="1"/>
  <c r="H4174" i="1"/>
  <c r="H4172" i="1"/>
  <c r="H4170" i="1"/>
  <c r="H4168" i="1"/>
  <c r="H4164" i="1"/>
  <c r="H4162" i="1"/>
  <c r="H4148" i="1"/>
  <c r="H4146" i="1"/>
  <c r="H4144" i="1"/>
  <c r="H4142" i="1"/>
  <c r="H4036" i="1"/>
  <c r="H3620" i="1"/>
  <c r="H3618" i="1"/>
  <c r="H3432" i="1"/>
  <c r="H3430" i="1"/>
  <c r="H3428" i="1"/>
  <c r="H3426" i="1"/>
  <c r="H3424" i="1"/>
  <c r="H3422" i="1"/>
  <c r="H3420" i="1"/>
  <c r="H3418" i="1"/>
  <c r="H3416" i="1"/>
  <c r="H3414" i="1"/>
  <c r="H3412" i="1"/>
  <c r="H3410" i="1"/>
  <c r="H3408" i="1"/>
  <c r="H3406" i="1"/>
  <c r="H3404" i="1"/>
  <c r="H3402" i="1"/>
  <c r="H3400" i="1"/>
  <c r="H3398" i="1"/>
  <c r="H3396" i="1"/>
  <c r="H3394" i="1"/>
  <c r="H3392" i="1"/>
  <c r="H3390" i="1"/>
  <c r="H3388" i="1"/>
  <c r="H3386" i="1"/>
  <c r="H3384" i="1"/>
  <c r="H3382" i="1"/>
  <c r="H3338" i="1"/>
  <c r="H3334" i="1"/>
  <c r="H3330" i="1"/>
  <c r="H3320" i="1"/>
  <c r="H3316" i="1"/>
  <c r="H3314" i="1"/>
  <c r="H3312" i="1"/>
  <c r="H3310" i="1"/>
  <c r="H3308" i="1"/>
  <c r="H3300" i="1"/>
  <c r="H3106" i="1"/>
  <c r="H3104" i="1"/>
  <c r="H3076" i="1"/>
  <c r="H3042" i="1"/>
  <c r="H3040" i="1"/>
  <c r="H3038" i="1"/>
  <c r="H3036" i="1"/>
  <c r="H2868" i="1"/>
  <c r="H2570" i="1"/>
  <c r="H2536" i="1"/>
  <c r="H2456" i="1"/>
  <c r="H2454" i="1"/>
  <c r="H2452" i="1"/>
  <c r="H2450" i="1"/>
  <c r="H2416" i="1"/>
  <c r="H2414" i="1"/>
  <c r="H2412" i="1"/>
  <c r="H2388" i="1"/>
  <c r="H2386" i="1"/>
  <c r="H2384" i="1"/>
  <c r="H2380" i="1"/>
  <c r="H2376" i="1"/>
  <c r="H2370" i="1"/>
  <c r="H2360" i="1"/>
  <c r="H2352" i="1"/>
  <c r="H2326" i="1"/>
  <c r="H2324" i="1"/>
  <c r="H2322" i="1"/>
  <c r="H2316" i="1"/>
  <c r="H2310" i="1"/>
  <c r="H2292" i="1"/>
  <c r="H2288" i="1"/>
  <c r="H2286" i="1"/>
  <c r="H2284" i="1"/>
  <c r="H2244" i="1"/>
  <c r="H2242" i="1"/>
  <c r="H2238" i="1"/>
  <c r="H2234" i="1"/>
  <c r="H2232" i="1"/>
  <c r="H2230" i="1"/>
  <c r="H2228" i="1"/>
  <c r="H2224" i="1"/>
  <c r="H2022" i="1"/>
  <c r="H1996" i="1"/>
  <c r="H1916" i="1"/>
  <c r="H1914" i="1"/>
  <c r="H1906" i="1"/>
  <c r="H1904" i="1"/>
  <c r="H1900" i="1"/>
  <c r="H1896" i="1"/>
  <c r="H1894" i="1"/>
  <c r="H1892" i="1"/>
  <c r="H1872" i="1"/>
  <c r="H1870" i="1"/>
  <c r="H1868" i="1"/>
  <c r="H1866" i="1"/>
  <c r="H1862" i="1"/>
  <c r="H1860" i="1"/>
  <c r="H1858" i="1"/>
  <c r="H1856" i="1"/>
  <c r="H1854" i="1"/>
  <c r="H1816" i="1"/>
  <c r="H1628" i="1"/>
  <c r="H1626" i="1"/>
  <c r="H1622" i="1"/>
  <c r="H1482" i="1"/>
  <c r="H1320" i="1"/>
  <c r="H1316" i="1"/>
  <c r="H1314" i="1"/>
  <c r="H1252" i="1"/>
  <c r="H1096" i="1"/>
  <c r="H1094" i="1"/>
  <c r="H1032" i="1"/>
  <c r="H1030" i="1"/>
  <c r="H1018" i="1"/>
  <c r="H1008" i="1"/>
  <c r="H1004" i="1"/>
  <c r="H998" i="1"/>
  <c r="H996" i="1"/>
  <c r="H994" i="1"/>
  <c r="H992" i="1"/>
  <c r="H984" i="1"/>
  <c r="H970" i="1"/>
  <c r="H954" i="1"/>
  <c r="H952" i="1"/>
  <c r="H938" i="1"/>
  <c r="H934" i="1"/>
  <c r="H932" i="1"/>
  <c r="H930" i="1"/>
  <c r="H928" i="1"/>
  <c r="H922" i="1"/>
  <c r="H920" i="1"/>
  <c r="H906" i="1"/>
  <c r="H902" i="1"/>
  <c r="H900" i="1"/>
  <c r="H896" i="1"/>
  <c r="H890" i="1"/>
  <c r="H882" i="1"/>
  <c r="H880" i="1"/>
  <c r="H868" i="1"/>
  <c r="H666" i="1"/>
  <c r="H656" i="1"/>
  <c r="H652" i="1"/>
  <c r="H650" i="1"/>
  <c r="H648" i="1"/>
  <c r="H646" i="1"/>
  <c r="H644" i="1"/>
  <c r="H638" i="1"/>
  <c r="H636" i="1"/>
  <c r="H634" i="1"/>
  <c r="H482" i="1"/>
  <c r="H480" i="1"/>
  <c r="H474" i="1"/>
  <c r="H468" i="1"/>
  <c r="H466" i="1"/>
  <c r="H456" i="1"/>
  <c r="H452" i="1"/>
  <c r="H450" i="1"/>
  <c r="H446" i="1"/>
  <c r="H444" i="1"/>
  <c r="H440" i="1"/>
  <c r="H426" i="1"/>
  <c r="H396" i="1"/>
  <c r="H394" i="1"/>
  <c r="H392" i="1"/>
  <c r="H390" i="1"/>
  <c r="H388" i="1"/>
  <c r="H386" i="1"/>
  <c r="H384" i="1"/>
  <c r="H382" i="1"/>
  <c r="H380" i="1"/>
  <c r="H378" i="1"/>
  <c r="H376" i="1"/>
  <c r="H374" i="1"/>
  <c r="H372" i="1"/>
  <c r="H370" i="1"/>
  <c r="H368" i="1"/>
  <c r="H366" i="1"/>
  <c r="H364" i="1"/>
  <c r="H362" i="1"/>
  <c r="H358" i="1"/>
  <c r="H352" i="1"/>
  <c r="H348" i="1"/>
  <c r="H100" i="1"/>
  <c r="H98" i="1"/>
  <c r="H94" i="1"/>
  <c r="H60" i="1"/>
  <c r="H5161" i="1"/>
  <c r="H5157" i="1"/>
  <c r="H5155" i="1"/>
  <c r="H5153" i="1"/>
  <c r="H5151" i="1"/>
  <c r="H5149" i="1"/>
  <c r="H5145" i="1"/>
  <c r="H5143" i="1"/>
  <c r="H5141" i="1"/>
  <c r="H5139" i="1"/>
  <c r="H5137" i="1"/>
  <c r="H5135" i="1"/>
  <c r="H5133" i="1"/>
  <c r="H5131" i="1"/>
  <c r="H5129" i="1"/>
  <c r="H5127" i="1"/>
  <c r="H5125" i="1"/>
  <c r="H5121" i="1"/>
  <c r="H5119" i="1"/>
  <c r="H5117" i="1"/>
  <c r="H5115" i="1"/>
  <c r="H5113" i="1"/>
  <c r="H5111" i="1"/>
  <c r="H5109" i="1"/>
  <c r="H5107" i="1"/>
  <c r="H5105" i="1"/>
  <c r="H5103" i="1"/>
  <c r="H5099" i="1"/>
  <c r="H5097" i="1"/>
  <c r="H5095" i="1"/>
  <c r="H5093" i="1"/>
  <c r="H5091" i="1"/>
  <c r="H5089" i="1"/>
  <c r="H5087" i="1"/>
  <c r="H5085" i="1"/>
  <c r="H5083" i="1"/>
  <c r="H5081" i="1"/>
  <c r="H5079" i="1"/>
  <c r="H5077" i="1"/>
  <c r="H5075" i="1"/>
  <c r="H5073" i="1"/>
  <c r="H5071" i="1"/>
  <c r="H5069" i="1"/>
  <c r="H5067" i="1"/>
  <c r="H5065" i="1"/>
  <c r="H5063" i="1"/>
  <c r="H5061" i="1"/>
  <c r="H5059" i="1"/>
  <c r="H5057" i="1"/>
  <c r="H4669" i="1"/>
  <c r="H4667" i="1"/>
  <c r="H4665" i="1"/>
  <c r="H4663" i="1"/>
  <c r="H4661" i="1"/>
  <c r="H4659" i="1"/>
  <c r="H4657" i="1"/>
  <c r="H4655" i="1"/>
  <c r="H4651" i="1"/>
  <c r="H4649" i="1"/>
  <c r="H4647" i="1"/>
  <c r="H4645" i="1"/>
  <c r="H4643" i="1"/>
  <c r="H4641" i="1"/>
  <c r="H3617" i="1"/>
  <c r="H2223" i="1"/>
  <c r="H1469" i="1"/>
  <c r="H1467" i="1"/>
  <c r="H1335" i="1"/>
  <c r="H1331" i="1"/>
  <c r="H1329" i="1"/>
  <c r="H1325" i="1"/>
  <c r="H1137" i="1"/>
  <c r="H1135" i="1"/>
  <c r="H1103" i="1"/>
  <c r="H963" i="1"/>
  <c r="H5160" i="1"/>
  <c r="H5158" i="1"/>
  <c r="H5154" i="1"/>
  <c r="H5152" i="1"/>
  <c r="H5150" i="1"/>
  <c r="H5148" i="1"/>
  <c r="H5146" i="1"/>
  <c r="H5144" i="1"/>
  <c r="H5142" i="1"/>
  <c r="H5140" i="1"/>
  <c r="H5138" i="1"/>
  <c r="H5136" i="1"/>
  <c r="H5134" i="1"/>
  <c r="H5132" i="1"/>
  <c r="H5130" i="1"/>
  <c r="H5128" i="1"/>
  <c r="H5126" i="1"/>
  <c r="H5124" i="1"/>
  <c r="H5122" i="1"/>
  <c r="H5120" i="1"/>
  <c r="H5118" i="1"/>
  <c r="H5116" i="1"/>
  <c r="H5114" i="1"/>
  <c r="H5112" i="1"/>
  <c r="H5110" i="1"/>
  <c r="H5106" i="1"/>
  <c r="H5104" i="1"/>
  <c r="H5102" i="1"/>
  <c r="H5100" i="1"/>
  <c r="H5098" i="1"/>
  <c r="H5096" i="1"/>
  <c r="H5094" i="1"/>
  <c r="H5092" i="1"/>
  <c r="H5090" i="1"/>
  <c r="H5088" i="1"/>
  <c r="H5086" i="1"/>
  <c r="H5084" i="1"/>
  <c r="H5082" i="1"/>
  <c r="H5080" i="1"/>
  <c r="H5078" i="1"/>
  <c r="H5076" i="1"/>
  <c r="H5074" i="1"/>
  <c r="H5072" i="1"/>
  <c r="H5070" i="1"/>
  <c r="H5068" i="1"/>
  <c r="H5066" i="1"/>
  <c r="H5064" i="1"/>
  <c r="H5062" i="1"/>
  <c r="H5060" i="1"/>
  <c r="H5058" i="1"/>
  <c r="H4670" i="1"/>
  <c r="H4668" i="1"/>
  <c r="H4666" i="1"/>
  <c r="H4664" i="1"/>
  <c r="H4662" i="1"/>
  <c r="H4660" i="1"/>
  <c r="H4658" i="1"/>
  <c r="H4656" i="1"/>
  <c r="H4654" i="1"/>
  <c r="H4652" i="1"/>
  <c r="H4650" i="1"/>
  <c r="H4648" i="1"/>
  <c r="H4646" i="1"/>
  <c r="H4644" i="1"/>
  <c r="H4642" i="1"/>
  <c r="H3638" i="1"/>
  <c r="H2508" i="1"/>
  <c r="H1468" i="1"/>
  <c r="H1466" i="1"/>
  <c r="H1464" i="1"/>
  <c r="H1336" i="1"/>
  <c r="H1330" i="1"/>
  <c r="H1328" i="1"/>
  <c r="H1326" i="1"/>
  <c r="H1184" i="1"/>
  <c r="H1136" i="1"/>
  <c r="H1134" i="1"/>
  <c r="H962" i="1"/>
  <c r="H8199" i="1"/>
  <c r="H8187" i="1"/>
  <c r="H8171" i="1"/>
  <c r="H8011" i="1"/>
  <c r="H8003" i="1"/>
  <c r="H7995" i="1"/>
  <c r="H7219" i="1"/>
  <c r="H6747" i="1"/>
  <c r="H5051" i="1"/>
  <c r="H2743" i="1"/>
  <c r="H2455" i="1"/>
  <c r="H2439" i="1"/>
  <c r="H2183" i="1"/>
  <c r="H1955" i="1"/>
  <c r="H1423" i="1"/>
  <c r="H1415" i="1"/>
  <c r="H1407" i="1"/>
  <c r="H599" i="1"/>
  <c r="H595" i="1"/>
  <c r="H587" i="1"/>
  <c r="H583" i="1"/>
  <c r="H579" i="1"/>
  <c r="H571" i="1"/>
  <c r="H567" i="1"/>
  <c r="H519" i="1"/>
  <c r="H8195" i="1"/>
  <c r="H8183" i="1"/>
  <c r="H8175" i="1"/>
  <c r="H8019" i="1"/>
  <c r="H8007" i="1"/>
  <c r="H7483" i="1"/>
  <c r="H7403" i="1"/>
  <c r="H7399" i="1"/>
  <c r="H7215" i="1"/>
  <c r="H6751" i="1"/>
  <c r="H6631" i="1"/>
  <c r="H6147" i="1"/>
  <c r="H2435" i="1"/>
  <c r="H2427" i="1"/>
  <c r="H2315" i="1"/>
  <c r="H2147" i="1"/>
  <c r="H8202" i="1"/>
  <c r="H8198" i="1"/>
  <c r="H8194" i="1"/>
  <c r="H8190" i="1"/>
  <c r="H8186" i="1"/>
  <c r="H8182" i="1"/>
  <c r="H8178" i="1"/>
  <c r="H8174" i="1"/>
  <c r="H8170" i="1"/>
  <c r="H8018" i="1"/>
  <c r="H8014" i="1"/>
  <c r="H8010" i="1"/>
  <c r="H8006" i="1"/>
  <c r="H8002" i="1"/>
  <c r="H7998" i="1"/>
  <c r="H7994" i="1"/>
  <c r="H7662" i="1"/>
  <c r="H7642" i="1"/>
  <c r="H7490" i="1"/>
  <c r="H7486" i="1"/>
  <c r="H7482" i="1"/>
  <c r="H7402" i="1"/>
  <c r="H7218" i="1"/>
  <c r="H7214" i="1"/>
  <c r="H6750" i="1"/>
  <c r="H6746" i="1"/>
  <c r="H6634" i="1"/>
  <c r="H6630" i="1"/>
  <c r="H6574" i="1"/>
  <c r="H6570" i="1"/>
  <c r="H6558" i="1"/>
  <c r="H6478" i="1"/>
  <c r="H5050" i="1"/>
  <c r="H4042" i="1"/>
  <c r="H4038" i="1"/>
  <c r="H3482" i="1"/>
  <c r="H3474" i="1"/>
  <c r="H3470" i="1"/>
  <c r="H3374" i="1"/>
  <c r="H2834" i="1"/>
  <c r="H2830" i="1"/>
  <c r="H2814" i="1"/>
  <c r="H2802" i="1"/>
  <c r="H2794" i="1"/>
  <c r="H2786" i="1"/>
  <c r="H2562" i="1"/>
  <c r="H2442" i="1"/>
  <c r="H2438" i="1"/>
  <c r="H2426" i="1"/>
  <c r="H2394" i="1"/>
  <c r="H2186" i="1"/>
  <c r="H2182" i="1"/>
  <c r="H1954" i="1"/>
  <c r="H1886" i="1"/>
  <c r="H1426" i="1"/>
  <c r="H1422" i="1"/>
  <c r="H1414" i="1"/>
  <c r="H1410" i="1"/>
  <c r="H1406" i="1"/>
  <c r="H694" i="1"/>
  <c r="H690" i="1"/>
  <c r="H602" i="1"/>
  <c r="H598" i="1"/>
  <c r="H594" i="1"/>
  <c r="H590" i="1"/>
  <c r="H586" i="1"/>
  <c r="H582" i="1"/>
  <c r="H570" i="1"/>
  <c r="H566" i="1"/>
  <c r="H526" i="1"/>
  <c r="H518" i="1"/>
  <c r="H8191" i="1"/>
  <c r="H8179" i="1"/>
  <c r="H8015" i="1"/>
  <c r="H7999" i="1"/>
  <c r="H7639" i="1"/>
  <c r="H7487" i="1"/>
  <c r="H6571" i="1"/>
  <c r="H6559" i="1"/>
  <c r="H6479" i="1"/>
  <c r="H3567" i="1"/>
  <c r="H3475" i="1"/>
  <c r="H3375" i="1"/>
  <c r="H2815" i="1"/>
  <c r="H2795" i="1"/>
  <c r="H2163" i="1"/>
  <c r="H1951" i="1"/>
  <c r="H1887" i="1"/>
  <c r="H1419" i="1"/>
  <c r="H1411" i="1"/>
  <c r="H7641" i="1"/>
  <c r="H7489" i="1"/>
  <c r="H7485" i="1"/>
  <c r="H7481" i="1"/>
  <c r="H7401" i="1"/>
  <c r="H7217" i="1"/>
  <c r="H7213" i="1"/>
  <c r="H6749" i="1"/>
  <c r="H6745" i="1"/>
  <c r="H6633" i="1"/>
  <c r="H6573" i="1"/>
  <c r="H6569" i="1"/>
  <c r="H6557" i="1"/>
  <c r="H5053" i="1"/>
  <c r="H4041" i="1"/>
  <c r="H3509" i="1"/>
  <c r="H3485" i="1"/>
  <c r="H3481" i="1"/>
  <c r="H3473" i="1"/>
  <c r="H3377" i="1"/>
  <c r="H3373" i="1"/>
  <c r="H2833" i="1"/>
  <c r="H2829" i="1"/>
  <c r="H2817" i="1"/>
  <c r="H2813" i="1"/>
  <c r="H2805" i="1"/>
  <c r="H2801" i="1"/>
  <c r="H2797" i="1"/>
  <c r="H2793" i="1"/>
  <c r="H2789" i="1"/>
  <c r="H2597" i="1"/>
  <c r="H2569" i="1"/>
  <c r="H2445" i="1"/>
  <c r="H2441" i="1"/>
  <c r="H2437" i="1"/>
  <c r="H2433" i="1"/>
  <c r="H2185" i="1"/>
  <c r="H2181" i="1"/>
  <c r="H2149" i="1"/>
  <c r="H2145" i="1"/>
  <c r="H2113" i="1"/>
  <c r="H1953" i="1"/>
  <c r="H1449" i="1"/>
  <c r="H1437" i="1"/>
  <c r="H1433" i="1"/>
  <c r="H1425" i="1"/>
  <c r="H1417" i="1"/>
  <c r="H1413" i="1"/>
  <c r="H1409" i="1"/>
  <c r="H1405" i="1"/>
  <c r="H1401" i="1"/>
  <c r="H601" i="1"/>
  <c r="H597" i="1"/>
  <c r="H593" i="1"/>
  <c r="H589" i="1"/>
  <c r="H585" i="1"/>
  <c r="H581" i="1"/>
  <c r="H573" i="1"/>
  <c r="H133" i="1"/>
  <c r="H101" i="1"/>
  <c r="H4043" i="1"/>
  <c r="H4039" i="1"/>
  <c r="H3483" i="1"/>
  <c r="H2831" i="1"/>
  <c r="H2811" i="1"/>
  <c r="H2803" i="1"/>
  <c r="H2787" i="1"/>
  <c r="H2547" i="1"/>
  <c r="H2431" i="1"/>
  <c r="H8200" i="1"/>
  <c r="H8196" i="1"/>
  <c r="H8192" i="1"/>
  <c r="H8188" i="1"/>
  <c r="H8184" i="1"/>
  <c r="H8180" i="1"/>
  <c r="H8176" i="1"/>
  <c r="H8172" i="1"/>
  <c r="H8016" i="1"/>
  <c r="H8012" i="1"/>
  <c r="H8008" i="1"/>
  <c r="H8004" i="1"/>
  <c r="H8000" i="1"/>
  <c r="H7996" i="1"/>
  <c r="H7992" i="1"/>
  <c r="H7640" i="1"/>
  <c r="H7488" i="1"/>
  <c r="H7480" i="1"/>
  <c r="H7400" i="1"/>
  <c r="H7220" i="1"/>
  <c r="H7216" i="1"/>
  <c r="H6744" i="1"/>
  <c r="H6632" i="1"/>
  <c r="H6568" i="1"/>
  <c r="H5052" i="1"/>
  <c r="H4040" i="1"/>
  <c r="H3568" i="1"/>
  <c r="H3508" i="1"/>
  <c r="H3484" i="1"/>
  <c r="H3480" i="1"/>
  <c r="H3376" i="1"/>
  <c r="H3096" i="1"/>
  <c r="H2832" i="1"/>
  <c r="H2828" i="1"/>
  <c r="H2816" i="1"/>
  <c r="H2804" i="1"/>
  <c r="H2788" i="1"/>
  <c r="H2444" i="1"/>
  <c r="H2440" i="1"/>
  <c r="H2428" i="1"/>
  <c r="H2184" i="1"/>
  <c r="H1956" i="1"/>
  <c r="H1952" i="1"/>
  <c r="H1888" i="1"/>
  <c r="H1436" i="1"/>
  <c r="H1432" i="1"/>
  <c r="H1424" i="1"/>
  <c r="H1412" i="1"/>
  <c r="H1408" i="1"/>
  <c r="H1404" i="1"/>
  <c r="H1400" i="1"/>
  <c r="H600" i="1"/>
  <c r="H596" i="1"/>
  <c r="H592" i="1"/>
  <c r="H588" i="1"/>
  <c r="H584" i="1"/>
  <c r="H580" i="1"/>
  <c r="H8498" i="1"/>
  <c r="H8090" i="1"/>
  <c r="H8058" i="1"/>
  <c r="H7234" i="1"/>
  <c r="H7210" i="1"/>
  <c r="H7198" i="1"/>
  <c r="H7186" i="1"/>
  <c r="H7134" i="1"/>
  <c r="H7102" i="1"/>
  <c r="H7070" i="1"/>
  <c r="H7054" i="1"/>
  <c r="H7010" i="1"/>
  <c r="H6990" i="1"/>
  <c r="H6978" i="1"/>
  <c r="H6962" i="1"/>
  <c r="H6950" i="1"/>
  <c r="H6938" i="1"/>
  <c r="H6930" i="1"/>
  <c r="H6918" i="1"/>
  <c r="H6910" i="1"/>
  <c r="H6898" i="1"/>
  <c r="H6878" i="1"/>
  <c r="H6862" i="1"/>
  <c r="H6842" i="1"/>
  <c r="H6802" i="1"/>
  <c r="H6762" i="1"/>
  <c r="H6738" i="1"/>
  <c r="H6542" i="1"/>
  <c r="H6474" i="1"/>
  <c r="H6466" i="1"/>
  <c r="H6462" i="1"/>
  <c r="H6454" i="1"/>
  <c r="H6438" i="1"/>
  <c r="H6410" i="1"/>
  <c r="H6394" i="1"/>
  <c r="H6386" i="1"/>
  <c r="H6374" i="1"/>
  <c r="H6358" i="1"/>
  <c r="H6346" i="1"/>
  <c r="H6334" i="1"/>
  <c r="H6318" i="1"/>
  <c r="H6306" i="1"/>
  <c r="H6290" i="1"/>
  <c r="H6282" i="1"/>
  <c r="H6246" i="1"/>
  <c r="H6226" i="1"/>
  <c r="H6210" i="1"/>
  <c r="H6194" i="1"/>
  <c r="H6182" i="1"/>
  <c r="H6166" i="1"/>
  <c r="H6118" i="1"/>
  <c r="H6102" i="1"/>
  <c r="H6086" i="1"/>
  <c r="H5994" i="1"/>
  <c r="H5958" i="1"/>
  <c r="H5922" i="1"/>
  <c r="H5918" i="1"/>
  <c r="H5914" i="1"/>
  <c r="H5910" i="1"/>
  <c r="H5906" i="1"/>
  <c r="H5686" i="1"/>
  <c r="H8522" i="1"/>
  <c r="H8510" i="1"/>
  <c r="H8494" i="1"/>
  <c r="H8066" i="1"/>
  <c r="H8050" i="1"/>
  <c r="H8042" i="1"/>
  <c r="H7510" i="1"/>
  <c r="H7446" i="1"/>
  <c r="H7238" i="1"/>
  <c r="H7194" i="1"/>
  <c r="H7130" i="1"/>
  <c r="H7094" i="1"/>
  <c r="H7066" i="1"/>
  <c r="H7046" i="1"/>
  <c r="H7034" i="1"/>
  <c r="H7018" i="1"/>
  <c r="H7002" i="1"/>
  <c r="H6982" i="1"/>
  <c r="H6966" i="1"/>
  <c r="H6954" i="1"/>
  <c r="H6942" i="1"/>
  <c r="H6914" i="1"/>
  <c r="H6902" i="1"/>
  <c r="H6894" i="1"/>
  <c r="H6882" i="1"/>
  <c r="H6866" i="1"/>
  <c r="H6850" i="1"/>
  <c r="H6834" i="1"/>
  <c r="H6798" i="1"/>
  <c r="H6770" i="1"/>
  <c r="H6742" i="1"/>
  <c r="H6586" i="1"/>
  <c r="H6406" i="1"/>
  <c r="H6390" i="1"/>
  <c r="H6370" i="1"/>
  <c r="H6342" i="1"/>
  <c r="H6326" i="1"/>
  <c r="H6314" i="1"/>
  <c r="H6298" i="1"/>
  <c r="H6286" i="1"/>
  <c r="H6270" i="1"/>
  <c r="H6238" i="1"/>
  <c r="H6218" i="1"/>
  <c r="H6202" i="1"/>
  <c r="H6190" i="1"/>
  <c r="H6174" i="1"/>
  <c r="H6158" i="1"/>
  <c r="H6110" i="1"/>
  <c r="H6094" i="1"/>
  <c r="H6082" i="1"/>
  <c r="H6066" i="1"/>
  <c r="H6006" i="1"/>
  <c r="H5990" i="1"/>
  <c r="H5978" i="1"/>
  <c r="H5962" i="1"/>
  <c r="H5938" i="1"/>
  <c r="H5926" i="1"/>
  <c r="H5514" i="1"/>
  <c r="H4698" i="1"/>
  <c r="H8502" i="1"/>
  <c r="H8490" i="1"/>
  <c r="H8086" i="1"/>
  <c r="H8070" i="1"/>
  <c r="H8054" i="1"/>
  <c r="H7438" i="1"/>
  <c r="H7202" i="1"/>
  <c r="H7126" i="1"/>
  <c r="H7106" i="1"/>
  <c r="H7058" i="1"/>
  <c r="H7038" i="1"/>
  <c r="H7022" i="1"/>
  <c r="H7006" i="1"/>
  <c r="H6994" i="1"/>
  <c r="H6986" i="1"/>
  <c r="H6974" i="1"/>
  <c r="H6958" i="1"/>
  <c r="H6946" i="1"/>
  <c r="H6934" i="1"/>
  <c r="H6926" i="1"/>
  <c r="H6870" i="1"/>
  <c r="H6854" i="1"/>
  <c r="H6826" i="1"/>
  <c r="H6766" i="1"/>
  <c r="H6546" i="1"/>
  <c r="H6434" i="1"/>
  <c r="H6398" i="1"/>
  <c r="H6378" i="1"/>
  <c r="H6362" i="1"/>
  <c r="H6350" i="1"/>
  <c r="H6330" i="1"/>
  <c r="H6310" i="1"/>
  <c r="H6294" i="1"/>
  <c r="H6278" i="1"/>
  <c r="H6262" i="1"/>
  <c r="H6230" i="1"/>
  <c r="H6222" i="1"/>
  <c r="H6206" i="1"/>
  <c r="H6186" i="1"/>
  <c r="H6170" i="1"/>
  <c r="H6162" i="1"/>
  <c r="H6114" i="1"/>
  <c r="H6098" i="1"/>
  <c r="H6078" i="1"/>
  <c r="H5998" i="1"/>
  <c r="H5982" i="1"/>
  <c r="H5966" i="1"/>
  <c r="H3322" i="1"/>
  <c r="H3298" i="1"/>
  <c r="H3294" i="1"/>
  <c r="H3290" i="1"/>
  <c r="H3286" i="1"/>
  <c r="H3282" i="1"/>
  <c r="H3278" i="1"/>
  <c r="H3274" i="1"/>
  <c r="H3270" i="1"/>
  <c r="H3266" i="1"/>
  <c r="H3262" i="1"/>
  <c r="H3258" i="1"/>
  <c r="H3254" i="1"/>
  <c r="H3250" i="1"/>
  <c r="H3246" i="1"/>
  <c r="H3242" i="1"/>
  <c r="H3238" i="1"/>
  <c r="H3234" i="1"/>
  <c r="H3230" i="1"/>
  <c r="H3226" i="1"/>
  <c r="H3222" i="1"/>
  <c r="H3218" i="1"/>
  <c r="H3214" i="1"/>
  <c r="H3210" i="1"/>
  <c r="H3206" i="1"/>
  <c r="H3166" i="1"/>
  <c r="H3162" i="1"/>
  <c r="H8094" i="1"/>
  <c r="H8062" i="1"/>
  <c r="H8046" i="1"/>
  <c r="H7506" i="1"/>
  <c r="H7270" i="1"/>
  <c r="H7242" i="1"/>
  <c r="H7206" i="1"/>
  <c r="H7190" i="1"/>
  <c r="H7182" i="1"/>
  <c r="H7138" i="1"/>
  <c r="H7122" i="1"/>
  <c r="H7110" i="1"/>
  <c r="H7098" i="1"/>
  <c r="H7090" i="1"/>
  <c r="H7062" i="1"/>
  <c r="H7050" i="1"/>
  <c r="H7042" i="1"/>
  <c r="H7030" i="1"/>
  <c r="H7014" i="1"/>
  <c r="H6998" i="1"/>
  <c r="H6970" i="1"/>
  <c r="H6874" i="1"/>
  <c r="H6858" i="1"/>
  <c r="H6846" i="1"/>
  <c r="H6822" i="1"/>
  <c r="H6806" i="1"/>
  <c r="H6518" i="1"/>
  <c r="H6418" i="1"/>
  <c r="H6414" i="1"/>
  <c r="H6402" i="1"/>
  <c r="H6382" i="1"/>
  <c r="H6366" i="1"/>
  <c r="H6354" i="1"/>
  <c r="H6338" i="1"/>
  <c r="H6322" i="1"/>
  <c r="H6302" i="1"/>
  <c r="H6266" i="1"/>
  <c r="H6250" i="1"/>
  <c r="H6234" i="1"/>
  <c r="H6214" i="1"/>
  <c r="H6198" i="1"/>
  <c r="H6178" i="1"/>
  <c r="H6122" i="1"/>
  <c r="H6106" i="1"/>
  <c r="H6090" i="1"/>
  <c r="H6074" i="1"/>
  <c r="H6070" i="1"/>
  <c r="H6002" i="1"/>
  <c r="H5986" i="1"/>
  <c r="H5974" i="1"/>
  <c r="H5518" i="1"/>
  <c r="H2658" i="1"/>
  <c r="H2542" i="1"/>
  <c r="H2010" i="1"/>
  <c r="H1542" i="1"/>
  <c r="H1530" i="1"/>
  <c r="H1498" i="1"/>
  <c r="H734" i="1"/>
  <c r="H262" i="1"/>
  <c r="H238" i="1"/>
  <c r="H146" i="1"/>
  <c r="H134" i="1"/>
  <c r="H118" i="1"/>
  <c r="H50" i="1"/>
  <c r="H38" i="1"/>
  <c r="H3122" i="1"/>
  <c r="H2502" i="1"/>
  <c r="H1938" i="1"/>
  <c r="H1538" i="1"/>
  <c r="H1526" i="1"/>
  <c r="H1518" i="1"/>
  <c r="H1502" i="1"/>
  <c r="H1086" i="1"/>
  <c r="H730" i="1"/>
  <c r="H578" i="1"/>
  <c r="H514" i="1"/>
  <c r="H102" i="1"/>
  <c r="H54" i="1"/>
  <c r="H7513" i="1"/>
  <c r="H7509" i="1"/>
  <c r="H7505" i="1"/>
  <c r="H7445" i="1"/>
  <c r="H7441" i="1"/>
  <c r="H7437" i="1"/>
  <c r="H7265" i="1"/>
  <c r="H7257" i="1"/>
  <c r="H7241" i="1"/>
  <c r="H7237" i="1"/>
  <c r="H7209" i="1"/>
  <c r="H7205" i="1"/>
  <c r="H7197" i="1"/>
  <c r="H7193" i="1"/>
  <c r="H7189" i="1"/>
  <c r="H7185" i="1"/>
  <c r="H7181" i="1"/>
  <c r="H7137" i="1"/>
  <c r="H7133" i="1"/>
  <c r="H7129" i="1"/>
  <c r="H7125" i="1"/>
  <c r="H7121" i="1"/>
  <c r="H7109" i="1"/>
  <c r="H7105" i="1"/>
  <c r="H7101" i="1"/>
  <c r="H7093" i="1"/>
  <c r="H7089" i="1"/>
  <c r="H7081" i="1"/>
  <c r="H7069" i="1"/>
  <c r="H7065" i="1"/>
  <c r="H7061" i="1"/>
  <c r="H7057" i="1"/>
  <c r="H7053" i="1"/>
  <c r="H7041" i="1"/>
  <c r="H7037" i="1"/>
  <c r="H7033" i="1"/>
  <c r="H7021" i="1"/>
  <c r="H7017" i="1"/>
  <c r="H7013" i="1"/>
  <c r="H7009" i="1"/>
  <c r="H7005" i="1"/>
  <c r="H7001" i="1"/>
  <c r="H6997" i="1"/>
  <c r="H6993" i="1"/>
  <c r="H6985" i="1"/>
  <c r="H6981" i="1"/>
  <c r="H6977" i="1"/>
  <c r="H6969" i="1"/>
  <c r="H6965" i="1"/>
  <c r="H6961" i="1"/>
  <c r="H6957" i="1"/>
  <c r="H6953" i="1"/>
  <c r="H6949" i="1"/>
  <c r="H6945" i="1"/>
  <c r="H6941" i="1"/>
  <c r="H6937" i="1"/>
  <c r="H6933" i="1"/>
  <c r="H6925" i="1"/>
  <c r="H6921" i="1"/>
  <c r="H6917" i="1"/>
  <c r="H6913" i="1"/>
  <c r="H6901" i="1"/>
  <c r="H6893" i="1"/>
  <c r="H6885" i="1"/>
  <c r="H6881" i="1"/>
  <c r="H6877" i="1"/>
  <c r="H6873" i="1"/>
  <c r="H6869" i="1"/>
  <c r="H6865" i="1"/>
  <c r="H6857" i="1"/>
  <c r="H6853" i="1"/>
  <c r="H6849" i="1"/>
  <c r="H6845" i="1"/>
  <c r="H6841" i="1"/>
  <c r="H6833" i="1"/>
  <c r="H6825" i="1"/>
  <c r="H6821" i="1"/>
  <c r="H6801" i="1"/>
  <c r="H6773" i="1"/>
  <c r="H6765" i="1"/>
  <c r="H6737" i="1"/>
  <c r="H6585" i="1"/>
  <c r="H6545" i="1"/>
  <c r="H6541" i="1"/>
  <c r="H6517" i="1"/>
  <c r="H6513" i="1"/>
  <c r="H6473" i="1"/>
  <c r="H6465" i="1"/>
  <c r="H6461" i="1"/>
  <c r="H6457" i="1"/>
  <c r="H6453" i="1"/>
  <c r="H6437" i="1"/>
  <c r="H6433" i="1"/>
  <c r="H6417" i="1"/>
  <c r="H6413" i="1"/>
  <c r="H6409" i="1"/>
  <c r="H6405" i="1"/>
  <c r="H6401" i="1"/>
  <c r="H6397" i="1"/>
  <c r="H6393" i="1"/>
  <c r="H6389" i="1"/>
  <c r="H6385" i="1"/>
  <c r="H6381" i="1"/>
  <c r="H6377" i="1"/>
  <c r="H6369" i="1"/>
  <c r="H6365" i="1"/>
  <c r="H6361" i="1"/>
  <c r="H6357" i="1"/>
  <c r="H6353" i="1"/>
  <c r="H6349" i="1"/>
  <c r="H6345" i="1"/>
  <c r="H6341" i="1"/>
  <c r="H6337" i="1"/>
  <c r="H6333" i="1"/>
  <c r="H6329" i="1"/>
  <c r="H6325" i="1"/>
  <c r="H6321" i="1"/>
  <c r="H6317" i="1"/>
  <c r="H6313" i="1"/>
  <c r="H6309" i="1"/>
  <c r="H6305" i="1"/>
  <c r="H6301" i="1"/>
  <c r="H6297" i="1"/>
  <c r="H6293" i="1"/>
  <c r="H6289" i="1"/>
  <c r="H6285" i="1"/>
  <c r="H6281" i="1"/>
  <c r="H6277" i="1"/>
  <c r="H6269" i="1"/>
  <c r="H6265" i="1"/>
  <c r="H6249" i="1"/>
  <c r="H6245" i="1"/>
  <c r="H6237" i="1"/>
  <c r="H6233" i="1"/>
  <c r="H6229" i="1"/>
  <c r="H6225" i="1"/>
  <c r="H6221" i="1"/>
  <c r="H6217" i="1"/>
  <c r="H6213" i="1"/>
  <c r="H6209" i="1"/>
  <c r="H6205" i="1"/>
  <c r="H6201" i="1"/>
  <c r="H6193" i="1"/>
  <c r="H6189" i="1"/>
  <c r="H6185" i="1"/>
  <c r="H6181" i="1"/>
  <c r="H6177" i="1"/>
  <c r="H6173" i="1"/>
  <c r="H6169" i="1"/>
  <c r="H6165" i="1"/>
  <c r="H6157" i="1"/>
  <c r="H6125" i="1"/>
  <c r="H6121" i="1"/>
  <c r="H6117" i="1"/>
  <c r="H6113" i="1"/>
  <c r="H6109" i="1"/>
  <c r="H6105" i="1"/>
  <c r="H6101" i="1"/>
  <c r="H6097" i="1"/>
  <c r="H6093" i="1"/>
  <c r="H6089" i="1"/>
  <c r="H6085" i="1"/>
  <c r="H6081" i="1"/>
  <c r="H6077" i="1"/>
  <c r="H6073" i="1"/>
  <c r="H6065" i="1"/>
  <c r="H6005" i="1"/>
  <c r="H6001" i="1"/>
  <c r="H5997" i="1"/>
  <c r="H5993" i="1"/>
  <c r="H5989" i="1"/>
  <c r="H5985" i="1"/>
  <c r="H5981" i="1"/>
  <c r="H5977" i="1"/>
  <c r="H5973" i="1"/>
  <c r="H5969" i="1"/>
  <c r="H5965" i="1"/>
  <c r="H5961" i="1"/>
  <c r="H5957" i="1"/>
  <c r="H5941" i="1"/>
  <c r="H5937" i="1"/>
  <c r="H5925" i="1"/>
  <c r="H5921" i="1"/>
  <c r="H5917" i="1"/>
  <c r="H5913" i="1"/>
  <c r="H5909" i="1"/>
  <c r="H5905" i="1"/>
  <c r="H5441" i="1"/>
  <c r="H4701" i="1"/>
  <c r="H4697" i="1"/>
  <c r="H4629" i="1"/>
  <c r="H3317" i="1"/>
  <c r="H3289" i="1"/>
  <c r="H3285" i="1"/>
  <c r="H3281" i="1"/>
  <c r="H3277" i="1"/>
  <c r="H3273" i="1"/>
  <c r="H3269" i="1"/>
  <c r="H3265" i="1"/>
  <c r="H3261" i="1"/>
  <c r="H3257" i="1"/>
  <c r="H3253" i="1"/>
  <c r="H3249" i="1"/>
  <c r="H3245" i="1"/>
  <c r="H3241" i="1"/>
  <c r="H3237" i="1"/>
  <c r="H3233" i="1"/>
  <c r="H3229" i="1"/>
  <c r="H3225" i="1"/>
  <c r="H3221" i="1"/>
  <c r="H3217" i="1"/>
  <c r="H3213" i="1"/>
  <c r="H3209" i="1"/>
  <c r="H3165" i="1"/>
  <c r="H3121" i="1"/>
  <c r="H3109" i="1"/>
  <c r="H3069" i="1"/>
  <c r="H2957" i="1"/>
  <c r="H2893" i="1"/>
  <c r="H2889" i="1"/>
  <c r="H2633" i="1"/>
  <c r="H2621" i="1"/>
  <c r="H2501" i="1"/>
  <c r="H2449" i="1"/>
  <c r="H2325" i="1"/>
  <c r="H2217" i="1"/>
  <c r="H1545" i="1"/>
  <c r="H1541" i="1"/>
  <c r="H1537" i="1"/>
  <c r="H1533" i="1"/>
  <c r="H1529" i="1"/>
  <c r="H1525" i="1"/>
  <c r="H1509" i="1"/>
  <c r="H1505" i="1"/>
  <c r="H1501" i="1"/>
  <c r="H1497" i="1"/>
  <c r="H1461" i="1"/>
  <c r="H745" i="1"/>
  <c r="H741" i="1"/>
  <c r="H737" i="1"/>
  <c r="H733" i="1"/>
  <c r="H729" i="1"/>
  <c r="H713" i="1"/>
  <c r="H569" i="1"/>
  <c r="H241" i="1"/>
  <c r="H237" i="1"/>
  <c r="H145" i="1"/>
  <c r="H137" i="1"/>
  <c r="H125" i="1"/>
  <c r="H121" i="1"/>
  <c r="H117" i="1"/>
  <c r="H113" i="1"/>
  <c r="H77" i="1"/>
  <c r="H53" i="1"/>
  <c r="H49" i="1"/>
  <c r="H45" i="1"/>
  <c r="H41" i="1"/>
  <c r="H3110" i="1"/>
  <c r="H2494" i="1"/>
  <c r="H2270" i="1"/>
  <c r="H1506" i="1"/>
  <c r="H1250" i="1"/>
  <c r="H742" i="1"/>
  <c r="H126" i="1"/>
  <c r="H114" i="1"/>
  <c r="H78" i="1"/>
  <c r="H74" i="1"/>
  <c r="H58" i="1"/>
  <c r="H42" i="1"/>
  <c r="H8512" i="1"/>
  <c r="H8508" i="1"/>
  <c r="H8504" i="1"/>
  <c r="H8500" i="1"/>
  <c r="H8496" i="1"/>
  <c r="H8492" i="1"/>
  <c r="H8488" i="1"/>
  <c r="H8092" i="1"/>
  <c r="H8088" i="1"/>
  <c r="H8084" i="1"/>
  <c r="H8076" i="1"/>
  <c r="H8072" i="1"/>
  <c r="H8068" i="1"/>
  <c r="H8064" i="1"/>
  <c r="H8060" i="1"/>
  <c r="H8056" i="1"/>
  <c r="H8052" i="1"/>
  <c r="H8048" i="1"/>
  <c r="H8044" i="1"/>
  <c r="H8040" i="1"/>
  <c r="H7524" i="1"/>
  <c r="H7512" i="1"/>
  <c r="H7508" i="1"/>
  <c r="H7448" i="1"/>
  <c r="H7444" i="1"/>
  <c r="H7440" i="1"/>
  <c r="H7264" i="1"/>
  <c r="H7256" i="1"/>
  <c r="H7240" i="1"/>
  <c r="H7236" i="1"/>
  <c r="H7208" i="1"/>
  <c r="H7204" i="1"/>
  <c r="H7200" i="1"/>
  <c r="H7192" i="1"/>
  <c r="H7188" i="1"/>
  <c r="H7184" i="1"/>
  <c r="H7136" i="1"/>
  <c r="H7128" i="1"/>
  <c r="H7124" i="1"/>
  <c r="H7108" i="1"/>
  <c r="H7104" i="1"/>
  <c r="H7096" i="1"/>
  <c r="H7092" i="1"/>
  <c r="H7088" i="1"/>
  <c r="H7080" i="1"/>
  <c r="H7072" i="1"/>
  <c r="H7064" i="1"/>
  <c r="H7060" i="1"/>
  <c r="H7056" i="1"/>
  <c r="H7048" i="1"/>
  <c r="H7044" i="1"/>
  <c r="H7040" i="1"/>
  <c r="H7032" i="1"/>
  <c r="H7016" i="1"/>
  <c r="H7012" i="1"/>
  <c r="H7008" i="1"/>
  <c r="H7000" i="1"/>
  <c r="H6996" i="1"/>
  <c r="H6992" i="1"/>
  <c r="H6984" i="1"/>
  <c r="H6980" i="1"/>
  <c r="H6976" i="1"/>
  <c r="H6968" i="1"/>
  <c r="H6964" i="1"/>
  <c r="H6960" i="1"/>
  <c r="H6952" i="1"/>
  <c r="H6948" i="1"/>
  <c r="H6944" i="1"/>
  <c r="H6936" i="1"/>
  <c r="H6932" i="1"/>
  <c r="H6928" i="1"/>
  <c r="H6916" i="1"/>
  <c r="H6912" i="1"/>
  <c r="H6900" i="1"/>
  <c r="H6896" i="1"/>
  <c r="H6884" i="1"/>
  <c r="H6880" i="1"/>
  <c r="H6868" i="1"/>
  <c r="H6856" i="1"/>
  <c r="H6852" i="1"/>
  <c r="H6848" i="1"/>
  <c r="H6824" i="1"/>
  <c r="H6820" i="1"/>
  <c r="H6804" i="1"/>
  <c r="H6800" i="1"/>
  <c r="H6772" i="1"/>
  <c r="H6740" i="1"/>
  <c r="H6736" i="1"/>
  <c r="H6544" i="1"/>
  <c r="H6472" i="1"/>
  <c r="H6468" i="1"/>
  <c r="H6464" i="1"/>
  <c r="H6456" i="1"/>
  <c r="H6436" i="1"/>
  <c r="H6432" i="1"/>
  <c r="H6416" i="1"/>
  <c r="H6408" i="1"/>
  <c r="H6404" i="1"/>
  <c r="H6400" i="1"/>
  <c r="H6392" i="1"/>
  <c r="H6388" i="1"/>
  <c r="H6384" i="1"/>
  <c r="H6376" i="1"/>
  <c r="H6372" i="1"/>
  <c r="H6368" i="1"/>
  <c r="H6360" i="1"/>
  <c r="H6352" i="1"/>
  <c r="H6344" i="1"/>
  <c r="H6340" i="1"/>
  <c r="H6336" i="1"/>
  <c r="H6328" i="1"/>
  <c r="H6324" i="1"/>
  <c r="H6320" i="1"/>
  <c r="H6312" i="1"/>
  <c r="H6308" i="1"/>
  <c r="H6304" i="1"/>
  <c r="H6292" i="1"/>
  <c r="H6288" i="1"/>
  <c r="H6280" i="1"/>
  <c r="H6264" i="1"/>
  <c r="H6248" i="1"/>
  <c r="H6244" i="1"/>
  <c r="H6240" i="1"/>
  <c r="H6232" i="1"/>
  <c r="H6228" i="1"/>
  <c r="H6224" i="1"/>
  <c r="H6216" i="1"/>
  <c r="H6212" i="1"/>
  <c r="H6208" i="1"/>
  <c r="H6200" i="1"/>
  <c r="H6196" i="1"/>
  <c r="H6192" i="1"/>
  <c r="H6184" i="1"/>
  <c r="H6180" i="1"/>
  <c r="H6176" i="1"/>
  <c r="H6168" i="1"/>
  <c r="H6164" i="1"/>
  <c r="H6160" i="1"/>
  <c r="H6120" i="1"/>
  <c r="H6116" i="1"/>
  <c r="H6112" i="1"/>
  <c r="H6104" i="1"/>
  <c r="H6100" i="1"/>
  <c r="H6088" i="1"/>
  <c r="H6084" i="1"/>
  <c r="H6080" i="1"/>
  <c r="H6072" i="1"/>
  <c r="H6064" i="1"/>
  <c r="H6008" i="1"/>
  <c r="H6004" i="1"/>
  <c r="H6000" i="1"/>
  <c r="H5992" i="1"/>
  <c r="H5988" i="1"/>
  <c r="H5984" i="1"/>
  <c r="H5976" i="1"/>
  <c r="H5972" i="1"/>
  <c r="H5968" i="1"/>
  <c r="H5960" i="1"/>
  <c r="H5956" i="1"/>
  <c r="H5940" i="1"/>
  <c r="H5936" i="1"/>
  <c r="H5928" i="1"/>
  <c r="H5924" i="1"/>
  <c r="H5920" i="1"/>
  <c r="H5908" i="1"/>
  <c r="H4700" i="1"/>
  <c r="H4696" i="1"/>
  <c r="H4632" i="1"/>
  <c r="H3296" i="1"/>
  <c r="H3288" i="1"/>
  <c r="H3280" i="1"/>
  <c r="H3276" i="1"/>
  <c r="H3272" i="1"/>
  <c r="H3268" i="1"/>
  <c r="H3264" i="1"/>
  <c r="H3256" i="1"/>
  <c r="H3252" i="1"/>
  <c r="H3248" i="1"/>
  <c r="H3244" i="1"/>
  <c r="H3240" i="1"/>
  <c r="H3236" i="1"/>
  <c r="H3232" i="1"/>
  <c r="H3228" i="1"/>
  <c r="H3224" i="1"/>
  <c r="H3220" i="1"/>
  <c r="H3216" i="1"/>
  <c r="H3212" i="1"/>
  <c r="H3208" i="1"/>
  <c r="H3164" i="1"/>
  <c r="H3108" i="1"/>
  <c r="H2892" i="1"/>
  <c r="H2888" i="1"/>
  <c r="H2656" i="1"/>
  <c r="H2636" i="1"/>
  <c r="H2372" i="1"/>
  <c r="H2272" i="1"/>
  <c r="H1544" i="1"/>
  <c r="H1540" i="1"/>
  <c r="H1536" i="1"/>
  <c r="H1532" i="1"/>
  <c r="H1528" i="1"/>
  <c r="H1508" i="1"/>
  <c r="H1500" i="1"/>
  <c r="H1496" i="1"/>
  <c r="H1460" i="1"/>
  <c r="H1260" i="1"/>
  <c r="H1080" i="1"/>
  <c r="H948" i="1"/>
  <c r="H744" i="1"/>
  <c r="H740" i="1"/>
  <c r="H736" i="1"/>
  <c r="H728" i="1"/>
  <c r="H720" i="1"/>
  <c r="H712" i="1"/>
  <c r="H568" i="1"/>
  <c r="H240" i="1"/>
  <c r="H148" i="1"/>
  <c r="H144" i="1"/>
  <c r="H128" i="1"/>
  <c r="H124" i="1"/>
  <c r="H120" i="1"/>
  <c r="H116" i="1"/>
  <c r="H112" i="1"/>
  <c r="H76" i="1"/>
  <c r="H56" i="1"/>
  <c r="H52" i="1"/>
  <c r="H44" i="1"/>
  <c r="H40" i="1"/>
  <c r="H2890" i="1"/>
  <c r="H1546" i="1"/>
  <c r="H1534" i="1"/>
  <c r="H1462" i="1"/>
  <c r="H1010" i="1"/>
  <c r="H738" i="1"/>
  <c r="H242" i="1"/>
  <c r="H122" i="1"/>
  <c r="H90" i="1"/>
  <c r="H8539" i="1"/>
  <c r="H8531" i="1"/>
  <c r="H8511" i="1"/>
  <c r="H8507" i="1"/>
  <c r="H8503" i="1"/>
  <c r="H8499" i="1"/>
  <c r="H8495" i="1"/>
  <c r="H8095" i="1"/>
  <c r="H8087" i="1"/>
  <c r="H8079" i="1"/>
  <c r="H8075" i="1"/>
  <c r="H8071" i="1"/>
  <c r="H8067" i="1"/>
  <c r="H8063" i="1"/>
  <c r="H8059" i="1"/>
  <c r="H8055" i="1"/>
  <c r="H8051" i="1"/>
  <c r="H8047" i="1"/>
  <c r="H8043" i="1"/>
  <c r="H8039" i="1"/>
  <c r="H7523" i="1"/>
  <c r="H7511" i="1"/>
  <c r="H7507" i="1"/>
  <c r="H7451" i="1"/>
  <c r="H7447" i="1"/>
  <c r="H7443" i="1"/>
  <c r="H7439" i="1"/>
  <c r="H7435" i="1"/>
  <c r="H7279" i="1"/>
  <c r="H7271" i="1"/>
  <c r="H7255" i="1"/>
  <c r="H7239" i="1"/>
  <c r="H7235" i="1"/>
  <c r="H7211" i="1"/>
  <c r="H7207" i="1"/>
  <c r="H7203" i="1"/>
  <c r="H7199" i="1"/>
  <c r="H7195" i="1"/>
  <c r="H7191" i="1"/>
  <c r="H7187" i="1"/>
  <c r="H7183" i="1"/>
  <c r="H7139" i="1"/>
  <c r="H7131" i="1"/>
  <c r="H7127" i="1"/>
  <c r="H7123" i="1"/>
  <c r="H7107" i="1"/>
  <c r="H7103" i="1"/>
  <c r="H7099" i="1"/>
  <c r="H7095" i="1"/>
  <c r="H7091" i="1"/>
  <c r="H7079" i="1"/>
  <c r="H7071" i="1"/>
  <c r="H7067" i="1"/>
  <c r="H7063" i="1"/>
  <c r="H7059" i="1"/>
  <c r="H7055" i="1"/>
  <c r="H7051" i="1"/>
  <c r="H7047" i="1"/>
  <c r="H7043" i="1"/>
  <c r="H7039" i="1"/>
  <c r="H7035" i="1"/>
  <c r="H7031" i="1"/>
  <c r="H7023" i="1"/>
  <c r="H7019" i="1"/>
  <c r="H7015" i="1"/>
  <c r="H7011" i="1"/>
  <c r="H7003" i="1"/>
  <c r="H6999" i="1"/>
  <c r="H6991" i="1"/>
  <c r="H6979" i="1"/>
  <c r="H6975" i="1"/>
  <c r="H6967" i="1"/>
  <c r="H6963" i="1"/>
  <c r="H6955" i="1"/>
  <c r="H6951" i="1"/>
  <c r="H6947" i="1"/>
  <c r="H6943" i="1"/>
  <c r="H6939" i="1"/>
  <c r="H6935" i="1"/>
  <c r="H6931" i="1"/>
  <c r="H6927" i="1"/>
  <c r="H6923" i="1"/>
  <c r="H6919" i="1"/>
  <c r="H6915" i="1"/>
  <c r="H6911" i="1"/>
  <c r="H6907" i="1"/>
  <c r="H6903" i="1"/>
  <c r="H6899" i="1"/>
  <c r="H6891" i="1"/>
  <c r="H6879" i="1"/>
  <c r="H6875" i="1"/>
  <c r="H6871" i="1"/>
  <c r="H6867" i="1"/>
  <c r="H6863" i="1"/>
  <c r="H6859" i="1"/>
  <c r="H6855" i="1"/>
  <c r="H6851" i="1"/>
  <c r="H6847" i="1"/>
  <c r="H6843" i="1"/>
  <c r="H6823" i="1"/>
  <c r="H6807" i="1"/>
  <c r="H6771" i="1"/>
  <c r="H6767" i="1"/>
  <c r="H6763" i="1"/>
  <c r="H6743" i="1"/>
  <c r="H6739" i="1"/>
  <c r="H6735" i="1"/>
  <c r="H6587" i="1"/>
  <c r="H6539" i="1"/>
  <c r="H6519" i="1"/>
  <c r="H6471" i="1"/>
  <c r="H6467" i="1"/>
  <c r="H6463" i="1"/>
  <c r="H6455" i="1"/>
  <c r="H6439" i="1"/>
  <c r="H6435" i="1"/>
  <c r="H6415" i="1"/>
  <c r="H6411" i="1"/>
  <c r="H6407" i="1"/>
  <c r="H6403" i="1"/>
  <c r="H6399" i="1"/>
  <c r="H6395" i="1"/>
  <c r="H6391" i="1"/>
  <c r="H6383" i="1"/>
  <c r="H6379" i="1"/>
  <c r="H6375" i="1"/>
  <c r="H6363" i="1"/>
  <c r="H6359" i="1"/>
  <c r="H6355" i="1"/>
  <c r="H6351" i="1"/>
  <c r="H6347" i="1"/>
  <c r="H6343" i="1"/>
  <c r="H6339" i="1"/>
  <c r="H6335" i="1"/>
  <c r="H6331" i="1"/>
  <c r="H6327" i="1"/>
  <c r="H6323" i="1"/>
  <c r="H6315" i="1"/>
  <c r="H6311" i="1"/>
  <c r="H6307" i="1"/>
  <c r="H6299" i="1"/>
  <c r="H6295" i="1"/>
  <c r="H6291" i="1"/>
  <c r="H6287" i="1"/>
  <c r="H6279" i="1"/>
  <c r="H6267" i="1"/>
  <c r="H6263" i="1"/>
  <c r="H6251" i="1"/>
  <c r="H6247" i="1"/>
  <c r="H6243" i="1"/>
  <c r="H6239" i="1"/>
  <c r="H6235" i="1"/>
  <c r="H6231" i="1"/>
  <c r="H6227" i="1"/>
  <c r="H6219" i="1"/>
  <c r="H6215" i="1"/>
  <c r="H6211" i="1"/>
  <c r="H6207" i="1"/>
  <c r="H6203" i="1"/>
  <c r="H6199" i="1"/>
  <c r="H6195" i="1"/>
  <c r="H6187" i="1"/>
  <c r="H6183" i="1"/>
  <c r="H6179" i="1"/>
  <c r="H6175" i="1"/>
  <c r="H6171" i="1"/>
  <c r="H6167" i="1"/>
  <c r="H6163" i="1"/>
  <c r="H6159" i="1"/>
  <c r="H6123" i="1"/>
  <c r="H6119" i="1"/>
  <c r="H6115" i="1"/>
  <c r="H6111" i="1"/>
  <c r="H6107" i="1"/>
  <c r="H6103" i="1"/>
  <c r="H6099" i="1"/>
  <c r="H6095" i="1"/>
  <c r="H6091" i="1"/>
  <c r="H6087" i="1"/>
  <c r="H6083" i="1"/>
  <c r="H6079" i="1"/>
  <c r="H6075" i="1"/>
  <c r="H6071" i="1"/>
  <c r="H6067" i="1"/>
  <c r="H6063" i="1"/>
  <c r="H6007" i="1"/>
  <c r="H6003" i="1"/>
  <c r="H5999" i="1"/>
  <c r="H5995" i="1"/>
  <c r="H5991" i="1"/>
  <c r="H5987" i="1"/>
  <c r="H5983" i="1"/>
  <c r="H5979" i="1"/>
  <c r="H5975" i="1"/>
  <c r="H5971" i="1"/>
  <c r="H5967" i="1"/>
  <c r="H5963" i="1"/>
  <c r="H5959" i="1"/>
  <c r="H5939" i="1"/>
  <c r="H5927" i="1"/>
  <c r="H5923" i="1"/>
  <c r="H5919" i="1"/>
  <c r="H5915" i="1"/>
  <c r="H5911" i="1"/>
  <c r="H5907" i="1"/>
  <c r="H5687" i="1"/>
  <c r="H4699" i="1"/>
  <c r="H4631" i="1"/>
  <c r="H3295" i="1"/>
  <c r="H3291" i="1"/>
  <c r="H3287" i="1"/>
  <c r="H3283" i="1"/>
  <c r="H3279" i="1"/>
  <c r="H3275" i="1"/>
  <c r="H3271" i="1"/>
  <c r="H3267" i="1"/>
  <c r="H3263" i="1"/>
  <c r="H3259" i="1"/>
  <c r="H3255" i="1"/>
  <c r="H3251" i="1"/>
  <c r="H3247" i="1"/>
  <c r="H3243" i="1"/>
  <c r="H3239" i="1"/>
  <c r="H3235" i="1"/>
  <c r="H3231" i="1"/>
  <c r="H3223" i="1"/>
  <c r="H3219" i="1"/>
  <c r="H3215" i="1"/>
  <c r="H3211" i="1"/>
  <c r="H3207" i="1"/>
  <c r="H3163" i="1"/>
  <c r="H3111" i="1"/>
  <c r="H3071" i="1"/>
  <c r="H2891" i="1"/>
  <c r="H2639" i="1"/>
  <c r="H2635" i="1"/>
  <c r="H2451" i="1"/>
  <c r="H2271" i="1"/>
  <c r="H1547" i="1"/>
  <c r="H1543" i="1"/>
  <c r="H1539" i="1"/>
  <c r="H1535" i="1"/>
  <c r="H1531" i="1"/>
  <c r="H1527" i="1"/>
  <c r="H1519" i="1"/>
  <c r="H1507" i="1"/>
  <c r="H1499" i="1"/>
  <c r="H1495" i="1"/>
  <c r="H1087" i="1"/>
  <c r="H1007" i="1"/>
  <c r="H863" i="1"/>
  <c r="H743" i="1"/>
  <c r="H739" i="1"/>
  <c r="H735" i="1"/>
  <c r="H727" i="1"/>
  <c r="H719" i="1"/>
  <c r="H243" i="1"/>
  <c r="H239" i="1"/>
  <c r="H147" i="1"/>
  <c r="H143" i="1"/>
  <c r="H127" i="1"/>
  <c r="H123" i="1"/>
  <c r="H91" i="1"/>
  <c r="H79" i="1"/>
  <c r="H75" i="1"/>
  <c r="H59" i="1"/>
  <c r="H55" i="1"/>
  <c r="H51" i="1"/>
  <c r="H47" i="1"/>
  <c r="H43" i="1"/>
  <c r="H39" i="1"/>
  <c r="H7633" i="1"/>
  <c r="H7625" i="1"/>
  <c r="H7117" i="1"/>
  <c r="H6785" i="1"/>
  <c r="H6449" i="1"/>
  <c r="H6441" i="1"/>
  <c r="H5893" i="1"/>
  <c r="H5877" i="1"/>
  <c r="H4261" i="1"/>
  <c r="H4157" i="1"/>
  <c r="H4129" i="1"/>
  <c r="H4113" i="1"/>
  <c r="H3633" i="1"/>
  <c r="H3621" i="1"/>
  <c r="H3549" i="1"/>
  <c r="H3493" i="1"/>
  <c r="H3457" i="1"/>
  <c r="H3365" i="1"/>
  <c r="H3353" i="1"/>
  <c r="H3029" i="1"/>
  <c r="H3021" i="1"/>
  <c r="H2645" i="1"/>
  <c r="H2549" i="1"/>
  <c r="H2413" i="1"/>
  <c r="H2225" i="1"/>
  <c r="H2189" i="1"/>
  <c r="H2057" i="1"/>
  <c r="H1617" i="1"/>
  <c r="H1577" i="1"/>
  <c r="H1337" i="1"/>
  <c r="H1205" i="1"/>
  <c r="H1185" i="1"/>
  <c r="H1161" i="1"/>
  <c r="H1145" i="1"/>
  <c r="H1113" i="1"/>
  <c r="H501" i="1"/>
  <c r="H457" i="1"/>
  <c r="H89" i="1"/>
  <c r="H73" i="1"/>
  <c r="H7717" i="1"/>
  <c r="H7689" i="1"/>
  <c r="H7413" i="1"/>
  <c r="H7221" i="1"/>
  <c r="H7113" i="1"/>
  <c r="H6813" i="1"/>
  <c r="H6797" i="1"/>
  <c r="H6777" i="1"/>
  <c r="H6069" i="1"/>
  <c r="H5897" i="1"/>
  <c r="H5869" i="1"/>
  <c r="H5857" i="1"/>
  <c r="H5477" i="1"/>
  <c r="H4133" i="1"/>
  <c r="H4121" i="1"/>
  <c r="H4085" i="1"/>
  <c r="H3589" i="1"/>
  <c r="H3573" i="1"/>
  <c r="H3489" i="1"/>
  <c r="H3333" i="1"/>
  <c r="H3101" i="1"/>
  <c r="H2649" i="1"/>
  <c r="H2617" i="1"/>
  <c r="H2429" i="1"/>
  <c r="H2381" i="1"/>
  <c r="H2369" i="1"/>
  <c r="H2353" i="1"/>
  <c r="H2161" i="1"/>
  <c r="H2153" i="1"/>
  <c r="H2061" i="1"/>
  <c r="H1641" i="1"/>
  <c r="H1637" i="1"/>
  <c r="H1621" i="1"/>
  <c r="H1573" i="1"/>
  <c r="H1561" i="1"/>
  <c r="H1465" i="1"/>
  <c r="H1313" i="1"/>
  <c r="H1281" i="1"/>
  <c r="H1201" i="1"/>
  <c r="H1189" i="1"/>
  <c r="H1173" i="1"/>
  <c r="H1157" i="1"/>
  <c r="H1109" i="1"/>
  <c r="H1093" i="1"/>
  <c r="H945" i="1"/>
  <c r="H577" i="1"/>
  <c r="H565" i="1"/>
  <c r="H493" i="1"/>
  <c r="H8564" i="1"/>
  <c r="H8556" i="1"/>
  <c r="H7720" i="1"/>
  <c r="H7716" i="1"/>
  <c r="H7712" i="1"/>
  <c r="H7688" i="1"/>
  <c r="H7632" i="1"/>
  <c r="H7624" i="1"/>
  <c r="H7412" i="1"/>
  <c r="H7408" i="1"/>
  <c r="H7328" i="1"/>
  <c r="H7232" i="1"/>
  <c r="H7224" i="1"/>
  <c r="H7120" i="1"/>
  <c r="H7112" i="1"/>
  <c r="H6888" i="1"/>
  <c r="H6792" i="1"/>
  <c r="H6788" i="1"/>
  <c r="H6784" i="1"/>
  <c r="H6776" i="1"/>
  <c r="H6644" i="1"/>
  <c r="H6640" i="1"/>
  <c r="H6552" i="1"/>
  <c r="H6536" i="1"/>
  <c r="H6452" i="1"/>
  <c r="H6448" i="1"/>
  <c r="H6440" i="1"/>
  <c r="H6068" i="1"/>
  <c r="H5904" i="1"/>
  <c r="H5896" i="1"/>
  <c r="H5892" i="1"/>
  <c r="H5888" i="1"/>
  <c r="H5876" i="1"/>
  <c r="H5872" i="1"/>
  <c r="H5860" i="1"/>
  <c r="H5856" i="1"/>
  <c r="H5476" i="1"/>
  <c r="H5424" i="1"/>
  <c r="H4720" i="1"/>
  <c r="H4496" i="1"/>
  <c r="H4492" i="1"/>
  <c r="H4264" i="1"/>
  <c r="H4260" i="1"/>
  <c r="H4160" i="1"/>
  <c r="H4156" i="1"/>
  <c r="H4152" i="1"/>
  <c r="H4136" i="1"/>
  <c r="H4132" i="1"/>
  <c r="H4128" i="1"/>
  <c r="H4124" i="1"/>
  <c r="H4120" i="1"/>
  <c r="H4116" i="1"/>
  <c r="H4112" i="1"/>
  <c r="H4108" i="1"/>
  <c r="H4084" i="1"/>
  <c r="H3636" i="1"/>
  <c r="H3632" i="1"/>
  <c r="H3628" i="1"/>
  <c r="H3624" i="1"/>
  <c r="H3612" i="1"/>
  <c r="H3604" i="1"/>
  <c r="H3592" i="1"/>
  <c r="H3588" i="1"/>
  <c r="H3576" i="1"/>
  <c r="H3572" i="1"/>
  <c r="H3564" i="1"/>
  <c r="H3552" i="1"/>
  <c r="H3548" i="1"/>
  <c r="H3492" i="1"/>
  <c r="H3488" i="1"/>
  <c r="H3476" i="1"/>
  <c r="H3468" i="1"/>
  <c r="H3464" i="1"/>
  <c r="H3436" i="1"/>
  <c r="H3364" i="1"/>
  <c r="H3360" i="1"/>
  <c r="H3356" i="1"/>
  <c r="H3352" i="1"/>
  <c r="H3348" i="1"/>
  <c r="H3344" i="1"/>
  <c r="H3336" i="1"/>
  <c r="H3328" i="1"/>
  <c r="H3292" i="1"/>
  <c r="H3284" i="1"/>
  <c r="H3116" i="1"/>
  <c r="H3100" i="1"/>
  <c r="H3084" i="1"/>
  <c r="H3032" i="1"/>
  <c r="H3028" i="1"/>
  <c r="H3024" i="1"/>
  <c r="H3020" i="1"/>
  <c r="H2648" i="1"/>
  <c r="H2644" i="1"/>
  <c r="H2640" i="1"/>
  <c r="H2616" i="1"/>
  <c r="H2612" i="1"/>
  <c r="H2604" i="1"/>
  <c r="H2492" i="1"/>
  <c r="H2464" i="1"/>
  <c r="H2432" i="1"/>
  <c r="H2396" i="1"/>
  <c r="H2368" i="1"/>
  <c r="H2304" i="1"/>
  <c r="H2296" i="1"/>
  <c r="H2248" i="1"/>
  <c r="H2236" i="1"/>
  <c r="H2212" i="1"/>
  <c r="H2188" i="1"/>
  <c r="H2176" i="1"/>
  <c r="H2160" i="1"/>
  <c r="H2152" i="1"/>
  <c r="H2064" i="1"/>
  <c r="H2060" i="1"/>
  <c r="H2056" i="1"/>
  <c r="H2052" i="1"/>
  <c r="H2016" i="1"/>
  <c r="H1640" i="1"/>
  <c r="H1636" i="1"/>
  <c r="H1624" i="1"/>
  <c r="H1620" i="1"/>
  <c r="H1580" i="1"/>
  <c r="H1576" i="1"/>
  <c r="H1572" i="1"/>
  <c r="H1568" i="1"/>
  <c r="H1564" i="1"/>
  <c r="H1560" i="1"/>
  <c r="H1556" i="1"/>
  <c r="H1456" i="1"/>
  <c r="H1324" i="1"/>
  <c r="H1280" i="1"/>
  <c r="H1240" i="1"/>
  <c r="H1232" i="1"/>
  <c r="H1204" i="1"/>
  <c r="H1196" i="1"/>
  <c r="H1192" i="1"/>
  <c r="H1188" i="1"/>
  <c r="H1180" i="1"/>
  <c r="H1176" i="1"/>
  <c r="H1172" i="1"/>
  <c r="H1168" i="1"/>
  <c r="H1164" i="1"/>
  <c r="H1160" i="1"/>
  <c r="H1156" i="1"/>
  <c r="H1152" i="1"/>
  <c r="H1148" i="1"/>
  <c r="H1144" i="1"/>
  <c r="H1140" i="1"/>
  <c r="H1104" i="1"/>
  <c r="H1092" i="1"/>
  <c r="H1088" i="1"/>
  <c r="H1020" i="1"/>
  <c r="H980" i="1"/>
  <c r="H976" i="1"/>
  <c r="H772" i="1"/>
  <c r="H640" i="1"/>
  <c r="H564" i="1"/>
  <c r="H500" i="1"/>
  <c r="H496" i="1"/>
  <c r="H360" i="1"/>
  <c r="H356" i="1"/>
  <c r="H88" i="1"/>
  <c r="H84" i="1"/>
  <c r="H80" i="1"/>
  <c r="H72" i="1"/>
  <c r="H68" i="1"/>
  <c r="H16" i="1"/>
  <c r="H12" i="1"/>
  <c r="H8" i="1"/>
  <c r="H7713" i="1"/>
  <c r="H7269" i="1"/>
  <c r="H7225" i="1"/>
  <c r="H6889" i="1"/>
  <c r="H6809" i="1"/>
  <c r="H6793" i="1"/>
  <c r="H6553" i="1"/>
  <c r="H5885" i="1"/>
  <c r="H4825" i="1"/>
  <c r="H4493" i="1"/>
  <c r="H4153" i="1"/>
  <c r="H4137" i="1"/>
  <c r="H4117" i="1"/>
  <c r="H4105" i="1"/>
  <c r="H3665" i="1"/>
  <c r="H3637" i="1"/>
  <c r="H3625" i="1"/>
  <c r="H3593" i="1"/>
  <c r="H3565" i="1"/>
  <c r="H3477" i="1"/>
  <c r="H3465" i="1"/>
  <c r="H3361" i="1"/>
  <c r="H3149" i="1"/>
  <c r="H3097" i="1"/>
  <c r="H3085" i="1"/>
  <c r="H3025" i="1"/>
  <c r="H2849" i="1"/>
  <c r="H2641" i="1"/>
  <c r="H2489" i="1"/>
  <c r="H2457" i="1"/>
  <c r="H2305" i="1"/>
  <c r="H2297" i="1"/>
  <c r="H2249" i="1"/>
  <c r="H2053" i="1"/>
  <c r="H1581" i="1"/>
  <c r="H1565" i="1"/>
  <c r="H1341" i="1"/>
  <c r="H1197" i="1"/>
  <c r="H1177" i="1"/>
  <c r="H1165" i="1"/>
  <c r="H1149" i="1"/>
  <c r="H1105" i="1"/>
  <c r="H965" i="1"/>
  <c r="H497" i="1"/>
  <c r="H361" i="1"/>
  <c r="H81" i="1"/>
  <c r="H69" i="1"/>
  <c r="H21" i="1"/>
  <c r="H13" i="1"/>
  <c r="H8568" i="1"/>
  <c r="H8560" i="1"/>
  <c r="H8552" i="1"/>
  <c r="H8548" i="1"/>
  <c r="H8544" i="1"/>
  <c r="H7696" i="1"/>
  <c r="H8567" i="1"/>
  <c r="H8563" i="1"/>
  <c r="H8559" i="1"/>
  <c r="H8555" i="1"/>
  <c r="H8551" i="1"/>
  <c r="H8547" i="1"/>
  <c r="H8543" i="1"/>
  <c r="H7719" i="1"/>
  <c r="H7715" i="1"/>
  <c r="H7711" i="1"/>
  <c r="H7707" i="1"/>
  <c r="H7691" i="1"/>
  <c r="H7687" i="1"/>
  <c r="H7631" i="1"/>
  <c r="H7627" i="1"/>
  <c r="H7623" i="1"/>
  <c r="H7415" i="1"/>
  <c r="H7411" i="1"/>
  <c r="H7407" i="1"/>
  <c r="H7327" i="1"/>
  <c r="H7231" i="1"/>
  <c r="H7227" i="1"/>
  <c r="H7223" i="1"/>
  <c r="H7119" i="1"/>
  <c r="H7115" i="1"/>
  <c r="H6811" i="1"/>
  <c r="H6795" i="1"/>
  <c r="H6791" i="1"/>
  <c r="H6787" i="1"/>
  <c r="H6783" i="1"/>
  <c r="H6779" i="1"/>
  <c r="H6775" i="1"/>
  <c r="H6643" i="1"/>
  <c r="H6555" i="1"/>
  <c r="H6551" i="1"/>
  <c r="H6535" i="1"/>
  <c r="H6499" i="1"/>
  <c r="H6451" i="1"/>
  <c r="H6447" i="1"/>
  <c r="H6443" i="1"/>
  <c r="H5903" i="1"/>
  <c r="H5899" i="1"/>
  <c r="H5895" i="1"/>
  <c r="H5891" i="1"/>
  <c r="H5887" i="1"/>
  <c r="H5883" i="1"/>
  <c r="H5875" i="1"/>
  <c r="H5871" i="1"/>
  <c r="H5867" i="1"/>
  <c r="H5859" i="1"/>
  <c r="H5475" i="1"/>
  <c r="H5423" i="1"/>
  <c r="H4719" i="1"/>
  <c r="H4499" i="1"/>
  <c r="H4495" i="1"/>
  <c r="H4263" i="1"/>
  <c r="H4259" i="1"/>
  <c r="H4171" i="1"/>
  <c r="H4159" i="1"/>
  <c r="H4155" i="1"/>
  <c r="H4151" i="1"/>
  <c r="H4147" i="1"/>
  <c r="H4139" i="1"/>
  <c r="H4135" i="1"/>
  <c r="H4131" i="1"/>
  <c r="H4127" i="1"/>
  <c r="H4123" i="1"/>
  <c r="H4119" i="1"/>
  <c r="H4115" i="1"/>
  <c r="H4111" i="1"/>
  <c r="H4107" i="1"/>
  <c r="H3635" i="1"/>
  <c r="H3631" i="1"/>
  <c r="H3627" i="1"/>
  <c r="H3623" i="1"/>
  <c r="H3575" i="1"/>
  <c r="H3571" i="1"/>
  <c r="H3563" i="1"/>
  <c r="H3551" i="1"/>
  <c r="H3547" i="1"/>
  <c r="H3491" i="1"/>
  <c r="H3487" i="1"/>
  <c r="H3467" i="1"/>
  <c r="H3463" i="1"/>
  <c r="H3363" i="1"/>
  <c r="H3359" i="1"/>
  <c r="H3355" i="1"/>
  <c r="H3351" i="1"/>
  <c r="H3347" i="1"/>
  <c r="H3343" i="1"/>
  <c r="H3327" i="1"/>
  <c r="H3099" i="1"/>
  <c r="H3087" i="1"/>
  <c r="H3031" i="1"/>
  <c r="H3027" i="1"/>
  <c r="H3023" i="1"/>
  <c r="H3019" i="1"/>
  <c r="H2783" i="1"/>
  <c r="H2647" i="1"/>
  <c r="H2643" i="1"/>
  <c r="H2623" i="1"/>
  <c r="H2615" i="1"/>
  <c r="H2611" i="1"/>
  <c r="H2491" i="1"/>
  <c r="H2463" i="1"/>
  <c r="H2411" i="1"/>
  <c r="H2403" i="1"/>
  <c r="H2395" i="1"/>
  <c r="H2367" i="1"/>
  <c r="H2363" i="1"/>
  <c r="H2351" i="1"/>
  <c r="H2303" i="1"/>
  <c r="H2299" i="1"/>
  <c r="H2295" i="1"/>
  <c r="H2275" i="1"/>
  <c r="H2235" i="1"/>
  <c r="H2227" i="1"/>
  <c r="H2215" i="1"/>
  <c r="H2211" i="1"/>
  <c r="H2187" i="1"/>
  <c r="H2175" i="1"/>
  <c r="H2159" i="1"/>
  <c r="H2063" i="1"/>
  <c r="H2059" i="1"/>
  <c r="H2055" i="1"/>
  <c r="H2051" i="1"/>
  <c r="H2047" i="1"/>
  <c r="H2043" i="1"/>
  <c r="H2015" i="1"/>
  <c r="H2011" i="1"/>
  <c r="H1639" i="1"/>
  <c r="H1635" i="1"/>
  <c r="H1623" i="1"/>
  <c r="H1619" i="1"/>
  <c r="H1579" i="1"/>
  <c r="H1575" i="1"/>
  <c r="H1571" i="1"/>
  <c r="H1567" i="1"/>
  <c r="H1563" i="1"/>
  <c r="H1559" i="1"/>
  <c r="H1555" i="1"/>
  <c r="H1463" i="1"/>
  <c r="H1459" i="1"/>
  <c r="H1327" i="1"/>
  <c r="H1279" i="1"/>
  <c r="H1199" i="1"/>
  <c r="H1195" i="1"/>
  <c r="H1191" i="1"/>
  <c r="H1187" i="1"/>
  <c r="H1183" i="1"/>
  <c r="H1179" i="1"/>
  <c r="H1175" i="1"/>
  <c r="H1171" i="1"/>
  <c r="H1167" i="1"/>
  <c r="H1163" i="1"/>
  <c r="H1159" i="1"/>
  <c r="H1155" i="1"/>
  <c r="H1151" i="1"/>
  <c r="H1147" i="1"/>
  <c r="H1143" i="1"/>
  <c r="H1139" i="1"/>
  <c r="H1107" i="1"/>
  <c r="H1091" i="1"/>
  <c r="H1079" i="1"/>
  <c r="H979" i="1"/>
  <c r="H975" i="1"/>
  <c r="H943" i="1"/>
  <c r="H927" i="1"/>
  <c r="H907" i="1"/>
  <c r="H591" i="1"/>
  <c r="H575" i="1"/>
  <c r="H563" i="1"/>
  <c r="H511" i="1"/>
  <c r="H503" i="1"/>
  <c r="H499" i="1"/>
  <c r="H355" i="1"/>
  <c r="H103" i="1"/>
  <c r="H83" i="1"/>
  <c r="H71" i="1"/>
  <c r="H67" i="1"/>
  <c r="H35" i="1"/>
  <c r="H19" i="1"/>
  <c r="H15" i="1"/>
  <c r="H7" i="1"/>
  <c r="H7721" i="1"/>
  <c r="H7709" i="1"/>
  <c r="H7697" i="1"/>
  <c r="H7685" i="1"/>
  <c r="H7629" i="1"/>
  <c r="H7329" i="1"/>
  <c r="H7229" i="1"/>
  <c r="H6789" i="1"/>
  <c r="H6781" i="1"/>
  <c r="H6641" i="1"/>
  <c r="H6445" i="1"/>
  <c r="H5901" i="1"/>
  <c r="H5889" i="1"/>
  <c r="H5873" i="1"/>
  <c r="H5861" i="1"/>
  <c r="H5425" i="1"/>
  <c r="H4497" i="1"/>
  <c r="H4257" i="1"/>
  <c r="H4125" i="1"/>
  <c r="H4109" i="1"/>
  <c r="H3629" i="1"/>
  <c r="H3569" i="1"/>
  <c r="H3557" i="1"/>
  <c r="H3357" i="1"/>
  <c r="H3349" i="1"/>
  <c r="H3293" i="1"/>
  <c r="H3133" i="1"/>
  <c r="H3033" i="1"/>
  <c r="H2605" i="1"/>
  <c r="H2465" i="1"/>
  <c r="H2281" i="1"/>
  <c r="H2273" i="1"/>
  <c r="H2065" i="1"/>
  <c r="H2049" i="1"/>
  <c r="H2013" i="1"/>
  <c r="H1733" i="1"/>
  <c r="H1569" i="1"/>
  <c r="H1557" i="1"/>
  <c r="H1457" i="1"/>
  <c r="H1345" i="1"/>
  <c r="H1193" i="1"/>
  <c r="H1181" i="1"/>
  <c r="H1169" i="1"/>
  <c r="H1153" i="1"/>
  <c r="H1141" i="1"/>
  <c r="H1089" i="1"/>
  <c r="H641" i="1"/>
  <c r="H357" i="1"/>
  <c r="H85" i="1"/>
  <c r="H17" i="1"/>
  <c r="H8566" i="1"/>
  <c r="H8562" i="1"/>
  <c r="H8558" i="1"/>
  <c r="H8554" i="1"/>
  <c r="H8550" i="1"/>
  <c r="H8546" i="1"/>
  <c r="H7718" i="1"/>
  <c r="H7714" i="1"/>
  <c r="H7710" i="1"/>
  <c r="H7698" i="1"/>
  <c r="H7690" i="1"/>
  <c r="H7630" i="1"/>
  <c r="H7626" i="1"/>
  <c r="H7414" i="1"/>
  <c r="H7330" i="1"/>
  <c r="H7326" i="1"/>
  <c r="H7230" i="1"/>
  <c r="H7226" i="1"/>
  <c r="H7222" i="1"/>
  <c r="H7118" i="1"/>
  <c r="H7114" i="1"/>
  <c r="H6890" i="1"/>
  <c r="H6810" i="1"/>
  <c r="H6794" i="1"/>
  <c r="H6790" i="1"/>
  <c r="H6786" i="1"/>
  <c r="H6782" i="1"/>
  <c r="H6778" i="1"/>
  <c r="H6642" i="1"/>
  <c r="H6554" i="1"/>
  <c r="H6550" i="1"/>
  <c r="H6450" i="1"/>
  <c r="H6446" i="1"/>
  <c r="H6442" i="1"/>
  <c r="H5902" i="1"/>
  <c r="H5898" i="1"/>
  <c r="H5894" i="1"/>
  <c r="H5890" i="1"/>
  <c r="H5886" i="1"/>
  <c r="H5874" i="1"/>
  <c r="H5870" i="1"/>
  <c r="H5866" i="1"/>
  <c r="H5858" i="1"/>
  <c r="H5478" i="1"/>
  <c r="H5474" i="1"/>
  <c r="H5426" i="1"/>
  <c r="H5422" i="1"/>
  <c r="H4718" i="1"/>
  <c r="H4498" i="1"/>
  <c r="H4494" i="1"/>
  <c r="H4262" i="1"/>
  <c r="H4258" i="1"/>
  <c r="H4158" i="1"/>
  <c r="H4154" i="1"/>
  <c r="H4150" i="1"/>
  <c r="H4138" i="1"/>
  <c r="H4134" i="1"/>
  <c r="H4130" i="1"/>
  <c r="H4126" i="1"/>
  <c r="H4122" i="1"/>
  <c r="H4118" i="1"/>
  <c r="H4114" i="1"/>
  <c r="H4110" i="1"/>
  <c r="H4106" i="1"/>
  <c r="H3666" i="1"/>
  <c r="H3634" i="1"/>
  <c r="H3630" i="1"/>
  <c r="H3626" i="1"/>
  <c r="H3622" i="1"/>
  <c r="H3594" i="1"/>
  <c r="H3570" i="1"/>
  <c r="H3566" i="1"/>
  <c r="H3558" i="1"/>
  <c r="H3550" i="1"/>
  <c r="H3494" i="1"/>
  <c r="H3490" i="1"/>
  <c r="H3486" i="1"/>
  <c r="H3366" i="1"/>
  <c r="H3362" i="1"/>
  <c r="H3358" i="1"/>
  <c r="H3354" i="1"/>
  <c r="H3350" i="1"/>
  <c r="H3346" i="1"/>
  <c r="H3326" i="1"/>
  <c r="H3098" i="1"/>
  <c r="H3086" i="1"/>
  <c r="H3046" i="1"/>
  <c r="H3034" i="1"/>
  <c r="H3030" i="1"/>
  <c r="H3026" i="1"/>
  <c r="H3022" i="1"/>
  <c r="H3018" i="1"/>
  <c r="H2926" i="1"/>
  <c r="H2646" i="1"/>
  <c r="H2642" i="1"/>
  <c r="H2622" i="1"/>
  <c r="H2614" i="1"/>
  <c r="H2610" i="1"/>
  <c r="H2606" i="1"/>
  <c r="H2546" i="1"/>
  <c r="H2490" i="1"/>
  <c r="H2462" i="1"/>
  <c r="H2434" i="1"/>
  <c r="H2430" i="1"/>
  <c r="H2402" i="1"/>
  <c r="H2398" i="1"/>
  <c r="H2382" i="1"/>
  <c r="H2378" i="1"/>
  <c r="H2366" i="1"/>
  <c r="H2362" i="1"/>
  <c r="H2354" i="1"/>
  <c r="H2306" i="1"/>
  <c r="H2302" i="1"/>
  <c r="H2294" i="1"/>
  <c r="H2274" i="1"/>
  <c r="H2258" i="1"/>
  <c r="H2226" i="1"/>
  <c r="H2214" i="1"/>
  <c r="H2154" i="1"/>
  <c r="H2062" i="1"/>
  <c r="H2058" i="1"/>
  <c r="H2054" i="1"/>
  <c r="H2050" i="1"/>
  <c r="H2042" i="1"/>
  <c r="H2014" i="1"/>
  <c r="H1974" i="1"/>
  <c r="H1638" i="1"/>
  <c r="H1634" i="1"/>
  <c r="H1618" i="1"/>
  <c r="H1602" i="1"/>
  <c r="H1578" i="1"/>
  <c r="H1574" i="1"/>
  <c r="H1570" i="1"/>
  <c r="H1566" i="1"/>
  <c r="H1562" i="1"/>
  <c r="H1558" i="1"/>
  <c r="H1554" i="1"/>
  <c r="H1458" i="1"/>
  <c r="H1438" i="1"/>
  <c r="H1278" i="1"/>
  <c r="H1258" i="1"/>
  <c r="H1198" i="1"/>
  <c r="H1194" i="1"/>
  <c r="H1190" i="1"/>
  <c r="H1186" i="1"/>
  <c r="H1182" i="1"/>
  <c r="H1178" i="1"/>
  <c r="H1174" i="1"/>
  <c r="H1170" i="1"/>
  <c r="H1166" i="1"/>
  <c r="H1162" i="1"/>
  <c r="H1158" i="1"/>
  <c r="H1154" i="1"/>
  <c r="H1150" i="1"/>
  <c r="H1146" i="1"/>
  <c r="H1142" i="1"/>
  <c r="H1138" i="1"/>
  <c r="H1110" i="1"/>
  <c r="H1106" i="1"/>
  <c r="H1098" i="1"/>
  <c r="H1090" i="1"/>
  <c r="H966" i="1"/>
  <c r="H926" i="1"/>
  <c r="H562" i="1"/>
  <c r="H502" i="1"/>
  <c r="H498" i="1"/>
  <c r="H494" i="1"/>
  <c r="H490" i="1"/>
  <c r="H478" i="1"/>
  <c r="H354" i="1"/>
  <c r="H130" i="1"/>
  <c r="H106" i="1"/>
  <c r="H86" i="1"/>
  <c r="H82" i="1"/>
  <c r="H70" i="1"/>
  <c r="H22" i="1"/>
  <c r="H18" i="1"/>
  <c r="H14" i="1"/>
  <c r="H10" i="1"/>
</calcChain>
</file>

<file path=xl/sharedStrings.xml><?xml version="1.0" encoding="utf-8"?>
<sst xmlns="http://schemas.openxmlformats.org/spreadsheetml/2006/main" count="36528" uniqueCount="10368">
  <si>
    <t>Coloque aquí su Margen de Utilidad →</t>
  </si>
  <si>
    <t>Codigo</t>
  </si>
  <si>
    <t>Descripción</t>
  </si>
  <si>
    <t>Tipo</t>
  </si>
  <si>
    <t>A</t>
  </si>
  <si>
    <t>B</t>
  </si>
  <si>
    <t>C</t>
  </si>
  <si>
    <t>ESTUFA CUARZO VERTICAL 1200W LUJO</t>
  </si>
  <si>
    <t>ESTUFA HALOGENA 3 VELAS GIRATORIA C/CORTE 1200w</t>
  </si>
  <si>
    <t>STH-HOME AEROSOL REMOVIBLE NEGRO 308 cc</t>
  </si>
  <si>
    <t>STH-HOME AEROSOL REMOVIBLE BLANCO 308 cc</t>
  </si>
  <si>
    <t>STH-HOME AEROSOL REMOVIBLE ROJO 308 cc</t>
  </si>
  <si>
    <t>STH-HOME AEROSOL REMOVIBLE AQUAMARINE 308 cc</t>
  </si>
  <si>
    <t>STH-HOME AEROSOL REMOVIBLE CELESTE 308 cc</t>
  </si>
  <si>
    <t>STH-HOME AEROSOL REMOVIBLE NARANJA 308 cc</t>
  </si>
  <si>
    <t>STH-HOME AEROSOL REMOVIBLE AMARILLO 308 cc</t>
  </si>
  <si>
    <t>STH-HOME AEROSOL REMOVIBLE VIOLETA 308 cc</t>
  </si>
  <si>
    <t>STH-HOME AEROSOL REMOVIBLE VERDE 308 cc</t>
  </si>
  <si>
    <t>STH-HOME AEROSOL REMOVIBLE MAGENTA 308 cc</t>
  </si>
  <si>
    <t>STH-HOME AEROSOL REMOVIBLE GRIS 308 cc</t>
  </si>
  <si>
    <t>STH-HOME AEROSOL REMOVIBLE ESMERILADO 308 cc</t>
  </si>
  <si>
    <t>AUTOMATICO TANZA TM (WL 300)</t>
  </si>
  <si>
    <t>AUTOMATICO WEG LEVEL 500</t>
  </si>
  <si>
    <t>CABEZA REGULADOR IMPORTADO GRANDE</t>
  </si>
  <si>
    <t>FLEXIBLE GAS ENVASADO -MALLADO-</t>
  </si>
  <si>
    <t>REGULADOR C/MANGUERA 1.5 MT. IMPORTADO GRANDE</t>
  </si>
  <si>
    <t>REGULADOR C/MANGUERA 2 MT. IMPORTADO GRANDE</t>
  </si>
  <si>
    <t>LLUVIA PLASTICA LATERAL C/CAÑO</t>
  </si>
  <si>
    <t>CALEFON G/ENVASADO 6 Lts.LL/DIREC B</t>
  </si>
  <si>
    <t>BOTA FRIGORIFICA BLANCA 38/9</t>
  </si>
  <si>
    <t>BOTA FRIGORIFICA BLANCA 40</t>
  </si>
  <si>
    <t>BOTA FRIGORIFICA BLANCA 41</t>
  </si>
  <si>
    <t>BOTA FRIGORIFICA BLANCA 42</t>
  </si>
  <si>
    <t>BOTA FRIGORIFICA BLANCA 43</t>
  </si>
  <si>
    <t>BOTA FRIGORIFICA BLANCA 44</t>
  </si>
  <si>
    <t>BOTA FRIGORIFICA BLANCA 45/6</t>
  </si>
  <si>
    <t>CALEFON G/NATURAL 6 Lts.ENCENDIDO ELECTRICO AUTOMATICO IMP.</t>
  </si>
  <si>
    <t>CALEFON G/NATURAL 10 Lts.ENCENDIDO ELECTRICO AUTOMATICO IMP.</t>
  </si>
  <si>
    <t>CALEFON G/NATURAL 14 Lts.ENCENDIDO ELECTRICO AUTOMATICO IMP.</t>
  </si>
  <si>
    <t>CALEFON G/ENVASADO 6 Lts.ENCENDIDO ELECTRICO AUTOMATICO IMP.</t>
  </si>
  <si>
    <t>CALEFON G/ENVASADO 10 Lts.ENCENDIDO ELECTRICO AUTOMATICO IMP.</t>
  </si>
  <si>
    <t>CALEFON G/ENVASADO 14 Lts. ENCENDIDO ELECTRICO AUTOMATICO IMP.</t>
  </si>
  <si>
    <t>BOTA INDUSTRIAL L39 TRAKTOR NEGRA 37/38</t>
  </si>
  <si>
    <t>BOTA INDUSTRIAL L39 TRAKTOR NEGRA 45/6</t>
  </si>
  <si>
    <t>TERMO ELECTRICO 25 Lts C/TECLA Y CABLE DILUVIO</t>
  </si>
  <si>
    <t>TERMO ELECTRICO 20 Lts ENLOZADO</t>
  </si>
  <si>
    <t>TERMO ELECTRICO 20 Lts ACERO</t>
  </si>
  <si>
    <t>TERMO ELECTRICO 20 Lts PLASTICO ALUMINIO</t>
  </si>
  <si>
    <t>TERMO ELECTRICO 20 Lts PINTADO ALUMINIO C/C</t>
  </si>
  <si>
    <t>TERMO ELECTRICO 20 Lts PLASTICO -RESISITENCIA BRONCE-</t>
  </si>
  <si>
    <t>RESISTENCIA P/TERMO ELECTRICO DILUVIO</t>
  </si>
  <si>
    <t>GRIFO PLASTICO</t>
  </si>
  <si>
    <t>RESISTENCIA BCE PULMON GRANDE</t>
  </si>
  <si>
    <t>FICHA PLANCHA</t>
  </si>
  <si>
    <t>RESISTENCIA BCE CHICA FOCO</t>
  </si>
  <si>
    <t>GRIFO BRONCE SIN NIVEL</t>
  </si>
  <si>
    <t>TUBO NIVEL LARGO</t>
  </si>
  <si>
    <t>RESISTENCIA ALUMINIO PALETA</t>
  </si>
  <si>
    <t>RESISTENCIA ALUMINIO VITAL</t>
  </si>
  <si>
    <t>PILOTO EITAR 3 SALIDAS DERECHO</t>
  </si>
  <si>
    <t>PILOTO EITAR 3 SALIDAS IZQUIERDO</t>
  </si>
  <si>
    <t>CONEXION CALEFON ORBIS MM</t>
  </si>
  <si>
    <t>CONEXION CALEFON ORBIS MH</t>
  </si>
  <si>
    <t>CAPUCHON CUBRE CONTACTO</t>
  </si>
  <si>
    <t>QUEMADOR ORO AZUL RECORTO CHICO ENLOZADO</t>
  </si>
  <si>
    <t>QUEMADOR ORO AZUL RECORTO GRANDE ENLOZADO</t>
  </si>
  <si>
    <t>QUEMADOR ARTHY CHICO S/LARGO ENLOZADO</t>
  </si>
  <si>
    <t>QUEMADOR ARTHY GRANDE  S/LARGO ENLOZADO</t>
  </si>
  <si>
    <t>QUEMADOR SANSUR ENLOZADO</t>
  </si>
  <si>
    <t>QUEMADOR TOMIGAS RECORTO CHICO ENLOZADO</t>
  </si>
  <si>
    <t>QUEMADOR TOMIGAS RECORTO GRANDE ENLOZADO</t>
  </si>
  <si>
    <t>QUEMADOR TORPEDO ENLOZADO</t>
  </si>
  <si>
    <t>QUEMADOR ESCORIAL CHICO ENLOZADO</t>
  </si>
  <si>
    <t>QUEMADOR ESCORIAL GRANDE ENLOZADO</t>
  </si>
  <si>
    <t>QUEMADOR ZINCADO FERGUS</t>
  </si>
  <si>
    <t>QUEMADOR TONFER ZINCADO</t>
  </si>
  <si>
    <t>QUEMADOR ARTHY CHICO CORTO ENLOZADO</t>
  </si>
  <si>
    <t>QUEMADOR ARTHY GRANDE CORTO ENLOZADO</t>
  </si>
  <si>
    <t>CUÑA TRABA PUERTA COLORES SURTIDOS CAJA x24un</t>
  </si>
  <si>
    <t>CALENTADOR TURBO C/BARRAL 10 kg.</t>
  </si>
  <si>
    <t>CALENTADOR CHICO TURBO ENLOZADO</t>
  </si>
  <si>
    <t>CALENTADOR CAMIONERO/VIAJERO</t>
  </si>
  <si>
    <t>PANTALLA TURBO 3500 10Kg.-SUPER-</t>
  </si>
  <si>
    <t>CALENTADOR CAMIONERO VIAJERO ECO</t>
  </si>
  <si>
    <t>CALENTADOR P/CART.GAS CAMPING</t>
  </si>
  <si>
    <t>FAROL P/CARTUCHO GAS CAMPING</t>
  </si>
  <si>
    <t>QUEMADOR VALIGAS PIPA CHICO ZINCADO</t>
  </si>
  <si>
    <t>QUEMADOR TOMIGAS PIPA CHICO ENLOZADO</t>
  </si>
  <si>
    <t>QUEMADOR TOMIGAS PIPA GRANDE ENLOZADO</t>
  </si>
  <si>
    <t>QUEMADOR VALIGAS PIPA GRANDE ZINCADO</t>
  </si>
  <si>
    <t>QUEMADOR VALIGAS ZINCADO</t>
  </si>
  <si>
    <t>QUEMADOR PYFER ZINCADO</t>
  </si>
  <si>
    <t>REJA ESCORIAL MOD.2 APOY.47,2x48</t>
  </si>
  <si>
    <t>REJA LONGVIE 600 54,3x51,5</t>
  </si>
  <si>
    <t>REJA SIRENA DIV.(JUEGO) 20,8x49,3</t>
  </si>
  <si>
    <t>REJA VOLCAN ENTERIZA MOD. 52,5x47</t>
  </si>
  <si>
    <t>REJA VOLCAN VENUS CHICA 54,5x47</t>
  </si>
  <si>
    <t>REJA ORBIS COQUETA 46x47</t>
  </si>
  <si>
    <t>REJA VOLCAN VENUS GDE. 56x53</t>
  </si>
  <si>
    <t>REJA ORBIS GALA 51x49,7</t>
  </si>
  <si>
    <t>REJA DOMEC DIV.(JUEGO) 53x26</t>
  </si>
  <si>
    <t>REJA VOLCAN MODERNA C/MOD 47x</t>
  </si>
  <si>
    <t>REJA ORBIS COQUETA ENT.46x47</t>
  </si>
  <si>
    <t>TAPA QUEMADOR CORALINE CHICO ALUMINIO</t>
  </si>
  <si>
    <t>TAPA QUEMADOR CORALINE MEDIANA ALUMINIO</t>
  </si>
  <si>
    <t>TAPA QUEMADOR CORALINE GRANDE ALUMINIO</t>
  </si>
  <si>
    <t>TAPA QUEMADOR DOMEC PAOLA GRANDE /BRONCE</t>
  </si>
  <si>
    <t>TAPA QUEMADOR DOMEC PAOLA GRANDE / ALUMINIO</t>
  </si>
  <si>
    <t>TAPA QUEMADOR ESCORIAL 84 CH/ALUMINIO</t>
  </si>
  <si>
    <t>TAPA QUEMADOR ESCORIAL DENT.MEDIANA BRONCE</t>
  </si>
  <si>
    <t>TAPA QUEMADOR ESCORIAL DENT.GRANDE /BRONCE</t>
  </si>
  <si>
    <t>TAPA QUEMADOR ESCORIAL DENT.MED/ALUMINIO</t>
  </si>
  <si>
    <t>TAPA QUEMADOR ESCORIAL DENT GRANDE /ALUMINIO</t>
  </si>
  <si>
    <t>TAPA QUEMADOR LONGVIE ANT. BRONCE</t>
  </si>
  <si>
    <t>TAPA QUEMADOR ORO AZUL CHICO ALUMINIO</t>
  </si>
  <si>
    <t>TAPA QUEMADOR ORO AZUL GRANDE ALUMINIO</t>
  </si>
  <si>
    <t>TAPA QUEMADOR SIRENA CHICO ALUMINIO</t>
  </si>
  <si>
    <t>TAPA QUEMADOR SIRENA GRANDE ALUMINIO</t>
  </si>
  <si>
    <t>TAPA QUEMADOR VOLCAN RAN.CHICO BRONCE</t>
  </si>
  <si>
    <t>TAPA QUEMADOR VOLCAN RAN.MEDIANA BRONCE</t>
  </si>
  <si>
    <t>TAPA QUEMADOR VOLCAN RAN.GRANDE BRONCE</t>
  </si>
  <si>
    <t>TAPA QUEMADOR ORBIS LISA CHICO ALUMINIO</t>
  </si>
  <si>
    <t>TAPA QUEMADOR ORBIS C/LOG. MEDIANO BRONCE</t>
  </si>
  <si>
    <t>TAPA QUEMADOR ORBIS C/LOG. GRANDE BRONCE</t>
  </si>
  <si>
    <t>TAPA QUEMADOR ESCORIAL ESMALTE</t>
  </si>
  <si>
    <t>TAPA QUEMADOR ORBIS 400 BRONCE</t>
  </si>
  <si>
    <t>TAPA QUEMADOR CARU MARTIRI ESM.</t>
  </si>
  <si>
    <t>TAPA QUEMADOR ORBIS C/LOG. MEDIANO ALUMINIO</t>
  </si>
  <si>
    <t>TAPA QUEMADOR ORBIS C/LOG. GRANDE ALUMINIO</t>
  </si>
  <si>
    <t>TAPA QUEMADOR VOLCAN VENUS CHICO ALUMINIO</t>
  </si>
  <si>
    <t>TAPA QUEMADOR VOLCAN VENUS GRANDE ALUMINIO</t>
  </si>
  <si>
    <t>TAPA QUEMADOR STANDARD GRANDE BRONCE</t>
  </si>
  <si>
    <t>VASTAGO C/VOLANTE LLAVE GARRAFITA</t>
  </si>
  <si>
    <t>TAPA QUEMADOR DOMEC PAOLA CHICO / ALUMINIO</t>
  </si>
  <si>
    <t>TAPA QUEMADOR DANTE MART.6 PAT.BRONCE</t>
  </si>
  <si>
    <t>TAPA QUEMADOR DOMEC PAOLA CHICO / BRONCE</t>
  </si>
  <si>
    <t>TAPA QUEMADOR DOMECINA CH/BRONCE</t>
  </si>
  <si>
    <t>TAPA QUEMADOR DOMECINA GRANDE /BRONCE</t>
  </si>
  <si>
    <t>TAPA QUEMADOR SIRENA CHICO BRONCE</t>
  </si>
  <si>
    <t>TAPA QUEMADOR SIRENA GRANDE BRONCE</t>
  </si>
  <si>
    <t>TAPA QUEMADOR ORO AZUL CHICO BRONCE</t>
  </si>
  <si>
    <t>TAPA QUEMADOR ORO AZUL GRANDE BRONCE</t>
  </si>
  <si>
    <t>TAPA QUEMADOR DOMECINA GRANDE /ALUMINIO</t>
  </si>
  <si>
    <t>TAPA QUEMADOR DOMECINA CH/ALUMINIO</t>
  </si>
  <si>
    <t>TAPA QUEMADOR LONGVIE ANT. ALUMINIO</t>
  </si>
  <si>
    <t>TAPA QUEMADOR LONGVIE 1000 CHICO ALUMINIO</t>
  </si>
  <si>
    <t>TAPA QUEMADOR VOLCAN RAN.GRANDE ALUMINIO</t>
  </si>
  <si>
    <t>TAPA QUEMADOR LONGVIE 2000.GRANDE ALUMINIO</t>
  </si>
  <si>
    <t>TAPA QUEMADOR ESCORIAL 84 GRANDE /ALUMINIO</t>
  </si>
  <si>
    <t>TAPA QUEMADOR ORBIS 600 BRONCE</t>
  </si>
  <si>
    <t>TAPA QUEMADOR VOLCAN RAN.MEDIANA ALUMINIO</t>
  </si>
  <si>
    <t>TAPA QUEMADOR VOLCAN VENUS CHICO BRONCE</t>
  </si>
  <si>
    <t>TAPA QUEMADOR VOLCAN VENUS GRANDE BRONCE</t>
  </si>
  <si>
    <t>TAPA QUEMADOR FIUMET CHICA CHAPA</t>
  </si>
  <si>
    <t>TAPA QUEMADOR FIUMET MEDIANA CHAPA</t>
  </si>
  <si>
    <t>TAPA QUEMADOR FIUMET GRANDE  CHAPA</t>
  </si>
  <si>
    <t>TAPA QUEMADOR MARTIRI GRANDE ALUMINIO</t>
  </si>
  <si>
    <t>TAPA QUEMADOR MARTIRI CHICO ALUMINIO</t>
  </si>
  <si>
    <t>TAPA QUEMADOR VALIGAS CHICO ENLOZADO</t>
  </si>
  <si>
    <t>TAPA QUEMADOR CARU/VALI.GRANDE  ENLOZ.</t>
  </si>
  <si>
    <t>VOLANTE ALUMINIO P/LLAVE MICROGARRAFA</t>
  </si>
  <si>
    <t>TAPA QUEMADOR ORBIS CHICO 4 PAT. ALUMINIO</t>
  </si>
  <si>
    <t>TAPA QUEMADOR ORBIS MEDIANA 4 PAT.ALUMINIO</t>
  </si>
  <si>
    <t>TAPA QUEMADOR ORBIS GRANDE  4 PAT. ALUMINIO</t>
  </si>
  <si>
    <t>TUERCA P/VOL.LLAVE GARRAFITA</t>
  </si>
  <si>
    <t>TAPA QUEMADOR LONG.T/EITAR MEDIANA NEGRA</t>
  </si>
  <si>
    <t>TAPA QUEMADOR LONG.T/EITAR GRANDE NEGRA</t>
  </si>
  <si>
    <t>TAPA QUEMADOR CONVECTA CHAPA NEGRA</t>
  </si>
  <si>
    <t>TAPA QUEMADOR CONVECTA GRANDE  NEGRA</t>
  </si>
  <si>
    <t>TAPA QUEMADOR LONG.T/EITAR CHAPA NEGRA</t>
  </si>
  <si>
    <t>PERILLA INDUSTRIAL VASTAGO CUADRADO</t>
  </si>
  <si>
    <t>PERILLA INDUSTRIAL VASTAGO 8mm</t>
  </si>
  <si>
    <t>PERILLA INDUSTRIAL VASTAGO 10mm</t>
  </si>
  <si>
    <t>TAPA QUEMADOR ARISTON ZANELLA CHICO ALUMINIO</t>
  </si>
  <si>
    <t>TAPA QUEMADOR ARSITON ZANELLA MEDIANA ALUMINIO</t>
  </si>
  <si>
    <t>TAPA QUEMADOR ARISTON ZANELLA GRANDE ALUMINIO</t>
  </si>
  <si>
    <t>PERNO Y MARIPOSA 3 Kg.C/GOMA</t>
  </si>
  <si>
    <t>PERNO Y MARIPOSA 10 Kg.C/GOMA</t>
  </si>
  <si>
    <t>LLAVE MICROGARRAFA BCE</t>
  </si>
  <si>
    <t>REDUCCION 1/2 M x 1/4 M (V)</t>
  </si>
  <si>
    <t>REDUCCION 1/2 M x 3/8 M (V)</t>
  </si>
  <si>
    <t>REDUCCION 1/2 H x 1/4 M (V)</t>
  </si>
  <si>
    <t>REDUCCION 1/2 H x 3/8 M (V)</t>
  </si>
  <si>
    <t>TUERCA CONEXION 1/2</t>
  </si>
  <si>
    <t>REDUCCION 1/2 M x 1/8 M (V)</t>
  </si>
  <si>
    <t>REDUCCION 1/2 H x 1/8 M (V)</t>
  </si>
  <si>
    <t>REDUCCION 1/4 H x 1/8 M</t>
  </si>
  <si>
    <t>REDUCCION 3/8 M x 1/4 M</t>
  </si>
  <si>
    <t>REDUCCION 3/8 H x 1/4 M</t>
  </si>
  <si>
    <t>REDUCCION 1/4 M X 1/8 M</t>
  </si>
  <si>
    <t>BUJE 1/4 M x 1/8 H</t>
  </si>
  <si>
    <t>BUJE 3/8 M x 1/8 H</t>
  </si>
  <si>
    <t>BUJE 3/8 M x 1/4 H</t>
  </si>
  <si>
    <t>BUJE 1/2 M x 1/8 H</t>
  </si>
  <si>
    <t>BUJE 1/2 M x 1/4 H</t>
  </si>
  <si>
    <t>BUJE 1/2 M x 3/8 H</t>
  </si>
  <si>
    <t>TUERCA CONEXION 3/8</t>
  </si>
  <si>
    <t>TUERCA CONEXION 1/4</t>
  </si>
  <si>
    <t>CODO 1/2 H X 3/8 M (V)</t>
  </si>
  <si>
    <t>PUNTERA 1/2 M</t>
  </si>
  <si>
    <t>PUNTERA 1/2 H</t>
  </si>
  <si>
    <t>PUNTERA 3/8 M</t>
  </si>
  <si>
    <t>PUNTERA 3/8 H</t>
  </si>
  <si>
    <t>PUNTERA 1/4 M</t>
  </si>
  <si>
    <t>PUNTERA 1/4 H</t>
  </si>
  <si>
    <t>PUNTERA 1/8 M</t>
  </si>
  <si>
    <t>PUNTERA 1/8 H</t>
  </si>
  <si>
    <t>TUERCA PLANA 1/8</t>
  </si>
  <si>
    <t>TUERCA PLANA 1/4</t>
  </si>
  <si>
    <t>TUERCA PLANA 3/8</t>
  </si>
  <si>
    <t>CUPLA 1/8  (TCA.PASANTE)</t>
  </si>
  <si>
    <t>CUPLA 1/4  (TCA.PASANTE)</t>
  </si>
  <si>
    <t>CUPLA 3/8  (TCA.PASANTE)</t>
  </si>
  <si>
    <t>TAPA 1/8</t>
  </si>
  <si>
    <t>TAPA 1/4</t>
  </si>
  <si>
    <t>TAPA 3/8</t>
  </si>
  <si>
    <t>TAPON 1/8</t>
  </si>
  <si>
    <t>TAPON 1/4</t>
  </si>
  <si>
    <t>TAPON 3/8</t>
  </si>
  <si>
    <t>TEE TOMA GOMA</t>
  </si>
  <si>
    <t>TEE 1/4 MM</t>
  </si>
  <si>
    <t>TEE 3/8 MM</t>
  </si>
  <si>
    <t>TEE 1/8 MM</t>
  </si>
  <si>
    <t>TEE 1/4 HH</t>
  </si>
  <si>
    <t>TEE 3/8 HH</t>
  </si>
  <si>
    <t>CODO 1/8 MM</t>
  </si>
  <si>
    <t>CODO 1/8 MH</t>
  </si>
  <si>
    <t>CODO 1/8 HH</t>
  </si>
  <si>
    <t>CODO 1/8 M x 1/4 M</t>
  </si>
  <si>
    <t>CODO 1/4 MM</t>
  </si>
  <si>
    <t>CODO 1/4 HH</t>
  </si>
  <si>
    <t>CODO 1/4 MH</t>
  </si>
  <si>
    <t>CODO 3/8 MH</t>
  </si>
  <si>
    <t>CODO 3/8 M x 1/4 M</t>
  </si>
  <si>
    <t>MARIPOSA 10 Kg.</t>
  </si>
  <si>
    <t>PERNO 10 Kg.</t>
  </si>
  <si>
    <t>MARIPOSA 3 Kg.</t>
  </si>
  <si>
    <t>PERNO 3 Kg.</t>
  </si>
  <si>
    <t>ADAPTADOR 10 KG HI A 3/8 HI</t>
  </si>
  <si>
    <t>CODO 1/2 M x 1/4 M (V)</t>
  </si>
  <si>
    <t>CODO 1/2 M x 3/8 M (V)</t>
  </si>
  <si>
    <t>ADAPTADOR 3/8 MIZ x 1/4 HIZ</t>
  </si>
  <si>
    <t>TUERCA AJUSTE PLANA P/ TCP</t>
  </si>
  <si>
    <t>TORNILLO DIAFRAGMA C/TCA</t>
  </si>
  <si>
    <t>CODO 3/8 MM</t>
  </si>
  <si>
    <t>UNION 3/8 MM (V)</t>
  </si>
  <si>
    <t>REDUCCION 1/2 H x 1/8 H</t>
  </si>
  <si>
    <t>UNION 1/8 MM (V)</t>
  </si>
  <si>
    <t>TAPA 1/2</t>
  </si>
  <si>
    <t>TUERCA 1/4 P/CAÑO 1/4</t>
  </si>
  <si>
    <t>TUERCA VOLCAN</t>
  </si>
  <si>
    <t>CODO 3/8 HH</t>
  </si>
  <si>
    <t>TUERCA 1/8 P/CAÑO 3/16</t>
  </si>
  <si>
    <t>TAPON 1/2</t>
  </si>
  <si>
    <t>VIROLA ALUMINIO 1/4</t>
  </si>
  <si>
    <t>VIROLA ALUMINIO 1/2</t>
  </si>
  <si>
    <t>CODO 1/2 H X 1/4 M (V)</t>
  </si>
  <si>
    <t>ADAPTADOR AGIPGAS COMUN</t>
  </si>
  <si>
    <t>MANGUITO DE 3/4</t>
  </si>
  <si>
    <t>MANGUITO DE 1/2</t>
  </si>
  <si>
    <t>PLAQUETAS 13 x 9 PINO</t>
  </si>
  <si>
    <t>REDUCCION 3/8 H x 1/4 H</t>
  </si>
  <si>
    <t>PORTA INYECTOR C/TCA CORTO</t>
  </si>
  <si>
    <t>PORTA INYECTOR C/TCA MEDIANO</t>
  </si>
  <si>
    <t>PORTA INYECTOR C/TCA LARGO</t>
  </si>
  <si>
    <t>FILM STRETCH 0.10</t>
  </si>
  <si>
    <t>FILM STRETCH 0.50  X 4 kgs 23 mic.</t>
  </si>
  <si>
    <t>RAFIA P/CERCO VERDE 1.50 x100mts.</t>
  </si>
  <si>
    <t>RAFIA P/CERCO VERDE 1.85x100mts.</t>
  </si>
  <si>
    <t>POLIETILENO NEGRO 200 MC 4 X 50 MTS</t>
  </si>
  <si>
    <t>POLIETILENO NEGRO 200 MC 2 X 50 MTS</t>
  </si>
  <si>
    <t>RAFIA P/CERCO VERDE C/OJAL 1.50x50mts.</t>
  </si>
  <si>
    <t>RAFIA P/CERCO VERDE C/OJAL 1.85x50mts.</t>
  </si>
  <si>
    <t>DIAFRAGMA AURORA CHICO 90mm (-)</t>
  </si>
  <si>
    <t>DIAFRAGMA AURORA GRANDE 110mm (-)</t>
  </si>
  <si>
    <t>REJILLA DE PISO PVC 20 X 20 S/M</t>
  </si>
  <si>
    <t>DIAFRAGMA A.MARTIN GRANDE 160mm (-)</t>
  </si>
  <si>
    <t>DIAFRAGMA A.MARTIN MEDIANO 140mm (-)</t>
  </si>
  <si>
    <t>DIAFRAGMA A.MARTIN CHICO 97mm (-)</t>
  </si>
  <si>
    <t>DIAFRAGMA CADERO MEDIANO 98mm (-)</t>
  </si>
  <si>
    <t>DIAFRAGMA CADERO GRANDE 120mm (-)</t>
  </si>
  <si>
    <t>DIAFRAGMA DOMEC CIEGO 127mm (-)</t>
  </si>
  <si>
    <t>DIAFRAGMA DOMEC LISO 137mm (-)</t>
  </si>
  <si>
    <t>DIAFRAGMA DOMEC OREJA 108mm (--)</t>
  </si>
  <si>
    <t>DIAFRAGMA D.MARTIRI CHICO 102mm (-)</t>
  </si>
  <si>
    <t>DIAFRAGMA D.MARTIRI GRANDE 122mm (-)</t>
  </si>
  <si>
    <t>DIAFRAGMA HEINEKEN CHICO 89mm (-)</t>
  </si>
  <si>
    <t>DIAFRAGMA HEINEKEN GRANDE 160mm (-)</t>
  </si>
  <si>
    <t>DIAFRAGMA LONGVIE CHICO 84mm</t>
  </si>
  <si>
    <t>DIAFRAGMA LONGVIE GDE LISO 110mm</t>
  </si>
  <si>
    <t>DIAFRAGMA LONGVIE FUELLE 110mm</t>
  </si>
  <si>
    <t>DIAFRAGMA ORBIS BOTONERA GDE 75mm</t>
  </si>
  <si>
    <t>DIAFRAGMA ORBIS BOTONERA CH. 54mm</t>
  </si>
  <si>
    <t>DIAFRAGMA ORBIS GALA 130mm (-)</t>
  </si>
  <si>
    <t>DIAFRAGMA ORBIS NEA 24 C/MARCA</t>
  </si>
  <si>
    <t>DIAFRAGMA ORBIS COMPACTO 128mm</t>
  </si>
  <si>
    <t>DIAFRAGMA O.AZUL CHICO 83mm</t>
  </si>
  <si>
    <t>DIAFRAGMA O.AZUL GRANDE 104mm</t>
  </si>
  <si>
    <t>DIAFRAGMA UNIVERSAL 95 95mm</t>
  </si>
  <si>
    <t>DIAFRAGMA ORBIS BOTONERA C/OREJA (NVO)</t>
  </si>
  <si>
    <t>DIAFRAGMA UNIVERSAL CHI.C/PASO</t>
  </si>
  <si>
    <t>DIAFRAGMA UNIVERSAL CHI.S/PASO</t>
  </si>
  <si>
    <t>DIAFRAGMA VOLCAN FUELLE 2 VIAS</t>
  </si>
  <si>
    <t>DIAFRAGMA VOLCAN C/OREJA (--)</t>
  </si>
  <si>
    <t>DIAFRAGMA LONGVIE TELA 84mm</t>
  </si>
  <si>
    <t>DIAFRAGMA ORBIS TELA 60mm ACUATROL</t>
  </si>
  <si>
    <t>DIAFRAGMA CADERO TELA 62mm</t>
  </si>
  <si>
    <t>DIAFRAGMA VOLCAN TELA 60mm</t>
  </si>
  <si>
    <t>DIAFRAGMA DOMEC T/BOTONERA 52mm</t>
  </si>
  <si>
    <t>DIAFRAGMA CADERO CHICO 86mm (--)</t>
  </si>
  <si>
    <t>DIAFRAGMA VOLCAN GRANDE 137mm (-)</t>
  </si>
  <si>
    <t>DIAFRAGMA UNIVERSAL GDE C/PASO</t>
  </si>
  <si>
    <t>DIAFRAGMA UNIVERSAL GDE S/PASO</t>
  </si>
  <si>
    <t>DIAFRAGMA IGE 55mm</t>
  </si>
  <si>
    <t>DIAFRAGMA HEINILIN CON OREJA 56mm (-)</t>
  </si>
  <si>
    <t>DIAFRAGMA UNIVERSAL TELA 72mm</t>
  </si>
  <si>
    <t>DIAFRAGMA VOLCAN C/CORTE (NVO)</t>
  </si>
  <si>
    <t>DIAFRAGMA DOMEC NUEVO -CHILENO-</t>
  </si>
  <si>
    <t>DIAFRAGMA RHEEM</t>
  </si>
  <si>
    <t>DIAFRAGMA ESKABE</t>
  </si>
  <si>
    <t>DIAFRAGMA ORO AZUL TELA NUEVO</t>
  </si>
  <si>
    <t>AUTOMATICO P/TANQUE PLUVIUS</t>
  </si>
  <si>
    <t>CINTA MONTAJE 17 mm x 0.7 mm x 25 MTS GALVANIZADO</t>
  </si>
  <si>
    <t>CINTA MONTAJE 17 mm x 0.7 mm x 10 MTS GALVANIZADO</t>
  </si>
  <si>
    <t>SOPAPA RECTA C/REJA BCE 40 MM ROSC.PP LATYN</t>
  </si>
  <si>
    <t>SOPAPA PVC C/REJA ACERO 40 MM LATYN</t>
  </si>
  <si>
    <t>SOPAPA PVC C/REJA ACERO 50 MM LATYN</t>
  </si>
  <si>
    <t>TERRAJA PRO PVC y PP LATYN</t>
  </si>
  <si>
    <t>ACOPLE RAPIDO PRO 3/4 P/ PP Y METAL</t>
  </si>
  <si>
    <t>ACOPLE RAPIDO PRO 1/2 P/ PP Y METAL</t>
  </si>
  <si>
    <t>TERMOCUPLA CTZ ANT.600 mm 8x1</t>
  </si>
  <si>
    <t>TUERCA PARTIDA 8X1</t>
  </si>
  <si>
    <t>PILOTO CALEFACTOR CTZ</t>
  </si>
  <si>
    <t>TERMOCUPLA P/HORNO PTA.AMER 1.10</t>
  </si>
  <si>
    <t>TERMOCUPLA RHEEM ANTIGUA 40</t>
  </si>
  <si>
    <t>TUERCA PARTIDA 9X1</t>
  </si>
  <si>
    <t>TERMOCUPLA INTERCAMBIABLE 30</t>
  </si>
  <si>
    <t>TERMOCUPLA INTERCAMBIABLE 40</t>
  </si>
  <si>
    <t>TERMOCUPLA INTERCAMBIABLE 50</t>
  </si>
  <si>
    <t>TERMOCUPLA INTERCAMBIABLE 60</t>
  </si>
  <si>
    <t>TERMOCUPLA INTERCAMBIABLE 80</t>
  </si>
  <si>
    <t>TERMOCUPLA INTERCAMBIABLE 100</t>
  </si>
  <si>
    <t>TERMOCUPLA INTERCAMBIABLE 120</t>
  </si>
  <si>
    <t>TERMOCUPLA PILOTO ANALIZADOR 400mm 8x1</t>
  </si>
  <si>
    <t>TERMOCUPLA PILOTO ANALIZADOR 400mm TUERCA EITAR</t>
  </si>
  <si>
    <t>TERMOCUPLA PILOTO ANALIZADOR 450mm TUERCA EITAR</t>
  </si>
  <si>
    <t>TERMOCUPLA HNALLA 400mm T/FASTON</t>
  </si>
  <si>
    <t>TERMOCUPLA HNALLA 600mm ROSCADA COAXIL</t>
  </si>
  <si>
    <t>TERMOCUPLA 1200mm ROSCADA C/FASTON</t>
  </si>
  <si>
    <t>TERMOCUPLA 1200mm ROSCADA COAXIL</t>
  </si>
  <si>
    <t>TERMOCUPLA RHEEM PILOTO ANALIZ 540mm</t>
  </si>
  <si>
    <t>TERMOCUPLA INTERCAMBIABLE 20</t>
  </si>
  <si>
    <t>TERMOCUPLA INTERCAMBIABLE 140</t>
  </si>
  <si>
    <t>CABEZA P/TERMOCUPLA ROSCADA</t>
  </si>
  <si>
    <t>CABEZA P/TERMOCUPLA - CALEF.ORB.</t>
  </si>
  <si>
    <t>CABEZA P/TERMOCUPLA - TERMO.EIT.RHEEM</t>
  </si>
  <si>
    <t>CABEZA P/TERMOCUPLA - SEGUER/LISA</t>
  </si>
  <si>
    <t>CABEZA P/TERMOCUPLA CTZ</t>
  </si>
  <si>
    <t>TUERCA PASANTE P/TERMOCUPLA M9</t>
  </si>
  <si>
    <t>TUERCA PASANTE P/TERMOCUPLA M8</t>
  </si>
  <si>
    <t>ARANDELA AJUSTE P/TAPA IDEAL</t>
  </si>
  <si>
    <t>ARANDELA P/SOPAPA PILETA ACERO</t>
  </si>
  <si>
    <t>GOMA DIAFRAGMA FERRUM</t>
  </si>
  <si>
    <t>GOMA SINTETICA P/VALVULA CANILLA 1</t>
  </si>
  <si>
    <t>GOMA SINTETICA P/VALVULA CANILLA 3/8</t>
  </si>
  <si>
    <t>O RING P/PICO MOVIL FV NUEVO</t>
  </si>
  <si>
    <t>O RING P/PICO MOVIL FV PESADO</t>
  </si>
  <si>
    <t>O RING P/PICO MOVIL PIAZZA</t>
  </si>
  <si>
    <t>O RING P/SOPAPA DE LAVATORIO</t>
  </si>
  <si>
    <t>O RING P/VASTAGO FV</t>
  </si>
  <si>
    <t>ARANDELA AJUSTE CROM.P/TAPA IDEAL</t>
  </si>
  <si>
    <t>GOMA SILICONA P/VALVULA CANILLA 1/2</t>
  </si>
  <si>
    <t>ARANDELA GOMA 3/8  P/CALENT.</t>
  </si>
  <si>
    <t>ARANDELA FIBRA 3/8</t>
  </si>
  <si>
    <t>ARANDELA FIBRA 1/2  (ALA ANCHA)</t>
  </si>
  <si>
    <t>ARANDELA FIBRA 1/2  (ALA FINA)</t>
  </si>
  <si>
    <t>ARANDELA FIBRA ORBIS BOT 5/8  FINA</t>
  </si>
  <si>
    <t>ARANDELA FIBRA 3/4  (ALA FINA)</t>
  </si>
  <si>
    <t>ARANDELA FIBRA 3/4  (ALA ANCHA)</t>
  </si>
  <si>
    <t>ARANDELA FIBRA ORBIS BOT 5/8  ANCHA</t>
  </si>
  <si>
    <t>ARANDELA FIBRA ORBIS BOT 3/4</t>
  </si>
  <si>
    <t>ARANDELA FIBRA 1</t>
  </si>
  <si>
    <t>ARANDELA PLASTICA 3/8</t>
  </si>
  <si>
    <t>ARANDELA PLASTICA 1/2</t>
  </si>
  <si>
    <t>ARANDELA PLASTICA 3/4</t>
  </si>
  <si>
    <t>GOMA SINTETICA P/VALVULA PIAZZA</t>
  </si>
  <si>
    <t>FIBRA P/VALVULA CANILLA 1/2</t>
  </si>
  <si>
    <t>CUERO P/VALVULA CANILLA 1/2</t>
  </si>
  <si>
    <t>CANILLA LAVARROPA PICO MOVIL</t>
  </si>
  <si>
    <t>CANILLA PVC DOBLE P/LAVARROPA</t>
  </si>
  <si>
    <t>ARANDELA PLASTICA 1</t>
  </si>
  <si>
    <t>ARANDELA PLASTICA P/CABEZAL FV</t>
  </si>
  <si>
    <t>O RING P/PICO MOVIL FV LIV/LATINA</t>
  </si>
  <si>
    <t>ARANDELA SILICONA 1/2 PLANA P/FLEXIBLE</t>
  </si>
  <si>
    <t>ARANDELA SILICONA 3/4 PLANA P/FLEXIBLE</t>
  </si>
  <si>
    <t>ARANDELA GOMA.1/2 PLANA P/FLEX.</t>
  </si>
  <si>
    <t>ARANDELA GOMA.3/4 PLANA P/FLEX.</t>
  </si>
  <si>
    <t>ARANDELA PVC P/FLEXIBLE METALICO 3/4</t>
  </si>
  <si>
    <t>ARANDELA FIBRA CABEZ.1/2 FINA</t>
  </si>
  <si>
    <t>ARANDELA P/SOPAPA CONICA 1.1/2</t>
  </si>
  <si>
    <t>ARANDELA P/SOPAPA PLANA  1.1/2</t>
  </si>
  <si>
    <t>ARANDELA PVC RCA VALVULA 3/8</t>
  </si>
  <si>
    <t>ARANDELA PVC RCA VALVULA 1/2</t>
  </si>
  <si>
    <t>TORNILLO P/MOCHILA PLASTICA FERRUM x 2</t>
  </si>
  <si>
    <t>ARANDELA PVC CONICA P/FLEXIBLE PVC 1/2</t>
  </si>
  <si>
    <t>O RING P/PICO MOVIL FV IMPORTADO</t>
  </si>
  <si>
    <t>O RING P/PICO MOVIL CENTAURO</t>
  </si>
  <si>
    <t>O RING P/CABEZAL FV</t>
  </si>
  <si>
    <t>ENTREROSCA P/FLOTANTE 1/2 x 3/8 C/TUERCAS</t>
  </si>
  <si>
    <t>ENTREROSCA P/FLOTANTE 1/2 x 1/2 C/TUERCAS</t>
  </si>
  <si>
    <t>TUERCA 3/8  P/ENTREROSC.D/FLOTANT.</t>
  </si>
  <si>
    <t>TUERCA 1/2  P/ENTREROSC.D/FLOTANT.</t>
  </si>
  <si>
    <t>TUERCA PLASTICA PARTIDA P/FLOTANTE BAÑO</t>
  </si>
  <si>
    <t>U.M. 11 IMPORTADA</t>
  </si>
  <si>
    <t>U.M. MICRO 12</t>
  </si>
  <si>
    <t>U.M. MICRO 16/75</t>
  </si>
  <si>
    <t>U.M. ORBIS BOTONERA ANT.</t>
  </si>
  <si>
    <t>U.M. ORBIS CORREDERA (SUP.12)</t>
  </si>
  <si>
    <t>U.M. EITAR</t>
  </si>
  <si>
    <t>U.M. LONGVIE ANTIGUA (GDE)</t>
  </si>
  <si>
    <t>U.M. 14 IMPORTADA</t>
  </si>
  <si>
    <t>U.M. RHEEM</t>
  </si>
  <si>
    <t>U.M. ORBIS BOTONERA MOD.</t>
  </si>
  <si>
    <t>U.M. LONGVIE MODERNA (CH)</t>
  </si>
  <si>
    <t>QUEMADOR HORNO LONGVIE LIMPIAMATIC</t>
  </si>
  <si>
    <t>QUEMADOR HORNO LONGVIE MODERNO L6</t>
  </si>
  <si>
    <t>QUEMADOR HORNO DOMEC PERFIL MEDIANO</t>
  </si>
  <si>
    <t>QUEMADOR HORNO ESCORIAL MOD. SOPORTE CHAPA</t>
  </si>
  <si>
    <t>QUEMADOR HORNO AURORA LARGO</t>
  </si>
  <si>
    <t>QUEMADOR HORNO AURORA CORTO</t>
  </si>
  <si>
    <t>QUEMADOR HORNO ARTHY CORTO</t>
  </si>
  <si>
    <t>QUEMADOR HORNO ARTHY LARGO</t>
  </si>
  <si>
    <t>QUEMADOR HORNO PYFER SUPER MODERNO</t>
  </si>
  <si>
    <t>QUEMADOR HORNO ESCORIAL MOD. SOPORTE GANCHO</t>
  </si>
  <si>
    <t>QUEMADOR HORNO PYFER CORTO</t>
  </si>
  <si>
    <t>QUEMADOR HORNO PYFER MEDIANO</t>
  </si>
  <si>
    <t>QUEMADOR HORNO PYFER LARGO</t>
  </si>
  <si>
    <t>QUEMADOR HORNO PYFER MODERNO</t>
  </si>
  <si>
    <t>QUEMADOR HORNO ORBIS CORTO COQUETA</t>
  </si>
  <si>
    <t>QUEMADOR HORNO SIRENA</t>
  </si>
  <si>
    <t>QUEMADOR HORNO TOMIGAS LARGO</t>
  </si>
  <si>
    <t>QUEMADOR HORNO VOLCAN LARGO</t>
  </si>
  <si>
    <t>QUEMADOR HORNO VOLCAN CORTO</t>
  </si>
  <si>
    <t>QUEMADOR HORNO ORBIS NUEVO RAGAZZA-DONNA</t>
  </si>
  <si>
    <t>QUEMADOR HORNO ESCORIAL ANT.CORTO</t>
  </si>
  <si>
    <t>QUEMADOR HORNO ORO AZUL GALAXIA</t>
  </si>
  <si>
    <t>QUEMADOR HORNO FIUMET CORTO</t>
  </si>
  <si>
    <t>QUEMADOR HORNO FIUMET LARGO</t>
  </si>
  <si>
    <t>QUEMADOR HORNO AURORA MODER.CHATO</t>
  </si>
  <si>
    <t>QUEMADOR HORNO LONGVIE L7</t>
  </si>
  <si>
    <t>QUEMADOR IND.EXPRESS 3000 KL</t>
  </si>
  <si>
    <t>QUEMADOR IND.EXPRESS 5000 KL</t>
  </si>
  <si>
    <t>QUEMADOR HORNO ORBIS LARGO GALA</t>
  </si>
  <si>
    <t>QUEMADOR HORNO INELGA MODERNO</t>
  </si>
  <si>
    <t>QUEMADOR HORNO LONGVIE CILINDRICO</t>
  </si>
  <si>
    <t>QUEMADOR HORNO LONGVIE TRIANGULAR</t>
  </si>
  <si>
    <t>QUEMADOR HORNO MARTIRI ANTIGUO</t>
  </si>
  <si>
    <t>QUEMADOR HORNO TOMIGAS CORTO</t>
  </si>
  <si>
    <t>QUEMADOR HORNO DOMEC 55 CURVO CORTO</t>
  </si>
  <si>
    <t>QUEMADOR HORNO DOMEC 55 CURVO LARGO</t>
  </si>
  <si>
    <t>ARANDELA PVC P/BRIDA TANQUE 1</t>
  </si>
  <si>
    <t>ARANDELA PVC P/BRIDA TANQUE 1/2-3/4</t>
  </si>
  <si>
    <t>QUEMADOR MARTIRI CHICO ENLOZADO</t>
  </si>
  <si>
    <t>PANTALLA 1500/3000 GN PAR/C/VALV.</t>
  </si>
  <si>
    <t>PANTALLA 1500/3000 GN C/PILOTO -APROB-</t>
  </si>
  <si>
    <t>QUEMADOR HORNO LONGVIE L8 MOD.331</t>
  </si>
  <si>
    <t>PANTALLA 2500/5000 GN PAR/C/VALV.</t>
  </si>
  <si>
    <t>PANTALLA 1500 GN C/PILOTO -APROB-</t>
  </si>
  <si>
    <t>PANTALLA 3000 GN C/PILOTO -APROB-</t>
  </si>
  <si>
    <t>GRAMPA 1/2 OMEGA 1  1/4</t>
  </si>
  <si>
    <t>GRAMPA 1/2 OMEGA 1 1/2</t>
  </si>
  <si>
    <t>GRAMPA 1/2 OMEGA 2</t>
  </si>
  <si>
    <t>GRAMPA 1/2 OMEGA 2 1/2</t>
  </si>
  <si>
    <t>GARRAFA APROBADA 2 Kg</t>
  </si>
  <si>
    <t>GARRAFA APROBADA 3 Kg</t>
  </si>
  <si>
    <t>GRAMPA OMEGA  1  1/4</t>
  </si>
  <si>
    <t>GRAMPA OMEGA  1 1/2</t>
  </si>
  <si>
    <t>GRAMPA OMEGA  2</t>
  </si>
  <si>
    <t>GRAMPA OMEGA  2 1/2</t>
  </si>
  <si>
    <t>GRAMPA OMEGA  3</t>
  </si>
  <si>
    <t>GRAMPA OMEGA  4</t>
  </si>
  <si>
    <t>GRAMPA AMURAR  1/2    PATA 80mm</t>
  </si>
  <si>
    <t>GRAMPA AMURAR  3/4    PATA 80mm</t>
  </si>
  <si>
    <t>GRAMPA AMURAR 1       PATA 80mm</t>
  </si>
  <si>
    <t>GRAMPA AMURAR 1  1/4  PATA 80mm</t>
  </si>
  <si>
    <t>GRAMPA AMURAR 1 1/2   PATA 200mm</t>
  </si>
  <si>
    <t>GRAMPA AMURAR 2       PATA 200mm</t>
  </si>
  <si>
    <t>GRAMPA AMURAR 2 1/2   PATA 200mm</t>
  </si>
  <si>
    <t>GRAMPA AMURAR 3       PATA 200mm</t>
  </si>
  <si>
    <t>GRAMPA AMURAR 4       PATA 300mm</t>
  </si>
  <si>
    <t>GRAMPA PARA MARCO ONDULADA</t>
  </si>
  <si>
    <t>GRAMPA 1/2 OMEGA   3/8</t>
  </si>
  <si>
    <t>GRAMPA 1/2 OMEGA   5/16</t>
  </si>
  <si>
    <t>GRAMPA OMEGA  6</t>
  </si>
  <si>
    <t>GRAMPA OMEGA PVC 110mm</t>
  </si>
  <si>
    <t>GRAMPA AMURAR 5       PATA 300mm</t>
  </si>
  <si>
    <t>GRAMPA OMEGA PVC  40mm</t>
  </si>
  <si>
    <t>GRAMPA OMEGA PVC  50mm</t>
  </si>
  <si>
    <t>GRAMPA OMEGA PVC  63mm</t>
  </si>
  <si>
    <t>TORNIQUETE MINI P/EST.ALAM. ZINC</t>
  </si>
  <si>
    <t>TORNIQUETE Nº7 P/EST.ALAM. ZINC</t>
  </si>
  <si>
    <t>GRAMPA MAGARI TRADICIONAL 3/8</t>
  </si>
  <si>
    <t>GRAMPA MAGARI TRADICIONAL 1/2</t>
  </si>
  <si>
    <t>GRAMPA MAGARI TRADICIONAL 3/4</t>
  </si>
  <si>
    <t>GRAMPA MAGARI TRADICIONAL 1</t>
  </si>
  <si>
    <t>GRAMPA MAGARI TRADICIONAL 1.1/4</t>
  </si>
  <si>
    <t>GRAMPA MAGARI TRADICIONAL 1.1/2</t>
  </si>
  <si>
    <t>GRAMPA MAGARI TRADICIONAL 2</t>
  </si>
  <si>
    <t>GRAMPA MAGARI TRADICIONAL 3</t>
  </si>
  <si>
    <t>GRAMPA MAGARI TRADICIONAL 4</t>
  </si>
  <si>
    <t>GRAMPA MAGARI TRADICIONAL 5</t>
  </si>
  <si>
    <t>GRAMPA MAGARI TRADICIONAL 6</t>
  </si>
  <si>
    <t>PROLONGACION MAGARI TRADIC. 60mm</t>
  </si>
  <si>
    <t>PROLONGACION MAGARI TRADIC.150mm</t>
  </si>
  <si>
    <t>PROLONGACION MAGARI TRADIC.300mm</t>
  </si>
  <si>
    <t>GRAMPA MAGARI TRADICIONAL 110mm</t>
  </si>
  <si>
    <t>TORNIQUTE MICRO P/EST.ALAM. VERDE</t>
  </si>
  <si>
    <t>TORNIQUTE MICRO P/EST.ALAM. ZINC</t>
  </si>
  <si>
    <t>TORNIQUETE MINI P/EST.ALAM. VERDE</t>
  </si>
  <si>
    <t>TORNIQUETE Nº 7 P/EST.ALAM. VERDE</t>
  </si>
  <si>
    <t>ARANDELA PVC 3/4</t>
  </si>
  <si>
    <t>ARANDELA PVC 1/2</t>
  </si>
  <si>
    <t>ESPATULA ENDUIR PLASTICA 115mm</t>
  </si>
  <si>
    <t>ESPATULA ENDUIR PLASTICA 150mm</t>
  </si>
  <si>
    <t>TAPITA CROMADA P/VOLANTE FRIA</t>
  </si>
  <si>
    <t>TAPITA CROMADA P/VOLANTE TRANSFERENCIA</t>
  </si>
  <si>
    <t>VOLANTE PLASTICO AZABACHE S/INSERTO</t>
  </si>
  <si>
    <t>VOLANTE PLASTICO TORNADO CRISTAL S/INSERTO</t>
  </si>
  <si>
    <t>VOLANTE PLASTICO FV 61 S/INSERTO</t>
  </si>
  <si>
    <t>VOLANTE PLASTICO LOTUS CROMADO S/INSERTO</t>
  </si>
  <si>
    <t>INSERTO PLASTICO ESTRIA FINA</t>
  </si>
  <si>
    <t>INSERTO BCE ESTRIA FINA</t>
  </si>
  <si>
    <t>INSERTO BCE ESTRIA GRUESA</t>
  </si>
  <si>
    <t>TAPITA CROMADA P/VOLANTE CALIENTE</t>
  </si>
  <si>
    <t>VOLANTE PLASTICO CRUZ BLANCO Y ORO</t>
  </si>
  <si>
    <t>VOLANTE PLASTICO CRUZ CROMADO Y ORO</t>
  </si>
  <si>
    <t>VOLANTE PLASTICO ALLEGRO TIPO FV</t>
  </si>
  <si>
    <t>INSERTO BCE ESTRIA CUADRADA</t>
  </si>
  <si>
    <t>QUEMADOR HORNO DOMEC PERFIL CORTO</t>
  </si>
  <si>
    <t>QUEMADOR HORNO DOMEC PERFIL LARGO</t>
  </si>
  <si>
    <t>VOLANTE PLASTICO HOLA CROMADO</t>
  </si>
  <si>
    <t>VOLANTE PLASTICO CRUZ CROMADO CROMO</t>
  </si>
  <si>
    <t>INSERTO PLASTICO ESTRIA GRUESA</t>
  </si>
  <si>
    <t>INSERTO PLASTICO ESTRIA CUADRADA</t>
  </si>
  <si>
    <t>TEE 1/8 HH</t>
  </si>
  <si>
    <t>TUERCA 1/8 P/CAÑO 1/4</t>
  </si>
  <si>
    <t>REDUCCION 1/2 H x 1/4 H</t>
  </si>
  <si>
    <t>REDUCCION 1/2 H x 3/8 H</t>
  </si>
  <si>
    <t>REDUCCION 3/8 H x 1/8 M (V)</t>
  </si>
  <si>
    <t>UNION 1/4 MM (V)</t>
  </si>
  <si>
    <t>PERNO 3 kg. PORTA PICO 1/4</t>
  </si>
  <si>
    <t>REDUCCION 3/8 M x 1/8 M</t>
  </si>
  <si>
    <t>REDUCCION 3/8 H x 1/8 H</t>
  </si>
  <si>
    <t>PERNO 10 Kg. PORTA PICO 1/8</t>
  </si>
  <si>
    <t>PERNO 10 Kg. PORTA PICO 1/4</t>
  </si>
  <si>
    <t>MEDIA UNION 1/2 x 3/8</t>
  </si>
  <si>
    <t>MEDIA UNION 3/4 x 1/2</t>
  </si>
  <si>
    <t>REDUCCION 3/4 H x 1/2 M CROM.</t>
  </si>
  <si>
    <t>PLANCHA BIFERA 1 HORNALLA 26x26</t>
  </si>
  <si>
    <t>PLANCHA BIFERA 2 HORNALLAS 51x26</t>
  </si>
  <si>
    <t>PLANCHA BIFERA 4 HORNALLAS 51x 51</t>
  </si>
  <si>
    <t>TAPA BIFERA 2 HORNALLAS 48 x 29</t>
  </si>
  <si>
    <t>DISCO ARADO 40cm x 7cm CON PATAS DESMONTABLES</t>
  </si>
  <si>
    <t>TAPA P/DISCO ARADO 40cm</t>
  </si>
  <si>
    <t>TENEDOR LARGO PARRILLERO NIQ.</t>
  </si>
  <si>
    <t>PINZA LARGA PARRILLERA NIQ.</t>
  </si>
  <si>
    <t>PALA LARGA PARRILLERA NIQUELADA</t>
  </si>
  <si>
    <t>ATIZADOR LARGO PARRILLERO NIQ.</t>
  </si>
  <si>
    <t>PINCHE PARRILLERO NIQ.</t>
  </si>
  <si>
    <t>PARRILLA PLEGABLE ENROLLAR C/FUNDA</t>
  </si>
  <si>
    <t>QUEMADOR P/PLANCHETA 2H</t>
  </si>
  <si>
    <t>LINTERNA MINERA A PILA</t>
  </si>
  <si>
    <t>QUEMADOR P/DISCO CHICO 33cm.</t>
  </si>
  <si>
    <t>QUEMADOR P/DISCO GRANDE 47cm.</t>
  </si>
  <si>
    <t>DISCO ARADO GRANDE 50cm C/TAPA ENLOZADA</t>
  </si>
  <si>
    <t>TAPA P/DISCO ARADO GRANDE 50cm</t>
  </si>
  <si>
    <t>QUEMADOR P/PAELLA CHICO 27cm.</t>
  </si>
  <si>
    <t>QUEMADOR P/PAELLA MEDIANA 38cm.</t>
  </si>
  <si>
    <t>QUEMADOR P/PAELLA MEDIANA 38cm. 2 ENTRADAS</t>
  </si>
  <si>
    <t>QUEMADOR P/PAELLA GRANDE 47cm. 2 ENTRADAS</t>
  </si>
  <si>
    <t>COCINA 4 H + HORNO G/NATURAL</t>
  </si>
  <si>
    <t>QUEMADOR P/DISCO CHICO 33cm. 2 ENTRADAS</t>
  </si>
  <si>
    <t>COCINA 1 H JUNIOR</t>
  </si>
  <si>
    <t>COCINA 3 H + HORNO FARFALLA</t>
  </si>
  <si>
    <t>QUEMADOR P/DISCO GRANDE 47cm. 2 ENTRADAS</t>
  </si>
  <si>
    <t>COCINA 2 H + HORNO G/ENVASADO</t>
  </si>
  <si>
    <t>COCINA 4 H + HORNO G/ENVASADO</t>
  </si>
  <si>
    <t>QUEMADOR P/DISCO CHICO 33cm 2 ENTRADAS MOVIL</t>
  </si>
  <si>
    <t>QUEMADOR P/PAELLA MEDIANA 38cm. MOVIL</t>
  </si>
  <si>
    <t>QUEMADOR P/PAELLA MEDIANA 38cm. 2 ENTRADAS MOVIL</t>
  </si>
  <si>
    <t>COCINA 1 H INDUSTRIAL ENLOZADA 34x34 5000c</t>
  </si>
  <si>
    <t>COCINA 2 H INDUSTRIAL ENLOZADA 34x64 3000/5000</t>
  </si>
  <si>
    <t>COCINA 2 H + HORNO G/NATURAL</t>
  </si>
  <si>
    <t>COCINA 4 H MARTIRI G/ENVASADO</t>
  </si>
  <si>
    <t>COCINA 3 H + HORNO G/ENVASADO</t>
  </si>
  <si>
    <t>COCINA 4 H MARTIRI G/NATURAL</t>
  </si>
  <si>
    <t>QUEMADOR P/PAELLA GRANDE 47cm.</t>
  </si>
  <si>
    <t>COCINA 4 H MARTIRI C/VALVULA SEGURIDAD G/ENVASADO NV</t>
  </si>
  <si>
    <t>COCINA 4 H MARTIRI C/VALVULA SEGURIDAD G/NATURAL</t>
  </si>
  <si>
    <t>COCINA 2 H + HORNO G/NATURAL C/VALVULA SEGURIDAD</t>
  </si>
  <si>
    <t>COCINA 3 H + HORNO G/NATURAL</t>
  </si>
  <si>
    <t>COCINA 3 H + HORNO G/NATURAL C/VALVULA SEGURIDAD</t>
  </si>
  <si>
    <t>COCINA 4 H + HORNO G/NATURAL C/VALVULA SEGURIDAD</t>
  </si>
  <si>
    <t>COCINA 4 H MARTIRI G/ENVASADO BLACK</t>
  </si>
  <si>
    <t>COCINA 4 H MARTIRI G/NATURAL BLACK</t>
  </si>
  <si>
    <t>COCINA 4 H MARTIRI C/VALVULA SEGURIDAD G/ENVASADO BLACK</t>
  </si>
  <si>
    <t>COCINA 4 H MARTIRI SMART C/VALVULA SEGURIDAD G/ENVASADO</t>
  </si>
  <si>
    <t>COCINA 4 H MARTIRI SMART C/VALVULA SEGURIDAD G/NATURAL</t>
  </si>
  <si>
    <t>REJA HORNO ESCORIAL 42,3x35</t>
  </si>
  <si>
    <t>REJA HORNO EXTENS.MED.35 x 35</t>
  </si>
  <si>
    <t>REJA HORNO EXTENS.GDE.40 x 40</t>
  </si>
  <si>
    <t>REJA HORNO EXTENS.CHI.30 x 35</t>
  </si>
  <si>
    <t>REJILLA DE PISO S/M 15x15 ACERO</t>
  </si>
  <si>
    <t>VIDRIO P/CALEFACTOR SIMPLEX 3,1cm</t>
  </si>
  <si>
    <t>VIDRIO P/CALEFACTOR O.AZUL 3,2x6,9cm</t>
  </si>
  <si>
    <t>VIDRIO P/CALEFACTOR O.AZUL 3,2x6,4cm</t>
  </si>
  <si>
    <t>VIDRIO P/CALEFACTOR ORBIS 7,3x2,7cm</t>
  </si>
  <si>
    <t>VIDRIO P/CALEFACTOR ORBIS 7x3,3cm</t>
  </si>
  <si>
    <t>VIDRIO P/CALEFACTOR ORBIS 2,7x7cm (=2319)</t>
  </si>
  <si>
    <t>VIDRIO P/CALEFACTOR ORBIS 3,2x7,2cm(=2315)</t>
  </si>
  <si>
    <t>VIDRIO P/CALEFACTOR FOGATA 4,5x2,8cm</t>
  </si>
  <si>
    <t>VIDRIO P/CALEFACTOR MARTIRI 3x4cm</t>
  </si>
  <si>
    <t>VIDRIO P/CALEFACTOR ESKABE 2,5x4,5cm(=2312)</t>
  </si>
  <si>
    <t>VIDRIO P/CALEFACTOR ESKABE 3x8,6cm</t>
  </si>
  <si>
    <t>VIDRIO P/CALEFACTOR ESKABE 2,3x4,6cm</t>
  </si>
  <si>
    <t>VIDRIO P/CALEFACTOR ESKABE 4,6x2,5cm(=2309)</t>
  </si>
  <si>
    <t>VIDRIO P/CALEFACTOR ESKABE 2,2x7,2cm</t>
  </si>
  <si>
    <t>VIDRIO P/CALEFACTOR IMPOPAR 2,5x4,8cm</t>
  </si>
  <si>
    <t>VIDRIO P/CALEFACTOR IMPOP. 7,1x3,2cm(=2306)</t>
  </si>
  <si>
    <t>VIDRIO P/CALEFACTOR CTZ 6,5x2,5cm</t>
  </si>
  <si>
    <t>VIDRIO P/CALEFACTOR CTZ 2,3x6,3cm</t>
  </si>
  <si>
    <t>VIDRIO P/CALEFACTOR CTZ 6,5x5cm</t>
  </si>
  <si>
    <t>VIDRIO P/CALEFACTOR CTZ 7x2,7cm   (=2305)</t>
  </si>
  <si>
    <t>VIDRIO P/CALEFACTOR LONGVIE 3,1x3,5cm</t>
  </si>
  <si>
    <t>VIDRIO P/CALEFACTOR LONGVIE 6,7x6,7cm</t>
  </si>
  <si>
    <t>VIDRIO P/CALEFACTOR LONGVIE 7x5,4cm</t>
  </si>
  <si>
    <t>VIDRIO P/CALEFACTOR EMEGE 4,1x6,1cm</t>
  </si>
  <si>
    <t>VIDRIO P/CALEFACTOR EMEGE 2,7x2,7cm</t>
  </si>
  <si>
    <t>VIDRIO P/CALEFACTOR EMEGE 12,4x5,3cm</t>
  </si>
  <si>
    <t>VIDRIO P/CALEFACTOR EMEGE 3x3cm</t>
  </si>
  <si>
    <t>VIDRIO P/CALEFACTOR EMEGE 4,3x6,1cm</t>
  </si>
  <si>
    <t>VIDRIO P/CALEFACTOR EMEGE 5x8cm</t>
  </si>
  <si>
    <t>VIDRIO P/CALEFACTOR EMEGE 2,6x8,1cm (=2335)</t>
  </si>
  <si>
    <t>VIDRIO P/CALEFACTOR EMEGE 5,2x6,2cm</t>
  </si>
  <si>
    <t>VIDRIO P/CALEFACTOR EMEGE 3x2,4cm</t>
  </si>
  <si>
    <t>VIDRIO P/CALEFACTOR EMEGE 2,6x5,2cm</t>
  </si>
  <si>
    <t>VIDRIO P/CALEFACTOR EMEGE 5cm</t>
  </si>
  <si>
    <t>VIDRIO P/CALEFACTOR EMEGE 4,5cm</t>
  </si>
  <si>
    <t>VIDRIO P/CALEFACTOR RHEEM 2,6x8,1cm (=2329)</t>
  </si>
  <si>
    <t>BARRAL CORTO C/LLAVE 0.20 Mt 10K</t>
  </si>
  <si>
    <t>BARRAL CORTO S/LLAVE 0.20 Mt 10K</t>
  </si>
  <si>
    <t>BARRAL LARGO S/LLAVE 1.00 Mt 10K</t>
  </si>
  <si>
    <t>BARRAL LARGO C/LLAVE 1.00 Mt 10K</t>
  </si>
  <si>
    <t>VALVULA DE ALIVIO TERMOTANQUE BRONCE</t>
  </si>
  <si>
    <t>VALVULA ALIVIO TERMOTANQUE PVC</t>
  </si>
  <si>
    <t>VALVULA DE ALIVIO + GRIFO P/TERMO PLASTICO</t>
  </si>
  <si>
    <t>ANODO DE MAGNESIO P/TERMOTANQUE 3/4x500mm</t>
  </si>
  <si>
    <t>ANODO DE MAGNESIO P/TERMOTANQUE 3/4x600mm</t>
  </si>
  <si>
    <t>ANODO DE MAGNESIO P/TERMOTANQUE 3/4x750mm</t>
  </si>
  <si>
    <t>ORGANIZADOR PICOS COMBO 1</t>
  </si>
  <si>
    <t>ORGANIZADOR PICOS COMBO 2</t>
  </si>
  <si>
    <t>ORGANIZADOR PICOS COMBO 3</t>
  </si>
  <si>
    <t>ORGANIZADOR PICOS COMBO 4</t>
  </si>
  <si>
    <t>ANODO DE MAGNESIO P/TERMOTANQUE 3/4x1000mm</t>
  </si>
  <si>
    <t>ANODO DE MAGNESIO P/TERMOTANQUE 3/4x1300mm</t>
  </si>
  <si>
    <t>INFRARROJO CORTADO 110 x 150 ( 1500 K Cal.)</t>
  </si>
  <si>
    <t>INFRARROJO CORTADO 80 x 310 ( 2500 K Cal.)</t>
  </si>
  <si>
    <t>INFRARROJO CORTADO 110 x 290 ( 1500-3000 K Cal.)</t>
  </si>
  <si>
    <t>INFRARROJO CORTADO 90 x 410 ( 2500-5000 K Cal.)</t>
  </si>
  <si>
    <t>BOQUILLA FAROL 500</t>
  </si>
  <si>
    <t>TUBO FAROL N 4 C/AGUJERO</t>
  </si>
  <si>
    <t>LLUVIA PLASTICA ARTICULADA LUJO C/ANTISARRO</t>
  </si>
  <si>
    <t>TRAJE LLUVIA PIJAMA PVC AM.(L)</t>
  </si>
  <si>
    <t>TRAJE LLUVIA PIJAMA PVC AM.(XL)</t>
  </si>
  <si>
    <t>TRAJE LLUVIA PIJAMA PVC AM.(XXL)</t>
  </si>
  <si>
    <t>TRAJE LLUVIA PIJAMA PVC AM.(XXXL)</t>
  </si>
  <si>
    <t>VALVULA P/CANILLA 3/8 C/GOMA</t>
  </si>
  <si>
    <t>VALVULA P/CANILLA 3/4 C/GOMA</t>
  </si>
  <si>
    <t>VALVULA P/CANILLA 1 C/GOMA</t>
  </si>
  <si>
    <t>ANTEOJO CRISTAL ARGON ANTIEMPAÑO C/CORDON</t>
  </si>
  <si>
    <t>ANTEOJO CRISTAL ARGON</t>
  </si>
  <si>
    <t>TRAJE LLUVIA REFORZADO AMARILLO 1RA (XXXL)</t>
  </si>
  <si>
    <t>MASCARILLA/BARBIJO DESCARTABLE</t>
  </si>
  <si>
    <t>CONITO PEIRANO 1/2</t>
  </si>
  <si>
    <t>PROTECTOR AUDITIVO TRI-ALETA C/CORDON</t>
  </si>
  <si>
    <t>TOPE PISTON N  0</t>
  </si>
  <si>
    <t>TOPE PISTON N  1</t>
  </si>
  <si>
    <t>TOPE PISTON N  2</t>
  </si>
  <si>
    <t>TOPE PISTON CONICO CH.P/FLOT GROVE</t>
  </si>
  <si>
    <t>RESORTE CORTO P/TAPA IDEAL</t>
  </si>
  <si>
    <t>RESORTE LARGO P/TAPA IDEAL</t>
  </si>
  <si>
    <t>PALITO PORTA ROLLO PLASTICO</t>
  </si>
  <si>
    <t>BRAZO PLASTICO CROMADO P/LLUVIA</t>
  </si>
  <si>
    <t>BOTON P/DEPOSITO FRANKLIN PLASTICO COMUN</t>
  </si>
  <si>
    <t>PRENSA PVC P/VASTAGO F.V. CHICO</t>
  </si>
  <si>
    <t>PRENSA PVC P/VASTAGO F.V. DOBLE</t>
  </si>
  <si>
    <t>PRENSA PVC P/VASTAGO PIAZZA</t>
  </si>
  <si>
    <t>PRENSA PVC P/VASTAGO PEIRANO</t>
  </si>
  <si>
    <t>LLUVIA PLASTICA ARTICULADA CROMADA C/ANTISARRO</t>
  </si>
  <si>
    <t>FUELLE CONEXION GOMA ETICA</t>
  </si>
  <si>
    <t>PRENSA PVC P/VASTAGO PEIRANO ANTIGUO</t>
  </si>
  <si>
    <t>VALVULA SILENCIOSA 1/2 M ERREDE</t>
  </si>
  <si>
    <t>VALVULA SILENCIOSA 1/2 H ERREDE</t>
  </si>
  <si>
    <t>FLOTANTE MEDIA PRESION ERREDE 1/2  H S/BOYA</t>
  </si>
  <si>
    <t>FLOTANTE MEDIA PRESION ERREDE 3/4  H S/BOYA</t>
  </si>
  <si>
    <t>FUELLE CONEXION SUPER</t>
  </si>
  <si>
    <t>FLAPPER P/MOCHILA FERRUM C/ALETAS</t>
  </si>
  <si>
    <t>FLAPPER P/MOCHILA FERRUM RIGIDO C/ALETAS</t>
  </si>
  <si>
    <t>FUELLE GOMA EXTRA LARGO</t>
  </si>
  <si>
    <t>TORNILLO 5/32 x 1/2 CAB.TQE.FV</t>
  </si>
  <si>
    <t>BOYA CHATA INYECTADA</t>
  </si>
  <si>
    <t>BOYA EXTRACHATA INYECTADA</t>
  </si>
  <si>
    <t>TAPA INTERIOR P/DEPOSITO IDEAL BCA</t>
  </si>
  <si>
    <t>SOBRETAPA P/DEPOSITO IDEAL PLASTICA BLANCA</t>
  </si>
  <si>
    <t>SOBRETAPA P/DEPOSITO FRANKLIN PLASTICA BLANCA</t>
  </si>
  <si>
    <t>TAPA INTERIOR P/DEPOSITO FRANKLIN FIBROC.</t>
  </si>
  <si>
    <t>VENTOSA GOMA  BUFALO</t>
  </si>
  <si>
    <t>BRAZO METALICO CROMADO P/LLUVIA 45º 16cm</t>
  </si>
  <si>
    <t>ASIENTO MOD.351 ANDINO BLANCO</t>
  </si>
  <si>
    <t>LLUVIA PLASTICA ARTICULADA LUJO</t>
  </si>
  <si>
    <t>BOYA DESCARGA VALMA P/DEP.UNIVERSAL</t>
  </si>
  <si>
    <t>FUELLE TRAFUL VALMA</t>
  </si>
  <si>
    <t>TAPA P/PILETA UNIVERSAL</t>
  </si>
  <si>
    <t>BOYA DESCARGA FRANKLIN ANT.COMUN</t>
  </si>
  <si>
    <t>BOYA DESCARGA IDEAL ANT.CHICA</t>
  </si>
  <si>
    <t>VALVULA P/CANILLA PEIR.COMUN</t>
  </si>
  <si>
    <t>TOMA P/CANILLA Y MANGUERA 3/4</t>
  </si>
  <si>
    <t>BOYA DESCARGA ITALIANA (VASITO)</t>
  </si>
  <si>
    <t>BRAZO METALICO CROMADO P/LLUVIA 90º 35cm</t>
  </si>
  <si>
    <t>FUELLE CONEXION REF. VIRGEN</t>
  </si>
  <si>
    <t>CONO CHICO P/ASIENTO DEPOSITO GASTADO</t>
  </si>
  <si>
    <t>CONO GRANDE P/ASIENTO DEPOSITO GASTADO</t>
  </si>
  <si>
    <t>FILTRO ACERO INOXIDABLE P/PILETA</t>
  </si>
  <si>
    <t>TAPA P/PILETA 1      N 25</t>
  </si>
  <si>
    <t>TAPA P/PILETA 1 1/4  N 31</t>
  </si>
  <si>
    <t>TAPA P/PILETA 1 1/2  N 38</t>
  </si>
  <si>
    <t>SOPAPA BCE P/PILETA 2</t>
  </si>
  <si>
    <t>SOPAPA BCE P/PILETA 1.1/2</t>
  </si>
  <si>
    <t>TAPA P/PILETA 1 3/4  N 44</t>
  </si>
  <si>
    <t>TAPA P/PILETA 2      N 50</t>
  </si>
  <si>
    <t>REPUESTO BOYA/SATELITE VALMA</t>
  </si>
  <si>
    <t>REPUESTO BOYA/SATELITE PALANQUITA</t>
  </si>
  <si>
    <t>UNION TOMA MANGUERA</t>
  </si>
  <si>
    <t>CONEXION FERRUM RIG.P/MOCHILA</t>
  </si>
  <si>
    <t>SOPAPA PLASTICA PILETA 50 STANDARD</t>
  </si>
  <si>
    <t>BOYA SOPLADA 1/2 P/TANQUE</t>
  </si>
  <si>
    <t>BOYA SOPLADA 3/4 P/TANQUE</t>
  </si>
  <si>
    <t>TAPA INTERIOR P/DEPOSITO FRANKLIN COMPLETA</t>
  </si>
  <si>
    <t>TOPE PISTON N  1 1/2</t>
  </si>
  <si>
    <t>BOYA DESCARGA FRANKLIN REGUL.TABIQUE</t>
  </si>
  <si>
    <t>REPUESTO BOYA/SATELITE FRANKLIN TABIQUE</t>
  </si>
  <si>
    <t>REPUESTO BOYA/SATELITE FRANKLIN COMUN</t>
  </si>
  <si>
    <t>TUERCA 3/16  P/VALV.CANILLA</t>
  </si>
  <si>
    <t>FILTRO PLASTICO CROMADO LAVATORIO Y BIDET</t>
  </si>
  <si>
    <t>FUELLE ALARGUE 22cm.P/SIFON</t>
  </si>
  <si>
    <t>SIFON CRUPIER REPUESTO CAUCHO</t>
  </si>
  <si>
    <t>VALVULA P/CANILLA 1/2 C/CUERO</t>
  </si>
  <si>
    <t>BOYA DESCARGA FRANKLIN REGULABLE</t>
  </si>
  <si>
    <t>BOYA DESCARGA MALVAR P/DEPOS.UNIVERSAL</t>
  </si>
  <si>
    <t>SIFON DOBLE CRUPIER TERMOP. PVC</t>
  </si>
  <si>
    <t>SIFON SIMPLE CRUPIER TERMOP. PVC</t>
  </si>
  <si>
    <t>SIFON DOBLE CRUPIER CAUCHO</t>
  </si>
  <si>
    <t>SIFON SIMPLE CRUPIER CAUCHO</t>
  </si>
  <si>
    <t>VALVULA P/CANILLA TRANSF.PEIRANO</t>
  </si>
  <si>
    <t>BUJE TRANSFERENCIA PIAZZA</t>
  </si>
  <si>
    <t>VENTOSA GOMA  GIGANTE</t>
  </si>
  <si>
    <t>VALVULA P/CANILLA 1/2 C/FIBRA</t>
  </si>
  <si>
    <t>SIFON CRUPIER REPUESTO TERMOP. PVC</t>
  </si>
  <si>
    <t>BOYA DESCARGA PALANQUITA</t>
  </si>
  <si>
    <t>FUELLE ALARGUE 17cm.P/SIFON</t>
  </si>
  <si>
    <t>SOPAPA PLASTICA LAVATORIO 40 STANDARD</t>
  </si>
  <si>
    <t>SOPAPA PLASTICA C/REJA ACERO RECEPTACULO</t>
  </si>
  <si>
    <t>SOPAPA PLASTICA C/RCA 40-1.1/4 DUKE</t>
  </si>
  <si>
    <t>SOPAPA PLASTICA C/RCA 50-1.1/2 DUKE</t>
  </si>
  <si>
    <t>SOPAPA PLASTICA LAVATORIO 40 ERREDE</t>
  </si>
  <si>
    <t>SOPAPA PLASTICA PILETA 50 ERREDE</t>
  </si>
  <si>
    <t>SOPAPA PLASTICA AMERICANA</t>
  </si>
  <si>
    <t>REJILLA DE PISO MARCO PLAST 10 x 10</t>
  </si>
  <si>
    <t>SOPAPA AMERICANA 11.3 - 9cm</t>
  </si>
  <si>
    <t>VALVULA SEGURIDAD P/COC.90º 1/8 x 1/4 DOMEC</t>
  </si>
  <si>
    <t>VALVULA SEGURIDAD P/COC.45º 1/8 x 1/4 ORBIS</t>
  </si>
  <si>
    <t>SIFON SIMPLE DE GOMA SUPER</t>
  </si>
  <si>
    <t>SOBRETAPA P/DEPOSITO IDEAL ACERO</t>
  </si>
  <si>
    <t>SOBRETAPA P/DEPOSITO FRANKLIN ACERO</t>
  </si>
  <si>
    <t>SOBRETAPA P/DEPOSITO PALANQUITA PLASTICA BLANCA</t>
  </si>
  <si>
    <t>TAPA INTERIOR P/DEPOSITO PALANQITA</t>
  </si>
  <si>
    <t>SOBRETAPA P/DEPOSITO PALANQUITA ACERO</t>
  </si>
  <si>
    <t>PARAGOLPE P/ARO ASIENTO AMERICANO</t>
  </si>
  <si>
    <t>PARAGOLPE P/ARO ASIENTO M/ESFERA GRANDE</t>
  </si>
  <si>
    <t>PARAGOLPE P/ARO ASIENTO INODORO ARIEL</t>
  </si>
  <si>
    <t>PARAGOLPE P/ARO ASIENTO INODORO PLASTIVERSAL</t>
  </si>
  <si>
    <t>VALVULA ESFERICA METALICA FUSION -20 1/2 C/CTO</t>
  </si>
  <si>
    <t>VALVULA ESFERICA METALICA FUSION -25 3/4 C/CTO</t>
  </si>
  <si>
    <t>VALVULA ESFERICA METALICA FUSION -32 1 C/CTO</t>
  </si>
  <si>
    <t>VALVULA ESFERICA METALICA FUSION -40 1.1/4 C/CTO</t>
  </si>
  <si>
    <t>VALVULA ESFERICA METALICA FUSION -50 1.1/2 C/CTO</t>
  </si>
  <si>
    <t>VALVULA ESFERICA METALICA 1.1/4 RF-PLUS</t>
  </si>
  <si>
    <t>VALVULA ESFERICA METALICA 1.1/2 RF-PLUS</t>
  </si>
  <si>
    <t>VALVULA ESFERICA METALICA 2 RF-PLUS</t>
  </si>
  <si>
    <t>VALVULA ESFERICA METALICA 2.1/2 RF-PLUS</t>
  </si>
  <si>
    <t>VALVULA ESFERICA METALICA 3 RF-PLUS</t>
  </si>
  <si>
    <t>VALVULA ESFERICA METALICA 4 RF-PLUS</t>
  </si>
  <si>
    <t>VALVULA ESFERICA METALICA 6 RF-PLUS</t>
  </si>
  <si>
    <t>VALVULA ESFERICA EMPOTRAR C/PALANCA Y ROSETA 1/2 RF-600P</t>
  </si>
  <si>
    <t>VALVULA ESFERICA EMPOTRAR C/PALANCA Y ROSETA 3/4 RF-600P</t>
  </si>
  <si>
    <t>BIDET ADAPTABLE P/INODORO</t>
  </si>
  <si>
    <t>CABEZAL ECO FV LARGO E/FINA</t>
  </si>
  <si>
    <t>CABEZAL ECO FV LARGO E/GSO.</t>
  </si>
  <si>
    <t>CABEZAL ECO FV CORTO E/FINA</t>
  </si>
  <si>
    <t>CABEZAL ECO FV CORTO E/GSA.</t>
  </si>
  <si>
    <t>CABEZAL ECO PEIRANO COMUN</t>
  </si>
  <si>
    <t>CABEZAL ECO PEIRANO MES.C/RCA</t>
  </si>
  <si>
    <t>VALVULA ESFERICA METALICA FUSION 20 C/CAMP.</t>
  </si>
  <si>
    <t>VALVULA ESFERICA METALICA FUSION 25 C/CAMP.</t>
  </si>
  <si>
    <t>FRESADORA CON 1 FRESA 1/2</t>
  </si>
  <si>
    <t>FRESADORA REPUESTO 1/2  UNIDAD</t>
  </si>
  <si>
    <t>FRESADORA REPUESTO 3/8  UNIDAD</t>
  </si>
  <si>
    <t>FRESADORA REPUESTO 3/4  UNIDAD</t>
  </si>
  <si>
    <t>FRESADORA CON 3 FRESAS 3/8-1/2-3/4</t>
  </si>
  <si>
    <t>BIDET ADAPTABLE P/INODORO DOBLE FUNCION - AGUA FRIA -</t>
  </si>
  <si>
    <t>BIDET ADAPTABLE P/INODORO DOBLE FUNCION - AGUA FRIA/CALIENTE -</t>
  </si>
  <si>
    <t>BIDET MANUAL P/INODORO - KIT FLEXIBLE + DUCHADOR + SOPORTE + TEE</t>
  </si>
  <si>
    <t>RAMAL LAVATORIO TE 1/2 X 3/8</t>
  </si>
  <si>
    <t>RAMAL LAVATORIO TE 1/2 X 1/2</t>
  </si>
  <si>
    <t>RAMAL PLASTICO LAVATORIO 1/2 X 3/8 C/TUERCAS</t>
  </si>
  <si>
    <t>BRAZO Y LLUVIA CILINDRICA 60mm ANTISARRO</t>
  </si>
  <si>
    <t>LLUVIA PLASTICA CROMADA C/BRAZO Y ROSETA</t>
  </si>
  <si>
    <t>LLUVIA PLASTICA CROMO GRANDE C/BRAZO Y ROSETA</t>
  </si>
  <si>
    <t>KIT DUCHADOR C/SOPORTE REGULABLE</t>
  </si>
  <si>
    <t>KIT DUCHADOR C/TEE DE DERIVACION</t>
  </si>
  <si>
    <t>CONEXION TEE DE DERIVACION</t>
  </si>
  <si>
    <t>TORNILLO 5/32 P/TAP.FRANK.C 2/TCAS</t>
  </si>
  <si>
    <t>TIRADOR P/FLAPPER C/GANCHO FERRUM</t>
  </si>
  <si>
    <t>FLOR CROMADA PARA BIDET</t>
  </si>
  <si>
    <t>TIRADOR P/FLAPPER DENTADO FINO</t>
  </si>
  <si>
    <t>TIRADOR P/FLAPPER DENTADO ANCHO</t>
  </si>
  <si>
    <t>FUELLE PVC EXTRA LARGO</t>
  </si>
  <si>
    <t>REPUESTO BOYA/SATELITE MOCHILA</t>
  </si>
  <si>
    <t>TORNILLO 3/16 x 2 BCE P/SOPAPA</t>
  </si>
  <si>
    <t>ARANDELA MEDIA CONICA 1/2</t>
  </si>
  <si>
    <t>ARANDELA MEDIA CONICA 3/4</t>
  </si>
  <si>
    <t>SIFON SIMPLE PVC COMUN A/PLASTICA</t>
  </si>
  <si>
    <t>SIFON DOBLE PVC COMUN A/PLASTICA</t>
  </si>
  <si>
    <t>FUELLE CONEXION PVC</t>
  </si>
  <si>
    <t>BUJE PLAST.P/MANIJA ESTRIADA</t>
  </si>
  <si>
    <t>ANTORCHITA SUPER (24)</t>
  </si>
  <si>
    <t>FUELLE CONEXION PVC MOCHILA</t>
  </si>
  <si>
    <t>FUELLE CONEXION PVC MOCH.XL</t>
  </si>
  <si>
    <t>FLOTANTE ALTA PRESION DB PP 3/4  COMPLETO T/ROTOP</t>
  </si>
  <si>
    <t>FLEXIBLE CROMADO 1/2 x 20cm COBRE LT</t>
  </si>
  <si>
    <t>FLEXIBLE CROMADO 1/2 x 25cm COBRE LT</t>
  </si>
  <si>
    <t>FLEXIBLE CROMADO 1/2 x 30cm COBRE LT</t>
  </si>
  <si>
    <t>FLEXIBLE CROMADO 1/2 x 35cm COBRE LT</t>
  </si>
  <si>
    <t>FLEXIBLE CROMADO 1/2 x 40cm COBRE LT</t>
  </si>
  <si>
    <t>FLEXIBLE CROMADO 1/2 x 50cm COBRE LT</t>
  </si>
  <si>
    <t>FLEXIBLE CROMADO 3/4 x 30cm COBRE LT</t>
  </si>
  <si>
    <t>FLEXIBLE CROMADO 3/4 x 35cm COBRE LT</t>
  </si>
  <si>
    <t>FLEXIBLE CROMADO 3/4 x 40cm COBRE LT</t>
  </si>
  <si>
    <t>FLEXIBLE CROMADO 1/2 x 60cm RAO</t>
  </si>
  <si>
    <t>FLEXIBLE CROMADO 1/2 x 20cm ROSC/LARG.RAO</t>
  </si>
  <si>
    <t>FLEXIBLE CROMADO 1/2 x 25cm ROSC/LARG.RAO</t>
  </si>
  <si>
    <t>FLEXIBLE CROMADO 1/2 x 30cm ROSC/LARG.RAO</t>
  </si>
  <si>
    <t>FLEXIBLE CROMADO 1/2 x 35cm ROSC/LARG.RAO</t>
  </si>
  <si>
    <t>FLEXIBLE CROMADO 1/2 x 40cm ROSC/LARG.RAO</t>
  </si>
  <si>
    <t>DESCARGA P/LAVAT FLEX 50CM</t>
  </si>
  <si>
    <t>GRIFERIA PARED PICO ALTO 1 AGUA ESFERICA</t>
  </si>
  <si>
    <t>REJILLA DE PISO 15 x 15 cm. NEGRA MOZART</t>
  </si>
  <si>
    <t>REJILLA DE PISO 15 x 15 cm. ANTI-INSECTOS ACERO MOZART</t>
  </si>
  <si>
    <t>PASADOR "BEMA" Hº NIQUELADO 20 mm (12)</t>
  </si>
  <si>
    <t>PASADOR "BEMA" Hº NIQUELADO 25 mm (12)</t>
  </si>
  <si>
    <t>PASADOR "BEMA" Hº NIQUELADO 30 mm (12)</t>
  </si>
  <si>
    <t>PASADOR CERROJO REFORZADO Hº NIQUELADO 35mm (12)</t>
  </si>
  <si>
    <t>PASADOR CERROJO REFORZADO Hº NIQUELADO 40mm (12)</t>
  </si>
  <si>
    <t>PASADOR CERROJO REFORZADO Hº NIQUELADO 47mm (12)</t>
  </si>
  <si>
    <t>PASADOR CERROJO REFORZADO Hº NIQUELADO 57mm (12)</t>
  </si>
  <si>
    <t>PASADOR CERROJO REFORZADO Hº CHAROLADO 35mm (12)</t>
  </si>
  <si>
    <t>PASADOR CERROJO REFORZADO Hº CHAROLADO 40mm (12)</t>
  </si>
  <si>
    <t>PASADOR CERROJO REFORZADO Hº CHAROLADO 47mm (12)</t>
  </si>
  <si>
    <t>PASADOR CERROJO REFORZADO Hº CHAROLADO 57mm (12)</t>
  </si>
  <si>
    <t>CONTRACHAPA."JM"PAS.RED.Hº ZINC.(24)</t>
  </si>
  <si>
    <t>PASADOR T/ARMARIO Hº ZINCADO 50mm(24)</t>
  </si>
  <si>
    <t>PASADOR T/ARMARIO Hº ZINCADO 75mm(24)</t>
  </si>
  <si>
    <t>PASADOR T/INGLES Hº ZINCADO BR.60mm(24)</t>
  </si>
  <si>
    <t>PASADOR T/INGLES Hº ZINCADO BR.70mm(24)</t>
  </si>
  <si>
    <t>PASADOR T/INGLES Hº ZINCADO BR.100mm(24)</t>
  </si>
  <si>
    <t>PASADOR T/FRANCES Hº NIQUELADO 50mm(12)</t>
  </si>
  <si>
    <t>BROCHE P/VALIJA Y ESTUCHE Hº NIQ.34mm(Nº0)</t>
  </si>
  <si>
    <t>BROCHE P/VALIJA Y ESTUCHE Hº NIQ.45mm(Nº1)</t>
  </si>
  <si>
    <t>BROCHE P/VALIJA Y ESTUCHE Hº NIQ.54mm(Nº2)</t>
  </si>
  <si>
    <t>BROCHE PALANCA C/PORTACANDADO 63mm</t>
  </si>
  <si>
    <t>BROCHE PALANCA C/PORTACANDADO REFORZADO Hº ZINC.80mm</t>
  </si>
  <si>
    <t>BROCHE PALANCA C/PORTACANDADO C/GANCHO CORTO Hº ZINC.100mm</t>
  </si>
  <si>
    <t>BROCHE PALANCA C/PORTACANDADO C/GANCHO LARGO Hº ZINC.100mm</t>
  </si>
  <si>
    <t>PORTACANDADO 19x35mm Hº CHAROLADO (24)</t>
  </si>
  <si>
    <t>PORTACANDADO 19x55mm Hº CHAROLADO (12)</t>
  </si>
  <si>
    <t>PORTACANDADO 28x80mm Hº CHAROLADO (12)</t>
  </si>
  <si>
    <t>PORTACANDADO 38x70mm Hº CHAROLADO (12)</t>
  </si>
  <si>
    <t>PORTACANDADO 38x80mm Hº CHAROLADO (12)</t>
  </si>
  <si>
    <t>PORTACANDADO 38x90mm Hº CHAROLADO (12)</t>
  </si>
  <si>
    <t>PORTACANDADO 38x100mm Hº CHAROLADO (12)</t>
  </si>
  <si>
    <t>PORTACANDADO 38x110mm Hº CHAROLADO (12)</t>
  </si>
  <si>
    <t>PORTACANDADO 38x120mm Hº CHAROLADO (12)</t>
  </si>
  <si>
    <t>MANIJA VOLCABLE 40x96 mm Hº ZINC.(24)</t>
  </si>
  <si>
    <t>SOPORTE APLASTADO 7 mm Hº BCDO (CLAVIJA ESTANTE)</t>
  </si>
  <si>
    <t>TUBO P/SOPORTE APLASTADO 7 mm Hº BCDO.(ACOPLE CLAVIJA)</t>
  </si>
  <si>
    <t>HAMBURGUES CUÑA PIEZA INTERMEDIA Hº ZINC (10)</t>
  </si>
  <si>
    <t>TENDEDERO PIE T/JARDIN 0.75x1.50x1.35 mts.</t>
  </si>
  <si>
    <t>CAÑO COBRE 3/16 x KG ( 89g x Mt)</t>
  </si>
  <si>
    <t>CAÑO COBRE 5/8 x KG (337g  x mt)</t>
  </si>
  <si>
    <t>CAÑO COBRE 1/2 x KG (267g x Mt)</t>
  </si>
  <si>
    <t>CAÑO COBRE 5/16 x KG (170g x Mt)</t>
  </si>
  <si>
    <t>CAÑO COBRE 1/4  x KG (124g x Mt)</t>
  </si>
  <si>
    <t>CAÑO COBRE 3/8  x KG (195g x Mt)</t>
  </si>
  <si>
    <t>CALISUAR 0,35</t>
  </si>
  <si>
    <t>CALISUAR 0,50</t>
  </si>
  <si>
    <t>CALISUAR 0,80</t>
  </si>
  <si>
    <t>CALISUAR 1,00</t>
  </si>
  <si>
    <t>CALISUAR 1,25</t>
  </si>
  <si>
    <t>CALISUAR 1,50</t>
  </si>
  <si>
    <t>LLAVIN 1/4  MM ITAL</t>
  </si>
  <si>
    <t>LLAVIN 3/8  MM ITAL.</t>
  </si>
  <si>
    <t>BIDET MANUAL C/FLEXIBLE</t>
  </si>
  <si>
    <t>CANILLA 1/2  MET ESF LT-PLUS</t>
  </si>
  <si>
    <t>CANILLA 1/2  LAVATORIO P/LARGO</t>
  </si>
  <si>
    <t>CANILLA 3/4  MET ESF LT-PLUS</t>
  </si>
  <si>
    <t>CANILLA 1/2  MET ESF VW408-M</t>
  </si>
  <si>
    <t>LLAVIN 1/2  MH ITAL.</t>
  </si>
  <si>
    <t>CANILLA 1/2  MET ESF VW408-P</t>
  </si>
  <si>
    <t>MANIJA LLAVE GAS F.V.</t>
  </si>
  <si>
    <t>MANIJA LLAVE GAS QUEFE</t>
  </si>
  <si>
    <t>CAMPANA P/LLAVE GAS 1/2</t>
  </si>
  <si>
    <t>CAMPANA P/LLAVE GAS 3/4</t>
  </si>
  <si>
    <t>CAMPANA P/LLAVE GAS CUADRADA</t>
  </si>
  <si>
    <t>MANIJA LLAVE GAS RULY</t>
  </si>
  <si>
    <t>CANILLA   1  MET ESF LT-PLUS</t>
  </si>
  <si>
    <t>CANILLA 3/4  MET ESF VW408-P</t>
  </si>
  <si>
    <t>CAMPANA P/CABEZAL FV. L-61</t>
  </si>
  <si>
    <t>CANILLA 1/2  BCE P/M GR338 PLUS</t>
  </si>
  <si>
    <t>CANILLA 1/2  CROMO P/M GR339</t>
  </si>
  <si>
    <t>PICO P/MANGA 1/2  BCE.CROMADO</t>
  </si>
  <si>
    <t>PICO P/MANGA 3/4  BCE.PULIDA</t>
  </si>
  <si>
    <t>CANILLA 1/2  BCE SERVICIO</t>
  </si>
  <si>
    <t>CANILLA P/MESADA 1 AGUA PICO ALTO</t>
  </si>
  <si>
    <t>CANILLA P/PARED  1 AGUA PICO  S</t>
  </si>
  <si>
    <t>PICO P/MANGA 1/2  BCE.PULIDO</t>
  </si>
  <si>
    <t>CANILLA 3/4 CROMO P/M GR339</t>
  </si>
  <si>
    <t>CALISUAR 1,80</t>
  </si>
  <si>
    <t>CALISUAR 2,00</t>
  </si>
  <si>
    <t>CANILLA 3/4  BCE P/M GR338 PLUS</t>
  </si>
  <si>
    <t>CANILLA   1  BCE P/M</t>
  </si>
  <si>
    <t>BRAZO P/LLUVIA 30cm A 90º.NEGRO MOZART</t>
  </si>
  <si>
    <t>BRAZO P/LLUVIA 35cm A 90º.NEGRO MOZART</t>
  </si>
  <si>
    <t>BRAZO P/LLUVIA 40cm A 90º.NEGRO MOZART</t>
  </si>
  <si>
    <t>BRAZO P/LLUVIA 50cm A 90º.NEGRO MOZART</t>
  </si>
  <si>
    <t>FLOR DUCHA 6" CUADRADA NEGRA MOZART</t>
  </si>
  <si>
    <t>FLOR DUCHA 8" CUADRADA NEGRA MOZART</t>
  </si>
  <si>
    <t>FLEXIBLE ACERO MACHO GIRATORIO 1/2  x 20cm.</t>
  </si>
  <si>
    <t>FLEXIBLE ACERO MACHO GIRATORIO 1/2  x 25cm</t>
  </si>
  <si>
    <t>FLEXIBLE ACERO MACHO GIRATORIO 1/2  x 30cm</t>
  </si>
  <si>
    <t>FLEXIBLE ACERO MACHO GIRATORIO 1/2  x 35cm</t>
  </si>
  <si>
    <t>FLEXIBLE ACERO MACHO GIRATORIO 1/2  x 40cm</t>
  </si>
  <si>
    <t>FLEXIBLE ACERO MACHO GIRATORIO 1/2  x 50cm.</t>
  </si>
  <si>
    <t>FLEXIBLE ACERO MACHO GIRATORIO 3/4  x 30cm</t>
  </si>
  <si>
    <t>FLEXIBLE ACERO MACHO GIRATORIO 3/4  x 35cm.</t>
  </si>
  <si>
    <t>FLEXIBLE ACERO MACHO GIRATORIO 3/4  x 40cm.</t>
  </si>
  <si>
    <t>FLEXIBLE ACERO MACHO GIRATORIO 3/4  x 50cm.</t>
  </si>
  <si>
    <t>FLEXIBLE ACERO 1/2  x 20cm. FIJO</t>
  </si>
  <si>
    <t>FLEXIBLE ACERO 1/2  x 25cm.FIJO</t>
  </si>
  <si>
    <t>FLEXIBLE ACERO 1/2  x 30cm.FIJO</t>
  </si>
  <si>
    <t>FLEXIBLE ACERO 1/2  x 35cm. FIJO</t>
  </si>
  <si>
    <t>FLEXIBLE ACERO 1/2  x 40cm. FIJO</t>
  </si>
  <si>
    <t>FLEXIBLE ACERO 1/2  x 50cm. FIJO</t>
  </si>
  <si>
    <t>FLEXIBLE ACERO 3/4  x 20cm. FIJO</t>
  </si>
  <si>
    <t>FLEXIBLE ACERO 3/4  x 25cm. FIJO</t>
  </si>
  <si>
    <t>FLEXIBLE ACERO 3/4  x 30cm. FIJO</t>
  </si>
  <si>
    <t>FLEXIBLE ACERO 3/4  x 35cm. FIJO</t>
  </si>
  <si>
    <t>FLEXIBLE ACERO 3/4  x 40cm. FIJO</t>
  </si>
  <si>
    <t>FLEXIBLE ACERO 3/4  x 50cm. FIJO</t>
  </si>
  <si>
    <t>TOMA P/CANILLA Y MANGUERA 1/2</t>
  </si>
  <si>
    <t>ARO PVC P/BASE INODORO</t>
  </si>
  <si>
    <t>BOYA DESCARGA RETENAGUA</t>
  </si>
  <si>
    <t>TOPE PISTON ALTA PRESION 1/2</t>
  </si>
  <si>
    <t>TOPE PISTON ALTA PRESION 3/4</t>
  </si>
  <si>
    <t>TOPE PISTON ALTA PRESION 1</t>
  </si>
  <si>
    <t>TORNILLO SOPORTE ASIENTO PLASTIVERS</t>
  </si>
  <si>
    <t>FLAPPER P/MOCHILA CAPEA RIGIDO</t>
  </si>
  <si>
    <t>CUBREAGUJERO PLAST.PARA LAVADERO CR</t>
  </si>
  <si>
    <t>ARO GOMA P/BASE INODORO</t>
  </si>
  <si>
    <t>SOPORTE P/TAPA INODORO MONKOTO</t>
  </si>
  <si>
    <t>REPUESTO BOYA/SATELITE MALVAR</t>
  </si>
  <si>
    <t>FILTRO PLASTICO GRANDE CROMADO</t>
  </si>
  <si>
    <t>SOPORTE P/TAPA INODORO CAMILLO</t>
  </si>
  <si>
    <t>VALVULA ADMISION 3/8 33cm. PLASTICO</t>
  </si>
  <si>
    <t>VALVULA ADMISION 1/2 33cm. PLASTICO</t>
  </si>
  <si>
    <t>TUERCA CON GUARNICION P/CODO</t>
  </si>
  <si>
    <t>VALVULA ADMISION 1/2 23cm. PLASTICO</t>
  </si>
  <si>
    <t>VALVULA ADMISION 3/8 23cm. PLASTICO</t>
  </si>
  <si>
    <t>VALVULA ADMISION 1/2 29cm. PLASTICO</t>
  </si>
  <si>
    <t>VALVULA ADMISION 3/8 29cm. PLASTICO</t>
  </si>
  <si>
    <t>VALVULA ADMISION 3/8 CORTA ROSCA BCE.</t>
  </si>
  <si>
    <t>VALVULA ADMISION 1/2 CORTA ROSCA BCE.</t>
  </si>
  <si>
    <t>ARO BASE INODORO MULTIMEDIDA</t>
  </si>
  <si>
    <t>VALVULA ADMISION 3/8 37cm. PLASTICO</t>
  </si>
  <si>
    <t>VALVULA ADMISION 1/2 37cm. PLASTICO</t>
  </si>
  <si>
    <t>ARO GOMA REGULABLE P/BASE INODORO</t>
  </si>
  <si>
    <t>DESCARGA APOYO MOTTA -PRINGLES-</t>
  </si>
  <si>
    <t>GOMA DIAFRAGMA MOTTA -PRINGLES-</t>
  </si>
  <si>
    <t>ARO TRANSICION F.4 GOMA</t>
  </si>
  <si>
    <t>DESCARGA MOCHILA -CP-</t>
  </si>
  <si>
    <t>MALLA ACERO SOLDADA 12x12 1x20mts (0.91)</t>
  </si>
  <si>
    <t>MALLA ACERO SOLDADA 19x19 1x20mts (0.91)</t>
  </si>
  <si>
    <t>MALLA ACERO SOLDADA 25x25 1x20mts (0.91)</t>
  </si>
  <si>
    <t>MALLA ACERO SOLDADA 40x40 1x20mts (2.0)</t>
  </si>
  <si>
    <t>MALLA ACERO SOLDADA 50x50 1x20mts (2.0)</t>
  </si>
  <si>
    <t>VALVULA ADMISION UNIVERSAL INTEGRAL</t>
  </si>
  <si>
    <t>VALVULA DESCARGA UNIVERSAL REGULABLE C/FLAPPER</t>
  </si>
  <si>
    <t>VALVULA DESCARGA CAPEA-ROCA</t>
  </si>
  <si>
    <t>KIT VALVULA ADMISION 1/2 + DESCARGA INTERUMPIBLE</t>
  </si>
  <si>
    <t>KIT VALVULA ADMISION 1/2 + DESCARGA CAPEA ROCA</t>
  </si>
  <si>
    <t>KIT VALVULA ADMISION 3/8 + DESCARGA CAPEA ROCA</t>
  </si>
  <si>
    <t>KIT VALVULA ADMISION 1/2 + DESCARGA UNIV REGUL C/FLAPPER</t>
  </si>
  <si>
    <t>KIT VALVULA ADMISION 3/8 + DESCARGA UNIVERSAL REGULABLE</t>
  </si>
  <si>
    <t>ROBINETE DOMEC PAOLA ANTIGUO</t>
  </si>
  <si>
    <t>ROBINETE DOMEC LISO 3 POSICIONES</t>
  </si>
  <si>
    <t>ROBINETE ARTHUR MARTIN CORALINE</t>
  </si>
  <si>
    <t>ROBINETE VOLCAN VENUS R/GRUESA</t>
  </si>
  <si>
    <t>VALVULA ESFERICA METALICA FUSION -63 2 C/CTO</t>
  </si>
  <si>
    <t>ROBINETE ESCORIAL 1/8x1/8</t>
  </si>
  <si>
    <t>ROBINETE STANDARD P/PICO</t>
  </si>
  <si>
    <t>ROBINETE INDUSTRIAL 1/4Mx1/4H C/VOLANTE</t>
  </si>
  <si>
    <t>BISAGRA COCINA LONGVIE MOD.C/RODAM</t>
  </si>
  <si>
    <t>ROBINETE INDUSTRIAL 3/8Mx3/8M C/VALVULA Y VOLANTE</t>
  </si>
  <si>
    <t>CONEXION COCINA LONGVIE</t>
  </si>
  <si>
    <t>CONEXION COCINA S/CAÑO</t>
  </si>
  <si>
    <t>VASTAGO 8 x 30</t>
  </si>
  <si>
    <t>VASTAGO 8 x 35</t>
  </si>
  <si>
    <t>VASTAGO 8 x 40</t>
  </si>
  <si>
    <t>VASTAGO 8 x 45</t>
  </si>
  <si>
    <t>VASTAGO 8 x 50</t>
  </si>
  <si>
    <t>VASTAGO 9 x 35</t>
  </si>
  <si>
    <t>VASTAGO 9 x 45</t>
  </si>
  <si>
    <t>VASTAGO 9 x 50</t>
  </si>
  <si>
    <t>ROBINETE SIRENA MODERNO</t>
  </si>
  <si>
    <t>TENSORES LONGVIE</t>
  </si>
  <si>
    <t>VASTAGO 9 X 40</t>
  </si>
  <si>
    <t>CAÑO DE ALUMINIO P/CONEXION COCINA</t>
  </si>
  <si>
    <t>BOTON CHISPERO LONGVIE ANT.</t>
  </si>
  <si>
    <t>BOTON LUZ LONGVIE ANT.</t>
  </si>
  <si>
    <t>VASTAGO 8 x 55</t>
  </si>
  <si>
    <t>ROBINETE SEMI INDUSTRIAL C/VALVULA Y VOLANTE 1/8x1/4</t>
  </si>
  <si>
    <t>ROBINETE STANDARD CHICO P/PICO</t>
  </si>
  <si>
    <t>ROBINETE STANDARD CHICO P/VIROLA</t>
  </si>
  <si>
    <t>VALVULA PULSORA 1/8x1/8 C/UNIDAD</t>
  </si>
  <si>
    <t>CONEXION COCINA COMPLETA</t>
  </si>
  <si>
    <t>ROBINETE STANDARD P/VIROLA</t>
  </si>
  <si>
    <t>RAMAL PVC 100 X 60 A 45 PT</t>
  </si>
  <si>
    <t>RAMAL PVC 100 A 45 PT</t>
  </si>
  <si>
    <t>RAMAL PVC 100 X 60 A 90</t>
  </si>
  <si>
    <t>RAMAL PVC 100 A 90</t>
  </si>
  <si>
    <t>PILETA PATIO PVC 10 X 10 PT 60/63</t>
  </si>
  <si>
    <t>CUPLA RED.PVC 50 X 40 PT</t>
  </si>
  <si>
    <t>CUPLA RED.PVC 60 X 40 PT</t>
  </si>
  <si>
    <t>CUPLA RED.PVC 60 X 50 PT</t>
  </si>
  <si>
    <t>CODO PVC 40 A 90 PT</t>
  </si>
  <si>
    <t>CODO PVC 50 A 90 PT</t>
  </si>
  <si>
    <t>CODO PVC 60 MH 90º PT</t>
  </si>
  <si>
    <t>CODO PVC 100 A 90 PT</t>
  </si>
  <si>
    <t>CURVA PVC 40 A 90 PT</t>
  </si>
  <si>
    <t>CURVA PVC 60 A 90 PT</t>
  </si>
  <si>
    <t>CURVA PVC 100 A 90 PT</t>
  </si>
  <si>
    <t>CURVA PVC 40 A 45 PT</t>
  </si>
  <si>
    <t>CURVA PVC 60 A 45</t>
  </si>
  <si>
    <t>CURVA PVC 100 A 45 PT</t>
  </si>
  <si>
    <t>CURVA PVC 50 A 45</t>
  </si>
  <si>
    <t>CURVA PVC 50 A 90 PT</t>
  </si>
  <si>
    <t>RAMAL PVC 50 A 90 (TEE)</t>
  </si>
  <si>
    <t>PILETA C/SIFON PVC 20x20 3,2 2 BOCAS</t>
  </si>
  <si>
    <t>CUPLA PVC 40 PT</t>
  </si>
  <si>
    <t>CUPLA PVC 50 PT</t>
  </si>
  <si>
    <t>CUPLA PVC 60 PT</t>
  </si>
  <si>
    <t>CUPLA PVC 100 PT</t>
  </si>
  <si>
    <t>CUPLA RED.PVC 100 X 60 PT</t>
  </si>
  <si>
    <t>RAMAL PVC 40 A 90 (TEE)</t>
  </si>
  <si>
    <t>RAMAL PVC 60 A 90</t>
  </si>
  <si>
    <t>RAMAL PVC 60 A 45</t>
  </si>
  <si>
    <t>PILETA C/SIFON PVC 20x20 3,2 3 BOCAS</t>
  </si>
  <si>
    <t>BOCA DE ACCESO 10 x 10</t>
  </si>
  <si>
    <t>CODO PVC 100 C/BASE PT</t>
  </si>
  <si>
    <t>PILETA PATIO PVC 15 X 15 PT</t>
  </si>
  <si>
    <t>RECEPTACULO DUCHA PVC 10 X 10</t>
  </si>
  <si>
    <t>REJILLA DE PISO PVC 20 X 20 C/M (T/FUNDIC)</t>
  </si>
  <si>
    <t>REJILLA DE PISO PVC 10 X 10 PT</t>
  </si>
  <si>
    <t>REJILLA DE PISO PVC 15 X 15 PT</t>
  </si>
  <si>
    <t>SOMBRERETE PVC 60/63 3,2</t>
  </si>
  <si>
    <t>SOMBRERETE PVC 100/110 3,2</t>
  </si>
  <si>
    <t>EMBUDO FRONTAL PVC 60</t>
  </si>
  <si>
    <t>EMBUDO FRONTAL PVC 100</t>
  </si>
  <si>
    <t>EMBUDO FRONTAL PVC 110 3,2</t>
  </si>
  <si>
    <t>EMBUDO FRONTAL PVC 63 3,2</t>
  </si>
  <si>
    <t>EMBUDO VERTICAL PVC 63 3,2</t>
  </si>
  <si>
    <t>EMBUDO VERTICAL PVC 110 3,2</t>
  </si>
  <si>
    <t>EMBUDO VERTICAL PVC 100</t>
  </si>
  <si>
    <t>EMBUDO VERTICAL PVC 60</t>
  </si>
  <si>
    <t>CAÑO CAMARA PVC 100</t>
  </si>
  <si>
    <t>CAÑO CAMARA PVC 110 3,2 PT</t>
  </si>
  <si>
    <t>ASIENTO INODORO UNIVERSAL HDF MOZART</t>
  </si>
  <si>
    <t>ASIENTO MOD.351 ANDINO NEGRO</t>
  </si>
  <si>
    <t>ASIENTO MOD.351 ANDINO GRIS</t>
  </si>
  <si>
    <t>ASIENTO MOD.351 ANDINO F.AEREA</t>
  </si>
  <si>
    <t>ASIENTO MOD.351 ANDINO DORADO</t>
  </si>
  <si>
    <t>MARCO P/REJILLA DE PISO DE PVC 10 X 10 PT</t>
  </si>
  <si>
    <t>MARCO P/REJILLA DE PISO DE PVC 15 X 15 PT</t>
  </si>
  <si>
    <t>CODO PVC 60 HH 90º PT</t>
  </si>
  <si>
    <t>CHUPADO 110 X 98 -25 cm-</t>
  </si>
  <si>
    <t>CHUPADO 100 X 98 -25 cm-</t>
  </si>
  <si>
    <t>CHUPADO 110 X 96 -25 cm-</t>
  </si>
  <si>
    <t>BAJADA EXTERNA PVC  S</t>
  </si>
  <si>
    <t>BAJADA EXTERNA PVC  L</t>
  </si>
  <si>
    <t>TRANSICION PVC-PLOMO 40</t>
  </si>
  <si>
    <t>TRANSICION PVC-PLOMO 50</t>
  </si>
  <si>
    <t>CHUPADO 100 X 96 -25 cm-</t>
  </si>
  <si>
    <t>FUNDA P/TABLA DE PLANCHAR</t>
  </si>
  <si>
    <t>FUNDA P/TABLA DE PLANCHAR METAL.</t>
  </si>
  <si>
    <t>ROBINETE ORBIS MODERNO</t>
  </si>
  <si>
    <t>NUEZ COMUN CROMO</t>
  </si>
  <si>
    <t>NUEZ INVERTIDA CROMO</t>
  </si>
  <si>
    <t>CAÑO DE ALUMINIO 3/8 x KG</t>
  </si>
  <si>
    <t>CAÑO DE ALUMINIO 5/16 x KG</t>
  </si>
  <si>
    <t>VASTAGO LONGVIE S/LIMPIAMATIC</t>
  </si>
  <si>
    <t>VASTAGO INDUSTRIAL LARGO C/REBAJE</t>
  </si>
  <si>
    <t>CANILLA ESFERICA PVC C/PICO 1/2</t>
  </si>
  <si>
    <t>CANILLA  ESFERICA PVC C/PICO 3/4</t>
  </si>
  <si>
    <t>PISO ORBIS COQUETA 42,5X37,5</t>
  </si>
  <si>
    <t>PISO ORBIS GALA 42,5X47,5</t>
  </si>
  <si>
    <t>TIMBRE INALAMBRICO 2546</t>
  </si>
  <si>
    <t>MONOCOMANDO LAVATORIO CART. 40mm MOZART MADRID (9035)</t>
  </si>
  <si>
    <t>PIAZZA TEMPORIZADOR LAVAT.PARED</t>
  </si>
  <si>
    <t>PIAZZA TEMPORIZADOR MINGITORIO</t>
  </si>
  <si>
    <t>TEMPORIZADOR LAVATORIO MOZART (9036)</t>
  </si>
  <si>
    <t>RAMAL PVC 40 A 45</t>
  </si>
  <si>
    <t>RAMAL PVC 50 A 45</t>
  </si>
  <si>
    <t>CONEXION GAS MALLADA 1/2 x 030 cm</t>
  </si>
  <si>
    <t>CONEXION GAS MALLADA 1/2 x 040 cm</t>
  </si>
  <si>
    <t>CONEXION GAS MALLADA 1/2 x 050 cm</t>
  </si>
  <si>
    <t>CONEXION GAS MALLADA 1/2 x 060 cm</t>
  </si>
  <si>
    <t>CONEXION GAS MALLADA 1/2 x 080 cm</t>
  </si>
  <si>
    <t>CONEXION GAS MALLADA 1/2 x 100 cm</t>
  </si>
  <si>
    <t>CONEXION GAS MALLADA 1/2 x 150 cm</t>
  </si>
  <si>
    <t>CONEXION GAS MALLADA 1/2 x 120 cm</t>
  </si>
  <si>
    <t>CONEXION AGUA MALLADA 3/4 x 025cm</t>
  </si>
  <si>
    <t>CONEXION AGUA MALLADA 3/4 x 030cm</t>
  </si>
  <si>
    <t>CONEXION AGUA MALLADA 3/4 x 035cm</t>
  </si>
  <si>
    <t>CONEXION AGUA MALLADA 3/4 x 040cm</t>
  </si>
  <si>
    <t>CONEXION AGUA MALLADA 3/4 x 050cm</t>
  </si>
  <si>
    <t>VALVULA ESCUADRA P/LAVARROPA</t>
  </si>
  <si>
    <t>CONEXION MALLADA MACHO GIRATORIO 1/2 x 20cm T/FV</t>
  </si>
  <si>
    <t>CONEXION MALLADA MACHO GIRATORIO 1/2 x 25cm T/ FV</t>
  </si>
  <si>
    <t>CONEXION MALLADA MACHO GIRATORIO 1/2 x 30cm T/FV</t>
  </si>
  <si>
    <t>CONEXION MALLADA MACHO GIRATORIO 1/2 x 35cm T/FV</t>
  </si>
  <si>
    <t>CONEXION MALLADA MACHO GIRATORIO 1/2 x 40cm T/FV</t>
  </si>
  <si>
    <t>CONEXION MALLADA MACHO GIRATORIO 1/2 x 50cm T/FV</t>
  </si>
  <si>
    <t>CONEXION AGUA MALLADA 1/2 x 100 cm</t>
  </si>
  <si>
    <t>ALARGUE CANILLA 1/2 x 4 BCE. TRAFILADO CROMADO</t>
  </si>
  <si>
    <t>ALARGUE CANILLA 1/2 x 3 BCE. TRAFILADO CROMADO</t>
  </si>
  <si>
    <t>ALARGUE CANILLA 1/2 x 2 BCE. TRAFILADO CROMADO</t>
  </si>
  <si>
    <t>ALARGUE CANILLA 1/2 x 1.1/2 BCE. TRAFILADO CROMADO</t>
  </si>
  <si>
    <t>ALARGUE CANILLA 1/2 x 1.1/4 BCE. TRAFILADO CROMADO</t>
  </si>
  <si>
    <t>ALARGUE CANILLA 1/2 x 1 BCE. TRAFILADO CROMADO</t>
  </si>
  <si>
    <t>ALARGUE CANILLA 1/2 x 3/4 BCE. TRAFILADO CROMADO</t>
  </si>
  <si>
    <t>ALARGUE CANILLA 1/2 x 1/2 BCE. TRAFILADO CROMADO</t>
  </si>
  <si>
    <t>TEE CONEXION P/LAVARROPA</t>
  </si>
  <si>
    <t>ALARGUE P/GRIFERIA MESADA</t>
  </si>
  <si>
    <t>ALARGUE P/CAMPANA BCE.CROMADO</t>
  </si>
  <si>
    <t>TERRAJA P/CAÑO ACERO 1/2 -3/4 -1</t>
  </si>
  <si>
    <t>FLEXIBLE MONOCOMANDO x Unid.- LARGO 0.40</t>
  </si>
  <si>
    <t>CONEXION AGUA MALLADA 1/2 x 025cm</t>
  </si>
  <si>
    <t>CONEXION AGUA MALLADA 1/2 x 030cm</t>
  </si>
  <si>
    <t>CONEXION AGUA MALLADA 1/2 x 035cm</t>
  </si>
  <si>
    <t>CONEXION AGUA MALLADA 1/2 x 040cm</t>
  </si>
  <si>
    <t>CONEXION AGUA MALLADA 1/2 x 020cm</t>
  </si>
  <si>
    <t>FLEXIBLE MONOCOMANDO x Unid.- CORTO 0.40</t>
  </si>
  <si>
    <t>CONEXION AGUA MALLADA 1/2 x 050cm</t>
  </si>
  <si>
    <t>CONEXION AGUA MALLADA 1/2 x 060cm</t>
  </si>
  <si>
    <t>CONEXION AGUA MALLADA 1/2 x 180cm</t>
  </si>
  <si>
    <t>ALARGUE CANILLA 3/4 x 3/4 BCE. TRAFILADO CROMADO</t>
  </si>
  <si>
    <t>ALARGUE CANILLA 3/4 x 1 BCE. TRAFILADO CROMADO</t>
  </si>
  <si>
    <t>ALARGUE CANILLA 3/4 x 1.1/4 BCE. TRAFILADO CROMADO</t>
  </si>
  <si>
    <t>ALARGUE CANILLA 3/4 x 1.1/2 BCE. TRAFILADO CROMADO</t>
  </si>
  <si>
    <t>ALARGUE CANILLA 3/4 x 2 BCE. TRAFILADO CROMADO</t>
  </si>
  <si>
    <t>VALVULA ESFERICA C/ACOPLE TRABA MECANICA DUKE 1/2</t>
  </si>
  <si>
    <t>VALVULA ESFERICA C/ACOPLE TRABA MECANICA DUKE 3/4</t>
  </si>
  <si>
    <t>REJILLA DE PISO 12x12 C/FILTRO Y MARCO PROLONG.</t>
  </si>
  <si>
    <t>LLAVE PASO HIERRO 1/2 MH</t>
  </si>
  <si>
    <t>LLAVE PASO HIERRO 3/4 MH</t>
  </si>
  <si>
    <t>LLAVE PASO HIERRO 1/2 HH</t>
  </si>
  <si>
    <t>LLAVE PASO HIERRO 3/4 HH</t>
  </si>
  <si>
    <t>ESCLUSA BCE.P/TOTAL 1/2</t>
  </si>
  <si>
    <t>ESCLUSA BCE.P/TOTAL 3/4</t>
  </si>
  <si>
    <t>ESCLUSA BCE.P/TOTAL    1"</t>
  </si>
  <si>
    <t>ESCLUSA BCE.P/TOTAL 1 1/4</t>
  </si>
  <si>
    <t>ESCLUSA BCE.P/TOTAL 1 1/2</t>
  </si>
  <si>
    <t>ESCLUSA BCE.P/TOTAL    2"</t>
  </si>
  <si>
    <t>FILTRO SPAR UNIVERSAL</t>
  </si>
  <si>
    <t>CARB.41 30x9x6 YELMO ENCERADORA 1001-67-8-9</t>
  </si>
  <si>
    <t>PERILLA A.MARTIN ANTIGUA</t>
  </si>
  <si>
    <t>PERILLA A.MARTIN SUPER</t>
  </si>
  <si>
    <t>PERILLA A.MARTIN CORALINE ANTERIOR</t>
  </si>
  <si>
    <t>PERILLA A.MARTIN ETOILE</t>
  </si>
  <si>
    <t>PERILLA A.MARTIN ARTHY PLUS C/CORTO</t>
  </si>
  <si>
    <t>PERILLA A.MARTIN ARTHY ANTIGUA</t>
  </si>
  <si>
    <t>PERILLA A.MARTIN ARTHY PLUS C/LARGO</t>
  </si>
  <si>
    <t>PERILLA A.MARTIN RANURADA</t>
  </si>
  <si>
    <t>PERILLA A.MARTIN CORALINE NUEVA</t>
  </si>
  <si>
    <t>PERILLA A.MARTIN CORALINE 83</t>
  </si>
  <si>
    <t>PERILLA A.MARTIN NUEVA GRIS</t>
  </si>
  <si>
    <t>PERILLA A.MARTIN NUEVA MARRON</t>
  </si>
  <si>
    <t>PERILLA COVENTRY BLANCA</t>
  </si>
  <si>
    <t>PERILLA EST.EMEGE LETRA C/L</t>
  </si>
  <si>
    <t>PERILLA AURORA FRANCESA</t>
  </si>
  <si>
    <t>PERILLA PATRICK ANTERIOR PLATA C/ARO</t>
  </si>
  <si>
    <t>PERILLA AURORA GRANT IV</t>
  </si>
  <si>
    <t>PERILLA CARU MARRON 244</t>
  </si>
  <si>
    <t>PERILLA AURORA ALEMANA</t>
  </si>
  <si>
    <t>PERILLA D.MARTIRI FILETE ALUMINIO</t>
  </si>
  <si>
    <t>PERILLA D.MARTIRI FRENTE INOXIDABLE</t>
  </si>
  <si>
    <t>PERILLA D.MARTIRI CORTE VERTICAL</t>
  </si>
  <si>
    <t>PERILLA DOMEC SEGURIDAD ¢ CRIQUE</t>
  </si>
  <si>
    <t>PERILLA EST.EMEGE 98 BCA</t>
  </si>
  <si>
    <t>PERILLA EST.ESKABE BOTON 2003</t>
  </si>
  <si>
    <t>PERILLA EST.EMEGE EURO BOTON</t>
  </si>
  <si>
    <t>PERILLA DOMEC APOLO PUNTO</t>
  </si>
  <si>
    <t>PERILLA DOMEC PERFILINIA</t>
  </si>
  <si>
    <t>PERILLA DOMEC 90 BLANCA C/ARO COMP.</t>
  </si>
  <si>
    <t>PERILLA DOMEC PAOLA 88 BLANCA</t>
  </si>
  <si>
    <t>PERILLA DOMEC PAOLA 77</t>
  </si>
  <si>
    <t>PERILLA DOMEC PAOLA ANTER.2 PZAS</t>
  </si>
  <si>
    <t>PERILLA DOMEC PAOLA 75 NEGRA</t>
  </si>
  <si>
    <t>PERILLA DOMEC PAOLA 81 MARRON</t>
  </si>
  <si>
    <t>PERILLA DOMEC 90 MARRON C/ARO COMP.</t>
  </si>
  <si>
    <t>PERILLA EST.IMPOPAR VALV.C/LARGO</t>
  </si>
  <si>
    <t>PERILLA EST.IMPOPAR ENCENDIDO</t>
  </si>
  <si>
    <t>PERILLA EST.ESKABE BLANCA</t>
  </si>
  <si>
    <t>PERILLA EST.ESKABE NEGRA</t>
  </si>
  <si>
    <t>PERILLA EST.EMEGE PUNTO C/C</t>
  </si>
  <si>
    <t>PERILLA EST.ESKABE MARCO 2003</t>
  </si>
  <si>
    <t>PERILLA EST.EMEGE LETRA C/C</t>
  </si>
  <si>
    <t>PERILLA EST.IMPOPAR CATALITICO</t>
  </si>
  <si>
    <t>PERILLA EST.UNIVERSAL BEIGE</t>
  </si>
  <si>
    <t>PERILLA ESCORIAL CONFORT COMPACTA</t>
  </si>
  <si>
    <t>PERILLA ESCORIAL PALACE 86</t>
  </si>
  <si>
    <t>PERILLA ESCORIAL SEPIA 87</t>
  </si>
  <si>
    <t>PERILLA EST.ESKABE BEIGE C/C</t>
  </si>
  <si>
    <t>PERILLA FIUMET C/L ¢ TIVOLI</t>
  </si>
  <si>
    <t>BIDET RAPID CROMADO 1ra</t>
  </si>
  <si>
    <t>PERILLA FLAMEX MODERNA</t>
  </si>
  <si>
    <t>PERILLA FIUMET C/C</t>
  </si>
  <si>
    <t>PERILLA GENDIN N 2 RECTANGULAR</t>
  </si>
  <si>
    <t>PERILLA COVENTRY MARRON</t>
  </si>
  <si>
    <t>SOPORTE MANIJA MARTIRI 96 MARRON C/U</t>
  </si>
  <si>
    <t>SOPORTE MANIJA MARTIRI 96 BLANCO C/U</t>
  </si>
  <si>
    <t>PERILLA KENIA BARBACOA</t>
  </si>
  <si>
    <t>PERILLA LONGVIE LIMPIAMATIC</t>
  </si>
  <si>
    <t>PERILLA LONGVIE ESPEJADA</t>
  </si>
  <si>
    <t>PERILLA LONGVIE BRONCELINE 83</t>
  </si>
  <si>
    <t>PERILLA LONGVIE 88 MARRON</t>
  </si>
  <si>
    <t>PERILLA LONGVIE ANTIGUA</t>
  </si>
  <si>
    <t>PERILLA LONGVIE 90 BLANCA C/ARO</t>
  </si>
  <si>
    <t>PERILLA LONGVIE 90 MARRON C/ARO</t>
  </si>
  <si>
    <t>PERILLA LONGVIE 89 BLANCA C/CTO C/ARO</t>
  </si>
  <si>
    <t>PERILLA LONGVIE 89 MARRON C/CTO C/ARO</t>
  </si>
  <si>
    <t>PERILLA LONGVIE 89 MARRON C/LGO</t>
  </si>
  <si>
    <t>PERILLA LONGVIE 2005 BCA 6mm EMBUTIR</t>
  </si>
  <si>
    <t>PERILLA LONGVIE 2005 BCA 8mm EMBUTIR</t>
  </si>
  <si>
    <t>PERILLA EST.ESKABE MOD 2003</t>
  </si>
  <si>
    <t>PERILLA ORBIS COQUETA S/ARO BLANCA</t>
  </si>
  <si>
    <t>PERILLA ORBIS COQUETA S/ARO NEGRA</t>
  </si>
  <si>
    <t>PERILLA EST.EMEGE EURO DIAL 1/2 CAÑ</t>
  </si>
  <si>
    <t>PERILLA ORBIS COQUETA C/ARO NEGRA</t>
  </si>
  <si>
    <t>PERILLA LONGVIE 89 BLANCA C/LGO</t>
  </si>
  <si>
    <t>PERILLA ORBIS NUEVA 146</t>
  </si>
  <si>
    <t>PERILLA ORBIS 8300 BLANCA</t>
  </si>
  <si>
    <t>PERILLA ORBIS MERTIG 84 MARRON</t>
  </si>
  <si>
    <t>PERILLA ORBIS MERTIG 84 NEGRA</t>
  </si>
  <si>
    <t>PERILLA ORBIS CUADRADA</t>
  </si>
  <si>
    <t>PERILLA ORBIS 88 MARRON</t>
  </si>
  <si>
    <t>PERILLA ORBIS 88 BLANCA</t>
  </si>
  <si>
    <t>PERILLA ORBIS COQUETA C/ARO BLANCA</t>
  </si>
  <si>
    <t>PERILLA LONGVIE 98 BLANCA LITOG.C/A</t>
  </si>
  <si>
    <t>PERILLA ORO AZUL ANTIGUA</t>
  </si>
  <si>
    <t>PERILLA LONGVIE 98 MARRON LITOG.C/A</t>
  </si>
  <si>
    <t>PERILLA LONGVIE LARGA VIDA BCA. 8mm</t>
  </si>
  <si>
    <t>PERILLA CALEF.O.AZUL NOVA BEIGE</t>
  </si>
  <si>
    <t>PERILLA ORO AZUL MODERNA</t>
  </si>
  <si>
    <t>PERILLA ORO AZUL MARRON 86 C/L</t>
  </si>
  <si>
    <t>PERILLA ORO AZUL MARRON 86 C/C</t>
  </si>
  <si>
    <t>PERILLA ORO AZUL GALAXIA</t>
  </si>
  <si>
    <t>PERILLA SIAM 2000</t>
  </si>
  <si>
    <t>PERILLA ORO AZUL GISELLA</t>
  </si>
  <si>
    <t>PERILLA SANSUR 2000</t>
  </si>
  <si>
    <t>PERILLA ORO AZUL CHANF.88 C/L</t>
  </si>
  <si>
    <t>PERILLA ORO AZUL CHANF.88 C/C</t>
  </si>
  <si>
    <t>PERILLA EST.EMEGE FUTURA</t>
  </si>
  <si>
    <t>SOPORTE MANIJA LONGVIE CURVO BLANCO C/U</t>
  </si>
  <si>
    <t>PERILLA DOMEC APOLO RAYA</t>
  </si>
  <si>
    <t>PERILLA PRINCESA FIJA</t>
  </si>
  <si>
    <t>PERILLA PRINCESA MOVIL</t>
  </si>
  <si>
    <t>SOPORTE MANIJA LONGVIE CURVO MARRON C/U</t>
  </si>
  <si>
    <t>SOPORTE MANIJA LONGVIE CURVO NEGRO C/U</t>
  </si>
  <si>
    <t>PERILLA ORBIS/VOLCAN 2001 BCA 6 mm</t>
  </si>
  <si>
    <t>PERILLA LONGVIE 2009 ARO PLANO BCA</t>
  </si>
  <si>
    <t>PERILLA LONGVIE 2009 ARO PLANO NEGRA</t>
  </si>
  <si>
    <t>PERILLA SIRENA ECLAIR 94 BCA.C/C</t>
  </si>
  <si>
    <t>PERILLA SIRENA BACCARAT</t>
  </si>
  <si>
    <t>PERILLA SIRENA ECLAIR 94 BCA.C/L</t>
  </si>
  <si>
    <t>PERILLA LONGVIE LARGA VIDA BCA. 6mm</t>
  </si>
  <si>
    <t>PERILLA LONGVIE LARGA VIDA MAR. 6mm</t>
  </si>
  <si>
    <t>PERILLA TOMIGAS PUNTO</t>
  </si>
  <si>
    <t>PERILLA TOMIGAS RAYA</t>
  </si>
  <si>
    <t>PERILLA A.MARTIN 2000 C/ARO BCA.</t>
  </si>
  <si>
    <t>PERILLA A.MARTIN 2000 C/ARO MARRON</t>
  </si>
  <si>
    <t>PERILLA A.MARTIN 2000 S/ARO BCA.</t>
  </si>
  <si>
    <t>PERILLA A.MARTIN 2000 S/ARO MARRON</t>
  </si>
  <si>
    <t>PERILLA PATRICK</t>
  </si>
  <si>
    <t>PERILLA PATRICK ANTERIOR BLANCA</t>
  </si>
  <si>
    <t>PERILLA MABE MODERNA GRIS</t>
  </si>
  <si>
    <t>PERILLA VOLCAN GOTA ¢ LAGRIMA</t>
  </si>
  <si>
    <t>PERILLA VOLCAN MONITO</t>
  </si>
  <si>
    <t>PERILLA VOLCAN VENUS C/C</t>
  </si>
  <si>
    <t>PERILLA VOLCAN VENUS C/L</t>
  </si>
  <si>
    <t>PERILLA VOLCAN ANTERIOR</t>
  </si>
  <si>
    <t>PERILLA VOLCAN SUPER</t>
  </si>
  <si>
    <t>PERILLA VOLCAN MARRON 84 2 PZAS</t>
  </si>
  <si>
    <t>PERILLA VOLCAN BLANCA 84 2 PZAS</t>
  </si>
  <si>
    <t>PERILLA VOLCAN V S/ARO</t>
  </si>
  <si>
    <t>PERILLA VOLCAN PERPETUA C/L</t>
  </si>
  <si>
    <t>PERILLA VOLCAN BLANCA PUNTO</t>
  </si>
  <si>
    <t>SOPORTE DOMEC RESPALDO BCO C/U</t>
  </si>
  <si>
    <t>PERILLA DOMEC CONJUNTO 98 BCA</t>
  </si>
  <si>
    <t>PERILLA VOLCAN MARR.83 P/NARANJA</t>
  </si>
  <si>
    <t>PERILLA EST.COPPENS CHICA</t>
  </si>
  <si>
    <t>PERILLA EST.COPPENS GRANDE</t>
  </si>
  <si>
    <t>PERILLA DOMEC SPAR BCA</t>
  </si>
  <si>
    <t>PERILLA DOMEC TF/WHESTIN BCA</t>
  </si>
  <si>
    <t>PERILLA DOMEC METALIZADA 2000</t>
  </si>
  <si>
    <t>MANIJA VOLCAN 40cm BCA -SIN SOPORTE.-</t>
  </si>
  <si>
    <t>MANIJA VOLCAN 50cm BCA -SIN SOPORTE.-</t>
  </si>
  <si>
    <t>MANIJA VOLCAN 60cm BCA -SIN SOPORTE.-</t>
  </si>
  <si>
    <t>SOPORTE MANIJA DOMEC OVALADO C/U</t>
  </si>
  <si>
    <t>SOPORTE MANIJA LONGVIE MARRON C/U</t>
  </si>
  <si>
    <t>SOPORTE MANIJA LONGVIE BLANCO 93 C/U</t>
  </si>
  <si>
    <t>PERILLA ORBIS GALA MODERNA</t>
  </si>
  <si>
    <t>PERILLA ESCORIAL REGIA/MASTER 8mm BCA</t>
  </si>
  <si>
    <t>PERILLA ESCORIAL REGIA 6mm BCA</t>
  </si>
  <si>
    <t>PERILLA LONGVIE LARGA VIDA MAR. 8mm</t>
  </si>
  <si>
    <t>PERILLA ORBIS 8300 GRIS</t>
  </si>
  <si>
    <t>PERILLA ESCORIAL REGIA 6mm GRIS</t>
  </si>
  <si>
    <t>MANIJA VOLCAN 40cm MAR -SIN SOPORTE.-</t>
  </si>
  <si>
    <t>MANIJA VOLCAN 50cm MAR -SIN SOPORTE.-</t>
  </si>
  <si>
    <t>MANIJA VOLCAN 60cm MAR -SIN SOPORTE.-</t>
  </si>
  <si>
    <t>SOPORTE MANIJA VOLCAN ALUMINIO BLANCO C/U</t>
  </si>
  <si>
    <t>SOPORTE MANIJA VOLCAN ALUMINIO MARRON C/U</t>
  </si>
  <si>
    <t>SOPORTE MANIJA DOMEC PAOLA MARRON C/U</t>
  </si>
  <si>
    <t>PERILLA ANAFE LONGVIE 2010 BLANCA</t>
  </si>
  <si>
    <t>PERILLA ANAFE LONGVIE 2010 NEGRA</t>
  </si>
  <si>
    <t>PERILLA CALEF.UNIV.LITOGRAF.8mm</t>
  </si>
  <si>
    <t>PERILLA CALEF.UNIV.93 BCO.</t>
  </si>
  <si>
    <t>PERILLA CALEF.UNIV.93 MARRON</t>
  </si>
  <si>
    <t>PERILLA EST.EMEGE PUNTO C/L</t>
  </si>
  <si>
    <t>PERILLA CALEF.O.AZUL GDE</t>
  </si>
  <si>
    <t>PERILLA CALEF.O.AZUL CHICO</t>
  </si>
  <si>
    <t>PERILLA CALEF.O.AZUL NOVA</t>
  </si>
  <si>
    <t>PERILLA CALEF.A.MARTIN ANT.</t>
  </si>
  <si>
    <t>PERILLA CALEF.A.MARTIN CORALINE</t>
  </si>
  <si>
    <t>PERILLA SIRENA CIRCULO</t>
  </si>
  <si>
    <t>PERILLA CARU MARRON 224</t>
  </si>
  <si>
    <t>PERILLA EST.ORBIS CALORAMA 112</t>
  </si>
  <si>
    <t>VOLANTE ALUMINIO ROBINETE SEMI INDUSTRIAL 8mm</t>
  </si>
  <si>
    <t>VOLANTE ALUMINIO ROBINETE SEMI INDUSTRIAL CUADRADO</t>
  </si>
  <si>
    <t>PERILLA ORBIS GALA ANTIGUA</t>
  </si>
  <si>
    <t>PERILLA CALEF.O.AZUL GRIS C/LGO</t>
  </si>
  <si>
    <t>PERILLA ARTHY BLANCA</t>
  </si>
  <si>
    <t>PERILLA ANAFE ALYMO 90 C/L</t>
  </si>
  <si>
    <t>PERILLA EST.ORBIS</t>
  </si>
  <si>
    <t>PERILLA EST.ORBIS PULSADOR</t>
  </si>
  <si>
    <t>PERILLA EST.VOLCAN INFRARROJO</t>
  </si>
  <si>
    <t>PERILLA EST.VOLCAN EXTRACHATA</t>
  </si>
  <si>
    <t>PERILLA EST.ORBIS NEGRO/MARRON 193</t>
  </si>
  <si>
    <t>PERILLA EST.IMPOPAR BEIGE</t>
  </si>
  <si>
    <t>PERILLA ANAFE ARISTON 6mm.</t>
  </si>
  <si>
    <t>PERILLA EST.ESKABE BOTON RAYO</t>
  </si>
  <si>
    <t>PERILLA EST.CTZ DIAL</t>
  </si>
  <si>
    <t>PERILLA EST.ESKABE ARO MINI</t>
  </si>
  <si>
    <t>MANIJA LONGVIE 50cm MARR -SIN SOPORTE.-</t>
  </si>
  <si>
    <t>MANIJA LONGVIE 50cm BCA -SIN SOPORTE.-</t>
  </si>
  <si>
    <t>SOPORTE MANIJA LONGVIE 2 PERNOS C/U</t>
  </si>
  <si>
    <t>SOPORTE MANIJA DOMEC PAOLA BLANCO C/U</t>
  </si>
  <si>
    <t>PERILLA EST.EMEGE TURBINA</t>
  </si>
  <si>
    <t>RESORTE DE PERILLA</t>
  </si>
  <si>
    <t>PERILLA CALEF.UNIV.BEIGE L 2000</t>
  </si>
  <si>
    <t>PERILLA ORBIS CONVECTA MARRON</t>
  </si>
  <si>
    <t>VALVULA RETENCION BCE 1" VASTAGO METALICO</t>
  </si>
  <si>
    <t>VALVULA RETENCION BCE 3/4 VASTAGO METALICO</t>
  </si>
  <si>
    <t>VALVULA RETENCION BCE 1/2 VASTAGO METALICO</t>
  </si>
  <si>
    <t>VALVULA RETENCION BCE 1/2</t>
  </si>
  <si>
    <t>VALVULA RETENCION BCE 3/4</t>
  </si>
  <si>
    <t>VALVULA RETENCION BCE 1</t>
  </si>
  <si>
    <t>FILTRO P/VALVULA RETENCION BCE. 3/4</t>
  </si>
  <si>
    <t>FILTRO P/VALVULA RETENCION BCE. 1</t>
  </si>
  <si>
    <t>VALVULA RETENCION BCE 1.1/4</t>
  </si>
  <si>
    <t>VALVULA RETENCION BCE 1.1/2</t>
  </si>
  <si>
    <t>FILTRO P/VALVULA RETENCION BCE. 1.1/4</t>
  </si>
  <si>
    <t>FILTRO P/VALVULA RETENCION BCE 1.1/2</t>
  </si>
  <si>
    <t>VALVULA RETENCION PVC. 3/4</t>
  </si>
  <si>
    <t>VALVULA RETENCION PVC. 1</t>
  </si>
  <si>
    <t>VALVULA RETENCION PVC. 1 1/4</t>
  </si>
  <si>
    <t>VALVULA RETENCION PVC. 1 1/2</t>
  </si>
  <si>
    <t>VALVULA RETENCION PVC. 2</t>
  </si>
  <si>
    <t>FILTRO P/VALVULA RETENCION PVC 3/4</t>
  </si>
  <si>
    <t>FILTRO P/VALVULA RETENCION PVC 1</t>
  </si>
  <si>
    <t>FILTRO P/VALVULA RETENCION PVC 1 1/4</t>
  </si>
  <si>
    <t>FILTRO P/VALVULA RETENCION PVC 1 1/2</t>
  </si>
  <si>
    <t>FILTRO P/VALVULA RETENCION PVC 2</t>
  </si>
  <si>
    <t>VALVULA RETENCION BCE 2</t>
  </si>
  <si>
    <t>FILTRO P/VALVULA RETENCION BCE. 2</t>
  </si>
  <si>
    <t>FILTRO P/VALVULA RETENCION BCE. 1/2</t>
  </si>
  <si>
    <t>ACOPLE RAPIDO 1/2 C/TRABA MECANICA 6cm</t>
  </si>
  <si>
    <t>ACOPLE RAPIDO 3/4 C/TRABA MECANICA 6cm</t>
  </si>
  <si>
    <t>ACOPLE RAPIDO 1/2 C/TRABA MECANICA LARGO 10cm</t>
  </si>
  <si>
    <t>ACOPLE RAPIDO 3/4 C/TRABA MECANICA LARGO 10cm</t>
  </si>
  <si>
    <t>ACOPLE RAPIDO 1/2 A CODO C/TRABA MECANICA</t>
  </si>
  <si>
    <t>ACOPLE RAPIDO 3/4 A CODO C/TRABA MECANICA</t>
  </si>
  <si>
    <t>ACOPLE RAPIDO REDUCCION 3/4 a 1/2 C/TRABA MECANICA</t>
  </si>
  <si>
    <t>PERILLA D.MARTIRI 2 PIEZAS BLANCA</t>
  </si>
  <si>
    <t>PERILLA D.MARTIRI 2 PIEZAS MARRON</t>
  </si>
  <si>
    <t>VALVULA SILENCIOSA 1/2 H LATYN RCA BCE</t>
  </si>
  <si>
    <t>VALVULA SILENCIOSA 1/2 M LATYN</t>
  </si>
  <si>
    <t>MECHA FAROL 500 B</t>
  </si>
  <si>
    <t>PERILLA EST.ORO AZUL NUEVA</t>
  </si>
  <si>
    <t>PERILLA DOMEC CONJUNTO 95 BCA</t>
  </si>
  <si>
    <t>PERILLA DOMEC CONJUNTO 95 NEGRO</t>
  </si>
  <si>
    <t>PERILLA EST.ESKABE LINEA PLATA</t>
  </si>
  <si>
    <t>PERILLA EST.ESKABE PULSADOR</t>
  </si>
  <si>
    <t>PERILLA EST.ESKABE BEIGE C/L</t>
  </si>
  <si>
    <t>PERILLA EST.EMEGE THINNY</t>
  </si>
  <si>
    <t>MECHA FAROL 250 B</t>
  </si>
  <si>
    <t>PERILLA EST.ESKABE BOTON AVELLANA</t>
  </si>
  <si>
    <t>SOPLETE TECHISTA 38mm 3KG</t>
  </si>
  <si>
    <t>SOPLETE SM 2 S/MARTILLO 21mm 10Kg</t>
  </si>
  <si>
    <t>SOPLETE CM 3 C/MARTILLO 21mm 10Kg</t>
  </si>
  <si>
    <t>SOPLETE R2000 38mm 10Kg</t>
  </si>
  <si>
    <t>SOPLETE R2500 50mm 10Kg</t>
  </si>
  <si>
    <t>ADAPTADOR DE 3/8M a 1/2M</t>
  </si>
  <si>
    <t>MARTILLO DE COBRE 0.70</t>
  </si>
  <si>
    <t>SOPLETE SM 1 PISTOLA S/MARTILLO S/MANGUERA</t>
  </si>
  <si>
    <t>SOPLETE PLOMERO/MEMBRANA 3 PICOS x 10 KG.</t>
  </si>
  <si>
    <t>SOPLETE P/MEMBRANA C/MANGUERA ECO 10KG.</t>
  </si>
  <si>
    <t>SOPLETE KIT COMPLETO SOLDADURA</t>
  </si>
  <si>
    <t>SOPLETE P/CARTUCHO GAS BUTANO</t>
  </si>
  <si>
    <t>SOPLETE P/CARTUCHO GAS BUTANO C/ENCENDIDO PROFESIONAL</t>
  </si>
  <si>
    <t>SOPLETE P/CARTUCHO GAS BUTANO PLOMERO BRONCEADO</t>
  </si>
  <si>
    <t>SOPLETE R2000 LARGO C/GATILLO ECO 10Kg</t>
  </si>
  <si>
    <t>SOPLETE R2500 LARGO C/GATILLO ECO 10Kg</t>
  </si>
  <si>
    <t>SOPLETE R2000 LARGO C/GATILLO ECO 3Kg</t>
  </si>
  <si>
    <t>SOPLETE R2500 LARGO C/GATILLO ECO 3Kg</t>
  </si>
  <si>
    <t>SOPLETE TECHISTA C/GATILLO 50mm 10kg</t>
  </si>
  <si>
    <t>SOPLETE TECHISTA 38 mm C/GATILLO</t>
  </si>
  <si>
    <t>SOPLETE PLOMERO C/GATILLO DUROX 2200 10 kg</t>
  </si>
  <si>
    <t>SOPLETE SM 2 S/MARTILLO 21mm 3Kg</t>
  </si>
  <si>
    <t>SOPLETE CM 3 C/MARTILLO 21mm 3Kg</t>
  </si>
  <si>
    <t>SOPLETE R2000 38mm 3Kg</t>
  </si>
  <si>
    <t>SOPLETE R2500 50mm 3Kg</t>
  </si>
  <si>
    <t>TALADRO DE MANO CON CRICKET 10"</t>
  </si>
  <si>
    <t>MORDAZA P/TALADRO DE MANO</t>
  </si>
  <si>
    <t>TALADRO DE MANO SIN CRICKET 12"</t>
  </si>
  <si>
    <t>MORSA P/CAÑO A BISAGRA Nº2</t>
  </si>
  <si>
    <t>MORSA P/CAÑO A CADENA Nº2</t>
  </si>
  <si>
    <t>MORSA P/CAÑO A CADENA Nº4</t>
  </si>
  <si>
    <t>SOPLETE PLOMERO BASICO 22mm 10 kg</t>
  </si>
  <si>
    <t>SOPLETE PLOMERO BASICO 22mm 3 kg</t>
  </si>
  <si>
    <t>SALIDA EXTERIOR EMEGE CHICA 57/120 CENT.</t>
  </si>
  <si>
    <t>SALIDA EXTERIOR EMEGE GRANDE 90/182 CENT.</t>
  </si>
  <si>
    <t>SALIDA EXTERIOR ORBIS 437 79/127 DESCENT</t>
  </si>
  <si>
    <t>SALIDA EXTERIOR ORBIS 463 104/175 DESCENT.</t>
  </si>
  <si>
    <t>SALIDA EXTERIOR  ESKABE 3000/6000 102/153 CENT</t>
  </si>
  <si>
    <t>SALIDA EXTERIOR CTZ.85/155 DESCENT.</t>
  </si>
  <si>
    <t>ASIENTO INODORO PVC REF.M/GIRO</t>
  </si>
  <si>
    <t>MANGUERA PILETA AUTOFLOTANTE 1 1/2 x 30mts.</t>
  </si>
  <si>
    <t>MANGUERA PRESION 1/2 x 20 VERDE 10Bar</t>
  </si>
  <si>
    <t>MANGUERA TRIC-LIV INT NEG 1 x 15 mt</t>
  </si>
  <si>
    <t>MANGUERA TRIC-REF INT NEG 3/4 x 15 mt</t>
  </si>
  <si>
    <t>MANGUERA TRIC-REF INT BCO 1/2 x 15 mt</t>
  </si>
  <si>
    <t>MANGUERA TRIC-REF INT BCO 3/4 x 15 mt</t>
  </si>
  <si>
    <t>MANGUERA TRIC-REF INT BCO 3/4 x 25 mt</t>
  </si>
  <si>
    <t>MANGUERA RIEGO ANTICOLAPSABLE 1/2x15 mts.</t>
  </si>
  <si>
    <t>MANGUERA RIEGO ANTICOLAPSABLE 1/2x50 mts.</t>
  </si>
  <si>
    <t>MANGUERA RIEGO ANTICOLAPSABLE 3/4x15 mts.</t>
  </si>
  <si>
    <t>MANGUERA RIEGO ANTICOLAPSABLE 1/2x25 mts.</t>
  </si>
  <si>
    <t>MANGUERA RIEGO ANTICOLAPSABLE 3/4x25 mts.</t>
  </si>
  <si>
    <t>FAROL 500B ECONOMICO</t>
  </si>
  <si>
    <t>MANGUERA TRIC-LIV INT NEG 3/4 x 25 mt</t>
  </si>
  <si>
    <t>MANGUERA 1 x 25 Mts. REFORZADA TECNOCOM</t>
  </si>
  <si>
    <t>HORMIGONERA 130 Lts. S/MOTOR</t>
  </si>
  <si>
    <t>PITON ABIERTO Nº 5 C/T x 50 unid</t>
  </si>
  <si>
    <t>PITON ABIERTO Nº 6 C/T x 50 unid</t>
  </si>
  <si>
    <t>PITON ABIERTO Nº 8 C/T x 50 unid</t>
  </si>
  <si>
    <t>PITON ABIERTO Nº10 C/T x 25 unid</t>
  </si>
  <si>
    <t>PITON ABIERTO Nº 5 S/T x 100 unid</t>
  </si>
  <si>
    <t>PITON ABIERTO Nº 6 S/T x 100 unid</t>
  </si>
  <si>
    <t>PITON ABIERTO Nº 8 S/T x 100 unid</t>
  </si>
  <si>
    <t>PITON ABIERTO Nº10 S/T x 25 unid</t>
  </si>
  <si>
    <t>PITON CERRADO Nº 5 C/T x 50 unid</t>
  </si>
  <si>
    <t>PITON CERRADO Nº 6 C/T x 50 unid</t>
  </si>
  <si>
    <t>PITON CERRADO Nº 8 C/T x 50 unid</t>
  </si>
  <si>
    <t>PITON CERRADO Nº10 C/T x 25 unid</t>
  </si>
  <si>
    <t>PITON CERRADO Nº 5 S/T x 100 unid</t>
  </si>
  <si>
    <t>PITON CERRADO Nº 6 S/T x 100 unid</t>
  </si>
  <si>
    <t>PITON CERRADO Nº 8 S/T x 100 unid</t>
  </si>
  <si>
    <t>PITON CERRADO Nº10 S/T x 25 unid</t>
  </si>
  <si>
    <t>PITON ESCUADRA Nº 5 C/T x 50 unid</t>
  </si>
  <si>
    <t>PITON ESCUADRA Nº 6 C/T x 50 unid</t>
  </si>
  <si>
    <t>PITON ESCUADRA Nº 8 C/T x 50 unid</t>
  </si>
  <si>
    <t>PITON ESCUADRA Nº10 C/T x 25 unid</t>
  </si>
  <si>
    <t>PITON ESCUADRA Nº 5 S/T x 100 unid</t>
  </si>
  <si>
    <t>PITON ESCUADRA Nº 6 S/T x 100 unid</t>
  </si>
  <si>
    <t>PITON ESCUADRA Nº 8 S/T x 100 unid</t>
  </si>
  <si>
    <t>PITON ESCUADRA Nº10 S/T x 25 unid</t>
  </si>
  <si>
    <t>BOMBA PERIFERICA 1/2 HP 2100LH (QB60)</t>
  </si>
  <si>
    <t>CONEXIÓN DESPLAZA INODORO 90/100/110</t>
  </si>
  <si>
    <t>CONEXIÓN DESPLAZA INODORO LARGO H.13cm</t>
  </si>
  <si>
    <t>LLUVIA ARTICULADA BRONCE C/ANTISARRO</t>
  </si>
  <si>
    <t>LLUVIA BRONCE CROMADA</t>
  </si>
  <si>
    <t>LLUVIA BRONCE C/BRAZO</t>
  </si>
  <si>
    <t>MANGUERA 3/4 x 25 Mts.TECNOCOM</t>
  </si>
  <si>
    <t>TENDEDERO ABANICO LATERAL</t>
  </si>
  <si>
    <t>MANGUERA 1/2 x 15 Mts. REFORZADA TECNOCOM</t>
  </si>
  <si>
    <t>MANGUERA 1/2 x 50 Mts. REFORZADA TECNOCOM</t>
  </si>
  <si>
    <t>MANGUERA 3/4 x 50 Mts. REFORZADA TECNOCOM</t>
  </si>
  <si>
    <t>MANGUERA 1/2 x 25 Mts. REFORZADA TECNOCOM</t>
  </si>
  <si>
    <t>MANGUERA 3/4 x 25 Mts. REFORZADA TECNOCOM</t>
  </si>
  <si>
    <t>MANGUERA PRESION 1/2 x 25 AZUL 5Bar</t>
  </si>
  <si>
    <t>MANGUERA PRESION 3/4 x 25 AZUL 5Bar</t>
  </si>
  <si>
    <t>MANGUERA PRESION 1 x 25 AZUL 5Bar</t>
  </si>
  <si>
    <t>CAÑO CORRUGADO ELECTRICIDAD 5/8 x 25 APROBADO 16mm</t>
  </si>
  <si>
    <t>CAÑO CORRUGADO ELECTRICIDAD 3/4 x 25 APROBADO 19mm</t>
  </si>
  <si>
    <t>CAÑO CORRUGADO ELECTRICIDAD 7/8 x 25 APROBADO 22mm</t>
  </si>
  <si>
    <t>MANGUERA PRESION 1/2 x 20 AZUL 5Bar</t>
  </si>
  <si>
    <t>TAMBOR P/HORMIGONERA C/PALETA</t>
  </si>
  <si>
    <t>BOMBA CENTRIFUGA 3/4 HP 6000LH</t>
  </si>
  <si>
    <t>RUEDA MACIZA P/CARRETILLA</t>
  </si>
  <si>
    <t>VOLANTE ALUMINIO P/HORMIGONERA</t>
  </si>
  <si>
    <t>POLEA ALUMINIO P/EJE HORMIGONERA</t>
  </si>
  <si>
    <t>RUEDA MACIZA P/HORMIGONERA</t>
  </si>
  <si>
    <t>CALENTADOR EBULLIDOR</t>
  </si>
  <si>
    <t>CALENTADOR BLINDADO LARGO CR.P/TERMO</t>
  </si>
  <si>
    <t>CALENTADOR ELECTRICO 14cm</t>
  </si>
  <si>
    <t>CALENTADOR ELECTRICO 17cm</t>
  </si>
  <si>
    <t>CALENTADOR ELECTRICO 22cm</t>
  </si>
  <si>
    <t>RESISTENCIA CALENTADOR ELECTRICO 14/17 1000</t>
  </si>
  <si>
    <t>BOMBA CENTRIFUGA   1 HP 7200LH</t>
  </si>
  <si>
    <t>RUEDA NEUMATICA P/HORMIGONERA 360x80x27</t>
  </si>
  <si>
    <t>RUEDA NEUMATICA P/CARRETILLA 360x80x17</t>
  </si>
  <si>
    <t>CONTROLADOR DE PRESION SKF</t>
  </si>
  <si>
    <t>CINTA T-COAT T/POLY.660 5cmx10mts.</t>
  </si>
  <si>
    <t>CINTA EMBREADA x 20Mts.</t>
  </si>
  <si>
    <t>RUEDA CORTADORA CESPED 125x30x10</t>
  </si>
  <si>
    <t>RUEDA CORTADORA CESPED 150x32x11</t>
  </si>
  <si>
    <t>RUEDA CORTADORA CESPED 175x36x11</t>
  </si>
  <si>
    <t>RUEDA CORTADORA CESPED 200x41x12</t>
  </si>
  <si>
    <t>CINTA T-COAT FLEX 5cmx10mts.</t>
  </si>
  <si>
    <t>BOMBA CENTRIFUGA   1 1/2 HP</t>
  </si>
  <si>
    <t>BOMBA CENTRIFUGA   2 HP</t>
  </si>
  <si>
    <t>CONTROLADOR DE FLUJO CAF</t>
  </si>
  <si>
    <t>BOMBA  SUMERGIBLE "L" 400 W 7000 L/H</t>
  </si>
  <si>
    <t>BOMBA  SUMERGIBLE "L" 550 W 11000 L/H</t>
  </si>
  <si>
    <t>BOMBA  SUMERGIBLE "S" 400 W 8000 L/H</t>
  </si>
  <si>
    <t>BOMBA  SUMERGIBLE "S" 750 W 13000 L/H</t>
  </si>
  <si>
    <t>BOMBA  SUMERGIBLE "S" 900 W ACER.14000 L/H</t>
  </si>
  <si>
    <t>CONTROLADOR DE PRESION CAP</t>
  </si>
  <si>
    <t>CODO 1/4 MM P/PICO</t>
  </si>
  <si>
    <t>PRENSA PARA MASA DE 300 A</t>
  </si>
  <si>
    <t>PRENSA PARA MASA DE 500 A</t>
  </si>
  <si>
    <t>GENERADOR EP-12 B-L-N</t>
  </si>
  <si>
    <t>GENERADOR EP-32</t>
  </si>
  <si>
    <t>GENERADOR EP-31</t>
  </si>
  <si>
    <t>GENERADOR EP-65 LARGO PERILLA</t>
  </si>
  <si>
    <t>GENERADOR PR-01</t>
  </si>
  <si>
    <t>GENERADOR PR-02 C/SOPORTE</t>
  </si>
  <si>
    <t>GENERADOR PR-02 LONGVIE</t>
  </si>
  <si>
    <t>BUJIA E-52</t>
  </si>
  <si>
    <t>BUJIA E-53</t>
  </si>
  <si>
    <t>BUJIA E-70x7</t>
  </si>
  <si>
    <t>BUJIA E-73</t>
  </si>
  <si>
    <t>BUJIA E-74</t>
  </si>
  <si>
    <t>BUJIA E-83</t>
  </si>
  <si>
    <t>BUJIA E-83F</t>
  </si>
  <si>
    <t>BUJIA E-84</t>
  </si>
  <si>
    <t>BUJIA E-84F</t>
  </si>
  <si>
    <t>BUJIA E-86</t>
  </si>
  <si>
    <t>BUJIA E-86F</t>
  </si>
  <si>
    <t>BUJIA E-86L</t>
  </si>
  <si>
    <t>BUJIA E-87</t>
  </si>
  <si>
    <t>BUJIA E-88</t>
  </si>
  <si>
    <t>BUJIA E-89</t>
  </si>
  <si>
    <t>BUJIA E-91 VIEJO</t>
  </si>
  <si>
    <t>BUJIA E-94</t>
  </si>
  <si>
    <t>BUJIA E-95</t>
  </si>
  <si>
    <t>BUJIA E-96</t>
  </si>
  <si>
    <t>BUJIA E-97</t>
  </si>
  <si>
    <t>BUJIA E-98</t>
  </si>
  <si>
    <t>TERMINAL P/CABLE SILICONADO FASTON H 2,8</t>
  </si>
  <si>
    <t>BUJIA E-99 CORTA GRUESA</t>
  </si>
  <si>
    <t>BUJIA E-100 CTZ C/BUJE</t>
  </si>
  <si>
    <t>GENERADOR EP-12 B-C-N</t>
  </si>
  <si>
    <t>BUJIA HUECA ESKABE 2.0</t>
  </si>
  <si>
    <t>BUJIA HUECA CTZ LARGA</t>
  </si>
  <si>
    <t>GENERADOR EP-32 ESTRELLA (EP75E)</t>
  </si>
  <si>
    <t>GENERADOR EP-73 EURO</t>
  </si>
  <si>
    <t>GRAMPA OMEGA  5</t>
  </si>
  <si>
    <t>CONJ.FENIX (BASE,JUNTA,TCA) CAPEA</t>
  </si>
  <si>
    <t>ENCHUFE ADAPTADOR VICTORIA - DECA</t>
  </si>
  <si>
    <t>FLAPPER P/MOCHILA CAPEA C/CINTA</t>
  </si>
  <si>
    <t>BUJE P/PUENTE DORICA-VERONA</t>
  </si>
  <si>
    <t>PUENTE P/MOCHILA DORICA-VERONA</t>
  </si>
  <si>
    <t>JUNTA T80 APOYO P/MOCH.CAPEA</t>
  </si>
  <si>
    <t>BUJIA E-104</t>
  </si>
  <si>
    <t>GENERADOR EP-31 LB (C/MASA)</t>
  </si>
  <si>
    <t>BUJIA E-111 CTZ C/TOPE POLIDORO</t>
  </si>
  <si>
    <t>GENERADOR EP-31 EURO</t>
  </si>
  <si>
    <t>JUNTA APOYO P/MOCHILA ADAPTABLE</t>
  </si>
  <si>
    <t>CONEXION FUELLE DECA 1 1/2</t>
  </si>
  <si>
    <t>CONEXION FUELLE DECA 2</t>
  </si>
  <si>
    <t>CABLE SILICONADO x Mt 3MM</t>
  </si>
  <si>
    <t>TRANSFORMADOR 6 SALIDAS 3-A</t>
  </si>
  <si>
    <t>TRANSFORMADOR 4 SALIDAS 2-A</t>
  </si>
  <si>
    <t>TRANSFORMADOR 2 SALIDAS 1-A</t>
  </si>
  <si>
    <t>BUJIA E-93</t>
  </si>
  <si>
    <t>GENERADOR EP-65 LARGO VARILLA</t>
  </si>
  <si>
    <t>GENERADOR PR-02 ORBIS</t>
  </si>
  <si>
    <t>SOPORTES PR02</t>
  </si>
  <si>
    <t>ESTAÑO EXIMETAL 33 % x Kg. GUN</t>
  </si>
  <si>
    <t>ESTAÑO EXIMETAL 50 % x Kg. GUN</t>
  </si>
  <si>
    <t>SELLADOR LEMAX x 30grs.</t>
  </si>
  <si>
    <t>LITARGIRIO POTE x 100 grs.</t>
  </si>
  <si>
    <t>LITARGIRIO POTE x 200 grs.</t>
  </si>
  <si>
    <t>GLICERINA PURA 100 grs.</t>
  </si>
  <si>
    <t>GLICERINA PURA 200 grs.</t>
  </si>
  <si>
    <t>CAÑAMO PEINADO FINO x 20grs.</t>
  </si>
  <si>
    <t>GRASA GRAFITADA POMO 40grs.</t>
  </si>
  <si>
    <t>HILO AMIANTO GRAFITADO x Mt.</t>
  </si>
  <si>
    <t>TAPA CAMARA ESTAMPADA SUPER REFORZADA 60x60</t>
  </si>
  <si>
    <t>ESTAÑO BLISTER 40/60 x 10 Unid.</t>
  </si>
  <si>
    <t>ESTAÑO BLISTER 50/50 x 10 Unid.</t>
  </si>
  <si>
    <t>ESTAÑO BLISTER 60/40 x 10 Unid.</t>
  </si>
  <si>
    <t>ESTEARINA EN PAN x Kg.</t>
  </si>
  <si>
    <t>SELLADOR AMIANTO Y SODIO P/PLACA</t>
  </si>
  <si>
    <t>SELLADOR LEMAX x 220grs.</t>
  </si>
  <si>
    <t>LITARGIRIO POTE x 500 grs.</t>
  </si>
  <si>
    <t>GLICERINA PURA 500 grs.</t>
  </si>
  <si>
    <t>DECAPANTE LIQUIDO x 70grs.</t>
  </si>
  <si>
    <t>SELLADOR LEMAX x 70grs.</t>
  </si>
  <si>
    <t>NODULO 305 SELLADOR ALTA TEMPERATURA POMO x 250grs. H/1200º GRIS</t>
  </si>
  <si>
    <t>NODULO MASILLA VISCOSA 80 CARTUCHO x 450 grs. GRIS</t>
  </si>
  <si>
    <t>NODULO GRIETAS &amp; FISURAS SELLADOR ACRILICO POMO x 320 grs. BLANCO</t>
  </si>
  <si>
    <t>NODULO GRIETAS &amp; FISURAS SELLADOR ACRILICO CARTUCHO x 420 grs. BLANCO</t>
  </si>
  <si>
    <t>NODULO TAPA GOTERAS ASFALTICO SACHET x 250grs</t>
  </si>
  <si>
    <t>NODULO ABERTURAS SELLADOR CARTUCHO x 420grs. BLANCO</t>
  </si>
  <si>
    <t>NODULO ZINKGOTA SELLADOR CHAPA/ZINK CARTUCHO x 280cc. GRIS</t>
  </si>
  <si>
    <t>NODULO MASILLA P/INODORO BLANCA x 700 grs.</t>
  </si>
  <si>
    <t>NODULO 61 PEGA/SELLADOR PILETA/BACHA CARTUCHO x 350 grs.</t>
  </si>
  <si>
    <t>NODULO 61 PEGA/SELLADOR PILETA/BACHA LATA x 275 grs.</t>
  </si>
  <si>
    <t>NODULO NODUFIX SELLADOR SILICONA ACETICO CARTUCHO x 280cms TRANSLUCIDO</t>
  </si>
  <si>
    <t>ESTAÑO ROLLO 50% 1,6mm 250grs.</t>
  </si>
  <si>
    <t>ESTAÑO ROLLO 50 % 2mm 250grs.</t>
  </si>
  <si>
    <t>MASILLA x  500 Grs.</t>
  </si>
  <si>
    <t>MASILLA x 1000 Grs.</t>
  </si>
  <si>
    <t>ADHESIVO PVC x 60cc</t>
  </si>
  <si>
    <t>ADHESIVO PVC x 100cc</t>
  </si>
  <si>
    <t>ADHESIVO PVC x 250cc</t>
  </si>
  <si>
    <t>ADHESIVO PVC x 500cc</t>
  </si>
  <si>
    <t>ADHESIVO PVC x 1000cc</t>
  </si>
  <si>
    <t>NODULO GRIETAS &amp; FISURAS SELLADOR ACRILICO POTE x 1 Kg. BLANCO</t>
  </si>
  <si>
    <t>NODULO GRIETAS &amp; FISURAS SELLADOR ACRILICO BALDE x 5 Kg. BLANCO</t>
  </si>
  <si>
    <t>NODULO NODUFIX SELLADOR SILICONA ACETICO POMO x 50cms TRANSLUCIDO</t>
  </si>
  <si>
    <t>NODULO NODUPOL 46 SELLADOR POLIURETANICO CARTUCHO x 300 cm3 GRIS</t>
  </si>
  <si>
    <t>NODULO NODUPOL 46 SELLADOR POLIURETANICO SALCHICHA x 600 cm3 GRIS</t>
  </si>
  <si>
    <t>NODULO MASILLA PLASTICA CHICLE x 1 Kg. GRIS</t>
  </si>
  <si>
    <t>NODULO MASILLA VISCOSA 80 SACHET x 500 Grs. GRIS</t>
  </si>
  <si>
    <t>NODULO NODULBOND 61 SELLADOR ADHESIVO CAUCHO SINTETICO CARTUCHO x 350 grs.</t>
  </si>
  <si>
    <t>NODULO SELLADOR PARA CABAÑAS CARTUCHO x 420 grs. MARRON</t>
  </si>
  <si>
    <t>NODULO JUNTA PREMOLDEADA NEGRA 2 ROLLOS x 4.5 mts. NODULASTIC</t>
  </si>
  <si>
    <t>NODULO NODUPOL 46 SELLADOR POLIURETANICO CARTUCHO x 300 cm3 BLANCO</t>
  </si>
  <si>
    <t>NODULO NODUPOL 46 SELLADOR POLIURETANICO CARTUCHO x 300 cm3 NEGRO</t>
  </si>
  <si>
    <t>NODULO SOLDADURA EN FRIO P/MEMBRANAS ASFALTICAS LATA x 1 Lts.</t>
  </si>
  <si>
    <t>NODULO 47 SELLAPARABRISAS SACHET x 500 grs.</t>
  </si>
  <si>
    <t>NODULO 47 SELLAPARABRISAS CARTUCHO x 400 cm3</t>
  </si>
  <si>
    <t>NODULO 62 SELLACARROCERIAS PINTABLE CARTUCHO x 310 cm3</t>
  </si>
  <si>
    <t>NODULO 62 SELLACARROCERIAS PINCELABLE PINTABLE CARTUCHO x 280 grs</t>
  </si>
  <si>
    <t>NODULO 62 SELLACARROCERIAS PINCELABLE PINTABLE LATA.x 500 grs.</t>
  </si>
  <si>
    <t>NODULO UNDERLASTIC PLASTIFICANTE CAUCHO NEGRO LATA x 1 Kg.</t>
  </si>
  <si>
    <t>NODULO UNDERLASTIC PLASTIFICANTE CAUCHO NEGRO LATA x 4 Kg.</t>
  </si>
  <si>
    <t>NODULO UNDERLASTIC PLASTIFICANTE ACUOSO NEGRO FRASCO x 1 Lts.</t>
  </si>
  <si>
    <t>NODULO UNDERLASTIC PLASTIFICANTE ACUOSO BLANCO FRASCO x 1 Lts.</t>
  </si>
  <si>
    <t>NODULO UNDERLASTIC PLASTIFICANTE SECADO RAPIDO LATA x 1 Lts.</t>
  </si>
  <si>
    <t>NODULO NODUFIX ALTA TEMPERATURA POMO x 50ml. H/315º ROJO</t>
  </si>
  <si>
    <t>NODULO NODUFIX ALTA TEMPERATURA CARTUCHO x 280cc. H/315º ROJO</t>
  </si>
  <si>
    <t>DUNDUN MEZCLA P/COLOCACIÓN DE LADRILLOS Y BLOQUES SACHETS DE 3kg.</t>
  </si>
  <si>
    <t>DUNDUN MEZCLA P/COLOCACION DE PISOS Y REVESTIMIENTOS SACHETS DE 3kg.</t>
  </si>
  <si>
    <t>QUEMADOR CALENTADOR HIERRO HEMBRA FERGUS</t>
  </si>
  <si>
    <t>QUEMADOR CALENTADOR HIERRO 1/4 MACHO</t>
  </si>
  <si>
    <t>QUEMADOR CALENTADOR TURBO MACHO</t>
  </si>
  <si>
    <t>QUEMADOR ANAFE CONOMETAL LUJO ALUMINIO</t>
  </si>
  <si>
    <t>QUEMADOR ANAFE CONOMETAL ENLOZADO</t>
  </si>
  <si>
    <t>DUROLL CARRETILLA 80 lts R/N</t>
  </si>
  <si>
    <t>PISTOLA PEGAR  15W PROFESIONAL</t>
  </si>
  <si>
    <t>DUROLL HORMIGONERA 130 lts. REFORZADA</t>
  </si>
  <si>
    <t>DUROLL ANDAMIO TUBULAR REFORZADO</t>
  </si>
  <si>
    <t>DUROLL TABLON ANTIDESLIZANTE</t>
  </si>
  <si>
    <t>DUROLL CABALLETE REGULABLE 2 Mts.</t>
  </si>
  <si>
    <t>DUROLL CARRETA PORTABULTO R/MACIZA</t>
  </si>
  <si>
    <t>DUROLL RULEMAN BLINDADO GRANDE P/CORONA 6206-6006</t>
  </si>
  <si>
    <t>DUROLL RULEMAN BLINDADO CHICO P/PIÑON 6003</t>
  </si>
  <si>
    <t>DUROLL MOTOR HORMIGONERA 3/4HP-H130 DAF</t>
  </si>
  <si>
    <t>DUROLL MOTOR HORMIGONERA 1HP-H150 DAF</t>
  </si>
  <si>
    <t>DUROLL CARRETA PORTABULTO R/N</t>
  </si>
  <si>
    <t>TUBO CORRUGADO ALUMINIO 3" x 1 Mt. COMPACT WESTAFLEX</t>
  </si>
  <si>
    <t>TUBO CORRUGADO ALUMINIO 3" x 1.5 Mt. COMPACT WESTAFLEX</t>
  </si>
  <si>
    <t>TUBO CORRUGADO ALUMINIO 4" x 1 Mt. COMPACT WESTAFLEX</t>
  </si>
  <si>
    <t>TUBO CORRUGADO ALUMINIO 4" x 1.5 Mt. COMPACT WESTAFLEX</t>
  </si>
  <si>
    <t>MANGUERA HIDROCARBUROS 4x7x50 Mts. AM. TECNOCOM</t>
  </si>
  <si>
    <t>TUBO CORRUGADO ALUMINIO 5" x 1 Mt. COMPACT WESTAFLEX</t>
  </si>
  <si>
    <t>TUBO CORRUGADO ALUMINIO 5" x 1.5 Mt. COMPACT WESTAFLEX</t>
  </si>
  <si>
    <t>MANGUERA HIDROCARBUROS 6x10x50Mts. AM. TECNOCOM</t>
  </si>
  <si>
    <t>MANGUERA HIDROCARBUROS 7x11x50Mts. AM. TECNOCOM</t>
  </si>
  <si>
    <t>MANGUERA HIDROCARBUROS 8x14x50Mts. AM. TECNOCOM</t>
  </si>
  <si>
    <t>MANGUERA HIDROCARBUROS 9x15x50Mts. AM. TECNOCOM</t>
  </si>
  <si>
    <t>ESCALERA FAMILIAR X  3 ESC</t>
  </si>
  <si>
    <t>ESCALERA FAMILIAR X  4 ESC</t>
  </si>
  <si>
    <t>ESCALERA FAMILIAR X  5 ESC</t>
  </si>
  <si>
    <t>ESCALERA FAMILIAR X  6 ESC</t>
  </si>
  <si>
    <t>ESCALERA FAMILIAR X  7 ESC</t>
  </si>
  <si>
    <t>ESCALERA FAMILIAR X  8 ESC</t>
  </si>
  <si>
    <t>BULON BRIDA C/TCA.NIQ.PASANTE</t>
  </si>
  <si>
    <t>BULON TAPA CAMARA BCE.NIQUEL</t>
  </si>
  <si>
    <t>ARANDELA P/TORNILLO 3/16</t>
  </si>
  <si>
    <t>TORNILLO 3/16 x 3/8 CABEZA REDONDA BCE. PEIRANO</t>
  </si>
  <si>
    <t>TORNILLO 3/16 x 3/8 CABEZA TANQUE BCE. PEIRANO</t>
  </si>
  <si>
    <t>TORNILLO 3/16 x 2 NIQ.P/SOP</t>
  </si>
  <si>
    <t>TORNILLO 5/32 x 45 P/PALANCA FERRUM</t>
  </si>
  <si>
    <t>TORNILLO 5/32 x 1/4 NIQ.P/REJILLA</t>
  </si>
  <si>
    <t>TORNILLO 3/16 x 3 NIQ.P/SOP</t>
  </si>
  <si>
    <t>TORNILLO 3/16 x 3 BCE.P/SOP</t>
  </si>
  <si>
    <t>TORNILLO P/MOCHILA BCE.FENIX x 1</t>
  </si>
  <si>
    <t>CHAVETA PARTIDA 1,5 X 13mm.</t>
  </si>
  <si>
    <t>CHAVETA PARTIDA 2,5 X 27mm.</t>
  </si>
  <si>
    <t>CHAVETA PARTIDA 2,5 X 34mm.</t>
  </si>
  <si>
    <t>CHAVETA PARTIDA 2,8 X 30mm.</t>
  </si>
  <si>
    <t>CHAVETA CON ROSCA</t>
  </si>
  <si>
    <t>RESORTE P/BOTON FRANKLIN</t>
  </si>
  <si>
    <t>TUERCA 5/32  P/TORN.FRANKLIN</t>
  </si>
  <si>
    <t>ESCALERA FAMILIAR X  9 ESC</t>
  </si>
  <si>
    <t>ESCALERA FAMILIAR X 10 ESC</t>
  </si>
  <si>
    <t>ESCALERA FAMILIAR X 11 ESC</t>
  </si>
  <si>
    <t>ROCIADOR GIRATORIO BCE. N 4</t>
  </si>
  <si>
    <t>ROCIADOR GIRATORIO BCE. N 5</t>
  </si>
  <si>
    <t>ESCOBA BARRE HOJA (PLASTICO GRANDE)</t>
  </si>
  <si>
    <t>ESCOBA BARRE HOJA (PLASTICO Y ALAMBRE)</t>
  </si>
  <si>
    <t>ROCIADOR PLASTICO T/LLUVIA</t>
  </si>
  <si>
    <t>ESCOBA BARRE HOJA (PLASTICO) M/GIRO</t>
  </si>
  <si>
    <t>UNION PLASTICA REDUCCION 3/4 A 1/2</t>
  </si>
  <si>
    <t>BOYA DESCARGA FRANKLIN ANT.TABIQUE</t>
  </si>
  <si>
    <t>BOYA DESCARGA VALV.UNIVERSAL</t>
  </si>
  <si>
    <t>BOYA DESCARGA VALV.MOCHILA</t>
  </si>
  <si>
    <t>MANGUERA LAVARROPA DESAGOTE EXT 0,50- 2,20</t>
  </si>
  <si>
    <t>MANGUERA LAVARROPA CARGA 2.5mts</t>
  </si>
  <si>
    <t>MANGUERA LAVARROPA DESAGOTE 1.2mts</t>
  </si>
  <si>
    <t>MANGUERA LAVARROPA DESAGOTE 2.5mts</t>
  </si>
  <si>
    <t>BOYA DESCARGA P/DEPOSITO CADENA</t>
  </si>
  <si>
    <t>ESCALERA FAMILIAR X 12 ESC</t>
  </si>
  <si>
    <t>SOBRETAPA P/DEPOSITO MADERA LAQUEADA BLANCA</t>
  </si>
  <si>
    <t>TAPA P/DEPOSITO MOCHILA PRINGLES LOZA BOTON SUPERIOR</t>
  </si>
  <si>
    <t>GANCHO PLASTICO P/BOYA FERRUM</t>
  </si>
  <si>
    <t>TIRADOR PLASTICO LARGO C/ROSCA 1/4</t>
  </si>
  <si>
    <t>TIRADOR DORICA C/TORNILLO</t>
  </si>
  <si>
    <t>BOYA SOPLADA P/DEPOSITO FERRUM</t>
  </si>
  <si>
    <t>BOYA SOPLADA 1 P/TANQUE</t>
  </si>
  <si>
    <t>BOTON P/MOCHILA FERRUM ADRIATICO</t>
  </si>
  <si>
    <t>PERILLA LOZA P/TIRADOR DORICA</t>
  </si>
  <si>
    <t>PALANCA PLASTICA P/MANIJA FERRUM</t>
  </si>
  <si>
    <t>BUJE PLAST.P/PALANC.FIJAC.ESTR.</t>
  </si>
  <si>
    <t>BOTON MOCHILA DESCARGA SIMPLE</t>
  </si>
  <si>
    <t>PICO P/MANGA 3/4  PVC</t>
  </si>
  <si>
    <t>ARANDELA PVC P/FLEXIBLE METALICO 1/2</t>
  </si>
  <si>
    <t>CORRUGADO FLEXIBLE 40 x 40</t>
  </si>
  <si>
    <t>CORRUGADO FLEXIBLE 50 x 50</t>
  </si>
  <si>
    <t>CORRUGADO FLEXIBLE 40 x 50</t>
  </si>
  <si>
    <t>ROSETA CROMADA P/BRAZO DE LLUVIA</t>
  </si>
  <si>
    <t>CAPUCHON PLASTICO P/FLOTANTE</t>
  </si>
  <si>
    <t>FLEXIBLE DUCHA ACERO INOXIDABLE 1.80 MT.</t>
  </si>
  <si>
    <t>FLEXIBLE DUCHA ACERO INOXIDABLE 2,00 MT</t>
  </si>
  <si>
    <t>PICO P/MANGA 1/2  PVC</t>
  </si>
  <si>
    <t>SOPORTE DE PARED CROM.ARTIC.P/DUCH</t>
  </si>
  <si>
    <t>TAPA INTERIOR P/DEPOSITO YUNQUE BCA</t>
  </si>
  <si>
    <t>DUCHADOR PLASTICO PORTATIL  P.S</t>
  </si>
  <si>
    <t>BARRAL P/TOALLERO EXTENS.</t>
  </si>
  <si>
    <t>DEPOSITO COLGAR 15 Lts.</t>
  </si>
  <si>
    <t>SIFON SIMPLE PVC/GOMA A/METALICA</t>
  </si>
  <si>
    <t>SIFON DOBLE PVC/GOMA A/METALICA</t>
  </si>
  <si>
    <t>DEPOSITO MOCHILA A CODO BOTON LATERAL</t>
  </si>
  <si>
    <t>DUCHADOR C/MANGUERA ACERO BLANCO FLEX 150cm</t>
  </si>
  <si>
    <t>GATILLO P/BOTON FRANKLIN</t>
  </si>
  <si>
    <t>PULSADOR P/BOTON FRANKLIN</t>
  </si>
  <si>
    <t>TUERCA INTERIOR P/BOTON FRANKLIN</t>
  </si>
  <si>
    <t>TUERCA EXT.P/BOT.FRANKLIN PLAST.</t>
  </si>
  <si>
    <t>FLEXIBLE DUCHA ACERO INOXIDABLE 1.50 MT</t>
  </si>
  <si>
    <t>DEPOSITO LUXURY INYECTADO 14Lts. BOTON CROMO</t>
  </si>
  <si>
    <t>TEE DERIV.BCE.LL/DU 1/2H.SAL.1/2M.</t>
  </si>
  <si>
    <t>SOPAPA CODO PLASTICO P/BAÑERA</t>
  </si>
  <si>
    <t>VOLANTE PLASTICO CRISTAL 70</t>
  </si>
  <si>
    <t>VOLANTE PLASTICO CRISTAL 71</t>
  </si>
  <si>
    <t>DEPOSITO LOZA 12Lts. A CODO</t>
  </si>
  <si>
    <t>DEPOSITO LOZA 12Lts. APOYO 14.5 cm.</t>
  </si>
  <si>
    <t>DEPOSITO COLGAR 12 Lts. CP PREMIUM</t>
  </si>
  <si>
    <t>DEPOSITO LOZA 12Lts. A CODO DOBLE DESCARGA</t>
  </si>
  <si>
    <t>VOLANTE PLASTICO SENIOR FV NEGRO</t>
  </si>
  <si>
    <t>VOLANTE PLASTICO AZABACHE CRISTAL FV</t>
  </si>
  <si>
    <t>VOLANTE BCE CROMADO FUNCIONAL</t>
  </si>
  <si>
    <t>SOPORTE P/TAPA INODORO ARIEL CORTO</t>
  </si>
  <si>
    <t>SOPORTE P/TAPA INODORO ARIEL LARGO</t>
  </si>
  <si>
    <t>SOPORTE P/TAPA INODORO PLASTIVERSAL</t>
  </si>
  <si>
    <t>VOLANTE BCE CROMADO TIPO FV 61</t>
  </si>
  <si>
    <t>VOLANTE BCE CROMADO TIPO FV ALLEGRO</t>
  </si>
  <si>
    <t>VOLANTE BCE CRUZ CROMADO Y CUADRADO</t>
  </si>
  <si>
    <t>VOLANTE BCE CROMADO AMALFI S/CASQ.</t>
  </si>
  <si>
    <t>VOLANTE BCE CRUZ CROMADO Y ESTRIA GRUESA</t>
  </si>
  <si>
    <t>VOLANTE BCE CRUZ CROMADO Y ESTRIA FINA</t>
  </si>
  <si>
    <t>AEROSOL LUBRICANTE GRAFITO 70 GRS. (ACEITEX)</t>
  </si>
  <si>
    <t>CODO LARGO P/MOCH.C/GOMA Y TCA</t>
  </si>
  <si>
    <t>BARRAL C/SOPORTE DE DUCHADOR Y JABONERA REGULABLE</t>
  </si>
  <si>
    <t>CABEZAL DUCHADOR BCO  1 FUNCION</t>
  </si>
  <si>
    <t>CABEZAL DUCHADOR CROM 1 FUNCION</t>
  </si>
  <si>
    <t>CABEZAL DUCHADOR CROM 2 FUNCION</t>
  </si>
  <si>
    <t>CABEZAL DUCHADOR CROM 5 FUNCION</t>
  </si>
  <si>
    <t>DUCHADOR C/MANGUERA ACERO CROMADA FLEX 150cm</t>
  </si>
  <si>
    <t>LLUVIA PLASTICA CROMADA IMPORT.1 FUNCIONES</t>
  </si>
  <si>
    <t>CASQUETE CRISTAL T/PIAZZA P/BCE</t>
  </si>
  <si>
    <t>LLUVIA PLASTICA CROMADA IMPORT.5 FUNCIONES</t>
  </si>
  <si>
    <t>SOPORTE DE PARED BLANCO P/DUCHADOR</t>
  </si>
  <si>
    <t>SOPORTE DE PARED CROMADO P/DUCHADOR</t>
  </si>
  <si>
    <t>SOPORTE DE PARED BCO.ARTIC.P/DUCH</t>
  </si>
  <si>
    <t>DEPOSITO MOCHILA 12 Lts. CP BOTON CROMO</t>
  </si>
  <si>
    <t>DEPOSITO LOZA 12Lts. APOYO 17 cm.</t>
  </si>
  <si>
    <t>REPUESTO MOCHILA PRINGLES COMPLETA A CODO SUP.</t>
  </si>
  <si>
    <t>BANCO ESCALERA -REBATIBLE- 57cm</t>
  </si>
  <si>
    <t>REPUESTO MOCHILA PRINGLES COMPLETA A CODO DOBLE DESCARGA</t>
  </si>
  <si>
    <t>DEPOSITO COLGAR SOPLADO 12 Lts. CP</t>
  </si>
  <si>
    <t>PERNOS NYLON COMPLETOS</t>
  </si>
  <si>
    <t>VALVULA P/CANILLA TRAF.PEIR.C/TCA</t>
  </si>
  <si>
    <t>VALVULA P/CANILLA 1/2 C/GOMA VULCANIZADA</t>
  </si>
  <si>
    <t>ROSETA PLANA METALICA P/BRAZO DE LLUVIA</t>
  </si>
  <si>
    <t>ARANDELA CONITO P/MALLA D/GAS 1/2</t>
  </si>
  <si>
    <t>SIFON SIMPLE PVC MALVAR</t>
  </si>
  <si>
    <t>SIFON DOBLE PVC MALVAR</t>
  </si>
  <si>
    <t>DESCARGA P/INODORO FLEXIBLE CROMADA</t>
  </si>
  <si>
    <t>CAMARA INSPECCION CLOACA COJINETE + MARCO + TAPA -REY-</t>
  </si>
  <si>
    <t>ARO P/CAMARA REY 200mm</t>
  </si>
  <si>
    <t>ARANDELA PLANA 46/21</t>
  </si>
  <si>
    <t>ARANDELA PLANA 46/26</t>
  </si>
  <si>
    <t>ARANDELA P/SOPAPA BRONCE 2</t>
  </si>
  <si>
    <t>FUELLE CONEXION FERRUM P/MOCHILA</t>
  </si>
  <si>
    <t>JUNTA GOMA P/CONECCION CROMADA</t>
  </si>
  <si>
    <t>CONITO PEIRANO 3/8</t>
  </si>
  <si>
    <t>O RING P/VASTAGO PIAZZA MOD.NUEVO</t>
  </si>
  <si>
    <t>O RING P/VASTAGO PIAZZA MOD.ANTIG.</t>
  </si>
  <si>
    <t>O RING P/MICROGARRAFA</t>
  </si>
  <si>
    <t>FLAPPER P/MOCHILA FERRUM S/ALETAS</t>
  </si>
  <si>
    <t>CODO P/SIFON -CORTO-</t>
  </si>
  <si>
    <t>CODO P/SIFON -LARGO-</t>
  </si>
  <si>
    <t>CODO CORTO Y LARGO P/SIFON</t>
  </si>
  <si>
    <t>TAPA P/PILETA 7/8    N 22</t>
  </si>
  <si>
    <t>TAPA P/PILETA 1 1/8  N 29</t>
  </si>
  <si>
    <t>TAPA P/PILETA 1 3/8  N 35</t>
  </si>
  <si>
    <t>TAPA P/PILETA 1 5/8  N 41</t>
  </si>
  <si>
    <t>TAPA P/PILETA 1 7/8  N 47</t>
  </si>
  <si>
    <t>GRASA LITIO MULTIUSO x 500grs ACEITEX</t>
  </si>
  <si>
    <t>ESCALERA PINTOR X  4 ESC C/VARILLA</t>
  </si>
  <si>
    <t>ESCALERA PINTOR X  5 ESC C/VARILLA</t>
  </si>
  <si>
    <t>ESCALERA PINTOR X  6 ESC C/VARILLA</t>
  </si>
  <si>
    <t>ESCALERA PINTOR X  7 ESC C/VARILLA</t>
  </si>
  <si>
    <t>CABO MAZA 60cm.</t>
  </si>
  <si>
    <t>CABALLETE MADERA 1 X 3 REFORZADO</t>
  </si>
  <si>
    <t>UNION TANQUE CADENA P/DEPOSITO EXTERNO</t>
  </si>
  <si>
    <t>ESCALERA PINTOR X  8 ESC C/VARILLA</t>
  </si>
  <si>
    <t>ESCALERA PINTOR X  9 ESC C/VARILLA</t>
  </si>
  <si>
    <t>ESCALERA PINTOR X 10 ESC C/VARILLA</t>
  </si>
  <si>
    <t>ESCALERA PINTOR X 11 ESC C/VARILLA</t>
  </si>
  <si>
    <t>ESCALERA PINTOR X 12 ESC C/VARILLA</t>
  </si>
  <si>
    <t>MESA C/PATAS REBATIBLES 0,80 x 2,05</t>
  </si>
  <si>
    <t>FRATACHO PLASTICO 20CM</t>
  </si>
  <si>
    <t>FRATACHO PLASTICO 25CM</t>
  </si>
  <si>
    <t>TOMA C/LLUVIA PLASTICA LAVAVERDURA</t>
  </si>
  <si>
    <t>REGATON DE GOMA 12mm. (50)</t>
  </si>
  <si>
    <t>REGATON DE GOMA 15mm. (50)</t>
  </si>
  <si>
    <t>REGATON DE GOMA 19mm. (50)</t>
  </si>
  <si>
    <t>REGATON DE GOMA 22mm. (50)</t>
  </si>
  <si>
    <t>REGATON DE GOMA 25mm. (50)</t>
  </si>
  <si>
    <t>REGATON DE GOMA 30mm. (50)</t>
  </si>
  <si>
    <t>REGATON DE GOMA RECTANGULAR P/ESCALERA</t>
  </si>
  <si>
    <t>REGATON DE GOMA REDONDO P/ESCALERA</t>
  </si>
  <si>
    <t>FRATACHO PLASTICO 30CM</t>
  </si>
  <si>
    <t>CABO PALA 60cm. EMPUÑADURA METALICA</t>
  </si>
  <si>
    <t>CABO PALA 70cm. EMPUÑADURA METALICA</t>
  </si>
  <si>
    <t>CABO PALA 60cm. EMPUÑADURA PLASTICA</t>
  </si>
  <si>
    <t>CABO PALA 70cm. EMPUÑADURA PLASTICA</t>
  </si>
  <si>
    <t>CABO HACHA 90cm. RECTO    -inv-</t>
  </si>
  <si>
    <t>CABO PICO 90cm.</t>
  </si>
  <si>
    <t>CORREA P/LAVARROPAS ALADIO CORTA</t>
  </si>
  <si>
    <t>CORREA P/LAVARROPAS ALADIO LARGA</t>
  </si>
  <si>
    <t>TUBO FAROL N 1 C/AGUJERO</t>
  </si>
  <si>
    <t>CABO HACHA 90cm. VIZCAINO</t>
  </si>
  <si>
    <t>CABO HACHA 35cm. VIZCAINO</t>
  </si>
  <si>
    <t>CABO MAZA 30cm.</t>
  </si>
  <si>
    <t>CABO MAZA 35cm.</t>
  </si>
  <si>
    <t>CABO MAZA 40cm.</t>
  </si>
  <si>
    <t>CABO RASTRILLO 1,50 mts.</t>
  </si>
  <si>
    <t>CABO ESCOBILLON 1,30 mts.C/ROSCA</t>
  </si>
  <si>
    <t>ACEITODO MULT HOGAR 100cm3  ACEITE</t>
  </si>
  <si>
    <t>ACEITEX AFLOJA TUERCAS 100cm3</t>
  </si>
  <si>
    <t>ACEITEX RK3000 T/WD40 440cm3</t>
  </si>
  <si>
    <t>GRASA AMARILLA MULTIUSO x 90grs ACEITEX</t>
  </si>
  <si>
    <t>GRASA AMARILLA MULTIUSO x 250grs ACEITEX</t>
  </si>
  <si>
    <t>GRASA LITIO MULTIUSO x 90grs ACEITEX</t>
  </si>
  <si>
    <t>GRASA LITIO MULTIUSO x 250grs ACEITEX</t>
  </si>
  <si>
    <t>GRASA GRAFITADA MULTIUSO x 90grs ACEITEX</t>
  </si>
  <si>
    <t>GRASA GRAFITADA MULTIUSO x 250grs ACEITEX</t>
  </si>
  <si>
    <t>CEPILLO ALAMBRE ACERO 4X19 C/M</t>
  </si>
  <si>
    <t>CEPILLO ALAMBRE ACERO 6X19 S/M</t>
  </si>
  <si>
    <t>CORREA P/LAVARROPAS ALADIO 7 VIAS AUTOMATICO</t>
  </si>
  <si>
    <t>VIRUTA ACERO FINA 250grs (10)</t>
  </si>
  <si>
    <t>VIRUTA ACERO MEDIANA 250grs (10)</t>
  </si>
  <si>
    <t>VIRUTA ACERO GRUESA 250grs (10)</t>
  </si>
  <si>
    <t>ACEITEX RK2000 220cm3</t>
  </si>
  <si>
    <t>CABO MAZA 90 cm. 10Kg.</t>
  </si>
  <si>
    <t>CABO AZADA 1,35 Mts</t>
  </si>
  <si>
    <t>AEROSOL LUBRICANTE MULTIUSO x 220 cc ACEITODO</t>
  </si>
  <si>
    <t>BOTON LATERAL P/MOCHILA CAPEA CROMO</t>
  </si>
  <si>
    <t>BOTON P/DEPOSITO FRANKLIN CROM.PLASTICO</t>
  </si>
  <si>
    <t>SOBRETAPA P/DEPOSITO IDEAL ESMALTADA</t>
  </si>
  <si>
    <t>VALVULA P/CANILLA 1/2 T/PERITA VULCANIZADA</t>
  </si>
  <si>
    <t>CABO GUADAÑA 1,35 Mts.C/MANIJAS</t>
  </si>
  <si>
    <t>CABO MARTILLO GALPONERO</t>
  </si>
  <si>
    <t>POLEA CAJA LAVARROPA</t>
  </si>
  <si>
    <t>POLEA MOTOR EJE 12.7mm</t>
  </si>
  <si>
    <t>POLEA MOTOR EJE 10mm</t>
  </si>
  <si>
    <t>MANGUERA LAVARROPA DESAGOTE 1.80mts</t>
  </si>
  <si>
    <t>MANGUERA LAVARROPA CARGA 1.80mts</t>
  </si>
  <si>
    <t>MANGUERA LAVARROPA CARGA 1.2mts</t>
  </si>
  <si>
    <t>SOBRETAPA P/DEPOSITO FRANKLIN ESMALTADA</t>
  </si>
  <si>
    <t>BOTON P/DEPOSITO FRANKLIN BCE.CROMADO</t>
  </si>
  <si>
    <t>BOTON SUPER P/MOCHILA CAPEA CROMO</t>
  </si>
  <si>
    <t>JUNTA T66 AJUST P/CODO FERRUM</t>
  </si>
  <si>
    <t>ACEITEX MULTIUSO TOTAL 110 cm3</t>
  </si>
  <si>
    <t>AEROSOL LUBRICANTE DESOX.ANTIC.GRAF. 250cc</t>
  </si>
  <si>
    <t>JUNTA T80 APOYO PLANA.FERRUM</t>
  </si>
  <si>
    <t>LIMPIA MANOS GEL PERFUMADO x 600grs</t>
  </si>
  <si>
    <t>LIMPIADOR RESTO D/MATERIAL x 1Lt.</t>
  </si>
  <si>
    <t>AEROSOL LUBRICANTE PLUS 250cc</t>
  </si>
  <si>
    <t>DESTAPA CAÑERIA x 500cm3</t>
  </si>
  <si>
    <t>DESOXIDANTE FOSFATIZANTE x 1Lt.</t>
  </si>
  <si>
    <t>QUITASARRO Y OXIDO x 500cm3</t>
  </si>
  <si>
    <t>FLAPPER P/MOCHILA FERRUM C/VASO COMPLETA</t>
  </si>
  <si>
    <t>GRAFITO PURO POLVO x 20grs.</t>
  </si>
  <si>
    <t>AEROSOL LUBRICANTE DESOX.ANTIC.GRAF. 440cc</t>
  </si>
  <si>
    <t>TUERCA P/CODO CTO MOCH.FERRUM</t>
  </si>
  <si>
    <t>TUERCA P/CODO LGO MOCH.FERRUM</t>
  </si>
  <si>
    <t>TUERCA P/DESCARGA FERRUM</t>
  </si>
  <si>
    <t>AEROSOL LUBRICANTE GRASA SUPER LITIO 250cc</t>
  </si>
  <si>
    <t>AEROSOL LUBRICANTE GRASA LITIO GRAF. 250cc</t>
  </si>
  <si>
    <t>ACIDO MURIATICO x 500cc</t>
  </si>
  <si>
    <t>ACIDO MURIATICO x 1Lt.</t>
  </si>
  <si>
    <t>LIMPIA MANOS CREMA x 600g</t>
  </si>
  <si>
    <t>LIMPIA MANOS CREMA x 1000g</t>
  </si>
  <si>
    <t>ACEITE SOLUBLE x 1 lt</t>
  </si>
  <si>
    <t>GRAFITO PURO POLVO x 500grs.</t>
  </si>
  <si>
    <t>AEROSOL LUBRICANTE MULTIUSO TEFLON 440cc</t>
  </si>
  <si>
    <t>AEROSOL LUBRICANTE L/CONTACTOS C/CO2 290cc</t>
  </si>
  <si>
    <t>ARANDELA P/TORNILLO 5/32</t>
  </si>
  <si>
    <t>FRATACHO PINO 12x25cm C/MANGO ENTARUGADO</t>
  </si>
  <si>
    <t>FRATACHO PINO 12x30cm C/MANGO ENTARUGADO</t>
  </si>
  <si>
    <t>FRATACHO PINO 12x35cm C/MANGO ENTARUGADO</t>
  </si>
  <si>
    <t>FRATACHO PINO 12x40cm C/MANGO ENTARUGADO</t>
  </si>
  <si>
    <t>FRATACHO PINO 12x50cm C/MANGO ENTARUGADO</t>
  </si>
  <si>
    <t>GRASA VASELINADA ECOLOGICA x 90grs ACEITEX</t>
  </si>
  <si>
    <t>GRASA VASELINADA ECOLOGICA x 250grs ACEITEX</t>
  </si>
  <si>
    <t>GRASA VASELINADA ECOLOGICA x 500grs ACEITEX</t>
  </si>
  <si>
    <t>GRASA VASELINADA ECOLOGICA x 1Kg ACEITEX</t>
  </si>
  <si>
    <t>DESTAPA CAÑERIA x 1 Lt</t>
  </si>
  <si>
    <t>QUITASARRO Y OXIDO x 1 Lt</t>
  </si>
  <si>
    <t>DESTAPA CAÑERIA  GEL  x 500cm3</t>
  </si>
  <si>
    <t>DESTAPA CAÑERIA  GEL  x 1 Lt</t>
  </si>
  <si>
    <t>AEROSOL LUBRICANTE MULTIUSO x 135 cc ACEITODO</t>
  </si>
  <si>
    <t>AEROSOL LUBRICANTE MULTIUSO x 400 cc ACEITODO</t>
  </si>
  <si>
    <t>AEROSOL LUBRICANTE P/CADENAS x 400ml</t>
  </si>
  <si>
    <t>ACEITE SOLUBLE x 5 lt</t>
  </si>
  <si>
    <t>FRATACHO ALGARROBO 12x20cm.</t>
  </si>
  <si>
    <t>FRATACHO ALGARROBO 12x25cm.</t>
  </si>
  <si>
    <t>FRATACHO ALGARROBO 12x30cm.</t>
  </si>
  <si>
    <t>FRATACHO ALGARROBO 12x35cm.</t>
  </si>
  <si>
    <t>FRATACHO ALGARROBO 12x40cm.</t>
  </si>
  <si>
    <t>FRATACHO ALGARROBO 12x45cm.</t>
  </si>
  <si>
    <t>FRATACHO ALGARROBO 12x50cm.</t>
  </si>
  <si>
    <t>GRASA AMARILLA MULTIUSO x 500grs ACEITEX</t>
  </si>
  <si>
    <t>MESA CAMPING MADERA GRANDE</t>
  </si>
  <si>
    <t>AEROSOL LUBRICANTE L/CONTACTOS C/C02 420cc</t>
  </si>
  <si>
    <t>SOPORTE P/TAPA INODORO PILAR</t>
  </si>
  <si>
    <t>SOPORTE P/TAPA INODORO FLORENCIA</t>
  </si>
  <si>
    <t>SOPORTE P/TAPA INODORO NEO PLAX 610</t>
  </si>
  <si>
    <t>PISTON BCE P/FLOTANTE INTERCAMBIABLE</t>
  </si>
  <si>
    <t>TORNILLO P/MOCHILA BCE.GSO x 1</t>
  </si>
  <si>
    <t>GRAMPA LAVATORIO FERRUM DOBLE NERVIO</t>
  </si>
  <si>
    <t>SOPORTE P/TAPA INODORO FERR.ADRIAT-PILAR</t>
  </si>
  <si>
    <t>SOPORTE P/TAPA INODORO NEO PLAX 700</t>
  </si>
  <si>
    <t>SOPORTE P/TAPA INODORO NEO PLAX 740</t>
  </si>
  <si>
    <t>TUERCA P/SOPORTE TAPA INODORO</t>
  </si>
  <si>
    <t>ACEITE DE CORTE x 1 lt</t>
  </si>
  <si>
    <t>ACEITE DE CORTE x 5 lt</t>
  </si>
  <si>
    <t>SODA CAUSTICA x1KG</t>
  </si>
  <si>
    <t>BOTON P/DEPOSITO FRANKLIN BCE.CROM.LARGO</t>
  </si>
  <si>
    <t>SOPORTE P/TAPA INODORO ANDINO 351</t>
  </si>
  <si>
    <t>JUEGO DE TOPES PARA ASIENTO MDF</t>
  </si>
  <si>
    <t>BISAGRA DACCORD ECO</t>
  </si>
  <si>
    <t>JUEGO SOPORTE P/TAPA INODORO DACCORD ECO</t>
  </si>
  <si>
    <t>SODA CAUSTICA x1/2 KG</t>
  </si>
  <si>
    <t>LUBRICANTE MULTIUSO A GATILLO x 210cc</t>
  </si>
  <si>
    <t>REPUESTO LUBRICANTE MULTIUSO x 210cc</t>
  </si>
  <si>
    <t>LUBRICANTE PLUS A GATILLO x 210cc</t>
  </si>
  <si>
    <t>REPUESTO LUBRICANTE PLUS x 210cc</t>
  </si>
  <si>
    <t>CAUCHET DEOXI-M x 1lt (DECAPANTE-REMOVEDOR)</t>
  </si>
  <si>
    <t>ACEITEX LIMPIA CONTACTOS x 240cc</t>
  </si>
  <si>
    <t>ACEITEX LIMPIA CONTACTOS x 440cc</t>
  </si>
  <si>
    <t>ACEITEX REMOVEDOR POLVO Y PART x 400cc</t>
  </si>
  <si>
    <t>BANCO REBATIBLE 0,30 X 2,05</t>
  </si>
  <si>
    <t>SODA CAUSTICA LIQUIDA x 1 LT</t>
  </si>
  <si>
    <t>DESTAPA CAÑERIAS GEL X 1 LT CAUCHET</t>
  </si>
  <si>
    <t>FLOTANTE MEDIA PRESION 2000 1/2   S/BOYA</t>
  </si>
  <si>
    <t>FLOTANTE MEDIA PRESION 2001 3/4   S/BOYA</t>
  </si>
  <si>
    <t>FLOTANTE ALTA PRESION 1/2  DOBLE CIERRE S/BOYA (36)</t>
  </si>
  <si>
    <t>FLOTANTE ALTA PRESION 3/4  DOBLE CIERRE S/BOYA (37)</t>
  </si>
  <si>
    <t>FLOTANTE ALTA PRESION 1 DOBLE CIERRE S/BOYA (38)</t>
  </si>
  <si>
    <t>BOYA TELGOPOR PRESION 1/2</t>
  </si>
  <si>
    <t>BOYA TELGOPOR PRESION 3/4</t>
  </si>
  <si>
    <t>BOYA TELGOPOR PRESION 1</t>
  </si>
  <si>
    <t>BOYA TELGOPOR EXTRACH.3/16 1/4</t>
  </si>
  <si>
    <t>BOYA TELGOPOR CHATA 3/16 FERRUM</t>
  </si>
  <si>
    <t>LF CUPLA 75mm</t>
  </si>
  <si>
    <t>LF BOQUILLA 20mm</t>
  </si>
  <si>
    <t>LF BOQUILLA 25mm</t>
  </si>
  <si>
    <t>LF BOQUILLA 32mm</t>
  </si>
  <si>
    <t>LF BOQUILLA 40mm</t>
  </si>
  <si>
    <t>LF BOQUILLA 50mm</t>
  </si>
  <si>
    <t>LF BOQUILLA 63mm</t>
  </si>
  <si>
    <t>LF CUPLA RED. 75x63 (HH)</t>
  </si>
  <si>
    <t>LF TEE RED. 50-40-50</t>
  </si>
  <si>
    <t>LF TEE RED. 63-40-63</t>
  </si>
  <si>
    <t>TIJERA CORTATUBO REF.20/40 CRIQUET</t>
  </si>
  <si>
    <t>CORTACAÑO 1/8  A 1.1/8</t>
  </si>
  <si>
    <t>PESTAÑADORA 3/16  A 5/8  CROMADA</t>
  </si>
  <si>
    <t>CORTACAÑO REPUESTO BLISTER x 6</t>
  </si>
  <si>
    <t>CORTACAÑO 1/8 - 1 1/8 S3</t>
  </si>
  <si>
    <t>LF BOQUILLA 1/2 "</t>
  </si>
  <si>
    <t>LF BOQUILLA 3/4 "</t>
  </si>
  <si>
    <t>LF BOQUILLA 1 "</t>
  </si>
  <si>
    <t>LF BOQUILLA 1 1/4"</t>
  </si>
  <si>
    <t>LF BOQUILLA 1 1/2"</t>
  </si>
  <si>
    <t>LF BOQUILLA 2"</t>
  </si>
  <si>
    <t>AEROSOL LUBRICANTE MULTIUSO 250cc</t>
  </si>
  <si>
    <t>VALVULA ESFERICA METALICA 1/2 RF-PLUS</t>
  </si>
  <si>
    <t>VALVULA ESFERICA METALICA 3/4 RF-PLUS</t>
  </si>
  <si>
    <t>VALVULA ESFERICA METALICA 1 RF-PLUS</t>
  </si>
  <si>
    <t>VALVULA ESFERICA METALICA 1/2 RF-100</t>
  </si>
  <si>
    <t>VALVULA ESFERICA METALICA 3/4 RF-100</t>
  </si>
  <si>
    <t>VALVULA ESFERICA METALICA 1 RF-100</t>
  </si>
  <si>
    <t>VALVULA ESFERICA METALICA 1.1/4 RF-100</t>
  </si>
  <si>
    <t>VALVULA ESFERICA METALICA 1.1/2 RF-100</t>
  </si>
  <si>
    <t>VALVULA ESFERICA METALICA 2 RF-100</t>
  </si>
  <si>
    <t>VALVULA ESFERICA METALICA 2.1/2 RF-100</t>
  </si>
  <si>
    <t>VALVULA ESFERICA METALICA 3 RF-100</t>
  </si>
  <si>
    <t>VALVULA ESFERICA METALICA 4 RF-100</t>
  </si>
  <si>
    <t>CURVA PVC 50 A 45  3,2 MH</t>
  </si>
  <si>
    <t>CURVA PVC 40 A 45  3,2</t>
  </si>
  <si>
    <t>RAMAL PVC 40 A 45  3,2</t>
  </si>
  <si>
    <t>RAMAL PVC 63 A 45  3,2</t>
  </si>
  <si>
    <t>RAMAL PVC 110 A 45  3,2 PT</t>
  </si>
  <si>
    <t>RAMAL PVC 110 x 63 A 45 3,2 PT</t>
  </si>
  <si>
    <t>RAMAL PVC 110 x 63 A 90 3,2 PT</t>
  </si>
  <si>
    <t>RAMAL PVC 110 A 90  3,2 PT</t>
  </si>
  <si>
    <t>RAMAL PVC 63 A 90  3,2</t>
  </si>
  <si>
    <t>CODO PVC 40 A 90  3,2</t>
  </si>
  <si>
    <t>CODO PVC 50 A 90  3,2</t>
  </si>
  <si>
    <t>CODO PVC 63 A 90 MH 3,2 PT</t>
  </si>
  <si>
    <t>CODO PVC 110 A 90  3,2 PT</t>
  </si>
  <si>
    <t>CODO PVC 110 C/BASE 3,2 PT</t>
  </si>
  <si>
    <t>CURVA PVC 63 A 45  3,2</t>
  </si>
  <si>
    <t>CURVA PVC 110 A 45  3,2 PT</t>
  </si>
  <si>
    <t>CURVA PVC 40 A 90  3,2</t>
  </si>
  <si>
    <t>CURVA PVC 50 A 90  3,2</t>
  </si>
  <si>
    <t>CURVA PVC 63 A 90  3,2</t>
  </si>
  <si>
    <t>CURVA PVC 110 A 90  3,2 PT</t>
  </si>
  <si>
    <t>CUPLA PVC 50 3,2 PT</t>
  </si>
  <si>
    <t>CUPLA PVC 63 3,2 PT</t>
  </si>
  <si>
    <t>CUPLA PVC 110 3,2 PT</t>
  </si>
  <si>
    <t>RAMAL PVC 40 A 90  3,2 (TEE)</t>
  </si>
  <si>
    <t>CODO PVC 160 A 90 3,2</t>
  </si>
  <si>
    <t>CURVA PVC 160 A 45 3,2</t>
  </si>
  <si>
    <t>TAPA PVC 110 3,2</t>
  </si>
  <si>
    <t>CUPLA RED.PVC 110 x 63 3,2</t>
  </si>
  <si>
    <t>CUPLA RED.MANUAL PVC 140 x 110 3,2</t>
  </si>
  <si>
    <t>CODO PVC 110 C/3 ACOMETIDAS</t>
  </si>
  <si>
    <t>RAMAL PVC 160 A 90 3,2</t>
  </si>
  <si>
    <t>CUPLA PVC 40 3,2 PT</t>
  </si>
  <si>
    <t>CUPLA RED.PVC 50 x 40 3,2 PT</t>
  </si>
  <si>
    <t>CUPLA RED.PVC 63 x 50 3,2 PT</t>
  </si>
  <si>
    <t>CUPLA RED.PVC 110 x 100 3,2</t>
  </si>
  <si>
    <t>PILETA PATIO PVC 15 x 15 3,2</t>
  </si>
  <si>
    <t>CAMARA INSPECCION 60X60 BLANCO</t>
  </si>
  <si>
    <t>CAMARA KIT OVCAM COJINETE + MARCO + TAPA</t>
  </si>
  <si>
    <t>ARO P/CAMARA OVCAM 100mm</t>
  </si>
  <si>
    <t>ARO P/CAMARA 60x60</t>
  </si>
  <si>
    <t>TAPA CAMARA COJINETE 60x60 GRIS</t>
  </si>
  <si>
    <t>CAMARA DE INSPECCION GRIS DUKE C/COJINETE</t>
  </si>
  <si>
    <t>CUTTER REPUESTO RASQUETA x10 HOJAS</t>
  </si>
  <si>
    <t>CUTTER T/RASQUETA P/VIDRIOS</t>
  </si>
  <si>
    <t>CUTTER TRABA ROSCA TWIST-LOCK</t>
  </si>
  <si>
    <t>CUTTER ECO+10 HOJAS REP.BLISTER</t>
  </si>
  <si>
    <t>CUTTER REPUESTO 10 HOJAS ESTUCHE</t>
  </si>
  <si>
    <t>CUTTER TRAPEZOIDAL</t>
  </si>
  <si>
    <t>CUTTER AUTOMATICO GRIP GOMA</t>
  </si>
  <si>
    <t>RESISTENCIA COBREADA P/TERMO ELECTRICO</t>
  </si>
  <si>
    <t>MONOCOMANDO MESADA STANDARD CART. 40mm MOZART MADRID (9027)</t>
  </si>
  <si>
    <t>MARTILLO GALPONERO MANGO MADERA Nº27 682 Grs.</t>
  </si>
  <si>
    <t>PUNTA ATORNILLADOR PH2 x 50 mm DOBLEx10 unid.</t>
  </si>
  <si>
    <t>SOLDADOR LAPIZ 100 W</t>
  </si>
  <si>
    <t>SOLDADOR T/PISTOLA 80w C/GATILLO</t>
  </si>
  <si>
    <t>SOLDADOR LAPIZ 40 W</t>
  </si>
  <si>
    <t>SOLDADOR LAPIZ 60 W</t>
  </si>
  <si>
    <t>AQUALAF LAVAT.P/FUND.AQ7000</t>
  </si>
  <si>
    <t>AQUALAF BIDET AQ7000</t>
  </si>
  <si>
    <t>AQUALAF BAÑERA INT.C/TRANSF. AQ7000</t>
  </si>
  <si>
    <t>AQUALAF COCINA MESADA AQ7000</t>
  </si>
  <si>
    <t>AQUALAF COC.PARED EXT.PICO S AQ7000</t>
  </si>
  <si>
    <t>AQUALAF COC.PARED EXT.PICO U AQ7000</t>
  </si>
  <si>
    <t>AQUALAF LAVAT.P/FUND.LIWEN</t>
  </si>
  <si>
    <t>AQUALAF BIDET LIWEN</t>
  </si>
  <si>
    <t>AQUALAF BAÑERA INT.C/TRANSF.LIWEN</t>
  </si>
  <si>
    <t>AQUALAF COCINA MESADA LIWEN</t>
  </si>
  <si>
    <t>AQUALAF COC.PARED EXT.PICO S LIWEN</t>
  </si>
  <si>
    <t>AQUALAF COC.PARED EXT.PICO U LIWEN</t>
  </si>
  <si>
    <t>AQUALAF VALVULA HYDRA CLEAN</t>
  </si>
  <si>
    <t>AQUALAF DECAMATIC ECO LAVATORIO</t>
  </si>
  <si>
    <t>AQUALAF DECAMATIC ECO MINGITORIO</t>
  </si>
  <si>
    <t>AQUALAF DECAMATIC LAVATORIO PARED</t>
  </si>
  <si>
    <t>AQUALAF VALVULA HYDRA DUO</t>
  </si>
  <si>
    <t>TORNILLO DRYWALL FINO 6x 1 (1000)</t>
  </si>
  <si>
    <t>TORNILLO DRYWALL FINO 6x1 1/4 (1000)</t>
  </si>
  <si>
    <t>TORNILLO DRYWALL FINO 6x 1 1/2 (1000)</t>
  </si>
  <si>
    <t>TORNILLO DRYWALL FINO 6x 5/8 IMP.(1000)</t>
  </si>
  <si>
    <t>TORNILLO DRYWALL GSO 6x1 3/4 (1000)</t>
  </si>
  <si>
    <t>TORNILLO DRYWALL FINO 6x2 IMP.(600)</t>
  </si>
  <si>
    <t>TORNILLO DRYWALL FINO 6x1 5/8 IMP.(700)</t>
  </si>
  <si>
    <t>HOJA DE SIERRA P/CALADORA METAL 77 mm x 5un</t>
  </si>
  <si>
    <t>CADENA BOLITA CROMADA x Mt. (5)</t>
  </si>
  <si>
    <t>TERMINAL P/CADENA BOLITA CROMO</t>
  </si>
  <si>
    <t>UNION P/CADENA BOLITA CROMO</t>
  </si>
  <si>
    <t>LINTERNA LEDS FINA 3 AAA</t>
  </si>
  <si>
    <t>LINTERNA LEDS RECTA 3 AAA</t>
  </si>
  <si>
    <t>RESORTE CONICO P/TAPA IDEAL</t>
  </si>
  <si>
    <t>TIRA LED 12V C/ENCENDEDOR</t>
  </si>
  <si>
    <t>SET DE GRIFERIA BAÑO LIWEN</t>
  </si>
  <si>
    <t>SET DE GRIFERIA BAÑO HUILEN</t>
  </si>
  <si>
    <t>SET DE GRIFERIA BAÑO AQ4000</t>
  </si>
  <si>
    <t>SET DE GRIFERIA BAÑO AQ7000</t>
  </si>
  <si>
    <t>AQUALAF AQUATRONIC LAVATORIO PICO ALTO</t>
  </si>
  <si>
    <t>AQUALAF COC.PARED INT.PICO S AQ7000</t>
  </si>
  <si>
    <t>AQUALAF LAVAT.P/CAÑO AQ7000</t>
  </si>
  <si>
    <t>AQUALAF LAVAT.PARED AQ7000</t>
  </si>
  <si>
    <t>AQUALAF BAÑERA INT.S/TRANSF AQ7000</t>
  </si>
  <si>
    <t>AQUALAF BAÑERA EXT.C/TRANSF AQ7000</t>
  </si>
  <si>
    <t>AQUALAF BAÑERA EXT.C/TRANSF ST AQ7000</t>
  </si>
  <si>
    <t>AQUALAF COCINA MESADA HUILEN</t>
  </si>
  <si>
    <t>AQUALAF COC.PARED EXT.PICO S HUILEN</t>
  </si>
  <si>
    <t>AQUALAF COC.PARED EXT.PICO U HUILEN</t>
  </si>
  <si>
    <t>AQUALAF COC.PARED INT.PICO S HUILEN</t>
  </si>
  <si>
    <t>AQUALAF LAVAT.P/FUND.HUILEN</t>
  </si>
  <si>
    <t>AQUALAF LAVAT.P/CAÑO HUILEN</t>
  </si>
  <si>
    <t>AQUALAF LAVAT.PARED HUILEN</t>
  </si>
  <si>
    <t>AQUALAF BIDET HUILEN</t>
  </si>
  <si>
    <t>AQUALAF BAÑERA INT.C/TRANSF HUILEN</t>
  </si>
  <si>
    <t>AQUALAF BAÑERA INT.S/TRANSF HUILEN</t>
  </si>
  <si>
    <t>AQUALAF BAÑERA EXT.C/TRANSF HUILEN</t>
  </si>
  <si>
    <t>AQUALAF COC.PARED INT.PICO S LIWEN</t>
  </si>
  <si>
    <t>AQUALAF LAVAT.P/CAÑO LIWEN</t>
  </si>
  <si>
    <t>AQUALAF LAVAT.PARED LIWEN</t>
  </si>
  <si>
    <t>AQUALAF BAÑERA INT.S/TRANSF LIWEN</t>
  </si>
  <si>
    <t>AQUALAF BAÑERA EXT.C/TRANSF LIWEN</t>
  </si>
  <si>
    <t>AQUALAF CERAM.COCINA MESADA DOMO</t>
  </si>
  <si>
    <t>AQUALAF CERAM.COC.PARED EXT.P/S DOMO</t>
  </si>
  <si>
    <t>AQUALAF CERAM.COC.PARED EXT.P/U DOMO</t>
  </si>
  <si>
    <t>AQUALAF CERAM.COC.PARED INT.P/S DOMO</t>
  </si>
  <si>
    <t>AQUALAF CERAM.LAVAT.P/FUND.DOMO</t>
  </si>
  <si>
    <t>AQUALAF CERAM.LAVAT.P/CAÑO DOMO</t>
  </si>
  <si>
    <t>AQUALAF CERAM.LAVAT.PARED DOMO</t>
  </si>
  <si>
    <t>AQUALAF CERAM.BIDET DOMO</t>
  </si>
  <si>
    <t>AQUALAF CERAM.BAÑER.INT.C/TRANSF DOMO</t>
  </si>
  <si>
    <t>AQUALAF CERAM.BAÑER.INT.S/TRANSF DOMO</t>
  </si>
  <si>
    <t>AQUALAF CERAM.BAÑER.EXT.C/TR DOMO</t>
  </si>
  <si>
    <t>AQUALAF CERAM.COCINA MESADA ITATI LEVER</t>
  </si>
  <si>
    <t>AQUALAF CERAM.COC.PARED EXT.P/S ITATI LEVER</t>
  </si>
  <si>
    <t>AQUALAF CERAM.COC.PARED EXT.P/U ITATI LEVER</t>
  </si>
  <si>
    <t>AQUALAF CERAM.COC.PARED INT.P/S ITATI LEVER</t>
  </si>
  <si>
    <t>AQUALAF CERAM.LAVAT.P/FUND.ITATI LEVER</t>
  </si>
  <si>
    <t>AQUALAF CERAM.LAVAT.P/CAÑO ITATI LEVER</t>
  </si>
  <si>
    <t>AQUALAF CERAM.LAVAT.PARED ITATI LEVER</t>
  </si>
  <si>
    <t>AQUALAF CERAM.BIDET ITATI LEVER</t>
  </si>
  <si>
    <t>AQUALAF CERAM.BAÑER.INT.C/TRANSF ITATI LEVER</t>
  </si>
  <si>
    <t>AQUALAF CERAM.BAÑER.INT.S/TRANSF ITATI LEVER</t>
  </si>
  <si>
    <t>AQUALAF CERAM.BAÑER.EXT.C/TR ITATI LEVER</t>
  </si>
  <si>
    <t>AQUALAF CERAM.COCINA MESADA CUYEN</t>
  </si>
  <si>
    <t>AQUALAF CERAM.COC.PARED EXT.P/S CUYEN</t>
  </si>
  <si>
    <t>AQUALAF CERAM.COC.PARED EXT.P/U CUYEN</t>
  </si>
  <si>
    <t>AQUALAF CERAM.COC.PARED INT.P/S CUYEN</t>
  </si>
  <si>
    <t>AQUALAF CERAM.LAVAT.P/CAÑO CUYEN</t>
  </si>
  <si>
    <t>AQUALAF CERAM.LAVAT.PARED CUYEN</t>
  </si>
  <si>
    <t>AQUALAF CERAM.BIDET CUYEN</t>
  </si>
  <si>
    <t>AQUALAF CERAM.BAÑER.INT.C/TRANSF CUYEN</t>
  </si>
  <si>
    <t>AQUALAF CERAM.BAÑER.INT.S/TRANSF CUYEN</t>
  </si>
  <si>
    <t>AQUALAF CERAM.BAÑER.EXT.C/TR CUYEN</t>
  </si>
  <si>
    <t>AQUALAF MONOC.MESADA ALUMINE</t>
  </si>
  <si>
    <t>AQUALAF MONOC.MESADA CISNE ALUMINE</t>
  </si>
  <si>
    <t>AQUALAF MONOC.LAVATORIO ALUMINE</t>
  </si>
  <si>
    <t>AQUALAF MONOC.BIDET C/TRANSF ALUMINE</t>
  </si>
  <si>
    <t>AQUALAF MONOC.BAÑER EXT.C/TRANSF ALUMINE</t>
  </si>
  <si>
    <t>AQUALAF LAVAT.P/CAÑO AQ4000</t>
  </si>
  <si>
    <t>AQUALAF BIDET AQ4000</t>
  </si>
  <si>
    <t>AQUALAF BAÑERA INT.C/TRANSF. AQ4000</t>
  </si>
  <si>
    <t>AQUALAF BAÑERA INT.S/TRANSF AQ4000</t>
  </si>
  <si>
    <t>CONEXION  EXTENSIBLE 40/50m x 1.1/2 BCA C/TUERCA BCE.</t>
  </si>
  <si>
    <t>RIEL DOBLE BLANCO EPOXI P/ESTANTE 0,50Mt (2)</t>
  </si>
  <si>
    <t>RIEL DOBLE BLANCO EPOXI P/ESTANTE 1,00Mt (2)</t>
  </si>
  <si>
    <t>CONEXION EXTENSIBLE 40/50m x 40/50h BCA</t>
  </si>
  <si>
    <t>CONEXION EXTENSIBLE 40/50m x 40/50h CROMO</t>
  </si>
  <si>
    <t>RIEL DOBLE BLANCO EPOXI P/ESTANTE 1,50Mt (2)</t>
  </si>
  <si>
    <t>RIEL DOBLE BLANCO EPOXI P/ESTANTE 2,00Mt (2)</t>
  </si>
  <si>
    <t>RIEL DOBLE BLANCO EPOXI P/ESTANTE 2,50Mt (2)</t>
  </si>
  <si>
    <t>RIEL DOBLE NEGRO EPOXI P/ESTANTE 0,50Mt (2)</t>
  </si>
  <si>
    <t>PILETA AC/INOX. SIMPLE 34x37x13 BRILLANTE</t>
  </si>
  <si>
    <t>PILETA AC/INOX. SIMPLE 52x32x13 BRILLANTE</t>
  </si>
  <si>
    <t>PILETA AC/INOX. SIMPLE 27x37x14 BRILLANTE</t>
  </si>
  <si>
    <t>PILETA AC/INOX. DOBLE 56x37x13 BRILLANTE</t>
  </si>
  <si>
    <t>PILETA AC/INOX. DOBLE 63x37x14 BRILLANTE</t>
  </si>
  <si>
    <t>PILETA AC/INOX. BAÑO RED 30x14</t>
  </si>
  <si>
    <t>ARO ALUMINIO P/PILETA DOBLE 56x37 MM56</t>
  </si>
  <si>
    <t>ARO ALUMINIO P/PILETA DOBLE 63x37 DM63</t>
  </si>
  <si>
    <t>ARO ALUMINIO P/PILETA SIMPLE 27x37 DM27</t>
  </si>
  <si>
    <t>ARO ALUMINIO P/PILETA SIMPLE 34x37 MM34</t>
  </si>
  <si>
    <t>ARO ALUMINIO P/PILETA SIMPLE 52x32 MM52</t>
  </si>
  <si>
    <t>GRAMPA P/PILETA ACERO</t>
  </si>
  <si>
    <t>MESADA AC/INOX. PILETA MM52 1.2Mts.NOVA</t>
  </si>
  <si>
    <t>MESADA AC/INOX. PILETA MM52 1.2Mts S/RESP IZQ/DER COMPACT.</t>
  </si>
  <si>
    <t>MESADA AC/INOX. PILETA MM52 1.4Mts.NOVA</t>
  </si>
  <si>
    <t>MESADA AC/INOX. PILETA MM52 1.4Mts S/RESP IZQ/DER COMPACT.</t>
  </si>
  <si>
    <t>MESADA AC/INOX. PILETA MM52 1.6Mts S/RESP IZQ/DER COMPACT.</t>
  </si>
  <si>
    <t>RIEL DOBLE NEGRO EPOXI P/ESTANTE 1,00Mt (2)</t>
  </si>
  <si>
    <t>RIEL DOBLE NEGRO EPOXI P/ESTANTE 1,50Mt (2)</t>
  </si>
  <si>
    <t>RIEL DOBLE NEGRO EPOXI P/ESTANTE 2,00Mt (2)</t>
  </si>
  <si>
    <t>RIEL DOBLE NEGRO EPOXI P/ESTANTE 2,50Mt (2)</t>
  </si>
  <si>
    <t>MENSULA DOBLE BLANCA EPOXI P/ESTANTE 17cm. (12)</t>
  </si>
  <si>
    <t>MENSULA DOBLE BLANCA EPOXI P/ESTANTE 27cm. (12)</t>
  </si>
  <si>
    <t>MENSULA DOBLE BLANCA EPOXI P/ESTANTE 37cm. (12)</t>
  </si>
  <si>
    <t>MENSULA DOBLE BLANCA EPOXI P/ESTANTE 47cm. (12)</t>
  </si>
  <si>
    <t>MENSULA DOBLE NEGRA EPOXI P/ESTANTE 17cm. (12)</t>
  </si>
  <si>
    <t>MENSULA DOBLE NEGRA EPOXI P/ESTANTE 27cm. (12)</t>
  </si>
  <si>
    <t>JUNTA T66 DESCARGA P/MOCH.CAPEA</t>
  </si>
  <si>
    <t>MENSULA DOBLE NEGRA EPOXI P/ESTANTE 37cm. (12)</t>
  </si>
  <si>
    <t>CARRETEL BORDEADORA STD. BLISTER 2mts. PREMIUM</t>
  </si>
  <si>
    <t>BORDEADORA W 600W</t>
  </si>
  <si>
    <t>MENSULA DOBLE NEGRA EPOXI P/ESTANTE 47cm. (12)</t>
  </si>
  <si>
    <t>BORDEADORA W  400W</t>
  </si>
  <si>
    <t>VALVULA ESFERICA PVC 3/4</t>
  </si>
  <si>
    <t>VALVULA ESFERICA PVC 1/2</t>
  </si>
  <si>
    <t>VALVULA ESFERICA PVC 1</t>
  </si>
  <si>
    <t>CARRETEL BORDEADORA AUTOMATICO UNIVERSAL C/TANZA</t>
  </si>
  <si>
    <t>CARRETILLA LIVIANA 75Lts</t>
  </si>
  <si>
    <t>CABALLETE HIERRO REGULABLE HASTA 2mts</t>
  </si>
  <si>
    <t>TABLON DE CHAPA P/ANDAMIO</t>
  </si>
  <si>
    <t>CARRETA PORTA BULTO ALT.1,20MTS</t>
  </si>
  <si>
    <t>CARRETA PORTA BULTO ALT.1,45MTS</t>
  </si>
  <si>
    <t>ANDAMIO TUBULAR</t>
  </si>
  <si>
    <t>CARRETEL BORDEADORA CHICO.CHATO BLISTER S/TANZA</t>
  </si>
  <si>
    <t>VALVULA ESFERICA PVC 1.1/4</t>
  </si>
  <si>
    <t>VALVULA ESFERICA PVC 1.1/2</t>
  </si>
  <si>
    <t>VALVULA ESFERICA PVC 2</t>
  </si>
  <si>
    <t>VALVULA ESFERICA PVC DUKE 1/2</t>
  </si>
  <si>
    <t>VALVULA ESFERICA PVC DUKE 3/4</t>
  </si>
  <si>
    <t>VALVULA ESFERICA PVC DUKE 1</t>
  </si>
  <si>
    <t>VALVULA ESFERICA PVC DUKE 1 1/4</t>
  </si>
  <si>
    <t>VALVULA ESFERICA PVC DUKE 1 1/2</t>
  </si>
  <si>
    <t>VALVULA ESFERICA PVC DUKE 2</t>
  </si>
  <si>
    <t>LAVATORIO SET COMPLETO DUKE</t>
  </si>
  <si>
    <t>LAVATORIO BAÑO 48 X 39 S/SOP DUKE</t>
  </si>
  <si>
    <t>TAPACANTO ANOD.NAT.18mm.x 3 Mts.</t>
  </si>
  <si>
    <t>ANAFE 2 H ECONOMICO G/ENVASADO</t>
  </si>
  <si>
    <t>ANAFE 1 H ECONOMICO G/ENVASADO</t>
  </si>
  <si>
    <t>ANAFE 1 H VALIJA ENCENDIDO ELECTRICO</t>
  </si>
  <si>
    <t>ANAFE 1 H ELECTRICO ABRASOL</t>
  </si>
  <si>
    <t>ANAFE 2 H ELECTRICO ABRASOL</t>
  </si>
  <si>
    <t>CORRUGADO FLEXIBLE MULTIM.(40/50)</t>
  </si>
  <si>
    <t>CONEXION P/INODORO ARTICULADA 1.1/2</t>
  </si>
  <si>
    <t>CONEXION MOCHILA ARTI. 2</t>
  </si>
  <si>
    <t>CORRUGADO FLEXIBLE ULTRA ARTICULADO</t>
  </si>
  <si>
    <t>CORRUGADO FLEXIBLE XL ULTRA ARTICULADO</t>
  </si>
  <si>
    <t>CARRETEL BORDEADORA NORMA IRAM BLISTER C/TANZA</t>
  </si>
  <si>
    <t>CANILLA PARED PICO MOVIL ABS CROMO</t>
  </si>
  <si>
    <t>CANILLA COCINA PICO MOVIL ABS CROMO</t>
  </si>
  <si>
    <t>CONEXION MOCHILA ARTI. 2 XL.2TCA F/G</t>
  </si>
  <si>
    <t>DISCO FLAP OX/AL.115 mm GR 40.RW</t>
  </si>
  <si>
    <t>DISCO FLAP OX/AL.115 mm GR 60.RW</t>
  </si>
  <si>
    <t>DISCO FLAP OX/AL.115 mm GR 80.RW</t>
  </si>
  <si>
    <t>DISCO FLAP OX/AL.115 mm GR 120.RW</t>
  </si>
  <si>
    <t>DISCO FLAP OX/ZIRC.115 mm GR 40.RW</t>
  </si>
  <si>
    <t>DISCO FLAP OX/ZIRC.115 mm GR 60.RW</t>
  </si>
  <si>
    <t>DISCO FLAP OX/ZIRC.115 mm GR 80.RW</t>
  </si>
  <si>
    <t>DESTORNILLADOR PLANO 3 x 75 mm KETTLER</t>
  </si>
  <si>
    <t>DESTORNILLADOR PLANO 5 x 100 mm KETTLER</t>
  </si>
  <si>
    <t>DESTORNILLADOR PLANO 5 x 150 mm KETTLER</t>
  </si>
  <si>
    <t>MESADA AC/INOX. PILETA MM52 1.0Mts.NOVA</t>
  </si>
  <si>
    <t>AQUALAF BAÑERA EXT.C/TRANSF AQ4000</t>
  </si>
  <si>
    <t>AQUALAF COCINA MESADA AQ4000</t>
  </si>
  <si>
    <t>AQUALAF COC.PARED EXT.PICO S AQ4000</t>
  </si>
  <si>
    <t>AQUALAF COC.PARED EXT.PICO U AQ4000</t>
  </si>
  <si>
    <t>AQUALAF COC.PARED INT.PICO S AQ4000</t>
  </si>
  <si>
    <t>AQUALAF GANCHERA C/REPUESTOS</t>
  </si>
  <si>
    <t>UHU MAX REPAIR 8grs.</t>
  </si>
  <si>
    <t>UHU SUPER GLUE 3grs BLISTERx12unid.</t>
  </si>
  <si>
    <t>UHU ALL PLAST33ml</t>
  </si>
  <si>
    <t>UHU UNIVERSAL x20ml.</t>
  </si>
  <si>
    <t>VALVULA ESFERICA METALICA 1 DUKE</t>
  </si>
  <si>
    <t>ARANDELA PVC AJUSTE TAPA IDEAL</t>
  </si>
  <si>
    <t>TAPA CAMARA ESTAMPADA REFORZADA 20x20</t>
  </si>
  <si>
    <t>TAPA CAMARA ESTAMPADA REFORZADA 25x25</t>
  </si>
  <si>
    <t>TAPA CAMARA ESTAMPADA REFORZADA 30x30</t>
  </si>
  <si>
    <t>ARANDELA PLANA TAPA YUNKE C/TORN BCA</t>
  </si>
  <si>
    <t>TAPA CAMARA ESTAMPADA REFORZADA 50x50</t>
  </si>
  <si>
    <t>AQUALAF CABEZ.CERAM.DERECHO</t>
  </si>
  <si>
    <t>AQUALAF CABEZ.CERAM.IZQ.</t>
  </si>
  <si>
    <t>AQUALAF CABEZ.COMPRESION 1/2"</t>
  </si>
  <si>
    <t>AQUALAF CABEZ.TRANSF.ASCEND.</t>
  </si>
  <si>
    <t>AQUALAF CABEZ.TRANSF.NO ASCEND.</t>
  </si>
  <si>
    <t>AQUALAF CABEZ.TRANSF.EXTERIOR.</t>
  </si>
  <si>
    <t>AQUALAF CAÑO BAJADA ECONOMICO</t>
  </si>
  <si>
    <t>AQUALAF CAÑO BAJADA METALICO</t>
  </si>
  <si>
    <t>AQUALAF LLUVIA ANTICALCAREA</t>
  </si>
  <si>
    <t>AQUALAF LLUVIA BIDET PLASTICA</t>
  </si>
  <si>
    <t>AQUALAF LLUVIA ECO</t>
  </si>
  <si>
    <t>AQUALAF CONJ.SOPAPA</t>
  </si>
  <si>
    <t>AQUALAF TEE LAVAT.METALICA</t>
  </si>
  <si>
    <t>AQUALAF TEE LAVAT.PLAST.</t>
  </si>
  <si>
    <t>AQUALAF LLUVIA ANTICALC. 100mm.</t>
  </si>
  <si>
    <t>AQUALAF PICO J DE COCINA</t>
  </si>
  <si>
    <t>AQUALAF PICO S DE COCINA</t>
  </si>
  <si>
    <t>AQUALAF PICO U DE COCINA</t>
  </si>
  <si>
    <t>AQUALAF CONJ.FIJ.TRANSF.BIDET CUYEN</t>
  </si>
  <si>
    <t>AQUALAF CONJ.FIJ.TRANSF.BIDET AUKAN</t>
  </si>
  <si>
    <t>PIAZZA CERAM. LOFT LAV. MESADA P/ CAÑO</t>
  </si>
  <si>
    <t>PIAZZA CERAM. LOFT BIDET C/TR.</t>
  </si>
  <si>
    <t>PIAZZA CERAM. LOFT DUCHA EMB. C/TR.</t>
  </si>
  <si>
    <t>PIAZZA MONOC. DOT LAV. MESADA</t>
  </si>
  <si>
    <t>PIAZZA MONOC. DOT BIDET C/TR.</t>
  </si>
  <si>
    <t>PIAZZA MONOC. DOT DUCHA EXT. C/TR.</t>
  </si>
  <si>
    <t>PIAZZA MONOC. DOT COCINA MESADA</t>
  </si>
  <si>
    <t>PIAZZA CERAM. COPPA LAV. MESADA P/ CAÑO</t>
  </si>
  <si>
    <t>PIAZZA CERAM. COPPA LAV. DE PARED</t>
  </si>
  <si>
    <t>PIAZZA CERAM. COPPA BIDET C/TRANSF.</t>
  </si>
  <si>
    <t>PIAZZA CERAM. COPPA DUCHA EMB. C/TR.</t>
  </si>
  <si>
    <t>PIAZZA CERAM. THEMA LAV. MESADA P/ CAÑO</t>
  </si>
  <si>
    <t>PIAZZA CERAM. THEMA LAV. DE PARED</t>
  </si>
  <si>
    <t>PIAZZA CERAM. THEMA DUCHA EMB. C/TR.</t>
  </si>
  <si>
    <t>PIAZZA COMP. DOMANI LAV. MESADA P/ CAÑO</t>
  </si>
  <si>
    <t>PIAZZA COMP. DOMANI BIDET C/TR.</t>
  </si>
  <si>
    <t>PIAZZA COMP. DOMANI BAÑERA EMB. C/TR.</t>
  </si>
  <si>
    <t>PIAZZA COMP. DOMANI BAÑERA EXT. C/TR.</t>
  </si>
  <si>
    <t>PIAZZA COMP. DOMANI COCINA MESADA</t>
  </si>
  <si>
    <t>PIAZZA COMP. DOMANI COCINA PARED</t>
  </si>
  <si>
    <t>PIAZZA COMP. OPTIMA LAV. MESADA P/ FUND.</t>
  </si>
  <si>
    <t>PIAZZA COMP. OPTIMA LAV. MESADA P/ CAÑO</t>
  </si>
  <si>
    <t>PIAZZA COMP. OPTIMA BIDET C/TR.</t>
  </si>
  <si>
    <t>PIAZZA COMP. OPTIMA BAÑERA EMB. C/TR.</t>
  </si>
  <si>
    <t>PIAZZA COMP. OPTIMA BAÑERA EXT. C/TR.</t>
  </si>
  <si>
    <t>PIAZZA COMP. OPTIMA COCINA MESADA</t>
  </si>
  <si>
    <t>PIAZZA COMP. OPTIMA COCINA PARED</t>
  </si>
  <si>
    <t>PIAZZA COMP. VILLAGE LAV. MES. P/FUNDIDO</t>
  </si>
  <si>
    <t>PIAZZA COMP. VILLAGE LAV. MES. P/CAÑO</t>
  </si>
  <si>
    <t>PIAZZA COMP. VILLAGE BIDET C/TR.</t>
  </si>
  <si>
    <t>PIAZZA COMP. VILLAGE BAÑERA EMB. C/TR.</t>
  </si>
  <si>
    <t>PIAZZA COMP. VILLAGE BAÑERA EXT. C/TR.</t>
  </si>
  <si>
    <t>PIAZZA COMP. VILLAGE COCINA MESADA</t>
  </si>
  <si>
    <t>PIAZZA COMP. VILLAGE COCINA PARED</t>
  </si>
  <si>
    <t>CABEZAL LAVAT-DUCHA-BIDET EXT. - PIAZZA -</t>
  </si>
  <si>
    <t>AIREADOR P/PICO CAÑO LAVAT. - PIAZZA -</t>
  </si>
  <si>
    <t>CABEZAL TRANSFERENCIA BIDET - PIAZZA -</t>
  </si>
  <si>
    <t>CABEZAL P/DUCHA EMBUTIR - PIAZZA -</t>
  </si>
  <si>
    <t>CABEZAL TRANF P/DUCHA DE EMBUTIR - PIAZZA -</t>
  </si>
  <si>
    <t>CABEZAL CERAMICO LAV-BI-DU.DER.CORTO - PIAZZA -</t>
  </si>
  <si>
    <t>CABEZAL CERAMICO LAV-BI-DU.IZQ.CORTO - PIAZZA -</t>
  </si>
  <si>
    <t>AIREADOR PCO LAVAT/PCO PARED - PIAZZA -</t>
  </si>
  <si>
    <t>CABEZAL TRANSFERENCIA BIDET CERAMICO CTO.</t>
  </si>
  <si>
    <t>CABEZAL TRANSF DUCHA CER.LGO - PIAZZA -</t>
  </si>
  <si>
    <t>CABEZAL CER.DUCHA LAVAT.EMB.CALIENTE.LGO - PIAZZA -</t>
  </si>
  <si>
    <t>CABEZAL CER.DUCHA LAVAT.EMB.FRIA.LGO. - PIAZZA -</t>
  </si>
  <si>
    <t>PIAZZA MONOC. DOT LAVAT.PICO ALTO</t>
  </si>
  <si>
    <t>BACHA APOYO DES.OCULTO 560x460x135 1A</t>
  </si>
  <si>
    <t>BACHA APOYO DES.OCULTO 560x460x135 3A</t>
  </si>
  <si>
    <t>BACHA APOYO PORCELANA 450x250x120 1A</t>
  </si>
  <si>
    <t>BACHA APOYO PORCELANA 380x380x130</t>
  </si>
  <si>
    <t>BACHA APOYO PORCELANA 455x400x150 1A</t>
  </si>
  <si>
    <t>BACHA APOYO PORCELANA 455x400x150 3A</t>
  </si>
  <si>
    <t>BACHA APOYO RED 420x420x150</t>
  </si>
  <si>
    <t>BACHA APOYO RED.420x420x175</t>
  </si>
  <si>
    <t>BACHA APOYO RED.405x405x145 1A</t>
  </si>
  <si>
    <t>BACHA APOYO OVAL.410x330x145</t>
  </si>
  <si>
    <t>BACHA APOYO OVAL.560x395x125 1A</t>
  </si>
  <si>
    <t>BACHA APOYO SLIM 385x385x140</t>
  </si>
  <si>
    <t>BACHA APOYO SLIM 455x320x140</t>
  </si>
  <si>
    <t>BACHA APOYO SLIM RED.360x125</t>
  </si>
  <si>
    <t>BACHA APOYO RED 450 X145 1A</t>
  </si>
  <si>
    <t>ROCIADOR SAPITO PLASTICO 1/2 x3/4 MALVAR</t>
  </si>
  <si>
    <t>ROCIADOR GIRATORIO BCE. N 1</t>
  </si>
  <si>
    <t>LANZA RIEGO PLAST.1/2 X 3/4</t>
  </si>
  <si>
    <t>ROCIADOR GIRATORIO BCE. N 2</t>
  </si>
  <si>
    <t>ROCIADOR GIRATORIO BCE. N 3</t>
  </si>
  <si>
    <t>UNION PLASTICA P/MANGUERA 1/2</t>
  </si>
  <si>
    <t>MEZCLADOR PLASTICO P/LAVADERO</t>
  </si>
  <si>
    <t>CORTACHORRO C/LLUVIA LAVAVERDURA</t>
  </si>
  <si>
    <t>CORTACHORRO COMUN P/CANILLA 1/2</t>
  </si>
  <si>
    <t>CORTACHORRO CORTO 1/2 C/PICO PLASTICO</t>
  </si>
  <si>
    <t>ROCIADOR SAPITO PLASTICO 1</t>
  </si>
  <si>
    <t>ROCIADOR GATILLO T/PISTOLA</t>
  </si>
  <si>
    <t>ROCIADOR GIRATORIO PLASTICO</t>
  </si>
  <si>
    <t>UNION PLASTICA P/MANGUERA 3/4</t>
  </si>
  <si>
    <t>BOYA TELGOPOR PRESION 1.1/4</t>
  </si>
  <si>
    <t>BOYA TELGOPOR PRESION 1.1/2</t>
  </si>
  <si>
    <t>ROCIADOR GATILLO PULV.7 FUNC.</t>
  </si>
  <si>
    <t>ROCIADOR GATILLO PULV.8 FUNC.</t>
  </si>
  <si>
    <t>SET ROCIADOR 4 FUNCIONES Y 4 PIEZAS</t>
  </si>
  <si>
    <t>PORTA MANGUERA DE PARED H1000</t>
  </si>
  <si>
    <t>REEL PARA MANGUERA DE RIEGO H1030</t>
  </si>
  <si>
    <t>LANZA 1/2  P/ACOPLE RAPIDO H2501</t>
  </si>
  <si>
    <t>LANZA 3/4  C/ACOPLE RAPIDO H2502</t>
  </si>
  <si>
    <t>ROCIADOR GATILLO JET SPRAYER</t>
  </si>
  <si>
    <t>ROCIADOR GATILLO 4 FUNC. F/SPRAYER H2004</t>
  </si>
  <si>
    <t>ROCIADOR GATILLO 4 FUNC. WATER GUN</t>
  </si>
  <si>
    <t>ROCIADOR LLUVIA AJUSTABLE H2031</t>
  </si>
  <si>
    <t>ROCIADOR LLUVIA INCLUYE 9642 H2037</t>
  </si>
  <si>
    <t>ROCIADOR 8 FUNCIONES</t>
  </si>
  <si>
    <t>ROCIADOR GIRATORIO 3 BRAZOS C/BASE H H2201</t>
  </si>
  <si>
    <t>ROCIADOR GIRATORIO C/BASE H BUTTERFLY H2300</t>
  </si>
  <si>
    <t>ROCIADOR CON BAYONETA H2700</t>
  </si>
  <si>
    <t>UNION 3/4  P/ACOPLE RAPIDO H3001</t>
  </si>
  <si>
    <t>UNION 1/2  P/ACOPLE RAPIDO H3004</t>
  </si>
  <si>
    <t>UNION MANGUERA 3/4  CIERRE A ROSCA (H3031)</t>
  </si>
  <si>
    <t>UNION MANGUERA 1/2  CIERRE A ROSCA (H3032)</t>
  </si>
  <si>
    <t>CONECTOR P/MANGUERA 1/2 C/STOP H3050</t>
  </si>
  <si>
    <t>CONECTOR P/MANGUERA 1/2 S/STOP H3051</t>
  </si>
  <si>
    <t>CONECTOR P/MANGUERA 3/4 x 1/2 C/STOP H3052</t>
  </si>
  <si>
    <t>CONECTOR P/MANGUERA 3/4 C/STOP H3055</t>
  </si>
  <si>
    <t>PICO ACOPLE RAPIDO M 1/2x3/4 H3061</t>
  </si>
  <si>
    <t>PICO ACOPLE RAPIDO H 1/2x3/4 H3062</t>
  </si>
  <si>
    <t>PICO ACOPLE RAPIDO H 1/2x1</t>
  </si>
  <si>
    <t>ASPERSOR PLASTICO C/BASE H H2101</t>
  </si>
  <si>
    <t>ASPERSOR BRONCE C/BASE H H2102</t>
  </si>
  <si>
    <t>ASPERSOR BCE C/BAYONETA ZINC H2622</t>
  </si>
  <si>
    <t>ASPERSOR PLAST IMPULSO 1/2".</t>
  </si>
  <si>
    <t>REJILLA DE VENTILACION 15x30 ACE.</t>
  </si>
  <si>
    <t>REJILLA DE VENTILACION 20x20 ESM.</t>
  </si>
  <si>
    <t>REJILLA DE VENTILACION 20x20 ACE.</t>
  </si>
  <si>
    <t>REJILLA DE VENTILACION 15x15 ESM.P/VIDRIO</t>
  </si>
  <si>
    <t>PULVERIZADOR BIDON 2 LTS C/VALVULA DESCOMPRESORA</t>
  </si>
  <si>
    <t>PULVERIZADOR BIDON 5 LTS C/VALVULA DESCOMPRESORA</t>
  </si>
  <si>
    <t>PULVERIZADOR BIDON 8 LTS C/VALVULA DESCOMPRESORA</t>
  </si>
  <si>
    <t>PULVERIZADOR MOCHILA  20 Lts.</t>
  </si>
  <si>
    <t>BAYONETA ESPIGA PARA ASPERSOR</t>
  </si>
  <si>
    <t>N.CLOR ALGUICIDA x 1 LT</t>
  </si>
  <si>
    <t>N.CLOR ALGUICIDA x 5 LT</t>
  </si>
  <si>
    <t>N.CLOR ALGUICIDA P/PILETA LONA x 500cc.</t>
  </si>
  <si>
    <t>N.CLOR CLARIFICADOR SUPER x 1lt.</t>
  </si>
  <si>
    <t>N.CLOR CLARIFICADOR SUPER x 5lt.</t>
  </si>
  <si>
    <t>N.CLOR CLARIFICADOR x 1lt.</t>
  </si>
  <si>
    <t>N.CLOR CLARIFICADOR x 5lt.</t>
  </si>
  <si>
    <t>N.CLOR CLORO GRANULADO DISOLUCION LENTA x 1kg.</t>
  </si>
  <si>
    <t>N.CLOR CLORO GRANULADO DISOLUCION LENTA x 5kg.</t>
  </si>
  <si>
    <t>N.CLOR CLORO GRANULADO DISOLUCION RAPIDA x 1kg.</t>
  </si>
  <si>
    <t>N.CLOR CLORO GRANULADO DISOLUCION RAPIDA x 5kg.</t>
  </si>
  <si>
    <t>N.CLOR CLORO TRIPLE ACCION GRANULADO DISOLUCION LENTA x 1kg.</t>
  </si>
  <si>
    <t>N.CLOR CLORO TRIPLE ACCION GRANULADO DISOLUCION RAPIDA x 1kg.</t>
  </si>
  <si>
    <t>N.CLOR CLORO TRIPLE ACCION GRANULADO DISOLUCION RAPIDA x 5kg.</t>
  </si>
  <si>
    <t>N.CLOR CLORO PASTILLAS x 200gr x 1kg</t>
  </si>
  <si>
    <t>N.CLOR CLORO PASTILLAS x 200gr x 5kg</t>
  </si>
  <si>
    <t>N.CLOR CLORO PASTILLAS x 50gr x 1kg</t>
  </si>
  <si>
    <t>N.CLOR CLORO PASTILLAS x 50gr x 5kg</t>
  </si>
  <si>
    <t>N.CLOR CLORO TRIPLE ACCION PASTILLAS x 200gr x 1kg</t>
  </si>
  <si>
    <t>N.CLOR CLORO TRIPLE ACCION PASTILLAS x 200gr x 5kg</t>
  </si>
  <si>
    <t>N.CLOR CLORO TRIPLE ACCION PASTILLAS x 50gr x 1kg</t>
  </si>
  <si>
    <t>GATILLO PULVERIZADOR AZUL REFORZADO ROSCA UNIVERSAL</t>
  </si>
  <si>
    <t>PULVERIZADOR  500cc. PROFESIONAL</t>
  </si>
  <si>
    <t>PULVERIZADOR 1 Lts. TOKIO</t>
  </si>
  <si>
    <t>GRAMPA TERMOTANQUE EXTERIOR DE AMURAR C/ACCESORIOS</t>
  </si>
  <si>
    <t>GRAMPA LAVATORIO CORTA</t>
  </si>
  <si>
    <t>GRAMPA LAVATORIO LARGA</t>
  </si>
  <si>
    <t>GRAMPA TERMOTANQUE EXTERIOR DE ARRIMAR C/ACCESORIOS</t>
  </si>
  <si>
    <t>GRAMPA LAVATORIO TIPO L (xPAR) C/TORNILLO Y TARUGO</t>
  </si>
  <si>
    <t>SIN PAR HOJA A/ALEADO 300x18 Dtes. x10un</t>
  </si>
  <si>
    <t>SIN PAR HOJA A/ALEADO 300x24 Dtes. x10un</t>
  </si>
  <si>
    <t>SIN PAR HOJA A/ALEADO 300x32 Dtes. x10un</t>
  </si>
  <si>
    <t>SIN PAR HOJA SIERRA JUNIOR Dtes. x10un</t>
  </si>
  <si>
    <t>SIN PAR HOJA AR 300x18 Dtes. x10un</t>
  </si>
  <si>
    <t>SIN PAR HOJA AR 300x24 Dtes. x10un</t>
  </si>
  <si>
    <t>SIN PAR HOJA AR 300x32Dtes. x10un</t>
  </si>
  <si>
    <t>SIN PAR HOJA BIM 300x18 Dtes. x10un</t>
  </si>
  <si>
    <t>SIN PAR HOJA BIM 300x24 Dtes. x10un</t>
  </si>
  <si>
    <t>SIN PAR HOJA BIM 300x32 Dtes. x10un</t>
  </si>
  <si>
    <t>SIN PAR SIERRA CALADORA BIM CA310F x5un</t>
  </si>
  <si>
    <t>SIN PAR SIERRA CALADORA BIM CA36F x5un</t>
  </si>
  <si>
    <t>SIN PAR SIERRA CALADORA BIM CA38 x5un</t>
  </si>
  <si>
    <t>SIN PAR SIERRA CALADORA BIM CA46 x5un</t>
  </si>
  <si>
    <t>SIN PAR SIERRA CALADORA BIM CA214 x5un</t>
  </si>
  <si>
    <t>SIN PAR SIERRA CALADORA BIM CA218 x5un</t>
  </si>
  <si>
    <t>SIN PAR SIERRA CALADORA BIM CA41014 x5un</t>
  </si>
  <si>
    <t>SIN PAR SIERRA CALADORA BIM CA418 x5un</t>
  </si>
  <si>
    <t>SIN PAR SIERRA CALADORA BIM CA224 x5un</t>
  </si>
  <si>
    <t>SIN PAR SIERRA CALADORA BIM CA232 x5un</t>
  </si>
  <si>
    <t>SIN PAR SIERRA CALADORA BIM CA424 x5un</t>
  </si>
  <si>
    <t>SIN PAR SIERRA COPA BIM 14mm.</t>
  </si>
  <si>
    <t>SIN PAR SIERRA COPA BIM 16mm.</t>
  </si>
  <si>
    <t>SIN PAR SIERRA COPA BIM 20mm.</t>
  </si>
  <si>
    <t>SIN PAR SIERRA COPA BIM 21mm.</t>
  </si>
  <si>
    <t>SIN PAR SIERRA COPA BIM 22mm.</t>
  </si>
  <si>
    <t>SIN PAR SIERRA COPA BIM 24mm.</t>
  </si>
  <si>
    <t>SIN PAR SIERRA COPA BIM 25mm.</t>
  </si>
  <si>
    <t>SIN PAR SIERRA COPA BIM 27mm.</t>
  </si>
  <si>
    <t>SIN PAR SIERRA COPA BIM 29mm.</t>
  </si>
  <si>
    <t>SIN PAR SIERRA COPA BIM 30mm.</t>
  </si>
  <si>
    <t>SIN PAR SIERRA COPA BIM 32mm.</t>
  </si>
  <si>
    <t>SIN PAR SIERRA COPA BIM 40mm.</t>
  </si>
  <si>
    <t>SIN PAR SIERRA COPA BIM 45mm.</t>
  </si>
  <si>
    <t>SIN PAR SIERRA COPA BIM 46mm.</t>
  </si>
  <si>
    <t>SIN PAR SIERRA COPA BIM 48mm.</t>
  </si>
  <si>
    <t>SIN PAR SIERRA COPA BIM 50mm.</t>
  </si>
  <si>
    <t>SIN PAR SIERRA COPA BIM 65mm.</t>
  </si>
  <si>
    <t>SIN PAR SIERRA COPA BIM 70mm.</t>
  </si>
  <si>
    <t>SIN PAR SIERRA COPA BIM 75mm.</t>
  </si>
  <si>
    <t>SIN PAR SIERRA COPA BIM 67mm.</t>
  </si>
  <si>
    <t>SIN PAR SIERRA COPA BIM 59mm.</t>
  </si>
  <si>
    <t>SIN PAR SIERRA COPA BIM 98mm.</t>
  </si>
  <si>
    <t>SIN PAR SIERRA COPA BIM 100mm.</t>
  </si>
  <si>
    <t>SIN PAR SIERRA COPA BIM 86mm.</t>
  </si>
  <si>
    <t>SIN PAR SIERRA COPA BIM 64mm.</t>
  </si>
  <si>
    <t>SIN PAR SIERRA COPA BIM 92mm.</t>
  </si>
  <si>
    <t>SIN PAR SIERRA COPA BIM 41mm.</t>
  </si>
  <si>
    <t>SIN PAR SIERRA COPA BIM 60mm.</t>
  </si>
  <si>
    <t>SIN PAR SOPORTE P/SIERRA COPA A1 14-30mm HEX</t>
  </si>
  <si>
    <t>SIN PAR SOPORTE P/SIERRA COPA A2 32-152mm HEX</t>
  </si>
  <si>
    <t>SIN PAR SOPORTE P/SIERRA COPA A10 32-152mm HEX</t>
  </si>
  <si>
    <t>SIN PAR SOPORTE P/SIERRA COPA A4 14-30mm CIL</t>
  </si>
  <si>
    <t>JABONERA BLANCA</t>
  </si>
  <si>
    <t>BARRAL TOALLERO BLANCO</t>
  </si>
  <si>
    <t>TOALLERO CHICO</t>
  </si>
  <si>
    <t>PORTA ROLLO</t>
  </si>
  <si>
    <t>PORTA CEPILLO Y VASO BLANCO</t>
  </si>
  <si>
    <t>TOPE AUTOADHESIVO RECTANGULAR BLANCO (BLISTER X 12)</t>
  </si>
  <si>
    <t>TOPE AUTOADHESIVO RECTANGULAR BEIGE BLISTER x12 Pares</t>
  </si>
  <si>
    <t>LLUVIA BIDET 3/8 COMPLETA</t>
  </si>
  <si>
    <t>TOPE AUTOADHESIVO RECTANGULAR MADERA BLISTER x12 Pares</t>
  </si>
  <si>
    <t>TOPE AUTOADHESIVO REDONDO BLANCO BLISTER x12 Pares</t>
  </si>
  <si>
    <t>TOPE AUTOADHESIVO REDONDO BEIGE BLISTER x12 Pares</t>
  </si>
  <si>
    <t>TOPE AUTOADHESIVO REDONDO MADERA BLISTER x12 Pares</t>
  </si>
  <si>
    <t>PERCHA AUTOADHESIVA CUELGATAZ BLANCA (BLISTERx6)</t>
  </si>
  <si>
    <t>LLUVIA BIDET 1/2 COMPLETA</t>
  </si>
  <si>
    <t>MINI PERCHA ADH BLANCO (BLISTERx6)</t>
  </si>
  <si>
    <t>PERCHA AUTOADHESIVA CUADRADA SURTIDAS (BLISTERx16)</t>
  </si>
  <si>
    <t>PERCHA AUTOADHESIVA CUADRADA BLANCA (BLISTERx16)</t>
  </si>
  <si>
    <t>PERCHA AUTOADHESIVA CUADRADA DECORADA (BLISTERx16</t>
  </si>
  <si>
    <t>PERCHA AUTOADHESIVA OVALADA SURTIDA (BLISTERx16)</t>
  </si>
  <si>
    <t>PERCHA AUTOADHESIVA OVALADA BLANCA (BLISTERx16)</t>
  </si>
  <si>
    <t>PERCHA AUTOADHESIVA OVALADA DECORADA (BLISTERx16)</t>
  </si>
  <si>
    <t>PERCHA DOBLE BCA (Blister x 1)</t>
  </si>
  <si>
    <t>PERCHERO TRIPLE BLANCO (BLISTERx1)</t>
  </si>
  <si>
    <t>SOPORTE REGULAB.P/CORT.BAÑO</t>
  </si>
  <si>
    <t>PERCHA AUTOADHESIVA C/1 PITON (BLISTERx2)</t>
  </si>
  <si>
    <t>PERCHA AUTOADHESIVA C/2 PITONES (BLISTERx1)</t>
  </si>
  <si>
    <t>PERCHA AUTOADHESIVA C/3 PITONES (BLISTERx1)</t>
  </si>
  <si>
    <t>CINTA DOBLE FAZ 12mm -ROLLO 2Mts-</t>
  </si>
  <si>
    <t>CINTA DOBLE FAZ 18mm -ROLLO 2Mts</t>
  </si>
  <si>
    <t>CINTA DOBLE FAZ -16 CUADR- 25x25mm</t>
  </si>
  <si>
    <t>VALVULA ADMISION AMERICANA P/MOCHILA</t>
  </si>
  <si>
    <t>VANITORY LAQUEADO BLANCO 50x30x80 -PRINGLES-</t>
  </si>
  <si>
    <t>BACHA PRINGLES 53x45 3AG.P/VANIT.</t>
  </si>
  <si>
    <t>BACHA PRINGLES 53x45 1AG.P/VANIT.</t>
  </si>
  <si>
    <t>VANITORY COLGAR LAQUEADO WENGUE 50cm -PRINGLES-</t>
  </si>
  <si>
    <t>BACHA P/VANIT. 50 x 40 LOFT-OBRA</t>
  </si>
  <si>
    <t>DESTAPA INODOROS CON RESORTE</t>
  </si>
  <si>
    <t>CAÑA/FLEJE METAL 1.5 Mts.</t>
  </si>
  <si>
    <t>TERRAJA C/COJINETE ALUMINIO 1/2</t>
  </si>
  <si>
    <t>TERRAJA C/COJINETE ALUMINIO 3/4"</t>
  </si>
  <si>
    <t>TERRAJA C/COJINETE ALUMINIO 1"</t>
  </si>
  <si>
    <t>CINTA DESTAPACAÑERIAS PLASTICA (8mm) x 5 Mts.</t>
  </si>
  <si>
    <t>CINTA DESTAPACAÑERIAS PLASTICA (8mm) x 10 Mts.</t>
  </si>
  <si>
    <t>CINTA DESTAPACAÑERIAS PLASTICA (8mm) x 15 Mts.</t>
  </si>
  <si>
    <t>CINTA PASACABLE  5 Mts C/CHICOTE</t>
  </si>
  <si>
    <t>CINTA PASACABLE  7 Mts C/CHICOTE</t>
  </si>
  <si>
    <t>CINTA PASACABLE 10 Mts C/CHICOTE</t>
  </si>
  <si>
    <t>CINTA PASACABLE 15 Mts C/CHICOTE</t>
  </si>
  <si>
    <t>CINTA PASACABLE 20 Mts C/CHICOTE</t>
  </si>
  <si>
    <t>CINTA PASACABLE 25 Mts C/CHICOTE</t>
  </si>
  <si>
    <t>BARBIJO BICAPA FRISELINA (50)</t>
  </si>
  <si>
    <t>BARBIJO FRISELINA (10)</t>
  </si>
  <si>
    <t>ALCOHOL EN AEROSOL 150 ml</t>
  </si>
  <si>
    <t>PROLONGADOR 3 Mts. C/4 TOMAS MULTIPLES Y FICHA 2 PATAS REDONDAS</t>
  </si>
  <si>
    <t>PROLONGADOR 5 Mts. C/4 TOMAS MULTIPLES Y FICHA 2 PATAS REDONDAS</t>
  </si>
  <si>
    <t>PROLONGADOR 10 Mts. C/4 TOMAS MULTIPLES Y FICHA 2 PATAS REDONDAS</t>
  </si>
  <si>
    <t>PROLONGADOR 1,5 Mts. C/4 TOMAS MULTIPLES Y FICHA 3 PATAS C/TECLA</t>
  </si>
  <si>
    <t>PROLONGADOR 2,8 Mts C/ZAPATILLA 4 BOCAS LUJO C/TECLA</t>
  </si>
  <si>
    <t>ADAPTADOR SIMPLE 2 A 3 PATAS</t>
  </si>
  <si>
    <t>PILETA-SACA HOJA P/PILETA 26x40</t>
  </si>
  <si>
    <t>PILETA-MANGO ALUM.P/SACA HOJA 1.5 mts</t>
  </si>
  <si>
    <t>ADAPTADOR PIRAMIDE 3 CARAS 2 PATAS</t>
  </si>
  <si>
    <t>ADAPTADOR PIRAMIDE 3 CARAS 3 PATAS</t>
  </si>
  <si>
    <t>ADAPTADOR PIRAMIDE 2 CARAS 2 PATAS</t>
  </si>
  <si>
    <t>ADAPTADOR PIRAMIDE 2 CARAS 3 PATAS</t>
  </si>
  <si>
    <t>PORTATIL C/CABLE 5 mts</t>
  </si>
  <si>
    <t>PORTATIL C/CABLE 10 mts</t>
  </si>
  <si>
    <t>PROLONGADOR 3 Mts. C/4 TOMAS MULTIPLES Y FICHA 2 PATAS INCLINADAS</t>
  </si>
  <si>
    <t>PROLONGADOR 5 Mts. C/4 TOMAS MULTIPLES Y FICHA 2 PATAS INCLINADAS</t>
  </si>
  <si>
    <t>FICHA  MACHO 10 AMP. REFORZADA</t>
  </si>
  <si>
    <t>FICHA  HEMBRA 10 AMP. REFORZADA</t>
  </si>
  <si>
    <t>ADAPTADOR TRIPLE 2 A 3X2 MERCOSUR</t>
  </si>
  <si>
    <t>CAPUCHON MACHO PERNO RED</t>
  </si>
  <si>
    <t>CAPUCHON HEMBRA RED.</t>
  </si>
  <si>
    <t>PROLONGADOR 3 Mts. BLANCO FICHAS 3 PATAS M/H 10amp.</t>
  </si>
  <si>
    <t>PROLONGADOR 5 Mts. BLANCO FICHAS 3 PATAS M/H 10amp.</t>
  </si>
  <si>
    <t>PROLONGADOR 10 Mts. BLANCO FICHAS 3 PATAS M/H 10amp.</t>
  </si>
  <si>
    <t>PORTALAMPARA C/CHICOTE</t>
  </si>
  <si>
    <t>PROLONGADOR 3 Mts. C/4 TOMAS MULTIPLES Y FICHA 3 PATAS C/TECLA</t>
  </si>
  <si>
    <t>SOPORTE LED 14"-42" FIJO-TUNISAN-</t>
  </si>
  <si>
    <t>SOPORTE LED 14"-42" BASCULANTE-TUNISAN</t>
  </si>
  <si>
    <t>SOPORTE LED 14"-55" ARTICULADO-TUNISAN</t>
  </si>
  <si>
    <t>BARRAL CORTINA CURVO BCO.0,90x0,90x0,90Mt</t>
  </si>
  <si>
    <t>BARRAL CORTINA CURVO PUL.0,90x0,90x0,90Mt</t>
  </si>
  <si>
    <t>TENDEDERO D/PIE C/ALAS (9 VARILLAS) GDE</t>
  </si>
  <si>
    <t>TENDEDERO D/PIE S/ALAS (9 VARILLAS) GDE</t>
  </si>
  <si>
    <t>SOPORTE P/TV HASTA 21</t>
  </si>
  <si>
    <t>SOPORTE P/TV Y VIDEO HASTA 21</t>
  </si>
  <si>
    <t>SOPORTE P/MICROONDAS</t>
  </si>
  <si>
    <t>TENDEDERO RODANTE GRANDE (140X65X65)</t>
  </si>
  <si>
    <t>SOPORTE P/VIDEO/DVD SIMPLE</t>
  </si>
  <si>
    <t>SOPORTE P/VIDEO/DVD + DECODIF.DOBLE</t>
  </si>
  <si>
    <t>SOPORTE LED BASCULANTE 37"-70" 800x400  50KG</t>
  </si>
  <si>
    <t>SOPORTE LED 13"-50" 400x400 ARTICULADO 45KG</t>
  </si>
  <si>
    <t>SOPORTE LED 32"-50" 400x400 ARTICULADO REF. 40KG</t>
  </si>
  <si>
    <t>ORGANIZADOR REPISA CHICO SIMPLE</t>
  </si>
  <si>
    <t>ORGANIZADOR REPISA CHICO DOBLE C/P.ROLLO</t>
  </si>
  <si>
    <t>ORGANIZADOR DUCHA CHICO DOBLE</t>
  </si>
  <si>
    <t>ORGANIZADOR DUCHA GRANDE DOBLE C/JABONERA</t>
  </si>
  <si>
    <t>ORGANIZADOR ESQUINERO CHICO 3 ESTANTES</t>
  </si>
  <si>
    <t>ORGANIZADOR ESQUINERO GRANDE 2 ESTANTES</t>
  </si>
  <si>
    <t>ORGANIZADOR DUCHA GRANDE DOBLE</t>
  </si>
  <si>
    <t>EXTENSOR P/SOPORTE LED SPV40 A 50"</t>
  </si>
  <si>
    <t>CAJA HERRAMIENTAS 13" C/BANDEJA PLASTICA Y TAPA BAJA</t>
  </si>
  <si>
    <t>CAJA HERRAMIENTAS 16.5" C/BANDEJA PLASTICA Y TAPA BAJA</t>
  </si>
  <si>
    <t>CAJA HERRAMIENTAS 13" C/BANDEJA PLASTICA Y TAPA ALTA</t>
  </si>
  <si>
    <t>CAJA HERRAMIENTAS 16.5" C/BANDEJA PLASTICA Y TAPA ALTA</t>
  </si>
  <si>
    <t>CAJA HERRAMIENTAS 19.7" C/BANDEJA PLASTICA Y TAPA ALTA</t>
  </si>
  <si>
    <t>CAJA HERRAMIENTAS 16.5" C/GAVETAS Y BANDEJA PLASTICA</t>
  </si>
  <si>
    <t>CAJA HERRAMIENTAS CON RUEDAS Y MANIJA PROFESIONAL</t>
  </si>
  <si>
    <t>BOTIQUIN PRIMEROS AUXILIOS</t>
  </si>
  <si>
    <t>GAVETERO 8 DIVISIONES PVC VIRGEN</t>
  </si>
  <si>
    <t>GAVETERO 11 DIVISIONES PVC VIRGEN</t>
  </si>
  <si>
    <t>GAVETERO 16 DIVISIONES PVC VIRGEN</t>
  </si>
  <si>
    <t>CAJA HERRAMIENTAS 12" C/TAPA ORGANIZADORA Y BANDEJA PLASTICA</t>
  </si>
  <si>
    <t>CAJA HERRAMIENTAS 16" C/TAPA ORGANIZADORA Y BANDEJA PLASTICA</t>
  </si>
  <si>
    <t>CAJA HERRAMIENTAS 19" C/TAPA ORGANIZORA Y BANDEJA PLASTICA</t>
  </si>
  <si>
    <t>CAJA HERRAMIENTAS 13 STD 320x155x139mm</t>
  </si>
  <si>
    <t>CAJA HERRAMIENTAS 19 STD 486x267x242mm</t>
  </si>
  <si>
    <t>CAJA HERRAMIENTAS 22 C/2 GABETEROS AMARILLOS 582x310x234mm</t>
  </si>
  <si>
    <t>CAJA HERRAMIENTAS 19 JUMBO 486x267x320mm</t>
  </si>
  <si>
    <t>CAJA HERRAMIENTAS 22 JUMBO 564x310x388mm</t>
  </si>
  <si>
    <t>CAJA HERRAMIENTAS 14+4 ORGANIZADORES 340x272x341m</t>
  </si>
  <si>
    <t>ORGANIZADOR Nº 7 194x140x33mm</t>
  </si>
  <si>
    <t>ORGANIZADOR Nº10 251x200x44mm</t>
  </si>
  <si>
    <t>ORGANIZADOR Nº13 276x203x42mm</t>
  </si>
  <si>
    <t>CAJA HERRAMIENTAS 16 STD 434x239x194mm</t>
  </si>
  <si>
    <t>CAJA HERRAMIENTAS 17 C/BANDEJA 434x250x238mm</t>
  </si>
  <si>
    <t>ORGANIZADOR Nº18 420x305x61mm</t>
  </si>
  <si>
    <t>SILICONA ACETICA TRANSPARENTE CARTUCHO x280ml TACSA</t>
  </si>
  <si>
    <t>SILICONA ACETICA BLANCA CARTUCHO x280ml TACSA</t>
  </si>
  <si>
    <t>SILICONA ACETICA NEGRA CARTUCHO x280ml TACSA</t>
  </si>
  <si>
    <t>TENDEDERO RETRACTIL DOLBE SOGA</t>
  </si>
  <si>
    <t>TENDEDERO D/PIE C/ALAS (7 VARILLAS) CAÑO/PLATA</t>
  </si>
  <si>
    <t>TENDEDERO D/PIE C/ALAS (8 VARILLAS) CAÑO/PLATA</t>
  </si>
  <si>
    <t>TENDEDERO D/PIE DOBLE CAÑO/PLATA</t>
  </si>
  <si>
    <t>ORGANIZADOR REPISA CHICO SIMPLE PLATA</t>
  </si>
  <si>
    <t>ORGANIZADOR REPISA CHICO DOBLE PLATA</t>
  </si>
  <si>
    <t>ORGANIZADOR REPISA CHICO TRIPLE PLATA</t>
  </si>
  <si>
    <t>ORGANIZADOR REPISA CHICO DOBLE C/P.ROLLO PLATA</t>
  </si>
  <si>
    <t>ORGANIZADOR REPISA GRANDE SIMPLE PLATA</t>
  </si>
  <si>
    <t>ORGANIZADOR REPISA GRANDE DOBLE PLATA</t>
  </si>
  <si>
    <t>ORGANIZADOR REPISA GRANDE TRIPLE PLATA</t>
  </si>
  <si>
    <t>ORGANIZADOR DUCHA GRANDE SIMPLE PLATA</t>
  </si>
  <si>
    <t>ORGANIZADOR DUCHA GRANDE DOBLE PLATA</t>
  </si>
  <si>
    <t>ORGANIZADOR DUCHA GRANDE DOBLE C/JAB.PLATA</t>
  </si>
  <si>
    <t>ORGANIZADOR ESQUINERO CHICO 1 ESTANTE PLATA</t>
  </si>
  <si>
    <t>ORGANIZADOR ESQUINERO CHICO 2 ESTANTE PLATA</t>
  </si>
  <si>
    <t>ORGANIZADOR ESQUINERO CHICO 3 ESTANTE PLATA</t>
  </si>
  <si>
    <t>ORGANIZADOR ESQUINERO GRANDE 1 ESTANTE PLATA</t>
  </si>
  <si>
    <t>ORGANIZADOR ESQUINERO GRANDE 2 ESTANTE PLATA</t>
  </si>
  <si>
    <t>ORGANIZADOR ESQUINERO GRANDE 3 ESTANTE PLATA</t>
  </si>
  <si>
    <t>ESCURRIDOR PLATOS TIJERA PLATA</t>
  </si>
  <si>
    <t>ESCURRIDOR PLATOS LUXURY CAÑO PLATA</t>
  </si>
  <si>
    <t>ESCURRIDOR PLATOS TIJERA PLATA (CAJA)</t>
  </si>
  <si>
    <t>ESCURRIDOR PLATOS LUXURY CAÑO PLATA (CAJA)</t>
  </si>
  <si>
    <t>BISAGRA C/CORREDERA Y TOPE 90º FINA</t>
  </si>
  <si>
    <t>BISAGRA C/CORREDERA Y TOPE 90º GRANDE</t>
  </si>
  <si>
    <t>GUANTE ALGODON PESADO CRISS CROSS VERDE</t>
  </si>
  <si>
    <t>PISTOLA PEGAR CHICA  10W -APROBADA-</t>
  </si>
  <si>
    <t>GUANTE TEJIDO ALGODON PALMA LATEX</t>
  </si>
  <si>
    <t>GUANTE VAQUETA 1/2 PASEO COMBINADO</t>
  </si>
  <si>
    <t>GUANTE NITRILO PUÑO TEJIDO</t>
  </si>
  <si>
    <t>GUANTE NYLON-LATEX RUGOSO</t>
  </si>
  <si>
    <t>GUANTE DESCARNE SOLDADOR ROJO</t>
  </si>
  <si>
    <t>GUANTE NITRILO PUÑO LONA</t>
  </si>
  <si>
    <t>GUANTE DE 3 CABOS 100% ALGODON</t>
  </si>
  <si>
    <t>PISTOLA PEGAR CHICA  40W -APROBADA-</t>
  </si>
  <si>
    <t>PREMIER ENTONADOR UNIVERSAL NARANJA 120cc</t>
  </si>
  <si>
    <t>PREMIER ENTONADOR UNIVERSAL VIOLETA 120cc</t>
  </si>
  <si>
    <t>PREMIER ENTONADOR UNIVERSAL MARRON 120cc</t>
  </si>
  <si>
    <t>PREMIER ESMALTE ACCION MULTIPLE NEGRO 1/4 Lts.</t>
  </si>
  <si>
    <t>PREMIER ESMALTE SINTETICO BLANCO 1/4 Lts.*</t>
  </si>
  <si>
    <t>PREMIER ESMALTE SINTETICO BLANCO 1/2 Lts.*</t>
  </si>
  <si>
    <t>PREMIER ESMALTE SINTETICO BLANCO 1 Lts.*</t>
  </si>
  <si>
    <t>PREMIER ESMALTE SINTETICO BLANCO 4 Lts.*</t>
  </si>
  <si>
    <t>PREMIER ESMALTE SINTETICO BLANCO 20 Lts.</t>
  </si>
  <si>
    <t>PREMIER ESMALTE SINTETICO BERMELLON 1/4 Lts*.</t>
  </si>
  <si>
    <t>PREMIER ESMALTE SINTETICO BERMELLON 1/2 Lts.*</t>
  </si>
  <si>
    <t>PREMIER ESMALTE SINTETICO BERMELLON 1 Lts.*</t>
  </si>
  <si>
    <t>PREMIER ESMALTE SINTETICO BERMELLON 4 Lts*</t>
  </si>
  <si>
    <t>PREMIER ESMALTE SINTETICO NARANJA 1/4 Lts.*</t>
  </si>
  <si>
    <t>PREMIER ESMALTE SINTETICO NARANJA 1/2 Lts.*</t>
  </si>
  <si>
    <t>PREMIER ESMALTE SINTETICO NARANJA 1 Lts.*</t>
  </si>
  <si>
    <t>PREMIER ESMALTE SINTETICO NARANJA 4 Lts.*</t>
  </si>
  <si>
    <t>PREMIER ESMALTE SINTETICO AMARILLO 1/4 Lts.*</t>
  </si>
  <si>
    <t>PREMIER ESMALTE SINTETICO AMARILLO 1/2 Lts.*</t>
  </si>
  <si>
    <t>PREMIER ESMALTE SINTETICO AMARILLO 1 Lts.*</t>
  </si>
  <si>
    <t>PREMIER ESMALTE SINTETICO AMARILLO 4 Lts.*</t>
  </si>
  <si>
    <t>PREMIER ESMALTE ACCION MULTIPLE BERMELLON 1/2 Lts.</t>
  </si>
  <si>
    <t>PREMIER ESMALTE ACCION MULTIPLE CEDRO 1/2 Lts.</t>
  </si>
  <si>
    <t>PREMIER ESMALTE ACCION MULTIPLE CEDRO 1 Lts.</t>
  </si>
  <si>
    <t>PREMIER ESMALTE SINTETICO CEDRO 4 Lts.</t>
  </si>
  <si>
    <t>PREMIER ESMALTE SINTETICO NEGRO 1/4 Lts.*</t>
  </si>
  <si>
    <t>PREMIER ESMALTE SINTETICO NEGRO 1/2 Lts.*</t>
  </si>
  <si>
    <t>PREMIER ESMALTE SINTETICO NEGRO 1 Lts.*</t>
  </si>
  <si>
    <t>PREMIER ESMALTE SINTETICO NEGRO 4 Lts.*</t>
  </si>
  <si>
    <t>PREMIER ESMALTE SINTETICO NEGRO 20 Lts.*</t>
  </si>
  <si>
    <t>PREMIER ESMALTE SINTETICO CREMA 1 Lts.</t>
  </si>
  <si>
    <t>PREMIER ESMALTE ACCION MULTIPLE CREMA 4 Lts.</t>
  </si>
  <si>
    <t>PREMIER ESMALTE ACCION MULTIPLE BEIGE 1/2 Lts.</t>
  </si>
  <si>
    <t>PREMIER ESMALTE ACCION MULTIPLE BEIGE 4 Lts.</t>
  </si>
  <si>
    <t>PREMIER ESMALTE SINTETICO GRIS PERLA 1/4 Lts.</t>
  </si>
  <si>
    <t>PREMIER ESMALTE SINTETICO GRIS 1/4 Lts.*</t>
  </si>
  <si>
    <t>PREMIER ESMALTE SINTETICO GRIS 1/2 Lts.*</t>
  </si>
  <si>
    <t>PREMIER ESMALTE SINTETICO GRIS 1 Lts.*</t>
  </si>
  <si>
    <t>PREMIER ESMALTE SINTETICO GRIS 4 Lts.*</t>
  </si>
  <si>
    <t>PREMIER ESMALTE ACCION MULTIPLE GRIS ESPACIAL 1/2 Lts.</t>
  </si>
  <si>
    <t>PREMIER ESMALTE ACCION MULTIPLE GRIS ESPACIAL 1 Lts.</t>
  </si>
  <si>
    <t>PREMIER ESMALTE ACCION MULTIPLE GRIS HIELO 1/4 Lts.</t>
  </si>
  <si>
    <t>PREMIER ESMALTE ACCION MULTIPLE GRIS HIELO 1/2 Lts.</t>
  </si>
  <si>
    <t>PREMIER ESMALTE ACCION MULTIPLE GRIS HIELO 1 Lts.</t>
  </si>
  <si>
    <t>PREMIER ESMALTE ACCION MULTIPLE GRIS HIELO 4 Lts.</t>
  </si>
  <si>
    <t>PREMIER ESMALTE SINTETICO VERDE INGLES 1/4 Lts.*</t>
  </si>
  <si>
    <t>PREMIER ESMALTE SINTETICO VERDE INGLES 1/2 Lts.*</t>
  </si>
  <si>
    <t>PREMIER ESMALTE SINTETICO VERDE INGLES 1 Lts.*</t>
  </si>
  <si>
    <t>PREMIER ESMALTE SINTETICO VERDE INGLES 4 Lts.*</t>
  </si>
  <si>
    <t>PREMIER ESMALTE ACCION MULTIPLE VDE.CLARO 1/4 Lts.</t>
  </si>
  <si>
    <t>PREMIER ESMALTE ACCION MULTIPLE VDE.CLARO 1/2 Lts.</t>
  </si>
  <si>
    <t>PREMIER ESMALTE ACCION MULTIPLE VDE.CLARO 4 Lts.</t>
  </si>
  <si>
    <t>PREMIER ESMALTE SINTETICO VDE.NOCHE 1/4 Lts.</t>
  </si>
  <si>
    <t>PREMIER ESMALTE SINTETICO AZUL MARINO 1/4 Lts.*</t>
  </si>
  <si>
    <t>PREMIER ESMALTE SINTETICO AZUL MARINO 1/2 Lts.*</t>
  </si>
  <si>
    <t>PREMIER ESMALTE SINTETICO AZUL MARINO 1 Lts.*</t>
  </si>
  <si>
    <t>PREMIER ESMALTE SINTETICO AZUL MARINO 4 Lts.*</t>
  </si>
  <si>
    <t>PREMIER ESMALTE SINTETICO TABACO MARRON 1/4 Lts.*</t>
  </si>
  <si>
    <t>PREMIER ESMALTE ACCION MULTIPLE TABACO.MARRON 1/2 Lts.</t>
  </si>
  <si>
    <t>PREMIER ESMALTE ACCION MULTIPLE TABACO.MARRON 1 Lts.</t>
  </si>
  <si>
    <t>PREMIER ESMALTE ACCION MULTIPLE TABACO MARRON 4 Lts.*</t>
  </si>
  <si>
    <t>PREMIER ESMALTE ACCION MULTIPLE CASTAÑO 1/4 Lts.</t>
  </si>
  <si>
    <t>PREMIER ESMALTE ACCION MULTIPLE CASTAÑO 1/2 Lts.</t>
  </si>
  <si>
    <t>PREMIER ESMALTE SINTETICO CASTAÑO 1 Lts.</t>
  </si>
  <si>
    <t>PREMIER ESMALTE ACCION MULTIPLE CASTAÑO 4 Lts.</t>
  </si>
  <si>
    <t>PREMIER ESMALTE ACCION MULTIPLE TABACO MARRON 1/4 Lts.</t>
  </si>
  <si>
    <t>PREMIER ESMALTE ACCION MULTIPLE VERDE INGLES 1 Lts.</t>
  </si>
  <si>
    <t>PREMIER ESM.SINT.TABACO MARRON 1 lt.*</t>
  </si>
  <si>
    <t>PREMIER ESMALTE ACCION MULTIPLE MARFIL SEDA 1/2 Lts.</t>
  </si>
  <si>
    <t>PREMIER ESMALTE ACCION MULTIPLE MARFIL SEDA 1 Lts.</t>
  </si>
  <si>
    <t>PREMIER ESMALTE ACCION MULTIPLE MARFIL SEDA 4 Lts.</t>
  </si>
  <si>
    <t>PREMIER ESMALTE ACCION MULTIPLE CELESTE TRAFUL 1 Lts.</t>
  </si>
  <si>
    <t>PREMIER ESMALTE ACCION MULTIPLE CELESTE TRAFUL 4 Lts.</t>
  </si>
  <si>
    <t>PREMIER ESMALTE ACCION MULTIPLE AZULEJO 1/4 Lts.</t>
  </si>
  <si>
    <t>PREMIER ESMALTE ACCION MULTIPLE AZULEJO 1/2 Lts.</t>
  </si>
  <si>
    <t>PREMIER ESMALTE ACCION MULTIPLE AZULEJO 1 Lts.</t>
  </si>
  <si>
    <t>PREMIER ESMALTE ACCION MULTIPLE AZULEJO 4 Lts.</t>
  </si>
  <si>
    <t>PREMIER ESMALTE ACCION MULTIPLE ALUMINIO 1/4 Lts.</t>
  </si>
  <si>
    <t>PREMIER ESMALTE ACCION MULTIPLE ALUMINIO 1/2 Lts.</t>
  </si>
  <si>
    <t>PREMIER ESMALTE ACCION MULTIPLE ALUMINIO 1 Lts.</t>
  </si>
  <si>
    <t>PREMIER ESMALTE ACCION MULTIPLE ALUMINIO 4 Lts.</t>
  </si>
  <si>
    <t>PREMIER ESMALTE ACCION MULTIPLE VIOLETA 1/4 Lts.</t>
  </si>
  <si>
    <t>PREMIER ESMALTE ACCION MULTIPLE VIOLETA 1/2 Lts.</t>
  </si>
  <si>
    <t>PREMIER ESMALTE SINTETICO VIOLETA 4 Lts.</t>
  </si>
  <si>
    <t>PREMIER ESMALTE ACCION MULTIPLE SATINADO BLANCO 1/4 Lts.</t>
  </si>
  <si>
    <t>PREMIER ESMALTE ACCION MULTIPLE SATINADO BLANCO 1/2 Lts.</t>
  </si>
  <si>
    <t>PREMIER ESMALTE ACCION MULTIPLE SATINADO BLANCO 1 Lts.</t>
  </si>
  <si>
    <t>PREMIER ESMALTE ACCION MULTIPLE SATINADO BLANCO 4 Lts.</t>
  </si>
  <si>
    <t>PREMIER ESMALTE ACCION MULTIPLE SATINADO NEGRO 1/4 Lts.</t>
  </si>
  <si>
    <t>PREMIER ESMALTE ACCION MULTIPLE SATINADO NEGRO 1/2 Lts.</t>
  </si>
  <si>
    <t>PREMIER ESMALTE ACCION MULTIPLE SATINADO NEGRO 1 Lts.</t>
  </si>
  <si>
    <t>PREMIER ESMALTE ACCION MULTIPLE SATINADO NEGRO 4 Lts.</t>
  </si>
  <si>
    <t>PREMIER ESMALTE ACCION MULTIPLE MATE BLANCO 1/4 Lts.</t>
  </si>
  <si>
    <t>PREMIER ESMALTE ACCION MULTIPLE MATE BLANCO 1/2 Lts.</t>
  </si>
  <si>
    <t>PREMIER ESMALTE ACCION MULTIPLE MATE BLANCO 1 Lts.</t>
  </si>
  <si>
    <t>PREMIER ESMALTE ACCION MULTIPLE MATE BLANCO 4 Lts.</t>
  </si>
  <si>
    <t>PREMIER ESMALTE ACCION MULTIPLE MATE NEGRO 1/4 Lts.</t>
  </si>
  <si>
    <t>PREMIER ESMALTE ACCION MULTIPLE MATE NEGRO 1/2 Lts.</t>
  </si>
  <si>
    <t>PREMIER ESMALTE ACCION MULTIPLE MATE NEGRO 1 Lts.</t>
  </si>
  <si>
    <t>PREMIER ESMALTE ACCION MULTIPLE MATE NEGRO 4 Lts.</t>
  </si>
  <si>
    <t>PREMIER ESMALTE SINTETICO SUPERIOR NEGRO 1Lts.</t>
  </si>
  <si>
    <t>PREMIER ESMALTE SINTETICO SUPERIOR NEGRO 4 Lts.</t>
  </si>
  <si>
    <t>PREMIER ESMALTE ACCION MULTIPLE BRILL.BLANCO 1/2 Lts</t>
  </si>
  <si>
    <t>PREMIER ESMALTE ACCION MULTIPLE BRILL.BLANCO 1 Lts</t>
  </si>
  <si>
    <t>PREMIER CONVERTIDOR BRILLANTE AZUL MARINO 1/2 Lts</t>
  </si>
  <si>
    <t>PREMIER CONVERTIDOR BRILLANTE AZUL MARINO 1 Lts</t>
  </si>
  <si>
    <t>PREMIER ESMALTE ACCION MULTIPLE AZUL MARINO 4 Lts</t>
  </si>
  <si>
    <t>PREMIER ESMALTE ACCION MULTIPLE BERMELLON 1 Lts</t>
  </si>
  <si>
    <t>PREMIER ESMALTE ACCION MULTIPLE AMARILLO 1/2 Lts</t>
  </si>
  <si>
    <t>PREMIER CONVERTIDOR BRILLANTE AMARILLO 1 Lts</t>
  </si>
  <si>
    <t>PREMIER ESMALTE ACCION MULTIPLE BRILLANTE AMARILLO 4 Lts</t>
  </si>
  <si>
    <t>PREMIER ESMALTE ACCION MULTIPLE NEGRO 1/2 Lts</t>
  </si>
  <si>
    <t>PREMIER ESMALTE ACCION MULTIPLE NEGRO 4 Lts</t>
  </si>
  <si>
    <t>PREMIER ESMALTE ACCION MULTIPLE BRILL.BLANCO 1/4 Lts</t>
  </si>
  <si>
    <t>PREMIER ESMALTE ACCION MULTIPLE VERDE INGLES 1/2 Lts</t>
  </si>
  <si>
    <t>PREMIER ESMALTE ACCION MULTIPLE VERDE INGLES 1/4 Lts</t>
  </si>
  <si>
    <t>PREMIER ESMALTE ACCION MULTIPLE VERDE INGLES 4 Lts</t>
  </si>
  <si>
    <t>PREMIER BARNIZ MARINO 1/2 Lts</t>
  </si>
  <si>
    <t>PREMIER BARNIZ MARINO 1 Lts</t>
  </si>
  <si>
    <t>PREMIER BARNIZ MARINO 4 Lts</t>
  </si>
  <si>
    <t>PREMIER BARNIZ SINTETICO 1/4 Lts</t>
  </si>
  <si>
    <t>PREMIER BARNIZ SINTETICO 1/2 Lts</t>
  </si>
  <si>
    <t>PREMIER BARNIZ SINTETICO 1 Lts</t>
  </si>
  <si>
    <t>PREMIER BARNIZ SINTETICO 4 Lts</t>
  </si>
  <si>
    <t>PREMIER BARNIZ SINTETICO SATINADO 1/2 Lts</t>
  </si>
  <si>
    <t>PREMIER BARNIZ SINTETICO SATINADO 1 Lts</t>
  </si>
  <si>
    <t>PREMIER BARNIZ SINTETICO SATINADO 4 Lts</t>
  </si>
  <si>
    <t>PREMIER BARNIZ SINTETICO MATE 1/2 Lts</t>
  </si>
  <si>
    <t>PREMIER BARNIZ SINTETICO MATE 1 Lts</t>
  </si>
  <si>
    <t>PREMIER BARNIZ SINTETICO MATE 4 Lts</t>
  </si>
  <si>
    <t>PREMIER LASUR SATINADO CEDRO 1 Lts</t>
  </si>
  <si>
    <t>PREMIER LASUR SATINADO CEDRO 4 Lts</t>
  </si>
  <si>
    <t>PREMIER LASUR SATINADO NOGAL 1 Lts</t>
  </si>
  <si>
    <t>PREMIER LASUR SATINADO NOGAL 4 Lts</t>
  </si>
  <si>
    <t>PREMIER LASUR SATINADO ROBLE 1 Lts</t>
  </si>
  <si>
    <t>PREMIER LASUR SATINADO ROBLE 4 Lts</t>
  </si>
  <si>
    <t>PREMIER LASUR SATINADO CAOBA 1 Lts</t>
  </si>
  <si>
    <t>PREMIER LASUR SATINADO CAOBA 4 Lts</t>
  </si>
  <si>
    <t>PREMIER LASUR SATINADO CRISTAL 1 Lts</t>
  </si>
  <si>
    <t>PREMIER LASUR SATINADO CRISTAL 4 Lts</t>
  </si>
  <si>
    <t>PREMIER LASUR SATINADO NATURAL 1 Lts</t>
  </si>
  <si>
    <t>PREMIER LASUR SATINADO NATURAL 4 Lts</t>
  </si>
  <si>
    <t>PREMIER LASUR SATINADO NATURAL 20 Lts</t>
  </si>
  <si>
    <t>PREMIER LASUR BRILLANTE NATURAL 1 Lts</t>
  </si>
  <si>
    <t>PREMIER LASUR BRILLANTE NATURAL 4 Lts</t>
  </si>
  <si>
    <t>PREMIER LASUR BRILLANTE NATURAL 20 Lts</t>
  </si>
  <si>
    <t>PREMIER LASUR BRILLANTE CEDRO 1 Lts</t>
  </si>
  <si>
    <t>PREMIER LASUR BRILLANTE CEDRO 4 Lts</t>
  </si>
  <si>
    <t>PREMIER LASUR BRILLANTE NOGAL 1 Lts</t>
  </si>
  <si>
    <t>PREMIER LASUR BRILLANTE NOGAL 4 Lts</t>
  </si>
  <si>
    <t>PREMIER LASUR BRILLANTE ROBLE 1 Lts</t>
  </si>
  <si>
    <t>PREMIER LASUR BRILLANTE ROBLE 4 Lts</t>
  </si>
  <si>
    <t>PREMIER LASUR BRILLANTE CAOBA 1 Lts</t>
  </si>
  <si>
    <t>PREMIER LASUR BRILLANTE CAOBA 4 Lts</t>
  </si>
  <si>
    <t>PREMIER LASUR BRILLANTE CRISTAL 1 Lts</t>
  </si>
  <si>
    <t>PREMIER LASUR BRILLANTE CRISTAL 4 Lts</t>
  </si>
  <si>
    <t>PREMIER LATEX DON JUAN INTERIOR 4 Lts</t>
  </si>
  <si>
    <t>PREMIER LATEX DON JUAN INTERIOR 10 Lts</t>
  </si>
  <si>
    <t>PREMIER LATEX DON JUAN INTERIOR 20 Lts</t>
  </si>
  <si>
    <t>PREMIER LATEX DON JUAN EXTERIOR 4 Lts</t>
  </si>
  <si>
    <t>PREMIER LATEX DON JUAN EXTERIOR 10 Lts</t>
  </si>
  <si>
    <t>PREMIER LATEX DON JUAN EXTERIOR 20 Lts</t>
  </si>
  <si>
    <t>PREMIER LATEX ANTIHONGOS INTERIOR 4 Lts</t>
  </si>
  <si>
    <t>PREMIER LATEX ANTIHONGOS INTERIOR 10 Lts</t>
  </si>
  <si>
    <t>PREMIER LATEX ANTIHONGOS INTERIOR 20 Lts</t>
  </si>
  <si>
    <t>PREMIER LATEX ANTIHONGOS EXTERIOR 4 Lts</t>
  </si>
  <si>
    <t>PREMIER LATEX ANTIHONGOS EXTERIOR 10 Lts</t>
  </si>
  <si>
    <t>PREMIER LATEX ANTIHONGOS EXTERIOR 20 Lts</t>
  </si>
  <si>
    <t>PREMIER SILICE SUPER LAVABLE INTERIOR BLANCO 1 Lts.</t>
  </si>
  <si>
    <t>PREMIER SILICE SUPER LAVABLE INTERIOR BLANCO 4 Lts.</t>
  </si>
  <si>
    <t>PREMIER SILICE SUPER LAVABLE INTERIOR BLANCO 10 Lts.</t>
  </si>
  <si>
    <t>PREMIER SILICE SUPER LAVABLE INTERIOR BLANCO 20 Lts.</t>
  </si>
  <si>
    <t>PREMIER SILICE SUPER LAVABLE INTERIOR ARNO 1 Lts.</t>
  </si>
  <si>
    <t>PREMIER SILICE SUPER LAVABLE INTERIOR ARNO 4 Lts.</t>
  </si>
  <si>
    <t>PREMIER SILICE SUPER LAVABLE INTERIOR MANGO 4 Lts.</t>
  </si>
  <si>
    <t>PREMIER SILICE SUPER LAVABLE INTERIOR MANDARINO 1 Lts.</t>
  </si>
  <si>
    <t>PREMIER SILICE SUPER LAVABLE INTERIOR MANDARINO 4 Lts.</t>
  </si>
  <si>
    <t>PREMIER SILICE SUPER LAVABLE INTERIOR CIBOULETTE 1 Lts.</t>
  </si>
  <si>
    <t>PREMIER SILICE SUPER LAVABLE INTERIOR PISTACHO 1 Lts.</t>
  </si>
  <si>
    <t>PREMIER SILICE SUPER LAVABLE INTERIOR PISTACHO 4 Lts.</t>
  </si>
  <si>
    <t>PREMIER SILICE SUPER LAVABLE INTERIOR CANELA 1 Lts.</t>
  </si>
  <si>
    <t>PREMIER SILICE SUPER LAVABLE INTERIOR CANELA 4 Lts.</t>
  </si>
  <si>
    <t>PREMIER SILICE SUPER LAVABLE INTERIOR CEIBO 1 Lts.</t>
  </si>
  <si>
    <t>PREMIER SILICE SUPER LAVABLE INTERIOR CEIBO 4 Lts.</t>
  </si>
  <si>
    <t>PREMIER SILICE SUPER LAVABLE INTERIOR FUCSIA 1 Lts.</t>
  </si>
  <si>
    <t>PREMIER SILICE SUPER LAVABLE INTERIOR FUCSIA 4 Lts.</t>
  </si>
  <si>
    <t>PREMIER SILICE SUPER LAVABLE INTERIOR LILA 1 Lts.</t>
  </si>
  <si>
    <t>PREMIER SILICE SUPER LAVABLE INTERIOR LILA 4 Lts.</t>
  </si>
  <si>
    <t>PREMIER SILICE SUPER LAVABLE SATINADO BCO.1 Lts.</t>
  </si>
  <si>
    <t>PREMIER SILICE SUPER LAVABLE SATINADO BCO.4 Lts.</t>
  </si>
  <si>
    <t>PREMIER SILICE SUPER LAVABLE SATINADO BCO.10 Lts.</t>
  </si>
  <si>
    <t>PREMIER SILICE SUPER LAVABLE SATINADO BCO.20 Lts.</t>
  </si>
  <si>
    <t>PREMIER SILICE FRENTES BLANCO 1 Lts.</t>
  </si>
  <si>
    <t>PREMIER SILICE FRENTES BLANCO 10 Lts.</t>
  </si>
  <si>
    <t>PREMIER SILICE FRENTES BLANCO 20 Lts.</t>
  </si>
  <si>
    <t>PREMIER SILICE FRENTES BERMELLON 1 Lts.</t>
  </si>
  <si>
    <t>PREMIER SILICE FRENTES BERMELLON 4 Lts.</t>
  </si>
  <si>
    <t>PREMIER SILICE FRENTES BERMELLON 10 Lts.</t>
  </si>
  <si>
    <t>PREMIER SILICE FRENTES BERMELLON 20 Lts.</t>
  </si>
  <si>
    <t>PREMIER SILICE FRENTES AMARILLO 4 Lts.</t>
  </si>
  <si>
    <t>PREMIER SILICE FRENTES AMARILLO 10 Lts.</t>
  </si>
  <si>
    <t>PREMIER SILICE FRENTES AMARILLO 20 Lts.</t>
  </si>
  <si>
    <t>PREMIER SILICE FRENTES ROSA CHICLE 4 Lts.</t>
  </si>
  <si>
    <t>PREMIER SILICE FRENTES ROSA CHICLE 10 Lts.</t>
  </si>
  <si>
    <t>PREMIER SILICE FRENTES ROSA CHICLE 20 Lts.</t>
  </si>
  <si>
    <t>PREMIER SILICE FRENTES NARANJA 4 Lts.</t>
  </si>
  <si>
    <t>PREMIER SILICE FRENTES NARANJA 10 Lts.</t>
  </si>
  <si>
    <t>PREMIER SILICE FRENTES NARANJA 20 Lts.</t>
  </si>
  <si>
    <t>PREMIER SILICE FRENTES VDE.MANZANA 1 Lts.</t>
  </si>
  <si>
    <t>PREMIER SILICE FRENTES VDE.MANZANA 4 Lts.</t>
  </si>
  <si>
    <t>PREMIER SILICE FRENTES VDE.MANZANA 10 Lts.</t>
  </si>
  <si>
    <t>PREMIER SILICE FRENTES VDE.MANZANA 20 Lts.</t>
  </si>
  <si>
    <t>PREMIER SILICE FRENTES AZ.ELECTRICO 4Lts.</t>
  </si>
  <si>
    <t>PREMIER SILICE FRENTES AZ.ELECTRICO 10Lts.</t>
  </si>
  <si>
    <t>PREMIER SILICE FRENTES AZ.ELECTRICO 20Lts.</t>
  </si>
  <si>
    <t>PREMIER SILICE FRENTES TURQUESA 1 Lts.</t>
  </si>
  <si>
    <t>PREMIER SILICE FRENTES TURQUESA 10 Lts.</t>
  </si>
  <si>
    <t>PREMIER SILICE FRENTES TURQUESA 20 Lts.</t>
  </si>
  <si>
    <t>PREMIER SILICE FRENTES CHOCOLATE 4Lts.</t>
  </si>
  <si>
    <t>PREMIER SILICE FRENTES CHOCOLATE 10Lts.</t>
  </si>
  <si>
    <t>PREMIER SILICE FRENTES CHOCOLATE 20Lts.</t>
  </si>
  <si>
    <t>PREMIER SILICE FRENTES MARFIL ARENA 1Lts.</t>
  </si>
  <si>
    <t>PREMIER SILICE FRENTES MARFIL ARENA 4Lts.</t>
  </si>
  <si>
    <t>PREMIER SILICE FRENTES MARFIL ARENA 10Lts.</t>
  </si>
  <si>
    <t>PREMIER SILICE FRENTES MARFIL ARENA 20Lts.</t>
  </si>
  <si>
    <t>PREMIER SILICE FRENTES VDE.ESMERALD.1Lts.</t>
  </si>
  <si>
    <t>PREMIER SILICE FRENTES VDE.ESMERALD.4Lts.</t>
  </si>
  <si>
    <t>PREMIER SILICE FRENTES VDE.ESMERALD.10Lts.</t>
  </si>
  <si>
    <t>PREMIER SILICE FRENTES VDE.ESMERALDA.20Lts.</t>
  </si>
  <si>
    <t>PREMIER SILICE FRENTES CORAL 4Lts.</t>
  </si>
  <si>
    <t>PREMIER SILICE FRENTES CORAL 10Lts.</t>
  </si>
  <si>
    <t>PREMIER SILICE FRENTES CORAL 20Lts.</t>
  </si>
  <si>
    <t>PREMIER SILICE FRENTES OCRE 1Lts.</t>
  </si>
  <si>
    <t>PREMIER SILICE FRENTES OCRE 4Lts.</t>
  </si>
  <si>
    <t>PREMIER SILICE FRENTES OCRE 10Lts.</t>
  </si>
  <si>
    <t>PREMIER SILICE FRENTES OCRE 20Lts.</t>
  </si>
  <si>
    <t>PREMIER SILICE FRENTES BEIGE 4Lts.</t>
  </si>
  <si>
    <t>PREMIER SILICE FRENTES BEIGE 10Lts.</t>
  </si>
  <si>
    <t>PREMIER SILICE FRENTES BEIGE 20Lts.</t>
  </si>
  <si>
    <t>PREMIER SILICE FRENTES MARR.AFRICANO 1Lts.</t>
  </si>
  <si>
    <t>PREMIER SILICE FRENTES MARR.AFRICANO 4Lts.</t>
  </si>
  <si>
    <t>PREMIER SILICE FRENTES MARR.AFRICANO 10Lts.</t>
  </si>
  <si>
    <t>PREMIER SILICE FRENTES MARR.AFRICANO 20Lts.</t>
  </si>
  <si>
    <t>PREMIER SILICE FRENTES GRIS CEMENTO 4Lts.</t>
  </si>
  <si>
    <t>PREMIER SILICE FRENTES GRIS CEMENTO 10Lts.</t>
  </si>
  <si>
    <t>PREMIER SILICE FRENTES GRIS CEMENTO 20Lts.</t>
  </si>
  <si>
    <t>PREMIER SILICE FRENTES ROJO TEJA 1Lts.</t>
  </si>
  <si>
    <t>PREMIER SILICE FRENTES ROJO TEJA 4Lts.</t>
  </si>
  <si>
    <t>PREMIER SILICE FRENTES ROJO TEJA 10Lts.</t>
  </si>
  <si>
    <t>PREMIER SILICE FRENTES ROJO TEJA 20Lts.</t>
  </si>
  <si>
    <t>PREMIER SILICE FRENTES AZUL TRAFUL 4Lts.</t>
  </si>
  <si>
    <t>PREMIER SILICE FRENTES AZUL TRAFUL 10Lts.</t>
  </si>
  <si>
    <t>PREMIER SILICE FRENTES AZUL TRAFUL 20Lts.</t>
  </si>
  <si>
    <t>PREMIER SILICE FRENTES VDE.ZAFARI 1Lts.</t>
  </si>
  <si>
    <t>PREMIER SILICE FRENTES VDE.ZAFARI 4Lts.</t>
  </si>
  <si>
    <t>PREMIER SILICE FRENTES VDE.ZAFARI 10Lts.</t>
  </si>
  <si>
    <t>PREMIER SILICE FRENTES VDE.ZAFARI 20Lts.</t>
  </si>
  <si>
    <t>PREMIER SILICE FRENTES FORESTA AMAZ.1Lts.</t>
  </si>
  <si>
    <t>PREMIER SILICE FRENTES FORESTA AMAZ.4Lts.</t>
  </si>
  <si>
    <t>PREMIER SILICE FRENTES FORESTA AMAZ.10Lts.</t>
  </si>
  <si>
    <t>PREMIER SILICE FRENTES FORESTA AMAZ.20Lts.</t>
  </si>
  <si>
    <t>PREMIER SILICE FRENTES BORGOÑA 1Lts.</t>
  </si>
  <si>
    <t>PREMIER SILICE FRENTES BORGOÑA 4Lts.</t>
  </si>
  <si>
    <t>PREMIER SILICE FRENTES BORGOÑA 10Lts.</t>
  </si>
  <si>
    <t>PREMIER SILICE FRENTES BORGOÑA 20Lts.</t>
  </si>
  <si>
    <t>PREMIER SILICE FRENTES NEGRO 10Lts.</t>
  </si>
  <si>
    <t>PREMIER SILICE FRENTES NEGRO 20Lts.</t>
  </si>
  <si>
    <t>PREMIER SILICE FRENTES VIOLETA 1Lts.</t>
  </si>
  <si>
    <t>PREMIER SILICE FRENTES VIOLETA 4Lts.</t>
  </si>
  <si>
    <t>PREMIER SILICE FRENTES VIOLETA 10Lts.</t>
  </si>
  <si>
    <t>PREMIER SILICE FRENTES VIOLETA 20Lts.</t>
  </si>
  <si>
    <t>PREMIER CIELORRASO 1Lts.</t>
  </si>
  <si>
    <t>PREMIER CIELORRASO 4Lts.</t>
  </si>
  <si>
    <t>PREMIER CIELORRASO 10Lts.</t>
  </si>
  <si>
    <t>PREMIER CIELORRASO 20Lts.</t>
  </si>
  <si>
    <t>PREMIER ENDUIDO PLASTICO INTERIOR 1Lts.</t>
  </si>
  <si>
    <t>PREMIER ENDUIDO PLASTICO INTERIOR 4Lts.</t>
  </si>
  <si>
    <t>PREMIER ENDUIDO PLASTICO INTERIOR 10Lts.</t>
  </si>
  <si>
    <t>PREMIER ENDUIDO PLASTICO INTERIOR 20Lts.</t>
  </si>
  <si>
    <t>PREMIER ENDUIDO PLASTICO INT/EXT 1Lts.</t>
  </si>
  <si>
    <t>PREMIER ENDUIDO PLASTICO INT/EXT 4Lts.</t>
  </si>
  <si>
    <t>PREMIER ENDUIDO PLASTICO INT/EXT 10Lts.</t>
  </si>
  <si>
    <t>PREMIER ENDUIDO PLASTICO INT/EXT 20Lts.</t>
  </si>
  <si>
    <t>PREMIER SELLADOR FIJADOR 1 Lts.</t>
  </si>
  <si>
    <t>PREMIER SELLADOR FIJADOR 4 Lts.</t>
  </si>
  <si>
    <t>PREMIER SELLADOR FIJADOR 10 Lts.</t>
  </si>
  <si>
    <t>PREMIER SELLADOR FIJADOR 20 Lts.</t>
  </si>
  <si>
    <t>PREMIER MASILLA P/PLACA YESO MAMP.1.7Kg.</t>
  </si>
  <si>
    <t>PREMIER MASILLA P/PLACA YESO MAMP. 7Kg.</t>
  </si>
  <si>
    <t>PREMIER MASILLA P/PLACA YESO MAMP.28Kg.</t>
  </si>
  <si>
    <t>PREMIER ENTONADOR UNIVERSAL OCRE 30cc</t>
  </si>
  <si>
    <t>PREMIER ENTONADOR UNIVERSAL AMARILLO 30cc</t>
  </si>
  <si>
    <t>PREMIER ENTONADOR UNIVERSAL BERMELLON 30cc</t>
  </si>
  <si>
    <t>PREMIER ENTONADOR UNIVERSAL VDE.CLARO 30cc</t>
  </si>
  <si>
    <t>PREMIER ENTONADOR UNIVERSAL VDE.OSCURO 30cc</t>
  </si>
  <si>
    <t>PREMIER ENTONADOR UNIVERSAL AZUL 30cc</t>
  </si>
  <si>
    <t>PREMIER ENTONADOR UNIVERSAL CEDRO 30cc</t>
  </si>
  <si>
    <t>PREMIER ENTONADOR UNIVERSAL SIENA 30cc</t>
  </si>
  <si>
    <t>PREMIER ENTONADOR UNIVERSAL NEGRO 30cc</t>
  </si>
  <si>
    <t>PREMIER ENTONADOR UNIVERSAL NARANJA 30cc</t>
  </si>
  <si>
    <t>PREMIER ENTONADOR UNIVERSAL VIOLETA 30cc</t>
  </si>
  <si>
    <t>PREMIER ENTONADOR UNIVERSAL MARRON 30cc</t>
  </si>
  <si>
    <t>PREMIER ENTONADOR UNIVERSAL OCRE 120cc</t>
  </si>
  <si>
    <t>PREMIER ENTONADOR UNIVERSAL AMARILLO 120cc</t>
  </si>
  <si>
    <t>PREMIER ENTONADOR UNIVERSAL BERMELLON 120cc</t>
  </si>
  <si>
    <t>PREMIER ENTONADOR UNIVERSAL VDE.CLARO 120cc</t>
  </si>
  <si>
    <t>PREMIER ENTONADOR UNIVERSAL VDE.OSCURO 120cc</t>
  </si>
  <si>
    <t>PREMIER ENTONADOR UNIVERSAL AZUL 120cc</t>
  </si>
  <si>
    <t>PREMIER ENTONADOR UNIVERSAL CEDRO 120cc</t>
  </si>
  <si>
    <t>PREMIER ENTONADOR UNIVERSAL SIENA 120cc</t>
  </si>
  <si>
    <t>PREMIER ENTONADOR UNIVERSAL NEGRO 120cc</t>
  </si>
  <si>
    <t>PERCHA SECA ZAPATILLAS</t>
  </si>
  <si>
    <t>TENDEDERO EXTENSIBLE (7 VARILLAS) 0,45 Mts</t>
  </si>
  <si>
    <t>TENDEDERO EXTENSIBLE (7 VARILLAS) 0,60 Mts</t>
  </si>
  <si>
    <t>TENDEDERO EXTENSIBLE (7 VARILLAS) 0,80 Mts</t>
  </si>
  <si>
    <t>TENDEDERO EXTENSIBLE (7 VARILLAS) 1,00 Mts</t>
  </si>
  <si>
    <t>TENDEDERO D/PIE S/ALAS (7 VARILLAS)</t>
  </si>
  <si>
    <t>BARRAL CORTINA EXTENSIBLE 1 a 2 Mts PUL</t>
  </si>
  <si>
    <t>BARRAL CORTINA EXTENSIBLE 1 a 2 Mts BCO</t>
  </si>
  <si>
    <t>CAÑO CORTINA 1/2 ZINC DORADO x 4mts</t>
  </si>
  <si>
    <t>SOPORTE BARRAL DE CORTINA 1/2 MEDIANO 20mm CERRADO BCDO</t>
  </si>
  <si>
    <t>SOPORTE BARRAL DE CORTINA 1/2 MEDIANO 20mm ABIERTO BCDO</t>
  </si>
  <si>
    <t>SOPORTE BARRAL DE CORTINA 1/2 LARGO 35mm CERRADO BCDO</t>
  </si>
  <si>
    <t>SOPORTE BARRAL DE CORTINA 1/2 LARGO 35mm ABIERTO BCDO</t>
  </si>
  <si>
    <t>TERMINAL DECOR.1/2 P/CORTINA ORO</t>
  </si>
  <si>
    <t>ZOCALO P/PUERTA STANDARD 0,80 Mts</t>
  </si>
  <si>
    <t>ZOCALO P/PUERTA STANDARD 0,90 Mts</t>
  </si>
  <si>
    <t>ZOCALO P/PUERTA STANDARD 1,00 Mts</t>
  </si>
  <si>
    <t>SOPORTE BARRAL DE CORTINA 1/2 CORTO 10mm ABIERTO BCDO</t>
  </si>
  <si>
    <t>SOPORTE BARRAL DE CORTINA 1/2 CORTO 10mm CERRADO BCDO</t>
  </si>
  <si>
    <t>CORTINA ANTIMOSCA 0.80x2.00 LIVIANA</t>
  </si>
  <si>
    <t>KIT BARRAL LISO MADERA CEDRO 1,40Mts. C/ARGOLLAS</t>
  </si>
  <si>
    <t>KIT BARRAL LISO MADERA CEDRO 1,60Mts. C/ARGOLLAS</t>
  </si>
  <si>
    <t>KIT BARRAL LISO MADERA CEDRO 1,80Mts. C/ARGOLLAS</t>
  </si>
  <si>
    <t>KIT BARRAL LISO MADERA CEDRO 2,00Mts. C/ARGOLLAS</t>
  </si>
  <si>
    <t>KIT BARRAL LISO MADERA CEDRO 2,20Mts. C/ARGOLLAS</t>
  </si>
  <si>
    <t>KIT BARRAL LISO MADERA CEDRO 2,40Mts. C/ARGOLLAS</t>
  </si>
  <si>
    <t>CINTA EMBALAR  48mm x 40mts CRISTAL -TACSA-</t>
  </si>
  <si>
    <t>CINTA EMBALAR  48mm x 40mts MARRON -TACSA-</t>
  </si>
  <si>
    <t>TENDEDERO D/PIE C/ALAS (7 VARILLAS)</t>
  </si>
  <si>
    <t>TENDEDERO TECHO GRANDE (125x60cm) C/ACCESORIOS</t>
  </si>
  <si>
    <t>TENDEDERO CALESITA C/BASE</t>
  </si>
  <si>
    <t>TENDEDERO CALESITA S/BASE</t>
  </si>
  <si>
    <t>BASE P/TENDEDERO CALESITA</t>
  </si>
  <si>
    <t>TENDEDERO ABANICO VERTICAL</t>
  </si>
  <si>
    <t>TABLA DE PLANCHAR ECONOMICA C/POSA PLANCHA</t>
  </si>
  <si>
    <t>TABLA DE PLANCHAR CLASICA C/POSA MANGA Y PLANCHA</t>
  </si>
  <si>
    <t>TABLA DE PLANCHAR DE MESA C/POSA PLANCHA 90cm.</t>
  </si>
  <si>
    <t>CHANGO CANADIENSE 4 RUEDAS</t>
  </si>
  <si>
    <t>TENDEDERO CALESITA C/BASE ECONOMICO</t>
  </si>
  <si>
    <t>CARRITO PORTA VALIJA R/PLEGABLE  ZINC</t>
  </si>
  <si>
    <t>BARRAL CORTINA CURVO PUL.0,90x0,90Mts</t>
  </si>
  <si>
    <t>BARRAL CORTINA CURVO PUL.0,75x1,75Mts</t>
  </si>
  <si>
    <t>BARRAL CORTINA CURVO BCO.0,90x0,90Mts</t>
  </si>
  <si>
    <t>BARRAL CORTINA CURVO BCO.0,75x1,75Mts</t>
  </si>
  <si>
    <t>SOPORTE P/CAÑO CURVO PUL x PAR</t>
  </si>
  <si>
    <t>SOPORTE P/CAÑO CURVO BCO x PAR</t>
  </si>
  <si>
    <t>BASE P/TENDER CALESITA ECONOMICO</t>
  </si>
  <si>
    <t>CINTA AISLADORA PRO-180 x 10mts BCA</t>
  </si>
  <si>
    <t>CINTA AISLADORA PRO-180 x 10mts NEGRA</t>
  </si>
  <si>
    <t>CINTA AISLADORA PRO-180 x 20mts BCA</t>
  </si>
  <si>
    <t>CINTA AISLADORA PRO-180 x 20mts NEGRA</t>
  </si>
  <si>
    <t>CINTA AISLADORA 15-PLUS x 10mts BCA</t>
  </si>
  <si>
    <t>CINTA AISLADORA 15-PLUS x 20mts BCA</t>
  </si>
  <si>
    <t>CINTA AISLADORA 15-PLUS x  5mts NEGRA</t>
  </si>
  <si>
    <t>CINTA AISLADORA 15-PLUS x 10mts NEGRA</t>
  </si>
  <si>
    <t>CINTA AISLADORA 15-PLUS x 20mts NEGRA</t>
  </si>
  <si>
    <t>CINTA AISLADORA 15-PLUS x 10mts VERDE</t>
  </si>
  <si>
    <t>CINTA AISLADORA 15-PLUS x 10mts AZUL</t>
  </si>
  <si>
    <t>CINTA AISLADORA 15-PLUS x 10mts ROJA</t>
  </si>
  <si>
    <t>CINTA AISLADORA 15-PLUS x 10mts AMARILLA</t>
  </si>
  <si>
    <t>TUBO TERMOCONTRAIBLE 3/32 x10 MTS.</t>
  </si>
  <si>
    <t>CINTA DUCTAC 48mm x 9mts GRIS</t>
  </si>
  <si>
    <t>CINTA DUCTAC 48mm x 9mts NEGRO</t>
  </si>
  <si>
    <t>CINTA DUCTAC 48mm x 9mts BCA</t>
  </si>
  <si>
    <t>CINTA DUCTAC 48mm x 9mts VERDE</t>
  </si>
  <si>
    <t>CINTA DUCTAC 48mm x 9mts AZUL</t>
  </si>
  <si>
    <t>CINTA DUCTAC 48mm x 9mts ROJO</t>
  </si>
  <si>
    <t>CINTA DUCTAC 48mm x 9mts AMARILLO</t>
  </si>
  <si>
    <t>CINTA DUCTAC 48mm x 9mts VIOLETA</t>
  </si>
  <si>
    <t>CINTA PAPEL 12mm x 50 mts</t>
  </si>
  <si>
    <t>CINTA PAPEL 18mm x 50 mts</t>
  </si>
  <si>
    <t>CINTA PAPEL 24mm x 50 mts</t>
  </si>
  <si>
    <t>CINTA PAPEL 36mm x 50 mts</t>
  </si>
  <si>
    <t>CINTA PAPEL 48mm x 50 mts</t>
  </si>
  <si>
    <t>CINTA EMBALAR 48mm x 100mts CRISTAL -TACSA-</t>
  </si>
  <si>
    <t>CINTA EMBALAR 48mm x 100mts MARRON -TACSA-</t>
  </si>
  <si>
    <t>TUBO TERMOCONTRAIBLE 1/8  3,2/1,6 x 10 mts</t>
  </si>
  <si>
    <t>TUBO TERMOCONTRAIBLE 3/16  4,8/2,4 x 10 mts</t>
  </si>
  <si>
    <t>TUBO TERMOCONTRAIBLE 1/4  6,4/3,2 x 10 mts</t>
  </si>
  <si>
    <t>TUBO TERMOCONTRAIBLE 5/16  7,9/3,9 x 10 mts</t>
  </si>
  <si>
    <t>TUBO TERMOCONTRAIBLE 3/8  9,5/4,8 x 10 mts</t>
  </si>
  <si>
    <t>BARRAL CORTINA EXTENSIBLE LUJO 1,3a 2Mts BCO</t>
  </si>
  <si>
    <t>BARRAL CORTINA EXTENSIBLE LUJO 1,5a 2,4Mts BCO</t>
  </si>
  <si>
    <t>BARRA SEGURIDAD x 25 cm EPOXI</t>
  </si>
  <si>
    <t>BARRA SEGURIDAD x 35 cm EPOXI</t>
  </si>
  <si>
    <t>BARRA SEGURIDAD x 45 cm EPOXI</t>
  </si>
  <si>
    <t>BARRA SEGURIDAD x 55 cm EPOXI</t>
  </si>
  <si>
    <t>BARRA SEGURIDAD x 85 cm EPOXI</t>
  </si>
  <si>
    <t>CINTA PVC P/REFRIGERACION C/ADHESIVO 70mm x 20 mt x 0.13mm</t>
  </si>
  <si>
    <t>CINTA PVC P/REFRIGERACION S/ADHESIVO 70mm x 20 mt x 0.10 mm</t>
  </si>
  <si>
    <t>CINTA DOBLE FAZ ESPUMA 12 x 5mts</t>
  </si>
  <si>
    <t>CINTA DOBLE FAZ ESPUMA 18 x 2mts</t>
  </si>
  <si>
    <t>CINTA DOBLE FAZ ESPUMA 24 x 2mts</t>
  </si>
  <si>
    <t>CINTA DE ALUMINIO 48mm x 25mts REFRIG.</t>
  </si>
  <si>
    <t>CINTA DE ALUMINIO 48mm x 50mts REFRIG.</t>
  </si>
  <si>
    <t>CINTA DEMARCATORIA AMARILLA 50mm x 33mts x 0.13 mts</t>
  </si>
  <si>
    <t>CINTA ANTIDESLIZANTE 25mm x 5mts</t>
  </si>
  <si>
    <t>CINTA REPARACION SILO-BOLSA 0.13x70mm x 9Mts</t>
  </si>
  <si>
    <t>BARRAL CORTINA EXTENSIBLE 1,10 a 2 Mts A.INOX</t>
  </si>
  <si>
    <t>BARRAL CORTINA EXTENSIBLE 1,40 a 2,6 Mts A.INOX</t>
  </si>
  <si>
    <t>BARRAL CORTINA EXTENSIBLE 0,70 a 1,2 Mts A.INOX</t>
  </si>
  <si>
    <t>CHANGO SIMPLE BLANCO NUEVO 2 R</t>
  </si>
  <si>
    <t>CHANGO DOBLE MAXI 2 R</t>
  </si>
  <si>
    <t>SELLADOR POLIURETANO GRIS x280ml TACSA</t>
  </si>
  <si>
    <t>BARRAL LISO MADERA CEDRO 22 MM x 1.40Mts.</t>
  </si>
  <si>
    <t>BARRAL LISO MADERA CEDRO 14 MM x 1.60 Mts.</t>
  </si>
  <si>
    <t>KIT BARRAL COLOR MARRON 1,40Mts. FILM</t>
  </si>
  <si>
    <t>KIT BARRAL COLOR BLANCO 1,40Mts. FILM</t>
  </si>
  <si>
    <t>KIT BARRAL COLOR PLATEADO 1,40Mts. FILM</t>
  </si>
  <si>
    <t>KIT BARRAL COLOR MARRON 2,00Mts. FILM</t>
  </si>
  <si>
    <t>KIT BARRAL COLOR BLANCO 2,00Mts. FILM</t>
  </si>
  <si>
    <t>KIT BARRAL COLOR PLATEADO 2,00Mts. FILM</t>
  </si>
  <si>
    <t>KIT BARRAL COLOR MARRON 2,40Mts. FILM</t>
  </si>
  <si>
    <t>KIT BARRAL COLOR BLANCO 2,40Mts. FILM</t>
  </si>
  <si>
    <t>KIT BARRAL COLOR PLATEADO 2,40Mts. FILM</t>
  </si>
  <si>
    <t>KIT BARRAL COLOR NEGRO 1,40Mts. EPOXI</t>
  </si>
  <si>
    <t>KIT BARRAL COLOR NEGRO 2,00Mts. EPOXI</t>
  </si>
  <si>
    <t>KIT BARRAL COLOR NEGRO 2,40Mts. EPOXI</t>
  </si>
  <si>
    <t>KIT BARRAL CORTINA CAÑO 1/2  ZINC DORADO x 1.50Mts SOPORTE ZAMAC</t>
  </si>
  <si>
    <t>KIT BARRAL CORTINA CAÑO 1/2  ZINC DORADO x 2.00Mts SOPORTE ZAMAC</t>
  </si>
  <si>
    <t>KIT BARRAL CORTINA CAÑO 1/2  ZINC DORADO x 2.50Mts SOPORTE ZAMAC</t>
  </si>
  <si>
    <t>BARRAL LISO MADERA CEDRO 14 MM x 1.40 Mts.</t>
  </si>
  <si>
    <t>BARRAL LISO MADERA CEDRO 14 MM x 2.40 Mts.</t>
  </si>
  <si>
    <t>BARRAL LISO MADERA CEDRO 22 MM x 2.00 Mts.</t>
  </si>
  <si>
    <t>BARRAL LISO MADERA CEDRO 22 MM x 2.80 Mts.</t>
  </si>
  <si>
    <t>BARRAL LISO MADERA CEDRO 34 MM x 2.00 Mts.</t>
  </si>
  <si>
    <t>BARRAL LISO MADERA CEDRO 34 MM x 2.80 Mts.</t>
  </si>
  <si>
    <t>SOPORTE BARRAL CORTINA DOBLE COMUN 14mm ABIERTO</t>
  </si>
  <si>
    <t>SOPORTE BARRAL CORTINA DOBLE COMUN 14mm CERRADO</t>
  </si>
  <si>
    <t>SOPORTE BARRAL CORTINA COLONIAL 14mm ABIERTO</t>
  </si>
  <si>
    <t>SOPORTE BARRAL CORTINA COLONIAL 14mm CERRADO</t>
  </si>
  <si>
    <t>SOPORTE BARRAL CORTINA COLONIAL 22mm ABIERTO</t>
  </si>
  <si>
    <t>SOPORTE BARRAL CORTINA COLONIAL 22mm CERRADO</t>
  </si>
  <si>
    <t>SOPORTE BARRAL CORTINA COLONIAL 34mm ABIERTO</t>
  </si>
  <si>
    <t>SOPORTE BARRAL CORTINA COLONIAL 34mm CERRADO</t>
  </si>
  <si>
    <t>TERMINAL BOCHA 14mm</t>
  </si>
  <si>
    <t>TERMINAL BOCHA 22mm</t>
  </si>
  <si>
    <t>TERMINAL BOCHA 34mm</t>
  </si>
  <si>
    <t>ARGOLLA LISA C/GANCHO 14mm</t>
  </si>
  <si>
    <t>ARGOLLA LISA C/GANCHO 22mm</t>
  </si>
  <si>
    <t>ARGOLLA LISA C/GANCHO 34mm</t>
  </si>
  <si>
    <t>REPUESTO TORNILLO DOBLE ROSCA</t>
  </si>
  <si>
    <t>CAÑO OVALADO ZINC AMARILLO PLACARD x3Mts.</t>
  </si>
  <si>
    <t>SOPORTE CENTRAL P/ CAÑO OVAL</t>
  </si>
  <si>
    <t>SOPORTE LATERAL P/ CAÑO OVAL</t>
  </si>
  <si>
    <t>FANA 90  40grs. -POMO-</t>
  </si>
  <si>
    <t>FANA 90 100grs. -LATA-</t>
  </si>
  <si>
    <t>FANA 90 200grs. -LATA-</t>
  </si>
  <si>
    <t>FANA 90 400grs. -LATA-</t>
  </si>
  <si>
    <t>FANA 90 750grs. -LATA-</t>
  </si>
  <si>
    <t>FANA 90 2,8Kgs. -LATA-</t>
  </si>
  <si>
    <t>FANA 90   7Kgs. -LATA-</t>
  </si>
  <si>
    <t>FANATITE 520 POLIUR  50grs -POMO-</t>
  </si>
  <si>
    <t>FANATITE 520 POLIUR 330grs -POMO-</t>
  </si>
  <si>
    <t>FANACOLA 1011 COLA  250grs -POTE-</t>
  </si>
  <si>
    <t>FANACOLA 1011 COLA  500grs -POTE-</t>
  </si>
  <si>
    <t>FANACOLA 1011 COLA    1Kgs -POTE-</t>
  </si>
  <si>
    <t>FANACOLA 1011 COLA    4Kgs -POTE-</t>
  </si>
  <si>
    <t>FANACOLA 1011 COLA  125grs -POMO-</t>
  </si>
  <si>
    <t>FANACOLA 1011 COLA  250grs -POMO-</t>
  </si>
  <si>
    <t>FANACOLA 1011 COLA  500grs -POMO-</t>
  </si>
  <si>
    <t>FANACOLA 1011 COLA    1Kgs -POMO-</t>
  </si>
  <si>
    <t>FANAPEL 2000 P/DECOR.  1Kgs -POTE-</t>
  </si>
  <si>
    <t>FANAPEL 2000 P/DECOR.  4Kgs -POTE-</t>
  </si>
  <si>
    <t>KIT BARRAL MADERA CEDRO DISEÑO 1.40Mts. S/ARGOLLAS</t>
  </si>
  <si>
    <t>KIT BARRAL MADERA CEDRO DISEÑO 1.60Mts. S/ARGOLLAS</t>
  </si>
  <si>
    <t>KIT BARRAL MADERA CEDRO DISEÑO 1.80Mts. S/ARGOLLAS</t>
  </si>
  <si>
    <t>KIT BARRAL MADERA CEDRO DISEÑO 2.00Mts. S/ARGOLLAS</t>
  </si>
  <si>
    <t>KIT BARRAL MADERA CEDRO DISEÑO 2.40Mts. S/ARGOLLAS</t>
  </si>
  <si>
    <t>PUERTA ACERO INOX 15 X 15</t>
  </si>
  <si>
    <t>PUERTA ACERO INOX 15 X 20</t>
  </si>
  <si>
    <t>PUERTA ACERO INOX 20 X 20</t>
  </si>
  <si>
    <t>PUERTA ACERO INOX 20 X 25</t>
  </si>
  <si>
    <t>PUERTA ACERO INOX 30 X 30</t>
  </si>
  <si>
    <t>PUERTA ACERO INOX 30 X 40</t>
  </si>
  <si>
    <t>PUERTA ACERO INOX 40 X 40</t>
  </si>
  <si>
    <t>PREMIER SILICE SUPER LAVABLE INTERIOR CANELA 10 Lts.</t>
  </si>
  <si>
    <t>PREMIER PLASTIPREM IMPERMEABILIZANTE PARED BCO.1 Lts.</t>
  </si>
  <si>
    <t>PREMIER PLASTIPREM IMPERMEABILIZANTE PARED BCO.4 Lts.</t>
  </si>
  <si>
    <t>PREMIER PLASTIPREM IMPERMEABILIZANTE PARED BCO.10 Lts.</t>
  </si>
  <si>
    <t>PREMIER PLASTIPREM IMPERMEABILIZANTE PARED BCO.20 Lts.</t>
  </si>
  <si>
    <t>PREMIER PLASTIPREM IMPERMEABILIZANTE PARED ROJ.INTENSO 1 Lts.</t>
  </si>
  <si>
    <t>PREMIER PLASTIPREM IMPERMEABILIZANTE PARED ROJ.INTENSO 4 Lts.</t>
  </si>
  <si>
    <t>PREMIER PLASTIPREM IMPERMEABILIZANTE PARED ROJ.INTENSO 10 Lts.</t>
  </si>
  <si>
    <t>PREMIER PLASTIPREM IMPERMEABILIZANTE PARED ROJ.INTENSO 20 Lts.</t>
  </si>
  <si>
    <t>PREMIER PLASTIPREM IMPERMEABILIZANTE PARED SALMON 1 Lts.</t>
  </si>
  <si>
    <t>PREMIER PLASTIPREM IMPERMEABILIZANTE PARED SALMON 4 Lts.</t>
  </si>
  <si>
    <t>PREMIER PLASTIPREM IMPERMEABILIZANTE PARED SALMON 10 Lts.</t>
  </si>
  <si>
    <t>PREMIER PLASTIPREM IMPERMEABILIZANTE PARED SALMON 20 Lts.</t>
  </si>
  <si>
    <t>PREMIER PLASTIPREM IMPERMEABILIZANTE PARED GIRASOL 1 Lts.</t>
  </si>
  <si>
    <t>PREMIER PLASTIPREM IMPERMEABILIZANTE PARED GIRASOL 4 Lts.</t>
  </si>
  <si>
    <t>PREMIER PLASTIPREM IMPERMEABILIZANTE PARED GIRASOL 10 Lts.</t>
  </si>
  <si>
    <t>PREMIER PLASTIPREM IMPERMEABILIZANTE PARED GIRASOL 20 Lts.</t>
  </si>
  <si>
    <t>PREMIER PLASTIPREM IMPERMEABILIZANTE PARED TRIGAL 1 Lts.</t>
  </si>
  <si>
    <t>PREMIER PLASTIPREM IMPERMEABILIZANTE PARED TRIGAL 4 Lts.</t>
  </si>
  <si>
    <t>PREMIER PLASTIPREM IMPERMEABILIZANTE PARED TRIGAL 10 Lts.</t>
  </si>
  <si>
    <t>PREMIER PLASTIPREM IMPERMEABILIZANTE PARED TRIGAL 20 Lts.</t>
  </si>
  <si>
    <t>PREMIER PLASTIPREM IMPERMEABILIZANTE PARED CACAO 1 Lts.</t>
  </si>
  <si>
    <t>PREMIER PLASTIPREM IMPERMEABILIZANTE PARED CACAO 4 Lts.</t>
  </si>
  <si>
    <t>PREMIER PLASTIPREM IMPERMEABILIZANTE PARED CACAO 10 Lts.</t>
  </si>
  <si>
    <t>PREMIER PLASTIPREM IMPERMEABILIZANTE PARED CACAO 20 Lts.</t>
  </si>
  <si>
    <t>PREMIER PLASTIPREM IMPERMEABILIZANTE PARED CERAMICO 1Lts.</t>
  </si>
  <si>
    <t>PREMIER PLASTIPREM IMPERMEABILIZANTE PARED CERAMICO 4Lts.</t>
  </si>
  <si>
    <t>PREMIER PLASTIPREM IMPERMEABILIZANTE PARED CERAMICO 10Lts.</t>
  </si>
  <si>
    <t>PREMIER PLASTIPREM IMPERMEABILIZANTE PARED CERAMICO 20Lts.</t>
  </si>
  <si>
    <t>PREMIER PLASTIPREM IMPERMEABILIZANTE PARED PORTLAND 1Lts.</t>
  </si>
  <si>
    <t>PREMIER PLASTIPREM IMPERMEABILIZANTE PARED PORTLAND 4Lts.</t>
  </si>
  <si>
    <t>PREMIER PLASTIPREM IMPERMEABILIZANTE PARED PORTLAND 10Lts.</t>
  </si>
  <si>
    <t>PREMIER PLASTIPREM IMPERMEABILIZANTE PARED PORTLAND 20Lts.</t>
  </si>
  <si>
    <t>PREMIER PLASTIPREM IMPERMEABILIZANTE PARED GLACIAR 1Lts.</t>
  </si>
  <si>
    <t>PREMIER PLASTIPREM IMPERMEABILIZANTE PARED GLACIAR 4Lts.</t>
  </si>
  <si>
    <t>PREMIER PLASTIPREM IMPERMEABILIZANTE PARED GLACIAR 10Lts.</t>
  </si>
  <si>
    <t>PREMIER PLASTIPREM IMPERMEABILIZANTE PARED GLACIAR 20Lts.</t>
  </si>
  <si>
    <t>PREMIER PLASTIPREM IMPERMEABILIZANTE PARED FRANCIA 1Lts.</t>
  </si>
  <si>
    <t>PREMIER PLASTIPREM IMPERMEABILIZANTE PARED FRANCIA 4Lts.</t>
  </si>
  <si>
    <t>PREMIER PLASTIPREM IMPERMEABILIZANTE PARED FRANCIA 10Lts.</t>
  </si>
  <si>
    <t>PREMIER PLASTIPREM IMPERMEABILIZANTE PARED FRANCIA 20Lts.</t>
  </si>
  <si>
    <t>PREMIER PLASTIPREM IMPERMEABILIZANTE PARED TOSTADO 1Lts.</t>
  </si>
  <si>
    <t>PREMIER PLASTIPREM IMPERMEABILIZANTE PARED TOSTADO 4Lts.</t>
  </si>
  <si>
    <t>PREMIER PLASTIPREM IMPERMEABILIZANTE PARED TOSTADO 10Lts.</t>
  </si>
  <si>
    <t>PREMIER PLASTIPREM IMPERMEABILIZANTE PARED TOSTADO 20Lts.</t>
  </si>
  <si>
    <t>PREMIER PLASTIPREM IMPERMEABILIZANTE PARED TRANSP.1Lts.</t>
  </si>
  <si>
    <t>PREMIER PLASTIPREM IMPERMEABILIZANTE PARED TRANSP.4Lts.</t>
  </si>
  <si>
    <t>PREMIER PLASTIPREM IMPERMEABILIZANTE PARED TRANSP.10Lts.</t>
  </si>
  <si>
    <t>PREMIER PLASTIPREM IMPERMEABILIZANTE PARED TRANSP.20Lts.</t>
  </si>
  <si>
    <t>PREMIER PLASTIPREM IMPERMEABILIZANTE TECHO TRANSP.1Lts.</t>
  </si>
  <si>
    <t>PREMIER PLASTIPREM IMPERMEABILIZANTE TECHO TRANSP.4Lts.</t>
  </si>
  <si>
    <t>PREMIER PLASTIPREM IMPERMEABILIZANTE TECHO TRANSP.10Lts.</t>
  </si>
  <si>
    <t>PREMIER PLASTIPREM IMPERMEABILIZANTE TECHO TRANSP.20Lts.</t>
  </si>
  <si>
    <t>PREMIER PLASTIPREM IMPERMEABILIZANTE TECHO BLANCO 1Lts.</t>
  </si>
  <si>
    <t>PREMIER PLASTIPREM IMPERMEABILIZANTE TECHO BLANCO 4Lts.</t>
  </si>
  <si>
    <t>PREMIER PLASTIPREM IMPERMEABILIZANTE TECHO BLANCO 10Lts.</t>
  </si>
  <si>
    <t>PREMIER PLASTIPREM IMPERMEABILIZANTE TECHO BLANCO 20Lts.</t>
  </si>
  <si>
    <t>PREMIER PLASTIPREM IMPERMEABILIZANTE TECHO NEGRO 1Lts.</t>
  </si>
  <si>
    <t>PREMIER PLASTIPREM IMPERMEABILIZANTE TECHO NEGRO 4Lts.</t>
  </si>
  <si>
    <t>PREMIER PLASTIPREM IMPERMEABILIZANTE TECHO NEGRO 10Lts.</t>
  </si>
  <si>
    <t>PREMIER PLASTIPREM IMPERMEABILIZANTE TECHO NEGRO 20Lts.</t>
  </si>
  <si>
    <t>PREMIER PLASTIPREM IMPERMEABILIZANTE TECHO AZ.CHAPA 1Lts.</t>
  </si>
  <si>
    <t>PREMIER PLASTIPREM IMPERMEABILIZANTE TECHO AZ.CHAPA 4Lts.</t>
  </si>
  <si>
    <t>PREMIER PLASTIPREM IMPERMEABILIZANTE TECHO AZ.CHAPA 10Lts.</t>
  </si>
  <si>
    <t>PREMIER PLASTIPREM IMPERMEABILIZANTE TECHO AZ.CHAPA 20Lts.</t>
  </si>
  <si>
    <t>PREMIER PLASTIPREM IMPERMEABILIZANTE TECHO ROJ.TEJA 1Lts.</t>
  </si>
  <si>
    <t>PREMIER PLASTIPREM IMPERMEABILIZANTE TECHO ROJ.TEJA 4Lts.</t>
  </si>
  <si>
    <t>PREMIER PLASTIPREM IMPERMEABILIZANTE TECHO ROJ.TEJA 10Lts.</t>
  </si>
  <si>
    <t>PREMIER PLASTIPREM IMPERMEABILIZANTE TECHO ROJ.TEJA 20Lts.</t>
  </si>
  <si>
    <t>PREMIER PLASTIPREM IMPERMEABILIZANTE TECHO VDE.CHAPA 1Lts.</t>
  </si>
  <si>
    <t>PREMIER PLASTIPREM IMPERMEABILIZANTE TECHO VDE.CHAPA 4Lts.</t>
  </si>
  <si>
    <t>PREMIER PLASTIPREM IMPERMEABILIZANTE TECHO VDE.CHAPA 10Lts.</t>
  </si>
  <si>
    <t>PREMIER PLASTIPREM IMPERMEABILIZANTE TECHO VDE.CHAPA 20Lts.</t>
  </si>
  <si>
    <t>PREMIER PLASTIPREM IMPERMEABILIZANTE TECHO ALUMINIO 1Lts.</t>
  </si>
  <si>
    <t>PREMIER PLASTIPREM IMPERMEABILIZANTE TECHO ALUMINIO 4Lts.</t>
  </si>
  <si>
    <t>PREMIER PLASTIPREM IMPERMEABILIZANTE TECHO ALUMINIO 10Lts.</t>
  </si>
  <si>
    <t>PREMIER PLASTIPREM IMPERMEABILIZANTE TECHO ALUMINIO 20Lts.</t>
  </si>
  <si>
    <t>PREMIER IMPERMEABILIZANTE LADRILLOS B/ACUOS.TRANSP. 1Lts.</t>
  </si>
  <si>
    <t>PREMIER IMPERMEABILIZANTE LADRILLOS B/ACUOS.TRANSP. 4Lts.</t>
  </si>
  <si>
    <t>PREMIER IMPERMEABILIZANTE LADRILLOS B/ACUOS.TRANSP. 10Lts.</t>
  </si>
  <si>
    <t>PREMIER IMPERMEABILIZANTE LADRILLOS B/ACUOS.TRANSP. 20Lts.</t>
  </si>
  <si>
    <t>PREMIER IMPERMEABILIZANTE LADRILLOS B/ACUOS.CERAM. 1Lts.</t>
  </si>
  <si>
    <t>PREMIER IMPERMEABILIZANTE LADRILLOS B/ACUOS.CERAM. 4Lts.</t>
  </si>
  <si>
    <t>PREMIER IMPERMEABILIZANTE LADRILLOS B/ACUOS.CERAM. 10Lts.</t>
  </si>
  <si>
    <t>PREMIER IMPERMEABILIZANTE LADRILLOS B/ACUOS.CERAM. 20Lts.</t>
  </si>
  <si>
    <t>PREMIER REVESTIMIENTO TEXTURADO EXTERIOR B/INTENSO G/FINO 6Kg.</t>
  </si>
  <si>
    <t>PREMIER REVESTIMIENTO TEXTURADO EXTERIOR B/INTENSO G/FINO 30Kg.</t>
  </si>
  <si>
    <t>PREMIER REVESTIMIENTO TEXTURADO EXTERIOR B/INTENSO G/MED.6Kg.</t>
  </si>
  <si>
    <t>PREMIER REVESTIMIENTO TEXTURADO EXTERIOR B/INTENSO G/MED.30Kg.</t>
  </si>
  <si>
    <t>PREMIER REVESTIMIENTO TEXTURADO EXTERIOR B/PASTEL G/FINO 6Kg.</t>
  </si>
  <si>
    <t>PREMIER REVESTIMIENTO TEXTURADO EXTERIOR B/PASTEL G/FINO 30Kg.</t>
  </si>
  <si>
    <t>PREMIER REVESTIMIENTO TEXTURADO EXTERIOR B/PASTEL G/MED.6Kg.</t>
  </si>
  <si>
    <t>PREMIER REVESTIMIENTO TEXTURADO EXTERIOR B/PASTEL G/MED.30Kg.</t>
  </si>
  <si>
    <t>PREMIER REVESTIMIENTO P/PISCINA ACUOSO 4 Lts.</t>
  </si>
  <si>
    <t>PREMIER REVESTIMIENTO P/PISCINA ACUOSO 20 Lts.</t>
  </si>
  <si>
    <t>PREMIER PINTURA P/CANCHA ACUOSA VDE.4 Lts.</t>
  </si>
  <si>
    <t>PREMIER PINTURA P/CANCHA ACUOSA VDE.20 Lts.</t>
  </si>
  <si>
    <t>PREMIER PINTURA P/CANCHA ACUOSA AZUL 4 Lts.</t>
  </si>
  <si>
    <t>PREMIER PINTURA P/CANCHA ACUOSA AZUL 20 Lts.</t>
  </si>
  <si>
    <t>PREMIER PINTURA P/CANCHA ACUOSA ROJO 4 Lts.</t>
  </si>
  <si>
    <t>PREMIER PINTURA P/CANCHA ACUOSA ROJO 20 Lts.</t>
  </si>
  <si>
    <t>PREMIER SILICE SUPER LAVABLE INTERIOR MANDARINO 10 Lts.</t>
  </si>
  <si>
    <t>DOBLE A LIJA MASILLA-MADERA 40 ( 50 )</t>
  </si>
  <si>
    <t>DOBLE A LIJA MASILLA-MADERA 50 ( 50 )</t>
  </si>
  <si>
    <t>DOBLE A LIJA MASILLA-MADERA 60 ( 50 )</t>
  </si>
  <si>
    <t>DOBLE A LIJA MASILLA-MADERA 80 ( 50 )</t>
  </si>
  <si>
    <t>DOBLE A LIJA MASILLA-MADERA 100 ( 50 )</t>
  </si>
  <si>
    <t>DOBLE A LIJA MASILLA-MADERA 120 ( 50 )</t>
  </si>
  <si>
    <t>DOBLE A LIJA MASILLA-MADERA 150 ( 50 )</t>
  </si>
  <si>
    <t>DOBLE A LIJA MASILLA-MADERA 180 ( 50 )</t>
  </si>
  <si>
    <t>DOBLE A LIJA MASILLA-MADERA 220 ( 50 )</t>
  </si>
  <si>
    <t>DOBLE A LIJA AL AGUA 600 ( 50 )</t>
  </si>
  <si>
    <t>DOBLE A LIJA AL AGUA 500 ( 50 )</t>
  </si>
  <si>
    <t>DOBLE A LIJA AL AGUA 400 (50)</t>
  </si>
  <si>
    <t>DOBLE A LIJA AL AGUA 360 ( 50 )</t>
  </si>
  <si>
    <t>DOBLE A LIJA AL AGUA 320 ( 50 )</t>
  </si>
  <si>
    <t>DOBLE A LIJA AL AGUA 280 (50)</t>
  </si>
  <si>
    <t>DOBLE A LIJA AL AGUA 240 (50)</t>
  </si>
  <si>
    <t>DOBLE A LIJA AL AGUA 220 (50)</t>
  </si>
  <si>
    <t>DOBLE A LIJA AL AGUA 180 (50)</t>
  </si>
  <si>
    <t>DOBLE A LIJA AL AGUA 150 (50)</t>
  </si>
  <si>
    <t>DOBLE A LIJA AL AGUA 120 (50)</t>
  </si>
  <si>
    <t>DOBLE A LIJA AL AGUA 100 (50)</t>
  </si>
  <si>
    <t>DOBLE A LIJA AL AGUA 80 (50 )</t>
  </si>
  <si>
    <t>DOBLE A LIJA AL AGUA 60 ( 50 )</t>
  </si>
  <si>
    <t>DOBLE A LIJA ANTI EMPASTE 400 (50 )</t>
  </si>
  <si>
    <t>DOBLE A LIJA ANTI EMPASTE 360 (50 )</t>
  </si>
  <si>
    <t>DOBLE A LIJA ANTI EMPASTE 320 (50 )</t>
  </si>
  <si>
    <t>DOBLE A LIJA ANTI EMPASTE 280 (50 )</t>
  </si>
  <si>
    <t>DOBLE A LIJA ANTI EMPASTE 240 (50)</t>
  </si>
  <si>
    <t>DOBLE A LIJA ANTI EMPASTE 180 (50)</t>
  </si>
  <si>
    <t>DOBLE A LIJA ANTI EMPASTE 150 (50 )</t>
  </si>
  <si>
    <t>DOBLE A LIJA ANTI EMPASTE 120 (50)</t>
  </si>
  <si>
    <t>DOBLE A LIJA ANTI EMPASTE 100 (50 )</t>
  </si>
  <si>
    <t>DOBLE A LIJA ANTI EMPASTE 80 (50)</t>
  </si>
  <si>
    <t>DOBLE A TELA ESMERIL 320 (50 )</t>
  </si>
  <si>
    <t>DOBLE A TELA ESMERIL 180 (50 )</t>
  </si>
  <si>
    <t>DOBLE A TELA ESMERIL 150 ( 50 )</t>
  </si>
  <si>
    <t>DOBLE A TELA ESMERIL 120 ( 50 )</t>
  </si>
  <si>
    <t>DOBLE A TELA ESMERIL 100 (50 )</t>
  </si>
  <si>
    <t>DOBLE A TELA ESMERIL 80 (50 )</t>
  </si>
  <si>
    <t>DOBLE A TELA ESMERIL 60( 25 )</t>
  </si>
  <si>
    <t>DOBLE A TELA ESMERIL 50 (25 )</t>
  </si>
  <si>
    <t>DOBLE A TELA ESMERIL 40 (25 )</t>
  </si>
  <si>
    <t>DOBLE A TELA ESMERIL 36 (25 )</t>
  </si>
  <si>
    <t>DOBLE A OX/AL RUBI FLEX EF 180-220 (50)</t>
  </si>
  <si>
    <t>DOBLE A OX/AL RUBI FLEX F 120-150 (50)</t>
  </si>
  <si>
    <t>DOBLE A OX/AL RUBI FLEX M 80-100 (50 )</t>
  </si>
  <si>
    <t>DOBLE A OX/AL RUBI FLEX G 50-60 (50 )</t>
  </si>
  <si>
    <t>DOBLE A OX/AL RUBI FLEX EG 36-40 (50 )</t>
  </si>
  <si>
    <t>DOBLE A ESMERIL 320 x ROLLO 25mts</t>
  </si>
  <si>
    <t>DOBLE A ESMERIL 180 x ROLLO 25mts</t>
  </si>
  <si>
    <t>DOBLE A ESMERIL 120 x ROLLO 25mts</t>
  </si>
  <si>
    <t>DOBLE A ESMERIL 80 x ROLLO 25mts</t>
  </si>
  <si>
    <t>DOBLE A ESMERIL 60 x ROLLO 25mts</t>
  </si>
  <si>
    <t>DOBLE A ESMERIL 40 x ROLLO 25mts</t>
  </si>
  <si>
    <t>DOBLE A DISCO FLAP OX.AL 115 gr36</t>
  </si>
  <si>
    <t>DOBLE A DISCO DIAMANTADO CONTINUO 180</t>
  </si>
  <si>
    <t>DOBLE A DISCO DIAMANTADO SEGMENTADO 180</t>
  </si>
  <si>
    <t>DOBLE A DISCO DIAMANTADO TURBO 110</t>
  </si>
  <si>
    <t>DOBLE A DISCO DIAMANTADO TURBO 180</t>
  </si>
  <si>
    <t>DOBLE A DISCO CORTE C/D 230 x 3</t>
  </si>
  <si>
    <t>REPUESTO DUCHA ELECTRICA</t>
  </si>
  <si>
    <t>RODILLO ANTIGOTA 17 cms.</t>
  </si>
  <si>
    <t>RODILLO ANTIGOTA 22 cms.</t>
  </si>
  <si>
    <t>RODILLO VELOUR 17 cms.</t>
  </si>
  <si>
    <t>RODILLO VELOUR 22 cms.</t>
  </si>
  <si>
    <t>RODILLO CERO PELUSA 17 cms.</t>
  </si>
  <si>
    <t>RODILLO CERO PELUSA 22 cms.</t>
  </si>
  <si>
    <t>RODILLO LANA 17 cm RODOLANA</t>
  </si>
  <si>
    <t>MEDIA SOMBRA 80% NEGRA 4,20x50mts STANDARD</t>
  </si>
  <si>
    <t>MEDIA SOMBRA 80% NEGRA 2,10x50mts STANDARD</t>
  </si>
  <si>
    <t>MEDIA SOMBRA 80% VERDE 2,10x50mts STANDARD</t>
  </si>
  <si>
    <t>MEDIA SOMBRA 80% VERDE 4,20x50mts STANDARD</t>
  </si>
  <si>
    <t>MEDIA SOMBRA 80% NEGRA 4,20x50mts PESADA</t>
  </si>
  <si>
    <t>MEDIA SOMBRA 80% NEGRA 2,10x50mts PESADA</t>
  </si>
  <si>
    <t>MEDIA SOMBRA 80% VERDE 4,20x50mts PESADA</t>
  </si>
  <si>
    <t>MEDIA SOMBRA 80% VERDE 2,10x50mts PESADA</t>
  </si>
  <si>
    <t>CANILLA 1/2  PVC ESF P/M DUKE</t>
  </si>
  <si>
    <t>CANILLA 3/4  PVC ESF P/M DUKE</t>
  </si>
  <si>
    <t>SIFON DOBLE PVC ROSCA AJUSTABLE NEGRO DUKE</t>
  </si>
  <si>
    <t>ACOPLE RAPIDO DUKE 1/2 PROFESIONAL</t>
  </si>
  <si>
    <t>ACOPLE RAPIDO DUKE 3/4 PROFESIONAL</t>
  </si>
  <si>
    <t>ACOPLE RAPIDO DUKE 1 STANDAR</t>
  </si>
  <si>
    <t>ACOPLE RAPIDO DUKE 1.1/4</t>
  </si>
  <si>
    <t>ACOPLE RAPIDO DUKE 1.1/2</t>
  </si>
  <si>
    <t>ACOPLE RAPIDO DUKE 2</t>
  </si>
  <si>
    <t>SIFON SIMPLE PVC ROSCA AJUSTABLE NEGRO DUKE</t>
  </si>
  <si>
    <t>CONEXION FLEXIBLE GRIS 1/2 x 30cm M/GIRO</t>
  </si>
  <si>
    <t>CONEXION FLEXIBLE GRIS 1/2 x 40cm M/GIRO</t>
  </si>
  <si>
    <t>CONEXION FLEXIBLE GRIS 1/2 x 50cm M/GIRO</t>
  </si>
  <si>
    <t>CONEXION FLEXIBLE GRIS 1/2 x 70cm M/GIRO</t>
  </si>
  <si>
    <t>CONEXION FLEXIBLE GRIS 1/2 x100cm M/GIRO</t>
  </si>
  <si>
    <t>GRIFO ESFERICO P/BIDON M/GIRO</t>
  </si>
  <si>
    <t>ADHESIVO PVC DUKE 50 CM.</t>
  </si>
  <si>
    <t>ADHESIVO PVC DUKE 100 CM.</t>
  </si>
  <si>
    <t>ADHESIVO PVC DUKE 250 CM.</t>
  </si>
  <si>
    <t>ADHESIVO PVC DUKE 500 CM.</t>
  </si>
  <si>
    <t>SOPAPA PVC C/REJA ACERO 40 MM DUKE</t>
  </si>
  <si>
    <t>SOPAPA PVC C/REJA ACERO 50 MM DUKE</t>
  </si>
  <si>
    <t>RODILLO MINI S/F  5 cms.</t>
  </si>
  <si>
    <t>RODILLO MINI S/F  8 cms.</t>
  </si>
  <si>
    <t>RODILLO MINI S/F 11 cms.</t>
  </si>
  <si>
    <t>RODILLO MINI C/F  5 cms.</t>
  </si>
  <si>
    <t>RODILLO MINI C/F  8 cms.</t>
  </si>
  <si>
    <t>RODILLO MINI C/F 11 cms.</t>
  </si>
  <si>
    <t>RODILLO LANA 17 cms</t>
  </si>
  <si>
    <t>RODILLO LANA 22 cms</t>
  </si>
  <si>
    <t>RODILLO SIMIL LANA 17 cms</t>
  </si>
  <si>
    <t>RODILLO SIMIL LANA 22 cms</t>
  </si>
  <si>
    <t>RODILLO POLIESTER 17 cms</t>
  </si>
  <si>
    <t>RODILLO POLIESTER 22 cms</t>
  </si>
  <si>
    <t>BANDEJA P/MINI RODILLO</t>
  </si>
  <si>
    <t>RODILLO MINI EPOXI  5 cms.</t>
  </si>
  <si>
    <t>RODILLO MINI EPOXI  8 cms.</t>
  </si>
  <si>
    <t>RODILLO MINI EPOXI 11 cms.</t>
  </si>
  <si>
    <t>RODILLO EPOXI BAJO 17 cms.</t>
  </si>
  <si>
    <t>RODILLO EPOXI BAJO 22 cms.</t>
  </si>
  <si>
    <t>EXTENSOR HIERRO C/PUNTERA 2MTS</t>
  </si>
  <si>
    <t>EXTENSOR HIERRO C/PUNTERA 3MTS</t>
  </si>
  <si>
    <t>EXTENSOR ALUMINIO C/PUNTERA 2MTS</t>
  </si>
  <si>
    <t>EXTENSOR ALUMINIO C/PUNTERA 3MTS</t>
  </si>
  <si>
    <t>SIFON SIMPLE PLASTICO LUJO DUKE</t>
  </si>
  <si>
    <t>SIFON DOBLE PLASTICO LUJO DUKE</t>
  </si>
  <si>
    <t>RODILLO MINI VELOUR  5 cms.</t>
  </si>
  <si>
    <t>RODILLO MINI VELOUR  8 cms.</t>
  </si>
  <si>
    <t>RODILLO MINI VELOUR  10 cms.</t>
  </si>
  <si>
    <t>RODILLO MINI ANTIGOTA 5 cms.</t>
  </si>
  <si>
    <t>RODILLO MINI ANTIGOTA 8 cms.</t>
  </si>
  <si>
    <t>RODILLO MINI ANTIGOTA 10 cms.</t>
  </si>
  <si>
    <t>RODILLO MINI CERO PELUSA 5 cms.</t>
  </si>
  <si>
    <t>RODILLO MINI CERO PELUSA 8 cms.</t>
  </si>
  <si>
    <t>RODILLO MINI CERO PELUSA 10 cms.</t>
  </si>
  <si>
    <t>FLEX PVC 1/2 X 30 GRIS DUKE</t>
  </si>
  <si>
    <t>FLEX PVC 1/2 X 40 GRIS DUKE</t>
  </si>
  <si>
    <t>FLEX PVC 1/2 X 50 GRIS DUKE</t>
  </si>
  <si>
    <t>RODILLO LANA 10 cms EXPORT 1ºRA</t>
  </si>
  <si>
    <t>RODILLO LANA 17 cms EXPORT 1ºRA</t>
  </si>
  <si>
    <t>RODILLO SATINADO 10 cm RODOLANA</t>
  </si>
  <si>
    <t>RODILLO SATINADO 17 cm RODOLANA</t>
  </si>
  <si>
    <t>RODILLO SATINADO 22 cm RODOLANA</t>
  </si>
  <si>
    <t>LAPIZ CARPINTERO 180cm x 12unid.</t>
  </si>
  <si>
    <t>EXTRACTOR CHIMENEA 4" MOD.200 PINTADO</t>
  </si>
  <si>
    <t>EXTRACTOR CHIMENEA 4" MOD.200 ACERO</t>
  </si>
  <si>
    <t>EXTRACTOR BAÑO 6" MOD.140 PINTADO</t>
  </si>
  <si>
    <t>EXTRACTOR BAÑO 6" MOD.140 ACERO</t>
  </si>
  <si>
    <t>EXTRACTOR BAÑO 5" MOD.60 PINTADO</t>
  </si>
  <si>
    <t>EXTRACTOR BAÑO 4 MOD.40 PINTADO</t>
  </si>
  <si>
    <t>EXTRACTOR CHIMENEA 4" MOD.220 PINTADO</t>
  </si>
  <si>
    <t>EXTRACTOR COCINA 25c MOD.P P15 PINTADO</t>
  </si>
  <si>
    <t>EXTRACTOR BAÑO 6" PVC CROMO</t>
  </si>
  <si>
    <t>REJILLA DE VENTILACION C/CODO 4"</t>
  </si>
  <si>
    <t>BANDEJA MINI VIRGEN</t>
  </si>
  <si>
    <t>BANDEJA PLANA C/MANIJA  VIRGEN</t>
  </si>
  <si>
    <t>ESPATULA PLASTICA CHICA</t>
  </si>
  <si>
    <t>ESPATULA PLASTICA GRANDE</t>
  </si>
  <si>
    <t>BANDEJA MINI STD</t>
  </si>
  <si>
    <t>LIJA AL AGUA HUARGO 60 ( 50 )</t>
  </si>
  <si>
    <t>LIJA AL AGUA HUARGO 80 ( 50 )</t>
  </si>
  <si>
    <t>LIJA AL AGUA HUARGO 100 ( 50 )</t>
  </si>
  <si>
    <t>LIJA AL AGUA HUARGO 120 ( 50 )</t>
  </si>
  <si>
    <t>LIJA AL AGUA HUARGO 150 ( 50 )</t>
  </si>
  <si>
    <t>LIJA AL AGUA HUARGO 180 ( 50 )</t>
  </si>
  <si>
    <t>LIJA AL AGUA HUARGO 220 ( 50 )</t>
  </si>
  <si>
    <t>LIJA AL AGUA HUARGO 240 ( 50 )</t>
  </si>
  <si>
    <t>LIJA AL AGUA HUARGO 280 ( 50 )</t>
  </si>
  <si>
    <t>LIJA AL AGUA HUARGO 360 ( 50 )</t>
  </si>
  <si>
    <t>LIJA AL AGUA HUARGO 500 ( 50 )</t>
  </si>
  <si>
    <t>LIJA AL AGUA HUARGO 600 ( 50 )</t>
  </si>
  <si>
    <t>LIJA AL AGUA HUARGO 800 ( 50 )</t>
  </si>
  <si>
    <t>LIJA AL AGUA HUARGO 1000 ( 50 )</t>
  </si>
  <si>
    <t>LIJA AL AGUA HUARGO 1200 ( 50 )</t>
  </si>
  <si>
    <t>LIJA AL AGUA HUARGO 1500 ( 50 )</t>
  </si>
  <si>
    <t>LIJA ANTI EMPASTE HUARGO 80 (50)</t>
  </si>
  <si>
    <t>LIJA ANTI EMPASTE HUARGO 100 (50)</t>
  </si>
  <si>
    <t>LIJA ANTI EMPASTE HUARGO 120 (50)</t>
  </si>
  <si>
    <t>LIJA ANTI EMPASTE HUARGO 150 (50)</t>
  </si>
  <si>
    <t>LIJA ANTI EMPASTE HUARGO 180 (50)</t>
  </si>
  <si>
    <t>LIJA ANTI EMPASTE HUARGO 220 (50)</t>
  </si>
  <si>
    <t>LIJA ANTI EMPASTE HUARGO 240 (50)</t>
  </si>
  <si>
    <t>LIJA ANTI EMPASTE HUARGO 280 (50)</t>
  </si>
  <si>
    <t>LIJA ANTI EMPASTE HUARGO 320 (50)</t>
  </si>
  <si>
    <t>LIJA ANTI EMPASTE HUARGO 360 (50)</t>
  </si>
  <si>
    <t>LIJA ANTI EMPASTE HUARGO 500 (50)</t>
  </si>
  <si>
    <t>LIJA P/MADERA HUARGO 40 (50)</t>
  </si>
  <si>
    <t>LIJA P/MADERA HUARGO 50 (50)</t>
  </si>
  <si>
    <t>LIJA P/MADERA HUARGO 60 (50)</t>
  </si>
  <si>
    <t>LIJA P/MADERA HUARGO 80 (50)</t>
  </si>
  <si>
    <t>LIJA P/MADERA HUARGO 100 (50)</t>
  </si>
  <si>
    <t>LIJA P/MADERA HUARGO 120 (50)</t>
  </si>
  <si>
    <t>LIJA P/MADERA HUARGO 150 (50)</t>
  </si>
  <si>
    <t>LIJA P/MADERA HUARGO 180 (50)</t>
  </si>
  <si>
    <t>LIJA P/MADERA HUARGO 220 (50)</t>
  </si>
  <si>
    <t>TELA ESMERIL HUARGO 50 (50)</t>
  </si>
  <si>
    <t>TELA ESMERIL HUARGO 60 (50)</t>
  </si>
  <si>
    <t>TELA ESMERIL HUARGO 80 (50)</t>
  </si>
  <si>
    <t>TELA ESMERIL HUARGO 100 (50)</t>
  </si>
  <si>
    <t>TELA ESMERIL HUARGO 120 (50)</t>
  </si>
  <si>
    <t>TELA ESMERIL HUARGO 180 (50)</t>
  </si>
  <si>
    <t>REGLA ALISADO ALBAÑILERIA 1.50 Mts.</t>
  </si>
  <si>
    <t>REGLA ALISADO ALBAÑILERIA 2.00 Mts.</t>
  </si>
  <si>
    <t>REGLA ALISADO ALBAÑILERIA 3.00 Mts.</t>
  </si>
  <si>
    <t>VALVULA ADMISION 3/8 LARGA ROSCA BCE</t>
  </si>
  <si>
    <t>VALVULA ADMISION 1/2 LARGA ROSCA BCE.</t>
  </si>
  <si>
    <t>VALVULA ADMISION REGULABLE 3/8 RCA.PLAST</t>
  </si>
  <si>
    <t>VALVULA ADMISION REGULABLE 1/2 RCA.PLAST</t>
  </si>
  <si>
    <t>VALVULA ADMISION REGULABLE 3/8 RCA.BCE</t>
  </si>
  <si>
    <t>VALVULA ADMISION REGULABLE 1/2 RCA.BCE</t>
  </si>
  <si>
    <t>DISPENSER AROMATIZANTE C/SENSOR LUZ (AA)</t>
  </si>
  <si>
    <t>AROMATIZANTE FRAGANCIA MOSQUITO OUT</t>
  </si>
  <si>
    <t>REPELENTE MANUAL MOS OFF 150 ml</t>
  </si>
  <si>
    <t>GP- PILA RECARGABLE AA x2 1000 mah</t>
  </si>
  <si>
    <t>GP- PILA RECARGABLE AAA x2 400 mah</t>
  </si>
  <si>
    <t>GP-CARGADOR USB 2 POS + 2 AA 2700mhp</t>
  </si>
  <si>
    <t>GP-CR2016LITH COIN 3V 220mah x 5u.</t>
  </si>
  <si>
    <t>GP-CR2025LITH COIN 3V 220mah x 5u.</t>
  </si>
  <si>
    <t>GP-CARGADOR PORTATIL 2500mAh NEGRO</t>
  </si>
  <si>
    <t>GP-PILA LITHIO CR123A 3V</t>
  </si>
  <si>
    <t>GP-PILA LITHIO CR2 3V</t>
  </si>
  <si>
    <t>MANIJA MINISTERIO DOBLE PULIDO R/CHAPA 38.P/MED</t>
  </si>
  <si>
    <t>MANIJA MINISTERIO DOBLE PULIDO R/CHAPA 38.P/LGO</t>
  </si>
  <si>
    <t>MANIJA MINISTERIO DOBLE PLATIL R/CHAPA P/MED</t>
  </si>
  <si>
    <t>MANIJA MINISTERIO DOBLE PLATIL R/CHAPA 38.P/LGO</t>
  </si>
  <si>
    <t>MANIJA BISELADA DOBLE PULIDO R/CUADRADA 44.P/MED</t>
  </si>
  <si>
    <t>MANIJA BISELADA DOBLE PULIDO R/CUADRADA 44.P/LGO</t>
  </si>
  <si>
    <t>MANIJA BISELADA DOBLE PLATIL R/CUADRADA 44.P/MED</t>
  </si>
  <si>
    <t>MANIJA BISELADA DOBLE PLATIL R/CUADRADA 44.P/LGO</t>
  </si>
  <si>
    <t>MANIJA BISELADA GIRATORIA PULIDA R/CUADRADA 44</t>
  </si>
  <si>
    <t>MANIJA BISELADA GIRATORIA PLATIL R/CUADRADA 44</t>
  </si>
  <si>
    <t>MANIJA SANATORIO GIRATORIA PULIDA R/REDONDA 48</t>
  </si>
  <si>
    <t>MANIJA SANATORIO GIRATORIA PLATIL R/REDONDA 48</t>
  </si>
  <si>
    <t>MANIJA CENTAURO DOBLE PULIDO R/REDONDA 44.P/LGO</t>
  </si>
  <si>
    <t>MANIJA CENTAURO DOBLE PLATIL R/REDONDA 44.P/LGO</t>
  </si>
  <si>
    <t>MANIJON LISO PULIDO C/CHAP.50x220</t>
  </si>
  <si>
    <t>MANIJON LISO PLATIL C/CHAP.50x220</t>
  </si>
  <si>
    <t>BOCALLAVE CHA/RED.44mm.PUL.COMB.</t>
  </si>
  <si>
    <t>BOCALLAVE CHA/RED.44mm.PLAT.COMB.</t>
  </si>
  <si>
    <t>MANIJA MINISTERIO CRUZ DOBLE PLATIL R/CHAPA 38.P/MED</t>
  </si>
  <si>
    <t>MANIJA MINISTERIO CRUZ DOBLE PULIDO R/CHAPA 38.P/MED</t>
  </si>
  <si>
    <t>BOCALLAVE BCE/CUA.44mm.PUL.COMB.</t>
  </si>
  <si>
    <t>BOCALLAVE BCE/CUA.44mm.PLAT.COMB.</t>
  </si>
  <si>
    <t>BOCALLAVE BCE/RED.44mm.PUL.COMB.</t>
  </si>
  <si>
    <t>BOCALLAVE BCE/RED.44mm.PLAT.COMB.</t>
  </si>
  <si>
    <t>BOCALLAVE BCE/RED.48mm.PUL.COMB.</t>
  </si>
  <si>
    <t>BOCALLAVE BCE/RED.48mm.PLAT.COMB.</t>
  </si>
  <si>
    <t>TERMINAL P/CABLE SILICONADO TUBO H 2,3</t>
  </si>
  <si>
    <t>FLOTANTE ALTA PRESION 1.1/4  VARILLA REGULABLE S/BOYA</t>
  </si>
  <si>
    <t>FLOTANTE ALTA PRESION 1.1/2  VARILLA REGULABLE S/BOYA</t>
  </si>
  <si>
    <t>FLOTANTE ALTA PRESION 2 VARILLA REGULABLE S/BOYA</t>
  </si>
  <si>
    <t>ANAFE 2 H ECONOMICO G/NATURAL</t>
  </si>
  <si>
    <t>ANAFE 1 H ECONOMICO G/NATURAL</t>
  </si>
  <si>
    <t>ANAFE C/ASADERA TAPA VIDRIO P/CARTUCHO GAS BUTANO</t>
  </si>
  <si>
    <t>ANAFE 2H GAS BUTANO</t>
  </si>
  <si>
    <t>CANILLA PPP 1 AGUA MESADA P/FIJO</t>
  </si>
  <si>
    <t>CANILLA PPP 1 AGUA MESADA P/MOV. J</t>
  </si>
  <si>
    <t>CANILLA PPP 1 AGUA  PARED P/MOV. J</t>
  </si>
  <si>
    <t>CANILLA PPP 1 AGUA  PARED P/MOV. S</t>
  </si>
  <si>
    <t>CANILLA PPP 1 AGUA  PARED P/FIJO</t>
  </si>
  <si>
    <t>ROCIADOR SAPITO PLASTICO 1/2 x3/4 M/GIRO</t>
  </si>
  <si>
    <t>MEZCLADORA M/G PARED C/DUCHADOR Y SOPORTE PPP</t>
  </si>
  <si>
    <t>MANGUERA DUCHADOR REPUESTO M/G</t>
  </si>
  <si>
    <t>GRIFERIA NEGRA MESADA PICO FLEX CONO NEGRO MOZART SEUL (7083)</t>
  </si>
  <si>
    <t>MONOCOMANDO NEGRO MESADA 2 AG. PICO CONO FLEX NEGRO MOZART SEUL (7084)</t>
  </si>
  <si>
    <t>MONOCOMANDO NEGRO COCINA PARED PICO FLEX CONO NEGRO MOZART SEUL (7085)</t>
  </si>
  <si>
    <t>MONOCOMANDO CROMO.PICO CURVO EXTR.MOZART PARIS (9989)</t>
  </si>
  <si>
    <t>MONOCOMANDO PELTRE.PICO CURVO EXTR.MOZART PARIS (7199)</t>
  </si>
  <si>
    <t>MONOCOMANDO C/PUENTE PELTRE MOZART BERLIN (7184)</t>
  </si>
  <si>
    <t>MONOCOMANDO C/PUENTE NEGRO MOZART BERLIN (7185)</t>
  </si>
  <si>
    <t>MONOCOMANDO C/PUENTE CROMO MOZART BERLIN (7186)</t>
  </si>
  <si>
    <t>MONOCOMANDO COCINA NEGRO P/FLEX NEGRO MOZART MIAMI (7363)</t>
  </si>
  <si>
    <t>MONOCOMANDO CUERPO NEGRO PICO FLEX CONO GIRAT NEGRO MOZART SEUL (8321)</t>
  </si>
  <si>
    <t>MONOCOMANDO LAVATORIO ORO MOZART KIEV (7180)</t>
  </si>
  <si>
    <t>MONOCOMANDO LAVATORIO NEGRO MOZART KIEV (7181)</t>
  </si>
  <si>
    <t>MONOCOMANDO LAVATORIO CROMO MOZART KIEV (7182)</t>
  </si>
  <si>
    <t>MONOCOMANDO LAVATORIO ORO ALTO MOZART KIEV (7280)</t>
  </si>
  <si>
    <t>MONOCOMANDO LAVATORIO NEGRO ALTO MOZART KIEV (7281)</t>
  </si>
  <si>
    <t>MONOCOMANDO LAVATORIO CROMO ALTO MOZART KIEV (7282)</t>
  </si>
  <si>
    <t>MONOCOMANDO LAVATORIO CROMO ALTO MOZART OSLO (7188)</t>
  </si>
  <si>
    <t>MONOCOMANDO MESADA CROMO PCO/BAR MOZART PRAGA (7192)</t>
  </si>
  <si>
    <t>MONOCOMANDO ABS MESADA NEGRO PICO J. MOZART DOHA (7221)</t>
  </si>
  <si>
    <t>MONOCOMANDO ABS MESADA CROMO PICO J. MOZART DOHA (7222)</t>
  </si>
  <si>
    <t>TEMPORIZADOR PRESS ABS LAVATORIO NEGRA MOZART BERNA (7157)</t>
  </si>
  <si>
    <t>TEMPORIZADOR PRESS ABS LAVATORIO CROMO MOZART BERNA (7158)</t>
  </si>
  <si>
    <t>REJILLA DE PISO C/M EMBUDO 9x9 ACERO</t>
  </si>
  <si>
    <t>REJILLA DE PISO S/M 20x20 ACERO</t>
  </si>
  <si>
    <t>MONOCOMANDO LAVATORIO ALTO 7cm CART. 40mm MOZART MADRID (9038)</t>
  </si>
  <si>
    <t>REJILLA DE PISO C/M 10x10 ACERO</t>
  </si>
  <si>
    <t>REJILLA DE PISO C/M 12x12 ACERO</t>
  </si>
  <si>
    <t>MONOCOMANDO COCINA PICO J. 40 mm MOZART</t>
  </si>
  <si>
    <t>MONOCOMANDO COCINA PICO L. 40 mm MOZART</t>
  </si>
  <si>
    <t>REJILLA DE PISO C/M 15x15 ACERO</t>
  </si>
  <si>
    <t>MONOCOMANDO MESADA ITALIANO CART.40 mm MOZART</t>
  </si>
  <si>
    <t>MONOCOMANDO MESADA CISNE CART. 40mm MOZART MADRID (8583)</t>
  </si>
  <si>
    <t>MONOCOMANDO COCINA PARED CART. 40mm MOZART MADRID</t>
  </si>
  <si>
    <t>REJILLA DE PISO 10 x 10 cm. ACER.INOX. 160gr MOZART</t>
  </si>
  <si>
    <t>REJILLA DE PISO 12 x 12 cm. ACER.INOX. 280gr MOZART</t>
  </si>
  <si>
    <t>REJILLA DE PISO 15 x 15 cm. ACER.INOX. 340gr MOZART</t>
  </si>
  <si>
    <t>REJILLA DE PISO 20 x 20 cm. ACER.INOX. 440gr MOZART</t>
  </si>
  <si>
    <t>FLOR DUCHA 4" 120g REDONDO ACERO INOXIDABLE MOZART</t>
  </si>
  <si>
    <t>FLOR DUCHA 6" 222g REDONDO ACERO INOXIDABLE MOZART</t>
  </si>
  <si>
    <t>FLOR DUCHA 8" 420g REDONDO ACERO INOXIDABLE MOZART</t>
  </si>
  <si>
    <t>FLOR DUCHA 4" 135g CUADRADA ACERO INOXIDABLE MOZART</t>
  </si>
  <si>
    <t>FLOR DUCHA 6" 270g CUADRADA ACERO INOXIDABLE MOZART</t>
  </si>
  <si>
    <t>FLOR DUCHA 8" 535g CUADRADA ACERO INOXIDABLE MOZART</t>
  </si>
  <si>
    <t>BRAZO P/LLUVIA 35cm A 90º.ACERO INOXIDABLE MOZART</t>
  </si>
  <si>
    <t>BRAZO P/LLUVIA 40cm A 90º.ACERO INOXIDABLE MOZART</t>
  </si>
  <si>
    <t>BRAZO P/LLUVIA 50cm A 90º.ACERO INOXIDABLE MOZART</t>
  </si>
  <si>
    <t>TAPA C/M 15x15 ACERO</t>
  </si>
  <si>
    <t>TAPA C/M 20x20 ACERO</t>
  </si>
  <si>
    <t>TAPA C/M 10x10 ACERO</t>
  </si>
  <si>
    <t>TAPA C/M 12x12 ACERO</t>
  </si>
  <si>
    <t>REJILLA DE PISO S/M 10x10 ACERO</t>
  </si>
  <si>
    <t>REJILLA DE PISO S/M 12x12 ACERO</t>
  </si>
  <si>
    <t>REJILLA DE PISO S/M 9x9 ACERO</t>
  </si>
  <si>
    <t>REJILLA DE PISO C/M 20x20 ACERO</t>
  </si>
  <si>
    <t>REJILLA DE PISO FUNDICION 20x20 C/M</t>
  </si>
  <si>
    <t>REJILLA DE PISO FUNDICION 15x15 C/M</t>
  </si>
  <si>
    <t>REJILLA DE PISO FUNDICION 25x25 C/M</t>
  </si>
  <si>
    <t>REJILLA DE PISO FUNDICION 20x20 S/M</t>
  </si>
  <si>
    <t>REJILLA DE PISO FUNDICION 30x30 C/M</t>
  </si>
  <si>
    <t>REJILLA DE PISO FUNDICION 30x30 S/M</t>
  </si>
  <si>
    <t>LLUVIA ANTICALCAREA CUADRADA CROMO C/BR Y ROS</t>
  </si>
  <si>
    <t>BRAZO P/LLUVIA 45cm A 90º.ACERO INOXIDABLE MOZART</t>
  </si>
  <si>
    <t>BRAZO P/LLUVIA 55cm A 90º.ACERO INOXIDABLE MOZART</t>
  </si>
  <si>
    <t>BRAZO P/LLUVIA 60cm A 90º.ACERO INOXIDABLE MOZART</t>
  </si>
  <si>
    <t>FLOR DUCHA 10" 760g CUADRADA ACERO INOXIDABLE MOZART</t>
  </si>
  <si>
    <t>MONOCOMANDO MESADA 2 AG. MOZART MADRID (9025)</t>
  </si>
  <si>
    <t>MONOCOMANDO PARED EXT. PICO J MOZART MADRID (9199)</t>
  </si>
  <si>
    <t>MONOCOMANDO LAVATORIO ALTO 22cm CART. 40mm MOZART MADRID (9039)</t>
  </si>
  <si>
    <t>BRAZO P/LLUVIA 30cm A 90° .ACER. INOX MOZART</t>
  </si>
  <si>
    <t>RESISTENCIA TERMOTANQUE 1500W COBRE C/TERM</t>
  </si>
  <si>
    <t>PIEDRA AFILAR 8" 200 mm</t>
  </si>
  <si>
    <t>LLUVIA ANTICALCAREA CUADRADA CROMO C/MARCO BLISTER</t>
  </si>
  <si>
    <t>LLUVIA PLAST REDONDO ANTICALCAREA C/BRA Y ROS</t>
  </si>
  <si>
    <t>FLEXIBLE DUCHADOR A/INOX x 150MTS.MOZART BLISTER</t>
  </si>
  <si>
    <t>MONOCOMANDO ABS MESADA BLANCO PICO J MOZART MADRID (9373)</t>
  </si>
  <si>
    <t>MONOCOMANDO BIDET S/T MOZART MADRID (2144)</t>
  </si>
  <si>
    <t>MONOCOMANDO ABS LAVATORIO RECTA BLANCA MOZART BOGOTA (9374)</t>
  </si>
  <si>
    <t>MONOCOMANDO LAVATORIO CASCADA VIDRIO MOZART (9580)</t>
  </si>
  <si>
    <t>JUEGO MONOCOMANDO DUCHA EXT. C/T. MOZART MADRID (2020)</t>
  </si>
  <si>
    <t>MONOCOMANDO COCINA MESADA CISNE ECO MOZART (8582)</t>
  </si>
  <si>
    <t>MONOCOMANDO PICO FLEX NEGRO MOZART MIAMI (8363NE)</t>
  </si>
  <si>
    <t>MONOCOMANDO PICO FLEX BLANCO MOZART MIAMI (8363BL)</t>
  </si>
  <si>
    <t>MONOCOMANDO COCINA PICO L NEW ACE MOZART (2001)</t>
  </si>
  <si>
    <t>MEZCL. PARED PICO S C/COMP. MOZART (9586)</t>
  </si>
  <si>
    <t>BRAZO LLUVIA CURVO ALTO 42cm MOZART</t>
  </si>
  <si>
    <t>BRAZO LLUVIA CURVO REC.42cm MOZART</t>
  </si>
  <si>
    <t>BRAZO LLUVIA REDONDO RECTO 40cm.MOZART</t>
  </si>
  <si>
    <t>CANILLA LAVARROPA DOBLE PICO MGA.</t>
  </si>
  <si>
    <t>MONOCOMANDO LAVATORIO CASCADA VIDRIO CUAD. MOZART</t>
  </si>
  <si>
    <t>KIT LLUVIA 6" C/BRAZO 33cm. MOZART</t>
  </si>
  <si>
    <t>KIT LLUVIA 8" C/BRAZO 40cm. MOZART</t>
  </si>
  <si>
    <t>BRAZO P/TECHO RECTANGULAR 20cm. MOZART</t>
  </si>
  <si>
    <t>BRAZO LLUVIA CURVO ALTO 40cm T/GANCHO MOZART</t>
  </si>
  <si>
    <t>SET DUCHADOR LUJO C/BRAZO DESMONTABLE</t>
  </si>
  <si>
    <t>DUCHA TUBO ALTA C/BRAZO</t>
  </si>
  <si>
    <t>KIT DUCHADOR LUJO SOPORTE MOVIBLE</t>
  </si>
  <si>
    <t>MONOCOMANDO PICO FLEX CONO GIRAT NEGRO MOZART SEUL (8221NG)</t>
  </si>
  <si>
    <t>MONOCOMANDO PICO FLEX CONO GIRAT NARANJA MOZART SEUL (8221NA)</t>
  </si>
  <si>
    <t>MONOCOMANDO PICO FLEX CONO GIRAT GRIS MOZART SEUL (8221GR)</t>
  </si>
  <si>
    <t>ROSETA ACERO INOX P/BRAZO DE DUCHA MOZART</t>
  </si>
  <si>
    <t>SOPLETE P/CARTUCHO GAS BUTANO FINO BRONCE T/JOYERO</t>
  </si>
  <si>
    <t>SOPLETE P/CARTUCHO GAS BUTANO C/ENCENDIDO Y GATILLO</t>
  </si>
  <si>
    <t>MONOCOMANDO BIDET S/T M/CURVA MOZART VITRA (9410)</t>
  </si>
  <si>
    <t>FLOR DUCHA 5" CAMPANA GRANDE  5 FUNC.</t>
  </si>
  <si>
    <t>MONOCOMANDO COCINA MESADA 2 AG. PICO FLEX CONO NEGRO MOZART SEUL (9085NE)</t>
  </si>
  <si>
    <t>MONOCOMANDO COCINA PARED 2 AG. PICO FLEX CONO GRIS MOZART SEUL (9095GR)</t>
  </si>
  <si>
    <t>MONOCOMANDO COCINA PARED 2 AG. PICO FLEX CONO BLANCO MOZART SEUL (9095BL)</t>
  </si>
  <si>
    <t>MONOCOMANDO COCINA PARED 2 AG. PICO FLEX CONO NEGRO MOZART SEUL (9095NE)</t>
  </si>
  <si>
    <t>PICO FLEX 1000 FORMAS CONO GRIS MOZART</t>
  </si>
  <si>
    <t>PICO FLEX 1000 FORMAS CONO AZUL MOZART</t>
  </si>
  <si>
    <t>PICO FLEX 1000 FORMAS CONO NEGRO MOZART</t>
  </si>
  <si>
    <t>PICO FLEX 1000 FORMAS CONO ROJO MOZART</t>
  </si>
  <si>
    <t>PICO FLEX 1000 FORMAS CONO NARANJA MOZART</t>
  </si>
  <si>
    <t>PICO FLEX 1000 FORMAS CONO BLANCO MOZART</t>
  </si>
  <si>
    <t>PICO FLEX 1000 FORMAS ROJO MOZART</t>
  </si>
  <si>
    <t>PICO FLEX CROMO 1000 FORMAS MOZART</t>
  </si>
  <si>
    <t>PICO FLEX 1000 FORMAS BLANCO MOZART</t>
  </si>
  <si>
    <t>PICO FLEX 1000 FORMAS NEGRO MOZART</t>
  </si>
  <si>
    <t>MONOCOMANDO LAVATORIO ALTO 24cm MOZART DAKAR (9539)</t>
  </si>
  <si>
    <t>BRONCEBRILL x 225 cc</t>
  </si>
  <si>
    <t>RAYONEX CLARO x 125 cc</t>
  </si>
  <si>
    <t>RAYONEX MEDIO x 125 cc</t>
  </si>
  <si>
    <t>RAYONEX OSCURO x 125 cc</t>
  </si>
  <si>
    <t>PROTEGEBRON INTERIOR x 125 cc</t>
  </si>
  <si>
    <t>PARAMETAL POMO x 140 gr</t>
  </si>
  <si>
    <t>MASILLA P/MADERA ALGARROBO x 300 grs</t>
  </si>
  <si>
    <t>MASILLA P/MADERA CAOBA x 300 grs</t>
  </si>
  <si>
    <t>MASILLA P/MADERA CEDRO x 300 grs</t>
  </si>
  <si>
    <t>MASILLA P/MADERA HAYA x 300 grs</t>
  </si>
  <si>
    <t>MASILLA P/MADERA NATURAL x 300 grs</t>
  </si>
  <si>
    <t>MASILLA P/MADERA NOGAL x 300 grs</t>
  </si>
  <si>
    <t>MASILLA P/MADERA PETIRIBI x 300 grs</t>
  </si>
  <si>
    <t>MASILLA P/MADERA PINO x 300 grs</t>
  </si>
  <si>
    <t>MASILLA P/MADERA ROBLE CLARO x 300 grs</t>
  </si>
  <si>
    <t>MASILLA P/MADERA ROBLE OSCURO x 300 grs</t>
  </si>
  <si>
    <t>MASILLA P/MADERA VIRARO x 300 grs</t>
  </si>
  <si>
    <t>MASILLA P/MADERA WENGUE x 300 grs</t>
  </si>
  <si>
    <t>TINTA ALGARROBO x 60 cc</t>
  </si>
  <si>
    <t>TINTA CAOBA x 60 cc</t>
  </si>
  <si>
    <t>TINTA CEDRO x 60 cc</t>
  </si>
  <si>
    <t>TINTA NOGAL x 60 cc</t>
  </si>
  <si>
    <t>TINTA PETIRIBI x 60 cc</t>
  </si>
  <si>
    <t>TINTA ROBLE CLARO x 60 cc</t>
  </si>
  <si>
    <t>TINTA ROBLE OSCURO x 60 cc</t>
  </si>
  <si>
    <t>TINTA VIRARO x 60 cc</t>
  </si>
  <si>
    <t>TINTA WENGUE x 60 cc</t>
  </si>
  <si>
    <t>GRAFF OUT REMOVEDOR DE GRAFITIS GEL x  1/2 lts</t>
  </si>
  <si>
    <t>KUWAIT EPOXI AMARILLO 440cc.</t>
  </si>
  <si>
    <t>KUWAIT LIMPIADOR DE ACERO x 385 grs.</t>
  </si>
  <si>
    <t>KUWAIT RENOVADOR P/ VEHICULOS SILICONA x 440cc</t>
  </si>
  <si>
    <t>KUWAIT INFLA Y SELLA NEUMATICOS x 300 GS</t>
  </si>
  <si>
    <t>KUWAIT ESMALTE SINTETICO AMARILLO 440cc.</t>
  </si>
  <si>
    <t>KUWAIT ESMALTE SINTETICO NEGRO SATINADO 440cc.</t>
  </si>
  <si>
    <t>KUWAIT ESMALTE SINTETICO BLANCO 440cc.</t>
  </si>
  <si>
    <t>KUWAIT ESMALTE SINTETICO BLANCO MATE 440cc.</t>
  </si>
  <si>
    <t>KUWAIT ESMALTE SINTETICO BLANCO SATINADO 440cc.</t>
  </si>
  <si>
    <t>KUWAIT ESMALTE SINTETICO BERMELLON 440cc.</t>
  </si>
  <si>
    <t>KUWAIT ESMALTE SINTETICO AZUL MARINO 440cc.</t>
  </si>
  <si>
    <t>KUWAIT ESMALTE SINTETICO ROJO VIVO 440cc.</t>
  </si>
  <si>
    <t>KUWAIT ESMALTE SINTETICO VERDE INGLES 440cc.</t>
  </si>
  <si>
    <t>KUWAIT METALIZADO ORO 440cc.</t>
  </si>
  <si>
    <t>KUWAIT METALIZADO PLATA/ALUM.440cc.</t>
  </si>
  <si>
    <t>KUWAIT BARNIZ TRANSP 440cc.</t>
  </si>
  <si>
    <t>KUWAIT BARNIZ MATE 440cc.</t>
  </si>
  <si>
    <t>KUWAIT ESMALTE SINTETICO AZUL AZULEJO 440cc.</t>
  </si>
  <si>
    <t>KUWAIT ESMALTE SINTETICO AZUL TRAFUL 440cc.</t>
  </si>
  <si>
    <t>KUWAIT ESMALTE SINTETICO BEIGE 440cc.</t>
  </si>
  <si>
    <t>KUWAIT ESMALTE SINTETICO CELESTE 440cc.</t>
  </si>
  <si>
    <t>KUWAIT ESMALTE SINTETICO GRIS ESPACIAL 440cc.</t>
  </si>
  <si>
    <t>KUWAIT ESMALTE SINTETICO GRIS OSCURO 440cc.</t>
  </si>
  <si>
    <t>KUWAIT ESMALTE SINTETICO LILA 440cc.</t>
  </si>
  <si>
    <t>KUWAIT ESMALTE SINTETICO GRIS PERLA 440cc.</t>
  </si>
  <si>
    <t>KUWAIT ESMALTE SINTETICO MARFIL 440cc.</t>
  </si>
  <si>
    <t>KUWAIT ESMALTE SINTETICO NARANJA 440cc.</t>
  </si>
  <si>
    <t>KUWAIT ESMALTE SINTETICO ROSADO 440cc.</t>
  </si>
  <si>
    <t>KUWAIT ESMALTE SINTETICO TABACO 440cc.</t>
  </si>
  <si>
    <t>KUWAIT ESMALTE SINTETICO VERDE CLARO 440cc.</t>
  </si>
  <si>
    <t>KUWAIT ESMALTE SINTETICO VERDE NOCHE 440cc.</t>
  </si>
  <si>
    <t>KUWAIT ESMALTE SINTETICO VIOLETA 440cc.</t>
  </si>
  <si>
    <t>KUWAIT METALIZADO AZUL 240cc.</t>
  </si>
  <si>
    <t>KUWAIT METALIZADO NEGRO 240cc.</t>
  </si>
  <si>
    <t>KUWAIT METALIZADO ROJO 240cc.</t>
  </si>
  <si>
    <t>KUWAIT METALIZADO VERDE 240cc.</t>
  </si>
  <si>
    <t>KUWAIT METALIZADO VIOLETA 240cc.</t>
  </si>
  <si>
    <t>KUWAIT METALIZADO AZUL 440cc.</t>
  </si>
  <si>
    <t>KUWAIT METALIZADO NEGRO 440cc.</t>
  </si>
  <si>
    <t>KUWAIT ESMALTE SINTETICO UVA 240cc.</t>
  </si>
  <si>
    <t>KUWAIT ESMALTE SINTETICO UVA 440cc.</t>
  </si>
  <si>
    <t>KUWAIT METALIZADO BRONCE x 440 cc.</t>
  </si>
  <si>
    <t>KUWAIT ESMALTE SINTETICO VIOLETA 240cc.</t>
  </si>
  <si>
    <t>KUWAIT ESMALTE SINTETICO AMARILLO 240cc.</t>
  </si>
  <si>
    <t>KUWAIT ESMALTE SINTETICO BLANCO 240cc.</t>
  </si>
  <si>
    <t>KUWAIT ESMALTE SINTETICO AZUL AZULEJO 240cc.</t>
  </si>
  <si>
    <t>KUWAIT ESMALTE SINTETICO AZUL MARINO 240cc.</t>
  </si>
  <si>
    <t>KUWAIT ESMALTE SINTETICO CELESTE 240 cc.</t>
  </si>
  <si>
    <t>KUWAIT ESMALTE SINTETICO BERMELLON 240 cc.</t>
  </si>
  <si>
    <t>KUWAIT ESMALTE SINTETICO BLANCO MATE 240 cc.</t>
  </si>
  <si>
    <t>KUWAIT ESMALTE SINTETICO BLANCO SATINADO 240cc.</t>
  </si>
  <si>
    <t>KUWAIT ESMALTE SINTETICO AZUL TRAFUL 240cc.</t>
  </si>
  <si>
    <t>KUWAIT ESMALTE SINTETICO GRIS ESPACIAL 240cc.</t>
  </si>
  <si>
    <t>KUWAIT ESMALTE SINTETICO GRIS OSCURO 240cc.</t>
  </si>
  <si>
    <t>KUWAIT ESMALTE SINTETICO GRIS PERLA 240cc.</t>
  </si>
  <si>
    <t>KUWAIT ESMALTE SINTETICO LILA 240cc.</t>
  </si>
  <si>
    <t>KUWAIT ESMALTE SINTETICO BEIGE 240cc.</t>
  </si>
  <si>
    <t>KUWAIT ESMALTE SINTETICO MARFIL 240cc.</t>
  </si>
  <si>
    <t>KUWAIT ESMALTE SINTETICO NARANJA 240cc.</t>
  </si>
  <si>
    <t>KUWAIT ESMALTE SINTETICO NEGRO 240cc.</t>
  </si>
  <si>
    <t>KUWAIT ESMALTE SINTETICO NEGRO MATE 240cc.</t>
  </si>
  <si>
    <t>KUWAIT ESMALTE SINTETICO NEGRO SATINADO 240cc.</t>
  </si>
  <si>
    <t>KUWAIT ESMALTE SINTETICO ROJO VIVO 240cc.</t>
  </si>
  <si>
    <t>KUWAIT ESMALTE SINTETICO ROSADO 240cc.</t>
  </si>
  <si>
    <t>KUWAIT ESMALTE SINTETICO TABACO 240cc.</t>
  </si>
  <si>
    <t>KUWAIT ESMALTE SINTETICO VERDE CLARO 240cc.</t>
  </si>
  <si>
    <t>KUWAIT ESMALTE SINTETICO VERDE INGLES 240cc.</t>
  </si>
  <si>
    <t>KUWAIT ESMALTE SINTETICO VERDE NOCHE 240cc.</t>
  </si>
  <si>
    <t>KUWAIT FLUORESCENTE AMARILLO 240cc.</t>
  </si>
  <si>
    <t>KUWAIT FLUORESCENTE NARANJA 240cc.</t>
  </si>
  <si>
    <t>KUWAIT FLUORESCENTE ROJO 240cc.</t>
  </si>
  <si>
    <t>KUWAIT FLUORESCENTE ROSA 240cc.</t>
  </si>
  <si>
    <t>KUWAIT FLUORESCENTE VERDE 240cc.</t>
  </si>
  <si>
    <t>KUWAIT EPOXI BLANCO 440cc.</t>
  </si>
  <si>
    <t>KUWAIT EPOXI NEGRO 440cc.</t>
  </si>
  <si>
    <t>KUWAIT METALIZADO BRONCE 240cc.</t>
  </si>
  <si>
    <t>KUWAIT METALIZADO COBRE 240cc.</t>
  </si>
  <si>
    <t>KUWAIT METALIZADO ORO 240cc.</t>
  </si>
  <si>
    <t>KUWAIT METALIZ PLATA/ALUM.240cc.</t>
  </si>
  <si>
    <t>KUWAIT METALIZADO CROMADO 240cc.</t>
  </si>
  <si>
    <t>KUWAIT BARNIZ TRANSP/BRILLANT.240cc.</t>
  </si>
  <si>
    <t>KUWAIT BARNIZ MATE 240cc.</t>
  </si>
  <si>
    <t>KUWAIT ANTIOXIDO GRIS 240cc.</t>
  </si>
  <si>
    <t>KUWAIT CELESTE EFECTO TIZA 240cc</t>
  </si>
  <si>
    <t>KUWAIT CONVERTIDOR DE OXIDO 240cc.</t>
  </si>
  <si>
    <t>KUWAIT GRAFITO P/LLANTAS 240cc.</t>
  </si>
  <si>
    <t>KUWAIT ALTA TEMPERATURA NEGRO 240cc.</t>
  </si>
  <si>
    <t>KUWAIT ALTA TEMPERATURA ALUMINIO 240cc.</t>
  </si>
  <si>
    <t>KUWAIT BLOW OFF 200 grs</t>
  </si>
  <si>
    <t>KUWAIT ESPUMA POLIURETANO 300ml</t>
  </si>
  <si>
    <t>KUWAIT ESPUMA POLIURETANO 500ml</t>
  </si>
  <si>
    <t>KUWAIT ESMERILADO 440cc.</t>
  </si>
  <si>
    <t>KUWAIT QUITAMANCHAS x 155 gs</t>
  </si>
  <si>
    <t>PINTURA ASFALTICA x  1Lts</t>
  </si>
  <si>
    <t>PINTURA ASFALTICA x  4Lts</t>
  </si>
  <si>
    <t>PINTURA ASFALTICA x 18Lts</t>
  </si>
  <si>
    <t>KUWAIT PASTEL CELESTE 240cc.</t>
  </si>
  <si>
    <t>KUWAIT PASTEL GRIS PERLA 240cc.</t>
  </si>
  <si>
    <t>KUWAIT PASTEL LILA 240cc.</t>
  </si>
  <si>
    <t>KUWAIT PASTEL ROSADO 240cc.</t>
  </si>
  <si>
    <t>KUWAIT PASTEL VERDE CLARO 240cc.</t>
  </si>
  <si>
    <t>KUWAIT ESMALTE SINTETICO NEGRO 440 cc.</t>
  </si>
  <si>
    <t>KUWAIT ESMALTE SINTETICO NEGRO MATE 440cc.</t>
  </si>
  <si>
    <t>KUWAIT METALIZADO ROJO 440cc.</t>
  </si>
  <si>
    <t>KUWAIT METALIZADO VERDE 440cc.</t>
  </si>
  <si>
    <t>KUWAIT METALIZADO VIOLETA 440cc.</t>
  </si>
  <si>
    <t>KUWAIT FLUORESCENTE AMARILLO 440cc.</t>
  </si>
  <si>
    <t>KUWAIT FLUORESCENTE NARANJA 440cc.</t>
  </si>
  <si>
    <t>KUWAIT FLUORESCENTE ROJO 440cc.</t>
  </si>
  <si>
    <t>KUWAIT FLUORESCENTE ROSA 440cc.</t>
  </si>
  <si>
    <t>KUWAIT FLUORESCENTE VERDE 440cc.</t>
  </si>
  <si>
    <t>KUWAIT FIJADOR PROTECTOR TRANSPARENTE 240cc.</t>
  </si>
  <si>
    <t>KUWAIT METALIZADO COBRE x 440 cc.</t>
  </si>
  <si>
    <t>KUWAIT METALIZADO CROMADO x 440 cc.</t>
  </si>
  <si>
    <t>KUWAIT CONVERTIDOR DE OXIDO x 440 cc.</t>
  </si>
  <si>
    <t>KUWAIT GRAFITO P/LLANTAS x 440 cc.</t>
  </si>
  <si>
    <t>KUWAIT ALTA TEMPERATURA NEGRO x 440 cc.</t>
  </si>
  <si>
    <t>KUWAIT ALTA TEMPERATURA ALUMINIO x 440 cc.</t>
  </si>
  <si>
    <t>KUWAIT PASTEL AMARILLO x 440 cc.</t>
  </si>
  <si>
    <t>KUWAIT PASTEL CELESTE x 440 cc.</t>
  </si>
  <si>
    <t>KUWAIT PASTEL GRIS PERLA x 440 cc.</t>
  </si>
  <si>
    <t>KUWAIT PASTEL LILA x 440 cc.</t>
  </si>
  <si>
    <t>KUWAIT PASTEL ROSADO x 440 cc.</t>
  </si>
  <si>
    <t>KUWAIT PASTEL VERDE CLARO x 440 cc.</t>
  </si>
  <si>
    <t>PINTURA EPOXI LATA 80 cc (2 COMP)</t>
  </si>
  <si>
    <t>PINTURA EPOXI LATA 250 cc (2 COMP)</t>
  </si>
  <si>
    <t>PINTURA EPOXI LATA 500 cc (2 COMP)</t>
  </si>
  <si>
    <t>PINTURA EPOXI LATA 1000cc (2 COMP)</t>
  </si>
  <si>
    <t>CINTA METRICA 3 Mt. TRIPLE FRENO STANDAR</t>
  </si>
  <si>
    <t>CINTA METRICA 5 Mt. TRIPLE FRENO STANDAR</t>
  </si>
  <si>
    <t>SOPORTE ANGULO REFORZADO 1.1/4x1/8 NEGRO 30cm (2)</t>
  </si>
  <si>
    <t>SOPORTE ANGULO REFORZADO 1.1/4x1/8 NEGRO 40cm (2)</t>
  </si>
  <si>
    <t>SOPORTE ANGULO REFORZADO 1.1/4x1/8 NEGRO 50cm (2)</t>
  </si>
  <si>
    <t>MULTISOPORTE C/RANURAS AIRE ACONDICIONADO NGO 40cm x 2u</t>
  </si>
  <si>
    <t>MULTISOPORTE C/RANURAS AIRE ACONDICIONADO NGO 50cm x 2u</t>
  </si>
  <si>
    <t>MULTISOPORTE C/RANURAS AIRE ACONDICIONADO BCO 40cm x 2u</t>
  </si>
  <si>
    <t>MULTISOPORTE C/RANURAS AIRE ACONDICIONADO BCO 50cm x 2u</t>
  </si>
  <si>
    <t>SOPORTE ALERO ACERO 1x1/8 NEGRO 50cm. (2)</t>
  </si>
  <si>
    <t>SOPORTE ALERO ACERO 1x1/8 NEGRO 70cm. (2)</t>
  </si>
  <si>
    <t>SOPORTE ALERO ACERO 1x1/8 BLANCO 50cm. (2)</t>
  </si>
  <si>
    <t>SOPORTE ALERO ACERO 1x1/8 BLANCO 70cm. (2)</t>
  </si>
  <si>
    <t>SOPORTE MENSULA HºFORJADO NEGRO 15cm.</t>
  </si>
  <si>
    <t>SOPORTE MENSULA HºFORJADO NEGRO 20cm.</t>
  </si>
  <si>
    <t>SOPORTE MENSULA HºFORJADO NEGRO 25cm.</t>
  </si>
  <si>
    <t>SOPORTE MENSULA HºFORJADO NEGRO 30cm</t>
  </si>
  <si>
    <t>SOPORTE MENSULA LINEA ARTISTICA NEGRO 15cm C/COLGANTE</t>
  </si>
  <si>
    <t>SOPORTE MENSULA LINEA ARTISTICA NEGRO 20cm C/COLGANTE</t>
  </si>
  <si>
    <t>SOPORTE MENSULA LINEA ARTISTICA NEGRO 25cm C/COLGANTE</t>
  </si>
  <si>
    <t>SOPORTE MENSULA LINEA ARTISTICA BLANCO 15cm C/COLGANTE</t>
  </si>
  <si>
    <t>SOPORTE MENSULA LINEA ARTISTICA BLANCO 20cm C/COLGANTE</t>
  </si>
  <si>
    <t>SOPORTE MENSULA LINEA ARTISTICA BLANCO 25cm C/COLGANTE</t>
  </si>
  <si>
    <t>SOPORTE MENSULA LINEA ARTISTICA BLANCO 18cm.</t>
  </si>
  <si>
    <t>SOPORTE MENSULA LINEA ARTISTICA BLANCO 23cm.</t>
  </si>
  <si>
    <t>SOPORTE MENSULA LINEA ARTISTICA NEGRO 18cm.</t>
  </si>
  <si>
    <t>SOPORTE MENSULA LINEA ARTISTICA NEGRO 23cm.</t>
  </si>
  <si>
    <t>ESQUINERO ANGULO REVERSIBLE ZINC 3x3cm x24un</t>
  </si>
  <si>
    <t>ESQUINERO ANGULO REVERSIBLE ZINC 4x4cm x24un</t>
  </si>
  <si>
    <t>ESQUINERO ANGULO REVERSIBLE ZINC 5x5cm x24un</t>
  </si>
  <si>
    <t>ESQUINERO ANGULO REVERSIBLE ZINC 6x6cm x24un</t>
  </si>
  <si>
    <t>ESQUINERO ANGULO REVERSIBLE ZINC 8x8cm x24un</t>
  </si>
  <si>
    <t>ESQUINERO ANGULO REVERSIBLE ZINC 10x10cm x24un</t>
  </si>
  <si>
    <t>ESQUINERO ANGULO REVERSIBLE ZINC 12x12cm x24un</t>
  </si>
  <si>
    <t>ESQUINERO ANGULO CROMAT. 3x3cm x24un</t>
  </si>
  <si>
    <t>ESQUINERO ANGULO CROMAT. 4x4cm x24un</t>
  </si>
  <si>
    <t>ESQUINERO ANGULO CROMAT. 5x5cm x24un</t>
  </si>
  <si>
    <t>ESQUINERO ANGULO CROMAT. 6x6cm x24un</t>
  </si>
  <si>
    <t>ESQUINERO ANGULO CROMAT. 8x8cm x24un</t>
  </si>
  <si>
    <t>ESQUINERO ANGULO CROMAT.10x10cm x24un</t>
  </si>
  <si>
    <t>ESQUINERO ANGULO CROMAT.12x12cm x24un</t>
  </si>
  <si>
    <t>ESQUINERO ANGULO CROMAT.15x15 cm x24un</t>
  </si>
  <si>
    <t>PLANCHUELA UNION CROMAT.  6 cm(60u)</t>
  </si>
  <si>
    <t>PLANCHUELA UNION CROMAT.  8 cm(60u)</t>
  </si>
  <si>
    <t>PLANCHUELA UNION CROMAT. 10 cm(60u)</t>
  </si>
  <si>
    <t>PLANCHUELA UNION CROMAT. 12 cm(60u)</t>
  </si>
  <si>
    <t>PLANCHUELA UNION CROMAT. 16 cm(40u)</t>
  </si>
  <si>
    <t>PLANCHUELA UNION CROMAT. 20 cm(40u)</t>
  </si>
  <si>
    <t>PLANCHUELA UNION CROMAT. 24 cm(40u)</t>
  </si>
  <si>
    <t>PLANCHUELA UNION CROMAT. 30 cm(24u)</t>
  </si>
  <si>
    <t>ESQUINERO DOBLE REFORZADO GALVANIZADO 4x4 cm x24un</t>
  </si>
  <si>
    <t>ESQUINERO DOBLE REFORZADO GALVANIZADO 5x5 cm x24un</t>
  </si>
  <si>
    <t>ESQUINERO DOBLE REFORZADO GALVANIZADO 6x6 cm x24un</t>
  </si>
  <si>
    <t>SOPORTE P/ALACENA CROMAT.ANGULO (12u)</t>
  </si>
  <si>
    <t>SOPORTE P/ALACENA CROMAT.PLANO (24u)</t>
  </si>
  <si>
    <t>SOPORTE P/REPISA ZINC 4.5cm ALTO(100u)</t>
  </si>
  <si>
    <t>SOPORTE P/REPISA ZINC 7.5cm ALTO(100u)</t>
  </si>
  <si>
    <t>CAJA P/CERROJO</t>
  </si>
  <si>
    <t>CAJA P/CERROJO CIEGO     72 x 100mm</t>
  </si>
  <si>
    <t>CAJA P/CERRAD.A-101      76 x 175mm</t>
  </si>
  <si>
    <t>CAJA P/CERRAD.ANCHA CHIC.77 x 175mm</t>
  </si>
  <si>
    <t>CAJA P/CERRAD.ANCHA GDE. 77 x 175mm</t>
  </si>
  <si>
    <t>CAJA P/CERROJO CORR.P214 45 x 150mm</t>
  </si>
  <si>
    <t>CAJA P/CERRAD.CORR.CX-121 45 x150mm</t>
  </si>
  <si>
    <t>CAJA P/CERROJO CORR.GDE. 50 x 166mm</t>
  </si>
  <si>
    <t>SUJETADOR MULTIUSO EXHIB.SURTIDO x12un</t>
  </si>
  <si>
    <t>SUJETADOR MULTIUSO EXHIB.PLATEADO x12un</t>
  </si>
  <si>
    <t>SUJETADOR MULTIUSO EXHIB.DORADO x12un</t>
  </si>
  <si>
    <t>SUJETADOR MULTIUSO EXHIB.MARFIL x12un</t>
  </si>
  <si>
    <t>SUJETADOR MULTIUSO EXHIB.MARRON x12un</t>
  </si>
  <si>
    <t>RETEN PUERTA PISO EXHIB.SURTIDO x12un</t>
  </si>
  <si>
    <t>RETEN PUERTA PISO EXHIB.PLATEADO x12un</t>
  </si>
  <si>
    <t>RETEN PUERTA PISO EXHIB.DORADO x12un</t>
  </si>
  <si>
    <t>RETEN PUERTA PISO EXHIB.MARFIL x12un</t>
  </si>
  <si>
    <t>RETEN PUERTA PISO EXHIB.MARRON x12un</t>
  </si>
  <si>
    <t>RETEN PUERTA PARED EXHIB.SURTIDO x12un</t>
  </si>
  <si>
    <t>RETEN PUERTA PARED EXHIB.PLATEADO x12un</t>
  </si>
  <si>
    <t>RETEN PUERTA PARED EXHIB.DORADO x12un</t>
  </si>
  <si>
    <t>RETEN PUERTA PARED EXHIB.MARFIL x12un</t>
  </si>
  <si>
    <t>RETEN PUERTA PARED EXHIB.MARRON x12un</t>
  </si>
  <si>
    <t>PASADOR CERROJO C/PORTACANDADO Hº FORJADO LARGO 15cm</t>
  </si>
  <si>
    <t>PASADOR CERROJO C/PORTACANDADO Hº FORJADO LARGO 20cm</t>
  </si>
  <si>
    <t>PASADOR CERROJO C/PORTACANDADO Hº FORJADO LARGO 25cm</t>
  </si>
  <si>
    <t>PASADOR CHATO C/PORTACANDADO Hº FORJADO 10 cm</t>
  </si>
  <si>
    <t>PASADOR CHATO C/PORTACANDADO Hº FORJADO 15 cm</t>
  </si>
  <si>
    <t>PASADOR CHATO C/PORTACANDADO Hº FORJADO 20 cm</t>
  </si>
  <si>
    <t>PASADOR P/PISO Hº FORJADO REDONDO S/PUNTERA 20cm</t>
  </si>
  <si>
    <t>PASADOR P/PISO Hº FORJADO REDONDO S/PUNTERA 30cm</t>
  </si>
  <si>
    <t>PUNTERA REDONDA PASADOR P/PISO HºFORJADO</t>
  </si>
  <si>
    <t>BISAGRA HIERRO FORJADO P/ATORN.  15cm PERNO 9mm</t>
  </si>
  <si>
    <t>BISAGRA HIERRO FORJADO P/ATORN. 20cm PERNO 9mm</t>
  </si>
  <si>
    <t>BISAGRA HIERRO FORJADO P/ATORN. 25cm PERNO 9mm</t>
  </si>
  <si>
    <t>BISAGRA HIERRO FORJADO P/AMUR. 15cm PERNO 9mm</t>
  </si>
  <si>
    <t>BISAGRA HIERRO FORJADO P/AMUR. 20cm PERNO 9mm</t>
  </si>
  <si>
    <t>BISAGRA HIERRO FORJADO P/AMUR. 25cm PERNO 9mm</t>
  </si>
  <si>
    <t>BISAGRA HIERRO FORJADO P/POSTE 15cm ROSC. 3/8w</t>
  </si>
  <si>
    <t>BISAGRA HIERRO FORJADO P/POSTE 20cm ROSC. 3/8w</t>
  </si>
  <si>
    <t>BISAGRA HIERRO FORJADO P/POSTE 20cm ROSC. 1/2w</t>
  </si>
  <si>
    <t>BISAGRA HIERRO FORJADO P/ATORN. 30cm PERNO 12mm</t>
  </si>
  <si>
    <t>BISAGRA HIERRO FORJADO P/POSTE 25cm ROSC. 3/8w</t>
  </si>
  <si>
    <t>PASADOR CHATO HºFORJADO LARGO 10 cm</t>
  </si>
  <si>
    <t>PASADOR CHATO HºFORJADO LARGO 15 cm</t>
  </si>
  <si>
    <t>PASADOR CHATO HºFORJADO LARGO 20 cm</t>
  </si>
  <si>
    <t>BISAGRA HIERRO FORJADO P/ATORN. BASE CORTA 10 cm</t>
  </si>
  <si>
    <t>BISAGRA HIERRO FORJADO P/ATORN. BASE CORTA 15 cm</t>
  </si>
  <si>
    <t>BISAGRA HIERRO FORJADO P/BAUL 32x3x100 mm</t>
  </si>
  <si>
    <t>PORTACANDADO P/BAUL 32x3x120 mm</t>
  </si>
  <si>
    <t>GANCHO CONTRAVIENTO 10 cm</t>
  </si>
  <si>
    <t>GANCHO CONTRAVIENTO 15 cm</t>
  </si>
  <si>
    <t>RETEN P/ATORNILLAR C/ARANDELA Y TARUGO 13cm</t>
  </si>
  <si>
    <t>PERCHERO Hº FORJADO NEGRO SIMPLE VERTICAL</t>
  </si>
  <si>
    <t>PERCHERO Hº FORJADO NEGRO SIMPLE HORIZONTAL</t>
  </si>
  <si>
    <t>PERCHERO Hº FORJADO NEGRO DOBLE HORIZONT.</t>
  </si>
  <si>
    <t>PERCHERO Hº FORJADO BLANCO DOBLE HORIZONTAL</t>
  </si>
  <si>
    <t>PERCHERO Hº FORJADO BLANCO SIMPLE HORIZONTAL</t>
  </si>
  <si>
    <t>PERCHERO Hº FORJADO BLANCO SIMPLE VERTICAL</t>
  </si>
  <si>
    <t>TIRADOR POMO ALUMINIO NEGRO 25 mm</t>
  </si>
  <si>
    <t>TIRADOR POMO ALUMINIO NEGRO 35 mm</t>
  </si>
  <si>
    <t>TIRADOR POMO ALUMINIO NEGRO 40 mm</t>
  </si>
  <si>
    <t>MANIJA PUENTE ALUMINIO NEGRO 100 mm</t>
  </si>
  <si>
    <t>MANIJA PUENTE ALUMINIO NEGRO 130 mm</t>
  </si>
  <si>
    <t>ROLDANA FUNDICION 14 cm P/SOGA 1</t>
  </si>
  <si>
    <t>ROLDANA FUNDICION 16 cm P/SOGA 1</t>
  </si>
  <si>
    <t>ROLDANA FUNDICION 18 cm P/SOGA 1</t>
  </si>
  <si>
    <t>ROLDANA FUNDICION 20 cm P/SOGA 1</t>
  </si>
  <si>
    <t>PALITA DE JARDINERIA</t>
  </si>
  <si>
    <t>RASTRILLO 14 DTS. (33cm.)</t>
  </si>
  <si>
    <t>RASTRILLO 16 DTS. (38cm.)</t>
  </si>
  <si>
    <t>RASTRILLO 18 DTS. (42cm.)</t>
  </si>
  <si>
    <t>RASTRILLO C/RIENDA 16 DTS. (38cm.)</t>
  </si>
  <si>
    <t>RASTRILLO C/RIENDA 18 DTS. (42cm.)</t>
  </si>
  <si>
    <t>ARCO SIERRA FIJO EMPUÑADURA CERRADA C/HOJA NACIONAL</t>
  </si>
  <si>
    <t>CINTA DESTAPACAÑERIAS FLEJE ACERO  5mt</t>
  </si>
  <si>
    <t>CINTA DESTAPACAÑERIAS FLEJE ACERO 10mt</t>
  </si>
  <si>
    <t>CINTA DESTAPACAÑERIAS FLEJE ACERO 15mt</t>
  </si>
  <si>
    <t>CINTA DESTAPACAÑERIAS FLEJE ACERO 20mt</t>
  </si>
  <si>
    <t>CINTA DESTAPAPILETAS FLEJE ACERO  5mt</t>
  </si>
  <si>
    <t>CINTA DESTAPAPILETAS FLEJE ACERO 10mt</t>
  </si>
  <si>
    <t>SOPORTE GRANDE P/TERMOFUSORA</t>
  </si>
  <si>
    <t>CAJON DE HERRAMIENTAS P/TERMOFUSORA</t>
  </si>
  <si>
    <t>COBERTOR H3 BAND 4 x 10 mts</t>
  </si>
  <si>
    <t>COBERTOR H3 BAND 4 x  7 mts INTEMPERIE XT</t>
  </si>
  <si>
    <t>NUMERO 0 ALUMINIO 100 mm.</t>
  </si>
  <si>
    <t>NUMERO 1 ALUMINIO 100 mm.</t>
  </si>
  <si>
    <t>NUMERO 2 ALUMINIO 100 mm.</t>
  </si>
  <si>
    <t>NUMERO 3 ALUMINIO 100 mm.</t>
  </si>
  <si>
    <t>NUMERO 4 ALUMINIO 100 mm.</t>
  </si>
  <si>
    <t>NUMERO 5 ALUMINIO 100 mm.</t>
  </si>
  <si>
    <t>NUMERO 6 ALUMINIO 100 mm.</t>
  </si>
  <si>
    <t>NUMERO 7 ALUMINIO 100 mm.</t>
  </si>
  <si>
    <t>NUMERO 8 ALUMINIO 100 mm.</t>
  </si>
  <si>
    <t>NUMERO 9 ALUMINIO 100 mm.</t>
  </si>
  <si>
    <t>NUMERO 0 NEGRO 100 mm.</t>
  </si>
  <si>
    <t>NUMERO 1 NEGRO 100 mm.</t>
  </si>
  <si>
    <t>NUMERO 2 NEGRO 100 mm.</t>
  </si>
  <si>
    <t>NUMERO 3 NEGRO 100 mm.</t>
  </si>
  <si>
    <t>NUMERO 4 NEGRO 100 mm.</t>
  </si>
  <si>
    <t>NUMERO 5 NEGRO 100 mm.</t>
  </si>
  <si>
    <t>NUMERO 6 NEGRO 100 mm.</t>
  </si>
  <si>
    <t>NUMERO 7 NEGRO 100 mm.</t>
  </si>
  <si>
    <t>NUMERO 8 NEGRO 100 mm.</t>
  </si>
  <si>
    <t>NUMERO 9 NEGRO 100 mm.</t>
  </si>
  <si>
    <t>NUMERO 0 BRONCEADO 100 mm.</t>
  </si>
  <si>
    <t>NUMERO 1 BRONCEADO 100 mm.</t>
  </si>
  <si>
    <t>NUMERO 2 BRONCEADO 100 mm.</t>
  </si>
  <si>
    <t>NUMERO 3 BRONCEADO 100 mm.</t>
  </si>
  <si>
    <t>NUMERO 4 BRONCEADO 100 mm.</t>
  </si>
  <si>
    <t>NUMERO 5 BRONCEADO 100 mm.</t>
  </si>
  <si>
    <t>NUMERO 6 BRONCEADO 100 mm.</t>
  </si>
  <si>
    <t>NUMERO 7 BRONCEADO 100 mm.</t>
  </si>
  <si>
    <t>NUMERO 8 BRONCEADO 100 mm.</t>
  </si>
  <si>
    <t>NUMERO 9 BRONCEADO 100 mm.</t>
  </si>
  <si>
    <t>BLISTER FILTROS COMBINADOS BAÑERA  x12u.</t>
  </si>
  <si>
    <t>BLISTER FILTROS COMBINADOS LAVATORIO-BIDET x16u.</t>
  </si>
  <si>
    <t>FILTRO P/BACHA AMERICANA TRANSPARENTE 90mm</t>
  </si>
  <si>
    <t>FILTRO P/BACHA AMERICANA TRANSPARENTE 70mm</t>
  </si>
  <si>
    <t>FILTRO P/BACHA AMERICANA PLATA 90mm</t>
  </si>
  <si>
    <t>FILTRO P/REJILLA 18x18</t>
  </si>
  <si>
    <t>KUWAIT DESINFECTANTE DE AMBIENTE VALTRAY FOGGER</t>
  </si>
  <si>
    <t>FUSIOGAS TUBO 20 mm x 4 mts.</t>
  </si>
  <si>
    <t>FUSIOGAS TUBO 25 mm x 4 mts.</t>
  </si>
  <si>
    <t>FUSIOGAS TUBO 32 mm x 4 mts.</t>
  </si>
  <si>
    <t>FUSIOGAS TUBO 40 mm x 4 mts.</t>
  </si>
  <si>
    <t>FUSIOGAS TRANSICION 20 x 1/2 H</t>
  </si>
  <si>
    <t>FUSIOGAS TRANSICION 25 x 1/2 H</t>
  </si>
  <si>
    <t>FUSIOGAS TRANSICION 25 x 3/4 H</t>
  </si>
  <si>
    <t>FUSIOGAS TRANSICION 32 x 1 H</t>
  </si>
  <si>
    <t>FUSIOGAS TRANSICION 40 x 1 1/4 H</t>
  </si>
  <si>
    <t>FUSIOGAS TRANSICION 20 x 1/2 M</t>
  </si>
  <si>
    <t>FUSIOGAS TRANSICION 25 x 1/2 M</t>
  </si>
  <si>
    <t>FUSIOGAS TRANSICION 25 x 3/4 M</t>
  </si>
  <si>
    <t>FUSIOGAS TRANSICION 32 x 1 M</t>
  </si>
  <si>
    <t>FUSIOGAS TRANSICION 40 x 1 1/4 M</t>
  </si>
  <si>
    <t>FUSIOGAS CURVA SOBREPASO 20</t>
  </si>
  <si>
    <t>FUSIOGAS CURVA SOBREPASO 25</t>
  </si>
  <si>
    <t>FUSIOGAS CODO 20 x 1/2</t>
  </si>
  <si>
    <t>FUSIOGAS CODO 25 x 1/2</t>
  </si>
  <si>
    <t>FUSIOGAS CODO 25 x 3/4</t>
  </si>
  <si>
    <t>FUSIOGAS CODO 32 x 3/4</t>
  </si>
  <si>
    <t>FUSIOGAS CODO 32 x 1</t>
  </si>
  <si>
    <t>FUSIOGAS CODO 40 x 1</t>
  </si>
  <si>
    <t>FUSIOGAS CODO 40 x 1 1/4</t>
  </si>
  <si>
    <t>FUSIOGAS CODO 20 mm A 90</t>
  </si>
  <si>
    <t>FUSIOGAS CODO 25 mm A 90</t>
  </si>
  <si>
    <t>FUSIOGAS CODO 32 mm A 90</t>
  </si>
  <si>
    <t>FUSIOGAS CODO 40 mm A 90</t>
  </si>
  <si>
    <t>FUSIOGAS CODO 20 mm A 45</t>
  </si>
  <si>
    <t>FUSIOGAS CODO 25 mm A 45</t>
  </si>
  <si>
    <t>FUSIOGAS CODO 32 mm A 45</t>
  </si>
  <si>
    <t>FUSIOGAS CODO 40 mm A 45</t>
  </si>
  <si>
    <t>FUSIOGAS TEE 20 mm</t>
  </si>
  <si>
    <t>FUSIOGAS TEE 25 mm</t>
  </si>
  <si>
    <t>FUSIOGAS TEE 32 mm</t>
  </si>
  <si>
    <t>FUSIOGAS TEE 40 mm</t>
  </si>
  <si>
    <t>FUSIOGAS TEE RED 25 x 20 mm</t>
  </si>
  <si>
    <t>FUSIOGAS TEE RED 32 x 20 mm</t>
  </si>
  <si>
    <t>FUSIOGAS TEE RED 32 x 25 mm</t>
  </si>
  <si>
    <t>FUSIOGAS TEE RED 40 x 25 mm</t>
  </si>
  <si>
    <t>FUSIOGAS TEE RED 40 x 32 mm</t>
  </si>
  <si>
    <t>FUSIOGAS CUPLA 20 mm</t>
  </si>
  <si>
    <t>FUSIOGAS CUPLA 25 mm</t>
  </si>
  <si>
    <t>FUSIOGAS CUPLA 32 mm</t>
  </si>
  <si>
    <t>FUSIOGAS CUPLA 40 mm</t>
  </si>
  <si>
    <t>FUSIOGAS CUPLA RED 25 x 20 mm</t>
  </si>
  <si>
    <t>FUSIOGAS CUPLA RED 32 x 20 mm</t>
  </si>
  <si>
    <t>FUSIOGAS CUPLA RED 32 x 25 mm</t>
  </si>
  <si>
    <t>FUSIOGAS CUPLA RED 40 x 25 mm</t>
  </si>
  <si>
    <t>FUSIOGAS CUPLA RED 40 x 32 mm</t>
  </si>
  <si>
    <t>FUSIOGAS BUJE RED 25 x 20 mm</t>
  </si>
  <si>
    <t>FUSIOGAS BUJE RED 32 x 25 mm</t>
  </si>
  <si>
    <t>FUSIOGAS BUJE RED 32 x 20 mm</t>
  </si>
  <si>
    <t>FUSIOGAS BUJE RED 40 x 32 mm</t>
  </si>
  <si>
    <t>FUSIOGAS VALVULA ESFERICA 20 mm</t>
  </si>
  <si>
    <t>FUSIOGAS VALVULA ESFERICA 25 mm</t>
  </si>
  <si>
    <t>FUSIOGAS VALVULA ESFERICA 32 mm</t>
  </si>
  <si>
    <t>FUSIOGAS NIPLE ENTRE-FUSION 20 mm</t>
  </si>
  <si>
    <t>FUSIOGAS NIPLE ENTRE-FUSION 25 mm</t>
  </si>
  <si>
    <t>FUSIOGAS NIPLE ENTRE-FUSION 32 mm</t>
  </si>
  <si>
    <t>FUSIOGAS NIPLE ENTRE-FUSION 40 mm</t>
  </si>
  <si>
    <t>FUSIOGAS NIPLE ENTRE-FUSION 50mm</t>
  </si>
  <si>
    <t>FUSIOGAS NIPLE ENTRE-FUSION 63mm</t>
  </si>
  <si>
    <t>FUSIOGAS TAPA 20 mm</t>
  </si>
  <si>
    <t>FUSIOGAS TAPA 25 mm</t>
  </si>
  <si>
    <t>FUSIOGAS TAPA 32 mm</t>
  </si>
  <si>
    <t>FUSIOGAS TAPA 40 mm</t>
  </si>
  <si>
    <t>FUSIOGAS MONTURA DE REPARACION 20 mm</t>
  </si>
  <si>
    <t>FUSIOGAS MONTURA DE REPARACION 25 mm</t>
  </si>
  <si>
    <t>FUSIOGAS MONTURA DE REPARACION 32 mm</t>
  </si>
  <si>
    <t>FUSIOGAS MONTURA DE REPARACION 40 mm</t>
  </si>
  <si>
    <t>FUSIOGAS TERMOFUSORA 800 W</t>
  </si>
  <si>
    <t>FUSIOGAS BOQUILLA 20 mm</t>
  </si>
  <si>
    <t>FUSIOGAS BOQUILLA 25 mm</t>
  </si>
  <si>
    <t>FUSIOGAS BOQUILLA 32 mm</t>
  </si>
  <si>
    <t>FUSIOGAS BOQUILLA 40 mm</t>
  </si>
  <si>
    <t>FUSIOGAS BOQUILLA P/MONTURA DE REPARACION 20 mm</t>
  </si>
  <si>
    <t>FUSIOGAS BOQUILLA P/MONTURA DE REPARACION 25 mm</t>
  </si>
  <si>
    <t>FUSIOGAS BOQUILLA P/MONTURA DE REPARACION 32 mm</t>
  </si>
  <si>
    <t>FUSIOGAS BOQUILLA P/MONTURA DE REPARACION 40 mm</t>
  </si>
  <si>
    <t>FUSIOGAS CORTA TUBO 20-40 mm</t>
  </si>
  <si>
    <t>FUSIOGAS CUCHILLA CORTA TUBO 24-40</t>
  </si>
  <si>
    <t>FUSIOGAS PROTECTOR SOLAR CINTA AUTOADHESIVA X 40mts</t>
  </si>
  <si>
    <t>COBERTOR TUBO BCO. 1/2 X 2 mts</t>
  </si>
  <si>
    <t>COBERTOR TUBO BCO. 3/4 X 2 mts.</t>
  </si>
  <si>
    <t>COBERTOR TUBO BCO. 1 X 2 mts.</t>
  </si>
  <si>
    <t>COBERTOR TUBO BCO. 1 1/4 X 2 mts.</t>
  </si>
  <si>
    <t>COBERTOR TUBO PLATEADO 1/2 X 2 mts.</t>
  </si>
  <si>
    <t>COBERTOR TUBO PLATEADO 3/4 X 2 mts.</t>
  </si>
  <si>
    <t>COBERTOR TUBO PLATEADO 1 X 2 mts.</t>
  </si>
  <si>
    <t>COBERTOR TUBO PLATEADO 1 1/4 X 2 mts.</t>
  </si>
  <si>
    <t>KUWAIT LASUR ROBLE OSC 440cc.</t>
  </si>
  <si>
    <t>KUWAIT LASUR ROBLE CLARO 440cc.</t>
  </si>
  <si>
    <t>KUWAIT LASUR CEDRO 440cc.</t>
  </si>
  <si>
    <t>KUWAIT LASUR CAOBA 440cc.</t>
  </si>
  <si>
    <t>KUWAIT BARNIZ MARINO 240cc.</t>
  </si>
  <si>
    <t>KUWAIT CONVERTIDOR BLANCO 240cc.</t>
  </si>
  <si>
    <t>KUWAIT CONVERTIDOR NEGRO 240cc.</t>
  </si>
  <si>
    <t>KUWAIT CONVERTIDOR VERDE INGLES 240cc.</t>
  </si>
  <si>
    <t>KUWAIT ESPUMA POLIURETANO 750ml</t>
  </si>
  <si>
    <t>KUWAIT ISO PROL 440 cc</t>
  </si>
  <si>
    <t>KUWAIT STOP FIRE 285ml</t>
  </si>
  <si>
    <t>KOVEA CALENTADOR MOONWALKER KB-0211G</t>
  </si>
  <si>
    <t>KIT ABRAZADERA SIN FIN (ROLLO x10mt + CAJA x10 hebillas)</t>
  </si>
  <si>
    <t>ABRAZADERA CAJA HEBILLA x10 U</t>
  </si>
  <si>
    <t>CINTA PAPEL AZUL 12mm x 50 mts</t>
  </si>
  <si>
    <t>CINTA PAPEL AZUL 18mm x 50 mts</t>
  </si>
  <si>
    <t>CINTA PAPEL AZUL 24mm x 50 mts</t>
  </si>
  <si>
    <t>CINTA PAPEL AZUL 36mm x 50 mts</t>
  </si>
  <si>
    <t>CINTA PAPEL AZUL 48mm x 50 mts</t>
  </si>
  <si>
    <t>TAPON PARA PILETA LONA Nº 1</t>
  </si>
  <si>
    <t>TAPON PARA PILETA LONA Nº 2</t>
  </si>
  <si>
    <t>PILETA-CUBRE PILETA PLT.Nº18 x 4mt RED.</t>
  </si>
  <si>
    <t>PILETA-CUBRE PILETA PLT.Nº19 x 4,5mt RED.</t>
  </si>
  <si>
    <t>CEPILLO BARREFONDO CON CABO ESTRIADO</t>
  </si>
  <si>
    <t>PILETA-SACA ARENA</t>
  </si>
  <si>
    <t>DESTAPADOR UNIVERSAL "DESTAPATODO"</t>
  </si>
  <si>
    <t>VENTOSA GOMA  MALVAR</t>
  </si>
  <si>
    <t>TORNILLO FIX 2,5 x 16 (1000)</t>
  </si>
  <si>
    <t>TORNILLO FIX 4 x 16 (500)</t>
  </si>
  <si>
    <t>ABRAZADERA AC  25/13mm FLEJE 14mm BOLSA x25u</t>
  </si>
  <si>
    <t>ABRAZADERA AC  27/18mm FLEJE 14mm BOLSA x25u</t>
  </si>
  <si>
    <t>ABRAZADERA AC  32/20mm FLEJE 14mm BOLSA x25u</t>
  </si>
  <si>
    <t>ABRAZADERA AC  35/23mm FLEJE 14mm BOLSA x25u</t>
  </si>
  <si>
    <t>ABRAZADERA AC  40/25mm FLEJE 14mm BOLSA x25u</t>
  </si>
  <si>
    <t>ABRAZADERA AC  45/30mm FLEJE 14mm BOLSA x25u</t>
  </si>
  <si>
    <t>ABRAZADERA AC  50/32mm FLEJE 14mm BOLSA x25u</t>
  </si>
  <si>
    <t>ABRAZADERA AC  55/40mm FLEJE 14mm BOLSA x25u</t>
  </si>
  <si>
    <t>ABRAZADERA AC  60/45mm FLEJE 14mm BOLSA x25u</t>
  </si>
  <si>
    <t>ABRAZADERA AC  70/50mm FLEJE 14mm x unid.</t>
  </si>
  <si>
    <t>ABRAZADERA AC  85/65mm FLEJE 14mm x unid.</t>
  </si>
  <si>
    <t>ABRAZADERA AC 100/80mm FLEJE 14mm x unid.</t>
  </si>
  <si>
    <t>ABRAZADERA AC 115/95mm FLEJE 14mm x unid.</t>
  </si>
  <si>
    <t>ABRAZADERA AC 130/110mm FLEJE 14mm x unid.</t>
  </si>
  <si>
    <t>ABRAZADERA AC 145/125mm FLEJE 14mm x unid.</t>
  </si>
  <si>
    <t>ABRAZADERA ACA 12/08mm FLEJE 9mm BOLSA x25u</t>
  </si>
  <si>
    <t>ABRAZADERA ACA 13/10mm FLEJE 9mm BOLSA x25u</t>
  </si>
  <si>
    <t>ABRAZADERA ACA 16/10mm FLEJE 9mm BOLSA x25u</t>
  </si>
  <si>
    <t>ABRAZADERA ACA 20/12mm FLEJE 9mm BOLSA x25u</t>
  </si>
  <si>
    <t>ABRAZADERA ACA 25/16mm FLEJE 9mm BOLSA x25u</t>
  </si>
  <si>
    <t>ABRAZADERA ACA 32/20mm FLEJE 9mm BOLSA x25u</t>
  </si>
  <si>
    <t>ABRAZADERA ACA 40/25mm FLEJE 9mm BOLSA x25u</t>
  </si>
  <si>
    <t>ABRAZADERA ACA 45/30mm FLEJE 9mm BOLSA x25u</t>
  </si>
  <si>
    <t>ABRAZADERA ACA 50/32mm FLEJE 9mm BOLSA x25u</t>
  </si>
  <si>
    <t>ABRAZADERA ACA 55/40mm FLEJE 9mm BOLSA x25u</t>
  </si>
  <si>
    <t>ABRAZADERA AA-24 9.5mm FLEJE 13mm BOLSA x25u</t>
  </si>
  <si>
    <t>LF BUJE RED. 32x20 (MH)</t>
  </si>
  <si>
    <t>LF BUJE RED. 40x25 (MH)</t>
  </si>
  <si>
    <t>LF BUJE RED. 40x32 (MH)</t>
  </si>
  <si>
    <t>ESCALERA ALUMINIO COMERCIAL 7 ESC 154cm</t>
  </si>
  <si>
    <t>ESCALERA ALUMINIO EXTENSIBLE 16+16 4.52/8.16 LONG 9.16</t>
  </si>
  <si>
    <t>LF TARUGO DE REPARACION 8 mm</t>
  </si>
  <si>
    <t>PILETA-ESQUINERO 1 PATA</t>
  </si>
  <si>
    <t>PILETA-ESQUINERO 2 PATAS</t>
  </si>
  <si>
    <t>PILETA-SOPORTE  T  CERRADA</t>
  </si>
  <si>
    <t>PILETA-SOPORTE  T  DOBLE</t>
  </si>
  <si>
    <t>PILETA-REGATON</t>
  </si>
  <si>
    <t>PILETA-REGATON DOBLE</t>
  </si>
  <si>
    <t>PILETA-RINCONERO 1 PATA</t>
  </si>
  <si>
    <t>PILETA-RINCONERO 2 PATAS</t>
  </si>
  <si>
    <t>PILETA-BASE INCLINADA</t>
  </si>
  <si>
    <t>PILETA-PICO DESAGOTE</t>
  </si>
  <si>
    <t>PILETA- T  ABIERTA</t>
  </si>
  <si>
    <t>PILETA-ZAPATILLA</t>
  </si>
  <si>
    <t>PILETA-ARO PVC</t>
  </si>
  <si>
    <t>PILETA-BASE TENSOR</t>
  </si>
  <si>
    <t>PILETA-CUBRE PILETA PLT.Nº16x 3 mt RED.</t>
  </si>
  <si>
    <t>PILETA-CUBRE PILETA PLT.Nº17x 3,7mt RED.</t>
  </si>
  <si>
    <t>PILETA-BOYA PAST.50/200Grs.HONGO</t>
  </si>
  <si>
    <t>PILETA-BOYA PAST.50/200Grs.SATELITE</t>
  </si>
  <si>
    <t>ABRAZADERA AA-25 12mm FLEJE 13mm BOLSA x25u</t>
  </si>
  <si>
    <t>ABRAZADERA AA-26 15mm FLEJE 13mm BOLSA x25u</t>
  </si>
  <si>
    <t>ABRAZADERA AA-27 19mm FLEJE 13mm BOLSA x25u</t>
  </si>
  <si>
    <t>ABRAZADERA AFC 8.5x6mm FLEJE 9mm BOLSA x25u</t>
  </si>
  <si>
    <t>ABRAZADERA AFC 10.5x8mm FLEJE 9mm BOLSA x25u</t>
  </si>
  <si>
    <t>ABRAZADERA AFC 12.5x10mm FLEJE 9mm BOLSA x25u</t>
  </si>
  <si>
    <t>ABRAZADERA AFC 14.5x12mm FLEJE 9mm BOLSA x25u</t>
  </si>
  <si>
    <t>ABRAZADERA AFC 16.5x14mm FLEJE 9mm BOLSA x25u</t>
  </si>
  <si>
    <t>EXPENDEDOR ABRAZADERAS APRET 263 Unid.</t>
  </si>
  <si>
    <t>CINTA MONTAJE 18 mm x 0.9 mm x 10 MTS ELECTROZINC.</t>
  </si>
  <si>
    <t>PILETA-BOYA PAST.50 Grs . SATELITE MINI</t>
  </si>
  <si>
    <t>KIT PARCHES P/PILETA</t>
  </si>
  <si>
    <t>PILETA-ESQUINERO P/PILETA REDONDA</t>
  </si>
  <si>
    <t>ABRAZADERA ACA 100/80mm FLEJE 9mm x unid.</t>
  </si>
  <si>
    <t>LF CURVA 32mm A 90</t>
  </si>
  <si>
    <t>CHALECO REFLECIVO TEJIDO 60GRS</t>
  </si>
  <si>
    <t>REMACHADORA REFORZADA CHAPA</t>
  </si>
  <si>
    <t>AEROSOL LUBRICANTE MAXSUN C/AGUJA REBATIBLE</t>
  </si>
  <si>
    <t>REGATON REDONDO EXTERIOR CTO 5/8 -16mm x50un</t>
  </si>
  <si>
    <t>REGATON REDONDO EXTERIOR CTO 3/4 -19mm x50un</t>
  </si>
  <si>
    <t>REGATON REDONDO EXTERIOR CTO 7/8 -22mm x50un</t>
  </si>
  <si>
    <t>REGATON REDONDO EXTERIOR CTO 1 -25mm x50un</t>
  </si>
  <si>
    <t>REGATON REDONDO EXTERIOR CTO 1 1/4 -32mm x50un</t>
  </si>
  <si>
    <t>REGATON REDONDO EXTERIOR CTO 1 3/8 -35mm x50un</t>
  </si>
  <si>
    <t>REGATON REDONDO EXTERIOR CTO 1 1/2 -38mm x50un</t>
  </si>
  <si>
    <t>REGATON REDONDO EXTERIOR CTO 2 -50mm x25un</t>
  </si>
  <si>
    <t>REGATON REDONDO EXTERIOR LGO 5/8 -16mm x50un</t>
  </si>
  <si>
    <t>REGATON REDONDO EXTERIOR LGO 3/4 -19mm x50un</t>
  </si>
  <si>
    <t>REGATON REDONDO EXTERIOR LGO 7/8 -22mm x50un</t>
  </si>
  <si>
    <t>REGATON REDONDO EXTERIOR LGO 1 -25mm x50un</t>
  </si>
  <si>
    <t>REGATON REDONDO INTERIOR  5/8 -16mm x50un</t>
  </si>
  <si>
    <t>REGATON REDONDO INTERIOR  3/4 -19mm x50un</t>
  </si>
  <si>
    <t>REGATON REDONDO INTERIOR  7/8 -22mm x50un</t>
  </si>
  <si>
    <t>REGATON REDONDO INTERIOR  1 -25mm x50un</t>
  </si>
  <si>
    <t>REGATON REDONDO INTERIOR 1 1/4 -32mm x50un</t>
  </si>
  <si>
    <t>REGATON REDONDO INTERIOR 1 1/2 -38mm x50un</t>
  </si>
  <si>
    <t>REGATON RECTANGULAR INTERIOR 15x25mm x50un</t>
  </si>
  <si>
    <t>REGATON RECTANGULAR INTERIOR 15x30mm x50un</t>
  </si>
  <si>
    <t>REGATON RECTANGULAR INTERIOR 20x30mm x50un</t>
  </si>
  <si>
    <t>REGATON RECTANGULAR INTERIOR 20x40mm x50un</t>
  </si>
  <si>
    <t>REGATON RECTANGULAR INTERIOR 20x50mm x50un</t>
  </si>
  <si>
    <t>REGATON CUADRADO INTERIOR 17 x17mm x50un</t>
  </si>
  <si>
    <t>REGATON CUADRADO INTERIOR 20 x20mm x50un</t>
  </si>
  <si>
    <t>REGATON CUADRADO INTERIOR 25 x25mm x50un</t>
  </si>
  <si>
    <t>REGATON CUADRADO INTERIOR 30 x30mm x50un</t>
  </si>
  <si>
    <t>REGATON CUADRADO INTERIOR 35 x35mm x50un</t>
  </si>
  <si>
    <t>REGATON CUADRADO INTERIOR 40 x40mm x25un</t>
  </si>
  <si>
    <t>REGATON BALITA 14mm x50un</t>
  </si>
  <si>
    <t>REGATON BALITA 12mm x50un</t>
  </si>
  <si>
    <t>REGATON BALITA 11mm x50un</t>
  </si>
  <si>
    <t>REGATON BALITA 10mm x50un</t>
  </si>
  <si>
    <t>REGATON BALITA 8mm x50un</t>
  </si>
  <si>
    <t>REGATON BALITA 6mm x50un</t>
  </si>
  <si>
    <t>REGATON BALITA REFORZADO 6mm x50un</t>
  </si>
  <si>
    <t>REGATON BALITA REFORZADO 8mm x50un</t>
  </si>
  <si>
    <t>REGATON ANGULOS 1 1/2 -38mm x50un</t>
  </si>
  <si>
    <t>REGATON ANGULOS 1 1/4 -32mm x50un</t>
  </si>
  <si>
    <t>REGATON ANGULOS 1 -25mm x50un</t>
  </si>
  <si>
    <t>REGATON REGULABLES 3/8 CHICO x25un</t>
  </si>
  <si>
    <t>REGATON REGULABLES 5/16 CHICO x25un</t>
  </si>
  <si>
    <t>REGATON REGULABLES 3/8 GRANDES x25un</t>
  </si>
  <si>
    <t>REGATON TACHAS CHICAS 10mm x50un</t>
  </si>
  <si>
    <t>REGATON TACHAS GRANDES 20mm x50un</t>
  </si>
  <si>
    <t>REGATON 1/2 CAÑA 3/4 -19mm x50un</t>
  </si>
  <si>
    <t>REGATON 1/2 CAÑA 7/8 -22mm x50un</t>
  </si>
  <si>
    <t>REGATON 1/2 CAÑA 1 -25mm x50un</t>
  </si>
  <si>
    <t>REGATON 1/2 CAÑA 1 1/2 -38mm x50un</t>
  </si>
  <si>
    <t>REGATON CAMPANITA 14mm x50un</t>
  </si>
  <si>
    <t>REGATON CAMPANITA 17mm x50un</t>
  </si>
  <si>
    <t>REGATON T 1 1/2 -38mm x50un</t>
  </si>
  <si>
    <t>REGATON T 1 1/4 -32mm x50un</t>
  </si>
  <si>
    <t>REGATON CONITO 6mm. x50un</t>
  </si>
  <si>
    <t>TIJERA CORTACERCO PROF.35 cm</t>
  </si>
  <si>
    <t>CHOCLA TRAZADORA C/POLVO</t>
  </si>
  <si>
    <t>EMBUDO C/FUELLE Y FILTRO METALICO</t>
  </si>
  <si>
    <t>SOPORTE P/LCD/PLASMA H.32</t>
  </si>
  <si>
    <t>SOGA MULTIFILAMENTO POLIPROPILENO 2mm (Rx200Mts)</t>
  </si>
  <si>
    <t>SOGA MULTIFILAMENTO POLIPROPILENO 3mm (Rx200Mts)</t>
  </si>
  <si>
    <t>SOGA MULTIFILAMENTO POLIPROPILENO 5mm (Rx100Mts)</t>
  </si>
  <si>
    <t>SOGA MULTIFILAMENTO POLIPROPILENO 6mm (Rx100Mts)</t>
  </si>
  <si>
    <t>SOGA MULTIFILAMENTO POLIPROPILENO 7mm (Rx100Mts)</t>
  </si>
  <si>
    <t>SOGA MULTIFILAMENTO POLIPROPILENO 8mm (Rx100Mts)</t>
  </si>
  <si>
    <t>SOGA MULTIFILAMENTO POLIPROPILENO 10mm (Rx100Mts)</t>
  </si>
  <si>
    <t>SOGA MULTIFILAMENTO POLIPROPILENO 12mm (Rx100Mts)</t>
  </si>
  <si>
    <t>SOGA MULTIFILAMENTO POLIPROPILENO 14mm (Rx100Mts)</t>
  </si>
  <si>
    <t>SOGA MULTIFILAMENTO POLIPROPILENO 16mm (Rx100Mts)</t>
  </si>
  <si>
    <t>SOGA MULTIFILAMENTO POLIPROPILENO 18mm (Rx100Mts)</t>
  </si>
  <si>
    <t>SOGA MULTIFILAMENTO POLIPROPILENO 20mm (Rx100Mts)</t>
  </si>
  <si>
    <t>SOGA ELASTICA 6mm (Rx100Mts)</t>
  </si>
  <si>
    <t>SOGA ELASTICA 8mm (Rx100Mts)</t>
  </si>
  <si>
    <t>CABLE FORRADO EN PVC 4mm (Rx100Mts)</t>
  </si>
  <si>
    <t>CABLE FORRADO EN PVC 5mm (Rx100Mts)</t>
  </si>
  <si>
    <t>SOGA FORRADA EN PVC 4mm (Rx200Mts)</t>
  </si>
  <si>
    <t>SOGA FORRADA EN PVC 5mm (Rx150Mts)</t>
  </si>
  <si>
    <t>HILO DE ALGODON 30 GRSx 36 MTS (10)</t>
  </si>
  <si>
    <t>SOGA FORRADA EN PVC 6mm (Rx100Mts)</t>
  </si>
  <si>
    <t>KLEBER SIERRA CIRCULAR WIDIA 113mm x36 Dts</t>
  </si>
  <si>
    <t>KLEBER SIERRA CIRCULAR WIDIA 113mm x40 Dts</t>
  </si>
  <si>
    <t>KLEBER SIERRA CIRCULAR WIDIA 178mm x24 Dts</t>
  </si>
  <si>
    <t>KLEBER SIERRA CIRCULAR WIDIA 178mm x30 Dts</t>
  </si>
  <si>
    <t>KLEBER SIERRA CIRCULAR WIDIA 178mm x36 Dts</t>
  </si>
  <si>
    <t>KLEBER SIERRA CIRCULAR WIDIA 178mm x48 Dts</t>
  </si>
  <si>
    <t>KLEBER SIERRA CIRCULAR WIDIA 178mm x60 Dts</t>
  </si>
  <si>
    <t>KLEBER SIERRA CIRCULAR WIDIA 230mm x36 Dts</t>
  </si>
  <si>
    <t>KLEBER SIERRA CIRCULAR WIDIA 230mm x48 Dts</t>
  </si>
  <si>
    <t>KLEBER SIERRA CIRCULAR WIDIA 250mm x40 Dts</t>
  </si>
  <si>
    <t>KLEBER SIERRA CIRCULAR WIDIA 300mm x36 Dts</t>
  </si>
  <si>
    <t>KLEBER SIERRA CIRCULAR WIDIA 300mm x48 Dts</t>
  </si>
  <si>
    <t>KLEBER SIERRA CIRCULAR WIDIA 350mm x48 Dts</t>
  </si>
  <si>
    <t>KLEBER SIERRA CIRCULAR WIDIA 350mm x60 Dts</t>
  </si>
  <si>
    <t>KLEBER SIERRA CIRCULAR WIDIA 400mm x60 Dts</t>
  </si>
  <si>
    <t>KLEBER DISCO DIAMANTADO LASER 115 mm</t>
  </si>
  <si>
    <t>KLEBER DISCO DIAMANTADO LISO 115 mm</t>
  </si>
  <si>
    <t>KLEBER DISCO DIAMANTADO TURBO 115 mm</t>
  </si>
  <si>
    <t>KLEBER DISCO DIAMANTADO LASER 180 mm</t>
  </si>
  <si>
    <t>KLEBER DISCO DIAMANTADO LISO 180 mm</t>
  </si>
  <si>
    <t>KLEBER DISCO DIAMANTADO TURBO 180 mm</t>
  </si>
  <si>
    <t>KLEBER DISCO DIAMANTADO LASER 230 mm</t>
  </si>
  <si>
    <t>KLEBER DISCO DIAMANTADO LASER 350 mm PAVIMENTO</t>
  </si>
  <si>
    <t>KLEBER DISCO DIAMANTADO LISO 230 mm</t>
  </si>
  <si>
    <t>KLEBER DISCO DIAMANTADO TURBO 230 mm</t>
  </si>
  <si>
    <t>KLEBER DISCO DIAMANTADO 3en1 MULTITURBO 115 mm</t>
  </si>
  <si>
    <t>KLEBER DISCO DIAMANTADO 3en1 MULTITURBO 180 mm</t>
  </si>
  <si>
    <t>KLEBER DISCO DIAMANTADO 3en1 MULTITURBO 230 mm</t>
  </si>
  <si>
    <t>KLEBER DISCO DIAMANTADO TURBO FINO 115 mm</t>
  </si>
  <si>
    <t>KLEBER DISCO DIAMANTADO TURBO FINO 180 mm</t>
  </si>
  <si>
    <t>KLEBER DISCO DIAMANTADO TURBO FINO 230 mm</t>
  </si>
  <si>
    <t>KLEBER DISCO OX/AL PLANO CORTE 115 x 1 mm</t>
  </si>
  <si>
    <t>KLEBER DISCO OX/AL PLANO CORTE 115 x 1,6 mm</t>
  </si>
  <si>
    <t>KLEBER DISCO OX/AL PLANO CORTE 178 x 1,6 mm</t>
  </si>
  <si>
    <t>KLEBER DISCO OX/AL PLANO CORTE 350 x 3,2 mm</t>
  </si>
  <si>
    <t>KLEBER DISCO DIAMANTADO  CORTE METAL 115 mm</t>
  </si>
  <si>
    <t>KLEBER DISCO DIAMANTADO  CORTE METAL 180 mm</t>
  </si>
  <si>
    <t>KLEBER DISCO DIAMANTADO  CORTE METAL 230 mm</t>
  </si>
  <si>
    <t>KLEBER DISCO FLAP OX/AL 4,5 GR 40</t>
  </si>
  <si>
    <t>KLEBER DISCO FLAP OX/AL 4,5 GR 60</t>
  </si>
  <si>
    <t>KLEBER DISCO FLAP OX/AL 4,5 GR 80</t>
  </si>
  <si>
    <t>KLEBER DISCO FLAP OX/AL 4,5 GR 120</t>
  </si>
  <si>
    <t>KLEBER SIERRA CIRCULAR WIDIA 113mm x20 Dts</t>
  </si>
  <si>
    <t>KLEBER SIERRA CIRCULAR WIDIA 113mm x24 Dts</t>
  </si>
  <si>
    <t>KLEBER SIERRA CIRCULAR WIDIA 113mm x30 Dts</t>
  </si>
  <si>
    <t>KLEBER SIERRA CIRCULAR WIDIA 230mm x24 Dts</t>
  </si>
  <si>
    <t>KLEBER SIERRA CIRCULAR WIDIA 230mm x30 Dts</t>
  </si>
  <si>
    <t>KLEBER SIERRA CIRCULAR WIDIA 230mm x40 Dts</t>
  </si>
  <si>
    <t>KLEBER SIERRA CIRCULAR WIDIA 230mm x60 Dts</t>
  </si>
  <si>
    <t>KLEBER SIERRA CIRCULAR WIDIA 230mm x80 Dts</t>
  </si>
  <si>
    <t>KLEBER SIERRA CIRCULAR WIDIA 250mm x30 Dts</t>
  </si>
  <si>
    <t>KLEBER SIERRA CIRCULAR WIDIA 250mm x60 Dts</t>
  </si>
  <si>
    <t>KLEBER SIERRA CIRCULAR WIDIA 250mm x80 Dts</t>
  </si>
  <si>
    <t>KLEBER SIERRA CIRCULAR WIDIA 300mm x60 Dts</t>
  </si>
  <si>
    <t>KLEBER SIERRA CIRCULAR WIDIA 300mm x80 Dts</t>
  </si>
  <si>
    <t>KLEBER SIERRA CIRCULAR WIDIA 300mm x100 Dts</t>
  </si>
  <si>
    <t>KLEBER SIERRA CIRCULAR WIDIA 350mm x100 Dts</t>
  </si>
  <si>
    <t>KLEBER SIERRA CIRCULAR WIDIA 400mm x80 Dts</t>
  </si>
  <si>
    <t>KLEBER SIERRA CIRCULAR WIDIA 400mm x100 Dts</t>
  </si>
  <si>
    <t>KLEBER SIERRA CIRCULAR WIDIA 450mm x100 Dts</t>
  </si>
  <si>
    <t>KLEBER SIERRA CIRCULAR WIDIA 500mm x100 Dts</t>
  </si>
  <si>
    <t>KLEBER REMACHADORA REFORZADA CHAPA 10.5"</t>
  </si>
  <si>
    <t>KLEBER REMACHADORA FUNDICION INDUSTRIAL 10.5"</t>
  </si>
  <si>
    <t>KLEBER REMACHADORA AUTOMATICA</t>
  </si>
  <si>
    <t>PIEDRA AFILAR DOBLE FAZ 8"</t>
  </si>
  <si>
    <t>PIEDRA AFILAR P/GUADAÑA 9"</t>
  </si>
  <si>
    <t>KLEBER DISCO P/MADERA PREMIUM 115mm CARBURO TUNGSTENO</t>
  </si>
  <si>
    <t>KLEBER DISCO P/MADERA PREMIUM 180mm CARBURO TUNGSTENO</t>
  </si>
  <si>
    <t>ANAFE 1 H C/VALVULA SEGURIDAD G/ENVASADO -APROBADO-</t>
  </si>
  <si>
    <t>ANAFE 2 H C/VALVULA SEGURIDAD G/ENVASADO -APROBADO-</t>
  </si>
  <si>
    <t>ANAFE 2 H -APROBADO- C/VALVULA SEGURIDAD G/NATURAL</t>
  </si>
  <si>
    <t>ANAFE 1 H -APROBADO-C/VALVULA SEGURIDAD G/NATURAL</t>
  </si>
  <si>
    <t>ANAFE 4 H D/MESA G/ENVASADO</t>
  </si>
  <si>
    <t>ANAFE 4 H D/MESA G/NATURAL</t>
  </si>
  <si>
    <t>AMAZONA CANALETA TIRA 3 Mts.BCA.</t>
  </si>
  <si>
    <t>AMAZONA TAPA INTERNA DER.</t>
  </si>
  <si>
    <t>AMAZONA TAPA INTERNA IZQ.</t>
  </si>
  <si>
    <t>AMAZONA TAPA EXTERNA DER.</t>
  </si>
  <si>
    <t>AMAZONA TAPA EXTERNA IZQ.</t>
  </si>
  <si>
    <t>AMAZONA EMBUDO CANALETA</t>
  </si>
  <si>
    <t>AMAZONA UNION CANALETA</t>
  </si>
  <si>
    <t>AMAZONA ESQUINERO EXTERNO</t>
  </si>
  <si>
    <t>AMAZONA ESQUINERO INTERNO</t>
  </si>
  <si>
    <t>AMAZONA SOPORTE CANALETA INTERIOR METALICO</t>
  </si>
  <si>
    <t>AMAZONA SOPORTE CANALETA EXTERIOR PVC</t>
  </si>
  <si>
    <t>AMAZONA-RAINGO BAJANTE CANALETA 3mts.</t>
  </si>
  <si>
    <t>AMAZONA-RAINGO UNION BAJADA</t>
  </si>
  <si>
    <t>AMAZONA-RAINGO SOPORTE BAJADA</t>
  </si>
  <si>
    <t>AMAZONA-RAINGO CODO BAJADA 90°</t>
  </si>
  <si>
    <t>AMAZONA-RAINGO CODO BAJADA 45°</t>
  </si>
  <si>
    <t>RAINGO CANALETA PVC x 3mts.</t>
  </si>
  <si>
    <t>RAINGO TAPA PVC EXTERNA.</t>
  </si>
  <si>
    <t>RAINGO TAPA PVC INTERNA.</t>
  </si>
  <si>
    <t>RAINGO EMBUDO CANALETA</t>
  </si>
  <si>
    <t>RAINGO ESQUINERO CANALETA</t>
  </si>
  <si>
    <t>RAINGO UNION CANALETA</t>
  </si>
  <si>
    <t>RAINGO SOPORTE CANALETA EXTERIOR PVC</t>
  </si>
  <si>
    <t>RAINGO SOPORTE CANALETA INTERIOR METALICO</t>
  </si>
  <si>
    <t>AMAZONA BAJANTE CANALETA 100x100 x3mts.</t>
  </si>
  <si>
    <t>AMAZONA UNION BAJADA 100x100</t>
  </si>
  <si>
    <t>AMAZONA EMBUDO 100x100 CANALETA</t>
  </si>
  <si>
    <t>AMAZONA SOPORTE BAJADA 100</t>
  </si>
  <si>
    <t>AMAZONA CODO BAJADA 100 a 45°</t>
  </si>
  <si>
    <t>PASADOR C/PORTACANDADO ACERO 6u 140x50 8mm</t>
  </si>
  <si>
    <t>PASADOR C/PORTACANDADO ACERO 6u 170x65 10mm</t>
  </si>
  <si>
    <t>GANCHOS HOOK KIT PACK x 2 un</t>
  </si>
  <si>
    <t>GANCHOS P/HAMACA C/BASE</t>
  </si>
  <si>
    <t>PASADOR C/PORTACANDADO 12u 100x48 9mm PUL</t>
  </si>
  <si>
    <t>PASADOR C/PORTACANDADO 6u140x60 11mm PUL</t>
  </si>
  <si>
    <t>PASADOR C/PORTACANDADO 6u170x75 13mm PUL.</t>
  </si>
  <si>
    <t>PASADOR C/PORTACANDADO MAUSER 6u 100x50 12mm</t>
  </si>
  <si>
    <t>PASADOR C/PORTACANDADO MAUSER 6u 145x60 14mm</t>
  </si>
  <si>
    <t>PASADOR C/PORTACANDADO MAUSER 6u 180x75 16mm</t>
  </si>
  <si>
    <t>SOPORTE BRACKET BLANCO20u 100x150</t>
  </si>
  <si>
    <t>SOPORTE BRACKET NEGRO20u 100x150</t>
  </si>
  <si>
    <t>SOPORTE BRACKET BLANCO20u 150x200</t>
  </si>
  <si>
    <t>SOPORTE BRACKET NEGRO20u 150x200</t>
  </si>
  <si>
    <t>SOPORTE BRACKET BLANCO20u 200x250</t>
  </si>
  <si>
    <t>SOPORTE BRACKET NEGRO20u 200x250</t>
  </si>
  <si>
    <t>SOPORTE BRACKET BLANCO20u 250x300</t>
  </si>
  <si>
    <t>SOPORTE BRACKET NEGRO20u 250x300</t>
  </si>
  <si>
    <t>SOPORTE BRACKET BLANCO20u 250x350</t>
  </si>
  <si>
    <t>SOPORTE BRACKET NEGRO20u 250x350</t>
  </si>
  <si>
    <t>SOPORTE STRONG BLANCO 100x150 (24)</t>
  </si>
  <si>
    <t>SOPORTE STRONG NEGRO 100x150 (24)</t>
  </si>
  <si>
    <t>SOPORTE STRONG BLANCO 150x200 (24)</t>
  </si>
  <si>
    <t>SOPORTE STRONG NEGRO 150x200 (24)</t>
  </si>
  <si>
    <t>SOPORTE STRONG BLANCO 200x250 (24)</t>
  </si>
  <si>
    <t>SOPORTE STRONG NEGRO 200x250 (24)</t>
  </si>
  <si>
    <t>SOPORTE STRONG BLANCO 250x300 (24)</t>
  </si>
  <si>
    <t>SOPORTE STRONG NEGRO 250x300 (24)</t>
  </si>
  <si>
    <t>PASADOR C/PORTACANDADO 12u 100x48 9mm CROMAT.</t>
  </si>
  <si>
    <t>PASADOR C/PORTACANDADO 6u140x60 11mm CROMAT.</t>
  </si>
  <si>
    <t>PASADOR C/PORTACANDADO 6u170x75 13mm CROMAT.</t>
  </si>
  <si>
    <t>CORTAPLUMAS 19.5 cm</t>
  </si>
  <si>
    <t>CORTAPLUMAS 13.5 cm</t>
  </si>
  <si>
    <t>CORTAPLUMAS MULTIUSO CUBIERTOS P/CAMPING 5 ELEM.</t>
  </si>
  <si>
    <t>CORTAPLUMAS PINZA + HACHA 7 ELEM.</t>
  </si>
  <si>
    <t>CORTAPLUMAS PINZA + MARTILLO 7 ELEM.</t>
  </si>
  <si>
    <t>CORTAPLUMAS MULTIUSO 6 ELEMENTOS</t>
  </si>
  <si>
    <t>CORTAPLUMAS MULTIUSO 7 ELEMENTOS</t>
  </si>
  <si>
    <t>GANCHO CULTIVO MARRON</t>
  </si>
  <si>
    <t>FUENTON 12 LTS. MUSGO</t>
  </si>
  <si>
    <t>ALCOHOL EN GEL x 250 ml.</t>
  </si>
  <si>
    <t>ALCOHOL EN GEL x 1 Lts.</t>
  </si>
  <si>
    <t>ALCOHOL EN GEL x 5  Lts.</t>
  </si>
  <si>
    <t>ALCOHOL AL 70% x 500 ml.</t>
  </si>
  <si>
    <t>ALCOHOL AL 70% x  1 Lts.</t>
  </si>
  <si>
    <t>ALCOHOL AL 70% x  5 Lts.</t>
  </si>
  <si>
    <t>PINTURIC ESMALTE EN AEROSOL AZUL MARINO 160gr.</t>
  </si>
  <si>
    <t>PINCEL VIROLA 1 3/4"-7 CERDA CLASICA</t>
  </si>
  <si>
    <t>PINCEL VIROLA 11"-10 CERDA CLASICA</t>
  </si>
  <si>
    <t>PINCEL VIROLA1 2"-20 CERDA CLASICA</t>
  </si>
  <si>
    <t>PINCEL VIROLA1 2 1/2-25 CERDA CLASICA</t>
  </si>
  <si>
    <t>PINCEL PATA CABRA N° 15 --1 1/2 "</t>
  </si>
  <si>
    <t>PINCEL PATA CABRA N° 20 --2"</t>
  </si>
  <si>
    <t>PINCEL PATA CABRA N° 25 --2 1/2"</t>
  </si>
  <si>
    <t>PINCEL PATA CABRA N° 10 --1"</t>
  </si>
  <si>
    <t>PINCELETA CERDA CHINA</t>
  </si>
  <si>
    <t>PINCEL VIROLA 2 3/4"-07 CERDA CLASICA</t>
  </si>
  <si>
    <t>PINCEL VIROLA 2 1 1/2"-15 CERDA CLASICA</t>
  </si>
  <si>
    <t>PINCEL VIROLA 2 3"-30 CERDA CLASICA</t>
  </si>
  <si>
    <t>PINCEL BACOTA VIROLA 2 1"-10</t>
  </si>
  <si>
    <t>PINCEL BACOTA VIROLA 2 11/2"-15</t>
  </si>
  <si>
    <t>PINCEL BACOTA VIROLA 2 2"-20</t>
  </si>
  <si>
    <t>PINCEL BACOTA VIROLA 2 3"-30</t>
  </si>
  <si>
    <t>COBERTOR MULTIUSO ECO 3x3</t>
  </si>
  <si>
    <t>COBERTOR MULTIUSO ECO 3x5</t>
  </si>
  <si>
    <t>COBERTOR MULTIUSO PRO AZUL 3x3</t>
  </si>
  <si>
    <t>COBERTOR MULTIUSO PRO AZUL 3x5</t>
  </si>
  <si>
    <t>CLIP SOSTENEDOR DE PINCEL</t>
  </si>
  <si>
    <t>PINCEL ECOLOGY VIROLA 1.3/4 - 7</t>
  </si>
  <si>
    <t>PINCEL ECOLOGY VIROLA 1.1" - 10</t>
  </si>
  <si>
    <t>PINCEL ECOLOGY VIROLA 1.1 1/2- 15</t>
  </si>
  <si>
    <t>PINCEL ECOLOGY VIROLA 1.2"- 20</t>
  </si>
  <si>
    <t>PINCEL ECOLOGY VIROLA 1.2 1/2"- 25</t>
  </si>
  <si>
    <t>PINCELETA CERDA GRIS N 40</t>
  </si>
  <si>
    <t>PINCEL ECOLOGY VIROLA 1.3"- 30</t>
  </si>
  <si>
    <t>ARANDELA PLANA ZINC 5/32 X 12 X 1KG</t>
  </si>
  <si>
    <t>ARANDELA PLANA ZINC 3/16 X 14 X 1KG</t>
  </si>
  <si>
    <t>ARANDELA PLANA ZINC 1/4 X 19 X 1KG</t>
  </si>
  <si>
    <t>ARANDELA PLANA ZINC 5/16 X 22 X 1KG</t>
  </si>
  <si>
    <t>ARANDELA PLANA ZINC 3/8 X 25 X 1KG</t>
  </si>
  <si>
    <t>ARANDELA PLANA ZINC 7/16 X 28 X 1KG</t>
  </si>
  <si>
    <t>ARANDELA PLANA ZINC 1/2 X 32 X 1KG</t>
  </si>
  <si>
    <t>ARANDELA PLANA ZINC 9/16 X 36 X 1KG</t>
  </si>
  <si>
    <t>VARILLA ROSCADA 1mt x 3/16 ZD</t>
  </si>
  <si>
    <t>VARILLA ROSCADA 1mt x 1/4 ZD</t>
  </si>
  <si>
    <t>VARILLA ROSCADA 1mt x 5/16 ZD</t>
  </si>
  <si>
    <t>VARILLA ROSCADA 1mt x 3/8 ZD</t>
  </si>
  <si>
    <t>VARILLA ROSCADA 1mt x 7/16 ZD</t>
  </si>
  <si>
    <t>VARILLA ROSCADA 1mt x 1/2 ZD</t>
  </si>
  <si>
    <t>VARILLA ROSCADA 1mt x 9/16 ZD</t>
  </si>
  <si>
    <t>APLICADOR CARTUCHO CREMALLERA REFORZADA</t>
  </si>
  <si>
    <t>ARANDELA VULCANIZADA (CHAPA/GOMA) 14x15mm (1000)</t>
  </si>
  <si>
    <t>ARANDELA GROWER  3/16 (500)</t>
  </si>
  <si>
    <t>ARANDELA GROWER   1/4 (500)</t>
  </si>
  <si>
    <t>ARANDELA GROWER  5/16 (500)</t>
  </si>
  <si>
    <t>ARANDELA GROWER   3/8 (500)</t>
  </si>
  <si>
    <t>ARANDELA GROWER  7/16 (300)</t>
  </si>
  <si>
    <t>ARANDELA GROWER   1/2 (300)</t>
  </si>
  <si>
    <t>ARCO SIERRA MANGO ANATOMICO CROMADO</t>
  </si>
  <si>
    <t>ARCO SIERRA JUNIOR METALICA C/HOJA</t>
  </si>
  <si>
    <t>ARCO SIERRA PROFESIONAL C/HOJA</t>
  </si>
  <si>
    <t>HOJA DE SIERRA JUNIOR x 10un</t>
  </si>
  <si>
    <t>ARCO SIERRA MANGO Y ARCO ALUMINIO</t>
  </si>
  <si>
    <t>PUNTAS MONTADAS OX/ALUM x3un.</t>
  </si>
  <si>
    <t>BULON CAB HEX ZD 1/4 x 1/2 (200)</t>
  </si>
  <si>
    <t>BULON CAB HEX ZD 1/4 x 3/4 (200)</t>
  </si>
  <si>
    <t>BULON CAB HEX ZD 1/4 x 1 (200)</t>
  </si>
  <si>
    <t>BULON CAB HEX ZD 1/4 x 1 1/4 (200)</t>
  </si>
  <si>
    <t>BULON CAB HEX ZD 1/4 x 1 1/2 (200)</t>
  </si>
  <si>
    <t>BULON CAB HEX ZD 1/4 x 2 (200)</t>
  </si>
  <si>
    <t>BULON CAB HEX ZD 1/4 x 2 1/2 (100)</t>
  </si>
  <si>
    <t>BULON CAB HEX ZD 1/4 x 3-- (50)</t>
  </si>
  <si>
    <t>BULON CAB HEX ZD 5/16 x 1/2 (200)</t>
  </si>
  <si>
    <t>BULON CAB HEX ZD 5/16 x 3/4 (200)</t>
  </si>
  <si>
    <t>BULON CAB HEX ZD 5/16 x 1 (200)</t>
  </si>
  <si>
    <t>BULON CAB HEX ZD 5/16 x 1 1/4 (200)</t>
  </si>
  <si>
    <t>BULON CAB HEX ZD 5/16 x 1 1/2 (200)</t>
  </si>
  <si>
    <t>BULON CAB HEX ZD 5/16 x 2 (100)</t>
  </si>
  <si>
    <t>BULON CAB HEX ZD 5/16 x 2 1/2 (100)</t>
  </si>
  <si>
    <t>BULON CAB HEX ZD 5/16 x 3 (50)</t>
  </si>
  <si>
    <t>BULON CAB HEX ZD 5/16 x 4 (50)</t>
  </si>
  <si>
    <t>BULON CAB HEX ZD 3/8 x 1 (100)</t>
  </si>
  <si>
    <t>BULON CAB HEX ZD 3/8 x 1 1/4 (100)</t>
  </si>
  <si>
    <t>BULON CAB HEX ZD 3/8 x 2 (100)</t>
  </si>
  <si>
    <t>BULON CAB HEX ZD 3/8 x 2 1/2 (50)</t>
  </si>
  <si>
    <t>BULON CAB HEX ZD 3/8 x 3 (50)</t>
  </si>
  <si>
    <t>BULON CAB HEX ZD 3/8 x 4 (50)</t>
  </si>
  <si>
    <t>BULON CAB HEX ZD 7/16 x 1 (50)</t>
  </si>
  <si>
    <t>BULON CAB HEX ZD 7/16 x 1 1/4 (50)</t>
  </si>
  <si>
    <t>BULON CAB HEX ZD 7/16 x 1 1/2 (50)</t>
  </si>
  <si>
    <t>BULON CAB HEX ZD 7/16 x 2 (50)</t>
  </si>
  <si>
    <t>BULON CAB HEX ZD 7/16 x 2 1/2 (50)</t>
  </si>
  <si>
    <t>BULON CAB HEX ZD 7/16 X 3 (50)</t>
  </si>
  <si>
    <t>BULON CAB HEX ZD 7/16 x 4 (50)</t>
  </si>
  <si>
    <t>BULON CAB HEX ZD 1/2 x 1 (50)</t>
  </si>
  <si>
    <t>BULON CAB HEX ZD 1/2 x 1 1/4 (50)</t>
  </si>
  <si>
    <t>BULON CAB HEX ZD 1/2 x 1 1/2 (50)</t>
  </si>
  <si>
    <t>BULON CAB HEX ZD 1/2 x 2 (50)</t>
  </si>
  <si>
    <t>BULON CAB HEX ZD 1/2 x 2 1/2 (25)</t>
  </si>
  <si>
    <t>BULON CAB HEX ZD 1/2 x 3 (25)</t>
  </si>
  <si>
    <t>BULON CAB HEX ZD 1/2 x 4 (25)</t>
  </si>
  <si>
    <t>BOCALLAVE UNIVERSAL 9a21mm 3/8 C/ADAP 1/4"</t>
  </si>
  <si>
    <t>BOCALLAVE UNIVERSAL 11a32mm 1/2 C/ADAP 1/4"</t>
  </si>
  <si>
    <t>CADENA PATENTE  30 ZINCADA (12.5 Kg)</t>
  </si>
  <si>
    <t>CADENA PATENTE  35 ZINCADA (12.5 Kg)</t>
  </si>
  <si>
    <t>CADENA PATENTE  40 ZINCADA (12.5 Kg)</t>
  </si>
  <si>
    <t>CADENA PATENTE  45 ZINCADA (12.5 Kg)</t>
  </si>
  <si>
    <t>CADENA PATENTE  50 ZINCADA (12.5 Kg)</t>
  </si>
  <si>
    <t>CADENA PATENTE  55 ZINCADA (12.5 Kg)</t>
  </si>
  <si>
    <t>CADENA PATENTE  60 ZINCADA (12.5 Kg)</t>
  </si>
  <si>
    <t>CADENA PATENTE  70 ZINCADA (25 Kg)</t>
  </si>
  <si>
    <t>CADENA PATENTE  80 ZINCADA (25 Kg)</t>
  </si>
  <si>
    <t>CADENA PATENTE  90 ZINCADA (25 Kg)</t>
  </si>
  <si>
    <t>CADENA PATENTE 100 ZINCADA (25 Kg)</t>
  </si>
  <si>
    <t>CADENA PATENTE 110 ZINCADA  (25Kg)</t>
  </si>
  <si>
    <t>CADENA PATENTE 120 ZINCADA ( 25 Kg)</t>
  </si>
  <si>
    <t>ENGRAPADORA NEON 4 a 14mm</t>
  </si>
  <si>
    <t>GANCHOS ENGRAPADORA 8mm (CAJA x1000)</t>
  </si>
  <si>
    <t>ENROLLADOR CORTINA GALVANIZADO 4mts</t>
  </si>
  <si>
    <t>ENROLLADOR CORTINA GALVANIZADO 6mts</t>
  </si>
  <si>
    <t>ESCUADRA CARPINTERO 30 cm</t>
  </si>
  <si>
    <t>ESCUADRA CARPINTERO 40 cm</t>
  </si>
  <si>
    <t>ESPATULA PINTOR CABO MADERA 30mm</t>
  </si>
  <si>
    <t>ESPATULA PINTOR CABO MADERA 40mm</t>
  </si>
  <si>
    <t>ESPATULA PINTOR CABO MADERA 50mm</t>
  </si>
  <si>
    <t>ESPATULA PINTOR CABO MADERA 60mm</t>
  </si>
  <si>
    <t>ESPATULA PINTOR CABO MADERA 70mm</t>
  </si>
  <si>
    <t>ESPATULA PINTOR CABO MADERA 80mm</t>
  </si>
  <si>
    <t>ESPATULA PINTOR CABO MADERA 90mm</t>
  </si>
  <si>
    <t>ESPATULA ENDUIR CABO MADERA Nº100</t>
  </si>
  <si>
    <t>ESPATULA ENDUIR CABO MADERA Nº120</t>
  </si>
  <si>
    <t>ESPATULA ENDUIR CABO MADERA Nº140</t>
  </si>
  <si>
    <t>ESPATULA ENDUIR CABO MADERA Nº160</t>
  </si>
  <si>
    <t>ESPATULA ENDUIR CABO MADERA Nº200</t>
  </si>
  <si>
    <t>GUANTE DESCARNE COMBINADO P/CORTO</t>
  </si>
  <si>
    <t>HACHITA CON CABO MADERA 600 Grs DIN 5131</t>
  </si>
  <si>
    <t>HACHA C/CABO RECTO 5 Lbs.NAC</t>
  </si>
  <si>
    <t>HACHA SIN CABO 4 1/2 Lbs. NORMA DIN</t>
  </si>
  <si>
    <t>HACHITA CON CABO MADERA 600 Grs</t>
  </si>
  <si>
    <t>HACHITA CON CABO FIBRA 600 Grs.</t>
  </si>
  <si>
    <t>ESPATULA ENDUIR CABO MADERA Nº180</t>
  </si>
  <si>
    <t>HORQUILLA 6 DIENTES CABO CORTO NACIONAL</t>
  </si>
  <si>
    <t>HORQUILLA 4 DIENTES CABO LARGO NACIONAL</t>
  </si>
  <si>
    <t>HORQUILLA 4 DIENTES CABO CORTO NACIONAL</t>
  </si>
  <si>
    <t>LLAVES ALLEN JUEGO 10 PIEZAS -PULGADAS-</t>
  </si>
  <si>
    <t>LLAVES ALLEN JUEGO 10 PIEZAS -MILIMETRICAS-</t>
  </si>
  <si>
    <t>LLAVE P/CAÑO T/SUECA 1 1/2"</t>
  </si>
  <si>
    <t>LLAVE P/ CAÑO 1/12" CROMO VANADIO</t>
  </si>
  <si>
    <t>METRO MADERA SIMPLE 1 mt --</t>
  </si>
  <si>
    <t>METRO MADERA DOBLE  2 mt --</t>
  </si>
  <si>
    <t>PICO PUNTA Y PALA 100mm C/CABO</t>
  </si>
  <si>
    <t>PICO PUNTA Y PALA  75mm C/CABO NAC</t>
  </si>
  <si>
    <t>PIEDRA AFILAR COMB/OXIDO ALUMINIO</t>
  </si>
  <si>
    <t>PINZA DE FUERZA 10  TIPO ATLAS</t>
  </si>
  <si>
    <t>BARRA SILICONA 12mm x KG.</t>
  </si>
  <si>
    <t>SELLAROSCAS UNIFIX POMO X 25 grs.</t>
  </si>
  <si>
    <t>PLOMADA ALBAÑIL 200gr</t>
  </si>
  <si>
    <t>PLOMADA ALBAÑIL 300gr</t>
  </si>
  <si>
    <t>PLOMADA ALBAÑIL 400gr</t>
  </si>
  <si>
    <t>PLOMADA ALBAÑIL 500gr</t>
  </si>
  <si>
    <t>PLOMADA ALBAÑIL 700gr</t>
  </si>
  <si>
    <t>PRENSA  G  3"</t>
  </si>
  <si>
    <t>PRENSA  G  4"</t>
  </si>
  <si>
    <t>PRENSA  G  5"</t>
  </si>
  <si>
    <t>SELLAROSCAS GALI POMO X 65 grs. (PPP)</t>
  </si>
  <si>
    <t>SELLAROSCAS GALI POMO X 125 grs. (PPP)</t>
  </si>
  <si>
    <t>REMACHADORA FUNDICION REFORZADA</t>
  </si>
  <si>
    <t>REMACHES RAPIDOS 3,5 x 6 CJA x 1000</t>
  </si>
  <si>
    <t>REMACHES RAPIDOS 3,5 x 8 CJA x 1000</t>
  </si>
  <si>
    <t>REMACHES RAPIDOS 3,5 x 10 CJA x 1000</t>
  </si>
  <si>
    <t>REMACHES RAPIDOS 3,5 x 12 CJA x 1000</t>
  </si>
  <si>
    <t>REMACHES RAPIDOS 3,5 x 14 CJA x 1000</t>
  </si>
  <si>
    <t>REMACHES RAPIDOS 3,5 x 16 CJA x 1000</t>
  </si>
  <si>
    <t>REMACHES RAPIDOS 3,5 x 19 CJA x 1000</t>
  </si>
  <si>
    <t>REMACHES RAPIDOS 4 x 8 CJA x 1000</t>
  </si>
  <si>
    <t>REMACHES RAPIDOS 4 x 10 CJA x 1000</t>
  </si>
  <si>
    <t>REMACHES RAPIDOS 4 x 12 CJA x 1000</t>
  </si>
  <si>
    <t>REMACHES RAPIDOS 4 x 14 CJA x 1000</t>
  </si>
  <si>
    <t>REMACHES RAPIDOS 4 x 16 CJA x 1000</t>
  </si>
  <si>
    <t>REMACHES RAPIDOS 4 x 20 CJA x 1000</t>
  </si>
  <si>
    <t>REMACHES RAPIDOS 4 x 25 CJA x 500</t>
  </si>
  <si>
    <t>REMACHES RAPIDOS 5 x 8 CJA x 500</t>
  </si>
  <si>
    <t>REMACHES RAPIDOS 5 x 10 CJA x 500</t>
  </si>
  <si>
    <t>REMACHES RAPIDOS 5 x 12 CJA x 500</t>
  </si>
  <si>
    <t>REMACHES RAPIDOS 5 x 14 CJA x 500</t>
  </si>
  <si>
    <t>REMACHES RAPIDOS 5 x 16 CJA x 500</t>
  </si>
  <si>
    <t>REMACHES RAPIDOS 5 x 20 CJA x 500</t>
  </si>
  <si>
    <t>REMACHES RAPIDOS 5 x 25 CJA x 500</t>
  </si>
  <si>
    <t>REMACHES RAPIDOS 5 x 28 CJA x 500</t>
  </si>
  <si>
    <t>REMACHES RAPIDOS 5 x 30 CJA x 500</t>
  </si>
  <si>
    <t>BOCALLAVE MAGNETICA CR.VA 1/4</t>
  </si>
  <si>
    <t>BOCALLAVE MAGNETICA CR.VA 5/16</t>
  </si>
  <si>
    <t>BOCALLAVE MAGNETICA CR.VA 3/8</t>
  </si>
  <si>
    <t>SERRUCHO PODAR CURVO 25cm</t>
  </si>
  <si>
    <t>SIERRA CIRCULAR C/D 115x22 80 Dts</t>
  </si>
  <si>
    <t>SIERRA CIRCULAR C/D 175x22 96 Dts</t>
  </si>
  <si>
    <t>SIERRA CIRCULAR C/D LORO 115x22 24 Dts</t>
  </si>
  <si>
    <t>SIERRA CIRCULAR PLANA 115x22 80 Dts AMOL</t>
  </si>
  <si>
    <t>SOPORTE ESTANTE NEGRO 75x100mm ( 3x4 ) x20un</t>
  </si>
  <si>
    <t>SOPORTE ESTANTE NEGRO 125x150mm ( 5x6 ) x20un</t>
  </si>
  <si>
    <t>SOPORTE ESTANTE NEGRO 150x200mm (6x8) x20un</t>
  </si>
  <si>
    <t>SOPORTE ESTANTE NEGRO 200x250mm (8x10) x20un</t>
  </si>
  <si>
    <t>SOPORTE ESTANTE NEGRO 250x300mm (10x 12) x20un</t>
  </si>
  <si>
    <t>SOPORTE ESTANTE NEGRO 300x350mm (12x14) x20un</t>
  </si>
  <si>
    <t>SOPORTE ESTANTE BLANCO 75x100mm ( 3x4 ) x20un</t>
  </si>
  <si>
    <t>SOPORTE ESTANTE BLANCO 125x150mm (5x6) x 20un</t>
  </si>
  <si>
    <t>SOPORTE ESTANTE BLANCO 150x200mm (6x8) x20un</t>
  </si>
  <si>
    <t>SOPORTE ESTANTE BLANCO 200x250mm (8x10) x20un</t>
  </si>
  <si>
    <t>SOPORTE ESTANTE BLANCO 250x300mm (10x12 ) x20un</t>
  </si>
  <si>
    <t>SOPORTE ESTANTE BLANCO 300x350mm (12x14 ) x20un</t>
  </si>
  <si>
    <t>TACHAS BRONCEADAS  CAx100</t>
  </si>
  <si>
    <t>TACHAS CROMADAS  CAx100</t>
  </si>
  <si>
    <t>TACHUELAS 1/2  13mm x 450gr</t>
  </si>
  <si>
    <t>TACHUELAS 5/8  16mm x 450gr</t>
  </si>
  <si>
    <t>TACHUELAS 3/4  19mm x 450gr</t>
  </si>
  <si>
    <t>TEJIDO MOSQUITERO FIBRADO GRIS 1,00 mt (25)</t>
  </si>
  <si>
    <t>TEJIDO MOSQUITERO TRASLUCIDO METALIZADO 1,00 (25)</t>
  </si>
  <si>
    <t>TEJIDO MOSQUITERO TRASLUCIDO METALIZADO 1,20 (25)</t>
  </si>
  <si>
    <t>TEJIDO MOSQUITERO TRASLUCIDO 1,00 (25)</t>
  </si>
  <si>
    <t>TEJIDO MOSQUITERO TRASLUCIDO 1,20 (25)</t>
  </si>
  <si>
    <t>TEJIDO MOSQUITERO ALUMINIO 0,80 mt (25)</t>
  </si>
  <si>
    <t>TEJIDO MOSQUITERO ALUMINIO 1,00 mt (25)</t>
  </si>
  <si>
    <t>TEJIDO MOSQUITERO ALUMINIO 1,20 mt (25)</t>
  </si>
  <si>
    <t>TEJIDO MOSQUITERO PLASTICO VERDE 1,00 Mt. (25)</t>
  </si>
  <si>
    <t>TEJIDO MOSQUITERO PLASTICO VERDE 1,20 Mt. (25)</t>
  </si>
  <si>
    <t>TEJIDO MOSQUITERO PLASTICO GRIS 1,00 Mt. (25)</t>
  </si>
  <si>
    <t>TEJIDO MOSQUITERO PLASTICO GRIS 1,20 Mt. (25)</t>
  </si>
  <si>
    <t>TEJIDO MOSQUITERO FIBRADO GRIS 0,80 mt (25)</t>
  </si>
  <si>
    <t>TEJIDO MOSQUITERO FIBRADO GRIS 1,20 mt (25)</t>
  </si>
  <si>
    <t>TEJIDO MOSQUITERO FIBRADO GRIS 1,50 mt (25)</t>
  </si>
  <si>
    <t>TENSOR AMERICANO GALVANIZADO OJO-GAN  60mm</t>
  </si>
  <si>
    <t>TENSOR AMERICANO GALVANIZADO OJO-GAN  80mm</t>
  </si>
  <si>
    <t>TENSOR AMERICANO GALVANIZADO OJO-GAN 100mm</t>
  </si>
  <si>
    <t>TERRAJA P/CAÑO PVC y PP</t>
  </si>
  <si>
    <t>TIJERA CORTAPERNO REPUESTO CUCHILLA 12</t>
  </si>
  <si>
    <t>TIJERA CORTAPERNO REPUESTO CUCHILLA 18</t>
  </si>
  <si>
    <t>TIRAFONDO ZINC ZD. 3/16 x 1 1/2 (200)</t>
  </si>
  <si>
    <t>TIRAFONDO ZINC ZD. 3/16 x 2 (200)</t>
  </si>
  <si>
    <t>TIRAFONDO ZINC ZD. 3/16 x 2 1/4 (100)</t>
  </si>
  <si>
    <t>TIRAFONDO ZINC ZD. 3/16 x 2 1/2 (100)</t>
  </si>
  <si>
    <t>TIRAFONDO ZINC ZD. 1/4 x 2 (100)</t>
  </si>
  <si>
    <t>TIRAFONDO ZINC ZD. 1/4 x 2 1/2 (100)</t>
  </si>
  <si>
    <t>TIRAFONDO ZINC ZD. 1/4 x 3 (100)</t>
  </si>
  <si>
    <t>TIRAFONDO ZINC ZD. 1/4 x 3 1/2 (100)</t>
  </si>
  <si>
    <t>TIRAFONDO ZINC ZD. 1/4 x 4 (100)</t>
  </si>
  <si>
    <t>TIRAFONDO ZINC ZD. 5/16 x 1 1/2 (100)</t>
  </si>
  <si>
    <t>TIRAFONDO ZINC ZD. 5/16 x 2 (100)</t>
  </si>
  <si>
    <t>TIRAFONDO ZINC ZD. 5/16 x 2 1/2 (50)</t>
  </si>
  <si>
    <t>TIRAFONDO ZINC ZD. 5/16 x 3 (50)</t>
  </si>
  <si>
    <t>TIRAFONDO ZINC ZD. 5/16 x 3 1/2 (50)</t>
  </si>
  <si>
    <t>TIRAFONDO ZINC ZD. 5/16 x 4 (50)</t>
  </si>
  <si>
    <t>TIRAFONDO ZINC ZD. 3/8 x1 1/2 (100)</t>
  </si>
  <si>
    <t>TIRAFONDO ZINC ZD. 3/8 x 2 (100)</t>
  </si>
  <si>
    <t>TIRAFONDO ZINC ZD. 3/8 x 2 1/2 (50)</t>
  </si>
  <si>
    <t>TIRAFONDO ZINC ZD. 3/8 x 3 (50)</t>
  </si>
  <si>
    <t>TIRAFONDO ZINC ZD. 3/8 x 3 1/2 (50)</t>
  </si>
  <si>
    <t>TIRAFONDO ZINC ZD. 3/8 x 4 (50)</t>
  </si>
  <si>
    <t>ENROLLADOR CORTINA GALVANIZADO 8mts</t>
  </si>
  <si>
    <t>CORTINA CAJA MADERA P/ENROL.4mts.</t>
  </si>
  <si>
    <t>CORTINA CAJA MADERA P/ENROL.6mts.</t>
  </si>
  <si>
    <t>CORTINA CAJA MADERA P/ENROL.8mts.</t>
  </si>
  <si>
    <t>CORTINA GRAMPA GIRATORIA REFORZADA</t>
  </si>
  <si>
    <t>CORTINA PASACINTA DOBLE C/GRAMPA</t>
  </si>
  <si>
    <t>CORTINA PUNTA DE EJE INTERMEDIA</t>
  </si>
  <si>
    <t>CORTINA TACO OCTOGONAL PVC P/EJE 70mm</t>
  </si>
  <si>
    <t>CORTINA TOPE PVC REFORZADA</t>
  </si>
  <si>
    <t>CORTINA TOPE HºZINC.C/GOMA</t>
  </si>
  <si>
    <t>CORTINA POLEA 20cm.P/EJE 70mm.</t>
  </si>
  <si>
    <t>CORTINA CINTA VERDE S/REFORZADA (x100mts)</t>
  </si>
  <si>
    <t>CORTINA CINTA BLANCA REFORZADA (x100mts)</t>
  </si>
  <si>
    <t>TORNILLO FIX 2,5 x 13 (1000)</t>
  </si>
  <si>
    <t>TORNILLO FIX 3 x 16 (1000)</t>
  </si>
  <si>
    <t>TORNILLO FIX 3 x 20 (1000)</t>
  </si>
  <si>
    <t>TORNILLO FIX 3 x 25 (500)</t>
  </si>
  <si>
    <t>TORNILLO FIX 3 x 30 (500)</t>
  </si>
  <si>
    <t>TORNILLO FIX 4 x 12 (500)</t>
  </si>
  <si>
    <t>TORNILLO FIX 3,5 x 12 (500)</t>
  </si>
  <si>
    <t>TORNILLO FIX 3,5 x 16 (500)</t>
  </si>
  <si>
    <t>TORNILLO FIX 3,5 x 20 (500)</t>
  </si>
  <si>
    <t>TORNILLO FIX 3,5 x 25 (1000)</t>
  </si>
  <si>
    <t>TORNILLO FIX 3,5 x 30 (500)</t>
  </si>
  <si>
    <t>TORNILLO FIX 3,5 x 35 (500)</t>
  </si>
  <si>
    <t>TORNILLO FIX 3,5 x 40 (500)</t>
  </si>
  <si>
    <t>TORNILLO FIX 4 x 20 (500)</t>
  </si>
  <si>
    <t>TORNILLO FIX 4 x 25 (500)</t>
  </si>
  <si>
    <t>TORNILLO FIX 4 x 30 (500)</t>
  </si>
  <si>
    <t>TORNILLO FIX 4 x 35 (500)</t>
  </si>
  <si>
    <t>TORNILLO FIX 4 x 40 (500)</t>
  </si>
  <si>
    <t>TORNILLO FIX 4 x 45 (500)</t>
  </si>
  <si>
    <t>TORNILLO FIX 4 x 50 (500)</t>
  </si>
  <si>
    <t>TORNILLO FIX 4,5 x 25 (500)</t>
  </si>
  <si>
    <t>TORNILLO FIX 4,5 x 30 (500)</t>
  </si>
  <si>
    <t>TORNILLO FIX 4,5 x 35 (500)</t>
  </si>
  <si>
    <t>TORNILLO FIX 4,5 x 40 (500)</t>
  </si>
  <si>
    <t>TORNILLO FIX 4,5 x 45 (250)</t>
  </si>
  <si>
    <t>TORNILLO FIX 4,5 x 60 (250)</t>
  </si>
  <si>
    <t>TORNILLO FIX 5 x 40 (500)</t>
  </si>
  <si>
    <t>TORNILLO FIX 5 x 60 (250)</t>
  </si>
  <si>
    <t>TORNILLO FIX 5 x 70 (100)</t>
  </si>
  <si>
    <t>TORNILLO FIX 5 x 80 (100)</t>
  </si>
  <si>
    <t>TORNILLO FIX 6 x 40 (250)</t>
  </si>
  <si>
    <t>TORNILLO FIX 6 x 60 (100)</t>
  </si>
  <si>
    <t>TORNILLO AUTOPERFORANTE C/A VULC 14 x 1 ( 100 )</t>
  </si>
  <si>
    <t>TORNILLO AUTOPERFORANTE C/A VULC 14 x 1 1/2 (100)</t>
  </si>
  <si>
    <t>TORNILLO AUTOPERFORANTE C/A VULC 14 x 2 (100)</t>
  </si>
  <si>
    <t>TORNILLO AUTOPERFORANTE C/A VULC 14 x 2 1/2 (100)</t>
  </si>
  <si>
    <t>TRAMPERA MADERA RATA NACIONAL</t>
  </si>
  <si>
    <t>TRAMPERA MADERA LAUCHA NACIONAL</t>
  </si>
  <si>
    <t>GRAMPA CLAMPY 19-25 BSAx25 unid.</t>
  </si>
  <si>
    <t>TUERCA HEX ZD 3/16 (500)</t>
  </si>
  <si>
    <t>TUERCA HEX ZD 5/16 (500)</t>
  </si>
  <si>
    <t>TUERCA HEX ZD 3/8 (500)</t>
  </si>
  <si>
    <t>TUERCA HEX ZD 7/16 (200)</t>
  </si>
  <si>
    <t>TUERCA HEX ZD 9/16 (100)</t>
  </si>
  <si>
    <t>TUERCA HEX ZD 5/8 (100)</t>
  </si>
  <si>
    <t>TUERCA AUTOFRENANTE ZD. 3/16 (200)</t>
  </si>
  <si>
    <t>TUERCA AUTOFRENANTE ZD. 1/4 (200)</t>
  </si>
  <si>
    <t>TUERCA AUTOFRENANTE ZD. 5/16 (200)</t>
  </si>
  <si>
    <t>TUERCA AUTOFRENANTE ZD. 3/8 (200)</t>
  </si>
  <si>
    <t>TUERCA AUTOFRENANTE ZD. 1/2 (100)</t>
  </si>
  <si>
    <t>TUERCA AUTOFRENANTE ZD. 9/16 (100)</t>
  </si>
  <si>
    <t>TUERCA AUTOFRENANTE ZD. 5/8 (100)</t>
  </si>
  <si>
    <t>TORNILLO TIPO 17 PUNTA AGUJA 14 X 2 1/2 (100)</t>
  </si>
  <si>
    <t>TORNILLO TIPO 17 PUNTA AGUJA 14 X 3 (100)</t>
  </si>
  <si>
    <t>ESQUINERO PLANO CROMAT. 25mm x24un</t>
  </si>
  <si>
    <t>ESQUINERO PLANO CROMAT. 38mm x24un</t>
  </si>
  <si>
    <t>ESQUINERO PLANO CROMAT. 50mm x24un</t>
  </si>
  <si>
    <t>ESQUINERO PLANO CROMAT. 64mm x24un</t>
  </si>
  <si>
    <t>ESQUINERO PLANO CROMAT. 75mm x24un</t>
  </si>
  <si>
    <t>ESQUINERO PLANO CROMAT. 90mm x24un</t>
  </si>
  <si>
    <t>ESQUINERO PLANO CROMAT. 100mm x24un</t>
  </si>
  <si>
    <t>ESQUINERO PLANO CROMAT. 125mm x12un</t>
  </si>
  <si>
    <t>ESQUINERO PLANO CROMAT. 150mm x12un</t>
  </si>
  <si>
    <t>ALAMBRE FARDO Nº16 ROLLO x 1 Kg</t>
  </si>
  <si>
    <t>CUCHARA ALBAÑIL 7  COMUN IMP.</t>
  </si>
  <si>
    <t>CUCHARA ALBAÑIL 8  COMUN IMP.</t>
  </si>
  <si>
    <t>CUTTER PVC H/18 BLISTER x 12 U.</t>
  </si>
  <si>
    <t>MARTILLO BOLITA 200grs.</t>
  </si>
  <si>
    <t>MARTILLO BOLITA 300grs.</t>
  </si>
  <si>
    <t>MARTILLO BOLITA 500grs.</t>
  </si>
  <si>
    <t>MARTILLO CARPINTERO Nº18</t>
  </si>
  <si>
    <t>MARTILLO CARPINTERO Nº20</t>
  </si>
  <si>
    <t>MARTILLO CARPINTERO Nº22</t>
  </si>
  <si>
    <t>MARTILLO CARPINTERO Nº25</t>
  </si>
  <si>
    <t>MARTILLO CARPINTERO Nº30</t>
  </si>
  <si>
    <t>MARTILLO GALPONERO MANGO MADERA Nº27</t>
  </si>
  <si>
    <t>MACHETE MANGO POLIPROPILENO 20"  NACIONAL</t>
  </si>
  <si>
    <t>MACHETE CABO MADERA T/CIRIRI 22"</t>
  </si>
  <si>
    <t>PRECINTO NYLON NATURAL 4,6x350</t>
  </si>
  <si>
    <t>PRECINTO NYLON NEGRO 4,6x350</t>
  </si>
  <si>
    <t>PRECINTO NYLON NEGRO 2,5x100</t>
  </si>
  <si>
    <t>PRECINTO NYLON NEGRO 3,6x150</t>
  </si>
  <si>
    <t>PRECINTO NYLON NEGRO 3,5x180</t>
  </si>
  <si>
    <t>PRECINTO NYLON NEGRO 4,6x200</t>
  </si>
  <si>
    <t>PRECINTO NYLON NEGRO 4,6x250</t>
  </si>
  <si>
    <t>PRECINTO NYLON NEGRO 4,6x300</t>
  </si>
  <si>
    <t>PRECINTO NYLON NEGRO 4,6x400</t>
  </si>
  <si>
    <t>PRECINTO NYLON NEGRO 7,6x300</t>
  </si>
  <si>
    <t>PRECINTO NYLON NEGRO 7,6x350</t>
  </si>
  <si>
    <t>PRECINTO NYLON NEGRO 7,6x400</t>
  </si>
  <si>
    <t>PRECINTO NYLON NATURAL 2,5x100</t>
  </si>
  <si>
    <t>PRECINTO NYLON NATURAL 3,6x150</t>
  </si>
  <si>
    <t>PRECINTO NYLON NATURAL 3,5x180</t>
  </si>
  <si>
    <t>PRECINTO NYLON NATURAL 4,6x200</t>
  </si>
  <si>
    <t>PRECINTO NYLON NATURAL 4,6x250</t>
  </si>
  <si>
    <t>PRECINTO NYLON NATURAL 4,6x300</t>
  </si>
  <si>
    <t>PRECINTO NYLON NATURAL 4,6x400</t>
  </si>
  <si>
    <t>PRECINTO NYLON NATURAL 7,6x300</t>
  </si>
  <si>
    <t>PRECINTO NYLON NATURAL 7,6x350</t>
  </si>
  <si>
    <t>PRECINTO NYLON NATURAL 7,6x400</t>
  </si>
  <si>
    <t>PRECINTO NYLON GRIS 4,6x400</t>
  </si>
  <si>
    <t>SERRUCHO PODAR CURVO 30cm</t>
  </si>
  <si>
    <t>GRAMPA P/CABLE PLANA 5mm BCA x 100u</t>
  </si>
  <si>
    <t>GRAMPA P/CABLE PLANA 8mm BCA x 100u</t>
  </si>
  <si>
    <t>GRAMPA P/CABLE PLANA 10mm BCA x 50u</t>
  </si>
  <si>
    <t>GRAMPA P/CABLE COAXIL 9 NEG x 50 un</t>
  </si>
  <si>
    <t>GRAMPA P/CABLE COAXIL 9 BLA x 50 un</t>
  </si>
  <si>
    <t>ADAPTADOR SDS PLUS</t>
  </si>
  <si>
    <t>SIERRA COPA P/MADERA x 16 PZAS.</t>
  </si>
  <si>
    <t>TORNILLO DRYWALL P/GSO 6x2 (500)</t>
  </si>
  <si>
    <t>SIERRA COPA P/MADERA x 8 PZAS.</t>
  </si>
  <si>
    <t>TORNILLO FIX 5 x 30 (500)</t>
  </si>
  <si>
    <t>TORNILLO FIX 6 x 70 (100)</t>
  </si>
  <si>
    <t>TORNILLO FIX 6 x 80 (250)</t>
  </si>
  <si>
    <t>CUCHARA ALBAÑIL 7  MOCHA IMP.</t>
  </si>
  <si>
    <t>CUCHARA ALBAÑIL 8  MOCHA IMP.</t>
  </si>
  <si>
    <t>TIJERA CORTACERCO SUPER REF 12"</t>
  </si>
  <si>
    <t>TIJERA CORTA RAMA</t>
  </si>
  <si>
    <t>PRENSA  G  2"</t>
  </si>
  <si>
    <t>CEPILLO ACERO BRONCEADO C/MANGO PLASTICO</t>
  </si>
  <si>
    <t>TIJERA PODAR FOREST 37 AISL.8"</t>
  </si>
  <si>
    <t>LLAVE P/MANDRIL 10</t>
  </si>
  <si>
    <t>LLAVE P/MANDRIL 13</t>
  </si>
  <si>
    <t>MANDRIL C/ROSCA 1,5 A 10mm 3/8</t>
  </si>
  <si>
    <t>MANDRIL C/ROSCA 1,5 A 13mm 1/2</t>
  </si>
  <si>
    <t>RESPALDO AMOLADORA GOMA C/VELCRO 5</t>
  </si>
  <si>
    <t>GUANTE AFELPADO DOMESTICO M</t>
  </si>
  <si>
    <t>GUANTE AFELPADO DOMESTICO G</t>
  </si>
  <si>
    <t>GUANTE AFELPADO DOMESTICO XG</t>
  </si>
  <si>
    <t>BROCHES PLASTICOS x DC</t>
  </si>
  <si>
    <t>BROCHES MADERA x DC</t>
  </si>
  <si>
    <t>MAZA ALBAÑIL  750 Grs. -NACIONAL-</t>
  </si>
  <si>
    <t>MAZA ALBAÑIL 1000 Grs. -NACIONAL-</t>
  </si>
  <si>
    <t>MAZA ALBAÑIL 1250 Grs. -NACIONAL-</t>
  </si>
  <si>
    <t>MAZA ALBAÑIL 1500 Grs. -NACIONAL-</t>
  </si>
  <si>
    <t>MAZA ALBAÑIL 2000 Grs. -NACIONAL-</t>
  </si>
  <si>
    <t>MAZA ALBAÑIL 5000 Grs. -NACIONAL-</t>
  </si>
  <si>
    <t>CORTAHIERRO 3/4 x 25 cm.-NACIONAL-</t>
  </si>
  <si>
    <t>CORTAHIERRO 3/4 x 30 cm.-NACIONAL-</t>
  </si>
  <si>
    <t>CORTAHIERRO 3/4 x 35 cm.-NACIONAL-</t>
  </si>
  <si>
    <t>BOCALLAVE MAGNETICA CR.VA 7/16</t>
  </si>
  <si>
    <t>TARUGO PY 4 BSAx1000 un.</t>
  </si>
  <si>
    <t>TARUGO PY 5 BSAx1000 un.</t>
  </si>
  <si>
    <t>TARUGO PY 6 BSAx1000 un.</t>
  </si>
  <si>
    <t>TARUGO PY 8 BSAx1000 un.</t>
  </si>
  <si>
    <t>TARUGO PY 10 BSAx 500 un.</t>
  </si>
  <si>
    <t>TARUGO PY 12 BSAx 100 un.</t>
  </si>
  <si>
    <t>TARUGO PY 14 BSAx 100 un.</t>
  </si>
  <si>
    <t>TARUGO PY 4 CAJAx400 un.</t>
  </si>
  <si>
    <t>TARUGO PY 5 CAJAx200 un.</t>
  </si>
  <si>
    <t>TARUGO PY 6 CAJAx200 un.</t>
  </si>
  <si>
    <t>TARUGO PY 8 CAJAx100 un.</t>
  </si>
  <si>
    <t>TARUGO PY 10 CAJAx 50 un.</t>
  </si>
  <si>
    <t>TARUGO PY 12 CAJAx 25 un.</t>
  </si>
  <si>
    <t>TARUGO PY 14 CAJAx 20 un.</t>
  </si>
  <si>
    <t>TARUGO PY C/T 5 CAJAx150 un.</t>
  </si>
  <si>
    <t>TARUGO PY C/T 6 CAJAx100 un.</t>
  </si>
  <si>
    <t>TARUGO PY C/T 8 CAJAx 50 un.</t>
  </si>
  <si>
    <t>TARUGO PY C/T 10 CAJAx 40 un.</t>
  </si>
  <si>
    <t>TARUGO PY PLUS 6x 40mm BSAx100 un.</t>
  </si>
  <si>
    <t>TARUGO PY PLUS 6x 60mm BSAx100 un.</t>
  </si>
  <si>
    <t>TARUGO PY PLUS 6x 80mm BSAx100 un.</t>
  </si>
  <si>
    <t>TARUGO PY PLUS 8x 60mm BSAx100 un.</t>
  </si>
  <si>
    <t>TARUGO PY PLUS 8x 80mm BSAx100 un.</t>
  </si>
  <si>
    <t>TARUGO PY PLUS 8x100mm BSAx100 un.</t>
  </si>
  <si>
    <t>TARUGO PY UNIVERSAL LADRILLO HUECO 6 CJAx100 un</t>
  </si>
  <si>
    <t>TARUGO PY UNIVERSAL LADRILLO HUECO 8 CJAx 50 u</t>
  </si>
  <si>
    <t>TARUGO PY UNIVERSAL LADRILLO HUECO 10 CJAx 25un</t>
  </si>
  <si>
    <t>TARUGO PY ESPYRAL P/P BSAx250 un.</t>
  </si>
  <si>
    <t>TARUGO PY P/PRECINTO 5 CJAx100 un</t>
  </si>
  <si>
    <t>TARUGO PY P/PRECINTO 6 CJAx100 un.</t>
  </si>
  <si>
    <t>TARUGO PY P/PRECINTO 8 CJAx 50 un.</t>
  </si>
  <si>
    <t>TARUGO PY P/PRECINTO 10 CJAx 25 un.</t>
  </si>
  <si>
    <t>TARUGO PYCK 8 S-10mm BSAx250 un.</t>
  </si>
  <si>
    <t>TARUGO PYCK 8 M-20mm BSAx250 un.</t>
  </si>
  <si>
    <t>TARUGO PYCK 8 L-30mm BSAx250 un.</t>
  </si>
  <si>
    <t>GANCHO J 50  C/ACCESORIOS BSAx100</t>
  </si>
  <si>
    <t>GANCHO J 60  C/ACCESORIOS BSAx100</t>
  </si>
  <si>
    <t>GANCHO J 70  C/ACCESORIOS BSAx100</t>
  </si>
  <si>
    <t>GANCHO J 80  C/ACCESORIOS BSAx100</t>
  </si>
  <si>
    <t>GANCHO J 90  C/ACCESORIOS BSAx100</t>
  </si>
  <si>
    <t>GANCHO J 100 C/ACCESORIOS BSAx100</t>
  </si>
  <si>
    <t>RESPALDO AMOLADORA GOMA 4,5</t>
  </si>
  <si>
    <t>RESPALDO AMOLADORA GOMA 7</t>
  </si>
  <si>
    <t>RESPALDO AMOLADORA PLASTICO 4,5</t>
  </si>
  <si>
    <t>RESPALDO AMOLADORA PLASTICO 7</t>
  </si>
  <si>
    <t>RESPALDO TALADRO GOMA 4,5</t>
  </si>
  <si>
    <t>LLAVE AJUSTE P/AMOLADORA</t>
  </si>
  <si>
    <t>PUNTA CEMENTISTA 3/4 x 25 cm. -NACIONAL-</t>
  </si>
  <si>
    <t>PUNTA CEMENTISTA 3/4 x 30 cm. -NACIONAL-</t>
  </si>
  <si>
    <t>PUNTA CEMENTISTA 3/4 x 35 cm. -NACIONAL-</t>
  </si>
  <si>
    <t>BARRETA SAC.3/4 x 40 cm.-NACIONAL-</t>
  </si>
  <si>
    <t>BARRETA SAC.3/4 x 50 cm.-NACIONAL-</t>
  </si>
  <si>
    <t>BARRETA SAC.3/4 x 60 cm.-NACIONAL-</t>
  </si>
  <si>
    <t>HACHUELA ALBAÑIL -NACIONAL-</t>
  </si>
  <si>
    <t>GRINFA Nro  6 -NACIONAL-</t>
  </si>
  <si>
    <t>GRINFA Nro  8 -NACIONAL-</t>
  </si>
  <si>
    <t>GRINFA Nro 10 -NACIONAL-</t>
  </si>
  <si>
    <t>GRINFA Nro 12 -NACIONAL-</t>
  </si>
  <si>
    <t>TARUGO PY C/T 4 CAJAx200 un.</t>
  </si>
  <si>
    <t>TARUGO PY C/T 12 CAJAx 25 un.</t>
  </si>
  <si>
    <t>GANCHOS ENGRAPADORA 10mm (CAJA x1000)</t>
  </si>
  <si>
    <t>GANCHOS ENGRAPADORA 12mm (CAJA x1000)</t>
  </si>
  <si>
    <t>TORNILLO DRYWALL P/GSO 8x1.1/2 (500)</t>
  </si>
  <si>
    <t>LLAVE LAVATORIO C/CABEZA AUTOFRENANTE</t>
  </si>
  <si>
    <t>TARUGO ESPYGA 8 CAJAx50 un.</t>
  </si>
  <si>
    <t>TARUGO ESPYGA 10 CAJAx25 un.</t>
  </si>
  <si>
    <t>TARUGO COLPY 6 MACIZA BSAx250 un.</t>
  </si>
  <si>
    <t>TARUGO COLPY 8 CTO MACIZA BSAx250 un.</t>
  </si>
  <si>
    <t>TARUGO COLPY 8 LGO MACIZA BSAx250 un.</t>
  </si>
  <si>
    <t>TARUGO COLPY 8 S HUECA BSAx250 un.</t>
  </si>
  <si>
    <t>TARUGO ESPYGA 12 CAJAx20 un.</t>
  </si>
  <si>
    <t>GRAMPA CLAMPY 25-35 BSAx25 unid.</t>
  </si>
  <si>
    <t>TARUGO SYNTOR FIT PY8 BSA x 100 un.</t>
  </si>
  <si>
    <t>TARUGO SYNTOR CLAVO PY6 BSA x 100 un.</t>
  </si>
  <si>
    <t>TARUGO SYNTOR CLAVO PY8 BSA x 100 un.</t>
  </si>
  <si>
    <t>CUCHARA WELBY Nº 7</t>
  </si>
  <si>
    <t>CUCHARA WELBY Nº 7 MOCHA</t>
  </si>
  <si>
    <t>CUCHARA WELBY Nº 8</t>
  </si>
  <si>
    <t>CUCHARA WELBY Nº 8 MOCHA</t>
  </si>
  <si>
    <t>CUCHARA WELBY CUCHARIN Nº 5.1/2</t>
  </si>
  <si>
    <t>ZARANDA ALBAÑIL 35x50x5</t>
  </si>
  <si>
    <t>TORNILLO PUNTA AGUJA CABEZA DE TANQUE 8 x 1/2 (1000)</t>
  </si>
  <si>
    <t>TORNILLO PUNTA AGUJA CABEZA DE TANQUE 8 x 3/4 (1000)</t>
  </si>
  <si>
    <t>TORNILLO PUNTA AGUJA CABEZA DE TANQUE 8 x 1 (1000)</t>
  </si>
  <si>
    <t>LLANA DENTADA 8x8 130x300</t>
  </si>
  <si>
    <t>LLANA LISA 120x250 YESERO ACERO 1045</t>
  </si>
  <si>
    <t>TARUGO SYNTOR PRECINTO PY6 BSA x 100 un.</t>
  </si>
  <si>
    <t>TARUGO SYNTOR PRECINTO PY8 BSA x 100 un.</t>
  </si>
  <si>
    <t>TARUGO SYNTOR GANCHO PY6 BSA x 100 un.</t>
  </si>
  <si>
    <t>TARUGO SYNTOR GANCHO PY8 BSA x 100 un.</t>
  </si>
  <si>
    <t>TARUGO SYNTOR GRAMPA PY6 1/2 BSAx100 un.</t>
  </si>
  <si>
    <t>TARUGO SYNTOR GRAMPA PY8 1/2 BSAx100 un.</t>
  </si>
  <si>
    <t>TARUGO SYNTOR GRAMPA PY8 5/8 BSAx100 un.</t>
  </si>
  <si>
    <t>TARUGO SYNTOR GRAMPA PY8 3/4 BSAx100 un.</t>
  </si>
  <si>
    <t>TARUGO APYLABLES 4 MODULOS</t>
  </si>
  <si>
    <t>COLECTOR DE POLVO-PROPER-PY</t>
  </si>
  <si>
    <t>TARUGO ESPYGA 6 CAJA x 100 un.</t>
  </si>
  <si>
    <t>TARUGO ESPYGA 14 CAJA x 10 un.</t>
  </si>
  <si>
    <t>TARUGO ESPYGA 6 BOLSA x 1000 un.</t>
  </si>
  <si>
    <t>TARUGO ESPYGA 8 BOLSA x 500 un.</t>
  </si>
  <si>
    <t>TARUGO ESPYGA 10 BOLSA x 250 un.</t>
  </si>
  <si>
    <t>TARUGO ESPYGA 12 BOLSA x 100 un.</t>
  </si>
  <si>
    <t>TARUGO ESPYGA 14 BOLSA x 50 un.</t>
  </si>
  <si>
    <t>TARUGO PY UNIVERSAL LADRILLO HUECO 6 BOLSA x 1000 un.</t>
  </si>
  <si>
    <t>TARUGO PY UNIVERSAL LADRILLO HUECO 8 BOLSA x 500 un.</t>
  </si>
  <si>
    <t>TARUGO PY UNIVERSAL LADRILLO HUECO10 BOLSA x 250 un.</t>
  </si>
  <si>
    <t>TARUGO PY C/T 4 BOLSA X 1000</t>
  </si>
  <si>
    <t>TARUGO PY C/T 5 BOLSA X 1000</t>
  </si>
  <si>
    <t>TARUGO PY C/T 6 BOLSA X 1000</t>
  </si>
  <si>
    <t>TARUGO PY C/T 8 BOLSA X 500</t>
  </si>
  <si>
    <t>TARUGO PY C/T 10 BOLSA X 500</t>
  </si>
  <si>
    <t>TARUGO PY C/T 12 BOLSA X 100</t>
  </si>
  <si>
    <t>CLAVO AC 1070 C/RED 1 50 x 20 100u</t>
  </si>
  <si>
    <t>CLAVO AC 1070 C/RED 1 80 x 16 100u</t>
  </si>
  <si>
    <t>CLAVO AC 1070 C/RED 1 80 x 19 100u</t>
  </si>
  <si>
    <t>CLAVO AC 1070 C/RED 2 00 x 24 100u</t>
  </si>
  <si>
    <t>CLAVO AC 1070 C/PLANA 2 50 x 25 100u</t>
  </si>
  <si>
    <t>CLAVO AC 1070 C/PLANA 2 50 x 30 100u</t>
  </si>
  <si>
    <t>CLAVO AC 1070 C/PLANA 3 30 x 40 100u</t>
  </si>
  <si>
    <t>CLAVO AC 1070 C/PLANA 3 30 x 50 100u</t>
  </si>
  <si>
    <t>CLAVO AC 1070 C/PLANA 3 30 x 60 100u</t>
  </si>
  <si>
    <t>CLAVO AC 1070 ESCUAD 2 20 x 20 100u</t>
  </si>
  <si>
    <t>CLAVO AC 1070 ESCUAD 2 20 x 30 100u</t>
  </si>
  <si>
    <t>CLAVO AC 1070 ESCUAD 2 90 x 40 100u</t>
  </si>
  <si>
    <t>CLAVO AC 1070 ESCUAD 2 90 x 50 100u</t>
  </si>
  <si>
    <t>CLAVO AC 1070 ESCUAD 3 30 x 30 100u</t>
  </si>
  <si>
    <t>CLAVO AC 1070 C/PERDIDA 1 80 x 30 100u</t>
  </si>
  <si>
    <t>CLAVO AC 1070 C/PERDIDA 2 00 x 35 100u</t>
  </si>
  <si>
    <t>CLAVO AC 1070 C/PERDIDA 2 00 x 40 100u</t>
  </si>
  <si>
    <t>CLAVO AC 1070 C/PERDIDA 2 20 x 45 100u</t>
  </si>
  <si>
    <t>CLAVO AC 1070 C/PERDIDA 2 20 x 50 100u</t>
  </si>
  <si>
    <t>CLAVO AC 1070 NEGRO C/PL 2 50 x 25 100u</t>
  </si>
  <si>
    <t>CLAVO AC 1070 NEGRO C/PL 2 50 x 30 100u</t>
  </si>
  <si>
    <t>CLAVO AC 1070 ESTRIAD 2 50 x 25 100u</t>
  </si>
  <si>
    <t>CLAVO AC 1070 ESTRIAD 2 50 x 30 100u</t>
  </si>
  <si>
    <t>CLAVO AC 1070 ESTRIAD 3 x 40 100u</t>
  </si>
  <si>
    <t>GAVETERO 8div TOR-CLAVOS-TACO MIX1</t>
  </si>
  <si>
    <t>GAVETERO 8div TOR-CLAVOS-TACO MIX2</t>
  </si>
  <si>
    <t>GAVETERO 8div TOR-CLAVOS-TACO MIX3</t>
  </si>
  <si>
    <t>GAVETERO 8div TOR-CLAVOS-TACO MIX4</t>
  </si>
  <si>
    <t>CAJA Nº 2 CLAVOS DE BRONCE AC</t>
  </si>
  <si>
    <t>CLAVO BRONCE C/RED 0 80 x 10 500u</t>
  </si>
  <si>
    <t>CLAVO BRONCE C/PL 0 80 x 10 500u</t>
  </si>
  <si>
    <t>CLAVO BRONCE C/RED 1 17x12 500u</t>
  </si>
  <si>
    <t>CLAVO BRONCE C/PL 1 17 x 12 500u</t>
  </si>
  <si>
    <t>CLAVO BRONCE C/RED 1 25x15 500u</t>
  </si>
  <si>
    <t>CLAVO BRONCE C/PL 1 25x15 500u</t>
  </si>
  <si>
    <t>CLAVO BRONCE C/RED 1 50 x 20 100u</t>
  </si>
  <si>
    <t>CLAVO BRONCE C/RED 1 50 x 25 100u</t>
  </si>
  <si>
    <t>CLAVO BRONCE C/RED 2 00 x 25 100u</t>
  </si>
  <si>
    <t>CLAVO BRONCE C/PL 2 00 x 25 100u</t>
  </si>
  <si>
    <t>CLAVO BRONCE C/PER 1 90 x 19 100u</t>
  </si>
  <si>
    <t>CLAVO AC INOX 304 PL 2 50 x 25 100u</t>
  </si>
  <si>
    <t>CLAVO AC INOX 304 PL 2 50 x 30 100u</t>
  </si>
  <si>
    <t>CLAVO COBRE G/SEBO 2 50 x 15 100u</t>
  </si>
  <si>
    <t>CLAVO COBRE G/SEBO 3 00 x 15 100u</t>
  </si>
  <si>
    <t>CLAVO TECHO ANTIFILT MOLET 2 1/2 100u</t>
  </si>
  <si>
    <t>CLAVO TECHO ANTIFILT MOLET 3 100u</t>
  </si>
  <si>
    <t>CLAVO TECHO ANTIFILT MOLET 4 100u</t>
  </si>
  <si>
    <t>CLAVO COBRE 2 50 x 38 1kg</t>
  </si>
  <si>
    <t>CLAVO COBRE 2 50 x 50 1kg</t>
  </si>
  <si>
    <t>CLAVO COBRE 2 50 x 63 1kg</t>
  </si>
  <si>
    <t>CLAVO HO PIZARRA U/ZIN 2 50 x 38 1kg</t>
  </si>
  <si>
    <t>CLAVO HO PIZARRA U/ZIN 2 50 x 50 1kg</t>
  </si>
  <si>
    <t>CLAVO HO PIZARRA U/ZIN 2 50 x 63 1kg</t>
  </si>
  <si>
    <t>CLAVO ENDURECIDO C/PERD 14/40 1kg</t>
  </si>
  <si>
    <t>CLAVO ENDURECIDO C/PERD 15/50 1kg</t>
  </si>
  <si>
    <t>CLAVO DECK ESP C/PERD 3 30 x 48 750u</t>
  </si>
  <si>
    <t>CLAVO DECK ESP 2 x 1kg</t>
  </si>
  <si>
    <t>CLAVO COPA 2 64 x 40 GRANEL x 500grs</t>
  </si>
  <si>
    <t>TACHUELAS 1/2 13mm 100grs</t>
  </si>
  <si>
    <t>TACHUELAS 3/4 19mm 100grs</t>
  </si>
  <si>
    <t>TACHUELAS 3/8 10mm 100grs</t>
  </si>
  <si>
    <t>TACHUELAS 5/8 15mm 100grs</t>
  </si>
  <si>
    <t>GRAMPA P/CERCO PULIDO Nº2 64x25mm x 1kg</t>
  </si>
  <si>
    <t>GRAMPA P/CERCO PULIDO Nº3 90x38mm x 1kg</t>
  </si>
  <si>
    <t>CLAVO AC 1070 C/PERDIDA 2 50 x 50 100u</t>
  </si>
  <si>
    <t>TIRA IMP. SURTIDO CLAVOS COMUN 12 MOD.</t>
  </si>
  <si>
    <t>TIRA IMP. SURTIDO CLAVOS ACERO 12 MOD.</t>
  </si>
  <si>
    <t>ESCUADRA ALBAÑIL 30CM.</t>
  </si>
  <si>
    <t>ESCUADRA ALBAÑIL 40CM.</t>
  </si>
  <si>
    <t>ESCUADRA ALBAÑIL 50CM.</t>
  </si>
  <si>
    <t>ESCUADRA ALBAÑIL 60CM.</t>
  </si>
  <si>
    <t>ESCUADRA ALBAÑIL 70CM.</t>
  </si>
  <si>
    <t>SET JARDINERIA 3 PIEZAS MANGO PLASTICO</t>
  </si>
  <si>
    <t>EXTRACTOR DE TORNILLOS JUEGO x 5 PIEZAS</t>
  </si>
  <si>
    <t>ESLINGA PITON 1.20 Mts</t>
  </si>
  <si>
    <t>MECHA MADERA 3 PUNTAS BLISTER x 6 PIEZAS</t>
  </si>
  <si>
    <t>MOSQUETON BLISTER ALUM.6cm.COLOR x12u</t>
  </si>
  <si>
    <t>JUEGO TUBOS C/ENC.1/4 y 3/8 40PZAS.</t>
  </si>
  <si>
    <t>SET JARDINERIA 3 PIEZAS C/GRIP</t>
  </si>
  <si>
    <t>CORTAVIDRIO T/JOBO</t>
  </si>
  <si>
    <t>INFLADOR DE MANO DOBLE PICO</t>
  </si>
  <si>
    <t>TORNILLO FIX 5 x 25 (500)</t>
  </si>
  <si>
    <t>TEJIDO MOSQUITERO Hº GALVANIZADO 1,00 mt (25)</t>
  </si>
  <si>
    <t>TEJIDO MOSQUITERO Hº GALVANIZADO 0,80 mt (25)</t>
  </si>
  <si>
    <t>TEJIDO MOSQUITERO Hº GALVANIZADO 1,20 mt (25)</t>
  </si>
  <si>
    <t>CAJA FIJACION ALETA INTERIOR 2x4</t>
  </si>
  <si>
    <t>CAJA FIJACION ALETA INTERIOR 2x5</t>
  </si>
  <si>
    <t>CAJA FIJACION ALETA INTERIOR 2x6</t>
  </si>
  <si>
    <t>CAJA FIJACION ALETA EXTERIOR 2x4</t>
  </si>
  <si>
    <t>CAJA FIJACION ALETA EXTERIOR 2x5</t>
  </si>
  <si>
    <t>CAJA FIJACION ALETA EXTERIOR 2x6</t>
  </si>
  <si>
    <t>CAJA FIJACION ANGULO 30°INF 2x4</t>
  </si>
  <si>
    <t>CAJA FIJACION ANGULO 30°INF 2x5</t>
  </si>
  <si>
    <t>CAJA FIJACION ANGULO 30°INF 2x6</t>
  </si>
  <si>
    <t>CAJA FIJACION ANGULO 30°SUP 2x4</t>
  </si>
  <si>
    <t>CAJA FIJACION ANGULO 30°SUP 2x5</t>
  </si>
  <si>
    <t>CAJA FIJACION ANGULO 30°SUP 2x6</t>
  </si>
  <si>
    <t>CONECTOR ANGULO 42x30x30</t>
  </si>
  <si>
    <t>CONECTOR ANGULO 67x30x30</t>
  </si>
  <si>
    <t>CONECTOR ANGULO 93x30x30</t>
  </si>
  <si>
    <t>CONECTOR ANGULO 117x30x30</t>
  </si>
  <si>
    <t>CONECTOR ANGULO 140x30x30</t>
  </si>
  <si>
    <t>CONECTOR ANGULO 165x30x30</t>
  </si>
  <si>
    <t>CONECTOR ANGULO 190x30x30</t>
  </si>
  <si>
    <t>CONECTOR ANGULO 215x35x35</t>
  </si>
  <si>
    <t>CONECTOR ANGULO 240x35x35</t>
  </si>
  <si>
    <t>CONECTOR ANGULO 290x30x30</t>
  </si>
  <si>
    <t>CONECTOR ANGULO IGUAL 42x70x70</t>
  </si>
  <si>
    <t>CONECTOR ANGULO IGUAL 67x70x70</t>
  </si>
  <si>
    <t>CONECTOR ANGULO IGUAL 93x70x70</t>
  </si>
  <si>
    <t>CONECTOR ANGULO IGUAL 117x94x94</t>
  </si>
  <si>
    <t>CONECTOR ANGULO DESIGUAL 45x40x95</t>
  </si>
  <si>
    <t>CONECTOR ANGULO DESIGUAL 67x44x120</t>
  </si>
  <si>
    <t>CONECTOR ANGULO DESIGUAL 93x44x142</t>
  </si>
  <si>
    <t>CONECTOR ANGULO DESIGUAL 117x70x142</t>
  </si>
  <si>
    <t>CONECTOR ANGULO DESIGUAL 140x65x190</t>
  </si>
  <si>
    <t>CONECTOR PLACA 42x124</t>
  </si>
  <si>
    <t>CONECTOR PLACA 67x166</t>
  </si>
  <si>
    <t>CONECTOR PLACA 93x200</t>
  </si>
  <si>
    <t>CONECTOR PLACA 117x242</t>
  </si>
  <si>
    <t>SIFON SIMPLE PLASTICO AJUSTABLE 50mm.DESCARGA 40/50.</t>
  </si>
  <si>
    <t>SIFON DOBLE PLASTICO AJUSTABLE 50mm. DESCARGA 40/50.</t>
  </si>
  <si>
    <t>SIFON PLASTICO P/LAVARROPA BLANCO</t>
  </si>
  <si>
    <t>GRAMPA CLAMPY 32-40 BSAx25 unid.</t>
  </si>
  <si>
    <t>CERRAMIENTO PLASTICO RECTANGULAR 10x20mm x1Mt NEGRO (ROLLO x30mts)</t>
  </si>
  <si>
    <t>CERRAMIENTO PLASTICO 10x10mm x1,2Mt NEGRO (ROLLO x25mts)</t>
  </si>
  <si>
    <t>CERRAMIENTO PLASTICO 20x20mm x1,2Mt NEGRO (ROLLO x25mts)</t>
  </si>
  <si>
    <t>CERRAMIENTO PLASTICO 10x10mm x1.2Mt VERDE (ROLLO x25mts)</t>
  </si>
  <si>
    <t>CERRAMIENTO PLASTICO 20x20mm x1.2Mt VERDE (ROLLO x25mts)</t>
  </si>
  <si>
    <t>CERRAMIENTO PLASTICO 10x10mm x1,2Mt BLANCO (ROLLO x25mts)</t>
  </si>
  <si>
    <t>CERRAMIENTO PLASTICO 20x20mm x1,2Mt BLANCO (ROLLO x25mts)</t>
  </si>
  <si>
    <t>CERRAMIENTO PLASTICO 10x10mm x1,2Mt AMARILLO (ROLLO x25mts)</t>
  </si>
  <si>
    <t>CERRAMIENTO PLASTICO 20x20mm x1,2Mt AMARILLO (ROLLO x25mts)</t>
  </si>
  <si>
    <t>CERRAMIENTO PLASTICO 10x10mm x1,2Mt GRIS PLATA (ROLLO x25mts)</t>
  </si>
  <si>
    <t>CERRAMIENTO PLASTICO 20x20mm x1,2Mt GRIS PLATA (ROLLO x25mts)</t>
  </si>
  <si>
    <t>MALLA PLASTICA ROMBOIDAL 9x9mm x1,2Mt NEGRO (50)</t>
  </si>
  <si>
    <t>MALLA PLASTICA CUADRADA 11x11mm x1,00Mt NEGRA ( 25 )</t>
  </si>
  <si>
    <t>MALLA PLASTICA CUADRADA 11x11mm x1,00Mt VERDE (25)</t>
  </si>
  <si>
    <t>MALLA PLASTICA CUADRADA 15x15mm x1,00Mt NEGRA (25)</t>
  </si>
  <si>
    <t>MALLA PLASTICA CUADRADA 15x15mm x1,00Mt VERDE (25)</t>
  </si>
  <si>
    <t>MALLA PLASTICA CUADRADA 15x15mm x1,00Mt BLANCA (25)</t>
  </si>
  <si>
    <t>MALLA PLASTICA CUADRADA 20x20mm x1,00Mt NEGRA (25)</t>
  </si>
  <si>
    <t>MALLA PLASTICA CUADRADA 20x20mm x1,00Mt VERDE (25)</t>
  </si>
  <si>
    <t>MALLA PLASTICA CUADRADA 20x20mm x1,00Mt BLANCA (25)</t>
  </si>
  <si>
    <t>MALLA SEGURIDAD NARANJA PESADA 10x5 (50 )</t>
  </si>
  <si>
    <t>PILETA LAVATORIO PPP. BCA.</t>
  </si>
  <si>
    <t>PILETA LAVAR 47x57x32 C/F PPP. BCA.</t>
  </si>
  <si>
    <t>PILETA LAVAR CH 46x43x28 C/F PPP. BCA.</t>
  </si>
  <si>
    <t>PUERTA CHAPA P/GAS EPOXI APROBADA 50x40</t>
  </si>
  <si>
    <t>PUERTA CHAPA P/GAS REGLAMENARIA 65x45</t>
  </si>
  <si>
    <t>PUERTA CHAPA SUP/GAS REFORZADA 145x90</t>
  </si>
  <si>
    <t>GABINETE DE CEMENTO C/PUERTA EPOXI 50x40cm -APROBADO-</t>
  </si>
  <si>
    <t>PUERTA CHAPA SUP/GAS REFORZADA 145x45</t>
  </si>
  <si>
    <t>PUERTA DE CHAPA P/TERMOTANQUE GRANDE 160x55</t>
  </si>
  <si>
    <t>TAPA CAMARA ESTAMPADA REFORZADA 40x40</t>
  </si>
  <si>
    <t>TAPA CAMARA ESTAMPADA REFORZADA 60x60</t>
  </si>
  <si>
    <t>METAL DESPLEGADO MED. (450grs)</t>
  </si>
  <si>
    <t>CAÑO SALAMANDRA  4</t>
  </si>
  <si>
    <t>REDUCCION CONICA 6x5</t>
  </si>
  <si>
    <t>CUÑA NIVELADORA 0.5 A 5 mm. (200)</t>
  </si>
  <si>
    <t>CUÑA NIVELADORA 5 A 13 mm. (100)</t>
  </si>
  <si>
    <t>NIVELADOR 1.5 mm (100)</t>
  </si>
  <si>
    <t>MECHA KEITON 12 CABOS</t>
  </si>
  <si>
    <t>CORONA PLANA P/HORMIGONERA RECTA</t>
  </si>
  <si>
    <t>PIÑON C/EJE P/HORMIGONERA RECTO 11 DTES</t>
  </si>
  <si>
    <t>CORREA P/HORMIGONERA</t>
  </si>
  <si>
    <t>CORONA ABIERTA P/HORMIGONERA AGU. 6cm. HELICOIDAL</t>
  </si>
  <si>
    <t>RULEMAN P/CORONA GRANDE 6 cm. -6206-</t>
  </si>
  <si>
    <t>RULEMAN P/CORONA MEDIANA 5 cm. -6205-</t>
  </si>
  <si>
    <t>PUÑO PLASTICO P/HORMIGONERA Y CARRETILLA</t>
  </si>
  <si>
    <t>RULEMAN P/PIÑON -6203-</t>
  </si>
  <si>
    <t>LUMINARIA DIFUSOR TRIDIRECCIONAL P/LAMPARA BAJO CONSUMO</t>
  </si>
  <si>
    <t>CAÑO EPOXI 1.1/4 x 6,4 Mt.-REVESTUBO-</t>
  </si>
  <si>
    <t>CAÑO EPOXI 1.1/2 x 6,4 Mt.-REVESTUBO-</t>
  </si>
  <si>
    <t>CAÑO PLT.K4   3/4 x 100Mts.</t>
  </si>
  <si>
    <t>CAÑO PLT.K4     1 x 100Mts.</t>
  </si>
  <si>
    <t>CAÑO PLT.K4   1/2 x 100Mts.</t>
  </si>
  <si>
    <t>CAÑO PLT.K6   1/2 x 100Mts.</t>
  </si>
  <si>
    <t>CAÑO PPP BICAPA     1  x 6 Mts.</t>
  </si>
  <si>
    <t>CAÑO PPP BICAPA   1/2  x 6 Mts.</t>
  </si>
  <si>
    <t>CAÑO PPP BICAPA   3/4  x 6 Mts.</t>
  </si>
  <si>
    <t>CAÑO PPP BICAPA 1.1/4  x 6 Mts.</t>
  </si>
  <si>
    <t>CAÑO PPP BICAPA 1.1/2  x 6 Mts.</t>
  </si>
  <si>
    <t>CAÑO PPP BICAPA     2  x 6 Mts.</t>
  </si>
  <si>
    <t>CAÑO PLT.K2,5 1.1/2 x 100Mts.</t>
  </si>
  <si>
    <t>CAÑO PLT.K2,5 1.1/4 x 100Mts.</t>
  </si>
  <si>
    <t>CAÑO PLT.K2,5     2 x 100Mts.</t>
  </si>
  <si>
    <t>CAÑO PLT.K6 AZUL 3/4 X 50mts ELECT.</t>
  </si>
  <si>
    <t>CAÑO PLT.K6 AZUL 7/8 x 50mts ELECT.</t>
  </si>
  <si>
    <t>CAÑO PLT.K2,5 2.1/2 x 100Mts.</t>
  </si>
  <si>
    <t>CREMA ACERO PARA BACHAS x 200 gr. PEGAMENTO 2 COMPONENTES EPOXI</t>
  </si>
  <si>
    <t>CREMA BLANCA PARA BACHAS x 150 gr. FIJA Y PEGA</t>
  </si>
  <si>
    <t>SILICONA TRANSPARENTE POMO x 32cc</t>
  </si>
  <si>
    <t>SILICONA TRANSPARENTE POMO x 85cc</t>
  </si>
  <si>
    <t>SELLADOR ALTA TEMPERATURA POMO.x 32cc. H/343º</t>
  </si>
  <si>
    <t>SELLADOR ALTA TEMPERATURA CARTUCHO x280cc. H/343º</t>
  </si>
  <si>
    <t>SELLAROSCAS HIDRO 3 x 25 cc.</t>
  </si>
  <si>
    <t>SELLAROSCAS HIDRO 3 x 125 cc.</t>
  </si>
  <si>
    <t>SELLAROSCAS HIDRO 3 x 50 cc.</t>
  </si>
  <si>
    <t>SILICONA TRANSPARENTE CARTUCHO x280cc</t>
  </si>
  <si>
    <t>SILICONA BLANCO CARTUCHO x280cc</t>
  </si>
  <si>
    <t>SILICONA NEGRA CARTUCHO x280cc</t>
  </si>
  <si>
    <t>SILICONA NEUTRA CARTUCHO x280cc</t>
  </si>
  <si>
    <t>CODO RED. PPP 1 X 1/2</t>
  </si>
  <si>
    <t>CODO RED. PPP 1 X 3/4</t>
  </si>
  <si>
    <t>CUPLA RED. PPP 1/2 X 3/8</t>
  </si>
  <si>
    <t>NIPLE PPP 1/2 X 20 Cm.</t>
  </si>
  <si>
    <t>NIPLE PPP 3/4 X 20 Cm.</t>
  </si>
  <si>
    <t>NIPLE PPP 1 X  6 Cm.</t>
  </si>
  <si>
    <t>NIPLE PPP 1 X  8 Cm.</t>
  </si>
  <si>
    <t>NIPLE PPP 1 X 10 Cm.</t>
  </si>
  <si>
    <t>NIPLE PPP 1 X 12 Cm.</t>
  </si>
  <si>
    <t>NIPLE PPP 1 X 15 Cm.</t>
  </si>
  <si>
    <t>NIPLE PPP 1 X 20 Cm.</t>
  </si>
  <si>
    <t>TAPA PVC 40</t>
  </si>
  <si>
    <t>TAPA PVC 50</t>
  </si>
  <si>
    <t>TAPA PVC 60</t>
  </si>
  <si>
    <t>TAPA PVC 100 PT</t>
  </si>
  <si>
    <t>APLICADOR CARTUCHO SQUELETOR</t>
  </si>
  <si>
    <t>APLICADOR CARTUCHO MANGO ALUMINIO Y CUERPO CHAPA</t>
  </si>
  <si>
    <t>RASQUETA PROFESIONAL SCRAPER x 600 mm</t>
  </si>
  <si>
    <t>CHIMENEA BOSCA A LEÑA 850 23216 KL</t>
  </si>
  <si>
    <t>CAÑO PVC  40 X 4 MTS.TUBOPLAST</t>
  </si>
  <si>
    <t>CAÑO PVC  50 X 4 MTS.TUBOPLAST</t>
  </si>
  <si>
    <t>CAÑO PVC 110  X 4 MTS 3,2</t>
  </si>
  <si>
    <t>CAÑO PVC 63 X 4 MTS 3,2</t>
  </si>
  <si>
    <t>CAÑO PVC 50  X 4 MTS.3,2</t>
  </si>
  <si>
    <t>CAÑO PVC  60 X 4 MTS.</t>
  </si>
  <si>
    <t>CAÑO PVC 40 X 4 MTS 3,2</t>
  </si>
  <si>
    <t>CAÑO PVC 110 2,6 X 4 MTS.SAAVEDRA</t>
  </si>
  <si>
    <t>CAÑO PVC 160 X 4 MTS.TUBOPLAST</t>
  </si>
  <si>
    <t>CAÑO PVC 100 X 4 MTS.</t>
  </si>
  <si>
    <t>CAÑO PVC 110  X 4 MTS.TUBOPLAST</t>
  </si>
  <si>
    <t>CAÑO PVC 200 3,2 X 4 MTS</t>
  </si>
  <si>
    <t>CAÑO PVC 63  X 4 MTS.TUBOPLAST</t>
  </si>
  <si>
    <t>CAÑO PVC 160  X 3 MTS.TUBOPLAST</t>
  </si>
  <si>
    <t>CORONA PLANA P/HORMIGONERA HELICOIDAL</t>
  </si>
  <si>
    <t>PIÑON C/EJE P/HORMIGONERA HELICOIDAL 10 DTES</t>
  </si>
  <si>
    <t>PIÑON C/EJE P/HORMIGONERA RECTO 13 DTES</t>
  </si>
  <si>
    <t>CODO PPP 1/2 HH 45º</t>
  </si>
  <si>
    <t>CODO PPP HH 90º 1.1/4</t>
  </si>
  <si>
    <t>CODO PPP HH 90º 1.1/2</t>
  </si>
  <si>
    <t>CODO PPP HH 90º 2</t>
  </si>
  <si>
    <t>CURVA PPP HH 90º 1.1/4</t>
  </si>
  <si>
    <t>CURVA PPP HH 90º 1.1/2</t>
  </si>
  <si>
    <t>CURVA PPP HH 90º 2</t>
  </si>
  <si>
    <t>CURVA PPP MH 90º 1.1/4</t>
  </si>
  <si>
    <t>CURVA PPP MH 90º 1.1/2</t>
  </si>
  <si>
    <t>CURVA PPP MH 90º 2</t>
  </si>
  <si>
    <t>TEE PPP HH 1.1/4</t>
  </si>
  <si>
    <t>TEE PPP HH 1.1/2</t>
  </si>
  <si>
    <t>CUÑA TRABA PUERTA</t>
  </si>
  <si>
    <t>BROCHE STANDAR P/MEDIA SOMBRA</t>
  </si>
  <si>
    <t>GRAMPA P/TUBOS C/TACO 1</t>
  </si>
  <si>
    <t>BROCHE STANDAR MINI P/MEDIA SOMBRA</t>
  </si>
  <si>
    <t>TEE PPP HH 2</t>
  </si>
  <si>
    <t>TEE RED. PPP 1 X 3/4</t>
  </si>
  <si>
    <t>UDC PPP 1.1/4</t>
  </si>
  <si>
    <t>UDC PPP 1.1/2</t>
  </si>
  <si>
    <t>TEE RED. PPP 3/4 X 1/2</t>
  </si>
  <si>
    <t>TEE RED. PPP 1 X 1/2</t>
  </si>
  <si>
    <t>UDC PPP 2</t>
  </si>
  <si>
    <t>CUPLA PPP 2</t>
  </si>
  <si>
    <t>TAPA PPP H 1.1/4</t>
  </si>
  <si>
    <t>TAPA PPP H 1.1/2</t>
  </si>
  <si>
    <t>TAPA PPP H 2</t>
  </si>
  <si>
    <t>TAPON PPP M 1.1/4</t>
  </si>
  <si>
    <t>TAPON PPP M 2</t>
  </si>
  <si>
    <t>RCT PPP 2</t>
  </si>
  <si>
    <t>BUJE RED. PPP 1.1/4 x1/2</t>
  </si>
  <si>
    <t>BUJE RED. PPP 1.1/4 x3/4</t>
  </si>
  <si>
    <t>CURVA PPP 1 MH A 90</t>
  </si>
  <si>
    <t>CURVA PPP 3/4  MH A 90</t>
  </si>
  <si>
    <t>CURVA PPP 1/2  MH A 90</t>
  </si>
  <si>
    <t>CURVA PPP 1/2  HH A 45</t>
  </si>
  <si>
    <t>CURVA PPP 3/4  HH A 45</t>
  </si>
  <si>
    <t>CURVA PPP 1 HH A 45</t>
  </si>
  <si>
    <t>CURVA PPP 1/2  MH A 45</t>
  </si>
  <si>
    <t>CURVA PPP 3/4  MH A 45</t>
  </si>
  <si>
    <t>CURVA PPP 1 MH A 45</t>
  </si>
  <si>
    <t>BUJE RED. PPP 1.1/2 x3/4</t>
  </si>
  <si>
    <t>BUJE RED. PPP 2 x1</t>
  </si>
  <si>
    <t>BUJE RED. PPP 2 x1.1/4</t>
  </si>
  <si>
    <t>BUJE RED. PPP 2 x1.1/2</t>
  </si>
  <si>
    <t>CONEXION TANQUE C/BRIDAS PPP 1.1/4</t>
  </si>
  <si>
    <t>CONEXION TANQUE C/BRIDAS PPP 1.1/2</t>
  </si>
  <si>
    <t>CONEXION TANQUE C/BRIDAS PPP 2</t>
  </si>
  <si>
    <t>CODO PPP MH 90º 1.1/4</t>
  </si>
  <si>
    <t>CODO PPP MH 90º 1.1/2</t>
  </si>
  <si>
    <t>CODO PPP MH 90º 2</t>
  </si>
  <si>
    <t>NIPLE PPP 1/2 X  6 Cm.</t>
  </si>
  <si>
    <t>NIPLE PPP 3/4 X  6 Cm.</t>
  </si>
  <si>
    <t>NIPLE PPP 3/4 X 12 Cm.</t>
  </si>
  <si>
    <t>NIPLE PPP 1/2 X  8 Cm.</t>
  </si>
  <si>
    <t>NIPLE PPP 3/4 X  8 Cm.</t>
  </si>
  <si>
    <t>NIPLE PPP 1/2 X 12 Cm</t>
  </si>
  <si>
    <t>NIPLE PPP 1/2 X 10 Cm.</t>
  </si>
  <si>
    <t>NIPLE PPP 3/4 X 10 Cm.</t>
  </si>
  <si>
    <t>NIPLE PPP 1/2 X 15 Cm.</t>
  </si>
  <si>
    <t>NIPLE PPP 3/4 X 15 Cm.</t>
  </si>
  <si>
    <t>NIPLE PPP 1.1/4 X 10cm</t>
  </si>
  <si>
    <t>NIPLE PPP 1.1/4 X 12cm</t>
  </si>
  <si>
    <t>NIPLE PPP 1.1/4 X 15cm</t>
  </si>
  <si>
    <t>NIPLE PPP 1.1/4 X 20cm</t>
  </si>
  <si>
    <t>NIPLE PPP 1.1/2 X 10cm</t>
  </si>
  <si>
    <t>NIPLE PPP 1.1/2 X 12cm</t>
  </si>
  <si>
    <t>NIPLE PPP 1.1/2 X 15cm</t>
  </si>
  <si>
    <t>NIPLE PPP 1.1/2 X 20cm</t>
  </si>
  <si>
    <t>NIPLE PPP 2 X 10cm</t>
  </si>
  <si>
    <t>NIPLE PPP 2 X 12cm</t>
  </si>
  <si>
    <t>NIPLE PPP 2 X 15cm</t>
  </si>
  <si>
    <t>NIPLE PPP 2 X 20cm</t>
  </si>
  <si>
    <t>TANQUE AQUATANK TRIC.1100 Lts.</t>
  </si>
  <si>
    <t>CAMARA SEPTICA P/8 PERSONAS -SEPTITANK-</t>
  </si>
  <si>
    <t>TANQUE MULTIPROPOSITO 100 Lts.</t>
  </si>
  <si>
    <t>TANQUE MULTIPROPOSITO 180 Lts.</t>
  </si>
  <si>
    <t>MARCO Y TAPA 60 x 60 HC</t>
  </si>
  <si>
    <t>MARCO Y TAPA 40 x 40 HC</t>
  </si>
  <si>
    <t>SOPORTE UNIVERSAL PISO P/BOMBA AGUA</t>
  </si>
  <si>
    <t>ESPIGA RED.RH 1/2  X 1</t>
  </si>
  <si>
    <t>ESPIGA CODO 1</t>
  </si>
  <si>
    <t>ESPIGA RED.RM 3/4 X 1</t>
  </si>
  <si>
    <t>ESPIGA RED.RH 1/2 X 3/4</t>
  </si>
  <si>
    <t>ESPIGA RED.RH 1 X 3/4</t>
  </si>
  <si>
    <t>ESPIGA RED.RH 3/4 X 1</t>
  </si>
  <si>
    <t>ESPIGA TEE RH 1</t>
  </si>
  <si>
    <t>ESPIGA DOBLE TEE RED 1 X 1/2 *</t>
  </si>
  <si>
    <t>ESPIGA DOBLE TEE RED 3/4 X 1/2</t>
  </si>
  <si>
    <t>ESPIGA DOBLE TEE 1</t>
  </si>
  <si>
    <t>ESPIGA CODO RH 1</t>
  </si>
  <si>
    <t>ESPIGA DOBLE  1.1/4</t>
  </si>
  <si>
    <t>ESPIGA DOBLE 1.1/2</t>
  </si>
  <si>
    <t>ESPIGA DOBLE 2</t>
  </si>
  <si>
    <t>ESPIGA DOBLE RED.1.1/4x3/4</t>
  </si>
  <si>
    <t>ESPIGA DOBLE RED.1.1/4x1</t>
  </si>
  <si>
    <t>ESPIGA DOBLE RED.1.1/2x3/4</t>
  </si>
  <si>
    <t>ESPIGA DOBLE RED.1.1/2x1</t>
  </si>
  <si>
    <t>ESPIGA DOBLE RED.1.1/2x1.1/4</t>
  </si>
  <si>
    <t>ESPIGA DOBLE RED.2 x 3/4</t>
  </si>
  <si>
    <t>ESPIGA DOBLE RED.2 x 1</t>
  </si>
  <si>
    <t>ESPIGA DOBLE RED.2 x 1.1/4</t>
  </si>
  <si>
    <t>ESPIGA DOBLE RED.2 x 1.1/2</t>
  </si>
  <si>
    <t>ESPIGA CODO  1.1/4</t>
  </si>
  <si>
    <t>ESPIGA CODO 1.1/2</t>
  </si>
  <si>
    <t>ESPIGA CODO 2</t>
  </si>
  <si>
    <t>ESPIGA CODO RH  1.1/4</t>
  </si>
  <si>
    <t>ESPIGA CODO RH 1.1/2</t>
  </si>
  <si>
    <t>ESPIGA CODO RH 2</t>
  </si>
  <si>
    <t>ESPIGA RED.RM 1.1/4x3/4</t>
  </si>
  <si>
    <t>ESPIGA RED.RM 1.1/4x1</t>
  </si>
  <si>
    <t>ESPIGA RED.RM 1.1/2x3/4</t>
  </si>
  <si>
    <t>ESPIGA RED.RM 1.1/2x1</t>
  </si>
  <si>
    <t>ESPIGA RED.RM 1.1/2x1.1/4</t>
  </si>
  <si>
    <t>ESPIGA RED.RM 2 x 3/4</t>
  </si>
  <si>
    <t>ESPIGA RED.RM 2 x 1</t>
  </si>
  <si>
    <t>ESPIGA RED.RM 2 x 1.1/4</t>
  </si>
  <si>
    <t>ESPIGA RED.RM 2 x 1.1/2</t>
  </si>
  <si>
    <t>ESPIGA RM  1.1/4</t>
  </si>
  <si>
    <t>ESPIGA RM 1.1/2</t>
  </si>
  <si>
    <t>ESPIGA RM 2</t>
  </si>
  <si>
    <t>ESPIGA RED.RH 1.1/4x1</t>
  </si>
  <si>
    <t>ESPIGA RED.RH 1.1/2x1</t>
  </si>
  <si>
    <t>ESPIGA RED.RH 1.1/2x1.1/4</t>
  </si>
  <si>
    <t>ESPIGA RED.RH 2 x 1</t>
  </si>
  <si>
    <t>ESPIGA RED.RH 2 x 1.1/4</t>
  </si>
  <si>
    <t>ESPIGA RED.RH 2 x 1.1/2</t>
  </si>
  <si>
    <t>ESPIGA RH  1.1/4</t>
  </si>
  <si>
    <t>ESPIGA RH 1.1/2</t>
  </si>
  <si>
    <t>ESPIGA RH 2</t>
  </si>
  <si>
    <t>ESPIGA DOBLE TEE  1.1/4</t>
  </si>
  <si>
    <t>ESPIGA DOBLE TEE 1.1/2</t>
  </si>
  <si>
    <t>ESPIGA DOBLE TEE 2</t>
  </si>
  <si>
    <t>ESPIGA TEE RH  1.1/4</t>
  </si>
  <si>
    <t>ESPIGA TEE RH 1.1/2</t>
  </si>
  <si>
    <t>ESPIGA TEE RH 2</t>
  </si>
  <si>
    <t>CODO GALVANIZADO HH 1/2</t>
  </si>
  <si>
    <t>CODO GALVANIZADO HH 3/4</t>
  </si>
  <si>
    <t>CODO GALVANIZADO HH 1</t>
  </si>
  <si>
    <t>TEE GALVANIZADO 1/2</t>
  </si>
  <si>
    <t>TEE GALVANIZADO 3/4</t>
  </si>
  <si>
    <t>TEE GALVANIZADO 1</t>
  </si>
  <si>
    <t>CODO GALVANIZADO MH 1/2</t>
  </si>
  <si>
    <t>CODO GALVANIZADO MH 3/4</t>
  </si>
  <si>
    <t>CODO GALVANIZADO MH 1</t>
  </si>
  <si>
    <t>RCT GALVANIZADO 1/2</t>
  </si>
  <si>
    <t>RCT GALVANIZADO 3/4</t>
  </si>
  <si>
    <t>RCT GALVANIZADO 1</t>
  </si>
  <si>
    <t>CUPLA GALVANIZADO 1/2</t>
  </si>
  <si>
    <t>CUPLA GALVANIZADO 3/4</t>
  </si>
  <si>
    <t>CUPLA GALVANIZADO 1</t>
  </si>
  <si>
    <t>TAPON GALVANIZADO M 1/2</t>
  </si>
  <si>
    <t>TAPON GALVANIZADO M 3/4</t>
  </si>
  <si>
    <t>TAPON GALVANIZADO M 1</t>
  </si>
  <si>
    <t>CURVA GALVANIZADO HH 1/2 A 90</t>
  </si>
  <si>
    <t>CURVA GALVANIZADO HH 3/4 A 90</t>
  </si>
  <si>
    <t>CURVA GALVANIZADO HH 1 A 90</t>
  </si>
  <si>
    <t>CURVA GALVANIZADO HH 1/2 A 45</t>
  </si>
  <si>
    <t>CURVA GALVANIZADO HH 3/4 A 45</t>
  </si>
  <si>
    <t>CURVA GALVANIZADO HH 1 A 45</t>
  </si>
  <si>
    <t>CURVA GALVANIZADO MH 1/2 A 90</t>
  </si>
  <si>
    <t>CURVA GALVANIZADO MH 3/4 A 90</t>
  </si>
  <si>
    <t>CURVA GALVANIZADO MH 1 A 90</t>
  </si>
  <si>
    <t>CURVA GALVANIZADO MH 1/2 A 45</t>
  </si>
  <si>
    <t>CURVA GALVANIZADO MH 3/4 A 45</t>
  </si>
  <si>
    <t>CURVA GALVANIZADO MH 1 A 45</t>
  </si>
  <si>
    <t>TAPA GALVANIZADO 1/2</t>
  </si>
  <si>
    <t>TAPA GALVANIZADO 3/4</t>
  </si>
  <si>
    <t>TAPA GALVANIZADO 1</t>
  </si>
  <si>
    <t>TUERCA GALVANIZADO 1/2</t>
  </si>
  <si>
    <t>TUERCA GALVANIZADO 3/4</t>
  </si>
  <si>
    <t>TUERCA GALVANIZADO 1</t>
  </si>
  <si>
    <t>CODO GALVANIZADO RED. 3/4 x 1/2</t>
  </si>
  <si>
    <t>CODO GALVANIZADO RED. 1 x 1/2</t>
  </si>
  <si>
    <t>CODO GALVANIZADO RED. 1 x 3/4</t>
  </si>
  <si>
    <t>TEE GALVANIZADO RED. 3/4 x 1/2</t>
  </si>
  <si>
    <t>TEE GALVANIZADO RED. 1 X 1/2</t>
  </si>
  <si>
    <t>TEE GALVANIZADO RED 1 x 3/4</t>
  </si>
  <si>
    <t>CUPLA GALVANIZADO RED. 1/2 x 3/8</t>
  </si>
  <si>
    <t>CUPLA GALVANIZADO RED. 3/4 x 1/2</t>
  </si>
  <si>
    <t>CUPLA GALVANIZADO RED. 1 x 1/2</t>
  </si>
  <si>
    <t>CUPLA GALVANIZADO RED. 1 x 3/4</t>
  </si>
  <si>
    <t>BUJE GALVANIZADO RED. 1/2 x 3/8</t>
  </si>
  <si>
    <t>BUJE GALVANIZADO RED. 3/4 x 1/2</t>
  </si>
  <si>
    <t>BUJE GALVANIZADO RED. 1 x 1/2</t>
  </si>
  <si>
    <t>BUJE GALVANIZADO RED. 1 x 3/4</t>
  </si>
  <si>
    <t>NIPLE GALVANIZADO 1/2 x 5 cm.</t>
  </si>
  <si>
    <t>NIPLE GALVANIZADO 1/2 x 8 cm.</t>
  </si>
  <si>
    <t>NIPLE GALVANIZADO 1/2 x 10 cm.</t>
  </si>
  <si>
    <t>NIPLE GALVANIZADO 1/2 x 12 cm.</t>
  </si>
  <si>
    <t>NIPLE GALVANIZADO 1/2 x 15 cm.</t>
  </si>
  <si>
    <t>NIPLE GALVANIZADO 1/2 x 20 cm.</t>
  </si>
  <si>
    <t>NIPLE GALVANIZADO 1/2 x 25 cm.</t>
  </si>
  <si>
    <t>NIPLE GALVANIZADO 1/2 x 30 cm.</t>
  </si>
  <si>
    <t>CONEXION COMPLETA CORTA GALVANIZADO 1</t>
  </si>
  <si>
    <t>NIPLE GALVANIZADO 3/4 x 5 cm.</t>
  </si>
  <si>
    <t>NIPLE GALVANIZADO 3/4 x 8 cm.</t>
  </si>
  <si>
    <t>NIPLE GALVANIZADO 3/4 x 10 cm.</t>
  </si>
  <si>
    <t>NIPLE GALVANIZADO 3/4 x 12 cm.</t>
  </si>
  <si>
    <t>NIPLE GALVANIZADO 3/4 x 15 cm.</t>
  </si>
  <si>
    <t>NIPLE GALVANIZADO 3/4 x 18 cm.</t>
  </si>
  <si>
    <t>NIPLE GALVANIZADO 3/4 x 20 cm.</t>
  </si>
  <si>
    <t>NIPLE GALVANIZADO 3/4 x 25 cm.</t>
  </si>
  <si>
    <t>NIPLE GALVANIZADO 3/4 x 30 cm.</t>
  </si>
  <si>
    <t>CONEXION COMPLETA CORTA GALVANIZADO 3/4</t>
  </si>
  <si>
    <t>NIPLE GALVANIZADO 1 x 5 cm.</t>
  </si>
  <si>
    <t>NIPLE GALVANIZADO 1 x 8 cm.</t>
  </si>
  <si>
    <t>NIPLE GALVANIZADO 1 x 10 cm.</t>
  </si>
  <si>
    <t>NIPLE GALVANIZADO 1 x 12 cm.</t>
  </si>
  <si>
    <t>NIPLE GALVANIZADO 1 x 15 cm.</t>
  </si>
  <si>
    <t>NIPLE GALVANIZADO 1 x 20 cm.</t>
  </si>
  <si>
    <t>NIPLE GALVANIZADO 1 x 25 cm.</t>
  </si>
  <si>
    <t>NIPLE GALVANIZADO 1 x 30 cm.</t>
  </si>
  <si>
    <t>CONEXION COMPLETA CORTA GALVANIZADO 1/2</t>
  </si>
  <si>
    <t>ZAPATILLA NAUTICA PINK T 33.5</t>
  </si>
  <si>
    <t>ZAPATILLA NAUTICA PINK T 34.5</t>
  </si>
  <si>
    <t>ZAPATILLA NAUTICA PINK T 36.5</t>
  </si>
  <si>
    <t>ZAPATILLA NAUTICA PINK T 37.5</t>
  </si>
  <si>
    <t>ZAPATILLA NAUTICA SILVER T 33.5</t>
  </si>
  <si>
    <t>ZAPATILLA NAUTICA SILVER T 34.5</t>
  </si>
  <si>
    <t>ZAPATILLA NAUTICA SILVER T 35.5</t>
  </si>
  <si>
    <t>ZAPATILLA NAUTICA SILVER T 36.5</t>
  </si>
  <si>
    <t>ZAPATILLA NAUTICA SILVER T 40.5</t>
  </si>
  <si>
    <t>ZAPATILLA NAUTICA BLACK T 33.5</t>
  </si>
  <si>
    <t>ZAPATILLA NAUTICA BLACK T 34.5</t>
  </si>
  <si>
    <t>ZAPATILLA NAUTICA BLACK T 35.5</t>
  </si>
  <si>
    <t>ZAPATILLA NAUTICA BLUE T 33.5</t>
  </si>
  <si>
    <t>ZAPATILLA NAUTICA BLUE T 37.5</t>
  </si>
  <si>
    <t>ZAPATILLA NAUTICA BLUE T 41.5</t>
  </si>
  <si>
    <t>HELADERA 28Lts. HELATODO L6</t>
  </si>
  <si>
    <t>HELADERA 10Lts. HELATODO L12</t>
  </si>
  <si>
    <t>HELADERA LUNCHERA 6 Lts. HELATODO</t>
  </si>
  <si>
    <t>JARRA TERMICA 2 lts. HELATODO</t>
  </si>
  <si>
    <t>GARRAFA GAS BUTANO C/ROSCA 230 grs</t>
  </si>
  <si>
    <t>GARRAFA GAS BUTANO C/ROSCA 450 grs</t>
  </si>
  <si>
    <t>TERMO ACERO INOXIDABLE BLACK x 0.5 lts</t>
  </si>
  <si>
    <t>TERMO ACERO INOXIDABLE BLACK x 1 lt.</t>
  </si>
  <si>
    <t>ASIENTO CON RESPALDO P/KAYAK</t>
  </si>
  <si>
    <t>CABEZAL PEI.MOD.COMUN</t>
  </si>
  <si>
    <t>TERMO WEEKEND 2 LTS</t>
  </si>
  <si>
    <t>TERMO ACERO INOXIDABLE MEGA HOT MANIJA x 1,2 lt.</t>
  </si>
  <si>
    <t>CABEZAL FV E/FINA</t>
  </si>
  <si>
    <t>CABEZAL FV LLAVE PASO 1/2</t>
  </si>
  <si>
    <t>CABEZAL FV LLAVE PASO 3/4  CTO</t>
  </si>
  <si>
    <t>CABEZAL FV LLAVE PASO 3/4  LGO</t>
  </si>
  <si>
    <t>ADAPTADOR GAS BUTANO</t>
  </si>
  <si>
    <t>KAYAK SK1 SPORT KAYAK C/PALA</t>
  </si>
  <si>
    <t>TERMO ACERO INOXIDABLE BLACK x 0.75 lts</t>
  </si>
  <si>
    <t>TAPON TERMO ACERO BLACK x 0.75-1 lts</t>
  </si>
  <si>
    <t>TAPON TERMO ACERO BLACK x 0.50 lts</t>
  </si>
  <si>
    <t>MOCHILA TECNICA DE 45LT TRANGO</t>
  </si>
  <si>
    <t>CABEZAL CENTAURO LLUVIA</t>
  </si>
  <si>
    <t>CABEZAL PEI.MOD.NVO.V/1096/2</t>
  </si>
  <si>
    <t>CABEZAL PEI.MESADA</t>
  </si>
  <si>
    <t>CABEZAL FV CTO FINO</t>
  </si>
  <si>
    <t>CABEZAL FV LGO FINO</t>
  </si>
  <si>
    <t>CABEZAL FV TRANSF.BIDET</t>
  </si>
  <si>
    <t>CABEZAL FV TRANSFERENCIA DUCHA</t>
  </si>
  <si>
    <t>CABEZAL PEI.TRANSF.BIDET</t>
  </si>
  <si>
    <t>CABEZAL PEI TRANSFERENCIA DUCHA</t>
  </si>
  <si>
    <t>CABEZAL ITALIANO 1/2</t>
  </si>
  <si>
    <t>CABEZAL ITALIANO 3/8  CTO.CUADR</t>
  </si>
  <si>
    <t>CABEZAL ITALIANO 3/8  LGO.FV</t>
  </si>
  <si>
    <t>CABEZAL ITALIANO 3/8  EST.ESPECIAL</t>
  </si>
  <si>
    <t>CABEZAL FV CIE.CER.CTO.CALIENTE</t>
  </si>
  <si>
    <t>CABEZAL FV CIE.CER.CTO.FRIA</t>
  </si>
  <si>
    <t>CABEZAL FV CIE.CER.LGO.CALIENTE</t>
  </si>
  <si>
    <t>CABEZAL FV CIE.CER.LGO.FRIA</t>
  </si>
  <si>
    <t>CABEZAL FV ALLEGRO CTO.LAV.BIDET</t>
  </si>
  <si>
    <t>CABEZAL FV ALLEGRO LGO</t>
  </si>
  <si>
    <t>CABEZAL FV ALLEGRO TRANSF.BIDET</t>
  </si>
  <si>
    <t>CABEZAL FV ALLEGRO TRANSFERENCIA DUCHA</t>
  </si>
  <si>
    <t>CARTUCHO MONOCOMANDO 40mm</t>
  </si>
  <si>
    <t>CABEZAL FV ALLEGRO MESADA</t>
  </si>
  <si>
    <t>PICO FLEX. P/GRIF MES.C/CORTACHORRO LT</t>
  </si>
  <si>
    <t>PICO MEZCLADORA MESADA  J</t>
  </si>
  <si>
    <t>PICO MEZCLADORA PARED INVERT  U</t>
  </si>
  <si>
    <t>PICO MEZCLADORA PARED BAJO  S</t>
  </si>
  <si>
    <t>FILTRO METALICO C/AIREADOR MACHO</t>
  </si>
  <si>
    <t>LLUVIA PLASTICA ARTICULADA T/CLUB 15cm.</t>
  </si>
  <si>
    <t>LLUVIA PLASTICA ARTICULADA T/CLUB C/ANTISARRO</t>
  </si>
  <si>
    <t>CABEZAL REEMPLAZO C.C. CORTO (2114)</t>
  </si>
  <si>
    <t>CABEZAL REEMPLAZO C.C. LARGO (2114/1)</t>
  </si>
  <si>
    <t>CABEZAL REEMPLAZO C.C. C/ROSC.CAMP.PRENSA  (2114/2)</t>
  </si>
  <si>
    <t>CABEZAL FV CREIN/KANS.TR.DUCH ( 2164 )</t>
  </si>
  <si>
    <t>CABEZAL FV CREIN/KANS.TR.BIDET 2163</t>
  </si>
  <si>
    <t>CABEZAL FV CREIN/KANS.LLUVIA ( 2162 )</t>
  </si>
  <si>
    <t>CABEZAL FV CREIN/KANS.LAV/MES/BI 2161</t>
  </si>
  <si>
    <t>CODO EPOXI HH  1/2</t>
  </si>
  <si>
    <t>CODO EPOXI HH  3/4</t>
  </si>
  <si>
    <t>CODO EPOXI HH 1</t>
  </si>
  <si>
    <t>TEE EPOXI  1/2</t>
  </si>
  <si>
    <t>TEE EPOXI  3/4</t>
  </si>
  <si>
    <t>TEE EPOXI 1</t>
  </si>
  <si>
    <t>CODO EPOXI MH   1/2</t>
  </si>
  <si>
    <t>CODO EPOXI MH   3/4</t>
  </si>
  <si>
    <t>CODO EPOXI MH  1</t>
  </si>
  <si>
    <t>RCT EPOXI  1/2</t>
  </si>
  <si>
    <t>RCT EPOXI  3/4</t>
  </si>
  <si>
    <t>RCT EPOXI 1</t>
  </si>
  <si>
    <t>CUPLA EPOXI  1/2</t>
  </si>
  <si>
    <t>CUPLA EPOXI  3/4</t>
  </si>
  <si>
    <t>CUPLA EPOXI 1</t>
  </si>
  <si>
    <t>TAPON EPOXI M 1/2</t>
  </si>
  <si>
    <t>TAPON EPOXI M 3/4</t>
  </si>
  <si>
    <t>TAPON EPOXI M 1</t>
  </si>
  <si>
    <t>CURVA EPOXI HH 1/2  A 90</t>
  </si>
  <si>
    <t>CURVA EPOXI HH 3/4  A 90</t>
  </si>
  <si>
    <t>CURVA EPOXI HH 1  A 90</t>
  </si>
  <si>
    <t>CURVA EPOXI HH 1/2  A 45</t>
  </si>
  <si>
    <t>CURVA EPOXI HH 3/4  A 45</t>
  </si>
  <si>
    <t>CURVA EPOXI HH 1  A 45</t>
  </si>
  <si>
    <t>CURVA EPOXI MH 1/2  A 90</t>
  </si>
  <si>
    <t>CURVA EPOXI MH 3/4  A 90</t>
  </si>
  <si>
    <t>CURVA EPOXI MH 1  A 90</t>
  </si>
  <si>
    <t>CURVA EPOXI MH 1/2  A 45</t>
  </si>
  <si>
    <t>CURVA EPOXI MH 3/4  A 45</t>
  </si>
  <si>
    <t>CURVA EPOXI MH 1  A 45</t>
  </si>
  <si>
    <t>TAPA EPOXI  1/2</t>
  </si>
  <si>
    <t>TAPA EPOXI  3/4</t>
  </si>
  <si>
    <t>TAPA EPOXI 1</t>
  </si>
  <si>
    <t>TUERCA EPOXI  1/2</t>
  </si>
  <si>
    <t>TUERCA EPOXI  3/4</t>
  </si>
  <si>
    <t>TUERCA EPOXI 1</t>
  </si>
  <si>
    <t>CODO EPOXI RED.3/4 x 1/2</t>
  </si>
  <si>
    <t>CODO EPOXI RED.1 x 1/2</t>
  </si>
  <si>
    <t>CODO EPOXI RED.1 x 3/4</t>
  </si>
  <si>
    <t>TEE EPOXI RED.3/4 x 1/2</t>
  </si>
  <si>
    <t>TEE EPOXI RED.1 x 1/2</t>
  </si>
  <si>
    <t>TEE EPOXI RED.1 x 3/4</t>
  </si>
  <si>
    <t>CUPLA EPOXI RED.3/4 x 1/2</t>
  </si>
  <si>
    <t>CUPLA EPOXI RED.1 x 1/2</t>
  </si>
  <si>
    <t>CUPLA EPOXI RED.1 x 3/4</t>
  </si>
  <si>
    <t>BUJE EPOXI RED.3/4 x 1/2</t>
  </si>
  <si>
    <t>BUJE EPOXI RED.1 x 1/2</t>
  </si>
  <si>
    <t>BUJE EPOXI RED.1 x 3/4</t>
  </si>
  <si>
    <t>NIPLE EPOXI 1/2  x  5 cm.</t>
  </si>
  <si>
    <t>NIPLE EPOXI 1/2  x  8 cm.</t>
  </si>
  <si>
    <t>NIPLE EPOXI 1/2  x 10 cm.</t>
  </si>
  <si>
    <t>NIPLE EPOXI 1/2  x 12 cm.</t>
  </si>
  <si>
    <t>NIPLE EPOXI 1/2  x 15 cm.</t>
  </si>
  <si>
    <t>NIPLE EPOXI 1/2  x 20 cm.</t>
  </si>
  <si>
    <t>NIPLE EPOXI 1/2  x 25 cm.</t>
  </si>
  <si>
    <t>NIPLE EPOXI 1/2  x 30 cm.</t>
  </si>
  <si>
    <t>MONTURA P/CONEXION GAS 1/2 TOMA 1/2</t>
  </si>
  <si>
    <t>MONTURA P/CONEXION GAS 3/4 TOMA 1/2</t>
  </si>
  <si>
    <t>MONTURA P/CONEXION GAS 3/4 TOMA 3/4</t>
  </si>
  <si>
    <t>MONTURA P/CONEXION GAS 1 TOMA 3/4</t>
  </si>
  <si>
    <t>MONTURA P/CONEXION GAS 1 TOMA 1</t>
  </si>
  <si>
    <t>MONTURA P/CONEXION GAS 1 TOMA 1/2</t>
  </si>
  <si>
    <t>CONEXION COMPLETA CORTA EPOXI 1/2</t>
  </si>
  <si>
    <t>NIPLE EPOXI 3/4  x  5 cm.</t>
  </si>
  <si>
    <t>NIPLE EPOXI 3/4  x  8 cm.</t>
  </si>
  <si>
    <t>NIPLE EPOXI 3/4  x 10 cm.</t>
  </si>
  <si>
    <t>NIPLE EPOXI 3/4  x 12 cm.</t>
  </si>
  <si>
    <t>NIPLE EPOXI 3/4  x 15 cm.</t>
  </si>
  <si>
    <t>NIPLE EPOXI 3/4  x 20 cm.</t>
  </si>
  <si>
    <t>NIPLE EPOXI 3/4  x 25 cm.</t>
  </si>
  <si>
    <t>NIPLE EPOXI 3/4  x 30 cm.</t>
  </si>
  <si>
    <t>CONEXION COMPLETA CORTA EPOXI 3/4</t>
  </si>
  <si>
    <t>NIPLE EPOXI 1  x  5 cm.</t>
  </si>
  <si>
    <t>NIPLE EPOXI 1  x  8 cm.</t>
  </si>
  <si>
    <t>NIPLE EPOXI 1  x 10 cm.</t>
  </si>
  <si>
    <t>NIPLE EPOXI 1  x 12 cm.</t>
  </si>
  <si>
    <t>NIPLE EPOXI 1  x 15 cm.</t>
  </si>
  <si>
    <t>NIPLE EPOXI 1  x 20 cm.</t>
  </si>
  <si>
    <t>NIPLE EPOXI 1  x 25 cm.</t>
  </si>
  <si>
    <t>NIPLE EPOXI 1  x 30 cm.</t>
  </si>
  <si>
    <t>CONEXION COMPLETA CORTA EPOXI  1</t>
  </si>
  <si>
    <t>CURVA EPOXI MH 1.1/4  A 90</t>
  </si>
  <si>
    <t>CURVA EPOXI MH 1.1/2  A 90</t>
  </si>
  <si>
    <t>CURVA EPOXI MH 2  A 90</t>
  </si>
  <si>
    <t>CURVA EPOXI HH 1.1/4  A 90</t>
  </si>
  <si>
    <t>CURVA EPOXI HH 1.1/2  A 90</t>
  </si>
  <si>
    <t>CURVA EPOXI HH 2  A 90</t>
  </si>
  <si>
    <t>CURVA EPOXI MH 1.1/4  A 45</t>
  </si>
  <si>
    <t>CURVA EPOXI MH 1.1/2  A 45</t>
  </si>
  <si>
    <t>CURVA EPOXI MH 2  A 45</t>
  </si>
  <si>
    <t>CURVA EPOXI HH 1.1/4  A 45</t>
  </si>
  <si>
    <t>CURVA EPOXI HH 1.1/2  A 45</t>
  </si>
  <si>
    <t>CURVA EPOXI HH 2  A 45</t>
  </si>
  <si>
    <t>CODO EPOXI HH 1.1/4</t>
  </si>
  <si>
    <t>CODO EPOXI HH 1.1/2</t>
  </si>
  <si>
    <t>CODO EPOXI HH 2</t>
  </si>
  <si>
    <t>CODO EPOXI MH 1.1/4</t>
  </si>
  <si>
    <t>CODO EPOXI MH 1.1/2</t>
  </si>
  <si>
    <t>CODO EPOXI MH 2</t>
  </si>
  <si>
    <t>TEE EPOXI 1.1/4</t>
  </si>
  <si>
    <t>TEE EPOXI 1.1/2</t>
  </si>
  <si>
    <t>TEE EPOXI 2</t>
  </si>
  <si>
    <t>CUPLA EPOXI 1.1/4</t>
  </si>
  <si>
    <t>CUPLA EPOXI 1.1/2</t>
  </si>
  <si>
    <t>CUPLA EPOXI 2</t>
  </si>
  <si>
    <t>RCT EPOXI 1.1/4</t>
  </si>
  <si>
    <t>RCT EPOXI 1.1/2</t>
  </si>
  <si>
    <t>RCT EPOXI 2</t>
  </si>
  <si>
    <t>TAPON EPOXI M 1.1/4</t>
  </si>
  <si>
    <t>TAPON EPOXI M 1.1/2</t>
  </si>
  <si>
    <t>TAPON EPOXI M 2</t>
  </si>
  <si>
    <t>TAPA EPOXI 1.1/4</t>
  </si>
  <si>
    <t>TAPA EPOXI 1.1/2</t>
  </si>
  <si>
    <t>TAPA EPOXI 2</t>
  </si>
  <si>
    <t>TUERCA EPOXI 1.1/4</t>
  </si>
  <si>
    <t>TUERCA EPOXI 1.1/2</t>
  </si>
  <si>
    <t>TUERCA EPOXI 2</t>
  </si>
  <si>
    <t>CODO EPOXI RED.1.1/4 x 1/2</t>
  </si>
  <si>
    <t>CODO EPOXI RED.1.1/4 x 3/4</t>
  </si>
  <si>
    <t>CODO EPOXI RED.1.1/4 x 1</t>
  </si>
  <si>
    <t>CODO EPOXI RED.1.1/2 x 1/2</t>
  </si>
  <si>
    <t>CODO EPOXI RED.1.1/2 x 3/4</t>
  </si>
  <si>
    <t>CODO EPOXI RED.1.1/2 x 1</t>
  </si>
  <si>
    <t>CODO EPOXI RED.1.1/2 x 1.1/4</t>
  </si>
  <si>
    <t>CODO EPOXI RED.2 x 1/2</t>
  </si>
  <si>
    <t>CODO EPOXI RED.2 x 3/4</t>
  </si>
  <si>
    <t>CODO EPOXI RED.2 x 1</t>
  </si>
  <si>
    <t>CODO EPOXI RED.2 x 1.1/4</t>
  </si>
  <si>
    <t>CODO EPOXI RED.2 x 1.1/2</t>
  </si>
  <si>
    <t>TEE EPOXI RED.1.1/4 x 1/2</t>
  </si>
  <si>
    <t>TEE EPOXI RED.1.1/4 x 3/4</t>
  </si>
  <si>
    <t>TEE EPOXI RED.1.1/4 x 1</t>
  </si>
  <si>
    <t>TEE EPOXI RED.1.1/2 x 1/2</t>
  </si>
  <si>
    <t>TEE EPOXI RED.1.1/2 x 3/4</t>
  </si>
  <si>
    <t>TEE EPOXI RED.1.1/2 x 1</t>
  </si>
  <si>
    <t>TEE EPOXI RED.1.1/2 x 1.1/4</t>
  </si>
  <si>
    <t>TEE EPOXI RED.2 x 1/2</t>
  </si>
  <si>
    <t>TEE EPOXI RED.2 x 3/4</t>
  </si>
  <si>
    <t>TEE EPOXI RED.2 x 1</t>
  </si>
  <si>
    <t>TEE EPOXI RED.2 x 1.1/4</t>
  </si>
  <si>
    <t>TEE EPOXI RED.2 x 1.1/2</t>
  </si>
  <si>
    <t>BUJE EPOXI RED.1.1/4 x 1/2</t>
  </si>
  <si>
    <t>BUJE EPOXI RED.1.1/4 x 3/4</t>
  </si>
  <si>
    <t>BUJE EPOXI RED.1.1/4 x 1</t>
  </si>
  <si>
    <t>BUJE EPOXI RED.1.1/2 x 1/2</t>
  </si>
  <si>
    <t>BUJE EPOXI RED.1.1/2 x 3/4</t>
  </si>
  <si>
    <t>BUJE EPOXI RED.1.1/2 x 1</t>
  </si>
  <si>
    <t>BUJE EPOXI RED.1.1/2 x 1.1/4</t>
  </si>
  <si>
    <t>BUJE EPOXI RED.2 x 1/2</t>
  </si>
  <si>
    <t>BUJE EPOXI RED.2 x 3/4</t>
  </si>
  <si>
    <t>BUJE EPOXI RED.2 x 1</t>
  </si>
  <si>
    <t>BUJE EPOXI RED.2 x 1.1/4</t>
  </si>
  <si>
    <t>BUJE EPOXI RED.2 x 1.1/2</t>
  </si>
  <si>
    <t>CUPLA EPOXI RED.1.1/4 x 1/2</t>
  </si>
  <si>
    <t>CUPLA EPOXI RED.1.1/4 x 3/4</t>
  </si>
  <si>
    <t>CUPLA EPOXI RED.1.1/4 x 1</t>
  </si>
  <si>
    <t>CUPLA EPOXI RED.1.1/2 x 1/2</t>
  </si>
  <si>
    <t>CUPLA EPOXI RED.1.1/2 x 3/4</t>
  </si>
  <si>
    <t>CUPLA EPOXI RED.1.1/2 x 1</t>
  </si>
  <si>
    <t>CUPLA EPOXI RED.1.1/2 x 1.1/4</t>
  </si>
  <si>
    <t>CUPLA EPOXI RED.2 x 1/2</t>
  </si>
  <si>
    <t>CUPLA EPOXI RED.2 x 3/4</t>
  </si>
  <si>
    <t>CUPLA EPOXI RED.2 x 1</t>
  </si>
  <si>
    <t>CUPLA EPOXI RED.2 x 1.1/4</t>
  </si>
  <si>
    <t>CUPLA EPOXI RED.2 x 1.1/2</t>
  </si>
  <si>
    <t>CURVA GALVANIZADO MH 1.1/4 A 90</t>
  </si>
  <si>
    <t>CURVA GALVANIZADO MH 1.1/2 A 90</t>
  </si>
  <si>
    <t>CURVA GALVANIZADO MH 2 A 90</t>
  </si>
  <si>
    <t>CURVA GALVANIZADO HH 1.1/4 A 90</t>
  </si>
  <si>
    <t>CURVA GALVANIZADO HH 1.1/2 A 90</t>
  </si>
  <si>
    <t>CURVA GALVANIZADO HH 2 A 90</t>
  </si>
  <si>
    <t>CURVA GALVANIZADO MH 1.1/4 A 45</t>
  </si>
  <si>
    <t>CURVA GALVANIZADO MH 1.1/2 A 45</t>
  </si>
  <si>
    <t>CURVA GALVANIZADO MH 2 A 45</t>
  </si>
  <si>
    <t>CURVA GALVANIZADO HH 1.1/4 A 45</t>
  </si>
  <si>
    <t>CURVA GALVANIZADO HH 1.1/2 A 45</t>
  </si>
  <si>
    <t>CURVA GALVANIZADO HH 2 A 45</t>
  </si>
  <si>
    <t>CODO GALVANIZADO HH 1.1/4</t>
  </si>
  <si>
    <t>CODO GALVANIZADO HH 1.1/2</t>
  </si>
  <si>
    <t>CODO GALVANIZADO HH 2</t>
  </si>
  <si>
    <t>CODO GALVANIZADO MH 1.1/4</t>
  </si>
  <si>
    <t>CODO GALVANIZADO MH 1.1/2</t>
  </si>
  <si>
    <t>CODO GALVANIZADO MH 2</t>
  </si>
  <si>
    <t>CODO GALVANIZADO HH 1.1/4 A 45</t>
  </si>
  <si>
    <t>CODO GALVANIZADO HH 1.1/2 A 45</t>
  </si>
  <si>
    <t>CODO GALVANIZADO HH 2 A 45</t>
  </si>
  <si>
    <t>CODO GALVANIZADO HH 1/2 A 45</t>
  </si>
  <si>
    <t>CODO GALVANIZADO HH 3/4 A 45</t>
  </si>
  <si>
    <t>CODO GALVANIZADO HH 1 A 45</t>
  </si>
  <si>
    <t>TEE GALVANIZADO 1.1/4</t>
  </si>
  <si>
    <t>TEE GALVANIZADO 1.1/2</t>
  </si>
  <si>
    <t>TEE GALVANIZADO 2</t>
  </si>
  <si>
    <t>CUPLA GALVANIZADO 1.1/4</t>
  </si>
  <si>
    <t>CUPLA GALVANIZADO 1.1/2</t>
  </si>
  <si>
    <t>CUPLA GALVANIZADO 2</t>
  </si>
  <si>
    <t>RCT GALVANIZADO 1.1/4</t>
  </si>
  <si>
    <t>RCT GALVANIZADO 1.1/2</t>
  </si>
  <si>
    <t>RCT GALVANIZADO 2</t>
  </si>
  <si>
    <t>TAPON GALVANIZADO M 1.1/4</t>
  </si>
  <si>
    <t>TAPON GALVANIZADO M 1.1/2</t>
  </si>
  <si>
    <t>TAPON GALVANIZADO M 2</t>
  </si>
  <si>
    <t>TAPA GALVANIZADO 1.1/4</t>
  </si>
  <si>
    <t>TAPA GALVANIZADO 1.1/2</t>
  </si>
  <si>
    <t>TAPA GALVANIZADO 2</t>
  </si>
  <si>
    <t>TUERCA GALVANIZADO 1.1/4</t>
  </si>
  <si>
    <t>TUERCA GALVANIZADO 1.1/2</t>
  </si>
  <si>
    <t>TUERCA GALVANIZADO 2</t>
  </si>
  <si>
    <t>CODO GALVANIZADO RED. 1.1/4 x 1/2</t>
  </si>
  <si>
    <t>CODO GALVANIZADO RED. 1.1/4 x 3/4</t>
  </si>
  <si>
    <t>CODO GALVANIZADO RED. 1.1/4 x 1</t>
  </si>
  <si>
    <t>CODO GALVANIZADO RED. 1.1/2 x 1/2</t>
  </si>
  <si>
    <t>CODO GALVANIZADO RED. 1.1/2 x 3/4</t>
  </si>
  <si>
    <t>CODO GALVANIZADO RED. 1.1/2 x 1</t>
  </si>
  <si>
    <t>CODO GALVANIZADO RED. 1.1/2 x 1.1/4</t>
  </si>
  <si>
    <t>CODO GALVANIZADO RED. 2 x 1/2</t>
  </si>
  <si>
    <t>CODO GALVANIZADO RED. 2 x 3/4</t>
  </si>
  <si>
    <t>CODO GALVANIZADO RED. 2 x 1</t>
  </si>
  <si>
    <t>CODO GALVANIZADO RED. 2 x 1.1/4</t>
  </si>
  <si>
    <t>CODO GALVANIZADO RED. 2 x 1.1/2</t>
  </si>
  <si>
    <t>TEE GALVANIZADO RED. 1.1/4 x 1/2</t>
  </si>
  <si>
    <t>TEE GALVANIZADO RED. 1.1/4 x 3/4</t>
  </si>
  <si>
    <t>TEE GALVANIZADO RED. 1.1/4 x 1</t>
  </si>
  <si>
    <t>TEE GALVANIZADO RED. 1.1/2 x 1/2</t>
  </si>
  <si>
    <t>TEE GALVANIZADO RED. 1.1/2 x 3/4</t>
  </si>
  <si>
    <t>TEE GALVANIZADO RED. 1.1/2 x 1</t>
  </si>
  <si>
    <t>TEE GALVANIZADO RED. 1.1/2 x 1.1/4</t>
  </si>
  <si>
    <t>TEE GALVANIZADO RED. 2 x 1/2</t>
  </si>
  <si>
    <t>TEE GALVANIZADO RED. 2 x 3/4</t>
  </si>
  <si>
    <t>TEE GALVANIZADO RED. 2 x 1</t>
  </si>
  <si>
    <t>TEE GALVANIZADO RED. 2 x 1.1/4</t>
  </si>
  <si>
    <t>TEE GALVANIZADO RED. 2 x 1.1/2</t>
  </si>
  <si>
    <t>CUPLA GALVANIZADO RED. 1.1/4 x 1/2</t>
  </si>
  <si>
    <t>CUPLA GALVANIZADO RED. 1.1/4 x 3/4</t>
  </si>
  <si>
    <t>CUPLA GALVANIZADO RED. 1.1/4 x 1</t>
  </si>
  <si>
    <t>CUPLA GALVANIZADO RED. 1.1/2 x 1/2</t>
  </si>
  <si>
    <t>CUPLA GALVANIZADO RED. 1.1/2 x 3/4</t>
  </si>
  <si>
    <t>CUPLA GALVANIZADO RED. 1.1/2 x 1</t>
  </si>
  <si>
    <t>CUPLA GALVANIZADO RED. 1.1/2 x 1.1/4</t>
  </si>
  <si>
    <t>CUPLA GALVANIZADO RED. 2 x 1/2</t>
  </si>
  <si>
    <t>CUPLA GALVANIZADO RED. 2 x 3/4</t>
  </si>
  <si>
    <t>CUPLA GALVANIZADO RED. 2 x 1</t>
  </si>
  <si>
    <t>CUPLA GALVANIZADO RED. 2 x 1.1/4</t>
  </si>
  <si>
    <t>CUPLA GALVANIZADO RED. 2 x 1.1/2</t>
  </si>
  <si>
    <t>BUJE GALVANIZADO RED. 1.1/4 x 1/2</t>
  </si>
  <si>
    <t>BUJE GALVANIZADO RED. 1.1/4 x 3/4</t>
  </si>
  <si>
    <t>BUJE GALVANIZADO RED. 1.1/4 x 1</t>
  </si>
  <si>
    <t>BUJE GALVANIZADO RED. 1.1/2 x 1/2</t>
  </si>
  <si>
    <t>BUJE GALVANIZADO RED. 1.1/2 x 3/4</t>
  </si>
  <si>
    <t>BUJE GALVANIZADO RED. 1.1/2 x 1</t>
  </si>
  <si>
    <t>BUJE GALVANIZADO RED. 1.1/2 x 1.1/4</t>
  </si>
  <si>
    <t>BUJE GALVANIZADO RED. 2 x 1/2</t>
  </si>
  <si>
    <t>BUJE GALVANIZADO RED. 2 x 3/4</t>
  </si>
  <si>
    <t>BUJE GALVANIZADO RED. 2 x 1</t>
  </si>
  <si>
    <t>BUJE GALVANIZADO RED. 2 x 1.1/4</t>
  </si>
  <si>
    <t>BUJE GALVANIZADO RED. 2 x 1.1/2</t>
  </si>
  <si>
    <t>CODO EPOXI HH 2 1/2"</t>
  </si>
  <si>
    <t>CODO EPOXI HH 3"</t>
  </si>
  <si>
    <t>CODO EPOXI HH 4"</t>
  </si>
  <si>
    <t>CODO EPOXI MH 2 1/2"</t>
  </si>
  <si>
    <t>CODO EPOXI MH 3"</t>
  </si>
  <si>
    <t>CODO EPOXI MH 4"</t>
  </si>
  <si>
    <t>CUPLA EPOXI  2 1/2</t>
  </si>
  <si>
    <t>CUPLA EPOXI  3</t>
  </si>
  <si>
    <t>CUPLA EPOXI  4</t>
  </si>
  <si>
    <t>TEE EPOXI 2 1/2"</t>
  </si>
  <si>
    <t>TEE EPOXI 3"</t>
  </si>
  <si>
    <t>TEE EPOXI 4"</t>
  </si>
  <si>
    <t>RCT EPOXI 2 1/2"</t>
  </si>
  <si>
    <t>RCT EPOXI 3"</t>
  </si>
  <si>
    <t>RCT EPOXI 4"</t>
  </si>
  <si>
    <t>TAPON EPOXI M 2 1/2</t>
  </si>
  <si>
    <t>TAPA EPOXI H 2 1/2</t>
  </si>
  <si>
    <t>BUJE EPOXI RED. 2 .1/2 x 2</t>
  </si>
  <si>
    <t>BUJE EPOXI RED. 3 x 2</t>
  </si>
  <si>
    <t>CUPLA EPOXI RED. 3 x 2</t>
  </si>
  <si>
    <t>CURVA EPOXI HH 2 1/2  A 90</t>
  </si>
  <si>
    <t>BUJE GALVANIZADO RED. 2 1/2 x 2</t>
  </si>
  <si>
    <t>BUJE GALVANIZADO RED. 2 1/2 x 1 1/2</t>
  </si>
  <si>
    <t>BUJE GALVANIZADO RED. 3 x 2 1/2</t>
  </si>
  <si>
    <t>BUJE GALVANIZADO RED. 3 x 2</t>
  </si>
  <si>
    <t>BUJE GALVANIZADO RED. 4 x 3</t>
  </si>
  <si>
    <t>BUJE GALVANIZADO RED. 4 x 2 1/2</t>
  </si>
  <si>
    <t>CODO GALVANIZADO HH 2 1/2</t>
  </si>
  <si>
    <t>CODO GALVANIZADO HH 3</t>
  </si>
  <si>
    <t>CODO GALVANIZADO HH 4</t>
  </si>
  <si>
    <t>CODO GALVANIZADO MH 2 1/2</t>
  </si>
  <si>
    <t>CODO GALVANIZADO MH 3</t>
  </si>
  <si>
    <t>CODO GALVANIZADO MH 4</t>
  </si>
  <si>
    <t>CODO GALVANIZADO HH 2 1/2 A 45º</t>
  </si>
  <si>
    <t>CODO GALVANIZADO HH 3 A 45º</t>
  </si>
  <si>
    <t>CODO GALVANIZADO HH 4 A 45º</t>
  </si>
  <si>
    <t>CUPLA GALVANIZADO 2 1/2</t>
  </si>
  <si>
    <t>CUPLA GALVANIZADO 3</t>
  </si>
  <si>
    <t>CUPLA GALVANIZADO 4</t>
  </si>
  <si>
    <t>RCT GALVANIZADO 2 1/2</t>
  </si>
  <si>
    <t>RCT GALVANIZADO 3</t>
  </si>
  <si>
    <t>RCT GALVANIZADO 4</t>
  </si>
  <si>
    <t>TAPON GALVANIZADO 2 1/2</t>
  </si>
  <si>
    <t>TAPON GALVANIZADO 3</t>
  </si>
  <si>
    <t>TAPON GALVANIZADO 4</t>
  </si>
  <si>
    <t>TEE GALVANIZADO 2 1/2</t>
  </si>
  <si>
    <t>TEE GALVANIZADO 3</t>
  </si>
  <si>
    <t>TEE GALVANIZADO 4</t>
  </si>
  <si>
    <t>TAPA GALVANIZADO 2 1/2</t>
  </si>
  <si>
    <t>TAPA GALVANIZADO 3</t>
  </si>
  <si>
    <t>TAPA GALVANIZADO 4</t>
  </si>
  <si>
    <t>TUERCA GALVANIZADO 2 1/2</t>
  </si>
  <si>
    <t>TUERCA GALVANIZADO 3</t>
  </si>
  <si>
    <t>TUERCA GALVANIZADO 4</t>
  </si>
  <si>
    <t>RCT 1/2 BCE ROSCADO</t>
  </si>
  <si>
    <t>RCT 3/4 BCE ROSCADO</t>
  </si>
  <si>
    <t>RCT 1  BCE ROSCADO</t>
  </si>
  <si>
    <t>TE 1/2  BCE ROSCADO</t>
  </si>
  <si>
    <t>TE 3/4  BCE ROSCADO</t>
  </si>
  <si>
    <t>TE   1  BCE ROSCADO</t>
  </si>
  <si>
    <t>CODO HH A 90  1/2 BCE ROSCADO</t>
  </si>
  <si>
    <t>CODO HH A 90  3/4 BCE ROSCADO</t>
  </si>
  <si>
    <t>CODO HH A 90  1  BCE ROSCADO</t>
  </si>
  <si>
    <t>CODO MH A 90  1/2 BCE ROSCADO</t>
  </si>
  <si>
    <t>CODO MH A 90  3/4 BCE ROSCADO</t>
  </si>
  <si>
    <t>UDC 1/2  BCE ROSCADO</t>
  </si>
  <si>
    <t>UDC 3/4  BCE ROSCADO</t>
  </si>
  <si>
    <t>UDC   1  BCE ROSCADO</t>
  </si>
  <si>
    <t>CUPLA HH 1/2 BCE ROSCADO</t>
  </si>
  <si>
    <t>CUPLA HH 3/4 BCE ROSCADO</t>
  </si>
  <si>
    <t>BUJE RED.3/4 x 1/2 BCE ROSCADO</t>
  </si>
  <si>
    <t>BUJE RED.1 x 3/4 BCE ROSCADO</t>
  </si>
  <si>
    <t>CUPLA HH 3/4 x 1/2 BCE ROSCADO</t>
  </si>
  <si>
    <t>TE RED. 3/4 x 1/2 BCE ROSCAD</t>
  </si>
  <si>
    <t>CODO HH A 90  3/4 x 1/2 BCE ROSCADO</t>
  </si>
  <si>
    <t>RCT RED. 3/4 x 1/2 BRONCE</t>
  </si>
  <si>
    <t>CODO MH A 90  1 BCE ROSCADO</t>
  </si>
  <si>
    <t>CUPLA HH 1   BCE ROSCADO</t>
  </si>
  <si>
    <t>TE RED. 1 x 3/4   BCE ROSCADO</t>
  </si>
  <si>
    <t>TANZA BORDEADORA REDONDA 1.50mm x 450 Mts GRILON</t>
  </si>
  <si>
    <t>TANZA BORDEADORA REDONDA 2.00mm x 270 Mts GRILON</t>
  </si>
  <si>
    <t>TANZA BORDEADORA REDONDA 2.50mm x 170 Mts GRILON</t>
  </si>
  <si>
    <t>TANZA BORDEADORA REDONDA 3.00mm x 120 Mts GRILON</t>
  </si>
  <si>
    <t>TANZA BORDEADORA CUADRADA 3.00mm x 100 Mts GRILON</t>
  </si>
  <si>
    <t>TANZA PESCA NITANYL 0.20x200mts NAT.</t>
  </si>
  <si>
    <t>TANZA PESCA NITANYL 0.25x100mts NAT.</t>
  </si>
  <si>
    <t>TANZA PESCA NITANYL 0.30x100mts NAT.</t>
  </si>
  <si>
    <t>TANZA PESCA NITANYL 0.35x100mts NAT.</t>
  </si>
  <si>
    <t>TANZA PESCA NITANYL 0.40x100mts NAT.</t>
  </si>
  <si>
    <t>TANZA PESCA NITANYL 0.50x100mts NAT.</t>
  </si>
  <si>
    <t>TANZA PESCA NITANYL 0.60x100mts NAT.</t>
  </si>
  <si>
    <t>TANZA PESCA NITANYL 0.70x100mts NAT.</t>
  </si>
  <si>
    <t>TANZA PESCA NITANYL 0.80x100mts NAT.</t>
  </si>
  <si>
    <t>TANZA PESCA NITANYL 0.90x100mts NAT.</t>
  </si>
  <si>
    <t>TANZA PESCA NITANYL 1.00x100mts NAT.</t>
  </si>
  <si>
    <t>CARRETEL BORDEADORA EXPLOSION C/TANZA S/PERNOS</t>
  </si>
  <si>
    <t>PERNO P/CARRETEL BORDEADORA EXPLOSION 14x1.5 H</t>
  </si>
  <si>
    <t>PERNO P/CARRETEL BORDEADORA EXPLOSION 12x1.75 H</t>
  </si>
  <si>
    <t>PERNO P/CARRETEL BORDEADORA EXPLOSION 12x1.5 H</t>
  </si>
  <si>
    <t>PERNO P/CARRETEL BORDEADORA EXPLOSION 10x1.25 H</t>
  </si>
  <si>
    <t>PERNO P/CARRETEL BORDEADORA EXPLOSION 10x1.00 H</t>
  </si>
  <si>
    <t>PERNO P/CARRETEL BORDEADORA EXPLOSION 8x1.25 H</t>
  </si>
  <si>
    <t>PERNO P/CARRETEL BORDEADORA EXPLOSION 8x1.25 M</t>
  </si>
  <si>
    <t>TUERCA C/RESORTE P/CARRETEL BORDEADORA EXPLOSION</t>
  </si>
  <si>
    <t>CARRETEL BORDEADORA EXPLOSION AUTOMATICO C/PERNO 10x1.25 HI</t>
  </si>
  <si>
    <t>CARRETEL BORDEADORA EXPLOSION AUTOMATICO S/PERNO</t>
  </si>
  <si>
    <t>PERNO P/CARRETEL BORDEADORA EXPLOSION 10x1.50 MI</t>
  </si>
  <si>
    <t>PERNO P/CARRETEL BORDEADORA EXPLOSION 12x1.50 HI</t>
  </si>
  <si>
    <t>TANZA BORDEADORA CUADRADA 2.50mm x 140 Mts GRILON</t>
  </si>
  <si>
    <t>TANZA BORDEADORA CUADRADA 2.00mm x 230 Mts GRILON</t>
  </si>
  <si>
    <t>BRAZO P/FLOTANTE IDEAL C/FORMA</t>
  </si>
  <si>
    <t>CABEZAL FV CTO GRUESO</t>
  </si>
  <si>
    <t>CABEZAL FV LGO GRUESO</t>
  </si>
  <si>
    <t>PISTON P/FLOT CODO IDEAL</t>
  </si>
  <si>
    <t>BRAZO FRANKLIN CORTO P/FLOTANTE INTERC</t>
  </si>
  <si>
    <t>CLAVIJA BCE P/BRAZO IDEAL</t>
  </si>
  <si>
    <t>BRAZO BALANCIN PLASTICO P/DEP CADENA</t>
  </si>
  <si>
    <t>BRAZO PLAST.P/MOCHILA REGULABLE CAPEA</t>
  </si>
  <si>
    <t>BRAZO P/MOCHILA BCE CORTO PUNTA PLASTICA</t>
  </si>
  <si>
    <t>ASIENTO MADERA LAQUEADO H.NYLON UNIVERSAL -PRINGLES-</t>
  </si>
  <si>
    <t>ASIENTO MADERA LAQUEADO H.CROMO ANDINO -PRINGLES-</t>
  </si>
  <si>
    <t>ASIENTO MADERA ENCAPSULADO H.CROMO FLOR</t>
  </si>
  <si>
    <t>ASIENTO MADERA LAQUEADO H.NYLON TRAFUL -PRINGLES-</t>
  </si>
  <si>
    <t>ASIENTO MADERA LAQUEADO H.NYLON MONACO -PRINGLES-</t>
  </si>
  <si>
    <t>ASIENTO MADERA LAQUEADO H.NYLON ADRIATICO -PRINGLES-</t>
  </si>
  <si>
    <t>ASIENTO MADERA LAQUEADO H.NYLON TAURO -PRINGLES-</t>
  </si>
  <si>
    <t>ASIENTO MADERA LAQUEADO H.NYLON BARI -PRINGLES-</t>
  </si>
  <si>
    <t>ASIENTO MADERA LAQUEADO H.NYLON PILAR -PRINGLES-</t>
  </si>
  <si>
    <t>ASIENTO MADERA LAQUEADO H.NYLON FLORENCIA -PRINGLES-</t>
  </si>
  <si>
    <t>ASIENTO MADERA LAQUEADO H.NYLON VOGUE PLUS -PRINGLES-</t>
  </si>
  <si>
    <t>PLATO DUCHA ACERO ESMALTADO 70x70x15cm  -PR-</t>
  </si>
  <si>
    <t>PLATO DUCHA ACERO ESMALTADO 80x80x15cm  -PR-</t>
  </si>
  <si>
    <t>ASIENTO UREA UNIVERSAL ESTAMPADO PECES</t>
  </si>
  <si>
    <t>ASIENTO UREA UNIVERSAL ESTAMPADO FLORES</t>
  </si>
  <si>
    <t>ACCESORIO ACERO INOX. JABONERA REJILLA  CROMADA</t>
  </si>
  <si>
    <t>ACCESORIO ACERO INOX. ORGANIZADOR REJILLA CROMADO</t>
  </si>
  <si>
    <t>ACCESORIO ACERO INOX. ORGANIZADOR ESQUINERO REJILLA CROMADO</t>
  </si>
  <si>
    <t>ACCESORIO ACERO INOX. BARRA RECTA 30CM. CROMADA</t>
  </si>
  <si>
    <t>ACCESORIO ACERO INOX. BARRA RECTA 40CM. CROMADA</t>
  </si>
  <si>
    <t>ACCESORIO ACERO INOX. CESTO C/PEDAL 3L.</t>
  </si>
  <si>
    <t>ACCESORIO ACERO INOX. CESTO C/PEDAL 5L.</t>
  </si>
  <si>
    <t>ACCESORIO ACERO INOX. CESTO C/PEDAL 8L.</t>
  </si>
  <si>
    <t>ACCESORIO ACERO INOX. CESTO C/PEDAL 12L.</t>
  </si>
  <si>
    <t>ACCESORIO ACERO INOX. BARRA ANGULAR C/JABONERA CROMADA</t>
  </si>
  <si>
    <t>ACCESORIO ACERO INOX. BARRA ANGULAR  CROMADA</t>
  </si>
  <si>
    <t>ACCESORIO ACERO INOX. ESCOBILLA DE APOYO  CROMADO</t>
  </si>
  <si>
    <t>ACCESORIO ACERO INOX. TENDER RETRACTIL  CROMADO</t>
  </si>
  <si>
    <t>ACCESORIO ACERO INOX. REPISA C/TOALLERO  CROMADO</t>
  </si>
  <si>
    <t>ACCESORIO ACERO INOX. PERCHERO TRIPLE  CROMADO</t>
  </si>
  <si>
    <t>ACCESORIO ACERO INOX. PERCHERO QUINTUPLE  CROMADO</t>
  </si>
  <si>
    <t>ACCESORIO ACERO INOX. ESPEJO D/PIE 14CM. CROMADO</t>
  </si>
  <si>
    <t>ACCESORIO ACERO INOX. ESPEJO EXTENSIBLE PARED  CROMADO</t>
  </si>
  <si>
    <t>INODORO CORTO MARAJO</t>
  </si>
  <si>
    <t>BIDET MARAJO 3 AG</t>
  </si>
  <si>
    <t>DEPOSITO INODORO DE COLGAR MARAJO</t>
  </si>
  <si>
    <t>LAVATORIO MARAJO 3 AG</t>
  </si>
  <si>
    <t>COLUMNA MARAJO</t>
  </si>
  <si>
    <t>INODORO LARGO VOGUE PLUS</t>
  </si>
  <si>
    <t>DEPOSITO INODORO VOGUE PLUS</t>
  </si>
  <si>
    <t>BIDET VOGUE PLUS 3 AG</t>
  </si>
  <si>
    <t>INODORO CORTO VOGUE PLUS</t>
  </si>
  <si>
    <t>ASIENTO C/TAPA VOGUE PLUS</t>
  </si>
  <si>
    <t>MINGITORIO MARAJO</t>
  </si>
  <si>
    <t>MECANISMO P/DEPOSITO DECA DOBLE ACCIONAMIENTO</t>
  </si>
  <si>
    <t>TAPA P/DEPOSITO MOCHILA DECA</t>
  </si>
  <si>
    <t>ASIENTO MADERA CEDRO HERRAJE CROMO FLORENCIA -PR-</t>
  </si>
  <si>
    <t>ASIENTO MADERA CEDRO H.CROMO TAURO -PRINGLES-</t>
  </si>
  <si>
    <t>ASIENTO MADERA CEDRO H.CROMO PILAR -PRINGLES-</t>
  </si>
  <si>
    <t>ASIENTO MADERA CEDRO H.CROMO ANDINO -PRINGLES-</t>
  </si>
  <si>
    <t>ASIENTO SOFT P/NIÑOS -PRINGLES-</t>
  </si>
  <si>
    <t>ASIENTO SOFT STANDARD -PRINGLES-</t>
  </si>
  <si>
    <t>ASIENTO MADERA LAQUEADO H.CROMO DA 36 -PRINGLES-</t>
  </si>
  <si>
    <t>ASIENTO MADERA LAQUEADO H.CROMO MURANO -PRINGLES-</t>
  </si>
  <si>
    <t>ASIENTO MADERA LAQUEADO H.CROMO EXP BARI CROMO -PRINGLES-</t>
  </si>
  <si>
    <t>ASIENTO MADERA BLANCO EXPANSOR H.CROMADO</t>
  </si>
  <si>
    <t>ASIENTO MADERA BLANCO H.CROMADO</t>
  </si>
  <si>
    <t>TAPA P/ BIDET BLANCO</t>
  </si>
  <si>
    <t>MANIJA P/BORDEADORA</t>
  </si>
  <si>
    <t>REJILLA DE VENTILACION 15x15 ACE. AMURAR/ATORNILLAR</t>
  </si>
  <si>
    <t>REJILLA DE VENTILACION 15x30 ACE.C/TORN.</t>
  </si>
  <si>
    <t>REJILLA DE VENTILACION 20x20 ACE.C/TORN.</t>
  </si>
  <si>
    <t>BALIN PUNTA CONICA 4,5mm AIRE COMPRIMIDO</t>
  </si>
  <si>
    <t>BALIN PUNTA CONICA 5,5mm AIRE COMPRIMIDO</t>
  </si>
  <si>
    <t>CINTA PELIGRO  100 Mts.</t>
  </si>
  <si>
    <t>CINTA PELIGRO  200 Mts.</t>
  </si>
  <si>
    <t>FAJA LUMBAR SEGURIDAD PROFESIONAL (2) TALLE:M</t>
  </si>
  <si>
    <t>FAJA LUMBAR SEGURIDAD PROFESIONAL (3) TALLE:L</t>
  </si>
  <si>
    <t>FAJA LUMBAR SEGURIDAD PROFESIONAL (4) TALLE:XL</t>
  </si>
  <si>
    <t>FAJA LUMBAR SEGURIDAD PROFESIONAL (5) TALLE:XXL</t>
  </si>
  <si>
    <t>CASCO LIBUS IRAM MILENIUM AMARILLO</t>
  </si>
  <si>
    <t>CASCO LIBUS IRAM MILENIUM BLANCO</t>
  </si>
  <si>
    <t>CASCO LIBUS IRAM MILENIUM AZUL</t>
  </si>
  <si>
    <t>CABEZAL ARNES CASCO PUNTO/PUNTO</t>
  </si>
  <si>
    <t>CABEZAL ARNES CASCO CREMALLERA</t>
  </si>
  <si>
    <t>CABEZAL ARNES FACIAL CREMALLERA</t>
  </si>
  <si>
    <t>CABEZAL ARNES FACIAL PUNTO/PUNTO</t>
  </si>
  <si>
    <t>PROTECTOR FACIAL PLANO</t>
  </si>
  <si>
    <t>PROTECTOR FACIAL BURBUJA A/IMPACTO</t>
  </si>
  <si>
    <t>RODILLERAS DE SEGURIDAD DUTY</t>
  </si>
  <si>
    <t>Variacion</t>
  </si>
  <si>
    <t>Total estimado del pedido (no contempla promociones especiales ni IIBB)</t>
  </si>
  <si>
    <t>Cant.</t>
  </si>
  <si>
    <t>Articulo</t>
  </si>
  <si>
    <t>Letra</t>
  </si>
  <si>
    <t>Bruto a Facturar</t>
  </si>
  <si>
    <t>Carga rapida</t>
  </si>
  <si>
    <t>VIROLA BRONCE 5/16 (C-71)</t>
  </si>
  <si>
    <t>VIROLA BRONCE 1/4 (C-70)</t>
  </si>
  <si>
    <t>VIROLA BRONCE 3/8 (C-72)</t>
  </si>
  <si>
    <t>VIROLA BRONCE 3/16 (C-73)</t>
  </si>
  <si>
    <t>VIROLA CONEX.LONGVIE BCE (C-74)</t>
  </si>
  <si>
    <t>TUERCA PLANA VENTURI LONGVIE (C-64)</t>
  </si>
  <si>
    <t>PICO ORBIS CONVECTA (C-19)</t>
  </si>
  <si>
    <t>PICO STANDARDT 0.50 (C-26)</t>
  </si>
  <si>
    <t>PICO ORBIS COQUETA CORTO (C-17)</t>
  </si>
  <si>
    <t>PICO VOLCAN (C-28)</t>
  </si>
  <si>
    <t>PICO LONGVIE DOBLE ROSCA LARGO (C-13)</t>
  </si>
  <si>
    <t>PICO DOMEC (C-05)</t>
  </si>
  <si>
    <t>PICO COVENTRY LARGO (C-02)</t>
  </si>
  <si>
    <t>PICO PANTALLA DIRECTA (C-23)</t>
  </si>
  <si>
    <t>PICO CALEFON ORBIS BOTONERA ANT. (C-56)</t>
  </si>
  <si>
    <t>PICO CALEFON UNIVERSAL ANTIGUO (C-57)</t>
  </si>
  <si>
    <t>PICO LONGVIE BRASIL LGO (C-15)</t>
  </si>
  <si>
    <t>PICO ARTHUR MARTIN RCA FINA (C-01)</t>
  </si>
  <si>
    <t>PICO ESCORIAL MEDIANO (C-08)</t>
  </si>
  <si>
    <t>PICO ESCORIAL LARGO (C-09)</t>
  </si>
  <si>
    <t>PICO CALEFON UNIVERSAL MODERNO (C-58)</t>
  </si>
  <si>
    <t>PICO ESCORIAL CORTO (C-07)</t>
  </si>
  <si>
    <t>PICO CALENTADOR (C-04)</t>
  </si>
  <si>
    <t>PICO CALEFON ORBIS BOTONERA MOD. (C-55)</t>
  </si>
  <si>
    <t>PICO FAROL 0,17 (C-10)</t>
  </si>
  <si>
    <t>PICO ORBIS CHATO (C-16)</t>
  </si>
  <si>
    <t>PICO ORBIS VERTICAL (C-18)</t>
  </si>
  <si>
    <t>PICO PILOTO ORBIS BOTONERA (C-40)</t>
  </si>
  <si>
    <t>PICO COVENTRY CORTO (C-03)</t>
  </si>
  <si>
    <t>PICO DREAN AURORA (C-06)</t>
  </si>
  <si>
    <t>PICO LONGVIE ANTIGUO ROSCA H (C-11)</t>
  </si>
  <si>
    <t>PICO TERMOTANQUE RHEEM QUEMADOR (C-63)</t>
  </si>
  <si>
    <t>PICO TERMOTANQUE ECOTERMO LARGO (C-60)</t>
  </si>
  <si>
    <t>PICO CALEFON ARTHUR MARTIN (C-50)</t>
  </si>
  <si>
    <t>PICO CALEFON LONGVIE SEMILLA (C-43)</t>
  </si>
  <si>
    <t>PICO TERMOTANQUE PILOTO EITAR HEMBRA (C-31)</t>
  </si>
  <si>
    <t>PICO TERMOTANQUE PILOTO EITAR MACHO (C-32)</t>
  </si>
  <si>
    <t>PICO PILOTO HONG.O.AZUL LGO (C-36)</t>
  </si>
  <si>
    <t>PICO PILOTO ORBIS POLIDORO 1 AGUJ (C-41)</t>
  </si>
  <si>
    <t>PICO PILOTO UNIVERSAL ANTIGUO (C-42)</t>
  </si>
  <si>
    <t>PICO TERMOTANQUE PILOTO ORBIS RH (C-48)</t>
  </si>
  <si>
    <t>PICO CALEFON LONGVIE ANTIGUO (C-52)</t>
  </si>
  <si>
    <t>PICO CALEFON LONGVIE MODERNO (C-54)</t>
  </si>
  <si>
    <t>PICO PILOTO HONG.O.AZUL CTO (C-37)</t>
  </si>
  <si>
    <t>PICO LONGVIE BRASIL CTO (C-14)</t>
  </si>
  <si>
    <t>PICO TERMOTANQUE PILOTO ACUA PIU (C-45)</t>
  </si>
  <si>
    <t>PICO WHIRPOOL-ARISTON-GAFA-LONGBCO. (C-29)</t>
  </si>
  <si>
    <t>PICO ORBIS GALA MODERNO (C-20)</t>
  </si>
  <si>
    <t>PICO SIRENA (C-27)</t>
  </si>
  <si>
    <t>PICO TERMOTANQUE PILOTO RHEEM (C-46)</t>
  </si>
  <si>
    <t>PICO CALEFON RHEM QUEMADOR (C-59)</t>
  </si>
  <si>
    <t>PICO PILOTO LONGVIE HEXAGONAL (C-35)</t>
  </si>
  <si>
    <t>VIROLA VOLCAN BRONCE (C-75)</t>
  </si>
  <si>
    <t>CAÑO HIDROBRONZ 3/8  (9mm) (15)</t>
  </si>
  <si>
    <t>CAÑO HIDROBRONZ 1/2  (13mm) (15)</t>
  </si>
  <si>
    <t>CAÑO HIDROBRONZ 3/4  (19mm) (15)</t>
  </si>
  <si>
    <t>AGUJA DE DESTAPAR (C-67)</t>
  </si>
  <si>
    <t>PICO PILOTO LONGVIE REDONDO (C-34)</t>
  </si>
  <si>
    <t>VALVULA ADMISION MOCHILA COLGAR A CADENA -CP-</t>
  </si>
  <si>
    <t>VALVULA ENTR AGUA COMP C/BOYA CP P/MOCHILA</t>
  </si>
  <si>
    <t>RESORTE ROBINETE (C-69)</t>
  </si>
  <si>
    <t>TORNILLO ROBINETE (C-68)</t>
  </si>
  <si>
    <t>ANAFE 2 H FRONTAL G/N</t>
  </si>
  <si>
    <t>ORGANIZADOR DUCHA CHICO SIMPLE</t>
  </si>
  <si>
    <t>SELLAROSCAS GALI POMO X 25 grs. (PPP)</t>
  </si>
  <si>
    <t>ENROLLADOR CORTINA ZINC AMARILLO 4mts</t>
  </si>
  <si>
    <t>ENROLLADOR CORTINA ZINC AMARILLO 6mts</t>
  </si>
  <si>
    <t>ENROLLADOR CORTINA ZINC AMARILLO 8mts</t>
  </si>
  <si>
    <t>CORTINA POLEA 23cm.P/EJE 70mm.</t>
  </si>
  <si>
    <t>TORNILLO FIX 6 x 50 (250)</t>
  </si>
  <si>
    <t>CABEZAL FV SUPER CORONADO LLUVIA (2048)</t>
  </si>
  <si>
    <t>Coloque aquí su Descuento →</t>
  </si>
  <si>
    <t>Precio de Lista neto</t>
  </si>
  <si>
    <t>Precio de Cliente neto</t>
  </si>
  <si>
    <t>$  al Publico neto</t>
  </si>
  <si>
    <t>Mejor Precio Neto</t>
  </si>
  <si>
    <t>TERMOCUPLA RHEEM PILOTO ANALIZ 250mm</t>
  </si>
  <si>
    <t>CAPA P/LLUVIA PVC  (L)</t>
  </si>
  <si>
    <t>CAPA P/LLUVIA PVC  (XL)</t>
  </si>
  <si>
    <t>CAPA P/LLUVIA PVC  (XXL)</t>
  </si>
  <si>
    <t>CAPA P/LLUVIA PVC  (XXXL)</t>
  </si>
  <si>
    <t>FLEXIBLE CROMADO 1/2  x 20cm RAO</t>
  </si>
  <si>
    <t>FLEXIBLE CROMADO 1/2  x 25cm RAO</t>
  </si>
  <si>
    <t>FLEXIBLE CROMADO 1/2  x 30cm RAO</t>
  </si>
  <si>
    <t>FLEXIBLE CROMADO 1/2  x 35cm RAO</t>
  </si>
  <si>
    <t>FLEXIBLE CROMADO 1/2  x 40cm RAO</t>
  </si>
  <si>
    <t>FLEXIBLE CROMADO 3/4  x 20cm RAO</t>
  </si>
  <si>
    <t>FLEXIBLE CROMADO 3/4  x 25cm RAO</t>
  </si>
  <si>
    <t>FLEXIBLE CROMADO 3/4  x 30cm RAO</t>
  </si>
  <si>
    <t>FLEXIBLE CROMADO 3/4  x 35cm RAO</t>
  </si>
  <si>
    <t>FLEXIBLE CROMADO 3/4  x 40cm RAO</t>
  </si>
  <si>
    <t>FLEXIBLE CROMADO 1/2  x 15cm RAO</t>
  </si>
  <si>
    <t>FLEXIBLE CROMADO 1/2  x 50cm RAO</t>
  </si>
  <si>
    <t>FLEXIBLE CROMADO 3/4  x 50cm RAO</t>
  </si>
  <si>
    <t>VALVULA ESFERICA METALICA 1/2 VW-PLUS</t>
  </si>
  <si>
    <t>VALVULA ESFERICA METALICA 3/4 VW-PLUS</t>
  </si>
  <si>
    <t>VALVULA ESFERICA METALICA 1 VW-PLUS</t>
  </si>
  <si>
    <t>CONEXION INOX.G/N EXTENSIBLE REVESTIDA 1/2 '' x 42 cm -APROBADA-</t>
  </si>
  <si>
    <t>SOPLETE PLOMERO C/GATILLO ABRASOL 2200 3 kg</t>
  </si>
  <si>
    <t>SOPLETE C/GATILLO C/MARTILLO ABRASOL 2200 3 kg</t>
  </si>
  <si>
    <t>SALIDA EXTERIOR IMPOPAR ANT.-ORBIS 411-12-13-14 80/150 DESCENT.</t>
  </si>
  <si>
    <t>CAPACITOR 8 UF P/BOMBA QB60</t>
  </si>
  <si>
    <t>BUJIA PILOTO TONKA C/CABLE</t>
  </si>
  <si>
    <t>GENERADOR EP-32 ESTRELLA C/MAZA</t>
  </si>
  <si>
    <t>UHU SUPER GLUE F/CONTROL 3grs</t>
  </si>
  <si>
    <t>PREMIER ESMALTE ACCION MULTIPLE CREMA 1/4 Lts.</t>
  </si>
  <si>
    <t>PREMIER ESMALTE ACCION MULTIPLE CREMA 1/2 Lts.</t>
  </si>
  <si>
    <t>PREMIER ESMALTE ACCION MULTIPLE BEIGE 1 Lts.</t>
  </si>
  <si>
    <t>PREMIER ESMALTE ACCION MULTIPLE GRIS ESPACIAL 1/4 Lts.</t>
  </si>
  <si>
    <t>PREMIER ESMALTE ACCION MULTIPLE VDE.CLARO 1 Lts.</t>
  </si>
  <si>
    <t>PREMIER ESMALTE ACCION MULTIPLE BERMELLON 1/4 Lts</t>
  </si>
  <si>
    <t>PREMIER ESMALTE ACCION MULTIPLE BERMELLON 4 Lts</t>
  </si>
  <si>
    <t>PREMIER FONDO CROMATO ROJO 1/2 Lts</t>
  </si>
  <si>
    <t>PREMIER FONDO CROMATO ROJO 1 Lts</t>
  </si>
  <si>
    <t>PREMIER FONDO CROMATO ROJO 4 Lts</t>
  </si>
  <si>
    <t>BARRAL LISO MADERA CEDRO 14 MM x 1.80 Mts.</t>
  </si>
  <si>
    <t>SOPORTE BARRAL DE CORTINA 1/2 ABIERTO-CERRADO CLICK ZAMAC</t>
  </si>
  <si>
    <t>SOPORTE BARRAL CORTINA DOBLE COMUN 22mm</t>
  </si>
  <si>
    <t>SOPORTE BARRAL CORTINA DOBLE COMUN 34mm</t>
  </si>
  <si>
    <t>REJILLA DE PISO FUNDICION 10x50 C/M</t>
  </si>
  <si>
    <t>TAPA C/M EMBUDO 9x9 ACERO</t>
  </si>
  <si>
    <t>PROTEGEBRON INTERIOR - EXTERIOR x 125 cc</t>
  </si>
  <si>
    <t>KUWAIT ANTIOXIDO CROMATO ROJO 240cc.</t>
  </si>
  <si>
    <t>KUWAIT ANTIOXIDO CROMATO ROJO 440 cc.</t>
  </si>
  <si>
    <t>KUWAIT ANTIOXIDO GRIS 440 cc.</t>
  </si>
  <si>
    <t>CINTA DESTAPAPILETAS 4mt LEADER ART</t>
  </si>
  <si>
    <t>CINTA DESTAPAPILETAS 8mt LEADER ART</t>
  </si>
  <si>
    <t>SERRUCHO CARPINTERO MANGO PLASTICO 40 cm  KETLER</t>
  </si>
  <si>
    <t>SERRUCHO CARPINTERO MANGO PLASTICO 45 cm KETLER</t>
  </si>
  <si>
    <t>SERRUCHO CARPINTERO DOBLE FILO MANGO PLASTICO 35 cm DUROLL</t>
  </si>
  <si>
    <t>SERRUCHO CARPINTERO DOBLE FILO MANGO PLASTICO 40 cm DUROLL</t>
  </si>
  <si>
    <t>SERRUCHO CARPINTERO DOBLE FILO MANGO PLASTICO 45 cm DUROLL</t>
  </si>
  <si>
    <t>SERRUCHO CARPINTERO DOBLE FILO MANGO PLASTICO 50 cm DUROLL</t>
  </si>
  <si>
    <t>SERRUCHO CARPINTERO DOBLE FILO MANGO PLASTICO 55 cm DUROLL</t>
  </si>
  <si>
    <t>SERRUCHO CARPINTERO DOBLE FILO MANGO PLASTICO 60 cm DUROLL</t>
  </si>
  <si>
    <t>TORNILLO FIX 5 x 45 (500)</t>
  </si>
  <si>
    <t>TORNILLO AUTOPERFORANTE CABEZA TANQUE 8 x 1/2 '' (1000)</t>
  </si>
  <si>
    <t>TORNILLO AUTOPERFORANTE CABEZA TANQUE 8 x 3/4 '' (1000)</t>
  </si>
  <si>
    <t>TORNILLO AUTOPERFORANTE CABEZA TANQUE 8 x 1 '' (1000)</t>
  </si>
  <si>
    <t>TUERCA HEX ZD 1/2 (100)</t>
  </si>
  <si>
    <t>SERRUCHO COSTILLA 25 cm DUROLL</t>
  </si>
  <si>
    <t>SERRUCHO COSTILLA 30 cm DUROLL</t>
  </si>
  <si>
    <t>SERRUCHO COSTILLA 35 cm DUROLL</t>
  </si>
  <si>
    <t>ADAPTADOR SOLDABLE 40 x 1 1/4 MACHO</t>
  </si>
  <si>
    <t>ADAPTADOR SOLDABLE 40 x 1 1/4 HEMBRA</t>
  </si>
  <si>
    <t>ADAPTADOR SOLDABLE 50 x 1 1/2 HEMBRA</t>
  </si>
  <si>
    <t>CISTERNA AQUATANK 1250 Lts.</t>
  </si>
  <si>
    <t>UDC GALVANIZADO CONICA HH 1/2</t>
  </si>
  <si>
    <t>UDC GALVANIZADO CONICA HH 3/4</t>
  </si>
  <si>
    <t>UDC GALVANIZADO CONICA HH 1</t>
  </si>
  <si>
    <t>UDC EPOXI CONICA HH  1/2</t>
  </si>
  <si>
    <t>UDC EPOXI CONICA HH  3/4</t>
  </si>
  <si>
    <t>UDC EPOXI CONICA HH 1</t>
  </si>
  <si>
    <t>UDC EPOXI CONICA HH 1.1/4</t>
  </si>
  <si>
    <t>UDC EPOXI CONICA HH 1.1/2</t>
  </si>
  <si>
    <t>UDC EPOXI CONICA HH 2</t>
  </si>
  <si>
    <t>UDC GALVANIZADO CONICA HH 1.1/4</t>
  </si>
  <si>
    <t>UDC GALVANIZADO CONICA HH 1.1/2</t>
  </si>
  <si>
    <t>UDC GALVANIZADO CONICA HH 2</t>
  </si>
  <si>
    <t>UDC EPOXI CONICA HH 2 1/2"</t>
  </si>
  <si>
    <t>UDC EPOXI CONICA HH 3"</t>
  </si>
  <si>
    <t>UDC EPOXI CONICA HH 4"</t>
  </si>
  <si>
    <t>UDC GALVANIZADO CONICA HH 2 1/2</t>
  </si>
  <si>
    <t>UDC GALVANIZADO CONICA HH 3</t>
  </si>
  <si>
    <t>UDC GALVANIZADO CONICA HH 4</t>
  </si>
  <si>
    <t>ASIENTO MADERA LAQUEADO OPTIMO UNIVERSAL -DACCORD-</t>
  </si>
  <si>
    <t>ASIENTO MADERA LAQUEADO FLORENCIA -DACCORD-</t>
  </si>
  <si>
    <t>ASIENTO MADERA LAQUEADO PILAR -DACCORD-</t>
  </si>
  <si>
    <t>ASIENTO MADERA LAQUEADO BARI -DACCORD-</t>
  </si>
  <si>
    <t>Base para Mejor precio</t>
  </si>
  <si>
    <t>Estado</t>
  </si>
  <si>
    <t/>
  </si>
  <si>
    <t>Base Precio de Lista neto</t>
  </si>
  <si>
    <t>ESTUFA CUARZO HORIZONTAL 1200W METAL</t>
  </si>
  <si>
    <t>ESTUFA CUARZO VERTICAL 1200W METAL</t>
  </si>
  <si>
    <t>VELITA CUARZO VERTICAL</t>
  </si>
  <si>
    <t>ESTUFA HALOGENA 3 VELAS FIJA C/CORTE 1200w</t>
  </si>
  <si>
    <t>VELITA HALOGENA 24cm</t>
  </si>
  <si>
    <t>ESTUFA HALOGENA PARABOLICA OSCILANTE</t>
  </si>
  <si>
    <t>VELITA HALOGENA 22cm</t>
  </si>
  <si>
    <t>VELITA HALOGENA 18cm</t>
  </si>
  <si>
    <t>VELITA HALOGENA 20cm</t>
  </si>
  <si>
    <t>VELITA HALOGENA 26cm</t>
  </si>
  <si>
    <t>ESTUFA INFRARROJA 3 VELAS FIJA CUARZO 1200w</t>
  </si>
  <si>
    <t>ESTUFA INFRARROJA 2 VELAS FIJA CUARZO 800w</t>
  </si>
  <si>
    <t>ESTUFA INFRARROJA 2000w MULTIDIRECCIONAL</t>
  </si>
  <si>
    <t>CALOVENTOR 2000w BLANCO</t>
  </si>
  <si>
    <t>TERMO ELECTRICO INYECTADO APILABLE 25 Lts. -RESISTENCIA ALUMINIO</t>
  </si>
  <si>
    <t>PANTALLA TURBO 2000 10Kg -PRO-</t>
  </si>
  <si>
    <t>PANTALLA TURBO 3000 10Kg -TOTA-</t>
  </si>
  <si>
    <t>REPUESTO P/PANTALLA TURBO 2000 COMPLETA</t>
  </si>
  <si>
    <t>REPUESTO P/PANTALLA TURBO 3000 COMPLETA -TOTA-</t>
  </si>
  <si>
    <t>PANTALLA 1500  GE PAR/C/VALV.</t>
  </si>
  <si>
    <t>TERMOFUSORA 800W CON VALIJA Y BOQUILLAS 20 - 63mm</t>
  </si>
  <si>
    <t>FLOR DUCHA 12" 30cm REDONDO ACERO INOXIDABLE</t>
  </si>
  <si>
    <t>LLAVE GAS P/TOTAL 4 BAR 1/2"</t>
  </si>
  <si>
    <t>LLAVE GAS P/TOTAL 4 BAR 3/4"</t>
  </si>
  <si>
    <t>LLAVE GAS P/TOTAL 4 BAR 1"</t>
  </si>
  <si>
    <t>LLAVE GAS P/TOTAL 4 BAR 1 1/4"</t>
  </si>
  <si>
    <t>LLAVE GAS P/TOTAL 4 BAR 1 1/2"</t>
  </si>
  <si>
    <t>LLAVE GAS P/TOTAL 4 BAR 2"</t>
  </si>
  <si>
    <t>CANILLA 3/4  PVC P/M S/REPUESTO</t>
  </si>
  <si>
    <t>CANILLA 1/2  P/M ARGENTINA CELESTE</t>
  </si>
  <si>
    <t>CANILLA 1/2  PVC P/M M/GIRO S/REP</t>
  </si>
  <si>
    <t>CANILLA 3/4  PVC P/M</t>
  </si>
  <si>
    <t>CANILLA 1/2  PVC P/M M/GIRO</t>
  </si>
  <si>
    <t>LLAVE GAS 1/2 BRONCE</t>
  </si>
  <si>
    <t>LLAVE GAS 1/2 CROMO</t>
  </si>
  <si>
    <t>LLAVE GAS 1/2 C/CAMPANA</t>
  </si>
  <si>
    <t>LLAVE GAS 3/4 BRONCE</t>
  </si>
  <si>
    <t>LLAVE GAS 3/4 CROMO</t>
  </si>
  <si>
    <t>LLAVE GAS 3/4 C/CAMPANA</t>
  </si>
  <si>
    <t>LLAVE GAS   1 BRONCE</t>
  </si>
  <si>
    <t>LLAVE GAS 3/4 CANDADO MH</t>
  </si>
  <si>
    <t>LLAVE GAS   1 C/CAMPANA</t>
  </si>
  <si>
    <t>CANILLA 1/2  PVC ESF P/M M/GIRO</t>
  </si>
  <si>
    <t>ASIENTO ECO BLANCO DACCORD</t>
  </si>
  <si>
    <t>BALDE ALBAÑIL PLASTICO</t>
  </si>
  <si>
    <t>GRIFERIA 1 AGUA PARED PICO MOVIL ALTO U ( G-172 )</t>
  </si>
  <si>
    <t>GRIFERIA 1 AGUA MESADA PICO MOVIL ALTO ( G-170 )</t>
  </si>
  <si>
    <t>GRIFERIA 1 AGUA PARED PICO MOVIL S ( G-171 )</t>
  </si>
  <si>
    <t>CONEXION INOX.G/N EXTENSIBLE 1/2 '' x 42 cm -APROBADA-</t>
  </si>
  <si>
    <t>CONEXION INOX.G/N EXTENSIBLE 1/2 '' x 95 cm -APROBADA-</t>
  </si>
  <si>
    <t>CONEXION INOX.G/N EXTENSIBLE 3/4 '' x 42 cm -APROBADA-</t>
  </si>
  <si>
    <t>CONEXION INOX.G/N EXTENSIBLE 3/4 '' x 95 cm -APROBADA-</t>
  </si>
  <si>
    <t>CONEXION INOX.BI-GAS 1/2x30cm -APROBADA-</t>
  </si>
  <si>
    <t>CONEXION INOX.BI-GAS 1/2x40cm -APROBADA-</t>
  </si>
  <si>
    <t>CONEXION INOX.BI-GAS 1/2x60cm -APROBADA-</t>
  </si>
  <si>
    <t>CONEXION INOX.BI-GAS 1/2x75cm -APROBADA-</t>
  </si>
  <si>
    <t>CONEXION INOX.G/N CALEFACTOR 1/2-1/4a30cm.</t>
  </si>
  <si>
    <t>CONEXION INOX.G/N CALEFACTOR 1/2-1/4a50cm.</t>
  </si>
  <si>
    <t>CONEXION INOX. P/MEDIDOR 3/4 x 1 1/4 30-70 -APROBADO-</t>
  </si>
  <si>
    <t>MANGUERA TRIC-REF INT NEG 1/2 x 15 mt</t>
  </si>
  <si>
    <t>MANGUERA TRIC-REF INT NEG 1/2 x 25 mt</t>
  </si>
  <si>
    <t>MANGUERA TRIC-REF INT NEG 1 x 15 mt</t>
  </si>
  <si>
    <t>MANGUERA TRIC-REF INT BCO 1/2 x 25 mt</t>
  </si>
  <si>
    <t>MANGUERA TRIC-LIV INT NEG 1/2 x 25 mt</t>
  </si>
  <si>
    <t>BOMBA PRESURIZADORA 500 W</t>
  </si>
  <si>
    <t>BOMBA PRESURIZADORA 100 W</t>
  </si>
  <si>
    <t>BOMBA PRESURIZADORA 260 W</t>
  </si>
  <si>
    <t>MEMBRANA AUTOADHESIVA 0.10 x 10 Mts</t>
  </si>
  <si>
    <t>MEMBRANA AUTOADHESIVA 0.15 x 10 Mts</t>
  </si>
  <si>
    <t>MEMBRANA AUTOADHESIVA 0.25 x 10 Mts</t>
  </si>
  <si>
    <t>BOMBA PRESURIZADORA 600 W TQUE.CISTERNA</t>
  </si>
  <si>
    <t>CINTA TEFLON 1/2  x 20 mts.</t>
  </si>
  <si>
    <t>CINTA TEFLON A/D LATYN 1/2 x 40mts.</t>
  </si>
  <si>
    <t>CINTA TEFLON A/D LATYN 1 x 10mts.</t>
  </si>
  <si>
    <t>CINTA TEFLON 3/4  x 10 mts.</t>
  </si>
  <si>
    <t>CINTA TEFLON 1/2  x 10 mts.</t>
  </si>
  <si>
    <t>CINTA TEFLON A/D LATYN 1/2 x 10mts.</t>
  </si>
  <si>
    <t>CINTA TEFLON A/D LATYN 3/4 x 10mts.</t>
  </si>
  <si>
    <t>CINTA TEFLON A/D LATYN 3/4 x 40mts.</t>
  </si>
  <si>
    <t>CINTA TEFLON 3/4  x 20 mts.</t>
  </si>
  <si>
    <t>TUBO CORRUGADO ALUMINIO 3" x 1 Mts.</t>
  </si>
  <si>
    <t>TUBO CORRUGADO ALUMINIO 4" x 1 Mts.</t>
  </si>
  <si>
    <t>TUBO CORRUGADO ALUMINIO 5" x 1 Mts.</t>
  </si>
  <si>
    <t>TUBO CORRUGADO ALUMINIO 6" x 1 Mts.</t>
  </si>
  <si>
    <t>TUBO CORRUGADO ALUMINIO 3" x 5 Mts.</t>
  </si>
  <si>
    <t>TUBO CORRUGADO ALUMINIO 4" x 5 Mts.</t>
  </si>
  <si>
    <t>TUBO CORRUGADO ALUMINIO 5" x 5 Mts.</t>
  </si>
  <si>
    <t>TUBO CORRUGADO ALUMINIO 6" x 5 Mts.</t>
  </si>
  <si>
    <t>MOCHILA INODORO UNIVERSAL A CODO DOBLE DESCARGA LT</t>
  </si>
  <si>
    <t>ZOCALO AUTOADHESIVO BLANCO</t>
  </si>
  <si>
    <t>ZOCALO AUTOADHESIVO MARRON</t>
  </si>
  <si>
    <t>ZOCALO AUTOADHESIVO NEGRO</t>
  </si>
  <si>
    <t>TUBO PN20/16 20mm x 4 Mts.</t>
  </si>
  <si>
    <t>TUBO PN20/16 25mm x 4 Mts.</t>
  </si>
  <si>
    <t>TUBO PN20/16 32mm x 4 Mts.</t>
  </si>
  <si>
    <t>TUBO PN20/16 40mm x 4 Mts.AGUA FRIA.</t>
  </si>
  <si>
    <t>TUBO PN20/16 50mm x 4 Mts.AGUA FRIA.</t>
  </si>
  <si>
    <t>LF CODO 75mm A 90</t>
  </si>
  <si>
    <t>LF TEE 75mm</t>
  </si>
  <si>
    <t>LF TAPA 40mm</t>
  </si>
  <si>
    <t>LF CODO 32mm A 90</t>
  </si>
  <si>
    <t>LF CODO 40mm A 90</t>
  </si>
  <si>
    <t>LF CODO 50mm A 90</t>
  </si>
  <si>
    <t>LF CODO 63mm A 90</t>
  </si>
  <si>
    <t>LF CODO 20mm A 45</t>
  </si>
  <si>
    <t>LF CODO 25mm A 45</t>
  </si>
  <si>
    <t>LF TAPA 63mm</t>
  </si>
  <si>
    <t>LF CODO C/INS H 20 x 1/2</t>
  </si>
  <si>
    <t>LF TAPA 50mm</t>
  </si>
  <si>
    <t>LF CODO C/INS H 25 x 1/2</t>
  </si>
  <si>
    <t>LF CODO C/INS H 25 x 3/4</t>
  </si>
  <si>
    <t>LF CODO C/INS H 32 x 1</t>
  </si>
  <si>
    <t>LF CODO C/INS M 20 x 1/2</t>
  </si>
  <si>
    <t>LF CODO 32mm A 45</t>
  </si>
  <si>
    <t>LF CODO 40mm A 45</t>
  </si>
  <si>
    <t>LF CODO 50mm A 45</t>
  </si>
  <si>
    <t>LF TEE 32mm</t>
  </si>
  <si>
    <t>LF TEE 40mm</t>
  </si>
  <si>
    <t>LF TEE 50mm</t>
  </si>
  <si>
    <t>LF TEE 63mm</t>
  </si>
  <si>
    <t>LF TEE RED. 25-20-25</t>
  </si>
  <si>
    <t>LF TEE RED. 32-25-32</t>
  </si>
  <si>
    <t>LF CUPLA C/INS H 20 x 1/2</t>
  </si>
  <si>
    <t>LF CUPLA C/INS H 25 x 1/2</t>
  </si>
  <si>
    <t>LF CUPLA C/INS H 25 x 3/4</t>
  </si>
  <si>
    <t>LF CUPLA C/INS H 32 x 1</t>
  </si>
  <si>
    <t>LF CUPLA C/INS H 40 x 1.1/4</t>
  </si>
  <si>
    <t>LF CUPLA C/INS H 50 x 1.1/2</t>
  </si>
  <si>
    <t>LF TEE C/INS H 20 x 1/2</t>
  </si>
  <si>
    <t>LF CUPLA C/INS H 20 x 3/8</t>
  </si>
  <si>
    <t>LF TEE C/INS H 25 x 1/2</t>
  </si>
  <si>
    <t>LF TEE C/INS H 25 x 3/4</t>
  </si>
  <si>
    <t>LF TEE C/INS H 32 x 1</t>
  </si>
  <si>
    <t>LF TEE C/INS M 20 x 1/2</t>
  </si>
  <si>
    <t>LF TAPA 20mm</t>
  </si>
  <si>
    <t>LF TAPA 25mm</t>
  </si>
  <si>
    <t>LF TAPA 32mm</t>
  </si>
  <si>
    <t>LF CUPLA 32mm</t>
  </si>
  <si>
    <t>LF CUPLA 40mm</t>
  </si>
  <si>
    <t>LF CUPLA 50mm</t>
  </si>
  <si>
    <t>LF CUPLA 63mm</t>
  </si>
  <si>
    <t>LF CUPLA RED. 25x20 (HH)</t>
  </si>
  <si>
    <t>LF CUPLA RED. 32x25 (HH)</t>
  </si>
  <si>
    <t>LF UD 20mm</t>
  </si>
  <si>
    <t>LF UD 25mm</t>
  </si>
  <si>
    <t>LF UD 32mm</t>
  </si>
  <si>
    <t>LF UD C/INS H 20 x 1/2</t>
  </si>
  <si>
    <t>LF UD C/INS H 25 x 3/4</t>
  </si>
  <si>
    <t>LF CURVA SOBREPASO LARGA 20mm</t>
  </si>
  <si>
    <t>LF CURVA SOBREPASO LARGA 25mm</t>
  </si>
  <si>
    <t>LF CURVA SOBREPASO LARGA 32mm</t>
  </si>
  <si>
    <t>LF CUPLA C/INS H 63 x 2</t>
  </si>
  <si>
    <t>LF CUPLA C/INS M 20 x 1/2</t>
  </si>
  <si>
    <t>LF CUPLA C/INS M 25 x 1/2</t>
  </si>
  <si>
    <t>LF CUPLA C/INS M 25 x 3/4</t>
  </si>
  <si>
    <t>LF CUPLA C/INS M 32 x 3/4</t>
  </si>
  <si>
    <t>LF CUPLA C/INS M 32 x 1</t>
  </si>
  <si>
    <t>LF CUPLA C/INS M 40 x 1.1/4</t>
  </si>
  <si>
    <t>LF CUPLA C/INS M 50 x 1.1/2</t>
  </si>
  <si>
    <t>LF CUPLA C/INS M 63 x 2</t>
  </si>
  <si>
    <t>LF CODO C/INS H 32 x 3/4</t>
  </si>
  <si>
    <t>LF CODO C/INS H 20 x 3/4</t>
  </si>
  <si>
    <t>LF CODO C/INS M 25 x 1/2</t>
  </si>
  <si>
    <t>LF CODO C/INS M 25 x 3/4</t>
  </si>
  <si>
    <t>LF CODO C/INS M 32 x 1</t>
  </si>
  <si>
    <t>LF TEE C/INS H 32 x 3/4</t>
  </si>
  <si>
    <t>LF TEE C/INS M 25 x 1/2</t>
  </si>
  <si>
    <t>LF TEE C/INS M 25 x 3/4</t>
  </si>
  <si>
    <t>LF TEE C/INS M 32 x 3/4</t>
  </si>
  <si>
    <t>LF TEE C/INS M 32 x 1</t>
  </si>
  <si>
    <t>LF UD C/INS H 32 x 1</t>
  </si>
  <si>
    <t>LF UD C/INS M 20 x 1/2</t>
  </si>
  <si>
    <t>LF UD C/INS M 25 x 3/4</t>
  </si>
  <si>
    <t>LF LLAVE PASO 20mm GRANDE</t>
  </si>
  <si>
    <t>LF LLAVE PASO 25mm GRANDE</t>
  </si>
  <si>
    <t>LF UD C/INS M 32 x 1</t>
  </si>
  <si>
    <t>LF UD C/INS M 40 x 1.1/4</t>
  </si>
  <si>
    <t>LF CURVA SOBREPASO CORTA 20mm</t>
  </si>
  <si>
    <t>LF FIJATUBO PPR 20mm</t>
  </si>
  <si>
    <t>LF LLAVE PASO 32mm GRANDE</t>
  </si>
  <si>
    <t>LF CURVA SOBREPASO CORTA 32mm</t>
  </si>
  <si>
    <t>LF CUPLA RED. 32x20 (HH)</t>
  </si>
  <si>
    <t>LF CUPLA RED. 40x20 (HH)</t>
  </si>
  <si>
    <t>LF CUPLA RED. 40x25 (HH)</t>
  </si>
  <si>
    <t>LF CUPLA RED. 40x32 (HH)</t>
  </si>
  <si>
    <t>LF TEE RED. 32-20-32</t>
  </si>
  <si>
    <t>LF FIJATUBO PPR 25mm</t>
  </si>
  <si>
    <t>LF CURVA SOBREPASO CORTA 25mm</t>
  </si>
  <si>
    <t>LF FIJATUBO METALICO 20mm</t>
  </si>
  <si>
    <t>LF FIJATUBO METALICO 25mm</t>
  </si>
  <si>
    <t>LF FIJATUBO METALICO 32mm</t>
  </si>
  <si>
    <t>LF SET TERMOFUSORA 20-32mm 600W</t>
  </si>
  <si>
    <t>LF SET TERMOFUSORA 20-63mm 800W</t>
  </si>
  <si>
    <t>LF SET TERMOFUSORA 75-110mm 1500W</t>
  </si>
  <si>
    <t>LF FIJATUBO PPR 32mm</t>
  </si>
  <si>
    <t>LF CUPLA RED. 50x32 (HH)</t>
  </si>
  <si>
    <t>LF CUPLA RED. 50x40 (HH)</t>
  </si>
  <si>
    <t>LF CUPLA RED. 63x40 (HH)</t>
  </si>
  <si>
    <t>LF CUPLA RED. 63x50 (HH)</t>
  </si>
  <si>
    <t>LF TEE RED. 40-25-40</t>
  </si>
  <si>
    <t>LF TEE RED. 40-32-40</t>
  </si>
  <si>
    <t>LF TEE RED. 50-32-50</t>
  </si>
  <si>
    <t>LF TEE RED. 63-50-63</t>
  </si>
  <si>
    <t>LF CODO RED. 25x20 A 90</t>
  </si>
  <si>
    <t>LF CODO RED. 32x20 A 90</t>
  </si>
  <si>
    <t>LF CODO RED. 32x25 A 90</t>
  </si>
  <si>
    <t>LF LLAVE PASO 20mm CHICA</t>
  </si>
  <si>
    <t>LF LLAVE PASO 25mm CHICA</t>
  </si>
  <si>
    <t>LF LLAVE PASO 32mm CHICA</t>
  </si>
  <si>
    <t>LF LLAVE ESFERICA 40mm PLAST.ESF.METAL</t>
  </si>
  <si>
    <t>LF LLAVE ESFERICA 50mm PLAST.ESF.METAL</t>
  </si>
  <si>
    <t>LF LLAVE ESFERICA 63mm PLAST.ESF.METAL</t>
  </si>
  <si>
    <t>LF LLAVE ESFERICA 20mm PLAST</t>
  </si>
  <si>
    <t>LF LLAVE ESFERICA 25mm PLAST</t>
  </si>
  <si>
    <t>LF LLAVE ESFERICA 32mm PLAST</t>
  </si>
  <si>
    <t>TEMPORIZADOR MECANICO TIMER 24 hs.</t>
  </si>
  <si>
    <t>TEMPORIZADOR AUTOMATICO TIMER 24 hs.</t>
  </si>
  <si>
    <t>SOPORTE LED 32"-65" 600x400 ARTICULADO REF.50KG</t>
  </si>
  <si>
    <t>GUANTE MOTEADO ALGODON 1RA</t>
  </si>
  <si>
    <t>PISTOLA PEGAR 60W PROFESIONAL</t>
  </si>
  <si>
    <t>PREMIER LATEX ACRILICO INT/EXT 1 Lts</t>
  </si>
  <si>
    <t>PREMIER LATEX ACRILICO INT/EXT 4 Lts</t>
  </si>
  <si>
    <t>PREMIER LATEX ACRILICO INT/EXT 10 Lts</t>
  </si>
  <si>
    <t>PREMIER LATEX ACRILICO INT/EXT 20 Lts</t>
  </si>
  <si>
    <t>BURLETE AUTOADHESIVO 15x15 5mts.</t>
  </si>
  <si>
    <t>BURLETE AUTOADHESIVO 10x5 5mts.</t>
  </si>
  <si>
    <t>BURLETE AUTOADHESIVO 10x10 5mts.</t>
  </si>
  <si>
    <t>BURLETE AUTOADHESIVO 15x5 5mts.</t>
  </si>
  <si>
    <t>BURLETE AUTOADHESIVO 15x10 5mts.</t>
  </si>
  <si>
    <t>BURLETE AUTOADHESIVO 20x10 5mts.</t>
  </si>
  <si>
    <t>PREMIER MEMBRANA PASTA TRANSITABLE BLANCA 1Lts.</t>
  </si>
  <si>
    <t>PREMIER MEMBRANA PASTA TRANSITABLE BLANCA 4Lts.</t>
  </si>
  <si>
    <t>PREMIER MEMBRANA PASTA TRANSITABLE BLANCA 10Lts.</t>
  </si>
  <si>
    <t>PREMIER MEMBRANA PASTA TRANSITABLE BLANCA 20Lts.</t>
  </si>
  <si>
    <t>PREMIER MEMBRANA PASTA TRANSITABLE VERDE 1Lts.</t>
  </si>
  <si>
    <t>PREMIER MEMBRANA PASTA TRANSITABLE VERDE 4Lts.</t>
  </si>
  <si>
    <t>PREMIER MEMBRANA PASTA TRANSITABLE VERDE 10Lts.</t>
  </si>
  <si>
    <t>PREMIER MEMBRANA PASTA TRANSITABLE VERDE 20Lts.</t>
  </si>
  <si>
    <t>PREMIER MEMBRANA PASTA TRANSITABLE TEJA 1Lts.</t>
  </si>
  <si>
    <t>PREMIER MEMBRANA PASTA TRANSITABLE TEJA 4Lts.</t>
  </si>
  <si>
    <t>PREMIER MEMBRANA PASTA TRANSITABLE TEJA 10Lts.</t>
  </si>
  <si>
    <t>PREMIER MEMBRANA PASTA TRANSITABLE TEJA 20Lts.</t>
  </si>
  <si>
    <t>PREMIER MEMBRANA PASTA TRANSITABLE NEGRO 1Lts.</t>
  </si>
  <si>
    <t>PREMIER MEMBRANA PASTA TRANSITABLE NEGRO 4Lts.</t>
  </si>
  <si>
    <t>PREMIER MEMBRANA PASTA TRANSITABLE NEGRO 10Lts.</t>
  </si>
  <si>
    <t>PREMIER MEMBRANA PASTA TRANSITABLE NEGRO 20Lts.</t>
  </si>
  <si>
    <t>PREMIER MEMBRANA PASTA FIBRADA TRANSITABLE BCA.4Lts.</t>
  </si>
  <si>
    <t>PREMIER MEMBRANA PASTA FIBRADA TRANSITABLE BCA.10Lts.</t>
  </si>
  <si>
    <t>PREMIER MEMBRANA PASTA FIBRADA TRANSITABLE BCA.20Lts.</t>
  </si>
  <si>
    <t>PREMIER MEMBRANA PASTA FIBRADA TRANSITABLE TEJA 4Lts.</t>
  </si>
  <si>
    <t>PREMIER MEMBRANA PASTA FIBRADA TRANSITABLE TEJA 10Lts.</t>
  </si>
  <si>
    <t>PREMIER MEMBRANA PASTA FIBRADA TRANSITABLE TEJA 20Lts.</t>
  </si>
  <si>
    <t>RODILLO CUBRE TODO 22 cm OFERTA</t>
  </si>
  <si>
    <t>RODILLO LANA 22 cms EXPORT 1ºRA</t>
  </si>
  <si>
    <t>RODILLO LANA 22 cms RODOLANA</t>
  </si>
  <si>
    <t>FLOR DUCHA 12" 1100g CUADRADA ACERO INOXIDABLE MOZART</t>
  </si>
  <si>
    <t>LF BUJE RED. 25x20 (MH)</t>
  </si>
  <si>
    <t>LF BUJE RED. 32x25 (MH)</t>
  </si>
  <si>
    <t>LF CURVA 20mm A 90</t>
  </si>
  <si>
    <t>LF CURVA 25mm A 90</t>
  </si>
  <si>
    <t>KIT P/ESCAPES DE GASES CHIMENEA</t>
  </si>
  <si>
    <t>CODO CORTO 90º  SALAMANDRA</t>
  </si>
  <si>
    <t>CODO LARGO 90º  SALAMANDRA</t>
  </si>
  <si>
    <t>CAÑO ZINC 3</t>
  </si>
  <si>
    <t>CAÑO ZINC 4</t>
  </si>
  <si>
    <t>CAÑO ZINC 5</t>
  </si>
  <si>
    <t>CAÑO ZINC 6</t>
  </si>
  <si>
    <t>CURVA ARTICULADA 3</t>
  </si>
  <si>
    <t>CURVA ARTICULADA 4</t>
  </si>
  <si>
    <t>CURVA ARTICULADA 5</t>
  </si>
  <si>
    <t>CURVA ARTICULADA 6</t>
  </si>
  <si>
    <t>CURVA CORRUGADA 3  A 90º</t>
  </si>
  <si>
    <t>CURVA CORRUGADA 4  A 90º</t>
  </si>
  <si>
    <t>CURVA CORRUGADA 5  A 90º</t>
  </si>
  <si>
    <t>CURVA CORRUGADA 6  A 90º</t>
  </si>
  <si>
    <t>CURVA CORRUGADA 3  A 45º</t>
  </si>
  <si>
    <t>CURVA CORRUGADA 4  A 45º</t>
  </si>
  <si>
    <t>CURVA CORRUGADA 5  A 45º</t>
  </si>
  <si>
    <t>CURVA CORRUGADA 6  A 45º</t>
  </si>
  <si>
    <t>SOMBRERO P/GAS (2-A) 3</t>
  </si>
  <si>
    <t>SOMBRERO P/GAS (2-A) 4</t>
  </si>
  <si>
    <t>SOMBRERO P/GAS (2-A) 5</t>
  </si>
  <si>
    <t>SOMBRERO P/GAS (2-A) 6</t>
  </si>
  <si>
    <t>SOMBRERO  H 3  STD</t>
  </si>
  <si>
    <t>SOMBRERO  H 4  STD</t>
  </si>
  <si>
    <t>SOMBRERO  H 5  STD</t>
  </si>
  <si>
    <t>SOMBRERO  H 6  STD</t>
  </si>
  <si>
    <t>REDUCCION CONICA 4x3</t>
  </si>
  <si>
    <t>REDUCCION CONICA 5x4</t>
  </si>
  <si>
    <t>CHIMENEA BOSCA A LEÑA 650 17.200 KL</t>
  </si>
  <si>
    <t>KIT DE INSTALACION CALEFACTOR A LEÑA BOSCA ACERO INOX</t>
  </si>
  <si>
    <t>KIT DE INSTALACION CHIMENEA BOSCA ACERO INOX</t>
  </si>
  <si>
    <t>SALAMANDRA SOL MAYO FUNDICION CUADRADA SALIDA HORIZONTAL</t>
  </si>
  <si>
    <t>SALAMANDRA SOL MAYO FUNDICION ROMANA</t>
  </si>
  <si>
    <t>SALAMANDRA SOL MAYO FUNDICION PREMIUM</t>
  </si>
  <si>
    <t>CALEFACTOR BOSCA A LEÑA ECO 350</t>
  </si>
  <si>
    <t>CALEFACTOR BOSCA A LEÑA ECO 360</t>
  </si>
  <si>
    <t>CALEFACTOR BOSCA A LEÑA ECO 380</t>
  </si>
  <si>
    <t>CALEFACTOR SOL MAYO LANIN 16000 K/CAL A LEÑA</t>
  </si>
  <si>
    <t>SALAMANDRA SOL MAYO FUNDICION MIXTA RED.</t>
  </si>
  <si>
    <t>SALAMANDRA SOL MAYO FUNDICION REDONDA</t>
  </si>
  <si>
    <t>SALAMANDRA SOL MAYO FUNDICION CUADRADA SALIDA SUPERIOR</t>
  </si>
  <si>
    <t>ESTUFA GARRAFERA INFRARROJA C/ENCENDIDO 10KG</t>
  </si>
  <si>
    <t>CALEFACTOR SOL MAYO ETNA 9000 K/CAL A LEÑA</t>
  </si>
  <si>
    <t>CALEFACTOR SOL MAYO ETNA 13000 K/CAL A LEÑA</t>
  </si>
  <si>
    <t>CALEFACTOR SOL MAYO ETNA 18000 K/CAL A LEÑA</t>
  </si>
  <si>
    <t>FILTRO METALICO C/AIREADOR HEMBRA</t>
  </si>
  <si>
    <t>BRAZO P/MOCHILA BCE LARGA PUNTA PLASTICA</t>
  </si>
  <si>
    <t>$ Cliente Neto</t>
  </si>
  <si>
    <t>REGULADOR C/MANGUERA 1.00 MT. IMPORTADO GRANDE</t>
  </si>
  <si>
    <t>MONOCOMANDO PICO FLEX AZUL MOZART MIAMI (8363AZ)</t>
  </si>
  <si>
    <t>Precio de Cliente neto ANTERIOR</t>
  </si>
  <si>
    <t>RESISTENCIA DUCHA ESTILO LORENSET (REP)</t>
  </si>
  <si>
    <t>DUCHA ELECTRICA ESTILO LORENSET</t>
  </si>
  <si>
    <t>DIAFRAGMA ORBIS C/OREJA  MODELO NUEVO</t>
  </si>
  <si>
    <t>GANCHO CAMA JUEGO x 4un Hº ZINCADO (25)</t>
  </si>
  <si>
    <t>GANCHO CAMA JUEGO x 4un Hº PULIDO (25)</t>
  </si>
  <si>
    <t>TERMOCUPLA RHEEM PILOTO ANALIZ 340mm</t>
  </si>
  <si>
    <t>KUWAIT SOLUCION LUBRICANTE PARA CAÑOS</t>
  </si>
  <si>
    <t>TORNILLO PARKER 6 x 1/2 CABEZA COMBINADA (200)</t>
  </si>
  <si>
    <t>TORNILLO PARKER 6 x 3/4 CABEZA COMBINADA (200)</t>
  </si>
  <si>
    <t>TORNILLO PARKER 6 x 1 CABEZA COMBINADA (200)</t>
  </si>
  <si>
    <t>TORNILLO PARKER 6 x 1 1/4 CABEZA COMBINADA (200)</t>
  </si>
  <si>
    <t>TORNILLO PARKER 6 x 1 1/2 CABEZA COMBINADA (200)</t>
  </si>
  <si>
    <t>TORNILLO PARKER 7 x 1/2 CABEZA COMBINADA (200)</t>
  </si>
  <si>
    <t>TORNILLO PARKER 7 x 3/4 CABEZA COMBINADA (200)</t>
  </si>
  <si>
    <t>TORNILLO PARKER 7 x 1 CABEZA COMBINADA (200)</t>
  </si>
  <si>
    <t>TORNILLO PARKER 7 x 1 1/2 CABEZA COMBINADA (200)</t>
  </si>
  <si>
    <t>TORNILLO PARKER 8 x 1/2 CABEZA COMBINADA (200</t>
  </si>
  <si>
    <t>TORNILLO PARKER 8 x 1 CABEZA COMBINADA (200)</t>
  </si>
  <si>
    <t>TORNILLO PARKER 8 x 1 1/4 CABEZA COMBINADA (200)</t>
  </si>
  <si>
    <t>TORNILLO PARKER 8 x 1 1/2 CABEZA COMBINADA (200)</t>
  </si>
  <si>
    <t>TORNILLO PARKER 8 x 2 CABEZA COMBINADA (200)</t>
  </si>
  <si>
    <t>TORNILLO PARKER 10 x 1 CABEZA COMBINADA (200)</t>
  </si>
  <si>
    <t>TORNILLO PARKER 10 x 1 1/4 CABEZA COMBINADA (200)</t>
  </si>
  <si>
    <t>TORNILLO PARKER 10 x 1 1/2 CABEZA COMBINADA (200)</t>
  </si>
  <si>
    <t>TORNILLO PARKER 10 x 2 1/2 CABEZA COMBINADA (200)</t>
  </si>
  <si>
    <t>TORNILLO PARKER 10 x 2 CABEZA COMBINADA (200)</t>
  </si>
  <si>
    <t>TORNILLO PARKER 12 x 1 1/2 CABEZA COMBINADA (100)</t>
  </si>
  <si>
    <t>TORNILLO PARKER 12 x 2 CABEZA COMBINADA (100)</t>
  </si>
  <si>
    <t>QUEMADOR ALVEAR GRANDE ENLOZADO</t>
  </si>
  <si>
    <t>QUEMADOR COSQUIN GRANDE ENLOZADO</t>
  </si>
  <si>
    <t>PARRILLA PLEGABLE 60 x 40</t>
  </si>
  <si>
    <t>VALVULA UNIVERSAL 1/2 ERREDE</t>
  </si>
  <si>
    <t>REDUCCION PVC 115 X 110</t>
  </si>
  <si>
    <t>MANGUERA PILETA AUTOFLOTANTE 1 x 30mts.</t>
  </si>
  <si>
    <t>MANGUERA PILETA AUTOFLOTANTE 1 1/4 x 30mts.</t>
  </si>
  <si>
    <t>MANGUERA PILETA AUTOFLOTANTE 2 x 30mts.</t>
  </si>
  <si>
    <t>REPUESTO IMPULSOR BOMBA QB60</t>
  </si>
  <si>
    <t>REPUESTO IMPULSOR BOMBA CPM146</t>
  </si>
  <si>
    <t>REPUESTO IMPULSOR BOMBA CPM158</t>
  </si>
  <si>
    <t>REPUESTO SELLO MECANICO BOMBA QB60</t>
  </si>
  <si>
    <t>REPUESTO CAJA BORNERA BOMBA CPM146</t>
  </si>
  <si>
    <t>REPUESTO CAJA BORNERA BOMBA CPM180</t>
  </si>
  <si>
    <t>REPUESTO CAJA BORNERA BOMBA QB60</t>
  </si>
  <si>
    <t>REPUESTO SENSOR DE FLUJO BOMBA PRESS 100</t>
  </si>
  <si>
    <t>REPUESTO SENSOR DE FLUJO BOMBA PRESS 260</t>
  </si>
  <si>
    <t>REPUESTO SENSOR DE FLUJO AUTOMATICO BOMBA PRESS 500</t>
  </si>
  <si>
    <t>REPUESTO VENTILADOR BOMBA QB60</t>
  </si>
  <si>
    <t>REPUESTO VENTILADOR BOMBA CPM146</t>
  </si>
  <si>
    <t>REPUESTO VENTILADOR BOMBA CPM180/200</t>
  </si>
  <si>
    <t>ESCOBA BARRE HOJA NEGRO ( PLASTICO GRANDE )</t>
  </si>
  <si>
    <t>CODO PVC 63 A 90 HH 3,2 PT</t>
  </si>
  <si>
    <t>RAMAL PVC 50 A 90  3,2 (TEE)</t>
  </si>
  <si>
    <t>CONEXION EXTENSIBLE DUKE 40/50m x 40/50h BCA</t>
  </si>
  <si>
    <t>CONEXION EXTENSIBLE 40 x 1/4 C/TUERCA Y ROSETA CROMO</t>
  </si>
  <si>
    <t>PREMIER ESMALTE ACCION MULTIPLE  CELESTE TRAFUL 1/2 Lts.</t>
  </si>
  <si>
    <t>PREMIER ESMALTE ACCION MULTIPLE NEGRO 1 Lts</t>
  </si>
  <si>
    <t>DOBLE A LIJA ANTI EMPASTE 40 (50 )</t>
  </si>
  <si>
    <t>DOBLE A LIJA ANTI EMPASTE 60 (50 )</t>
  </si>
  <si>
    <t>DOBLE A LIJA ANTI EMPASTE 600 (50 )</t>
  </si>
  <si>
    <t>DOBLE A LIJA ANTI EMPASTE 800 (50 )</t>
  </si>
  <si>
    <t>MEDIA SOMBRA 80% VERDE/BLANCO 4,20x50mts PESADA</t>
  </si>
  <si>
    <t>MEDIA SOMBRA 80% AZUL/BLANCO 4,20x50mts PESADA</t>
  </si>
  <si>
    <t>MEDIA SOMBRA FRACCIONADA 80% NEGRA 4x4mts</t>
  </si>
  <si>
    <t>MEDIA SOMBRA FRACCIONADA 80% NEGRA 4x6mts</t>
  </si>
  <si>
    <t>MEDIA SOMBRA FRACCIONADA 80% NEGRA 4x10mts</t>
  </si>
  <si>
    <t>MEDIA SOMBRA FRACCIONADA 80% VERDE 4x4mts</t>
  </si>
  <si>
    <t>MEDIA SOMBRA FRACCIONADA 80% VERDE 4x6mts</t>
  </si>
  <si>
    <t>MEDIA SOMBRA FRACCIONADA 80% VERDE 4x10mts</t>
  </si>
  <si>
    <t>ANAFE 2 H LUJO G/NATURAL</t>
  </si>
  <si>
    <t>ANAFE 2 H LUJO G/ENVASADO</t>
  </si>
  <si>
    <t>TERMOFUSORA 600W CAJA METALICA ABRA-SOL</t>
  </si>
  <si>
    <t>KUWAIT LUBRICANTE MULTIPROPOSITO 240cc.</t>
  </si>
  <si>
    <t>SOGA MULTIFILAMENTO POLIPROPILENO 4mm (Rx200Mts)</t>
  </si>
  <si>
    <t>PLUVITUBO BAJADA CANALETA 115mm. X 1 Mts.BCA.</t>
  </si>
  <si>
    <t>PLUVITUBO SOPORTE MET.P/CHAPA</t>
  </si>
  <si>
    <t>PLUVITUBO SOPORTE MET.P/TEJA</t>
  </si>
  <si>
    <t>PLUVITUBO SOPORTE MET.P/CABIO</t>
  </si>
  <si>
    <t>PLUVITUBO CANALETA TIRA 3 Mts.BCA.</t>
  </si>
  <si>
    <t>PLUVITUBO BAJADA CANALETA 115mm. X 3 Mts.BCA.</t>
  </si>
  <si>
    <t>PLUVITUBO EMBUDO BCO.</t>
  </si>
  <si>
    <t>PLUVITUBO TAPA EMBUDO DER. BCA.</t>
  </si>
  <si>
    <t>PLUVITUBO TAPA EMBUDO IZQ. BCA.</t>
  </si>
  <si>
    <t>PLUVITUBO UNION CANALETA BCA.</t>
  </si>
  <si>
    <t>PLUVITUBO ESQUINERO BCA.</t>
  </si>
  <si>
    <t>PLUVITUBO ABRAZADERA í 100 BCA.</t>
  </si>
  <si>
    <t>PLUVITUBO  SOPORTE PLASTICO P/CANALETA BCO.</t>
  </si>
  <si>
    <t>PLUVITUBO TAPA CANALETA IZQ. BCA.</t>
  </si>
  <si>
    <t>PLUVITUBO TAPA CANALETA DER. BCA.</t>
  </si>
  <si>
    <t>TEJIDO HEXAGONAL GALVANIZADO ELE 19x120 x 25 mts.</t>
  </si>
  <si>
    <t>TEJIDO MOSQUITERO Hº GALVANIZADO 1,50 mt (25)</t>
  </si>
  <si>
    <t>TUBO PN20/16 63mm x 4 Mts. AGUA FRIA.</t>
  </si>
  <si>
    <t>REPUESTO PLATO JABONERA VIDRIO UNIVERSAL</t>
  </si>
  <si>
    <t>PULVERIZADOR C/GATILLO ECONOMICO 1000cc.</t>
  </si>
  <si>
    <t>VALVULA P/TERMOTANQUE EITAR</t>
  </si>
  <si>
    <t>SOPAPA CODO C/REJA ACERO 40 MM.PP LATYN</t>
  </si>
  <si>
    <t>EXTRACTOR BAÑO CLEVER 4" LUZ Y FILTRO 20W (310)</t>
  </si>
  <si>
    <t>EXTRACTOR BAÑO CLEVER 6" LUZ Y FILTRO 25W (310)</t>
  </si>
  <si>
    <t>EXTRACTOR BAÑO CLEVER 4" LUZ Y ANTIPLAGA 20W (320)</t>
  </si>
  <si>
    <t>EXTRACTOR BAÑO CLEVER 6" LUZ Y ANTIPLAGA 25W (320)</t>
  </si>
  <si>
    <t>VALVULA SEGURIDAD P/COC.90º 1/8 x 1/8</t>
  </si>
  <si>
    <t>SIFON GOMA SIMPLE FDS</t>
  </si>
  <si>
    <t>SIFON GOMA DOBLE FDS</t>
  </si>
  <si>
    <t>LLAVIN 1/2  MM ITAL.</t>
  </si>
  <si>
    <t>CANILLA 3/4  MET ESF VW408-M</t>
  </si>
  <si>
    <t>ROBINETE SEMI INDUSTRIAL C/VOLANTE 1/8x1/4 P/PICO</t>
  </si>
  <si>
    <t>ROBINETE SEMI INDUSTRIAL C/VOLANTE 1/8x1/4 P/VIROLA</t>
  </si>
  <si>
    <t>MANGUERA PRESION 1/2 x 15 AZUL 5Bar</t>
  </si>
  <si>
    <t>AQUALAF BAÑERA EXT.S/TRANSF AQ4000</t>
  </si>
  <si>
    <t>SUBIDET AGUA FRIA L.ECO</t>
  </si>
  <si>
    <t>SUBIDET AGUA FRIA L.STANDARD</t>
  </si>
  <si>
    <t>SUBIDET AGUA F y C L.STANDARD</t>
  </si>
  <si>
    <t>URBAN FRESH AROMATIZANTE DE AMBIENTE CITRICO</t>
  </si>
  <si>
    <t>URBAN FRESH AROMATIZANTE DE AMBIENTE VAINILLA</t>
  </si>
  <si>
    <t>URBAN FRESH AROMATIZANTE DE AMBIENTE COCONUT</t>
  </si>
  <si>
    <t>URBAN FRESH AROMATIZANTE DE AMBIENTE CONY</t>
  </si>
  <si>
    <t>URBAN FRESH AROMATIZANTE DE AMBIENTE JAZMIN</t>
  </si>
  <si>
    <t>URBAN FRESH AROMATIZANTE DE AMBIENTE LIMON</t>
  </si>
  <si>
    <t>URBAN FRESH AROMATIZANTE DE AMBIENTE PAPAYA</t>
  </si>
  <si>
    <t>URBAN FRESH AROMATIZANTE DE AMBIENTE FAREN</t>
  </si>
  <si>
    <t>URBAN FRESH AROMATIZANTE DE AMBIENTE LAVANDA</t>
  </si>
  <si>
    <t>URBAN FRESH AROMATIZANTE DE AMBIENTE UVA INTENSE</t>
  </si>
  <si>
    <t>URBAN FRESH AROMATIZANTE DE AMBIENTE POMELO</t>
  </si>
  <si>
    <t>URBAN FRESH AROMATIZANTE DE AMBIENTE MANZANA</t>
  </si>
  <si>
    <t>URBAN FRESH AROMATIZANTE DE AMBIENTE PATIO</t>
  </si>
  <si>
    <t>URBAN FRESH AROMATIZANTE DE AMBIENTE MARACUYA</t>
  </si>
  <si>
    <t>URBAN FRESH AROMATIZANTE DE AMBIENTE WANNA</t>
  </si>
  <si>
    <t>URBAN FRESH AROMATIZANTE DE AMBIENTE BABY</t>
  </si>
  <si>
    <t>URBAN FRESH AROMATIZANTE DE AMBIENTE LADY</t>
  </si>
  <si>
    <t>URBAN FRESH AROMATIZANTE DE AMBIENTE MILLON</t>
  </si>
  <si>
    <t>URBAN FRESH AROMATIZANTE DE AMBIENTE CHICLE</t>
  </si>
  <si>
    <t>URBAN FRESH AROMATIZANTE DE AMBIENTE HOME</t>
  </si>
  <si>
    <t>URBAN FRESH AROMATIZANTE DE AMBIENTE PUMA</t>
  </si>
  <si>
    <t>URBAN FRESH AROMATIZANTE DE AMBIENTE SOUL</t>
  </si>
  <si>
    <t>URBAN FRESH AROMATIZANTE DE AMBIENTE GREEN TEA</t>
  </si>
  <si>
    <t>URBAN FRESH AROMATIZANTE DE AMBIENTE ANGELUS</t>
  </si>
  <si>
    <t>URBAN FRESH DISPENSER ANALOGICO</t>
  </si>
  <si>
    <t>URBAN FRESH DIFUSOR CON VARILLAS LIMON</t>
  </si>
  <si>
    <t>URBAN FRESH DIFUSOR CON VARILLAS BAMBU</t>
  </si>
  <si>
    <t>URBAN FRESH DIFUSOR CON VARILLAS ROSE</t>
  </si>
  <si>
    <t>URBAN FRESH DIFUSOR CON VARILLAS TE VERDE Y PEPINO</t>
  </si>
  <si>
    <t>URBAN FRESH DIFUSOR CON VARILLAS COCO VAINILLA</t>
  </si>
  <si>
    <t>URBAN FRESH DIFUSOR CON VARILLAS FLORES BLANCAS</t>
  </si>
  <si>
    <t>URBAN FRESH DIFUSOR CON VARILLAS HOME</t>
  </si>
  <si>
    <t>URBAN FRESH DIFUSOR CON VARILLAS BABY</t>
  </si>
  <si>
    <t>URBAN FRESH DIFUSOR CON VARILLAS MANZANA</t>
  </si>
  <si>
    <t>URBAN FRESH DIFUSOR CON VARILLAS CITRICO</t>
  </si>
  <si>
    <t>URBAN FRESH DIFUSOR CON VARILLAS UVA INTENSE</t>
  </si>
  <si>
    <t>URBAN FRESH DIFUSOR CON VARILLAS ANGELUS</t>
  </si>
  <si>
    <t>URBAN FRESH DIFUSOR CON VARILLAS LAVANDA</t>
  </si>
  <si>
    <t>URBAN FRESH DIFUSOR CON VARILLAS MARACUYA</t>
  </si>
  <si>
    <t>URBAN FRESH AUTO SPORT x 10 ml. AUTO NUEVO</t>
  </si>
  <si>
    <t>URBAN FRESH AUTO SPORT x 10 ml. LAVANDA</t>
  </si>
  <si>
    <t>URBAN FRESH AUTO SPORT x 10 ml. OCEAN</t>
  </si>
  <si>
    <t>URBAN FRESH AUTO SPORT x 10 ml. TROPICAL</t>
  </si>
  <si>
    <t>URBAN FRESH VENT STICK x 6g X 2 LIMON</t>
  </si>
  <si>
    <t>URBAN FRESH VENT STICK x 6g X 2 LAVANDA</t>
  </si>
  <si>
    <t>URBAN FRESH VENT STICK x 6g X 2 VAINILLA</t>
  </si>
  <si>
    <t>URBAN FRESH VENT STICK x 6g X 2 CHICLE</t>
  </si>
  <si>
    <t>URBAN FRESH GEL LATA x70g AUTO NUEVO</t>
  </si>
  <si>
    <t>URBAN FRESH GEL LATA x70g LAVANDA</t>
  </si>
  <si>
    <t>URBAN FRESH GEL LATA x70g OCEAN</t>
  </si>
  <si>
    <t>URBAN FRESH GEL LATA x70g VAINILLA</t>
  </si>
  <si>
    <t>URBAN FRESH GEL LATA x70g LIMON</t>
  </si>
  <si>
    <t>PORTA MANGUERA DE PARED PVC</t>
  </si>
  <si>
    <t>APARATO TABLETA MATA MOSQUITOS</t>
  </si>
  <si>
    <t>TENDEDERO D/PIE S/ALAS (12 VARILLAS) GDE</t>
  </si>
  <si>
    <t>TENDEDERO D/PIE C/ALAS (12 VARILLAS) GDE</t>
  </si>
  <si>
    <t>ADHESIVO DOBLE CONTACTO 50 cm3. -POMO- TACSA</t>
  </si>
  <si>
    <t>ADHESIVO DOBLE CONTACTO 125 cm3. -LATA- TACSA</t>
  </si>
  <si>
    <t>ADHESIVO DOBLE CONTACTO 250 cm3. -LATA- TACSA</t>
  </si>
  <si>
    <t>ADHESIVO DOBLE CONTACTO 500 cm3. -LATA- TACSA</t>
  </si>
  <si>
    <t>ADHESIVO DOBLE CONTACTO 1 Lts. -LATA- TACSA</t>
  </si>
  <si>
    <t>ADHESIVO DOBLE CONTACTO 4 Lts. -LATA- TACSA</t>
  </si>
  <si>
    <t>ADHESIVO DOBLE CONTACTO 10 Lts. -BALDE- TACSA</t>
  </si>
  <si>
    <t>ADHESIVO VINILICO EXTRA 125grs -POTE- TACSA</t>
  </si>
  <si>
    <t>ADHESIVO VINILICO EXTRA 200grs -BOTELLA C/PICO- TACSA</t>
  </si>
  <si>
    <t>ADHESIVO VINILICO EXTRA 250grs -POTE- TACSA</t>
  </si>
  <si>
    <t>ADHESIVO VINILICO EXTRA 500grs -POTE- TACSA</t>
  </si>
  <si>
    <t>ADHESIVO VINILICO EXTRA 800grs -BOTELLA C/PICO- TACSA</t>
  </si>
  <si>
    <t>ADHESIVO VINILICO EXTRA 1 Kg -POTE- TACSA</t>
  </si>
  <si>
    <t>ADHESIVO VINILICO EXTRA 6 Kg -BALDE- TACSA</t>
  </si>
  <si>
    <t>ADHESIVO VINILICO EXTRA 24 Kg -BALDE- TACSA</t>
  </si>
  <si>
    <t>PREMIER ESMALTE  ACCION MULTIPLE VIOLETA 1 Lts.</t>
  </si>
  <si>
    <t>BARRAL LISO MADERA CEDRO 22 MM x 2.40 Mts.</t>
  </si>
  <si>
    <t>KUWAIT MAX AMARILLO MAIZ 440cc. (RAL 1006)</t>
  </si>
  <si>
    <t>KUWAIT MAX NARANJA PURO 440cc. (RAL 2004)</t>
  </si>
  <si>
    <t>KUWAIT MAX ROJO TRAFICO 440cc. (RAL 3020)</t>
  </si>
  <si>
    <t>KUWAIT MAX ROJO SEÑALES 440cc. (RAL 3001)</t>
  </si>
  <si>
    <t>KUWAIT MAX MARRON SEÑALES 440cc. (RAL 8002)</t>
  </si>
  <si>
    <t>KUWAIT MAX VERDE MENTA 440cc. (RAL 6029)</t>
  </si>
  <si>
    <t>KUWAIT MAX VERDE ESMERALDA 440cc. (RAL 6001)</t>
  </si>
  <si>
    <t>KUWAIT MAX AZUL SEÑALES 440cc. (RAL 5005)</t>
  </si>
  <si>
    <t>KUWAIT MAX GRIS ROCA 440cc. (RAL 7030)</t>
  </si>
  <si>
    <t>KUWAIT MAX BLANCO BRILLANTE 440cc. (RAL 9010)</t>
  </si>
  <si>
    <t>KUWAIT MAX BLANCO MATE 440cc. (RAL 9010)</t>
  </si>
  <si>
    <t>KUWAIT MAX NEGRO BRILLANTE 440cc. (RAL 9005)</t>
  </si>
  <si>
    <t>KUWAIT MAX NEGRO MATE 440cc. (RAL 9005)</t>
  </si>
  <si>
    <t>PIOLIN ALGODON N°27 EN BOBINA x 500 grs. 410 mts.</t>
  </si>
  <si>
    <t>PASADOR C/TRABA RESORTE 12u 35 X 38mm CROMATIZADO</t>
  </si>
  <si>
    <t>PASADOR C/TRABA RESORTE 12u 46 X 38mm CROMATIZADO</t>
  </si>
  <si>
    <t>PASADOR C/TRABA RESORTE 12u 58 X 40mm CROMATIZADO</t>
  </si>
  <si>
    <t>PASADOR C/TRABA RESORTE 12u 80 X 43mm CROMATIZADO</t>
  </si>
  <si>
    <t>PASADOR C/TRABA RESORTE 12u 35 X 38mm BLANCO</t>
  </si>
  <si>
    <t>PASADOR C/TRABA RESORTE 12u 46 X 38mm BLANCO</t>
  </si>
  <si>
    <t>PASADOR C/TRABA RESORTE 12u 58 X 40mm BLANCO</t>
  </si>
  <si>
    <t>PASADOR C/TRABA RESORTE 12u 80 X 43mm BLANCO</t>
  </si>
  <si>
    <t>PASADOR C/TRABA RESORTE 12u 35 X 38mm NEGRO</t>
  </si>
  <si>
    <t>PASADOR C/TRABA RESORTE 12u 46 X 38mm NEGRO</t>
  </si>
  <si>
    <t>PASADOR C/TRABA RESORTE 12u 58 X 40mm NEGRO</t>
  </si>
  <si>
    <t>PASADOR C/TRABA RESORTE 12u 80 X 43mm NEGRO</t>
  </si>
  <si>
    <t>PASADOR C/TRABA RESORTE 12u 35 X 38mm BRONCEADO</t>
  </si>
  <si>
    <t>PASADOR C/TRABA RESORTE 12u 46 X 38mm BRONCEADO</t>
  </si>
  <si>
    <t>PASADOR C/TRABA RESORTE 12u 58 X 40mm BRONCEADO</t>
  </si>
  <si>
    <t>PASADOR C/TRABA RESORTE 12u 80 X 43mm BRONCEADO</t>
  </si>
  <si>
    <t>SERRUCHO CARPINTERO MANGO MADERA 60 cm KETLER</t>
  </si>
  <si>
    <t>DISCO FLAP OX.ZIRC.7  GR  80 --</t>
  </si>
  <si>
    <t>LLANA DENTADA 10x10 130x300</t>
  </si>
  <si>
    <t>LLANA DENTADA 6x6 130x300</t>
  </si>
  <si>
    <t>LLANA DENTADA 12x12 130x300</t>
  </si>
  <si>
    <t>BORDEADORA 600 PROFESIONAL 2R</t>
  </si>
  <si>
    <t>SOPORTE LED ARTICULADO 13"-37" 200x200  25KG.</t>
  </si>
  <si>
    <t>SOPORTE LED BASCULANTE 13"-42" 300x300  45KG</t>
  </si>
  <si>
    <t>PREMIER ESMALTE ACCION MULTIPLE BEIGE 1/4 Lts.</t>
  </si>
  <si>
    <t>PREMIER SILICE FRENTES MANGO 1 Lts.</t>
  </si>
  <si>
    <t>PREMIER SILICE FRENTES E INTERIORES CHOCOLATE 1Lts.</t>
  </si>
  <si>
    <t>PREMIER SILICE FRENTES E INTERIORES CORAL 1 Lts.</t>
  </si>
  <si>
    <t>PREMIER SILICE FRENTES E INTERIORES BEIGE 1Lts.</t>
  </si>
  <si>
    <t>PREMIER SILICE FRENTES E INTERIORES AZUL TRAFUL 1Lts.</t>
  </si>
  <si>
    <t>BARRA SEGURIDAD REBATIBLE x 44 cm EPOXI</t>
  </si>
  <si>
    <t>BARRA SEGURIDAD REBATIBLE x 65 cm EPOXI</t>
  </si>
  <si>
    <t>BARRA SEGURIDAD REBATIBLE x 65 C/PORTARROLLO cm EPOXI</t>
  </si>
  <si>
    <t>BARRA SEGURIDAD REBATIBLE x 80 cm EPOXI</t>
  </si>
  <si>
    <t>PILETA-CUBRE PILETA PLT.  3x2,5 mt (N°8)</t>
  </si>
  <si>
    <t>PILETA-CUBRE PILETA PLT.  4x 2 mt (N°10)</t>
  </si>
  <si>
    <t>PILETA-CUBRE PILETA PLT.  4x2,5 mt (N°11)</t>
  </si>
  <si>
    <t>PILETA-CUBRE PILETA PLT.4,6x 3 mt (N°13)</t>
  </si>
  <si>
    <t>PILETA-CUBRE PILETA PLT.2x1.50mts. (N°2)</t>
  </si>
  <si>
    <t>PILETA-CUBRE PILETA PLT.2.5x1.70mts. (N°3)</t>
  </si>
  <si>
    <t>PILETA-CUBRE PILETA PLT.2.8x1.80mts. (N°4)</t>
  </si>
  <si>
    <t>PILETA-CUBRE PILETA PLT.3x1.70mts. (N°5)</t>
  </si>
  <si>
    <t>PILETA-CUBRE PILETA PLT.3x2mts. (N°6)</t>
  </si>
  <si>
    <t>PILETA-CUBRE PILETA PLT.3,20x2,20mts. (N°7)</t>
  </si>
  <si>
    <t>PILETA-CUBRE PILETA PLT.3,80x2,20mts. (N°9)</t>
  </si>
  <si>
    <t>PILETA-CUBRE PILETA PLT.4,50x2,20mts. (N°12)</t>
  </si>
  <si>
    <t>PILETA-CUBRE PILETA PLT.5x3mts. (N°14)</t>
  </si>
  <si>
    <t>PILETA-CUBRE PILETA PLT.6.20x2.50mts. (N°15)</t>
  </si>
  <si>
    <t>CORTAPLUMAS MULTIUSO 13 ELEMENTOS</t>
  </si>
  <si>
    <t>TENDEDERO D/PIE DOBLE CAÑO</t>
  </si>
  <si>
    <t>CONEXION INOX.BI-GAS 1/2x90cm -APROBADA-</t>
  </si>
  <si>
    <t>DUROLL CARRETILLA 70 lts R/M</t>
  </si>
  <si>
    <t>TUBO CORRUGADO ALUMINIO 6" x 1 Mt. COMPACT WESTAFLEX</t>
  </si>
  <si>
    <t>SOPAPA PVC C/REJA ACERO 40 C/ROSCA 1 1/4 LATYN</t>
  </si>
  <si>
    <t>VALVULA ANTIRETORNO MH 110</t>
  </si>
  <si>
    <t>SOPORTE LED FIJO 14"-42" 30 KG.</t>
  </si>
  <si>
    <t>SOPORTE LED ARTICULADO 14"-55" 50KG.</t>
  </si>
  <si>
    <t>PREMIER ESMALTE ACCION MULTIPLE CEDRO 1/4 Lts.</t>
  </si>
  <si>
    <t>PREMIER SILICE FRENTES MAIZ 1 Lts.</t>
  </si>
  <si>
    <t>EXPEND.TERMOCONTRAIBLE x 8un SURTIDAS NEGRO</t>
  </si>
  <si>
    <t>TUBO TERMOCONTRAIBLE 1/2  12,7/6.4 x 10 mts</t>
  </si>
  <si>
    <t>CARRO P/COMPRAS PLEG.C/BSO RUEDA REF.</t>
  </si>
  <si>
    <t>CARRO P/COMPRAS PLEG.C/BSO 3 RUEDAS TREPADOR</t>
  </si>
  <si>
    <t>SOGA ELASTICA 5mm (Rx150Mts)</t>
  </si>
  <si>
    <t>TEJIDO HEXAGONAL GALVANIZADO ELE 13x100 x 25 mts</t>
  </si>
  <si>
    <t>TEJIDO HEXAGONAL GALVANIZADO ELE 25x100 x 25 mts</t>
  </si>
  <si>
    <t>BOYA DESCARGA P/MOCHILA C/TIRADOR DORICA</t>
  </si>
  <si>
    <t>BOYA DESCARGA P/MOCHILA C/GANCHO PLASTICO</t>
  </si>
  <si>
    <t>CANDADO MACIZO SEGURIDAD P/CORTINA 60mm ZELTA</t>
  </si>
  <si>
    <t>BUJE RED. PPP 1.1/2 x1/2</t>
  </si>
  <si>
    <t>CONEXION MALLADA MACHO GIRATORIO 3/4 x 20cm T/FV</t>
  </si>
  <si>
    <t>CONEXION MALLADA MACHO GIRATORIO 3/4 x 25cm T/FV</t>
  </si>
  <si>
    <t>CONEXION MALLADA MACHO GIRATORIO 3/4 x 30cm T/FV</t>
  </si>
  <si>
    <t>CONEXION MALLADA MACHO GIRATORIO 3/4 x 35cm T/FV</t>
  </si>
  <si>
    <t>CONEXION MALLADA MACHO GIRATORIO 3/4 x 40cm T/FV</t>
  </si>
  <si>
    <t>CONEXION MALLADA MACHO GIRATORIO 3/4 x 50cm T/FV</t>
  </si>
  <si>
    <t>ANAFE 2 H FRONTAL G/E</t>
  </si>
  <si>
    <t>KIT PRECINTOS NYLON SURTIDOS x 125 Unid.</t>
  </si>
  <si>
    <t>BASE PORTA PRECINTO 19 X 19</t>
  </si>
  <si>
    <t>BASE PORTA PRECINTO 28 X 28</t>
  </si>
  <si>
    <t>AQUALAF MONOC.LAVATORIO LIMAY-SPOT</t>
  </si>
  <si>
    <t>AQUALAF MONOC.LAVATORIO ALTO LIMAY-SPOT</t>
  </si>
  <si>
    <t>AQUALAF MONOC.BIDET C/TRANSF LIMAY-SPOT</t>
  </si>
  <si>
    <t>AQUALAF MONOC.BAÑER EXT.C/TRANSF LIMAY-SPOT</t>
  </si>
  <si>
    <t>PIAZZA INODORO LARGO DOMANI</t>
  </si>
  <si>
    <t>PIAZZA DEPOSITO APOYAR DOMANI</t>
  </si>
  <si>
    <t>PIAZZA BIDET 3 AGUJEROS DOMANI</t>
  </si>
  <si>
    <t>PIAZZA INODORO CORTO DOMANI</t>
  </si>
  <si>
    <t>PIAZZA DEPOSITO COLGAR DOMANI</t>
  </si>
  <si>
    <t>PLUVITUBO CODO A 67° 115 BCO.</t>
  </si>
  <si>
    <t>PLUVITUBO CODO A 90° 115 BCO.</t>
  </si>
  <si>
    <t>PREM.ESM.SINT.GRIS PERLA 4 Lts.</t>
  </si>
  <si>
    <t>CAUCHET LIMPIADOR MULTIUSO x 5 lt (DECAPANTE-REMOVEDOR)</t>
  </si>
  <si>
    <t>KIT BARRAL LISO MADERA CEDRO 22 mm 1,60Mts. S/ARGOLLAS</t>
  </si>
  <si>
    <t>KIT BARRAL LISO MADERA CEDRO 22 mm 1,80Mts. S/ARGOLLAS</t>
  </si>
  <si>
    <t>KIT BARRAL LISO MADERA CEDRO 22 mm 2,00Mts. S/ARGOLLAS</t>
  </si>
  <si>
    <t>KIT BARRAL LISO MADERA CEDRO 22 mm 2,20Mts. S/ARGOLLAS</t>
  </si>
  <si>
    <t>KIT BARRAL LISO MADERA CEDRO 22 mm  1.40Mts. S/ARGOLLAS</t>
  </si>
  <si>
    <t>KIT BARRAL LISO MADERA CEDRO 22 mm  2.40Mts. S/ARGOLLAS</t>
  </si>
  <si>
    <t>BARRA SILICONA 7mm x KG.</t>
  </si>
  <si>
    <t>TORNILLO FIX 5 x 90 (250)</t>
  </si>
  <si>
    <t>TORNILLO DRYWALL P/GSO 8x2 (500)</t>
  </si>
  <si>
    <t>TORNILLO FIX 6 x 100 (100)</t>
  </si>
  <si>
    <t>TORNILLO DRYWALL P/GSO 8x1 (1000)</t>
  </si>
  <si>
    <t>KUWAIT  AMARILLO EFECTO TIZA 240cc.</t>
  </si>
  <si>
    <t>TIRAFONDO ZINC ZD. 1/4 x 11/2 (100)</t>
  </si>
  <si>
    <t>TORNILLO DRYWALL P/GSO 6x1 (1000)</t>
  </si>
  <si>
    <t>TORNILLO FIX 6 x 90 (250)</t>
  </si>
  <si>
    <t>FAJA LUMBAR REFORZADA 5 BALLENAS M</t>
  </si>
  <si>
    <t>FAJA LUMBAR REFORZADA 5 BALLENAS L</t>
  </si>
  <si>
    <t>FAJA LUMBAR REFORZADA 5 BALLENAS XL</t>
  </si>
  <si>
    <t>PINCEL MECANICO N 1  BARRESOLA</t>
  </si>
  <si>
    <t>PINCEL MECANICO N 2  BARRESOLA</t>
  </si>
  <si>
    <t>PINCEL MECANICO N 3  BARRESOLA</t>
  </si>
  <si>
    <t>PINCEL MECANICO N 4  BARRESOLA</t>
  </si>
  <si>
    <t>URBAN FRESH BLOQUE PARA MOCHILA INODORO 2 X 50grs</t>
  </si>
  <si>
    <t>URBAN FRESH SOBRE AROMATIZANTE X 20 grs BABY</t>
  </si>
  <si>
    <t>URBAN FRESH SOBRE AROMATIZANTE X 20 grs JAZMIN</t>
  </si>
  <si>
    <t>URBAN FRESH SOBRE AROMATIZANTE X 20 grs LAVANDA</t>
  </si>
  <si>
    <t>CANDADO TSA SEGURIDAD ZELTA</t>
  </si>
  <si>
    <t>TORNILLO FIX 4,5 x 50 (250)</t>
  </si>
  <si>
    <t>KIT REPARACION BICICLETA COMPLETO</t>
  </si>
  <si>
    <t>FAJA LUMBAR SEGURIDAD PROFESIONAL TALLE:S</t>
  </si>
  <si>
    <t>QUEMADOR HEINEKEN CHICO ENLOZADO</t>
  </si>
  <si>
    <t>QUEMADOR HEINEKEN GRANDE ENLOZADO</t>
  </si>
  <si>
    <t>SELLADOR ALTA TEMPERATURA POMO.x 85cc. H/343º</t>
  </si>
  <si>
    <t>FAJA LUMBAR SEGURIDAD 5 BALLENAS T-S</t>
  </si>
  <si>
    <t>FAJA LUMBAR SEGURIDAD 5 BALLENAS T-XXL</t>
  </si>
  <si>
    <t>PANTALLA DIRECTA CUADRADA 3000 10Kg</t>
  </si>
  <si>
    <t>PANTALLA DIRECTA CUADRADA 1500 10Kg</t>
  </si>
  <si>
    <t>PANTALLA DIRECTA REDONDA 2000 10Kg</t>
  </si>
  <si>
    <t>PANTALLA DIRECTA CUADRADA 1500  3Kg</t>
  </si>
  <si>
    <t>PANTALLA 1500 GN PAR/C/VALV.</t>
  </si>
  <si>
    <t>PANTALLA 2500 GN PAR/C/VALV</t>
  </si>
  <si>
    <t>GRAMPA P/CABLE COAXIL 6 BLA x 50 un</t>
  </si>
  <si>
    <t>LAVATORIO MARAJO 1 AG</t>
  </si>
  <si>
    <t>JUEGOS 10 TUBOS TORX DE 1/2</t>
  </si>
  <si>
    <t>JUEGOS 7 TUBOS TORX DE 1/4"</t>
  </si>
  <si>
    <t>ARCO JUNIOR DE 6"</t>
  </si>
  <si>
    <t>ARCO CALADOR DE 6" (INCLUYE 5 SEGUETAS)</t>
  </si>
  <si>
    <t>JUEGO DE 8 SIERRAS /SEGUETAS DE RESPUESTO PARA ARCO</t>
  </si>
  <si>
    <t>ARCO PROFESIONAL TUBULAR 12</t>
  </si>
  <si>
    <t>ARCO MONTARAZ DE 21"</t>
  </si>
  <si>
    <t>ARCO MONTARAZ DE 24"</t>
  </si>
  <si>
    <t>ARCO MONTARAZ DE 30"</t>
  </si>
  <si>
    <t>REPUESTO P/ARCO MONTARAZ 21"</t>
  </si>
  <si>
    <t>REPUESTO P/ARCO MONTARAZ 24"</t>
  </si>
  <si>
    <t>REPUESTO P/ARCO MONTARAZ 30"</t>
  </si>
  <si>
    <t>ROCIADOR GIRATORIO CON 3 BRAZOS DE ALUMINIO</t>
  </si>
  <si>
    <t>TESTER DIGITAL ESCOLAR</t>
  </si>
  <si>
    <t>TESTER DIGITAL JUNIOR</t>
  </si>
  <si>
    <t>TESTER DIGITAL PROFESIONAL</t>
  </si>
  <si>
    <t>TESTER DIGITAL AUTOMOTRIZ</t>
  </si>
  <si>
    <t>AMPERIMETRO DIGITAL CON GAN</t>
  </si>
  <si>
    <t>LINTERNA PLASTICA LED LUZ A</t>
  </si>
  <si>
    <t>LINTERNA PLASTICA DE LED, L</t>
  </si>
  <si>
    <t>CAJA PARA PESCA 16´TAPA NAR</t>
  </si>
  <si>
    <t>LINTERNA P/CABEZA 1 LED 120LM</t>
  </si>
  <si>
    <t>JUEGO DE 3 MINI CEPILLO DE</t>
  </si>
  <si>
    <t>CEPILLO DE ALAMBRE , CERDAS</t>
  </si>
  <si>
    <t>CINTAMETRICA / FLEXOMETRO AUTO LOCK 5 MTS.</t>
  </si>
  <si>
    <t>DESTORNILLADOR CORTO CON 7 PUNTAS</t>
  </si>
  <si>
    <t>JUEGO DE ADAPTADORES CORTOS PARA TUBOS</t>
  </si>
  <si>
    <t>MARTILLO PARA CIMBRA 16 OZ 43 CM C/ IMAN PARA CLAVOS</t>
  </si>
  <si>
    <t>LENTES DE SEGURIDAD PARA NIVEL LASER </t>
  </si>
  <si>
    <t>REGLA MEDIDORA DE TUERCAS Y TORNILLOS</t>
  </si>
  <si>
    <t>BARRETAS DE UÑA 45 CM</t>
  </si>
  <si>
    <t>BARRETAS DE UÑA 60CM</t>
  </si>
  <si>
    <t>CAJA DE HERRAMIENTAS 23'' CON RUEDAS Y MANGO TELESCOPICO</t>
  </si>
  <si>
    <t>MARTILLO CABEZA CÓNICA,27MM, MGO TUBULAR PARA CONSTRUCCION</t>
  </si>
  <si>
    <t>PICO Y PUNTA C/ MANGO DE MADERA, 14</t>
  </si>
  <si>
    <t>TALADRO BERBIQUI PROF. 12"</t>
  </si>
  <si>
    <t>MUELAS PARA BERBIQUI 12"</t>
  </si>
  <si>
    <t>HORQUILLA PAJA DE 3 DIENTES</t>
  </si>
  <si>
    <t>HORQUILLA PAJA DE 4 DIENTES</t>
  </si>
  <si>
    <t>HORQUILLA PAJA DE 5 DIENTES</t>
  </si>
  <si>
    <t>HACHA MICHIGAN, 1,8 KG MANGO FIBRA</t>
  </si>
  <si>
    <t>CAJA DE HERRAMIENTAS 14¨NARANJA Y NEGRA</t>
  </si>
  <si>
    <t>CAJA DE HERRAMIENTAS 16¨NJA</t>
  </si>
  <si>
    <t>CAJA DE HERRAMIENTAS 19¨NJA</t>
  </si>
  <si>
    <t>CAJA DE HERRAMIENTAS 22¨NARANJA Y NEGRA</t>
  </si>
  <si>
    <t>NIVEL MAGNETICO LECTURA SUPERIOR 23CM</t>
  </si>
  <si>
    <t>CUCHARA PARA ALBAÑIL TIPO FILADELFIA 9" MANGO BICOLOR</t>
  </si>
  <si>
    <t>CUCHARA PARA ALBAÑIL TIPO FILADELFIA 10" MANGO BICOLOR</t>
  </si>
  <si>
    <t>CUCHARA PARA ALBAÑIL TIPO FILADELFIA 11" MANGO BICOLOR</t>
  </si>
  <si>
    <t>JUEGO DE 8 MECHAS PARA PARA MADERA</t>
  </si>
  <si>
    <t>JUEGO DE 6 BROCAS PLANAS/M</t>
  </si>
  <si>
    <t>GIRA MACHO 2 MANOS DE 1/4"</t>
  </si>
  <si>
    <t>GIRA MACHO 2 MANOS DE 3/8"</t>
  </si>
  <si>
    <t>GIRA MACHO 2 MANOS DE 1/2"</t>
  </si>
  <si>
    <t>GIRA MACHO 2 MANOS DE 3/4"</t>
  </si>
  <si>
    <t>GIRA MACHO TIPO T 3/16"</t>
  </si>
  <si>
    <t>GIRA MACHO TIPO T 1/4"</t>
  </si>
  <si>
    <t>GIRA MACHO TIPO T 1/2"</t>
  </si>
  <si>
    <t>JUEGO MACHOS/TERRAJAS 40PZA</t>
  </si>
  <si>
    <t>JUEGO MACHOS/TERRAJAS 60PZA</t>
  </si>
  <si>
    <t>CEPILLO 6" P/AMOLAD DE BANCO  20MM ESPESOR</t>
  </si>
  <si>
    <t>CEPILLO 6" P/AMOLAD DE BANCO  28MM ESPESOR</t>
  </si>
  <si>
    <t>CEPILLO CIRC. COPA RIZADO 1</t>
  </si>
  <si>
    <t>CEPILLO M. ROJO 10"</t>
  </si>
  <si>
    <t>CEPILLO DE ALAMBRE, CERDAS</t>
  </si>
  <si>
    <t>CEPILLO DE ALAMBRE SIN MANG</t>
  </si>
  <si>
    <t>JUEGO DE CEPILLOS - FLAP X 4  </t>
  </si>
  <si>
    <t>PIEDRA PARA AFILAR 152X50X25 MM</t>
  </si>
  <si>
    <t>PIEDRA PARA AFILAR 200X50X25 MM</t>
  </si>
  <si>
    <t>CINTA DOBLE FAZ DE 19 MM X 1.5 M</t>
  </si>
  <si>
    <t>CINTA DOBLE FAZ DE 19 MM X 5 M</t>
  </si>
  <si>
    <t>CINTA DOBLE FAZ DE 19 MM X 10 M</t>
  </si>
  <si>
    <t>CINTA DOBLE FAZ DE 25 MM X 5 M</t>
  </si>
  <si>
    <t>ORGANIZADOR DE 18 COMPARTIM</t>
  </si>
  <si>
    <t>LLANTA REFORZADA 16¨</t>
  </si>
  <si>
    <t>LLANTA LIGERA 16" PARA CARRETILLA</t>
  </si>
  <si>
    <t>LLANTA SOLIDA 14 " C/RIN EJ</t>
  </si>
  <si>
    <t>LLANTA CON EJE Y RULEMANES</t>
  </si>
  <si>
    <t>EXTENSIÓN MAGNÉTICA 90MM ARTICULADA</t>
  </si>
  <si>
    <t>JUEGO DE PUNTAS MIXTAS 31 PZAS</t>
  </si>
  <si>
    <t>CAVADOR LIGERO 42¨ MANGO DE FIBRA</t>
  </si>
  <si>
    <t>CAVADOR MANGO DE MADERA 45''</t>
  </si>
  <si>
    <t>SOLDADOR P/GAS BUTANO 120M</t>
  </si>
  <si>
    <t>SOLDADOR P/GAS BUTANO 143M</t>
  </si>
  <si>
    <t>INFLADOR MANUAL MINI C/SOPO 19 CM</t>
  </si>
  <si>
    <t>CEPILLO CARPINTERIO / CHANCLA 1 5/8</t>
  </si>
  <si>
    <t>GABINETE METALICO DE 6 CAJO</t>
  </si>
  <si>
    <t>PUNTAS PH 2 L: 25MM X 5U</t>
  </si>
  <si>
    <t>PUNTAS PH 0 L: 50MM X 5UNIDADES</t>
  </si>
  <si>
    <t>PUNTAS PH 1 L: 50MM X 5un EXPERT</t>
  </si>
  <si>
    <t>PUNTAS PH 2 L: 50MM X 5un EXPERT</t>
  </si>
  <si>
    <t>PUNTAS PH 3 L: 50MM X 5un EXPERT</t>
  </si>
  <si>
    <t>PUNTAS PH 2 L: 75MM X 5U. B</t>
  </si>
  <si>
    <t>PUNZÓN PARA MARCAR DE 5/16</t>
  </si>
  <si>
    <t>PUNZÓN PARA MARCAR DE 3/8"</t>
  </si>
  <si>
    <t>DESTAPACAÑOS CON CABLE DE A</t>
  </si>
  <si>
    <t>TUBOS IMPACTO 10 MM (MILIMETRICOS)</t>
  </si>
  <si>
    <t>TUBOS IMPACTO 11 MM (MILIMETRICOS)</t>
  </si>
  <si>
    <t>TUBOS IMPACTO 12 MM (MILIMETRICOS)</t>
  </si>
  <si>
    <t>TUBOS IMPACTO 13 MM (MILIMETRICOS)</t>
  </si>
  <si>
    <t>TUBOS IMPACTO 14 MM (MILIMETRICOS)</t>
  </si>
  <si>
    <t>TUBOS IMPACTO 15 MM (MILIMETRICOS)</t>
  </si>
  <si>
    <t>TUBOS IMPACTO 16 MM (MILIMETRICOS)</t>
  </si>
  <si>
    <t>TUBOS IMPACTO 17 MM (MILIMETRICOS)</t>
  </si>
  <si>
    <t>TUBOS IMPACTO 18 MM (MILIMETRICOS)</t>
  </si>
  <si>
    <t>TUBOS IMPACTO 19 MM (MILIMETRICOS)</t>
  </si>
  <si>
    <t>TUBOS IMPACTO 20 MM (MILIMETRICOS)</t>
  </si>
  <si>
    <t>TUBOS IMPACTO 21 MM (MILIMETRICOS)</t>
  </si>
  <si>
    <t>TUBOS LARGOS DE IMPACTO 10 MM (MILIMETRICOS)</t>
  </si>
  <si>
    <t>TUBOS LARGOS DE IMPACTO 11 MM (MILIMETRICOS)</t>
  </si>
  <si>
    <t>TUBOS LARGOS DE IMPACTO 12 MM (MILIMETRICOS)</t>
  </si>
  <si>
    <t>TUBOS LARGOS DE IMPACTO 13 MM (MILIMETRICOS)</t>
  </si>
  <si>
    <t>TUBOS LARGOS DE IMPACTO 14 MM (MILIMETRICOS)</t>
  </si>
  <si>
    <t>TUBOS LARGOS DE IMPACTO 15 MM (MILIMETRICOS)</t>
  </si>
  <si>
    <t>TUBOS LARGOS DE IMPACTO 16 MM (MILIMETRICOS)</t>
  </si>
  <si>
    <t>TUBOS LARGOS DE IMPACTO 17 MM (MILIMETRICOS)</t>
  </si>
  <si>
    <t>TUBOS LARGOS DE IMPACTO 18 MM (MILIMETRICOS)</t>
  </si>
  <si>
    <t>TUBOS LARGOS DE IMPACTO 19 MM (MILIMETRICOS)</t>
  </si>
  <si>
    <t>TUBOS LARGOS DE IMPACTO 20 MM (MILIMETRICOS)</t>
  </si>
  <si>
    <t>TUBOS LARGOS DE IMPACTO 21 MM (MILIMETRICOS)</t>
  </si>
  <si>
    <t>TUBOS LARGOS DE IMPACTO LARGO 90 MM 6 PUNTAS 1''(STANDAR)</t>
  </si>
  <si>
    <t>TUBOS LARGOS DE IMPACTO LARGO 90 MM 6 PUNTAS 1 1/16'' (STANDAR)</t>
  </si>
  <si>
    <t>TUBOS LARGOS DE IMPACTO LARGO 90 MM 6 PUNTAS 1 1/8'' (STÁNDAR)</t>
  </si>
  <si>
    <t>TUBOS LARGOS DE IMPACTO LARGO 90 MM 6 PUNTAS 1 1/4'' (STANDAR)</t>
  </si>
  <si>
    <t>TUBOS LARGOS DE IMPACTO LARGO 90 MM 6 PUNTAS 1 5/16'' (STÁNDAR)</t>
  </si>
  <si>
    <t>TUBOS LARGOS DE IMPACTO LARGO 90 MM 6 PUNTAS 1 3/8'' (STANDAR)</t>
  </si>
  <si>
    <t>TUBOS LARGOS DE IMPACTO LARGO 90 MM 6 PUNTAS 1 7/16'' (STANDAR)</t>
  </si>
  <si>
    <t>TUBOS LARGOS DE IMPACTO LARGO 90 MM 6 PUNTAS 1 1/2'' (STÁNDAR)</t>
  </si>
  <si>
    <t>CINTA DE AISLAR 19MM X 18 M #33 COLOR N</t>
  </si>
  <si>
    <t>CINTA DE AISLAR 19MM X 9M #22 COLOR N</t>
  </si>
  <si>
    <t>BANDA DE PLASTICO "PRECAUSI</t>
  </si>
  <si>
    <t>BANDA DE PLASTICO PROHIBIDO</t>
  </si>
  <si>
    <t>BANDA DE PLASTICO "PRECAUCI</t>
  </si>
  <si>
    <t>BANDA DE PLASTICO "PELIGRO"</t>
  </si>
  <si>
    <t>CINTA DE ALUMINIO 48MM X 10M</t>
  </si>
  <si>
    <t>CINTA METRICA 30 MTS</t>
  </si>
  <si>
    <t>CINTA LARGA AGRIMENSOR 50 MT METAL</t>
  </si>
  <si>
    <t>CEPILLO DE ACERO AL CARBONO DOBLE MANGO</t>
  </si>
  <si>
    <t>JUEGO DE CONECTORES RAPIDO (MANGUERA)</t>
  </si>
  <si>
    <t>SET DE 4 ADAPTADORES, CONEC (MANGUERA)</t>
  </si>
  <si>
    <t>CORTA TUBO DE COBRE DE 1/8" A 1 1/8" EXPERT</t>
  </si>
  <si>
    <t>CORTAPERNOS DE 12"</t>
  </si>
  <si>
    <t>CORTAPERNOS DE 14"</t>
  </si>
  <si>
    <t>CORTAPERNOS DE 18"</t>
  </si>
  <si>
    <t>CORTAPERNOS DE 24"</t>
  </si>
  <si>
    <t>CORTAPERNOS DE 30"</t>
  </si>
  <si>
    <t>CORTAPERNOS DE 36"</t>
  </si>
  <si>
    <t>TUBOS PARA TALADROS 14 PZAS STD /MM</t>
  </si>
  <si>
    <t>CORTA TUBO DE ACERO 50MM DE 1/8" A 2"</t>
  </si>
  <si>
    <t>TIJERA CORTA TUBO PVC 1-5/8</t>
  </si>
  <si>
    <t>AVELLANADOR PROFESIONAL DE 3/16"A 5/8" EXPERT</t>
  </si>
  <si>
    <t>AVELLANADOR 3/16"A 5/8"</t>
  </si>
  <si>
    <t>JUEGO DE CORTATUBO Y AVELLANADOR</t>
  </si>
  <si>
    <t>LLAVE P/ PLOMERO 12"</t>
  </si>
  <si>
    <t>REPUESTO CUCHILLAS P/CORTAZULEJO 2 UNID</t>
  </si>
  <si>
    <t>CORTA VIDRIO DE 5"C (CV-5)</t>
  </si>
  <si>
    <t>CORTADOR DE VIDRIO 5" CABEZ</t>
  </si>
  <si>
    <t>PINZAS DE CHOFER 8" P/1000V COMFORT GRIP EXPERT</t>
  </si>
  <si>
    <t>PICO DE LORO 10" P/1000V COMFORT GRIP EXPERT</t>
  </si>
  <si>
    <t>REPUESTO MARTILLO DE GOMA</t>
  </si>
  <si>
    <t>TUBO DE 6 PUNTAS,LARGO ESTÁNDAR 1/4</t>
  </si>
  <si>
    <t>TUBO DE 6 PUNTAS,LARGO ESTÁNDAR 9/32</t>
  </si>
  <si>
    <t>TUBO DE 6 PUNTAS,LARGO ESTÁNDAR 5/16</t>
  </si>
  <si>
    <t>TUBO DE 6 PUNTAS,LARGO ESTÁNDAR 11/32</t>
  </si>
  <si>
    <t>TUBO DE 6 PUNTAS,LARGO ESTÁNDAR 3/8</t>
  </si>
  <si>
    <t>TUBO DE 6 PUNTAS,LARGO ESTÁNDAR 7/16</t>
  </si>
  <si>
    <t>TUBO DE 6 PUNTAS,LARGO ESTÁNDAR 1/2</t>
  </si>
  <si>
    <t>TUBO DE 6 PUNTAS,LARGO ESTÁNDAR 9/6</t>
  </si>
  <si>
    <t>TUBO DE 6 PUNTAS,LARGO MILIMETRICO 6MM</t>
  </si>
  <si>
    <t>TUBO DE 6 PUNTAS,LARGO MILIMETRICO 7MM</t>
  </si>
  <si>
    <t>TUBO DE 6 PUNTAS,LARGO MILIMETRICO 8MM</t>
  </si>
  <si>
    <t>TUBO DE 6 PUNTAS,LARGO MILIMETRICO 9MM</t>
  </si>
  <si>
    <t>TUBO DE 6 PUNTAS,LARGO MILIMETRICO 10MM</t>
  </si>
  <si>
    <t>TUBO DE 6 PUNTAS,LARGO MILIMETRICO 11MM</t>
  </si>
  <si>
    <t>TUBO DE 6 PUNTAS,LARGO MILIMETRICO 12MM</t>
  </si>
  <si>
    <t>TUBO DE 6 PUNTAS,LARGO MILIMETRICO 13MM</t>
  </si>
  <si>
    <t>TUBO DE 6 PUNTAS,LARGO MILIMETRICO 14MM</t>
  </si>
  <si>
    <t>LLAVE CRIQUET 1/4"-LIBERACION RAPIDA</t>
  </si>
  <si>
    <t>MANGO DESLIZANTE "T" 1/4" L</t>
  </si>
  <si>
    <t>MOVIMIENTO UNIVERSAL. 1/4"</t>
  </si>
  <si>
    <t>TUBO DE 6 PUNTAS STANDAR 3/8"</t>
  </si>
  <si>
    <t>TUBO DE 6 PUNTAS STANDAR 7/16"</t>
  </si>
  <si>
    <t>TUBO DE 6 PUNTAS STANDAR 1/2"</t>
  </si>
  <si>
    <t>TUBO DE 6 PUNTAS STANDAR 9/16"</t>
  </si>
  <si>
    <t>TUBO DE 6 PUNTAS STANDAR 5/8"</t>
  </si>
  <si>
    <t>TUBO DE 6 PUNTAS STANDAR11/16"</t>
  </si>
  <si>
    <t>TUBO DE 6 PUNTAS STANDAR 3/4"</t>
  </si>
  <si>
    <t>TUBO DE 6 PUNTAS STANDAR 13/16"</t>
  </si>
  <si>
    <t>TUBO DE 6 PUNTAS STANDAR 7/8"</t>
  </si>
  <si>
    <t>TUBO DE 6 PUNTAS ESTÁNDAR 15/16"</t>
  </si>
  <si>
    <t>TUBO DE 6 PUNTAS ESTÁNDAR 1"</t>
  </si>
  <si>
    <t>TUBO DE 6 PUNTAS STANDAR11/8"</t>
  </si>
  <si>
    <t>TUBO DE 6 PUNTAS STANDAR 11/4"</t>
  </si>
  <si>
    <t>TUBO DE 6 PUNTAS MILIMETRICO 10MM</t>
  </si>
  <si>
    <t>TUBO DE 6 PUNTAS MILIMETRICO 11MM</t>
  </si>
  <si>
    <t>TUBO DE 6 PUNTAS MILIMETRICO 12MM</t>
  </si>
  <si>
    <t>TUBO DE 6 PUNTAS MILIMETRICO 13MM</t>
  </si>
  <si>
    <t>TUBO DE 6 PUNTAS MILIMETRICO 14MM</t>
  </si>
  <si>
    <t>TUBO DE 6 PUNTAS MILIMETRICO 15MM</t>
  </si>
  <si>
    <t>TUBO DE 6 PUNTAS MILIMETRICO 16MM</t>
  </si>
  <si>
    <t>TUBO DE 6 PUNTAS MILIMETRICO 17MM</t>
  </si>
  <si>
    <t>TUBO DE 6 PUNTAS MILIMETRICO 18MM</t>
  </si>
  <si>
    <t>TUBO DE 6 PUNTAS MILIMETRICO 19MM</t>
  </si>
  <si>
    <t>TUBO DE 6 PUNTAS MILIMETRICO 20MM</t>
  </si>
  <si>
    <t>TUBO DE 6 PUNTAS MILIMETRICO 21MM</t>
  </si>
  <si>
    <t>TUBO DE 6 PUNTAS MILIMETRICO 22MM</t>
  </si>
  <si>
    <t>TUBO DE 6 PUNTAS MILIMETRICO 23MM</t>
  </si>
  <si>
    <t>TUBO DE 6 PUNTAS MILIMETRICO 24MM</t>
  </si>
  <si>
    <t>TUBO DE 6 PUNTAS MILIMETRICO 25MM</t>
  </si>
  <si>
    <t>TUBO DE 6 PUNTAS HEXAGONAL 6MM</t>
  </si>
  <si>
    <t>TUBO DE 6 PUNTAS HEXAGONAL 8MM</t>
  </si>
  <si>
    <t>TUBO DE 6 PUNTAS HEXAGONAL 10MM</t>
  </si>
  <si>
    <t>TUBO DE 6 PUNTAS HEXAGONAL 12MM</t>
  </si>
  <si>
    <t>TUBO DE 6 PUNTAS HEXAGONAL 14MM</t>
  </si>
  <si>
    <t>TUBO DE 6 PUNTAS HEXAGONAL 17MM</t>
  </si>
  <si>
    <t>GUANTES C /POLIURETANO</t>
  </si>
  <si>
    <t>GUANTES C / NITRILO</t>
  </si>
  <si>
    <t>TUBO DE 6 PUNTAS P/BUJIAS 5/8</t>
  </si>
  <si>
    <t>TUBO DE 6 PUNTAS P/BUJIAS 13/16</t>
  </si>
  <si>
    <t>TUBOS IMPACTO 3/8 PULG</t>
  </si>
  <si>
    <t>TUBOS IMPACTO 7/16 PULG</t>
  </si>
  <si>
    <t>TUBOS IMPACTO 9/16 PULG</t>
  </si>
  <si>
    <t>TUBOS IMPACTO 5/8 PULG</t>
  </si>
  <si>
    <t>TUBOS IMPACTO 11/16 PULG</t>
  </si>
  <si>
    <t>TUBOS IMPACTO 3/4 PULG</t>
  </si>
  <si>
    <t>TUBOS IMPACTO 13/16 PULG</t>
  </si>
  <si>
    <t>TUBOS IMPACTO 7/8 PULG</t>
  </si>
  <si>
    <t>TUBOS IMPACTO 15/16 PULG</t>
  </si>
  <si>
    <t>TUBOS IMPACTO 1 PULG</t>
  </si>
  <si>
    <t>TUBOS LARGOS DE IMPACTO 3/8'' (STANDAR)</t>
  </si>
  <si>
    <t>TUBOS LARGOS DE IMPACTO 7/16'' (STANDAR)</t>
  </si>
  <si>
    <t>TUBOS LARGOS DE IMPACTO 1/2'' (STANDAR)</t>
  </si>
  <si>
    <t>TUBOS LARGOS DE IMPACTO 9/16'' (STANDAR)</t>
  </si>
  <si>
    <t>TUBOS LARGOS DE IMPACTO 5/8'' (STANDAR)</t>
  </si>
  <si>
    <t>TUBOS LARGOS DE IMPACTO 11/16'' (STANDAR)</t>
  </si>
  <si>
    <t>TUBOS LARGOS DE IMPACTO 3/4 ( STÁNDAR)</t>
  </si>
  <si>
    <t>TUBOS LARGOS DE IMPACTO 13/16 (STANDAR)</t>
  </si>
  <si>
    <t>TUBOS LARGOS DE IMPACTO 7/8 (STANDAR)</t>
  </si>
  <si>
    <t>TUBO DE IMPACTO LARGO 15/16´</t>
  </si>
  <si>
    <t>TUBOS LARGOS DE IMPACTO 1 (STANDAR)</t>
  </si>
  <si>
    <t>TUBOS IMPACTO 1 1/16 PULG</t>
  </si>
  <si>
    <t>TUBOS IMPACTO 1 1/8 PULG</t>
  </si>
  <si>
    <t>TUBOS IMPACTO 1 1/4</t>
  </si>
  <si>
    <t>TUBO DE IMPACTO LARGO 1 1/16</t>
  </si>
  <si>
    <t>TUBO DE IMPACTO LARGO 1 1/8</t>
  </si>
  <si>
    <t>TUBO DE IMPACTO LARGO 1 1/4´</t>
  </si>
  <si>
    <t>MANGO ARTICULADO 1/2" L.: 4</t>
  </si>
  <si>
    <t>LLAVE CRIQUET MANGO CONFORT DOBLE   1/2 ; 3/8</t>
  </si>
  <si>
    <t>ADAPTADOR 1/4" H X 3/8" M</t>
  </si>
  <si>
    <t>LLAVE CRIQUET MANGO CONFORT DOBLE   1/4 ; 3/8</t>
  </si>
  <si>
    <t>ADAPTADOR 3/8" H X 1/2" M</t>
  </si>
  <si>
    <t>ADAPTADOR 1/2" H X 3/8" M</t>
  </si>
  <si>
    <t>ADAPTADOR 3/8" H X 1/4" M</t>
  </si>
  <si>
    <t>ADAPTADOR 1/2" H X 3/4" M</t>
  </si>
  <si>
    <t>MOVIMIENTO UNIVERSAL. 1/2"</t>
  </si>
  <si>
    <t>MANGO DESLIZANTE "T" 1/2" L</t>
  </si>
  <si>
    <t>TUBO PUNTA TORX T20</t>
  </si>
  <si>
    <t>TUBO PUNTA TORX T25</t>
  </si>
  <si>
    <t>TUBO PUNTA TORX T30</t>
  </si>
  <si>
    <t>TUBO PUNTA TORX T40</t>
  </si>
  <si>
    <t>TUBO PUNTA TORX T45</t>
  </si>
  <si>
    <t>TUBO PUNTA TORX T50</t>
  </si>
  <si>
    <t>TUBO PUNTA TORX T55</t>
  </si>
  <si>
    <t>TORQUIMETRO DE ZAFE DE 1/2"</t>
  </si>
  <si>
    <t>JUEGO DE DESTORNILLADOR CON 33 PUNTAS</t>
  </si>
  <si>
    <t>JUEGO DE 10 LLAVES ALLEN, P</t>
  </si>
  <si>
    <t>LLAVE CRIQUET TRIPLE 1/4"-3</t>
  </si>
  <si>
    <t>INFLADOR MANUAL MINI C/SOPO 28 CM</t>
  </si>
  <si>
    <t>MANGO ARTICULADO 1/4" 15 CM</t>
  </si>
  <si>
    <t>MANGO ARTICULADO 3/4" 18" 46 CM</t>
  </si>
  <si>
    <t>MANGO ARTICULADO 1/2" 10" 25 CM</t>
  </si>
  <si>
    <t>MANGO ARTICULADO 1/2" 15" 38CM</t>
  </si>
  <si>
    <t>MANGO ARTICULADO 1/2" 18" 46 CM</t>
  </si>
  <si>
    <t>JUEGOS 6 TUBOS PUNTA HEXAGONALES C/ ESTUCHE</t>
  </si>
  <si>
    <t>JUEGOS 7 TUBOS TORX DE 1/2 C/ ESTUCHE</t>
  </si>
  <si>
    <t>JUEGO 19 PZ.TUBOS Y ACC. 1 MALETIN DE METAL</t>
  </si>
  <si>
    <t>JUEGO 45 PZ.TUBOS Y ACC. 1/MALETIN DE METAL</t>
  </si>
  <si>
    <t>JUEGO 135 PZ.TUBOS Y ACC. C / MALETIN DE METAL</t>
  </si>
  <si>
    <t>BUSCAPOLO 143MM</t>
  </si>
  <si>
    <t>DESTORNILLADORES PLANO CONFORT GRIP 3/16¨X 4¨</t>
  </si>
  <si>
    <t>DESTORNILLADORES PLANO CONFORT GRIP 1/4¨X 4¨</t>
  </si>
  <si>
    <t>DESTORNILLADORES PLANO CONFORT GRIP 1/4¨X 6¨</t>
  </si>
  <si>
    <t>DESTORNILLADORES PLANO CONFORT GRIP 1/4¨X 1/2</t>
  </si>
  <si>
    <t>DESTORNILLADORES PLANO CONFORT GRIP 5/16¨X 6¨</t>
  </si>
  <si>
    <t>DESTORNILLADORES CABINET 1/8X4" MANGO COMFORT GRIP </t>
  </si>
  <si>
    <t>DESTORNILLADORES CABINET 1/8X6 MANGO COMFORT GRIP </t>
  </si>
  <si>
    <t>DESTORNILLADORES CABINET 1/8X8 MANGO COMFORT GRIP </t>
  </si>
  <si>
    <t>DESTORNILLADORES CABINET 3/16X4 MANGO COMFORT GRIP </t>
  </si>
  <si>
    <t>DESTORNILLADORES CABINET 3/16X6 MANGO COMFORT GRIP </t>
  </si>
  <si>
    <t>DESTORNILLADORES CABINET 3/16X8 MANGO COMFORT GRIP </t>
  </si>
  <si>
    <t>DESTORNILLADORES PHILLIPS CONFORT GRIP 1/8 X 4"</t>
  </si>
  <si>
    <t>DESTORNILLADORES PHILLIPS CONFORT GRIP 1/8 X 6"</t>
  </si>
  <si>
    <t>DESTORNILLADORES PHILLIPS CONFORT GRIP 3/16 X 3"</t>
  </si>
  <si>
    <t>DESTORNILLADORES PHILLIPS CONFORT GRIP 3/16 X 6"</t>
  </si>
  <si>
    <t>DESTORNILLADORES PHILLIPS CONFORT GRIP 3/16 X 8"</t>
  </si>
  <si>
    <t>DESTORNILLADORES PHILLIPS CONFORT GRIP 1/4 X 1 1/2</t>
  </si>
  <si>
    <t>DESTORNILLADORES PHILLIPS CONFORT GRIP 1/4 X4"</t>
  </si>
  <si>
    <t>DESTORNILLADORES PHILLIPS CONFORT GRIP 1/4 X 6"</t>
  </si>
  <si>
    <t>DESTORNILLADORES PHILLIPS CONFORT GRIP 1/4 X 8"</t>
  </si>
  <si>
    <t>IMAN EXTENSIBLE HASTA 1500G</t>
  </si>
  <si>
    <t>MAGNETIZADOR / DESMAGNETIZA</t>
  </si>
  <si>
    <t>JUEGO DE DESTRONILLADOR DE JOYERO CON 28 PUNTAS</t>
  </si>
  <si>
    <t>JUEGOS 10 TUBOS DE 1/4" DE</t>
  </si>
  <si>
    <t>JUEGOS 10 TUBOS LARGOS DE 1</t>
  </si>
  <si>
    <t>JUEGOS 6 TUBOS LARGOS DE 1/2 STANDAR</t>
  </si>
  <si>
    <t>JUEGOS 6 TUBOS LARGOS DE 1/2 MILIMETRICOS</t>
  </si>
  <si>
    <t>JUEGOS 10 TUBOS DE 1/2" ESTÁNDAR</t>
  </si>
  <si>
    <t>JUEGOS 10 TUBOS DE 1/2" DE MILIMETRICOS</t>
  </si>
  <si>
    <t>CEPILLO CIRC. COPA TRENZADO</t>
  </si>
  <si>
    <t>JUEGO DE 6 DESTORNILLADORES DIELECTRICOS /AISLADOS</t>
  </si>
  <si>
    <t>JUEGO 4 PUNTASDOBLES EN 1</t>
  </si>
  <si>
    <t>JUEGO DE PUNTAS Y GANCHOS MULTIUSO</t>
  </si>
  <si>
    <t>JUEGO 28 PUNTAS CON MANGO</t>
  </si>
  <si>
    <t>LENTES AJUSTABLES DE SEGURIDAD</t>
  </si>
  <si>
    <t>CRISTAL PARA GOGGLES SOMBR</t>
  </si>
  <si>
    <t>CRISTAL PARA GOGGLES TRANS</t>
  </si>
  <si>
    <t>GAFAS PARA SOLDAR</t>
  </si>
  <si>
    <t>LENTES DE SEGURIDAD AJUSTABLES</t>
  </si>
  <si>
    <t>BARREHOJAS C/CABO 510MM MET</t>
  </si>
  <si>
    <t>RECOLECTOR DE FRUTAS</t>
  </si>
  <si>
    <t>ESCUADRA A. INOX P/CARPINTE 20 CM</t>
  </si>
  <si>
    <t>ESCUADRA A. INOX P/CARPINTE 25 CM</t>
  </si>
  <si>
    <t>ESCUADRA A. INOX P/CARPINTE 30 CM</t>
  </si>
  <si>
    <t>ESCUADRA DE COMBINACION 12"</t>
  </si>
  <si>
    <t>FALSA ESCUADRA 200MM C/PLAS</t>
  </si>
  <si>
    <t>ESCUADRA ALBAÑIL 400X600MM</t>
  </si>
  <si>
    <t>ESCUADRA ALBAÑIL 200X300MM</t>
  </si>
  <si>
    <t>REGLA DE ACERO DE 300MM -</t>
  </si>
  <si>
    <t>CALIBRE DIGITAL DE 6"</t>
  </si>
  <si>
    <t>CALIBRE ACERO DE 6"</t>
  </si>
  <si>
    <t>JUEGO DE SONDAS 15 PZAS .00</t>
  </si>
  <si>
    <t>JUEGO DE SONDAS 32 PZAS .00</t>
  </si>
  <si>
    <t>ESPATULA DE PLASTICO 5OMM</t>
  </si>
  <si>
    <t>ESPATULA DE PLASTICO 100MM</t>
  </si>
  <si>
    <t>ESPATULA DE 25MM CON MANGO MADERA</t>
  </si>
  <si>
    <t>ESPATULA DE 50MM CON MANGO MADERA</t>
  </si>
  <si>
    <t>ESPATULA DE 75MM CON MANGO MADERA</t>
  </si>
  <si>
    <t>ESPATULA DE 100MM CON MANGO MADERA</t>
  </si>
  <si>
    <t>ESPATULA DE 125MM CON MANGO MADERA</t>
  </si>
  <si>
    <t>ESPATULA P/PLACAS DE DURLOC TAPIZADORA 8" - 200mm</t>
  </si>
  <si>
    <t>ESPATULA P/PLACAS DE DURLOC TAPIZADORA 10" - 250mm</t>
  </si>
  <si>
    <t>ESPATULA P/PLACAS DE DURLOC TAPIZADORA 12" - 300mm</t>
  </si>
  <si>
    <t>EXTRACTOR DE POLEAS 2 BRAZO</t>
  </si>
  <si>
    <t>EXTRACTOR DE POLEAS 3 BRAZO</t>
  </si>
  <si>
    <t>JUEGO EXTRACTORES DE TORNIL</t>
  </si>
  <si>
    <t>EXTRACTOR PITMAN, ALCANCE 5</t>
  </si>
  <si>
    <t>COMPRESOR DE ANILLOS DIESEL</t>
  </si>
  <si>
    <t>PRENSA /COMPRESOR PARA RESORTES DE VALVULAS</t>
  </si>
  <si>
    <t>RECTIFICADOR P/CILINDRO DE</t>
  </si>
  <si>
    <t>REPUESTO PARA RECTIFICADOR ( 6 PACKS DE 3 UNIDADES)</t>
  </si>
  <si>
    <t>COMPRESOR PARA ANILLOS NAFT</t>
  </si>
  <si>
    <t>LLAVE P/FILTRO ACEITE 3 PUN</t>
  </si>
  <si>
    <t>ESPEJO TELESCOPICO DE INSPE</t>
  </si>
  <si>
    <t>LLAVE FILTRO UNIVERSAL MARC</t>
  </si>
  <si>
    <t>CINTAMETRICA / FLEXOMETROS CONTRA IMPACTOS DE 3 M</t>
  </si>
  <si>
    <t>CINTAMETRICA / FLEXOMETROS CONTRA IMPACTOS DE 5 M</t>
  </si>
  <si>
    <t>CINTA METRICA / FLEXOMETROS CONTRA IMPACTOS DE 8 M</t>
  </si>
  <si>
    <t>FORMON C/ERGONOMICO DE 6MM</t>
  </si>
  <si>
    <t>FORMON C/ERGONOMICO DE 10MM</t>
  </si>
  <si>
    <t>FORMON C/ERGONOMICO DE 13MM</t>
  </si>
  <si>
    <t>FORMON C/ERGONOMICO DE 19 MM</t>
  </si>
  <si>
    <t>FORMON C/ERGONOMICO DE 22MM</t>
  </si>
  <si>
    <t>FORMON C/ERGONOMICO DE 25MM</t>
  </si>
  <si>
    <t>FORMON C/ERGONOMICO DE 32MM</t>
  </si>
  <si>
    <t>FORMON C/ERGONOMICO DE 38M</t>
  </si>
  <si>
    <t>MALACATE CON CABLE DE 270 K</t>
  </si>
  <si>
    <t>MALACATE SIN CABLE DE 270 KG</t>
  </si>
  <si>
    <t>CABALLETE TRIPODE 3 TN X PAR</t>
  </si>
  <si>
    <t>CABALLETE TRIPODE P/ AUTO 6 TN</t>
  </si>
  <si>
    <t>ENGRASADOR A PALANCA 500GR</t>
  </si>
  <si>
    <t>INFLADOR DE PIE TRUPER</t>
  </si>
  <si>
    <t>ACEITERA FLEXIBLE 180ML</t>
  </si>
  <si>
    <t>ACEITERA FLEXIBLE 500ML</t>
  </si>
  <si>
    <t>HOJA DE SIERRA P/INGLETE DE</t>
  </si>
  <si>
    <t>HACHA DE MANO 600GR MANGO 35.5cm DE MADERA HICKORY</t>
  </si>
  <si>
    <t>HACHA DE MANO 600GR. MGO.FV</t>
  </si>
  <si>
    <t>HACHA MICHIGAN DE 1,6KG MANGO 91cm DE MADERA HICKORY</t>
  </si>
  <si>
    <t>HACHA MICHIGAN PULIDA 1,6KG MANGO 91cm DE FIBRA</t>
  </si>
  <si>
    <t>HACHA DOBLE MICHIGAN 1,5 KG MANGO 91cm DE MADERA HICKORY</t>
  </si>
  <si>
    <t>HACHA PULASKI 1,50 KG MANGO 91cm DE MADERA HICKORY</t>
  </si>
  <si>
    <t>HACHA MEDIA LABOR, 4-1/2LB,</t>
  </si>
  <si>
    <t>JUEGO DE 4 HERRAMIENTAS DE JARDIN MANGOS DE 6"</t>
  </si>
  <si>
    <t>JUEGO DE 4 HERRAMIENTAS DE JARDIN MANGOS DE 15"</t>
  </si>
  <si>
    <t>LIMA TRIANGULO DOBLE 6" CON MANGO INYECCION</t>
  </si>
  <si>
    <t>LIMA PLANA, BASTARDA, 10"</t>
  </si>
  <si>
    <t>LIMA PLANA, BASTARDA, 12"</t>
  </si>
  <si>
    <t>GUANTES PARA MECANICO / AUTOMOTRIZ C PROTECCION</t>
  </si>
  <si>
    <t>LIMA P/MOTOSIERRA DE 5/32" EXPERT</t>
  </si>
  <si>
    <t>LIMA P/MOTOSIERRA DE 3/16" EXPERT</t>
  </si>
  <si>
    <t>LIMA P/MOTOSIERRA DE 7/32" EXPERT</t>
  </si>
  <si>
    <t>LIMA ESCOFINA, MEDIA CAÑA, 25 CM</t>
  </si>
  <si>
    <t>LIMA ESCOFINA, MEDIA CAÑA, 35 CM</t>
  </si>
  <si>
    <t>GUANTES ALGODON RECUBIERTO</t>
  </si>
  <si>
    <t>LIMA TRIANGULO PESADO 6" CON MANGO INYECCION</t>
  </si>
  <si>
    <t>LIMA TRIANGULO PESADO 8" CON MANGO INYECCION</t>
  </si>
  <si>
    <t>PORTA HERRAMIENTAS, 7 COMPARTIMENTOS</t>
  </si>
  <si>
    <t>PORTA HERRAMIENTAS DE NYLON, 13</t>
  </si>
  <si>
    <t>PORTA HERRAMIENTAS, 20 COMPARTIMENTOS</t>
  </si>
  <si>
    <t>LIMA BASTARDA REDONDA 8"</t>
  </si>
  <si>
    <t>LIMA MEDIA CAÑA 6¨BASTARDA CON MANGO</t>
  </si>
  <si>
    <t>LIMA MEDIA CAÑA 8¨BASTARDA CON MANGO</t>
  </si>
  <si>
    <t>LIMA ESCOFINA 6" CON MANGO</t>
  </si>
  <si>
    <t>LIMA ESCOFINA 8" CON MANGO</t>
  </si>
  <si>
    <t>LLANA RECTA 10 REMACHES MANGO MADERA</t>
  </si>
  <si>
    <t>JUEGO DE SIERRA COPA BIMETAK 08 PZ.</t>
  </si>
  <si>
    <t>LLANA RECTA 6 REMACHES MANGO MADERA</t>
  </si>
  <si>
    <t>LLANA CANTO DENTADO 6 REMACHES DENTADO 28 X 13 CM MANGO MADERA</t>
  </si>
  <si>
    <t>JUEGO DE SIERRA COPA BIMETAL 13 PZ.</t>
  </si>
  <si>
    <t>LLANA RECTA 6 REMACHES MANGO PLASTICO</t>
  </si>
  <si>
    <t>LLAVE DE CRUZ PARA AUTO 18</t>
  </si>
  <si>
    <t>LLAVE DE CRUZ PARA AUTO 20</t>
  </si>
  <si>
    <t>LLAVE DE CRUZ DE 14 PEGABLE</t>
  </si>
  <si>
    <t>LLAVE DE ARTILLERIA 1-1/16</t>
  </si>
  <si>
    <t>LLAVE DE ARTILLERIA 13/16</t>
  </si>
  <si>
    <t>LLAVE DE ARTILLERIA 33 MM X</t>
  </si>
  <si>
    <t>LLAVE UNIVERSAL CON CADENA,</t>
  </si>
  <si>
    <t>JUEGO DE 7 LLAVES ALLEN MM</t>
  </si>
  <si>
    <t>JUEGO DE 13 LLAVES ALLEN MM</t>
  </si>
  <si>
    <t>JUEGO DE 13 LLAVES ALLEN PU</t>
  </si>
  <si>
    <t>JUEGO DE 7 LLAVES ALLEN PUL</t>
  </si>
  <si>
    <t>JUEGO DE 9 LLAVES TORX</t>
  </si>
  <si>
    <t>JUEGO 25 LLAVES ALLEN MM-PU</t>
  </si>
  <si>
    <t>JUEGO DE TUBOS MM, 25 PZAS ENCASTRE 1/2</t>
  </si>
  <si>
    <t>JUEGO DE TUBOS MM, 45 PZAS ENCASTRE 1/2</t>
  </si>
  <si>
    <t>JUEGO LLAVES, 20 PIEZAS, STD Y MM</t>
  </si>
  <si>
    <t>ODÓMETRO CON RUEDA DOBLE DE</t>
  </si>
  <si>
    <t>ODÓMETRO CON FRENO DE 12"</t>
  </si>
  <si>
    <t>LLAVE STILSON INDUSTRIAL 36</t>
  </si>
  <si>
    <t>ESPÁTULA INOX. FLEXIBLE 2'' / 50MM CABEZAL DE METAL EXPERT</t>
  </si>
  <si>
    <t>ESPÁTULA INOX. FLEXIBLE 4'' /100MM CABEZAL DE METAL EXPERT</t>
  </si>
  <si>
    <t>ESPÁTULA INOX. FLEXIBLE 6''/ 150MM CABEZAL DE METAL EXPERT</t>
  </si>
  <si>
    <t>ESPÁTULA INOX. RIGIDA 5 USOS / 60MM CABEZAL DE METAL EXPERT</t>
  </si>
  <si>
    <t>MACHETE PULIDO ESTANDAR 16" CACHA NEGRA</t>
  </si>
  <si>
    <t>MACHETE PULIDO ESTANDAR 18" CACHA NEGRA</t>
  </si>
  <si>
    <t>MACHETE PULIDO ESTANDAR 20" CACHA NEGRA</t>
  </si>
  <si>
    <t>MACHETE PULIDO ESTANDAR 22" CACHA NEGRA</t>
  </si>
  <si>
    <t>PALA PLEGABLE, 18"</t>
  </si>
  <si>
    <t>MANDRIL 13MM C/LLAVE ROSCA</t>
  </si>
  <si>
    <t>MAZA 2.0KG CABO DE FIBRA</t>
  </si>
  <si>
    <t>MAZA OCTAGONAL 10 LBS MGO</t>
  </si>
  <si>
    <t>MAZA OCTAGONAL 16 LBS MGO</t>
  </si>
  <si>
    <t>LLAVE P/MANDRIL DE 1/2"</t>
  </si>
  <si>
    <t>MARTILLO PULIDO UÑA CURVA 16O OZ MANGO GRIP</t>
  </si>
  <si>
    <t>MARTILLO UÑA CURVA 16 OZ, MANGO TUBULAR</t>
  </si>
  <si>
    <t>MARTILLO UÑA CURVA 16 OZ</t>
  </si>
  <si>
    <t>LINTERNA RECARGABLE LED CON CARGADOR EXPERT</t>
  </si>
  <si>
    <t>CORTADOR AZULEJO, 50 CM</t>
  </si>
  <si>
    <t>LINTERNA PARA BICICLETA, DE</t>
  </si>
  <si>
    <t>APAREJO A CADENA 1 TN.</t>
  </si>
  <si>
    <t>APAREJO A CADENA 2 TN.</t>
  </si>
  <si>
    <t>APAREJO A CADENA 1.5 TN. A</t>
  </si>
  <si>
    <t>APAREJO A CADENA 3 TN. A PA</t>
  </si>
  <si>
    <t>MARTILLO CERCADOR 11 OZ CHAPISTA</t>
  </si>
  <si>
    <t>MARTILLO PARA TEMRINADOS 11 CHAPISTA</t>
  </si>
  <si>
    <t>MARTILLO PARA DESABOLLADOR CHAPISTA</t>
  </si>
  <si>
    <t>PUNTAS PH 0 L: 75MM X 5U. B</t>
  </si>
  <si>
    <t>PUNTAS PH 1 L: 75MM X 5U. B</t>
  </si>
  <si>
    <t>MARTILLO DE BOLA 8 OZ MGO.</t>
  </si>
  <si>
    <t>MARTILLO DE BOLA 16 OZ CON</t>
  </si>
  <si>
    <t>MARTILLO DE BOLA 16 OZ MGO.</t>
  </si>
  <si>
    <t>MARTILLO DE BOLA 32 OZ MGO</t>
  </si>
  <si>
    <t>DESOLDADOR DE SUCCION DE 8</t>
  </si>
  <si>
    <t>MAZO DE HULE 16 OZ</t>
  </si>
  <si>
    <t>MAZO DE HULE 24 OZ</t>
  </si>
  <si>
    <t>NAVAJA MULTIUSOS 6 -INCLUYE</t>
  </si>
  <si>
    <t>REPUESTO PARA NM-6 Y NM-7,</t>
  </si>
  <si>
    <t>HOJAS CUTTER 18MM X 10U.</t>
  </si>
  <si>
    <t>CUTTER 18MM MET.-PLAST. Y G</t>
  </si>
  <si>
    <t>PLOMADA DE LATÓN 340GR</t>
  </si>
  <si>
    <t>JUEGO DE HERRAMIENTAS P/ MECANICA 119 PZAS</t>
  </si>
  <si>
    <t>CEPILLO PARA LIMPIAR BORNES DE BATERIA 4 EN 1</t>
  </si>
  <si>
    <t>PALA POCERA ANCHO 21 CM / 42 LARGO PUÑO METALICO</t>
  </si>
  <si>
    <t>PALA CORAZON ANCHO 21 CM PUÑO METALICO</t>
  </si>
  <si>
    <t>PALA CUADRADA ANCHO 24CM / 40 LARGO PUÑO METAL</t>
  </si>
  <si>
    <t>PALA TRU GLASS REDONDA, A 22 CM /149 LARGO M /FRIBRA DE VIDRIO</t>
  </si>
  <si>
    <t>PALA TRU GLASS CUADRADA ,MG</t>
  </si>
  <si>
    <t>PALA CEREALERA PLASTICO 37 CM ANCHO</t>
  </si>
  <si>
    <t>PINZA UNIVERSAL 7" P/1000V COMFORT GRIP EXPERT</t>
  </si>
  <si>
    <t>PINZA UNIVERSAL 8" P/1000V COMFORT GRIP EXPERT</t>
  </si>
  <si>
    <t>ALICATE CORTE DIAG. 6" P/1000V COMFORT GRIP EXPERT</t>
  </si>
  <si>
    <t>PINZAS PUNTA 1/2 CAÑA 6" P/1000V COMFORT GRIP EXPERT</t>
  </si>
  <si>
    <t>PINZAS PUNTA 1/2 CAÑA 8" P/1000V COMFORT GRIP EXPERT</t>
  </si>
  <si>
    <t>PINZAS PUNTA CURVA 6" P/1000V COMFORT GRIP EXPERT</t>
  </si>
  <si>
    <t>PINZAS DE ELECTRICISTA 7" P/1000V COMFORT GRIP EXPERT</t>
  </si>
  <si>
    <t>PINZA SACABOCADOS</t>
  </si>
  <si>
    <t>PICO DE LORO 8"</t>
  </si>
  <si>
    <t>PICO DE LORO 10"</t>
  </si>
  <si>
    <t>PICO DE LORO 12"</t>
  </si>
  <si>
    <t>PINZA P/ANILLOS SEEGER EN J</t>
  </si>
  <si>
    <t>PINZA PELACABLE AUTOMATICA</t>
  </si>
  <si>
    <t>PINZA RECTA P/ANILLOS SEEGE</t>
  </si>
  <si>
    <t>PINZA CURVA P/ANILLOS SEEGE</t>
  </si>
  <si>
    <t>MINI PINZA DE PUNTA CURVA</t>
  </si>
  <si>
    <t>MINI PINZA DE PUNTA 1/2 CAÑ</t>
  </si>
  <si>
    <t>MINI ALICATE CORTE DIAGONAL</t>
  </si>
  <si>
    <t>MINI ALICATE CORTE FRONTAL</t>
  </si>
  <si>
    <t>MINI PINZA DE PUNTA ROSARIO</t>
  </si>
  <si>
    <t>MINI PINZA UNIVERSAL 4-3/4"</t>
  </si>
  <si>
    <t>TENAZA CARPINTERO 8" AISLAD</t>
  </si>
  <si>
    <t>TENAZA PARA AZULEJO 8"</t>
  </si>
  <si>
    <t>TENAZA CARPINTERO 6" AISLAD</t>
  </si>
  <si>
    <t>TENAZA CARPINTERO 10" AISLA</t>
  </si>
  <si>
    <t>TENAZA PLAFONERA AMARREY CORT</t>
  </si>
  <si>
    <t>PINZA DE PRESION 4" CURVA</t>
  </si>
  <si>
    <t>PINZA DE PRESION 5" CURVA</t>
  </si>
  <si>
    <t>PINZA DE PRESION 7" CURVA</t>
  </si>
  <si>
    <t>PINZA DE PRESION 7" RECTA</t>
  </si>
  <si>
    <t>PINZA DE PRESION 10" CURVA</t>
  </si>
  <si>
    <t>PINZA DE PRESION 10" RECTA</t>
  </si>
  <si>
    <t>PINZA DE PRESION 8" TIPO HOJALATERA</t>
  </si>
  <si>
    <t>PINZA DE PRESION 9" TIPO SOLDADORA</t>
  </si>
  <si>
    <t>PINZA DE PRESION 12" CURVA</t>
  </si>
  <si>
    <t>PINZA DE PRESION 12" RECTA</t>
  </si>
  <si>
    <t>PINZA DE PRESION 6" PUNTA LARGA</t>
  </si>
  <si>
    <t>PINZA DE PRESION 9" PUNTA LARGA</t>
  </si>
  <si>
    <t>PINZA DE PRESION 4" PUNTA LARGA</t>
  </si>
  <si>
    <t>PINZA DE PRESION 10" CURVA SOFT GRIP</t>
  </si>
  <si>
    <t>PINZA DE PRESION 10" RECTA SOFT GRIP</t>
  </si>
  <si>
    <t>PINZA DE PRESION 9" SACA FILTROS</t>
  </si>
  <si>
    <t>PINZA DE PRESION 10" APERTURA</t>
  </si>
  <si>
    <t>PINZA DE PRESION 4" TIPO SARGENTO</t>
  </si>
  <si>
    <t>PINZA DE PRESION 6" TIPO SARGENTO</t>
  </si>
  <si>
    <t>PINZA DE PRESION 8" TIPO SARGENTO</t>
  </si>
  <si>
    <t>TENAZA ARMADOR 8" AISLADA</t>
  </si>
  <si>
    <t>TENAZA ARMADOR 9" AISLADA</t>
  </si>
  <si>
    <t>TENAZA ARMADOR 10" AISLADA</t>
  </si>
  <si>
    <t>REPUESTO P/PISTOLA ELECTRICA 5/16</t>
  </si>
  <si>
    <t>REPUESTO P/PISTOLA ELECTRICA 1/2</t>
  </si>
  <si>
    <t>BASE PARA SOLDADOR TIPO LAPIZ</t>
  </si>
  <si>
    <t>PRENSA "G" DE HIERRO 3"</t>
  </si>
  <si>
    <t>PRENSA "G" DE HIERRO 4"</t>
  </si>
  <si>
    <t>PRENSA "G" DE HIERRO 5"</t>
  </si>
  <si>
    <t>PRENSA "G" DE HIERRO 6"</t>
  </si>
  <si>
    <t>PRENSA "G" DE HIERRO 8"</t>
  </si>
  <si>
    <t>CORTADORA DE PASTO HELICOIDAL 38CM</t>
  </si>
  <si>
    <t>PRENSA ESQUINERA 3"</t>
  </si>
  <si>
    <t>PRENSA PINSA DE RESORTE 4"</t>
  </si>
  <si>
    <t>PRENSAS PINSA DE RESORTE 6"</t>
  </si>
  <si>
    <t>PRENSAS PINSA DE RESORTE 8"</t>
  </si>
  <si>
    <t>MORZA PARA CAÑO 2"</t>
  </si>
  <si>
    <t>SARGENTO DE SOLERA PERFIL T 30¨</t>
  </si>
  <si>
    <t>SARGENTO DE SOLERA PERFIL T 41¨</t>
  </si>
  <si>
    <t>SARGENTO DE SOLERA PERFIL T 53¨</t>
  </si>
  <si>
    <t>PRENSA SARGENTO PARA TUBO</t>
  </si>
  <si>
    <t>JUEGO DE HERRAMIENTAS PARA REPARACIÓN DE CELULARES 32 PIEZAS</t>
  </si>
  <si>
    <t>JUEGO DE 9 PUNTAS L: 50MM P</t>
  </si>
  <si>
    <t>JUEGO DE 100 PUNTAS L: 25MM</t>
  </si>
  <si>
    <t>JUEGO DE 7 PUNTAS TORX TAMP</t>
  </si>
  <si>
    <t>JUEGO 42 PUNTAS 75 Y 30MM C/ESTUCHE METALICO</t>
  </si>
  <si>
    <t>PUNTAS TORX T20 L: 25MM X 10 UNIDADES</t>
  </si>
  <si>
    <t>PUNTAS TORX T15 L: 25MM X 10 UNIDADES</t>
  </si>
  <si>
    <t>PUNTAS PH 2 L: 25MM X 10U</t>
  </si>
  <si>
    <t>PUNTAS PLANA P810 L: 25MM X 10 UNIDADES</t>
  </si>
  <si>
    <t>PUNTAS PH 3 L: 25MM X 10U.</t>
  </si>
  <si>
    <t>PUNTAS PH 0 L: 25MM X 10U.</t>
  </si>
  <si>
    <t>PUNTAS TORX T25 L: 25MM X 10UNIDADES</t>
  </si>
  <si>
    <t>PUNTAS PLANA P1012 L: 25MM X10 UNIDAES</t>
  </si>
  <si>
    <t>PUNTAS PH 1 L: 25MM X 10UNIDAES</t>
  </si>
  <si>
    <t>PUNTAS TORX T30 X 10un EXPERT</t>
  </si>
  <si>
    <t>PUNTAS DOBLES PH 2 - 1-1/2"X 10 UNIDADES</t>
  </si>
  <si>
    <t>PUNTAS TORX T10 L: 25MM X 10 UNIDADES</t>
  </si>
  <si>
    <t>PUNTAS DOBLES PH 3 - 1-1/2" X 10 UNIDADES</t>
  </si>
  <si>
    <t>PUNTAS PH 3 L: 50MM X 5U UNIDAES</t>
  </si>
  <si>
    <t>PUNTAS PLANA P68 L: 50MM X 5 UNIDADES</t>
  </si>
  <si>
    <t>PUNTAS PLANA P1012 L: 50MM X 10 UNIDAES</t>
  </si>
  <si>
    <t>PUNTAS PH 1 L: 50MM X 5UNIDADES</t>
  </si>
  <si>
    <t>PUNTAS PH 2 L: 50MM X 10UNIDADES</t>
  </si>
  <si>
    <t>PUNTAS HEXAGONALES H: 1/8" X 10 UNIDADES</t>
  </si>
  <si>
    <t>PUNTAS PLANA P810 L: 50MM X 10UNIDAES</t>
  </si>
  <si>
    <t>PUNTAS TORX T15 L: 50MM X 10 UNIDADES</t>
  </si>
  <si>
    <t>PUNTAS DOBLES PH 1 - 2-3/4" X 10UNIDADES</t>
  </si>
  <si>
    <t>PUNTAS HEXAGONALES H: 3/16 X10 UNIDADES</t>
  </si>
  <si>
    <t>PUNTAS HEXAGONALES H: 1/4" X10 UNIDADES</t>
  </si>
  <si>
    <t>LINGA C/2 OREJAS 3" DE 4M</t>
  </si>
  <si>
    <t>LINGA C/2 OREJAS 3" DE 6M</t>
  </si>
  <si>
    <t>LINGA C/2 OREJAS 3" DE 10M</t>
  </si>
  <si>
    <t>RASTRILLO 16D.C/MANGO</t>
  </si>
  <si>
    <t>REMACHADORA 9" PROFESIONAL</t>
  </si>
  <si>
    <t>REMACHADORA FUELLE</t>
  </si>
  <si>
    <t>ENGRAPADORA DE 12.5 MM/CLAV</t>
  </si>
  <si>
    <t>GRAPA DE 12.5MM H: 6MM X 10</t>
  </si>
  <si>
    <t>GRAPA DE 12.5MM H: 8MM X 10</t>
  </si>
  <si>
    <t>GRAPA DE 12.5MM H: 10MM X 1</t>
  </si>
  <si>
    <t>GRAPA DE 12.5MM H: 12MM X 1</t>
  </si>
  <si>
    <t>GRAPA DE 12.5MM H: 14MM X 1</t>
  </si>
  <si>
    <t>GRAPA P/17977 H: 6MM X 1000</t>
  </si>
  <si>
    <t>GRAPA P/17977 H: 8MM X 1000</t>
  </si>
  <si>
    <t>ENGRAPADORA TIPO PISTOLA</t>
  </si>
  <si>
    <t>LLAVE DE CRUZ 20" CON ENTRA</t>
  </si>
  <si>
    <t>JUEGO DE 3 EMBUTIDORES DE CLAVOS</t>
  </si>
  <si>
    <t>HOJA DE SIERRA BIMETAL 18</t>
  </si>
  <si>
    <t>HOJA DE SIERRA BIMETAL 24</t>
  </si>
  <si>
    <t>SERRUCHO DIAMANTE DE COSTILLA 12</t>
  </si>
  <si>
    <t>SERRUCHO DIAMANTE DE COSTILLA 14</t>
  </si>
  <si>
    <t>SERRUCHO CARPINTERO "DORADO 18</t>
  </si>
  <si>
    <t>SERRUCHO CARPINTERO "DORADO 20</t>
  </si>
  <si>
    <t>SERRUCHO CARPINTERO "DORADO 22</t>
  </si>
  <si>
    <t>SERRUCHO DE PODA CON GANCHO</t>
  </si>
  <si>
    <t>JUEGO DE 4 MINI PINZAS Y 6 DESTORNILLADORES</t>
  </si>
  <si>
    <t>JUEGO DE 3 MINI PINZAS</t>
  </si>
  <si>
    <t>JUEGO 58 PUNTAS-TUB.CON CRIQUET</t>
  </si>
  <si>
    <t>FILTRO REGULADOR DE AIRE, 1</t>
  </si>
  <si>
    <t>PINZA P/MODULOS RJ-09/11/12</t>
  </si>
  <si>
    <t>LINGA P/REMOLQUE C/GANCHOS 5,</t>
  </si>
  <si>
    <t>PARA REMOLQUE CON GANCHOS 5</t>
  </si>
  <si>
    <t>TIJERA DE CERCO FORJADA 19" EXPERT</t>
  </si>
  <si>
    <t>TIJERA DE CERCO FORJADA 21" EXPERT</t>
  </si>
  <si>
    <t>TIJERON C/MADERA 525MM C/GR</t>
  </si>
  <si>
    <t>TIJERON C/MADERA 525MM</t>
  </si>
  <si>
    <t>TIJERA DE CERCO DE 17" LIVI</t>
  </si>
  <si>
    <t>TIJERON C/TUBULAR 525MM</t>
  </si>
  <si>
    <t>TIJERON C/MADERA 825MM P/DE</t>
  </si>
  <si>
    <t>SERRUCHO DE ALTURA SIN MGO</t>
  </si>
  <si>
    <t>TIJERA P/PASTO 3 POSICIONES</t>
  </si>
  <si>
    <t>TIJERA PARA PODA 8",CURVA, AL</t>
  </si>
  <si>
    <t>TIJERA PARA PODA 8", CUCHIL</t>
  </si>
  <si>
    <t>TIJERA P/ PODA 8", ACERO/NYLO</t>
  </si>
  <si>
    <t>TIJERA TIPO AMERI. MGO. POLIMERO ALTO IMPAC 47 CM</t>
  </si>
  <si>
    <t>TIJERA DE AVIACIÓN RECTA</t>
  </si>
  <si>
    <t>TIJERA DE AVIACIÓN IZQUIERD</t>
  </si>
  <si>
    <t>TIJERA DE AVIACIÓN DERECHA</t>
  </si>
  <si>
    <t>TIJERA PARA PODA 18 CM, FORJADA</t>
  </si>
  <si>
    <t>DESTORNILLADORES PLANO 5/16X10" MANGO COMFORT GRIP </t>
  </si>
  <si>
    <t>DESTORNILLADORES PUNTA PHILLIPS, 5/16" MANGO COMFORT GRIP, 6"</t>
  </si>
  <si>
    <t>DESTORNILLADORES CABINET 1/8X4-1/2" MANGO COMFORT GRIP </t>
  </si>
  <si>
    <t>TIJERA PARA SASTRE INDUSTRI</t>
  </si>
  <si>
    <t>TIJERTA PARA SASTRE INDUSTR</t>
  </si>
  <si>
    <t>LINEA ENTIZADA 30M C/NIVEL</t>
  </si>
  <si>
    <t>PICO PUNTA Y PALA 5LB. C/CA</t>
  </si>
  <si>
    <t>LINTERNA DE ALUMINIO DE LED 120M EXPERT</t>
  </si>
  <si>
    <t>LINTERNA DE ALUMINIO DE LED 250M EXPERT</t>
  </si>
  <si>
    <t>LINTERNA DE ALUMINIO DE LED 300M EXPERT</t>
  </si>
  <si>
    <t>TRAMPA DE AGUA 1/4 (6U)</t>
  </si>
  <si>
    <t>INFLADOR DOBLE C/CALIBRADOR</t>
  </si>
  <si>
    <t>BARREHOJAS C/CABO RECUBIERT</t>
  </si>
  <si>
    <t>DESTORCEDOR DE ALUMINIO, CU</t>
  </si>
  <si>
    <t>VALVULA INFLADOR CABEZA DOB</t>
  </si>
  <si>
    <t>JUEGO DE ACCESORIOS PARA COMPRESORES 15 PIEZAS</t>
  </si>
  <si>
    <t>PISTOLA PARA SOPLETEAR P. L</t>
  </si>
  <si>
    <t>PISTOLA P/SOPLETEAR CON TAN</t>
  </si>
  <si>
    <t>TRAMPA DE AGUA Y LUBRI. 1/4</t>
  </si>
  <si>
    <t>REGULADOR DE AIRE 1/4"</t>
  </si>
  <si>
    <t>ENCENDEDOR MANUAL DE CHISPA</t>
  </si>
  <si>
    <t>PIEDRAS DE REPUESTO PARA EN ( 5 UNIDADES)</t>
  </si>
  <si>
    <t>PUNTAS PARA MARTILLO NEUMAT</t>
  </si>
  <si>
    <t>BROQUERO PARA MARTILLO NEUM</t>
  </si>
  <si>
    <t>GUANTE ROJO DE CARNAZA PARA SOLDADOR</t>
  </si>
  <si>
    <t>PORTA TALADRO CON CINCO COMPARTIMENTOS</t>
  </si>
  <si>
    <t>JUEGO DE ADAPTADORES LARGOS PARA TUBOS</t>
  </si>
  <si>
    <t>CORTADOR VIDRIO 5EXPERT DEPOSITO ACEITE</t>
  </si>
  <si>
    <t>MINI PICO Y PALA C/FIBRA DE</t>
  </si>
  <si>
    <t>LLANTA Y RUEDA MACIZA CON LLANTA Y RULEMAN EN 16''</t>
  </si>
  <si>
    <t>LIMA TRIANGULO 6" C/MANGO S</t>
  </si>
  <si>
    <t>LIMA TRIANGULO PESADO CON MANGO 7'' 18 CM.</t>
  </si>
  <si>
    <t>LIMA TRIANGULO PESADO CON MANGO 8'' 20 CM.</t>
  </si>
  <si>
    <t>MARTILLO DE BOLA 4 OZ MGO.</t>
  </si>
  <si>
    <t>PALA CARBONERA 32 CM ANCHO</t>
  </si>
  <si>
    <t>BARREHOJAS C/CABO 600MM PLA</t>
  </si>
  <si>
    <t>CAJA DE HERRAMIENTAS 14" REFORZADA</t>
  </si>
  <si>
    <t>MANGUERA RIEGO MALLADA 1/2", REFORZADA</t>
  </si>
  <si>
    <t>MANGUERA RIEGO MALLADA 3/4" REFORZADA</t>
  </si>
  <si>
    <t>MANGUERA RIEGO MALLADA 1" REFORZADA</t>
  </si>
  <si>
    <t>MAZA 1.5KG CABO DE FIBRA</t>
  </si>
  <si>
    <t>MAZA OCTAGONAL 6 LBS MGO F</t>
  </si>
  <si>
    <t>PIQUETA /MARTELINA TALACHO-PICO</t>
  </si>
  <si>
    <t>ESTANTE PLASTICO 5 NIVELES</t>
  </si>
  <si>
    <t>CINTA DE AISLAR 19MM X 18M TRUPER EXPERT</t>
  </si>
  <si>
    <t>ARCO P/SIERRA MINI PLASTICO</t>
  </si>
  <si>
    <t>ARCO DE SIERRA 12" PRETUL</t>
  </si>
  <si>
    <t>ASPERSOR PALSTICO UNA VIA</t>
  </si>
  <si>
    <t>ROCIADOR GIRATORIO CON 3 BRAZOS PLASTICOS</t>
  </si>
  <si>
    <t>ASPERSOR METALICO,PRETUL</t>
  </si>
  <si>
    <t>ASPERSOR METALICO UNA VIA,P</t>
  </si>
  <si>
    <t>JUEGO DE 6 DESTORNILLADORES MANGO TRANSPARENTE PRETUL</t>
  </si>
  <si>
    <t>JUEGO DE 6 DESTORNILLADORES MANGO BICOLOR PRETUL</t>
  </si>
  <si>
    <t>ESPATULA DE 25MM CON MANGO</t>
  </si>
  <si>
    <t>ESPATULA DE 125MM CON MANGO</t>
  </si>
  <si>
    <t>CINTA AISLAR NEGRA 9 M PRETUL</t>
  </si>
  <si>
    <t>CINTA AISLAR NEGRA 18 M PRETUL</t>
  </si>
  <si>
    <t>CAJA PLASTICA PRETUL 13"</t>
  </si>
  <si>
    <t>CAJA PLASTICA PRETUL 16"</t>
  </si>
  <si>
    <t>CAJA PLASTICA PRETUL 19"</t>
  </si>
  <si>
    <t>MAZA DE GOMA 8 OZ, PRETUL</t>
  </si>
  <si>
    <t>MAZA DE GOMA 16 OZ, PRETUL</t>
  </si>
  <si>
    <t>MAZA DE GOMA 24 OZ, PRETUL</t>
  </si>
  <si>
    <t>MANGUERA RIEGO 3/4" REFORZADA</t>
  </si>
  <si>
    <t>MANGUERA RIEGO 1", REFORZADA</t>
  </si>
  <si>
    <t>PALA POCERA ANCHO 18 CM /38 CM LARGO PUÑO PLASTICO</t>
  </si>
  <si>
    <t>CINTA LARGA AGRIMENSOR 30 MT METAL PRETUL</t>
  </si>
  <si>
    <t>CORTA TUBO DE COBRE DE 1/8" A 1 1/8"</t>
  </si>
  <si>
    <t>REPUESTO DE CUCHILLAS PARA</t>
  </si>
  <si>
    <t>CUCHARA PARA ALBAÑIL, 9" RECTA</t>
  </si>
  <si>
    <t>CUCHARA ALBAÑIL, 7", MÉRIDA</t>
  </si>
  <si>
    <t>CUCHARA ALBAÑIL, 8", MÉRIDA</t>
  </si>
  <si>
    <t>LLAVE CRIQUET 1/2" PRETUL</t>
  </si>
  <si>
    <t>LLAVE CRIQUET 1/2"-LIB. RÁP</t>
  </si>
  <si>
    <t>LLAVE CRIQUET 3/8" PRETUL</t>
  </si>
  <si>
    <t>JUEGO 25 PZ.T- ACC. 1/8 Y 3/8</t>
  </si>
  <si>
    <t>JUEGOS 8 TUBOS 1/2" DE 1/2" ESTANDAR</t>
  </si>
  <si>
    <t>JUEGO 17 PZ.T- ACC. 1/2" P MILIMETRICO</t>
  </si>
  <si>
    <t>JUEGO 17 PZ.T- ACC. 1/2" MILIMETRICO</t>
  </si>
  <si>
    <t>JUEGOS 8 TUBOS 1/2" DE 13 A MILIMETRICOS</t>
  </si>
  <si>
    <t>JUEGOS 9 TUBOS 3/8" STD</t>
  </si>
  <si>
    <t>JUEGO 21 PZ.T- ACC. 3/8" ESTANDAR</t>
  </si>
  <si>
    <t>JUEGOS 9 TUBOS 3/8" DE 10 MILIMETRICOS</t>
  </si>
  <si>
    <t>JUEGO 21 PZ.T- ACC. 3/8" MILIMETRICO</t>
  </si>
  <si>
    <t>JUEGO DESTORNILLADORES IMPACTO, 7 PIEZAS</t>
  </si>
  <si>
    <t>JUEGO 6 DEST. DE JOYERO MET</t>
  </si>
  <si>
    <t>JUEGO DE 8 LLAVES TORX ( TIPO CORTAPLUMA)</t>
  </si>
  <si>
    <t>JUEGO DE DESTORNILLADORES TUBOS</t>
  </si>
  <si>
    <t>BARREHOJAS C/CABO 475MM PLA</t>
  </si>
  <si>
    <t>CALIBRE VERNIER DE 6 PRETUL</t>
  </si>
  <si>
    <t>DESTORNILLADOR PHILLIPS MANGO GOMA 5/16 X 6"</t>
  </si>
  <si>
    <t>DESTORNILLADOR PHILLIPS, MANGO GOMA 1/4 X4"</t>
  </si>
  <si>
    <t>DESTORNILLADOR PHILLIPS, MANGO GOMA 1/4 X6"</t>
  </si>
  <si>
    <t>ESPATULA DE 50MM CON MANGO</t>
  </si>
  <si>
    <t>ESPATULA DE 75MM CON MANGO</t>
  </si>
  <si>
    <t>ESPATULA DE 100MM CON MANGO</t>
  </si>
  <si>
    <t>GOGGLES DE SEGURIDAD MARCA</t>
  </si>
  <si>
    <t>CINTA METRICA / FLEXOMETRO 3 MTS /COLORES PRETUL</t>
  </si>
  <si>
    <t>CINTA METRICA / FLEXOMETRO 5 MTS /COLORES PRETUL</t>
  </si>
  <si>
    <t>CINTA METRICA /FLEXOMETRO 8 MTS /COLORES PRETUL</t>
  </si>
  <si>
    <t>COMPRESOR DE 12V P/ AUTO PR</t>
  </si>
  <si>
    <t>INFLADOR DE PIE PRETUL</t>
  </si>
  <si>
    <t>INFLADOR DE PIE 1 PISTON PE</t>
  </si>
  <si>
    <t>VALVULA PARA INFLAR 1/4" CA</t>
  </si>
  <si>
    <t>INFLADOR PARA PELOTA</t>
  </si>
  <si>
    <t>JUEGO DE 3 HERRAMIENTAS DE JARDIN MANGOS DE POLIETILENO</t>
  </si>
  <si>
    <t>LLAVE DE CRUZ DE 14" PRETUL</t>
  </si>
  <si>
    <t>LLAVE DE CRUZ PARA AUTO, 18 PRETUL</t>
  </si>
  <si>
    <t>GUANTES DE ALGODON CON PUNT</t>
  </si>
  <si>
    <t>JUEGO 11 LLAVES COMB. 1/4"</t>
  </si>
  <si>
    <t>JUEGO 11 LLAVES COM0 MILIMETRICAS. 6 A 1</t>
  </si>
  <si>
    <t>JUEGO 10 LLAVES COMB. MMY P</t>
  </si>
  <si>
    <t>ASPIRADORA PARA AUTO DE 12V</t>
  </si>
  <si>
    <t>CUTTER 18MM MET.-PLAST. PE</t>
  </si>
  <si>
    <t>NAVAJA MULTIUSOS,CUCHILLA R</t>
  </si>
  <si>
    <t>JUEGO DE CUCHILLAS 13 PZ. P</t>
  </si>
  <si>
    <t>PALA CORAZON ANCHO 21 CM / LARGO 100 CM PUÑO PLASTICO</t>
  </si>
  <si>
    <t>PALA CUADRADA ANCHO 23 CM / LARGO 98 CM PUÑO PLASTICO</t>
  </si>
  <si>
    <t>PALA REDONDA MANGO LARGO 44</t>
  </si>
  <si>
    <t>PINZA DE PUNTA 1/2 CAÑA 8"</t>
  </si>
  <si>
    <t>PINZA UNIVERSAL 8" PRETUL</t>
  </si>
  <si>
    <t>PINZA UNIVERSAL 7" PRETUL</t>
  </si>
  <si>
    <t>PISTOLA PLÁSTICA PARA RIEGO</t>
  </si>
  <si>
    <t>REMACHADORA 10" PRETUL</t>
  </si>
  <si>
    <t>DESTAPACAÑOS 7.6M PRETUL</t>
  </si>
  <si>
    <t>SERRUCHO P/DURLOCK DE 6"PRE</t>
  </si>
  <si>
    <t>JUEGO DE 3 PINZAS MANGO COMFORT GRIP</t>
  </si>
  <si>
    <t>JUEGO 61 PUNTAS-TUB.CON MAN</t>
  </si>
  <si>
    <t>JUEGO 100 PZ.C/MALETIN PRETRUL</t>
  </si>
  <si>
    <t>TERMINAL LATON PARA BATERIA</t>
  </si>
  <si>
    <t>VENTOSA PARA VIDRIO 1 COPAS</t>
  </si>
  <si>
    <t>TIJERA DE CERCO DE 19" PETR</t>
  </si>
  <si>
    <t>TIJERA PARA PODA, 8" FORJADA</t>
  </si>
  <si>
    <t>TIJERA DE PODA 8" H. PASAN</t>
  </si>
  <si>
    <t>TIJERA ESCOLAR 4 -1/2</t>
  </si>
  <si>
    <t>CANDADO C/LATON HIERRO 40MM GANCHO CORTO (BLISTER INDIVIDUAL )</t>
  </si>
  <si>
    <t>CANDADO ANTIPALANCA 75 MM ZAMAC</t>
  </si>
  <si>
    <t>KIT 5 CORTACÍRCULOS PARA MA</t>
  </si>
  <si>
    <t>RATONERA 4 ,MADERA ,BOLSA</t>
  </si>
  <si>
    <t>JUEGO 39 PZ.T- ACC. 1/4" 3/ C/MALETIN</t>
  </si>
  <si>
    <t>JUEGO 39 PZ.T- ACC. 1/4" PE C/MALETIN</t>
  </si>
  <si>
    <t>JUEGO 40 PZ.T- ACC. 1/4" 3/ C/MALETIN</t>
  </si>
  <si>
    <t>JUEGO 29 PZ.T- ACC. 1/4"</t>
  </si>
  <si>
    <t>RASPADOR PLASTICO CON NAVAJA</t>
  </si>
  <si>
    <t>MULTIHERRAMIENTA 12 FUNCION</t>
  </si>
  <si>
    <t>CARRO PLEGABLE P/ 100KG PET</t>
  </si>
  <si>
    <t>AFILADOR DE CUCHILLOS</t>
  </si>
  <si>
    <t>JUEGO 51 PZ.T- ACC. 1/4" 3 C/MALETIN</t>
  </si>
  <si>
    <t>JUEGO 39 EN CAJA PZ.T- ACC. C/MALETIN</t>
  </si>
  <si>
    <t>PINZA PORTA ELECTRODOS P/SO</t>
  </si>
  <si>
    <t>PINZA DE MAZA P/SOLD. 300A</t>
  </si>
  <si>
    <t>PINZA DE MAZA P/SOLD. 500A</t>
  </si>
  <si>
    <t>LIMA PARA MOTOSIERRA 5/32",</t>
  </si>
  <si>
    <t>LIMA PARA MOTOSIERRA 3/16",</t>
  </si>
  <si>
    <t>LIMA PARA MOTOSIERRA 7/32",</t>
  </si>
  <si>
    <t>TIJERA RAMAS, HOJA 122 MM,</t>
  </si>
  <si>
    <t>MANGUERA RIEGO 1/2" REFORZADA</t>
  </si>
  <si>
    <t>PROTECTOR FACIL MARCA PRETU</t>
  </si>
  <si>
    <t>TIJERA HOJALATERO AMERICANA</t>
  </si>
  <si>
    <t>LINTERNA PARA BICICLETA COMPACTA</t>
  </si>
  <si>
    <t>ENGRAPADORA PISTOLA, 1/4",</t>
  </si>
  <si>
    <t>GUANTES DE CARNAZA Y LONETA TALLA GRANDE PRETUL</t>
  </si>
  <si>
    <t>CANDADO HIERRO 38MM,CORTO (BLISTER INDIVIDUAL)</t>
  </si>
  <si>
    <t>CANDADO HIERRO, 38MM, LARGO</t>
  </si>
  <si>
    <t>CANDADO HIERRO, 50MM, LARGO</t>
  </si>
  <si>
    <t>CANDADO REDONDO, 65MM, CORT0 (ANTIRROBO)</t>
  </si>
  <si>
    <t>CANDADO REDONDO, 65MM,LARGO (ANTIRROBO)</t>
  </si>
  <si>
    <t>CANDADO DE LATON 40MM GANCHO CORTO (BLISTER INDIVIDUAL)</t>
  </si>
  <si>
    <t>CANDADO DE LATON 40MM GANCHO LARGO (BLISTER INDIVIDUAL)</t>
  </si>
  <si>
    <t>CANDADO DE HIERRO 32MM</t>
  </si>
  <si>
    <t>PRECINTOS X 650U. 7 MEDIDAS</t>
  </si>
  <si>
    <t>PRECINTOS X 75U. 3 MEDIDAS</t>
  </si>
  <si>
    <t>PURIFICADOR DE AGUA</t>
  </si>
  <si>
    <t>CARTUCHO PURIFICADOR DE AGUA</t>
  </si>
  <si>
    <t>EXHIBIDOR - DESPACHADOR DE PUNTAS 290 PIEZAS</t>
  </si>
  <si>
    <t>PRENSA DE PLASTICO DE AJUSTE RAPIDO DE 6"</t>
  </si>
  <si>
    <t>PRENSA DE PLASTICO DE AJUSTE RAPIDO DE 12"</t>
  </si>
  <si>
    <t>PRENSA DE PLASTICO DE AJUSTE RÁPIDO, 24"</t>
  </si>
  <si>
    <t>HACHA PARA RAJAR MADERA 2 KILOS</t>
  </si>
  <si>
    <t>JUEGO DE TUBOS STD, 23 PZAS ENCASTRE 1/2</t>
  </si>
  <si>
    <t>JUEGO DE 5 LLAVES DE OBSTRUCCION ,MM</t>
  </si>
  <si>
    <t>AFILADOR PORTATIL PARA HERRAMIENTAS DE CORTE</t>
  </si>
  <si>
    <t>ASPIRADORA PARA AUTO, 12 V</t>
  </si>
  <si>
    <t>JUEGO DE 7 PZAS DE MARTILLOS Y AGUANTADORES</t>
  </si>
  <si>
    <t>PISTOLA ELÉCTRICA PARA PEGAMAMENTO 5/16</t>
  </si>
  <si>
    <t>PISTOLA ELÉCTRICA PARA PEGAMAMENTO 1/2</t>
  </si>
  <si>
    <t>PINZA PUNZONADORA DE PERFILES,10</t>
  </si>
  <si>
    <t>JUEGO DE SIERRA COPA 05 PZ.</t>
  </si>
  <si>
    <t>CUTTER DE SEGURIDAD RETRACTIL, 6</t>
  </si>
  <si>
    <t>JUEGO DE 8 LLAVES TORX MANGO T</t>
  </si>
  <si>
    <t>REGULADOR 4 BAR 25 Mts. (IVA 10,5)</t>
  </si>
  <si>
    <t>REGULADOR G/E SUPERGAS C/2 FLEXIBLES (IVA 10,5)</t>
  </si>
  <si>
    <t>REGULADOR G/E 45 KG C/2 FLEXIBLES GLP45 (IVA 10,5)</t>
  </si>
  <si>
    <t>REGULADOR G/E SUPERGAS C/1 FLEX. (IVA 10,5)</t>
  </si>
  <si>
    <t>REGULADOR 4 BAR 6 Mts. FLEXIBLE 60cm (IVA 10,5)</t>
  </si>
  <si>
    <t>PILAR P/MEDIDOR GAS 1.1/4 (IVA 10,5)</t>
  </si>
  <si>
    <t>FLEXIBLE GAS NATURAL 40cm 4 BAR (IVA 10,5)</t>
  </si>
  <si>
    <t>ADAPTADOR ACOPLE 3/4 M.M. (IVA 10,5)</t>
  </si>
  <si>
    <t>FLEXIBLE GAS NATURAL 60cm 4 BAR (IVA 10,5)</t>
  </si>
  <si>
    <t>REGULADOR MIRE 4 BAR 6 Mts. FLEXIBLE 60cm (IVA 10,5)</t>
  </si>
  <si>
    <t>REGULADOR G/E MIRE 45K SUPERGAS C/1 FLEX. (IVA 10,5)</t>
  </si>
  <si>
    <t>REGULADOR G/E MIRE 45K SUPERGAS C/2 FLEX. (IVA 10,5)</t>
  </si>
  <si>
    <t>DUCHA ELECTRICA LORENZETTI</t>
  </si>
  <si>
    <t>PROLONGADOR DISEÑO P/DUCHA ELECTRICA LORENZETTI</t>
  </si>
  <si>
    <t>RESISTENCIA P/DUCHA ELECTRICA LORENZETTI</t>
  </si>
  <si>
    <t>CHUPADO 40 PVC</t>
  </si>
  <si>
    <t>CHUPADO 50 PVC</t>
  </si>
  <si>
    <t>CHUPADO 63 PVC</t>
  </si>
  <si>
    <t>TRANSICION PVC - PLOMO 63 - 75</t>
  </si>
  <si>
    <t>CUPLA REDUCCION MANUAL 125 - 110</t>
  </si>
  <si>
    <t>CUPLA REDUCCION MANUAL 160 - 110</t>
  </si>
  <si>
    <t>HORMIGONERA 130 Lts. (IVA 10,5)</t>
  </si>
  <si>
    <t>PISTOLA PINTAR ALT/PRES C/ATOM (IVA 10,5)</t>
  </si>
  <si>
    <t>PISTOLA PINTAR HVLP 2EN1 IND. (IVA 10,5)</t>
  </si>
  <si>
    <t>CARTUCHO GAS 227 GRS.P/ANAFE (IVA 10,5)</t>
  </si>
  <si>
    <t>CINTA DEMARCATORIA VIOLETA 48mm x 15mts x 0.15 mm</t>
  </si>
  <si>
    <t>CINTA DEMARCATORIA AMARILLO 48mm x 15mts x 0.15 mm</t>
  </si>
  <si>
    <t>TERMOFUSORA 1500W EN CAJA GASSMANN (IVA 10,5)</t>
  </si>
  <si>
    <t>TERMOFUSORA 800W EN CAJA GASSMANN (IVA 10,5)</t>
  </si>
  <si>
    <t>TERMOFUSORA 800W DIGITAL MALETIN GASSMANN (IVA 10,5)</t>
  </si>
  <si>
    <t>TERMOFUSORA 1200W DIGITAL MALETIN GASSMANN (IVA 10,5)</t>
  </si>
  <si>
    <t>NIVEL ALUMINIO RECTIFICADO 30cm (IVA 10,5)</t>
  </si>
  <si>
    <t>NIVEL ALUMINIO RECTIFICADO 40cm (IVA 10,5)</t>
  </si>
  <si>
    <t>NIVEL ALUMINIO RECTIFICADO 50cm (IVA 10,5)</t>
  </si>
  <si>
    <t>NIVEL ALUMINIO RECTIFICADO 60cm (IVA 10,5)</t>
  </si>
  <si>
    <t>BRUMOLINE CEBADERA RECARGABLE</t>
  </si>
  <si>
    <t>CRIVEA SEC REPUESTO POTE x 175 grs.</t>
  </si>
  <si>
    <t>CRIVEA SEC MAXI POTE x 350 grs.</t>
  </si>
  <si>
    <t>CRIVEA SEC REPUESTO MAXI POTE x 350 grs.</t>
  </si>
  <si>
    <t>CRIVEA SEC DOYPACK X 175 grs.</t>
  </si>
  <si>
    <t>MASCARA SOLDAR FOTOSENSIBLE WH8711 (IVA 10,5)</t>
  </si>
  <si>
    <t>EXHIBIDOR DE PARED TRUPER (EXTPAR)</t>
  </si>
  <si>
    <t>EXHIBIDOR DE LUBRICANTES LUSQTOFF (EXACL)</t>
  </si>
  <si>
    <t>MINIESMERILADORA NEUMATICA (IVA 10,5)</t>
  </si>
  <si>
    <t>CRIQUET NEUMATICO 1/2" MARC (IVA 10,5)</t>
  </si>
  <si>
    <t>CINTA DOBLE FAZ DE 25 MM X 10 M (IVA 10,5)</t>
  </si>
  <si>
    <t>CARRETILLA 65 LT BANDEJA DE CHAPA LLANTA REFORZADA Y RUEDA SOLIDA (IVA 10,5)</t>
  </si>
  <si>
    <t>CARRETILLA 70 LT BANDEJA DE CHAPA LLANTA REFORZADA Y RUEDA SOLIDA (IVA 10,5)</t>
  </si>
  <si>
    <t>CARRETILLA 120 LT BANDEJA PLASTICA LLANTA REFORZADA Y RUEDA NEUMATICA (IVA 10,5)</t>
  </si>
  <si>
    <t>CINTA ENMASCARAR 18MM (IVA 10,5)</t>
  </si>
  <si>
    <t>CINTA ENMASCARAR 24MM (IVA 10,5)</t>
  </si>
  <si>
    <t>CINTA ENMASCARAR 48MM (IVA 10,5)</t>
  </si>
  <si>
    <t>MARTILLO DOBLE CARA GOMA  / ACRILICO (IVA 10,5)</t>
  </si>
  <si>
    <t>CRIQUET TIPO PERILLA CUADRO</t>
  </si>
  <si>
    <t>ESCUADRA DE ALUMINIO 7" (IVA 10,5)</t>
  </si>
  <si>
    <t>ESCUADRA DE ALUMINIO 12" (IVA 10,5)</t>
  </si>
  <si>
    <t>AFILADOR DE CUCHILLOS 2 NIVELES (GRUESO / FINO) (IVA 10,5)</t>
  </si>
  <si>
    <t>REVOLVEDOR DE PINTURA 20" (IVA 10,5)</t>
  </si>
  <si>
    <t>DESTORNILLADORES PUNTA PHILLIPS, 1/8" MANGO COMFORT GRIP, 2X2-1/2" (IVA 10,5)</t>
  </si>
  <si>
    <t>TALADRO NEUMATICO REVERSIBL (IVA 10,5)</t>
  </si>
  <si>
    <t>LIJADORA ORBITAL NEUMATICA (IVA 10,5)</t>
  </si>
  <si>
    <t>MARTILLO NEUMATICO (IVA 10,5)</t>
  </si>
  <si>
    <t>CARRETILLA 175 LT BANDEJA PLASTICA DOBLE RUEDA NEUMATICA Y BASTIDOR DE MADERA (IVA 10,5)</t>
  </si>
  <si>
    <t>CARRETILLA 70 LT BANDEJA DE CHAPA LLANTA NEUMATICA (IVA 10,5)</t>
  </si>
  <si>
    <t>VENTOSA PARA VIDRIO 2 COPAS (IVA 10,5)</t>
  </si>
  <si>
    <t>GUANTES DE CARNAZA Y LONETA CON REFUERZO TALLA GRANDE PRETUL (IVA 10,5)</t>
  </si>
  <si>
    <t>BISAGRA RECTANGULAR 38 X 30 MM ACERO LATON (IVA 10,5)</t>
  </si>
  <si>
    <t>BISAGRA RECTANGULAR 51 X 37 MM ACERO LATON (IVA 10,5)</t>
  </si>
  <si>
    <t>BISAGRA RECTANGULAR 64 X 40 MM ACERO LATON (IVA 10,5)</t>
  </si>
  <si>
    <t>YERBERA TAMBOR LUSQTOFF 250G (YL250T-9)</t>
  </si>
  <si>
    <t>BARREDORA INDUSTRIAL 33L (LBAR33)</t>
  </si>
  <si>
    <t>BASE MAGNETICA PARA SOLDAR HASTA (LQEB6020)</t>
  </si>
  <si>
    <t>ESCUADRA MAGNETICA 3 / 9 KG (LQE6001)</t>
  </si>
  <si>
    <t>ESCUADRA MAGNETICA 4"/ 23KG (LQE6002)</t>
  </si>
  <si>
    <t>ESCUADRA ESQUINERA 3" / 11 KG (LQE6012)</t>
  </si>
  <si>
    <t>ESCUADRA MAGNETICA 5"/34KG (LQE6003)</t>
  </si>
  <si>
    <t>BANDEJA PARA PIEZAS MAGNETICAS (LQB7000)</t>
  </si>
  <si>
    <t>ESCUADRA MAG. ESQ. 2,5¨X3¨X0.5¨ (LQE6012R)</t>
  </si>
  <si>
    <t>SET 4 ESCUADRAS MAGNETICAS 3" (LQE6001S4)</t>
  </si>
  <si>
    <t>CLAVO 10 X 5000 UNIDADES (CYF810)</t>
  </si>
  <si>
    <t>BOBINA DE CLAVOS 2.8 X 50 MM (CN2850)</t>
  </si>
  <si>
    <t>CLAVOS 15 X 5000 UNIDADES (CYF815)</t>
  </si>
  <si>
    <t>CLAVOS 20 X 5000 UNIDADES (CYF820)</t>
  </si>
  <si>
    <t>BOBINA DE CLAVOS 2.8 X 75 MM (CN2875)</t>
  </si>
  <si>
    <t>BOBINA DE CLAVOS 2.8 X 90 MM (CN2890)</t>
  </si>
  <si>
    <t>CLAVOS 08 5000 UNIDADES (F08)</t>
  </si>
  <si>
    <t>CLAVOS 12 5000 UNIDADES (F12)</t>
  </si>
  <si>
    <t>CLAVOS 14 5000 UNIDADES (F14)</t>
  </si>
  <si>
    <t>CLAVOS 25 X 5000 UNIDADES (CYF825)</t>
  </si>
  <si>
    <t>CLAVOS 16 5000 UNIDADES (F16)</t>
  </si>
  <si>
    <t>CLAVOS 30 X 5000 UNIDADES (CYF830)</t>
  </si>
  <si>
    <t>CLAVO 35 X 5000 UNIDADES (CYF835)</t>
  </si>
  <si>
    <t>CLAVOS 40 X 5000 UNIDADES (CYF840)</t>
  </si>
  <si>
    <t>CLAVOS 50 X 5000 UNIDADES (CYF850)</t>
  </si>
  <si>
    <t>DISTRIBUIDOR DE AIRE 4 VIAS (IVA 10,5) (LF-20)</t>
  </si>
  <si>
    <t>FILTRO REGULADOR DE AIRE CON TRAMPA DE AGUA (IVA 10,5) (LG-07)</t>
  </si>
  <si>
    <t>KIT DE 5 PIEZAS PARA COMPRESOR (IVA 10,5) (AA-5000K)</t>
  </si>
  <si>
    <t>FILTRO REGULADOR DE AIRE DOBLE TUBO (LUBRICACION Y TRAMPA DE AGUA) (IVA 10,5) (LG-06)</t>
  </si>
  <si>
    <t>CLAVADORA ENGRAMPADORA NEUMATICA PALLETERA (IVA 10,5) (CN90)</t>
  </si>
  <si>
    <t>GRAMPAS 90/25 5000 UNIDADES (CYF9025)</t>
  </si>
  <si>
    <t>GRAMPAS 90/40 5000 UNIDADES (CYF9040)</t>
  </si>
  <si>
    <t>MANGUERA ESPIRALADA 15MTS (MCL15-7)</t>
  </si>
  <si>
    <t>AMOLADORA RECTA CON ACCESORIOS (IVA 10,5) (LX-002)</t>
  </si>
  <si>
    <t>CLAVADORA ENGRAMPADORA NEUMATICA 2 EN 1 (IVA 10,5) (GC9040-50)</t>
  </si>
  <si>
    <t>LLAVE CRIQUET NEUMATICA (IVA 10,5) (LX-003)</t>
  </si>
  <si>
    <t>LIJADORA ROTO ORBITAL NEUMATICA (IVA 10,5) (LX-4076)</t>
  </si>
  <si>
    <t>REMACHADOR DE NEUMATICOS 90PSI (IVA 10,5) (LR-02)</t>
  </si>
  <si>
    <t>LLAVE DE IMPACTO NEUMATICA (IVA 10,5) (LX-001)</t>
  </si>
  <si>
    <t>ESPARCIDOR DE SEMILLAS MANUAL 60Lts - 115Kg (IVA 10,5) (SP31515)</t>
  </si>
  <si>
    <t>CARRO-BARRE HOJAS 38 - 96.5CM (IVA 10,5) (SP31105)</t>
  </si>
  <si>
    <t>ESPARCIDOR DE SEMILLAS PARA MINI TRACTOR 105Lts (IVA 10,5) (SP31512)</t>
  </si>
  <si>
    <t>CARRO-BARRE HOJAS 42" 106CM LQ (IVA 10,5) (SP31108)</t>
  </si>
  <si>
    <t>CARRO PARA MINITRACTOR 450KG 155 (IVA 10,5) (SP22102)</t>
  </si>
  <si>
    <t>ASPIRADORA ROBOT 26W BARRE Y ASPIRA (LAR-102)</t>
  </si>
  <si>
    <t>ASPIRADORA ROBOT 26W BARRE, ASPIRA Y TRAPEA (LAR-101)</t>
  </si>
  <si>
    <t>ASPIRADORA ROBOT 26W BARRE, ASPIRA Y TRAPEA - VUELVE A LA BASE (LAR-100)</t>
  </si>
  <si>
    <t>BARREDORA CICLON. INALAM.30MM (LQSW-30)</t>
  </si>
  <si>
    <t>CONTROLADOR DE TEMPERATURA (TK-8A)</t>
  </si>
  <si>
    <t>MOPA SPRAY 400ML (MSL400-8)</t>
  </si>
  <si>
    <t>MOPA C/ CABEZAL ULTRAPLANO (LQMOPEASY)</t>
  </si>
  <si>
    <t>ESCURRIDOR / LIMPIADOR (LQMOP)</t>
  </si>
  <si>
    <t>ESCURRIDOR CON RUEDAS (LQMOPR)</t>
  </si>
  <si>
    <t>VASO TERMICO AZUL (VTL430-8A)</t>
  </si>
  <si>
    <t>VASO TERMICO VERDE (VTL430-8V)</t>
  </si>
  <si>
    <t>CARPA CONDOR PARA 2 PERSONAS - PLAYA (CAL2-8)</t>
  </si>
  <si>
    <t>TERMO LUSQTOFF AZUL 1 LTS + MANIJA Y PICO CEBADOR (TL1-9A)</t>
  </si>
  <si>
    <t>BOLSA DE DORMIR 0° (BVL1-8)</t>
  </si>
  <si>
    <t>SILLA CAMPING DIRECTOR (SGL-8)</t>
  </si>
  <si>
    <t>TERMO LUSQTOFF AZUL 1.3LTS + MANIJA Y PICO CEBADOR (TL1.3-9A)</t>
  </si>
  <si>
    <t>TERMO VERDE SIN LOGO 1.3LTS PERSONALIZABLE + MANIJA Y PICO CEBADOR (T1.3-9)</t>
  </si>
  <si>
    <t>TERMO LUSQTOFF VERDE 1.3 LTS + MANIJA Y PICO CEBADOR (TL1.3-9)</t>
  </si>
  <si>
    <t>SILLON GAMER (IVA 10,5) (SGL100-9)</t>
  </si>
  <si>
    <t>SILLON GAMMER PRO (IVA 10,5) (SGL120-9)</t>
  </si>
  <si>
    <t>SILLON GERENCIAL ERGONÓMICO (SEL120-8)</t>
  </si>
  <si>
    <t>SOPORTE PARA NOTEBOOK (SNL9-8)</t>
  </si>
  <si>
    <t>BOMBA AUTOCEBANTE 1HP (SWP255A)</t>
  </si>
  <si>
    <t>BOMBA CENTRIFUGA 3/4HP (CPM146)</t>
  </si>
  <si>
    <t>BOMBA CENTRIFUGA 1HP (CPM158)</t>
  </si>
  <si>
    <t>BOMBA CENTRIFUGA 1.5HP 1100W 100L/M (CPM180)</t>
  </si>
  <si>
    <t>BOMBA CENTRIFUGA 2HP 110L/M 1500W (CPM190)</t>
  </si>
  <si>
    <t>BOMBA CENTRIFUGA TRIFASICA 2HP 110L/M (CPM190T)</t>
  </si>
  <si>
    <t>BOMBA PERIFERICA 220V 0.5HP (CPM150)</t>
  </si>
  <si>
    <t>SENSOR DE FLUJO DE AGUA (MPS-4)</t>
  </si>
  <si>
    <t>REGULADOR AUTOMATICO DE PRESION (MPS-1)</t>
  </si>
  <si>
    <t>BOMBA PRESURIZADORA 8.5M -220V- (LPS15-8.5Z)</t>
  </si>
  <si>
    <t>BOMBA PRESURIZADORA 13M 220V 65L (LPA40-13Z)</t>
  </si>
  <si>
    <t>BOMBA ELEVADORA 25M 0.5HP (LQSMARTER25)</t>
  </si>
  <si>
    <t>BOMBA SUMERGIBLE 3 EN 1 250W 108 l/min (LLP-250)</t>
  </si>
  <si>
    <t>BOMBA SUMERGIBLE 3 EN 1 400W 166 l/min (LSP-400)</t>
  </si>
  <si>
    <t>BOMBA SUMERGIBLE PLÁSTICA AGUA L (LLP-400)</t>
  </si>
  <si>
    <t>BOMBA SUMERGIBLE 3-1 750W 200 l/min (LSP-750)</t>
  </si>
  <si>
    <t>BOMBA SUMERGIBLE PLÁSTICA AGUA L (LLP-900)</t>
  </si>
  <si>
    <t>BOMBA SUMERGIBLE INOXIDABLE AGUA 750W 100 l/min (LSI-750)</t>
  </si>
  <si>
    <t>ELECTROBOMBA SUMERGIBLE DE NAPA 820W 100 l/min (LQ4-PACK-120M)</t>
  </si>
  <si>
    <t>CALEFACTOR CAÑON A GAS 15KW (HTBGA-15A)</t>
  </si>
  <si>
    <t>ESTUFA GARRAFERA (EIGL4-8)</t>
  </si>
  <si>
    <t>CALEFACTOR DE EXTERIOR PIRAMIDE COLOR ACERO (IVA 10,5) (JK-1010)</t>
  </si>
  <si>
    <t>CALEFACTOR DE EXTERIOR PIRAMIDE COLOR BRONCE (IVA 10,5) (JK-1010B)</t>
  </si>
  <si>
    <t>CALEFACTOR SOMBRILLA PARA GARRAF (IVA 10,5) (JK-1008)</t>
  </si>
  <si>
    <t>CALEFACTOR ACERO C/ MESA APOYO (IVA 10,5) (JK-1008B)</t>
  </si>
  <si>
    <t>CALEFACTOR GAS GARRAFA-6M 10000 (IVA 10,5) (JK-1009)</t>
  </si>
  <si>
    <t>CARGADOR DE BATERIA SMART 35W (LCT-2000)</t>
  </si>
  <si>
    <t>CARGADOR/ARRANCADOR DE BATERIA 6000 m/a (PB-100)</t>
  </si>
  <si>
    <t>CARGADOR DE BATERIA SMART 120W (LCT-7000)</t>
  </si>
  <si>
    <t>CARGADOR DE BATERIA INTELIGENTE 12V 20A (LCC-20)</t>
  </si>
  <si>
    <t>CARGADOR/ARRANCADOR DE BATERIA 10.000 m/a (PI-300)</t>
  </si>
  <si>
    <t>CARGADOR/ARRANCADOR DE BATERIA 15.000 m/a (PQ-500)</t>
  </si>
  <si>
    <t>CARGADOR DE BATERIA INTELIGENTE 12/24V 30A (LCC-45)</t>
  </si>
  <si>
    <t>CARGADOR DE BATERIA INTELIGENTE 12/24V 40A (LCR-40)</t>
  </si>
  <si>
    <t>CARGADOR DE BATERIA 12/24V 30A 500Ah (LCC-180)</t>
  </si>
  <si>
    <t>COMPRESOR A CORREA BICILINDRICO 335 L/min - 3 HP - 100 L (IVA 10,5) (LC-30100)</t>
  </si>
  <si>
    <t>COMPRESOR VERTICAL A CORREA TRIFASICO BICILINDRICO 365 L/min - 3 HP - 150 L (IVA 10,5) (LC-30150VT)</t>
  </si>
  <si>
    <t>COMPRESOR VERTICAL A CORREA BICILINDRICO 365 L/min - 3 HP - 150 L (IVA 10,5) (LC-30150V)</t>
  </si>
  <si>
    <t>COMPRESOR A CORREA BICILINDRICO 335 L/min - 3 HP - 150 L (IVA 10,5) (LC-30150)</t>
  </si>
  <si>
    <t>COMPRESOR A CORREA TRIFASICO BICILINDRICO 335 L/min - 3 HP - 150 L (IVA 10,5) (LC-30150T)</t>
  </si>
  <si>
    <t>COMPRESOR A CORREA BICILINDRICO 335 L/min - 3 HP - 200 L (IVA 10,5) (LC-30200)</t>
  </si>
  <si>
    <t>COMPRESOR A CORREA TRIFASICO TRICILINDRICO 700 L/min - 4 HP - 200 L (IVA 10,5) (LC-40200)</t>
  </si>
  <si>
    <t>COMPRESOR A CORREA TRIFASICO TRICILINDRICO 880 L/min - 7.5 HP - 300 L (IVA 10,5) (LC-75300)</t>
  </si>
  <si>
    <t>COMPRESOR A CORREA TRIFASICO TRICILINDRICO 1000 L/min - 10 HP - 500 L (IVA 10,5) (LC-10500)</t>
  </si>
  <si>
    <t>COMPRESOR A CORREA TRIFASICO TRICILINDRICO 1046 L/min - 10 HP - 500 L (IVA 10,5) (LC-105002)</t>
  </si>
  <si>
    <t>COMPRESOR A CORREA TRIFASICO TRICILINDRICO 1156 L/min - 10 HP - 500 L (IVA 10,5) (LC-105004)</t>
  </si>
  <si>
    <t>COMPRESOR MINI SIN ACEITE MONOCILINDRICO 180 L/min 0.33 HP (IVA 10,5) (LC-883)</t>
  </si>
  <si>
    <t>COMPRESOR MINI SIN ACEITE MONOCILINDRICO 180 L/min - 1.4 HP (IVA 10,5) (LC-882)</t>
  </si>
  <si>
    <t>COMPRESOR MINI SIN ACEITE MONOCILINDRICO 30 L/min - 0.33 HP - 12 L (IVA 10,5) (LC-826)</t>
  </si>
  <si>
    <t>COMPRESOR MANDO DIRECTO MONOCILINDRICO CON KIT 206 L/min - 2.5 HP - 50 L (IVA 10,5) (LC-2550BK)</t>
  </si>
  <si>
    <t>COMPRESOR SIN ACEITE MONOCILINDRICO 180 L/min - 1 HP - 24 L (IVA 10,5) (LC-0122)</t>
  </si>
  <si>
    <t>COMPRESOR MANDO DIRECTO BICILINDRICO CON KIT 300 L/min - 3.5 HP - 50 L (IVA 10,5) (LC-3550BK)</t>
  </si>
  <si>
    <t>COMPRESOR MANDO DIRECTO BICILINDRICO 360 L/min - 4 HP - 100 L (IVA 10,5) (LC-40100)</t>
  </si>
  <si>
    <t>CORTADORA DE CESPED 5.5HP 20" LQ (LQ-510)</t>
  </si>
  <si>
    <t>CORTADORA DE CÉSPED 5.5HP 20" C/BOLSA (LQ-510B)</t>
  </si>
  <si>
    <t>CORTADORA DE CESPED A EXPLOSION (LQ530B)</t>
  </si>
  <si>
    <t>CORTADORA DE CESPED ELECTRICA 10 (LCO-1032B)</t>
  </si>
  <si>
    <t>CORTADORA DE CESPED ELECTRICA 16 (LCO-1640B)</t>
  </si>
  <si>
    <t>AMOLADORA DE BANCO 375W (IVA 10,5) (AB-375)</t>
  </si>
  <si>
    <t>AMOLADORA DE BANCO 550W (IVA 10,5) (AB-550)</t>
  </si>
  <si>
    <t>APAREJO A CADENA 1TN - 3MTS (NC1-3)</t>
  </si>
  <si>
    <t>APAREJO A CADENA 2TN- 3MTS (NC2-3)</t>
  </si>
  <si>
    <t>APAREJO A CADENA 2TN - 5MTS (NC2-5)</t>
  </si>
  <si>
    <t>APAREJO A CADENA 3TN - 5MTS (NC3-5)</t>
  </si>
  <si>
    <t>APAREJO ELÉCTRICO 125/250KG 12M (IVA 10,5) (N1)</t>
  </si>
  <si>
    <t>APAREJO ELÉCTRICO 250/500KG 12M (IVA 10,5) (N2)</t>
  </si>
  <si>
    <t>APAREJO ELÉCTRICO 500/1000KG 12M (IVA 10,5) (N3)</t>
  </si>
  <si>
    <t>APILADOR MANUAL 2TON INDUSTRIAL (IVA 10,5) (CTY2T-1.6M)</t>
  </si>
  <si>
    <t>PISTOLA ARENADORA NEUMATICA 120PSI (IVA 10,5) (ANL120-8A)</t>
  </si>
  <si>
    <t>ARENADORA NEUMATICA PORTATIL 90 PSI (IVA 10,5) (APL125-8A)</t>
  </si>
  <si>
    <t>ASPIRADORA TANQUE METAL 1000W-15 (LA-1500MM)</t>
  </si>
  <si>
    <t>ASPIRADORA INDUSTRIAL 25 LTS-120 (LA-2501M)</t>
  </si>
  <si>
    <t>ASPIRADORA LAVATAPIZADO 20 LT. (LTL20-8)</t>
  </si>
  <si>
    <t>ASPIRADORA INDUSTRIAL 2400W -220 (LA-6002M)</t>
  </si>
  <si>
    <t>ASPIRADORA INDUSTRIAL- 220V/50 H (LA-8003M)</t>
  </si>
  <si>
    <t>BARREDORA INDUSTRIAL 15L (LBAR15)</t>
  </si>
  <si>
    <t>MULTIPOWER HERRAMIENTA MULTIFUNCION 550W LQ (LQMH550)</t>
  </si>
  <si>
    <t>CALADORA DE BANCO 125W (IVA 10,5) (SC-16AV)</t>
  </si>
  <si>
    <t>CAMILLA PARA MECÁNICO LQ (LCA-40)</t>
  </si>
  <si>
    <t>CARRO PLEGABLE HASTA 70 KG (IVA 10,5) (LQC-70)</t>
  </si>
  <si>
    <t>CARRO PLEGABLE HASTA 100 KG (IVA 10,5) (LQC-100)</t>
  </si>
  <si>
    <t>CARRO MULTIFUNCION CARGA V/H HAS (IVA 10,5) (LQC-250)</t>
  </si>
  <si>
    <t>CEPILLO GARLOPA DE BANCO 1500W (IVA 10,5) (CGL1500-8)</t>
  </si>
  <si>
    <t>CEPILLADORA DE BANCO 1500W (IVA 10,5) (CML1500-8)</t>
  </si>
  <si>
    <t>CORTA TUBO 67MM (CT67L-8)</t>
  </si>
  <si>
    <t>CRIQUET BOTELLA 2TN (LQ90203S)</t>
  </si>
  <si>
    <t>CRIQUET BOTELLA 8TN (LQH90804)</t>
  </si>
  <si>
    <t>CRIQUET BOTELLA 12TN (LQH91204)</t>
  </si>
  <si>
    <t>CRIQUET BOTELLA 20TN (LQ2007)</t>
  </si>
  <si>
    <t>CRIQUET BOTELLA 30TN (LQ93007)</t>
  </si>
  <si>
    <t>CRIQUE CARRITO 2TON HIDRAULICO L (IVA 10,5) (LQ-C2)</t>
  </si>
  <si>
    <t>CRIQUE CARRITO EXTRA CHATO 2TN (CRL2-8)</t>
  </si>
  <si>
    <t>CRIQUE HIDRAULICO EXTRA CHATO 3.5TN (LQC3.5EX)</t>
  </si>
  <si>
    <t>BALANCEADOR DE NEUMATICOS PROFES (IVA 10,5) (LQ-100)</t>
  </si>
  <si>
    <t>DESTALONADORA NEUMATICO MONOF (IVA 10,5) (LQ600)</t>
  </si>
  <si>
    <t>DOBLADORA DE CAÑOS HIDRAULICA 16T (IVA 10,5) (LD0-16)</t>
  </si>
  <si>
    <t>ESCALERA HOGAREÑA 3 ESCALONES (ESL118-73)</t>
  </si>
  <si>
    <t>ESCALERA HOGAREÑA 4 ESCALONES (ESL143-74)</t>
  </si>
  <si>
    <t>ESCALERA HOGAREÑA 5 ESCALONES (ESL166-75)</t>
  </si>
  <si>
    <t>ESCALERA HOGAREÑA 6 ESCALONES (ESL191-76)</t>
  </si>
  <si>
    <t>ESCALERA HOGAREÑA 7 ESCALONES (ESL215-77)</t>
  </si>
  <si>
    <t>ESCALERA PLEGABLE ALUMINIO 3X4 3 (LE300)</t>
  </si>
  <si>
    <t>ESCALERA PLEGABLE ALUMINIO 4X4 4 (LE400)</t>
  </si>
  <si>
    <t>BANCO DE TRABAJO CONVERTIBLE 7 EN 1 (BTCL7-8)</t>
  </si>
  <si>
    <t>ESCALERA DIELECTRICA 4X4 (LE400DIE)</t>
  </si>
  <si>
    <t>ESCALERAS DIELECTRICAS 2X12 (LE212DIE)</t>
  </si>
  <si>
    <t>ESCALERAS DIELECTRICAS 2X14 (LE214DIE)</t>
  </si>
  <si>
    <t>EXPANSOR PARA CHAPISTA 10TON LQ (IVA 10,5) (JK-1003)</t>
  </si>
  <si>
    <t>INGLETADORA DE BANCO 10" 1650W (IVA 10,5) (LQI-1650)</t>
  </si>
  <si>
    <t>INGLETADORA TELESCOPICA 10" 1800W (IVA 10,5) (LQI-1800)</t>
  </si>
  <si>
    <t>INGLETADORA DE BANCO 12" 2000W (IVA 10,5) (LQI-2000)</t>
  </si>
  <si>
    <t>LIJADORA DE BANCO Y DE BANDA 440W (IVA 10,5) (LQLB-250)</t>
  </si>
  <si>
    <t>MESA PORTAHERRAMIENTAS 3 ESTANTE (IVA 10,5) (TC-1350)</t>
  </si>
  <si>
    <t>GABINETE ORGANIZADOR (GML5-8)</t>
  </si>
  <si>
    <t>MORSA BANCO C BASE GIRATORIA 3" (LMO3)</t>
  </si>
  <si>
    <t>MORSA BANCO C BASE GIRATORIA 4" (LMO4)</t>
  </si>
  <si>
    <t>MORSA ESQUINERA DE 90° MORDAZAS 60mm ABERTURA 40mm (ME-60)</t>
  </si>
  <si>
    <t>MORSA DE 2 EJES PARA TALADRO 75mm (TB-MC3)</t>
  </si>
  <si>
    <t>MORSA DE 2 EJES PARA TALADRO 100mm (TB-MC4)</t>
  </si>
  <si>
    <t>MORSA BANCO C BASE GIRATORIA 5" (LMO5)</t>
  </si>
  <si>
    <t>MORSA ESQUINERA DE 90° MORDAZAS 75mm ABERTURA 60mm (ME-75)</t>
  </si>
  <si>
    <t>MORSA BANCO C BASE GIRATORIA 6" (LMO6)</t>
  </si>
  <si>
    <t>MORSA DE 2 EJES PARA TALADRO 125mm (TB-MC5)</t>
  </si>
  <si>
    <t>MORSA ESQUINERA DE 90° MORDAZAS 100mm ABERTURA 75mm (ME-100)</t>
  </si>
  <si>
    <t>MORSA BANCO C BASE GIRATORIA 8" (LMO8)</t>
  </si>
  <si>
    <t>MORSA DE 2 EJES PARA TALADRO 150mm (TB-MC6)</t>
  </si>
  <si>
    <t>MORSA PLANA 3" PARA TALADRO DE PIE (TB-M3)</t>
  </si>
  <si>
    <t>MORSAS PLANA 4" PARA TALADRO DE PIE (TB-M4)</t>
  </si>
  <si>
    <t>ROSCADORA DE CAÑOS 750 W 220V (IVA 10,5) (LRO-2)</t>
  </si>
  <si>
    <t>SET KIT HERRAMIENTAS 129P. (SET129RALLY)</t>
  </si>
  <si>
    <t>MALETIN DE HERRAMIENTAS - BOXES 108 PCS (SET108LQ)</t>
  </si>
  <si>
    <t>CAJA DE HERRAMIENTAS PLEGABLE 64 PCS (LQCP125)</t>
  </si>
  <si>
    <t>MALETIN COMPLETO DE HERRAMIENTAS (LQCM245-9)</t>
  </si>
  <si>
    <t>CAJA DE HERRAMIENTAS METALICA CON 84 PCS (LQCM132)</t>
  </si>
  <si>
    <t>KIT DE HERRAMIENTAS Y TALADRO PERCUTOR 710 W (TALADRO + 106 PCS + CAJA DE HERRAMIENTAS) (LQCT107-8K)</t>
  </si>
  <si>
    <t>SIERRA SIN FIN DE BANCO 250W (IVA 10,5) (SFL250-8)</t>
  </si>
  <si>
    <t>SIERRA DE BANCO 1500W (IVA 10,5) (SM250-1500)</t>
  </si>
  <si>
    <t>SIERRA SENSITIVA DE BANCO 14" - 355mm - 2000W CON GAFAS Y 3 DISCOS (IVA 10,5) (CM-14K)</t>
  </si>
  <si>
    <t>SIERRA SENSITIVA DE BANCO 14" - 355mm - 2200W CON GAFAS Y 3 DISCOS (IVA 10,5) (CM14K-9)</t>
  </si>
  <si>
    <t>SIERRA SENSITIVA DE BANCO 16" - 400mm - 3000W - TRIFASICA (IVA 10,5) (J3G-400HGT)</t>
  </si>
  <si>
    <t>TALADRO DE BANCO 13MM 1/2" 250W CON MORSA (IVA 10,5) (TB-13)</t>
  </si>
  <si>
    <t>TALADRO DE PIE 16mm 5/8" 450W (IVA 10,5) (TB-16)</t>
  </si>
  <si>
    <t>TALADRO DE BANCO DIGITAL 13MM 230W CON MORSA (IVA 10,5) (TBL710-9D)</t>
  </si>
  <si>
    <t>TALADRO DE PIE 20mm 3/4" 750W (IVA 10,5) (TB-20)</t>
  </si>
  <si>
    <t>TALADRO DE PIE 25mm 1" 1550W (IVA 10,5) (TB-25)</t>
  </si>
  <si>
    <t>TERMOFUSORA 800W LQ (IVA 10,5) (LTF-6308R)</t>
  </si>
  <si>
    <t>TERMOFUSORA 1500W LQ (IVA 10,5) (LTF-6315)</t>
  </si>
  <si>
    <t>TORNO PARA MADERA 550 (IVA 10,5) (TML550-9)</t>
  </si>
  <si>
    <t>TORNO PARA MADERA PLEGABLE 1000x350mm 375W (IVA 10,5) (MCF-1000M)</t>
  </si>
  <si>
    <t>TORNO PARA MADERA COPIADOR 1000x350mm 550W (IVA 10,5) (MCF-1000)</t>
  </si>
  <si>
    <t>MINI TORNO PARA METAL 400W (IVA 10,5) (TBL-18/300)</t>
  </si>
  <si>
    <t>TORNO PARA METAL 500 (IVA 10,5) (TBL-20/520)</t>
  </si>
  <si>
    <t>TORNO PARA METAL 750 (IVA 10,5) (TBL-25/700)</t>
  </si>
  <si>
    <t>TORNO MECANICO PARA METAL 1500W (IVA 10,5) (TBL-330)</t>
  </si>
  <si>
    <t>SOPORTE P/AUTO 3TON (IVA 10,5) (SAL3TON-7)</t>
  </si>
  <si>
    <t>ZORRA HIDRÁULICA 2TON 1150X520MM (IVA 10,5) (CBY-2.0)</t>
  </si>
  <si>
    <t>ZORRA HIDRÁULICA 3TON 1220X685MM (IVA 10,5) (CBY-3.0)</t>
  </si>
  <si>
    <t>ZORRA CON BALANZA 2000 KG (IVA 10,5) (CBY-2.0B)</t>
  </si>
  <si>
    <t>EQUIPO PARA PINTAR (IVA 10,5) (HTEP1004)</t>
  </si>
  <si>
    <t>EQUIPO PARA PINTAR HVLP 600 W -2 (IVA 10,5) (HTEP-1007)</t>
  </si>
  <si>
    <t>EQUIPO ELÉCTRICO PARA PINTAR AIRLESS 207BAR (IVA 10,5) (K300)</t>
  </si>
  <si>
    <t>PISTOLA DE PINTAR ALTA PRESION G (IVA 10,5) (W-71G)</t>
  </si>
  <si>
    <t>RODILLOS RECARGABLES (LQROD-20)</t>
  </si>
  <si>
    <t>PISTOLA DE PINTAR ALTA PRESION- (IVA 10,5) (AS-1050)</t>
  </si>
  <si>
    <t>AEROGRAFO PARA PINTAR (IVA 10,5) (LK04)</t>
  </si>
  <si>
    <t>PISTOLA ARENADORA NEUMATICA 90 PSI (IVA 10,5) (ANL90-8)</t>
  </si>
  <si>
    <t>PISTOLA DE PINTAR HVLP GRAVEDAD- (IVA 10,5) (AS-1004)</t>
  </si>
  <si>
    <t>PISTOLA DE PINTAR HVLP SUCCION (IVA 10,5) (882S2)</t>
  </si>
  <si>
    <t>PISTOLA DE PINTAR-160L/MIN (IVA 10,5) (LL-27)</t>
  </si>
  <si>
    <t>PISTOLA DE PINTAR - CAUDALIMETRO (IVA 10,5) (H5000A)</t>
  </si>
  <si>
    <t>PISTOLA PARA PINTAR (IVA 10,5) (LL-32)</t>
  </si>
  <si>
    <t>PISTOLA PULVERIZADORA (IVA 10,5) (LL-30)</t>
  </si>
  <si>
    <t>GENERADOR NAFTERO INVERTER -1000 (IVA 10,5) (LGI-1100)</t>
  </si>
  <si>
    <t>GENERADOR INVERTER 3500W EXTREME (IVA 10,5) (LG3500EXI)</t>
  </si>
  <si>
    <t>GENERADOR NAFTERO 950W 2T LQ (IVA 10,5) (LG950P)</t>
  </si>
  <si>
    <t>GENERADOR NAFTERO 2500W A/M (IVA 10,5) (GP2500)</t>
  </si>
  <si>
    <t>GENERADOR NAFTERO 2500W A/M LQ (IVA 10,5) (LG2500)</t>
  </si>
  <si>
    <t>GENERADOR NAFTERO 3500W (IVA 10,5) (GP3500E)</t>
  </si>
  <si>
    <t>GENERADOR NAFTERO EXTREME 6.5HP 3500W MONOFASICO (IVA 10,5) (LG3500EX)</t>
  </si>
  <si>
    <t>GENERADOR NAFTERO EXTREME 13HP 5500W MONOFASICO (IVA 10,5) (LG13EX)</t>
  </si>
  <si>
    <t>GENERADOR NAFTERO EXTREME 17HP 8500W MONOFASICO (IVA 10,5) (LG8500EX)</t>
  </si>
  <si>
    <t>GENERADOR NAFTERO EXTREME 17HP 8500W TRIFASICO (IVA 10,5) (LG8500EXT)</t>
  </si>
  <si>
    <t>GENERADOR NAFTERO 4T 20HP 10.000W TRIFASICO (IVA 10,5) (10GF2-4)</t>
  </si>
  <si>
    <t>GENERADOR NAFTERO 4T 22HP 10.000W MONOFASICO (IVA 10,5) (10GF-4)</t>
  </si>
  <si>
    <t>AMOLADORA 4 1/2 - 115mm - 850W (AML850-8)</t>
  </si>
  <si>
    <t>AMOLADORA ANGULAR 4 1/2 - 115mm - 1010W (AML1010-8)</t>
  </si>
  <si>
    <t>AMOLADORA RECTA 10mm - 710W (ARL710-8)</t>
  </si>
  <si>
    <t>MULTI CORTADORA OSCILANTE (MCOL320-8)</t>
  </si>
  <si>
    <t>AMOLADORA ANGULAR 180mm - 2200W (AML2200-8)</t>
  </si>
  <si>
    <t>AMOLADORA ANGULAR 2100W (IVA 10,5) (LAM2100)</t>
  </si>
  <si>
    <t>CEPILLO 82mm - 620W (CEL620-8)</t>
  </si>
  <si>
    <t>CEPILLO 82mm - 1050W (CEL1050-9)</t>
  </si>
  <si>
    <t>FRESADORA 1400W (FRL1400-9)</t>
  </si>
  <si>
    <t>MINI ROUTER DE CUATRO BASES 710W (RECL710-8)</t>
  </si>
  <si>
    <t>LIJADORA ROTO ORBITAL 125mm - 300W (LRL300-8)</t>
  </si>
  <si>
    <t>LIJADORA ORBITAL 1/3 HOJA - 93x185mm - 320W (LBL320-8)</t>
  </si>
  <si>
    <t>LIJADORA DE BANDA 810W (LBL810-7)</t>
  </si>
  <si>
    <t>LLAVE DE IMPACTO 900W (LIL900-8)</t>
  </si>
  <si>
    <t>LUSTRA LIJADORA 180mm - 1300W (LJL1300-8)</t>
  </si>
  <si>
    <t>LUSTRIDORA PULIDORA DETAILING - 600 W (PDL600-8)</t>
  </si>
  <si>
    <t>MINI TORNO 150W (MTL150-9)</t>
  </si>
  <si>
    <t>NIVEL LASER 15 MTS (IVA 10,5) (NVL5-8)</t>
  </si>
  <si>
    <t>PISTOLA DE CALOR 2000W (PCL2000-9)</t>
  </si>
  <si>
    <t>SIERRA CALADORA 450W (SCL450-7)</t>
  </si>
  <si>
    <t>SIERRA CALADORA 710W (SCL710-8)</t>
  </si>
  <si>
    <t>SIERRA CIRCULAR 185mm - 1500W (CSL1500-8)</t>
  </si>
  <si>
    <t>SIERRA CIRCULAR 230mm - 2200W (SCL2200-8)</t>
  </si>
  <si>
    <t>SOPLADOR ASPIRADOR DE 600W (SAL600-8)</t>
  </si>
  <si>
    <t>TALADRO Y ATORNILLADOR 10mm 300W (TAL300-8)</t>
  </si>
  <si>
    <t>TALADRO PERCUTOR 13mm - 600W (TPL600-8)</t>
  </si>
  <si>
    <t>TALADRO ATORNILLADOR INALAMBRICO 12V CON KIT Y MALETIN (TAL12-8A)</t>
  </si>
  <si>
    <t>TALADRO PERCUTOR 13mm - 710W (TPL710-8)</t>
  </si>
  <si>
    <t>ATORNILLADOR PARA DURLOCK 710W (ATL710-8)</t>
  </si>
  <si>
    <t>TALADRO PERCUTOR Y ATORNILLADOR 10mm - 450W (TAL450-9)</t>
  </si>
  <si>
    <t>TALADRO A BATERIA 18V 10mm CON PERCUTOR MANDRIL PLASTICO (ATL18-8B)</t>
  </si>
  <si>
    <t>TALADRO A BATERIA 18V 13mm CON PERCUTOR MANDRIL METALICO (ATL18-9B)</t>
  </si>
  <si>
    <t>HIDROLAVADORA 6,5HP MOTOR A EXPLOSION (IVA 10,5) (LH-6.5)</t>
  </si>
  <si>
    <t>HIDROLAVADORA 7.5 MOTOR A EXPLOSION (IVA 10,5) (LH-7.5)</t>
  </si>
  <si>
    <t>HIDROLAVADORA 13HP MOTOR A EXPLOSION (IVA 10,5) (LH-13)</t>
  </si>
  <si>
    <t>HIDROLAVADORA ELECTRICA MAX PRES (IVA 10,5) (HL-120)</t>
  </si>
  <si>
    <t>HIDROLAVADORA ELÉC SEMI-PROF 135 (IVA 10,5) (HL-150)</t>
  </si>
  <si>
    <t>HIDROLAVADORA DE ALTA PRESIÓN 2000W 7.5 LT (IVA 10,5) (HL100-8)</t>
  </si>
  <si>
    <t>HIDROLAVADORA DE ALTA PRESION 2100W 6.0 LTS (IVA 10,5) (HL110-9)</t>
  </si>
  <si>
    <t>HIDROLAVADORA DE ALTA PRESION 2500W 6.5 LT (IVA 10,5) (HL130-9)</t>
  </si>
  <si>
    <t>HIDROLAVADORA 2500 WATTS (IVA 10,5) (HL-250EX)</t>
  </si>
  <si>
    <t>HIDROLAVADORA ELECTRICA 3000W (IVA 10,5) (HL-1250EX)</t>
  </si>
  <si>
    <t>HIDROLAVADORA 3000WATTS (IVA 10,5) (HL-1500P)</t>
  </si>
  <si>
    <t>HIDROLAVADORA INDUSTRIAL - 3000W (IVA 10,5) (HL-1500EX)</t>
  </si>
  <si>
    <t>HIDROLAVADORA INDUSTRIAL 6000W-3 (IVA 10,5) (HL-6000EX)</t>
  </si>
  <si>
    <t>IONIZADOR SOLAR PARA PILETAS (IVA 10,5) (LQ-IONSOL)</t>
  </si>
  <si>
    <t>ROBOT LIMPIA PISCINA BARRACUDA (RPL150-9)</t>
  </si>
  <si>
    <t>ANAFE ELECTRICO 2 HORNALLAS 2000W (ANL2000-72)</t>
  </si>
  <si>
    <t>CONSERVADORA 80LTS COLOR ROJA (LQH120201R)</t>
  </si>
  <si>
    <t>CONSERVADORA 80LTS COLOR NEGRA (LQH120201B)</t>
  </si>
  <si>
    <t>CONSERVADORA 80LTS LUSQTOFF RACING (LQH120201-TST)</t>
  </si>
  <si>
    <t>LIMPIADOR A VAPOR 5 EN1 (IVA 10,5) (LVL5-7)</t>
  </si>
  <si>
    <t>LIMPIADOR A VAPOR - 1050W (IVA 10,5) (LQLV-1050)</t>
  </si>
  <si>
    <t>PARRILLA DE MESA COLOR ROJO (PARM-40R)</t>
  </si>
  <si>
    <t>PARRILLA DE MESA COLOR VERDE (PARM-40V)</t>
  </si>
  <si>
    <t>PARRILLA PORTATIL C/ RUEDAS - A (PAR61)</t>
  </si>
  <si>
    <t>SALTARINA 305CM DIAMETRO (LQ10FT-3)</t>
  </si>
  <si>
    <t>CORTACERCO A EXPLOSIÓN 23CC 60CM (IVA 10,5) (LJ-C23)</t>
  </si>
  <si>
    <t>AFILADOR DE CADENA PARA MOTOSIERRA (IVA 10,5) (11002-B)</t>
  </si>
  <si>
    <t>AFILADOR ELÉCTRICO MULTIUSO (IVA 10,5) (AFL65-7)</t>
  </si>
  <si>
    <t>CORTACERCO ELECTRICO 550W (COL550-8)</t>
  </si>
  <si>
    <t>SOPLADOR ASPIRADOR ELECTRICO (SPL2400-8)</t>
  </si>
  <si>
    <t>BORDEADORA 1000W PROFF (IVA 10,5) (BL1000-8)</t>
  </si>
  <si>
    <t>MOTOSIERRA PODA 12" 25.4CC LQ (IVA 10,5) (GS-2500)</t>
  </si>
  <si>
    <t>MOTOSIERRA 16"36CC LQ" (IVA 10,5) (GS3800)</t>
  </si>
  <si>
    <t>MOTOSIERRA 18" 45CC LQ" (IVA 10,5) (GS4500)</t>
  </si>
  <si>
    <t>MOTOSIERRA 20' 52CC LQ (IVA 10,5) (GS5200)</t>
  </si>
  <si>
    <t>MOTOSIERRA 22" 62CC LQ" (IVA 10,5) (GS6200)</t>
  </si>
  <si>
    <t>MOTOSIERRA 65CC 20" (IVA 10,5) (TF-6500A)</t>
  </si>
  <si>
    <t>FUMIGADOR PULVERIZADOR 5 LTS (FPL5)</t>
  </si>
  <si>
    <t>FUMIGADOR PULVERIZADOR 7 LTS (FPL7)</t>
  </si>
  <si>
    <t>FUMIGADOR MANUAL 12L (IVA 10,5) (F12L-8)</t>
  </si>
  <si>
    <t>FUMIGADOR MANUAL 16L (IVA 10,5) (F16L-8)</t>
  </si>
  <si>
    <t>FUMIGADOR MANUAL 20L (IVA 10,5) (F20L-8)</t>
  </si>
  <si>
    <t>PULVERIZADOR 26CC 20LTS LQ (IVA 10,5) (LJ-P26)</t>
  </si>
  <si>
    <t>FUMIGADOR 40CC 20LTS LQ (IVA 10,5) (LJ-F40)</t>
  </si>
  <si>
    <t>SOPLA-ASPIRADOR 26CC 0.13MTS3/SE (IVA 10,5) (LSA-26)</t>
  </si>
  <si>
    <t>SOPLADOR MOCHILA 2T 63.3CC 6800R (EB-650)</t>
  </si>
  <si>
    <t>PILETA EXTRUCTURAL 2000 LTS (IVA 10,5) (PIS0630)</t>
  </si>
  <si>
    <t>BANCO DE PESCADOR (IVA 10,5) (CAD0018)</t>
  </si>
  <si>
    <t>SILLA DE PLAYA INFANTIL (IVA 10,5) (CAD0032)</t>
  </si>
  <si>
    <t>SILLA BALCON ALTO (IVA 10,5) (CAD0047)</t>
  </si>
  <si>
    <t>SILLA DE PLAYA 4 POSICIONES (IVA 10,5) (CAD0641)</t>
  </si>
  <si>
    <t>SILLA DE PLAYA 5 POSICIONES (IVA 10,5) (CAD0038)</t>
  </si>
  <si>
    <t>SILLA COPACABANA AZUL (IVA 10,5) (CAD0410)</t>
  </si>
  <si>
    <t>CARRITO DE PLAYA C/ACCESORIOS (IVA 10,5) (CAR0659)</t>
  </si>
  <si>
    <t>SILLA ALTA XL AZUL ROYAL (IVA 10,5) (CAD0399)</t>
  </si>
  <si>
    <t>SILLA COPACABANA NARANJA (IVA 10,5) (CAD0400)</t>
  </si>
  <si>
    <t>BANDERA NARANJA (LQBAN)</t>
  </si>
  <si>
    <t>LAPICERAS LÜSQTOFF (LAPL-8)</t>
  </si>
  <si>
    <t>LAPICERAS TRUPER (LAPT-8)</t>
  </si>
  <si>
    <t>MATE CAMPESTRE (LQMAT)</t>
  </si>
  <si>
    <t>YERBERA TAMBOR LUSQTOFF RACING LAMBIRIS 500G (YL500L-9)</t>
  </si>
  <si>
    <t>YERBERA TAMBOR LUSQTOFF RACING TROSSET 500G (YL500T-9)</t>
  </si>
  <si>
    <t>YERBERA TAMBOR LUSQTOFF VINTAGE 500G (YL500V-9)</t>
  </si>
  <si>
    <t>CALCULADORA (LQ-CALC)</t>
  </si>
  <si>
    <t>GORRA LUSQTOFF RACING TEAM (GRL-9)</t>
  </si>
  <si>
    <t>CHOMBA LUSQTOFF - L (CPLL-9)</t>
  </si>
  <si>
    <t>CHOMBA LUSQTOFF - S (CPLM-9)</t>
  </si>
  <si>
    <t>CHOMBA LUSQTOFF - XL (CPLXL-9)</t>
  </si>
  <si>
    <t>CHOMBA LUSQTOFF - XXL (CPLXXL-9)</t>
  </si>
  <si>
    <t>GORRA LANA (GLL-9)</t>
  </si>
  <si>
    <t>GORRA VINTAGE TRUCKER NEGRA CON APLIQUE (GRLVA-9)</t>
  </si>
  <si>
    <t>GORRA VINTAGE TRUCKER NEGRA CON ESTAMPADO (GRLVE-9)</t>
  </si>
  <si>
    <t>GORRA TUCKER LQ CLASICA (GRLTC-9)</t>
  </si>
  <si>
    <t>GORRA TUCKER LQ RACING (GRLTL-9)</t>
  </si>
  <si>
    <t>GORRA TUCKER LQ RACING (GRLTR-9)</t>
  </si>
  <si>
    <t>CHOMBA X DRY -L (CXDRYLRL-9)</t>
  </si>
  <si>
    <t>CHOMBA X DRY -M (CXDRYLRM-9)</t>
  </si>
  <si>
    <t>CHOMBA X DRY -S (CXDRYLRS-9)</t>
  </si>
  <si>
    <t>CHOMBA X DRY -XL (CXDRYXL-9)</t>
  </si>
  <si>
    <t>CHOMBA X DRY -XXL (CXDRYXXL-9)</t>
  </si>
  <si>
    <t>CHALECO TRAKKING TALLE S (CHLS-9)</t>
  </si>
  <si>
    <t>CAMPERA SOFTSHELL TALLE: L (CSFLL-9)</t>
  </si>
  <si>
    <t>CAMPERA SOFTSHELL TALLE: M (CSFLM-9)</t>
  </si>
  <si>
    <t>CAMPERA SOFTSHELL TALLE: S (CSFLS-9)</t>
  </si>
  <si>
    <t>CAMPERA SOFTSHELL TALLE: XL (CSFLXL-9)</t>
  </si>
  <si>
    <t>MOTOCULTIVADOR 6.5HP 51CM 4T LQ (IVA 10,5) (LMC-1002)</t>
  </si>
  <si>
    <t>PALA RETROEXCAVADORA 9HP 120º LQ (IVA 10,5) (SP48102)</t>
  </si>
  <si>
    <t>EXCAVADOR CON ORUGA 13.5 HP (IVA 10,5) (SP48104)</t>
  </si>
  <si>
    <t>SACAPANES 9HP MOT HONDA 5X35CM (IVA 10,5) (LJ-S55)</t>
  </si>
  <si>
    <t>ZANJADORA 13 HP MOTOR HONDA (IVA 10,5) (LJ-Z13)</t>
  </si>
  <si>
    <t>PALA REVOCADORA NEUMATICA (IVA 10,5) (AR193)</t>
  </si>
  <si>
    <t>MAQUINA PARA ATAR HIERRO (LA08)</t>
  </si>
  <si>
    <t>VIBRADORA A MANO CON CABEZAL (HGX35)</t>
  </si>
  <si>
    <t>CORTADORA DE CONCRETO (HQS-500A)</t>
  </si>
  <si>
    <t>ELEVADOR DE PLACA DE YESO (EPYL335-8)</t>
  </si>
  <si>
    <t>VIBRO APISONADOR CON MOTOR HONDA (IVA 10,5) (HCR-90K)</t>
  </si>
  <si>
    <t>MASCARA FOTOSENSIBLE ST-1N MMA/MIG-MAG (IVA 10,5) (ST-1N)</t>
  </si>
  <si>
    <t>MASCARA FOTOSENSIBLE VALENTINO ST-46 MMA/MIG-MAG (IVA 10,5) (ST-46)</t>
  </si>
  <si>
    <t>MASCARA FOTOSENSIBLE (IVA 10,5) (ST-MISTERY)</t>
  </si>
  <si>
    <t>MASCARA FOTOSENSIBLE ST-1 MMA/MIG-MAG (IVA 10,5) (ST-1)</t>
  </si>
  <si>
    <t>MASCARA FOTOSENSIBLE (IVA 10,5) (ST-TERROR1)</t>
  </si>
  <si>
    <t>MASCARA FOTOSENSIBLE ST-1E MMA/MIG-MAG (IVA 10,5) (ST-1E)</t>
  </si>
  <si>
    <t>MASCARA FOTOSENSIBLE PROTECCION CON LED Y 4 SENSORES ST-1L MMA/MIG-MAG (IVA 10,5) (ST-1L)</t>
  </si>
  <si>
    <t>MASCARA FOTOSENSIBLE STARK 4 SENSORES ST-1I MMA/MIG-MAG-TIG (IVA 10,5) (ST-1I)</t>
  </si>
  <si>
    <t>MASCARA FOTOSENSIBLE (IVA 10,5) (ST-IRONMAN)</t>
  </si>
  <si>
    <t>MASCARA FOTOSENSIBLE 4 SENSORES ST-1B MMA/MIG-MAG-TIG (IVA 10,5) (ST-1B)</t>
  </si>
  <si>
    <t>MASCARA FOTOSENSIBLE STAR WARS VISION 180° 4 SENSORES ST-STAR MMA/MIG-MAG-TIG (IVA 10,5) (ST-STAR)</t>
  </si>
  <si>
    <t>MASCARA FOTOSENSIBLE IGNIFUGA ST-ANACONDA MMA/MIG-MAG-TIG (IVA 10,5) (ST-ANACONDA)</t>
  </si>
  <si>
    <t>MASCARA FOTOSENSIBLE IGNIFUGA ST-COBRA MMA/MIG-MAG-TIG (IVA 10,5) (ST-COBRA)</t>
  </si>
  <si>
    <t>MASCARA FOTOSENSIBLE PRO-TIG 4 SENSORES ST-1T MMA/MIG-MAG-TIG (IVA 10,5) (ST-1T)</t>
  </si>
  <si>
    <t>MOTOBOMBA NAFTERA 2"" 5.5HP 340 (IVA 10,5) (LMB-20)</t>
  </si>
  <si>
    <t>MOTOBOMBA NAFTERA 3" 6.5HP (IVA 10,5) (LMB-30)</t>
  </si>
  <si>
    <t>MOTOBOMBA NAFTERA 3" PARA PROD (IVA 10,5) (LMB-30EX)</t>
  </si>
  <si>
    <t>MOTOR NAFTERO 5.5HP 3600RPM A/M (IVA 10,5) (LM160)</t>
  </si>
  <si>
    <t>MOTOR NAFTERO 6.5HP 3600RPM A/M (IVA 10,5) (LM200)</t>
  </si>
  <si>
    <t>MOTOR NAFTERO 5.5HP 3600RPM A/M - DISEÑO RACING (IVA 10,5) (LMR160-9)</t>
  </si>
  <si>
    <t>MOTOR NAFTERO 13HP 3600RPM A/M L (IVA 10,5) (LM390)</t>
  </si>
  <si>
    <t>MOTOR NAFTERO 15HP 3600RPM A/M L (IVA 10,5) (LM420)</t>
  </si>
  <si>
    <t>MOTOR NAFTERO 13HP 3600RPM A/E L (IVA 10,5) (LM390E)</t>
  </si>
  <si>
    <t>MOTOR NAFTERO 15HP 3600RPM A/E L (IVA 10,5) (LM420E)</t>
  </si>
  <si>
    <t>MOTOR NAFTERO 13HP 3600RPM A/M L - DISEÑO RACING (IVA 10,5) (LMR390-9)</t>
  </si>
  <si>
    <t>ROLLO DE ALAMBRE PARA LA08 DE PVC- 0.8MM (LA08110R)</t>
  </si>
  <si>
    <t>CORTADORA DE PLASMA PROFESIONAL CORTE L 6mm / CORTE S 12mm (IVA 10,5) (INCUT-40)</t>
  </si>
  <si>
    <t>CORTADORA DE PLASMA PROFESIONAL CORTE L 12mm / CORTE S 25mm (IVA 10,5) (INCUT-70)</t>
  </si>
  <si>
    <t>CORTADORA DE PLASMA PROFESIONAL CORTE L 25mm / CORTE S 50mm (IVA 10,5) (INCUT-100)</t>
  </si>
  <si>
    <t>ESTACION DE SOLDADO SMD DE ESTAÑO A CAUTIN (IVA 10,5) (ES3L45-8)</t>
  </si>
  <si>
    <t>ESTACION DE SOLDADO SMD DE ESTAÑO AIRE CALIENTE Y CAUTIN (IVA 10,5) (ES2L720-8)</t>
  </si>
  <si>
    <t>SOLDADORA MIG FLUX 100 + ROLLO DE ALAMBRE FLUX (IVA 10,5) (SML100-7)</t>
  </si>
  <si>
    <t>SOLDADORA MIG FLUX 130 + ROLLO DE ALAMBRE FLUX (IVA 10,5) (SML130-7)</t>
  </si>
  <si>
    <t>SOLDADORA INVERTER TRIDUAL MIG-MMA-TIG IRON MIG-100 (IVA 10,5) (IRON MIG-100)</t>
  </si>
  <si>
    <t>SOLDADORA INVERTER DUAL MMA-MIG EVO MIG-175 (IVA 10,5) (EVO MIG-175)</t>
  </si>
  <si>
    <t>SOLDADORA INVERTER DUAL MMA-MIG EVO MIG-205 (IVA 10,5) (EVO MIG-205)</t>
  </si>
  <si>
    <t>SOLDADORA INVERTER DUAL MMA-MIG EVO MIG-220 (IVA 10,5) (EVO MIG-220)</t>
  </si>
  <si>
    <t>SOLDADORA INVERTER MULTIPROCESO 3-1 MMA-TIG-MIG STARMIG180I (IVA 10,5) (STARMIG-180I)</t>
  </si>
  <si>
    <t>SOLDADORA INVERTER DUAL MMA-MIG REFORZADA STARMIG-250 (IVA 10,5) (STARMIG-250)</t>
  </si>
  <si>
    <t>SOLDADORA INVERTER MULTIPROCESO 3-1 MMA-MIG-TIG SMART-MIG175 (IVA 10,5) (SMART-MIG175)</t>
  </si>
  <si>
    <t>SOLDADORA MMA-MIG MAG SMART-MIG350 380V (IVA 10,5) (SMART-MIG350)</t>
  </si>
  <si>
    <t>KIT SOLDADOR IRON-100 + MASCARA ST-1X + 2 ESCUADRAS MAGNETICAS (IVA 10,5) (MEGAIRON100)</t>
  </si>
  <si>
    <t>SOLDADORA INVERTER 120A (IVA 10,5) (IRON-140)</t>
  </si>
  <si>
    <t>KIT SOLDADOR IRON-140 + MASCARA ST-1X + 2 ESCUADRAS MAGNETICAS (IVA 10,5) (MEGAIRON140)</t>
  </si>
  <si>
    <t>SOLDADORA INVERTER MMA-TIG MEGAIRON250 + 2 ESCUADRAS MAGNETICAS (IVA 10,5) (MEGAIRON250)</t>
  </si>
  <si>
    <t>SOLDADORA PROFESIONAL INVERTER MMA INARC 160A (IVA 10,5) (INARC-160)</t>
  </si>
  <si>
    <t>SOLDADORA INVERTER MMA IRON-300 (IVA 10,5) (IRON-300)</t>
  </si>
  <si>
    <t>SOLDADORA INVERTER MMA-LIFT TIG IRON BLACK-300 (IVA 10,5) (IRON BLACK-300)</t>
  </si>
  <si>
    <t>SOLDADORA INVERTER RECTIFICADORA MMA-400 380v (IVA 10,5) (MMA-400)</t>
  </si>
  <si>
    <t>SOLDADORA INVERTER DUAL TIG / DC-MMA ST-200 (IVA 10,5) (ST-200)</t>
  </si>
  <si>
    <t>SOLDADORA INVERTER DUAL TIG / DC-MMA STARTIG-200D (IVA 10,5) (STARTIG-200D)</t>
  </si>
  <si>
    <t>SOLDADORA INVERTER DUAL TIG / DC-MMA SMART TIG-AC/DC-200 (IVA 10,5) (SMART TIG-AC/DC-20)</t>
  </si>
  <si>
    <t>BOMBA AUTOCEBANTE 1 HP (GP255A)</t>
  </si>
  <si>
    <t>HIDROLAVADORA ELECTRICA PROFESIONAL (LT-590)</t>
  </si>
  <si>
    <t>MOTOSIERRA 52CC 20" GARDEN (PROM-52G)</t>
  </si>
  <si>
    <t>SOLDADORA INVERTER DUAL MMA-MIG SMART-MIG500 380V - 50Hz - 30Kw (IVA 10,5) (SMART-MIG500)</t>
  </si>
  <si>
    <t>DESMALEZADORA 36CC 4T LQ (IVA 10,5) (LD-36-4)</t>
  </si>
  <si>
    <t>DESMALEZADORA 52CC LQ (IVA 10,5) (LD-52)</t>
  </si>
  <si>
    <t>DESMALEZADORA 52CC LQ SEMI PROFESIONAL (IVA 10,5) (LD52-7)</t>
  </si>
  <si>
    <t>DESMALEZADORA 52CC 4 EN 1 LUSQTOFF (IVA 10,5) (LD-52PRO)</t>
  </si>
  <si>
    <t>HOYADORA 2T NAFTA 58CC 80*20CM (IVA 10,5) (LH-58)</t>
  </si>
  <si>
    <t>PODADOR DE ALTURA 27CC 2T 4.5MTS NAFTERA (IVA 10,5) (LP-27)</t>
  </si>
  <si>
    <t>PODADOR DE ALTURA 43CC 5.4M (IVA 10,5) (LP-43)</t>
  </si>
  <si>
    <t>DESBROZADORA - CARPINERA 52CC 2T LQ (IVA 10,5) (DBL52-8)</t>
  </si>
  <si>
    <t>GUINCHE PLUMA PLEGABLE 2TON LQ (IVA 10,5) (HM2501)</t>
  </si>
  <si>
    <t>ELEVADOR DE DOS COLUMNAS CAP 4 Ton (IVA 10,5) (LPA-4A)</t>
  </si>
  <si>
    <t>MESA CON 4 SILLAS PARA EXTERIOR (MMS-8)</t>
  </si>
  <si>
    <t>ALISADOR DE CEMENTO CON RUEDA 5.5HP (IVA 10,5) (DMR-1000PRO)</t>
  </si>
  <si>
    <t>PLACA COMPACTADORA 5.5 HP (HRZ-90)</t>
  </si>
  <si>
    <t>MOTOVIBRADOR CONCRETO (HGX38)</t>
  </si>
  <si>
    <t>SILLA DE PLAYA 5 POSICIONES (IVA 10,5) (CAD0039)</t>
  </si>
  <si>
    <t>PILETA EXTRUCTURAL 400 LTS (IVA 10,5) (PIS0627)</t>
  </si>
  <si>
    <t>PILETA EXTRUCTURAL 1000 LTS (IVA 10,5) (PIS0628)</t>
  </si>
  <si>
    <t>PILETA EXTRUCTURAL 1500 LTS (IVA 10,5) (PIS0629)</t>
  </si>
  <si>
    <t>PILETA EXTRUCTURAL 3000 LTS (IVA 10,5) (PIS0631)</t>
  </si>
  <si>
    <t>CABEZAL AUTOMATICO PARA DESMALEZADORA (DE001.068)</t>
  </si>
  <si>
    <t>DISCO AFILADOR DE CADENA (p/COD 11002-B) (R11002BR13)</t>
  </si>
  <si>
    <t>CABEZAL AUTOMATICO PARA DESMALEZADORA (DE001.067)</t>
  </si>
  <si>
    <t>CABEZAL MANUAL PARA DESMALEZADORA (DE001.066)</t>
  </si>
  <si>
    <t>CUCHILLA DE 3 PUNTAS (RLD52R46)</t>
  </si>
  <si>
    <t>DIAMETRO 2.40 MM - PERFIL REDONDO (TR240L-9B)</t>
  </si>
  <si>
    <t>DIAMETRO 2.40MM PERFIL CUADRADO (TC240L-9B)</t>
  </si>
  <si>
    <t>CADENA 3/8 LP SEMICINCEL .050 57DL BLISTER (LQC3/8-050)</t>
  </si>
  <si>
    <t>CARRETEL PORTA TANZA SIMIL STIHL (LCF102STB)</t>
  </si>
  <si>
    <t>TANZA AMARILLA PERFIL REDONDO 1.6MM 1KG (TR160L-9)</t>
  </si>
  <si>
    <t>TANZA AMARILLA PERFIL REDONDO 2.0MM 1KG (TR200L-9)</t>
  </si>
  <si>
    <t>TANZA AMARILLA PERFIL REDONDO 2.4MM 1KG (TR240L-9)</t>
  </si>
  <si>
    <t>TANZA AMARILLA PERFIL REDONDO 3.0MM 1KG (TR300L-9)</t>
  </si>
  <si>
    <t>TANZA NARANJA PERFIL CUADRADO 2.4MM 1KG (TC240L-9)</t>
  </si>
  <si>
    <t>TANZA NARANJA PERFIL CUADRADO 3.0MM 1KG (TC300L-9)</t>
  </si>
  <si>
    <t>ARNES 33/43/52CC (RLD52R47)</t>
  </si>
  <si>
    <t>CADENA .325 SEMICINCEL .058 72DL NS BLISTER (LQC32572D)</t>
  </si>
  <si>
    <t>ESPADA 18IN LAMINADO .325 .058 72DL (LQE18-325058)</t>
  </si>
  <si>
    <t>CUCHILLA 40 DIENTES PARA DESMALEZADORA (DE001.072)</t>
  </si>
  <si>
    <t>CADENA .325 SEMICINCEL .058 76DL NS BLISTER (LQC32576D)</t>
  </si>
  <si>
    <t>ESPADA 20 PULG. LAM .325 .058 76DL (LQE20-325058)</t>
  </si>
  <si>
    <t>CADENA 3/8 LP SEMICINCEL .050 100FT ROLLO 30,5 MTS (LQC-3/8050R)</t>
  </si>
  <si>
    <t>CADENA .325 SEMI-CINCEL .058 100FT NS ROLLO 30,5 MTS (LQC-325058R)</t>
  </si>
  <si>
    <t>MASCARA PROTECTOR FACIAL FS-10 (FSL10-8)</t>
  </si>
  <si>
    <t>TANZA DUO NARANJA PERFIL REDONDO 3.0MM 1KG (TRD300L-9)</t>
  </si>
  <si>
    <t>RTO PICO TERMO NARANJA (RTL19R01)</t>
  </si>
  <si>
    <t>RTO PICO TERMO VERDE (RTL7509R01)</t>
  </si>
  <si>
    <t>TANZA ALBAÑIL 0,8MM 100 MTS (TAL08L-9)</t>
  </si>
  <si>
    <t>KIT DE CONVERSION A GAS PARA GENERADOR 3500 WATSS (p/COD LG 2500/LG 3500) (K1)</t>
  </si>
  <si>
    <t>KIT DE CONVERSION A GAS PARA GENERADOR 3500 WATSS CON ELECTROVALVULA (K2)</t>
  </si>
  <si>
    <t>MANGUERA UNIVERSAL PARA HIDROLAVADORA (LHMG)</t>
  </si>
  <si>
    <t>LANZA UNIVERSAL PARA HIDROLVADORA (LHLZ)</t>
  </si>
  <si>
    <t>KIT DE LIMPIEZA DE ALTA PRESION "WATERPLUS" (PROWZ)</t>
  </si>
  <si>
    <t>LANZA PARA HIDROLAVADORA A EXPLOSIÓN (LHLZP)</t>
  </si>
  <si>
    <t>ACEITE 2T 200CC (ACL2T200)</t>
  </si>
  <si>
    <t>LUBRICANTE MULTIPROPOSITO AEROSOL 415 CC (ACL40)</t>
  </si>
  <si>
    <t>ACEITE 4T 1000CC (ACL4T1000)</t>
  </si>
  <si>
    <t>ACEITE 2T 1000CC (ACL2T1000)</t>
  </si>
  <si>
    <t>ACEITE 2T SINTETIC 20LT (ACL2TS20LT)</t>
  </si>
  <si>
    <t>ACEITE 2T SINTETIC 200LT (ACL2TS200LT)</t>
  </si>
  <si>
    <t>DISTANCIADOR DE ALAMBRE -70 (RINCUT70R05)</t>
  </si>
  <si>
    <t>ANTIADHERENTE EN AEROSOL 440 CC (LQ390)</t>
  </si>
  <si>
    <t>KIT DE ACCESORIOS PARA INCUT-40 (ACINCUTL-8KIT)</t>
  </si>
  <si>
    <t>KIT DE ACCESORIOS PARA TIG DIFUSOR 1.6MM (ACTIGL-8.1KIT)</t>
  </si>
  <si>
    <t>KIT DE ACCESORIOS PARA TIG DIFUSOR 2.4MM (ACTIGL-8.2KIT)</t>
  </si>
  <si>
    <t>ANTIADHERENTE EN PASTA LATA 500GRS (LQ390PASTA)</t>
  </si>
  <si>
    <t>KIT DE ACCESORIOS PARA MIG PICO 0.8 MM (ACMIGL-8.8KIT)</t>
  </si>
  <si>
    <t>KIT DE ACCESORIOS PARA MIG PICO 1 MM (ACMIGL-8.1KIT)</t>
  </si>
  <si>
    <t>ELECTRDO CORTO -70 (p/COD INCUT-70) (RINCUT70R04)</t>
  </si>
  <si>
    <t>TOBERA -70 (p/COD INCUT-70) (RINCUT70R03)</t>
  </si>
  <si>
    <t>AISLANTE -70 (RINCUT70R06)</t>
  </si>
  <si>
    <t>ALAMBRE PARA SOLDAR X1KG 0,9MM (LQFLUX091)</t>
  </si>
  <si>
    <t>CAPA EXTERNA -70 (RINCUT70R02)</t>
  </si>
  <si>
    <t>ROLLO DE ALAMBRE MIG 0,8MM X 5 K (LQAL-085)</t>
  </si>
  <si>
    <t>ROLLO DE ALAMBRE MIG 0,9MM X 5 K (LQAL-095)</t>
  </si>
  <si>
    <t>ROLLO DE ALAMBRE 0.6MM X 5KG (LQAL-065)</t>
  </si>
  <si>
    <t>JUEGO PINZA MASA-PORTA ELEC PARA SOLDADORA INVERTER IRON-250 (RIRON250R10)</t>
  </si>
  <si>
    <t>ALAMBRE PARA SOLDAR X5KG 0,9MM (LQFLUX095)</t>
  </si>
  <si>
    <t>ALAMBRE PARA SOLDAR X5KG 0.8MM (LQFLUX085)</t>
  </si>
  <si>
    <t>JUEGO PINZA MASA PARA SOLDADORA INVERTER IRON-300 (RIRON300R10)</t>
  </si>
  <si>
    <t>CARRO PORTA SOLDADORAS (SWCL-8)</t>
  </si>
  <si>
    <t>BOQUILLA 20MM (LTFB-20)</t>
  </si>
  <si>
    <t>DISCO FLAP GRANO 60 (LQFLAP60)</t>
  </si>
  <si>
    <t>LENTES DE SEGURIDAD AHUMADO (LQLSEGAH-8)</t>
  </si>
  <si>
    <t>LENTES DE SEGURIDAD CRISTAL (LQLSEG-8)</t>
  </si>
  <si>
    <t>BOQUILLA 25MM (LTFB-25)</t>
  </si>
  <si>
    <t>BOQUILLA 32MM (LTFB-32)</t>
  </si>
  <si>
    <t>BOQUILLA 40MM (LTFB-40)</t>
  </si>
  <si>
    <t>BOQUILLA 50MM (LTFB-50)</t>
  </si>
  <si>
    <t>BOQUILLA 63MM (LTFB-63)</t>
  </si>
  <si>
    <t>JUEGO DE 6 FRESAS (JFL6-8)</t>
  </si>
  <si>
    <t>PRENSA ESQUINERA 45º A 90º (PEL80-8)</t>
  </si>
  <si>
    <t>SET DE MECHA ESCALONADA 1 (SMEL1-8)</t>
  </si>
  <si>
    <t>SET DE MECHA ESCALONADA 2 (SMEL2-8)</t>
  </si>
  <si>
    <t>SET DE MECHA ESCALONADA 3 (SMEL3-8)</t>
  </si>
  <si>
    <t>SOPORTE AMOLADORA (SAL10-8)</t>
  </si>
  <si>
    <t>SOPORTE TALADRO (STL60-8)</t>
  </si>
  <si>
    <t>CAMPERA DESCARNE XXXL (LCXXXL-9)</t>
  </si>
  <si>
    <t>CAMPERA DESCARNE XL (LCXL-9)</t>
  </si>
  <si>
    <t>PREMIER ESMALTE ACCION MULTIPLE GRIS OSCURO 1/2 Lts</t>
  </si>
  <si>
    <t>PREMIER ESMALTE ACCION MULTIPLE GRIS OSCURO 1 Lts</t>
  </si>
  <si>
    <t>BRUMOLINE RATICIDA MONODOSICO PROFESIONAL ESTUCHES x 100 grs.</t>
  </si>
  <si>
    <t>BRUMOLINE RATICIDA MONODOSICO PROFESIONAL ESTUCHES x 200 grs.</t>
  </si>
  <si>
    <t>BRUMOLINE RATICIDA BLOQUES PARAFINICOS 6x10grs. PROF.</t>
  </si>
  <si>
    <t>BRUMOLINE RATICIDA BLOQUES PARAFINICOS 6x20grs. PROF.</t>
  </si>
  <si>
    <t>HORMIGUICIDA EN POLVO PUNCH x 250 grs.</t>
  </si>
  <si>
    <t>ELECTROSIERRA 2000W (ESL2000-8)</t>
  </si>
  <si>
    <t>BOMBA MANUAL P/PRUEBA PRESION HIDRAULICA 25 kg</t>
  </si>
  <si>
    <t>BOMBA MANUAL P/PRUEBA PRESION HIDRAULICA 40 kg</t>
  </si>
  <si>
    <t>LIJADORA ORBITAL 1/4 HOJA - 110x100mm - 260W (LOL260-8)</t>
  </si>
  <si>
    <t>PIAZZA TEMPORIZADOR VALV.INODORO</t>
  </si>
  <si>
    <t>GUANTE ALGODON KLEBER BLANCO MOTA NARANJA</t>
  </si>
  <si>
    <t>GUANTE ALGODON KLEBER NEGRO MOTA NARANJA</t>
  </si>
  <si>
    <t>SUPER ADHESIVO INSTANTANEO EN GEL 3grs.</t>
  </si>
  <si>
    <t>SUPER ADHESIVO INSTANTANEO EN GOTA 2grs.</t>
  </si>
  <si>
    <t>CAJA VEREDA OSSE P/MEDIDOR 20x40</t>
  </si>
  <si>
    <t>BARRETA SAC.3/4 x 70 cm.-NACIONAL-</t>
  </si>
  <si>
    <t>BOMBA MANUAL EXTRACCION A MANIVELA (HIDROCARBUROS) P/TAMBOR 200LT</t>
  </si>
  <si>
    <t>SUJETADOR CRIQUET 7500 KG 9 MTS ESLINGA C /TRAKA Y GANCHO PLANO</t>
  </si>
  <si>
    <t>LLAVE NEUMATICA DE IMPACTO INDUSTRIAL 1" (IVA 10,5)</t>
  </si>
  <si>
    <t>LLAVE NEUMATICA DE IMPACTO INDUSTRIAL 1/2" (IVA 10,5)</t>
  </si>
  <si>
    <t>BROCA PARA VIDRIO Y AZULEJO 1/8" x 2"</t>
  </si>
  <si>
    <t>BROCA PARA VIDRIO Y AZULEJO 3/16" x 2"</t>
  </si>
  <si>
    <t>BROCA PARA VIDRIO Y AZULEJO 1/4" x 2"</t>
  </si>
  <si>
    <t>BROCA PARA VIDRIO Y AZULEJO 5/16" x 2"</t>
  </si>
  <si>
    <t>BROCA PARA VIDRIO Y AZULEJO 3/8" x 2"</t>
  </si>
  <si>
    <t>BROCA PARA VIDRIO Y AZULEJO 1/2" x 2"</t>
  </si>
  <si>
    <t>BOCALLAVE MAGNETICA HEXAGONAL 1/4" x 5 Un EXPERT</t>
  </si>
  <si>
    <t>BOCALLAVE MAGNETICA HEXAGONAL 3/8" x 5 Un EXPERT</t>
  </si>
  <si>
    <t>BOCALLAVE MAGNETICA HEXAGONAL 5/16" x 5 Un EXPERT</t>
  </si>
  <si>
    <t>BARRA EXTENSION 1/4" x 3" (8 cm)</t>
  </si>
  <si>
    <t>BARRA EXTENSION 1/2" x 2 1/2" (6 cm)</t>
  </si>
  <si>
    <t>BARRA EXTENSION 1/2" x 5" (13 cm)</t>
  </si>
  <si>
    <t>BARRA EXTENSION 1/2" x 10" (25 cm)</t>
  </si>
  <si>
    <t>LLAVE COMBINADA CRIQUET 9MM EXPERT</t>
  </si>
  <si>
    <t>LLAVE COMBINADA CRIQUET 11MM EXPERT</t>
  </si>
  <si>
    <t>LLAVE COMBINADA DE 29MM EXTRA LARGA EXPERT</t>
  </si>
  <si>
    <t>LLAVE COMBINADA DE 30MM EXTRA LARGA EXPERT</t>
  </si>
  <si>
    <t>LLAVE COMBINADA DE 32MM EXTRA LARGA EXPERT</t>
  </si>
  <si>
    <t>LLAVE COMBINADA DE 33MM EXTRA LARGA EXPERT</t>
  </si>
  <si>
    <t>LLAVE COMBINADA DE 34MM EXTRA LARGA EXPERT</t>
  </si>
  <si>
    <t>LLAVE COMBINADA DE 36MM EXTRA LARGA EXPERT</t>
  </si>
  <si>
    <t>LLAVE COMBINADA DE 38MM EXTRA LARGA EXPERT</t>
  </si>
  <si>
    <t>LLAVE COMBINADA DE 41MM EXTRA LARGA EXPERT</t>
  </si>
  <si>
    <t>BARRA EXTENSION 1/4" x 6" (15 cm)</t>
  </si>
  <si>
    <t>BARRA EXTENSION 1/2" x 8" (20 cm)</t>
  </si>
  <si>
    <t>BARRA EXTENSION 1/2" x 15" (38 cm)</t>
  </si>
  <si>
    <t>BARRA EXTENSION 1/2" x 20" (50 cm)</t>
  </si>
  <si>
    <t>BARRA EXTENSION 1/2" x 24" (61 cm)</t>
  </si>
  <si>
    <t>BROCA DE ALTA VELOCIDAD 1.0 MM (BAV-10)</t>
  </si>
  <si>
    <t>BROCA DE ALTA VELOCIDAD 1.5 MM (BAV-15)</t>
  </si>
  <si>
    <t>BROCA DE ALTA VELOCIDAD 2.0 MM (BAV-20)</t>
  </si>
  <si>
    <t>BROCA DE ALTA VELOCIDAD 2.5 MM (BAV-25)</t>
  </si>
  <si>
    <t>BROCA DE ALTA VELOCIDAD 3.0 MM (BAV-30)</t>
  </si>
  <si>
    <t>BROCA DE ALTA VELOCIDAD 3.5 MM (BAV-35)</t>
  </si>
  <si>
    <t>BROCA DE ALTA VELOCIDAD 4.0 MM (BAV-40)</t>
  </si>
  <si>
    <t>BROCA DE ALTA VELOCIDAD 4.5 MM (BAV-45)</t>
  </si>
  <si>
    <t>BROCA DE ALTA VELOCIDAD 5.0 MM (BAV-50)</t>
  </si>
  <si>
    <t>BROCA DE ALTA VELOCIDAD 5.5 MM (BAV-55)</t>
  </si>
  <si>
    <t>BROCA DE ALTA VELOCIDAD 6.0 MM (BAV-60)</t>
  </si>
  <si>
    <t>BROCA DE ALTA VELOCIDAD 6.5 MM (BAV-65)</t>
  </si>
  <si>
    <t>BROCA DE ALTA VELOCIDAD 7.0 MM (BAV-70)</t>
  </si>
  <si>
    <t>BROCA DE ALTA VELOCIDAD 7.5 MM (BAV-75)</t>
  </si>
  <si>
    <t>BROCA DE ALTA VELOCIDAD 8.0 MM (BAV-80)</t>
  </si>
  <si>
    <t>BROCA DE ALTA VELOCIDAD 8.5 MM (BAV-85)</t>
  </si>
  <si>
    <t>BROCA DE ALTA VELOCIDAD 9.0 MM (BAV-90)</t>
  </si>
  <si>
    <t>BROCA DE ALTA VELOCIDAD 9.5 MM (BAV-95)</t>
  </si>
  <si>
    <t>BROCA DE ALTA VELOCIDAD 10.0 MM (BAV-100)</t>
  </si>
  <si>
    <t>BROCA DE ALTA VELOCIDAD 10.5 MM (BAV-105)</t>
  </si>
  <si>
    <t>BROCA DE ALTA VELOCIDAD 11.0 MM (BAV-110)</t>
  </si>
  <si>
    <t>BROCA DE ALTA VELOCIDAD 11.5 MM (BAV-115)</t>
  </si>
  <si>
    <t>BROCA DE ALTA VELOCIDAD 12 MM (BAV-120)</t>
  </si>
  <si>
    <t>BROCA DE ALTA VELOCIDAD 12.5 MM (BAV-125)</t>
  </si>
  <si>
    <t>BROCA DE ALTA VELOCIDAD 13 MM (BAV-1,0)</t>
  </si>
  <si>
    <t>LLAVE COMBINADA DE 1/4 STD EXTRA LARGA EXPERT</t>
  </si>
  <si>
    <t>LLAVE COMBINADA DE 5/16 STD EXTRA LARGA EXPERT</t>
  </si>
  <si>
    <t>LLAVE COMBINADA DE 3/8 STD EXTRA LARGA EXPERT</t>
  </si>
  <si>
    <t>LLAVE COMBINADA DE 7/16 STD EXTRA LARGA EXPERT</t>
  </si>
  <si>
    <t>LLAVE COMBINADA DE 1/2 STD EXTRA LARGA EXPERT</t>
  </si>
  <si>
    <t>LLAVE COMBINADA DE 9/16 STD EXTRA LARGA EXPERT</t>
  </si>
  <si>
    <t>LLAVE COMBINADA DE 5/8 STD EXTRA LARGA EXPERT</t>
  </si>
  <si>
    <t>LLAVE COMBINADA DE 11/16 STD EXTRA LARGA EXPERT</t>
  </si>
  <si>
    <t>LLAVE COMBINADA DE 3/4 STD EXTRA LARGA EXPERT</t>
  </si>
  <si>
    <t>LLAVE COMBINADA DE 13/16 STD EXTRA LARGA EXPERT</t>
  </si>
  <si>
    <t>LLAVE COMBINADA DE 7/8 STD EXTRA LARGA EXPERT</t>
  </si>
  <si>
    <t>LLAVE COMBINADA DE 15/16 STD EXTRA LARGA EXPERT</t>
  </si>
  <si>
    <t>LLAVE COMBINADA DE 1¨ STD EXTRA LARGA EXPERT</t>
  </si>
  <si>
    <t>LLAVE COMBINADA DE1 1/16 STD EXTRA LARGA EXPERT</t>
  </si>
  <si>
    <t>LLAVE COMBINADA DE1 1/18 STD EXTRA LARGA EXPERT</t>
  </si>
  <si>
    <t>LLAVE COMBINADA DE 1 1/4 STD EXTRA LARGA EXPERT</t>
  </si>
  <si>
    <t>LLAVE COMBINADA DE 1 5/16 STD EXTRA LARGA EXPERT</t>
  </si>
  <si>
    <t>LLAVE COMBINADA DE 1-3/8 STD EXTRA LARGA EXPERT</t>
  </si>
  <si>
    <t>LLAVE COMBINADA DE 1-7/16 STD EXTRA LARGA EXPERT</t>
  </si>
  <si>
    <t>LLAVE COMBINADA DE 1-1/12 STD EXTRA LARGA EXPERT</t>
  </si>
  <si>
    <t>LLAVE COMBINADA DE 6MM EXTRA LARGA EXPERT</t>
  </si>
  <si>
    <t>LLAVE COMBINADA DE 7MM EXTRA LARGA EXPERT</t>
  </si>
  <si>
    <t>LLAVE COMBINADA DE 8MM EXTRA LARGA EXPERT</t>
  </si>
  <si>
    <t>LLAVE COMBINADA DE 9MM EXTRA LARGA EXPERT</t>
  </si>
  <si>
    <t>LLAVE COMBINADA DE 10MM EXTRA LARGA EXPERT</t>
  </si>
  <si>
    <t>LLAVE COMBINADA DE 11MM EXTRA LARGA EXPERT</t>
  </si>
  <si>
    <t>LLAVE COMBINADA DE 12MM EXTRA LARGA EXPERT</t>
  </si>
  <si>
    <t>LLAVE COMBINADA DE 13MM EXTRA LARGA EXPERT</t>
  </si>
  <si>
    <t>LLAVE COMBINADA DE 14MM EXTRA LARGA EXPERT</t>
  </si>
  <si>
    <t>LLAVE COMBINADA DE 15MM EXTRA LARGA EXPERT</t>
  </si>
  <si>
    <t>LLAVE COMBINADA DE 16MM EXTRA LARGA EXPERT</t>
  </si>
  <si>
    <t>LLAVE COMBINADA DE 17MM EXTRA LARGA EXPERT</t>
  </si>
  <si>
    <t>LLAVE COMBINADA DE 18MM EXTRA LARGA EXPERT</t>
  </si>
  <si>
    <t>LLAVE COMBINADA DE 19MM EXTRA LARGA EXPERT</t>
  </si>
  <si>
    <t>LLAVE COMBINADA DE 20MM EXTRA LARGA EXPERT</t>
  </si>
  <si>
    <t>LLAVE COMBINADA DE 21MM EXTRA LARGA EXPERT</t>
  </si>
  <si>
    <t>LLAVE COMBINADA DE 22MM EXTRA LARGA EXPERT</t>
  </si>
  <si>
    <t>LLAVE COMBINADA DE 24MM EXTRA LARGA EXPERT</t>
  </si>
  <si>
    <t>LLAVE COMBINADA DE 26MM EXTRA LARGA EXPERT</t>
  </si>
  <si>
    <t>LLAVE COMBINADA DE 27MM EXTRA LARGA EXPERT</t>
  </si>
  <si>
    <t>LLAVE COMBINADA DE 28MM EXTRA LARGA EXPERT</t>
  </si>
  <si>
    <t>LLAVE COMBINADA DE 1-5/8 STD EXTRA LARGA EXPERT</t>
  </si>
  <si>
    <t>LLAVE COMBINADA DE 1-11/16 STD EXTRA LARGA EXPERT</t>
  </si>
  <si>
    <t>LLAVE COMBINADA DE 1-3/4 STD EXTRA LARGA EXPERT</t>
  </si>
  <si>
    <t>LLAVE COMBINADA DE 1-13/16 STD EXTRA LARGA EXPERT</t>
  </si>
  <si>
    <t>LLAVE COMBINADA DE 1-7/8 STD EXTRA LARGA EXPERT</t>
  </si>
  <si>
    <t>LLAVE COMBINADA DE 1-9/16 STD EXTRA LARGA EXPERT</t>
  </si>
  <si>
    <t>LLAVE COMBINADA DE 23MM EXTRA LARGA EXPERT</t>
  </si>
  <si>
    <t>LLAVE COMBINADA DE 25MM EXTRA LARGA EXPERT</t>
  </si>
  <si>
    <t>LLAVE COMBINADA DE 1-3/16 STD EXTRA LARGA EXPERT</t>
  </si>
  <si>
    <t>LLAVE COMBINADA CRIQUET 8MM EXPERT</t>
  </si>
  <si>
    <t>LLAVE COMBINADA CRIQUET 10MM EXPERT</t>
  </si>
  <si>
    <t>LLAVE COMBINADA CRIQUET 12MM EXPERT</t>
  </si>
  <si>
    <t>LLAVE COMBINADA CRIQUET 13MM EXPERT</t>
  </si>
  <si>
    <t>LLAVE COMBINADA CRIQUET 14MM EXPERT</t>
  </si>
  <si>
    <t>LLAVE COMBINADA CRIQUET 15MM EXPERT</t>
  </si>
  <si>
    <t>LLAVE COMBINADA CRIQUET 18MM EXPERT</t>
  </si>
  <si>
    <t>LLAVE COMBINADA CRIQUET 19MM EXPERT</t>
  </si>
  <si>
    <t>BOMBA MANUAL EXTRACCION A MANIVELA (ACIDOS) P/TAMBOR 200LT</t>
  </si>
  <si>
    <t>BOMBA MANUAL EXTRACCION A PALANCA (HIDROCARBUROS) P/TAMBOR 200LT</t>
  </si>
  <si>
    <t>LLAVE NEUMATICA DE IMPACTO INDUSTRIAL 3/4" (IVA 10,5)</t>
  </si>
  <si>
    <t>NIVEL CLASICO DE 300MM 2 G</t>
  </si>
  <si>
    <t>NIVEL CLASICO DE 350MM 2 G</t>
  </si>
  <si>
    <t>NIVEL CLASICO DE 450MM 3 G</t>
  </si>
  <si>
    <t>NIVEL CLASICO DE 600MM 3 G</t>
  </si>
  <si>
    <t>NIVEL CLASICO DE 900MM 3 G</t>
  </si>
  <si>
    <t>NIVEL CLASICO DE 1200MM 3</t>
  </si>
  <si>
    <t>NIVEL TORPEDO PROFESIONAL MAGNETICO</t>
  </si>
  <si>
    <t>BOLSO DE TRABAJO REFORZADO 16" 8 BOLSILLOS (41 CM DE LARGO)</t>
  </si>
  <si>
    <t>APLICADOR ESQUELETO P/CARTUCHO (PICA-E)</t>
  </si>
  <si>
    <t>APLICADOR ESQUELETO REFORZADO (USO EXTREMO) P/CARTUCHOS (PICA-X)</t>
  </si>
  <si>
    <t>BOCALLAVE MAGNETICA HEXAGONAL 1/4" x 2" LARGO X 5 Un</t>
  </si>
  <si>
    <t>SUJETADOR CRIQUET 675 KG 3MTS X 2UNI</t>
  </si>
  <si>
    <t>SUJETADOR CRIQUET 1125 KG 5 MTS X 2UNI</t>
  </si>
  <si>
    <t>SUJETADOR CRIQUET 2250 KG 5 MTS</t>
  </si>
  <si>
    <t>SUJETADOR CRIQUET 1000 KG 5 MTS X 2UNI</t>
  </si>
  <si>
    <t>SUJETADOR CRIQUET 3000 KG 9 MTS</t>
  </si>
  <si>
    <t>SUJETADOR CRIQUET 5000 KG 9 MTS</t>
  </si>
  <si>
    <t>NIVEL TORPEDO DE 225MM PR</t>
  </si>
  <si>
    <t>APLICADOR A CREMALLERA P/CARTUCHOS</t>
  </si>
  <si>
    <t>BOCHA DE ENGANCHE 48mm 910kg</t>
  </si>
  <si>
    <t>MALETIN COMPLETO DE HERRAMIENTAS 245 PCS RACING (LQCM245-8)</t>
  </si>
  <si>
    <t>ROTOMARTILLO 850W - 3.5J (IVA 10,5) (RML850-9)</t>
  </si>
  <si>
    <t>MARTILLO DEMOLEDOR GB 900W - 8.5J (IVA 10,5) (GP-810)</t>
  </si>
  <si>
    <t>MARTILLO DEMOLEDOR 900W - 8.5J (IVA 10,5) (LQ-810)</t>
  </si>
  <si>
    <t>MARTILLO DEMOLEDOR 1340W - 42J (IVA 10,5) (LQ-65B)</t>
  </si>
  <si>
    <t>MARTILLO DEMOLEDOR GB 1340W - 42J (IVA 10,5) (GP-65B)</t>
  </si>
  <si>
    <t>MARTILLO DEMOLEDOR 2100W - 62J (IVA 10,5) (LQ-862)</t>
  </si>
  <si>
    <t>HIDROLAVADORA A EXPLOSION 5.5 HP (IVA 10,5) (LH-5.5)</t>
  </si>
  <si>
    <t>BOLSO DE TRABAJO REFORZADO 14" (36 CM DE LARGO)</t>
  </si>
  <si>
    <t>PREMIER ESMALTE ACCION MULTIPLE GRIS ESPACIAL 4 Lts.</t>
  </si>
  <si>
    <t>PREM ESMALTE SINTETICO TABACO MARRON 1/2 Lts*</t>
  </si>
  <si>
    <t>ELEVADOR DE MOTO CON RAMPA (LQ64007)</t>
  </si>
  <si>
    <t>Alicuota</t>
  </si>
  <si>
    <t>AWADUCT TUBO 40 X 0.25 MTS</t>
  </si>
  <si>
    <t>AWADUCT TUBO 40 X 0.50 MTS</t>
  </si>
  <si>
    <t>AWADUCT TUBO 40 X 1 MTS.</t>
  </si>
  <si>
    <t>AWADUCT TUBO 40 X 2.00 MTS.</t>
  </si>
  <si>
    <t>AWADUCT TUBO 40 X 4.00 MTS.</t>
  </si>
  <si>
    <t>AWADUCT TUBO 50 X 0.25 MTS.</t>
  </si>
  <si>
    <t>AWADUCT TUBO 50 X 0.50 MTS</t>
  </si>
  <si>
    <t>AWADUCT TUBO 50 X 2.00 MTS</t>
  </si>
  <si>
    <t>AWADUCT TUBO 50 X 4.00 MTS.</t>
  </si>
  <si>
    <t>AWADUCT TUBO 63 X 0.25 MTS.</t>
  </si>
  <si>
    <t>AWADUCT TUBO 63 X 0.50 MTS</t>
  </si>
  <si>
    <t>AWADUCT TUBO 63 X 1.00 MTS</t>
  </si>
  <si>
    <t>AWADUCT TUBO 63 X 2.00 MTS</t>
  </si>
  <si>
    <t>AWADUCT TUBO 63 X 4.00 MTS.</t>
  </si>
  <si>
    <t>AWADUCT TUBO 110 X 0.25 MTS.</t>
  </si>
  <si>
    <t>AWADUCT TUBO 110 X 0.50 MTS.</t>
  </si>
  <si>
    <t>AWADUCT TUBO 110 X 1.00 MTS.</t>
  </si>
  <si>
    <t>AWADUCT TUBO 110 X 2.00 MTS.</t>
  </si>
  <si>
    <t>AWADUCT TUBO 110 X 4.00 MTS.</t>
  </si>
  <si>
    <t>AWADUCT TUBO PLUVIAL 110 X 4.00 MTS.</t>
  </si>
  <si>
    <t>AWADUCT CODO MH 40 A 90º</t>
  </si>
  <si>
    <t>AWADUCT CODO MH 50 A 90º</t>
  </si>
  <si>
    <t>AWADUCT CODO MH 63 A 90º</t>
  </si>
  <si>
    <t>AWADUCT CODO MH 110 A 90º</t>
  </si>
  <si>
    <t>AWADUCT CODO HH 40 A 90º</t>
  </si>
  <si>
    <t>AWADUCT CODO HH 50 A 90º</t>
  </si>
  <si>
    <t>AWADUCT CODO HH 63 A 90º</t>
  </si>
  <si>
    <t>AWADUCT CODO MH 40 A 45º</t>
  </si>
  <si>
    <t>AWADUCT CODO MH 50 A 45º</t>
  </si>
  <si>
    <t>AWADUCT CODO MH 63 A 45º</t>
  </si>
  <si>
    <t>AWADUCT CODO MH 110 A 45º</t>
  </si>
  <si>
    <t>AWADUCT CODO HH 40 A 45º</t>
  </si>
  <si>
    <t>AWADUCT CODO HH 50 A 45º</t>
  </si>
  <si>
    <t>AWADUCT CODO HH 63 A 45º</t>
  </si>
  <si>
    <t>AWADUCT CODO POLIANGULAR 40 HH</t>
  </si>
  <si>
    <t>AWADUCT CODO POLIANGULAR 50 HH</t>
  </si>
  <si>
    <t>AWADUCT CODO POLIANGULAR 63 HH</t>
  </si>
  <si>
    <t>AWADUCT CUPLA 40</t>
  </si>
  <si>
    <t>AWADUCT CUPLA 50</t>
  </si>
  <si>
    <t>AWADUCT CUPLA 63</t>
  </si>
  <si>
    <t>AWADUCT CUPLA 110</t>
  </si>
  <si>
    <t>AWADUCT CODO CORTO HH 40 A 90</t>
  </si>
  <si>
    <t>AWADUCT CURVA MH 110 A 90</t>
  </si>
  <si>
    <t>AWADUCT RAMAL MH 40 A 45º</t>
  </si>
  <si>
    <t>AWADUCT RAMAL MH 50 A 45º</t>
  </si>
  <si>
    <t>AWADUCT RAMAL MH 63 A 45º</t>
  </si>
  <si>
    <t>AWADUCT RAMAL MH 110 A 45º</t>
  </si>
  <si>
    <t>AWADUCT RAMAL MH RED 110X63 A 45º</t>
  </si>
  <si>
    <t>AWADUCT RAMAL MH RED 110X63 A 90º</t>
  </si>
  <si>
    <t>AWADUCT CAÑO CAMARA MH 110</t>
  </si>
  <si>
    <t>AWADUCT RAMAL SIMPLE 40 A 45 HH</t>
  </si>
  <si>
    <t>AWADUCT RAMAL SIMPLE 50 A 45 HH</t>
  </si>
  <si>
    <t>AWADUCT RAMAL ACOPLE 160 X 110 A 45 C/ABRAZ ACERO</t>
  </si>
  <si>
    <t>AWADUCT VALVULA ANTI-PLAGA 110 HH</t>
  </si>
  <si>
    <t>AWADUCT TAPON 40</t>
  </si>
  <si>
    <t>AWADUCT TAPON 50</t>
  </si>
  <si>
    <t>AWADUCT TAPON 63</t>
  </si>
  <si>
    <t>AWADUCT TAPON 110</t>
  </si>
  <si>
    <t>AWADUCT RAMAL DOBLE A 45 110</t>
  </si>
  <si>
    <t>AWADUCT BOCA DE ACCESO HORIZONTAL 3 ACOM 110 X 63</t>
  </si>
  <si>
    <t>AWADUCT PIL/RECEP.BALCON Y DUCHA 40</t>
  </si>
  <si>
    <t>AWADUCT TAPA H 110</t>
  </si>
  <si>
    <t>AWADUCT PIL. PATIO 7 ENT</t>
  </si>
  <si>
    <t>AWADUCT PIL PATIO 3 ENT.40 X 63</t>
  </si>
  <si>
    <t>AWADUCT BUJE 50 X 40</t>
  </si>
  <si>
    <t>AWADUCT BUJE 63 X 50</t>
  </si>
  <si>
    <t>AWADUCT BUJE 110 X 63</t>
  </si>
  <si>
    <t>AWADUCT RAMAL 63 A 90 MH</t>
  </si>
  <si>
    <t>AWADUCT SOLUCION LUBRICANTE AEROSOL 410 CC</t>
  </si>
  <si>
    <t>AWADUCT PORTAREJILLA C/REJA PLAST 40 8 X 8</t>
  </si>
  <si>
    <t>AWADUCT PORTAREJILLA C/REJA PLAST 110 12 X 12</t>
  </si>
  <si>
    <t>AWADUCT PORTAREJILLA C/TAPA PLAST 110 12 X 12</t>
  </si>
  <si>
    <t>AWADUCT TAPA CIEGA 12X12 110 ACERO INOX.</t>
  </si>
  <si>
    <t>AWADUCT BOCA ACCESO COCINA 3 ENTRADAS 63 X 50</t>
  </si>
  <si>
    <t>AWADUCT PORTAREJ. 36MM 8 X 8 ( INTERIOR CAÑO 40 )</t>
  </si>
  <si>
    <t>AWADUCT PORTAREJ. 46MM 8 X 8 ( INTERIOR CAÑO 50 )</t>
  </si>
  <si>
    <t>AWADUCT PORTAREJ. 105MM 12 X 12 ( INTERIOR CAÑO 110 )</t>
  </si>
  <si>
    <t>ARO PROLONADOR P/CAMARA INSPECCION DUKE</t>
  </si>
  <si>
    <t>PREMIER ESMALTE ACCION MULTIPLE BRILLANTE BLANCO 4 Lts</t>
  </si>
  <si>
    <t>TORNILLO TIPO 17 PUNTA AGUJA 14 X 2 (150)</t>
  </si>
  <si>
    <t>TERMO ELECTRICO ECO BLANCO RESIST.ACERO DILUVIO</t>
  </si>
  <si>
    <t>BULON CAB RED ZD 1/4 x 1 (100)</t>
  </si>
  <si>
    <t>BULON CAB RED ZD 1/4 x 1 1/4 (100)</t>
  </si>
  <si>
    <t>BULON CAB RED ZD 1/4 x 1 1/2 (100)</t>
  </si>
  <si>
    <t>BULON CAB RED ZD 1/4 x 2 1/4 (100)</t>
  </si>
  <si>
    <t>BULON CAB RED ZD 1/4 x 2 1/2 (100)</t>
  </si>
  <si>
    <t>BULON CAB RED ZD 5/16 x 2 (100)</t>
  </si>
  <si>
    <t>BULON CAB RED ZD 5/16 x 2 1/2 (100)</t>
  </si>
  <si>
    <t>BULON CAB RED ZD 5/16 x 3 (100)</t>
  </si>
  <si>
    <t>BULON CAB RED ZD 5/16 x 3 1/2 (100)</t>
  </si>
  <si>
    <t>BULON CAB RED ZD 3/8 x 2 (100)</t>
  </si>
  <si>
    <t>BULON CAB RED ZD 3/8 x 2 1/2 (100)</t>
  </si>
  <si>
    <t>BULON CAB RED ZD 3/8 x 3 (50)</t>
  </si>
  <si>
    <t>BULON CAB RED ZD 3/8 x 3 1/2 (50)</t>
  </si>
  <si>
    <t>BULON CAB RED ZD 3/8 x 4 1/2 (50)</t>
  </si>
  <si>
    <t>BULON CAB RED ZD 3/8 x 5 (50)</t>
  </si>
  <si>
    <t>GRAPA LISA P/CLAVADORA/ENGRAPADORA 5.7x25mm x 5000 unid.</t>
  </si>
  <si>
    <t>GRAMPADORA PARA TAPICERIA (8416)</t>
  </si>
  <si>
    <t>TALADRO PERCUTOR 750W (LTA750)</t>
  </si>
  <si>
    <t>TERMO INOX 1LT MILITAR (TL1-9)</t>
  </si>
  <si>
    <t>COMBO HYDROS BAÑO VIVA PLUS</t>
  </si>
  <si>
    <t>AWADUCT RAMAL MH 110 A 90</t>
  </si>
  <si>
    <t>GRAPA LISA P/CLAVADORA/ENGRAPADORA 5.7x19mm x 5000 unid.</t>
  </si>
  <si>
    <t>GRAPA LISA P/CLAVADORA/ENGRAPADORA 5.7x32mm x 5000 unid.</t>
  </si>
  <si>
    <t>GRAPA LISA P/CLAVADORA/ENGRAPADORA 5.7x38mm x 5000 unid.</t>
  </si>
  <si>
    <t>GRAPA LISA P/CLAVADORA/ENGRAPADORA 12.8x12mm x 5000 unid.</t>
  </si>
  <si>
    <t>GRAPA LISA P/CLAVADORA/ENGRAPADORA 12.8x14mm x 5000 unid.</t>
  </si>
  <si>
    <t>GRAPA LISA P/CLAVADORA/ENGRAPADORA 12.8x16mm x 5000 unid.</t>
  </si>
  <si>
    <t>KIT VALVULA ADMISION 1/2 + DESC ARGA SOFT TOUCH</t>
  </si>
  <si>
    <t>PREMIER MASILLA P/PLACA YESO MAMP.14Kg.</t>
  </si>
  <si>
    <t>BULON CAB RED ZD 1/4 x 2 (200)</t>
  </si>
  <si>
    <t>LAMPARA LED 1000 LM / USB</t>
  </si>
  <si>
    <t>LAMPARA TALLER LED 280 LM / C -IMAN / USB</t>
  </si>
  <si>
    <t>VELITA CUARZO 800 w</t>
  </si>
  <si>
    <t>BRUMOLINE FULL BLISTER C/24unid. X 50grs.</t>
  </si>
  <si>
    <t>SOLDADORA INVERTER MMA-LIFT TIG IRON-250PRO ED.LIIMITADA +2 ESC. MAGNETICAS (IVA 10,5)</t>
  </si>
  <si>
    <t>REGULADOR PAZ G/E SUPERGAS C/1 FLEX.</t>
  </si>
  <si>
    <t>REGULADOR PAZ G/E SUPERGAS C/2 FLEX.</t>
  </si>
  <si>
    <t>FLEXIBLE GAS ENVASADO APROBADO</t>
  </si>
  <si>
    <t>FLEXIBLE GAS NATURAL</t>
  </si>
  <si>
    <t>FLEXIBLE GAS ENVASADO ECONOMICO</t>
  </si>
  <si>
    <t>CABEZA REGULADOR PAZ</t>
  </si>
  <si>
    <t>REGULADOR PAZ C/MANGUERA 0.80 MT.</t>
  </si>
  <si>
    <t>MANGUERA TRASPASE GAS 10Kg/3Kg</t>
  </si>
  <si>
    <t>GOMA SINTETICA P/VALVULA CANILLA 1/2 (50)</t>
  </si>
  <si>
    <t>PUNTERA MEDIA OLIVA REGULADOR GARRAFA (50)</t>
  </si>
  <si>
    <t>VALVULA P/CANILLA 1/2 C/GOMA (20)</t>
  </si>
  <si>
    <t>PIAZZA TEMPORIZADOR LAVAT.MESADA A 45</t>
  </si>
  <si>
    <t>CALENTADOR ELECTRICO RESIST.BLINDADA</t>
  </si>
  <si>
    <t>GUANTE DESCARNE SOLDADOR FORRADO ROJO</t>
  </si>
  <si>
    <t>TENDEDERO BOX EXTENSIBLE DE PARED (6 VARILLAS)</t>
  </si>
  <si>
    <t>EXTRACTOR CENTRIFUGO 4" MOD.250 RULEMAN</t>
  </si>
  <si>
    <t>EXTRACTOR CENTRIFUGO 6" MOD.250 RULEMAN</t>
  </si>
  <si>
    <t>EXTRACTOR CENTRIFUGO 6" MOD.220</t>
  </si>
  <si>
    <t>EXTRACTOR CHIMENEA 6" MOD.200 PINTADO</t>
  </si>
  <si>
    <t>AMAZONA CODO BAJADA 100 a 90°</t>
  </si>
  <si>
    <t>TORNILLO FIX 5 x 50 (200)</t>
  </si>
  <si>
    <t>ADAPTADOR SOLDABLE 50 x 1 1/2 MACHO</t>
  </si>
  <si>
    <t>GRAMPA OMEGA 3/4 (20)</t>
  </si>
  <si>
    <t>GRAMPA 1/2 OMEGA  1/2 (20)</t>
  </si>
  <si>
    <t>GRAMPA 1/2 OMEGA  3/4 (20)</t>
  </si>
  <si>
    <t>GRAMPA OMEGA 1/2 (20)</t>
  </si>
  <si>
    <t>DOBLE A DISCO CORTE RECTO 115 x 1,6 (element)</t>
  </si>
  <si>
    <t>DOBLE A DISCO CORTE RECTO 350 x 3,2</t>
  </si>
  <si>
    <t>DOBLE A DISCO DESBASTE 180 x 6,4</t>
  </si>
  <si>
    <t>ELECTRODO PUNTA AZUL 2.0 SIDERAL x KG (5)</t>
  </si>
  <si>
    <t>ELECTRODO PUNTA AZUL 2.5 SIDERAL x KG (5)</t>
  </si>
  <si>
    <t>ELECTRODO PUNTA AZUL 3.2 SIDERAL x KG (5)</t>
  </si>
  <si>
    <t>TORNILLO P/INODORO BIDET 22x70 ARA/PLAST (10)</t>
  </si>
  <si>
    <t>TORNILLO P/INODORO BIDET 22x80 ARA/PLAST (10)</t>
  </si>
  <si>
    <t>TORNILLO P/INODORO BIDET 22x60 ARA/PLAST (10)</t>
  </si>
  <si>
    <t>PERILLA CARU GRIS 244</t>
  </si>
  <si>
    <t>PERILLA ORBIS 8300 MARRON</t>
  </si>
  <si>
    <t>TUERCA P/CARRETEL BORDEADORA EXPLOSION 10x1.25 HI</t>
  </si>
  <si>
    <t>VIROLA ALUMINIO 5/16 (50)</t>
  </si>
  <si>
    <t>ESPIGA DOBLE  1/2  (20)</t>
  </si>
  <si>
    <t>ESPIGA DOBLE 3/4 (20)</t>
  </si>
  <si>
    <t>ESPIGA DOBLE 1 (20)</t>
  </si>
  <si>
    <t>ESPIGA DOBLE RED. 3/4 X 1/2 (20)</t>
  </si>
  <si>
    <t>ESPIGA RM  1/2  (20)</t>
  </si>
  <si>
    <t>ESPIGA RM 3/4 (20)</t>
  </si>
  <si>
    <t>ESPIGA RM 1 (20)</t>
  </si>
  <si>
    <t>ESPIGA RED.RM 3/4 X 1/2 (20)</t>
  </si>
  <si>
    <t>ESPIGA CODO  1/2  (20)</t>
  </si>
  <si>
    <t>ESPIGA CODO 3/4 (20)</t>
  </si>
  <si>
    <t>ESPIGA RH 1/2 (20)</t>
  </si>
  <si>
    <t>ESPIGA RH 3/4 (20)</t>
  </si>
  <si>
    <t>ESPIGA RED.RH 3/4 X 1/2 (20)</t>
  </si>
  <si>
    <t>ESPIGA DOBLE TEE 1/2 (20)</t>
  </si>
  <si>
    <t>ESPIGA CODO RH 1/2  (20)</t>
  </si>
  <si>
    <t>LIMA PARA MOTOSIERRA 3/16 4,8/ 203,2 MM</t>
  </si>
  <si>
    <t>LIMA PARA MOTOSIERRA 7/32 5,5/ 203,2</t>
  </si>
  <si>
    <t>MASCARA FOTOSENSIBLE CON LED Y 4 SENSORES MMA/MIG-MAG-TIG/PLASMA (IVA 10,5) (ST-AVIADOR51)</t>
  </si>
  <si>
    <t>MASCARA FOTOSENSIBLE CON FILTRO DE OXIGENO Y 4 SENSORES MMA/MIG-MAG-TIG/PLASMA (IVA 10,5) (ST-OX)</t>
  </si>
  <si>
    <t>VALVULA DESCARGA INTERRUMPIBLE</t>
  </si>
  <si>
    <t>AWADUCT TUBO 50 X 1.00 MTS</t>
  </si>
  <si>
    <t>BANDEJA BATEA GRANDE P/PINTOR DE COLGAR</t>
  </si>
  <si>
    <t>HILO CHORICERO 50grs x 57 MTS (10)</t>
  </si>
  <si>
    <t>RCT PPP 1 X 3/4 (20)</t>
  </si>
  <si>
    <t>RCT PPP   1 X 1/2 (20)</t>
  </si>
  <si>
    <t>RCT PPP 3/4 X 1/2 (30)</t>
  </si>
  <si>
    <t>CODO RED. PPP 3/4 X 1/2 (10)</t>
  </si>
  <si>
    <t>CODO PPP 1/2 HH (30)</t>
  </si>
  <si>
    <t>CODO PPP 3/4 HH (30)</t>
  </si>
  <si>
    <t>CODO PPP 1 HH (10)</t>
  </si>
  <si>
    <t>CODO PPP 1/2 MH (30)</t>
  </si>
  <si>
    <t>CODO PPP 3/4 MH (20)</t>
  </si>
  <si>
    <t>CODO PPP 1 MH (10)</t>
  </si>
  <si>
    <t>UDC PPP 1/2 (10)</t>
  </si>
  <si>
    <t>UDC PPP 3/4 (10)</t>
  </si>
  <si>
    <t>TEE PPP 1/2 (30)</t>
  </si>
  <si>
    <t>TEE PPP 3/4 (10)</t>
  </si>
  <si>
    <t>TEE PPP 1 (10)</t>
  </si>
  <si>
    <t>RCT PPP 1/2 (50)</t>
  </si>
  <si>
    <t>RCT PPP 3/4 (30)</t>
  </si>
  <si>
    <t>CURVA PPP 1 HH A 90 (6)</t>
  </si>
  <si>
    <t>CURVA PPP 1/2  HH A 90 (10)</t>
  </si>
  <si>
    <t>CURVA PPP 3/4  HH A 90 (10)</t>
  </si>
  <si>
    <t>CUPLA PPP 1/2 (30)</t>
  </si>
  <si>
    <t>CUPLA PPP 3/4 (30)</t>
  </si>
  <si>
    <t>CUPLA PPP 1 (10)</t>
  </si>
  <si>
    <t>CUPLA RED. PPP 3/4 X 1/2 (20)</t>
  </si>
  <si>
    <t>CUPLA RED. PPP 1 X 3/4 (10)</t>
  </si>
  <si>
    <t>TAPON PPP M 1/2 (50)</t>
  </si>
  <si>
    <t>TAPON PPP M 3/4 (30)</t>
  </si>
  <si>
    <t>TAPON PPP M 1 (20)</t>
  </si>
  <si>
    <t>TAPA PPP H 1/2 (30)</t>
  </si>
  <si>
    <t>TAPA PPP H 3/4 (20)</t>
  </si>
  <si>
    <t>TAPA PPP H 1 (10)</t>
  </si>
  <si>
    <t>CUPLA PPP MH 1/2 (20)</t>
  </si>
  <si>
    <t>CUPLA PPP MH 3/4 (10)</t>
  </si>
  <si>
    <t>BUJE RED. PPP 1/2 x 3/8 (20)</t>
  </si>
  <si>
    <t>BUJE RED. PPP 3/4 x 1/2 (30)</t>
  </si>
  <si>
    <t>BUJE RED. PPP 1 x 1/2 (20)</t>
  </si>
  <si>
    <t>BUJE RED. PPP 1 x 3/4 (20)</t>
  </si>
  <si>
    <t>CONEXION TANQUE C/BRIDAS PPP 1/2 (4)</t>
  </si>
  <si>
    <t>CONEXION TANQUE C/BRIDAS PPP 3/4 (4)</t>
  </si>
  <si>
    <t>CONEXION TANQUE C/BRIDAS PPP 1 (4)</t>
  </si>
  <si>
    <t>CANILLA ESFERICA P/LAVARROPA DOBLE MET</t>
  </si>
  <si>
    <t>CANILLA LAVARROPA DOBLE MET</t>
  </si>
  <si>
    <t>REJA LONGVIE DIV.MOD(JUEGO )24,5x52</t>
  </si>
  <si>
    <t>REJA ORBIS CONVECTA (JUEGO )</t>
  </si>
  <si>
    <t>GOMA SINTETICA P/VALVULA CANILLA 3/4 (50)</t>
  </si>
  <si>
    <t>CAMPANA PLASTICA FV KANSAS ALABAMA</t>
  </si>
  <si>
    <t>CAMPANA PLASTICA CROMO Y- PEIRANO</t>
  </si>
  <si>
    <t>CAMPANA PLASTICA CROMO Y- FV</t>
  </si>
  <si>
    <t>CAMPANA PLASTICA TORNADO- PEIRANO</t>
  </si>
  <si>
    <t>CAMPANA PLASTICA FUNCIONAL- FV</t>
  </si>
  <si>
    <t>CAMPANA PLASTICA FUNCIONAL- PEIRANO</t>
  </si>
  <si>
    <t>TUERCA/CUPLA VENTURI LONG DOBLE RCA (C-65)</t>
  </si>
  <si>
    <t>QUEMADOR P/DISCO CHICO 33cm. S/CAMARA</t>
  </si>
  <si>
    <t>ANAFE 1 H ELECTRICO C/REGULADOR TEMPERATURA - PIRAMIDE</t>
  </si>
  <si>
    <t>QUEMADOR P/DISCO CHICO 33cm. MOVIL</t>
  </si>
  <si>
    <t>QUEMADOR P/PAELLA GRANDE 47cm. 2 ENTRADAS MOVIL</t>
  </si>
  <si>
    <t>BARRAL DOBLE C/2 LLAVE 1.00 Mt 10K</t>
  </si>
  <si>
    <t>BARRAL DOBLE C/2 LLAVE 0.50 Mt 3/8</t>
  </si>
  <si>
    <t>PICO TERMOTANQUE LONGVIE DOBLE ROSCA (C-61)</t>
  </si>
  <si>
    <t>LLUVIA PLASTICA ARTICULADA CROMADA</t>
  </si>
  <si>
    <t>TOPE PISTON ALTA DOBLE CIERRE 1/2</t>
  </si>
  <si>
    <t>TOPE PISTON ALTA DOBLE CIERRE 3/4</t>
  </si>
  <si>
    <t>TOPE PISTON ALTA DOBLE CIERRE   1</t>
  </si>
  <si>
    <t>MANIJA PLASTICA ESTRIADA CROMADA FERRUM</t>
  </si>
  <si>
    <t>MANIJA PLASTICA P/MOCHILA T/ANDINA BCA</t>
  </si>
  <si>
    <t>MANIJA BRONCE P/MOCHILA T/ANDINA</t>
  </si>
  <si>
    <t>MANIJA PLASTICA P/MOCHILA T/ANDINA CROMO</t>
  </si>
  <si>
    <t>TORNILLO JUEGO P/ESCURRIDOR PILETA</t>
  </si>
  <si>
    <t>CONEXION BIDET 40/50m x 40/50h BCA</t>
  </si>
  <si>
    <t>GRIFERIA MESADA 1 AGUA ESFERICA</t>
  </si>
  <si>
    <t>PASADOR "JM" PASADOR REDONDO Hº ZINC.75mm (24)</t>
  </si>
  <si>
    <t>PASADOR "JM" PASADOR REDONDO Hº ZINC.100mm (24)</t>
  </si>
  <si>
    <t>MANIJA CUBETA P/EMBUDO 30x80 mm Hº ZINC.</t>
  </si>
  <si>
    <t>HAMBURGUES ANGULO LIVIANO JUEGO x4 Hº PULIDO (25)</t>
  </si>
  <si>
    <t>HAMBURGUES ANGULO LIVIANO JUEGO x4 Hº ZINCADO (25)</t>
  </si>
  <si>
    <t>HAMBURGUES ANGULO REFORZADO JUEGO x4 Hº PULIDO (25)</t>
  </si>
  <si>
    <t>HAMBURGUES CUÑA JUEGO x4 Hº ZINCADO (10)</t>
  </si>
  <si>
    <t>ENROLLADOR CORTINA REFORZADO 4mts. -RD- Hº ZINC.</t>
  </si>
  <si>
    <t>ENROLLADOR CORTINA REFORZADO 6mts. -RD- Hº ZINC.</t>
  </si>
  <si>
    <t>ESCALERA C/TABLA PANCHAR Y TENDEDERO 4 ESCALONES EPOXI METALIZADA</t>
  </si>
  <si>
    <t>ABRAZADERA CREMALLERA P/MANGUERA DE GAS</t>
  </si>
  <si>
    <t>ABRAZADERA METALICA P/SIFON 2</t>
  </si>
  <si>
    <t>CALISUAR (JUEGO )</t>
  </si>
  <si>
    <t>MANIJA LLAVE GAS CUADRADA 09 mm.</t>
  </si>
  <si>
    <t>MANIJA LLAVE GAS CUADRADA 10 mm.</t>
  </si>
  <si>
    <t>MANIJA LLAVE GAS CUADRADA 08 mm.</t>
  </si>
  <si>
    <t>CAMPANA PLASTICA ALLEGRO-FV-LATINA</t>
  </si>
  <si>
    <t>CANILLA ESFERICA P/NICHO 1/2 LT-NIC</t>
  </si>
  <si>
    <t>CANILLA ESFERICA P/NICHO 3/4 LT-NIC</t>
  </si>
  <si>
    <t>ABRAZADERA PLASTICA P/SIFON 2</t>
  </si>
  <si>
    <t>CANILLA 3/4  REFORZADA PVC P/M GRIS</t>
  </si>
  <si>
    <t>CANILLA 1/2  ESFERICA P/M ARGENTINA BLANCA - MANIJA ROJA</t>
  </si>
  <si>
    <t>CANILLA 1/2  REFORZADA PVC P/M GRIS</t>
  </si>
  <si>
    <t>LLAVE GAS 3/4 ESFERICA 4 BAR</t>
  </si>
  <si>
    <t>VALVULA SEGURIDAD P/CALEFACTOR CTZ</t>
  </si>
  <si>
    <t>VALVULA SEGURIDAD P/CALEFACTOR VOLCAN V10</t>
  </si>
  <si>
    <t>VALVULA SEGURIDAD P/CALEFACTOR ESKABE VARILLA</t>
  </si>
  <si>
    <t>CAMPANA PLASTICA TORNADO- FV</t>
  </si>
  <si>
    <t>DESCARGA D/APOYO P/MOCHILA CAPEA</t>
  </si>
  <si>
    <t>DESCARGA D/APOYO P/MOCHILA CAPEA-DELTA</t>
  </si>
  <si>
    <t>BISAGRA COCINA DOMEC PAOLA JUEGO</t>
  </si>
  <si>
    <t>BISAGRA COCINA LONGVIE ANTIGUA JUEGO</t>
  </si>
  <si>
    <t>BISAGRA COCINA VOLCAN VENUS JUEGO</t>
  </si>
  <si>
    <t>HYDROS COMPRESION LAVATORIO PICO FUNDIDO V PLUS</t>
  </si>
  <si>
    <t>HYDROS COMPRESION LAVATORIO PICO ALTO V PLUS</t>
  </si>
  <si>
    <t>HYDROS COMPRESION BIDET C/TRANSFERENCIA V PLUS</t>
  </si>
  <si>
    <t>HYDROS COMPRESION DUCHA INT. C/TRANSFERENCIA V PLUS</t>
  </si>
  <si>
    <t>HYDROS MONOCOMANDO LAVATORIO LINK</t>
  </si>
  <si>
    <t>HYDROS COMPRESION PARED EXTERIOR J V PLUS</t>
  </si>
  <si>
    <t>HYDROS COMPRESION MESADA P/ALTO V PLUS</t>
  </si>
  <si>
    <t>HYDROS COMPRESION MESADA P/ALTO V CROMO</t>
  </si>
  <si>
    <t>HYDROS COMPRESION PARED EXTERIOR J V CROMO</t>
  </si>
  <si>
    <t>HYDROS MONOCOMANDO DUCHA INTERIOR C/TRANSFERENCIA SHIFT</t>
  </si>
  <si>
    <t>HYDROS COMPRESION MESADA P/ALTO V CRUZ</t>
  </si>
  <si>
    <t>HYDROS COMPRESION PARED EXTERIOR J V CRUZ</t>
  </si>
  <si>
    <t>CANILLA LAVARROPA DOBLE PPN BCA</t>
  </si>
  <si>
    <t>ITEPA GRIFERIA PPP BIDET BCO</t>
  </si>
  <si>
    <t>HYDROS MONOCOMANDO MESADA LINK</t>
  </si>
  <si>
    <t>HYDROS MONOCOMANDO BIDET C/TRANSFERENCIA SHIFT</t>
  </si>
  <si>
    <t>HYDROS MONOCOMANDO COCINA PARED EXTERIOR LINK</t>
  </si>
  <si>
    <t>HYDROS COMPRESION LAVATORIO PICO FUNDIDO V CRUZ</t>
  </si>
  <si>
    <t>HYDROS COMPRESION BIDET C/TRANSFERENCIA V CRUZ</t>
  </si>
  <si>
    <t>HYDROS COMPRESION DUCHA INTERIOR C/TRANSFERENCIA V CRUZ</t>
  </si>
  <si>
    <t>HYDROS MONOCOMANDO MESADA P/BAR LINK</t>
  </si>
  <si>
    <t>HYDROS COMPRESION LAVATORIO PICO ALTO V CROMO</t>
  </si>
  <si>
    <t>HYDROS COMPRESION BIDET C/TRANSFERENCIA V CROMO</t>
  </si>
  <si>
    <t>HYDROS COMPRESION DUCHA INT.C/TRANSFERENCIA V CROMO</t>
  </si>
  <si>
    <t>HYDROS COMPRESION DUCHA EXTERIOR C/TRANSFERENCIA V CROMO</t>
  </si>
  <si>
    <t>GRIFERIA MESADA C/ROCIADOR P/FLEXIBLE (GOURMET)</t>
  </si>
  <si>
    <t>HYDROS COMPRESION LAVATORIO PICO FUNDIDO V CROMO</t>
  </si>
  <si>
    <t>HYDROS COMPRESION DUCHA EXTERIOR C/TRANSFERENCIA V PLUS</t>
  </si>
  <si>
    <t>HYDROS COMPRESION LAVATORIO PICO ALTO V CRUZ</t>
  </si>
  <si>
    <t>ITEPA GRIFERIA PPP PARED INTERIOR P/FIJO BCO</t>
  </si>
  <si>
    <t>JUEGO MONOCOMANDO COCINA PARED PICO ALTO ( G18 )</t>
  </si>
  <si>
    <t>JUEGO MONOCOMANDO BIDET C/TRANSFERENCIA ( G4 )</t>
  </si>
  <si>
    <t>LLAVE PASO HIERRO C/CAMPANA 1/2 HH</t>
  </si>
  <si>
    <t>LLAVE PASO HIERRO C/CAMPANA 3/4 HH</t>
  </si>
  <si>
    <t>LLAVE PASO HIERRO C/CAMPANA 1/2 MH</t>
  </si>
  <si>
    <t>LLAVE PASO HIERRO C/CAMPANA 3/4 MH</t>
  </si>
  <si>
    <t>MANGUERA AIRE ROJA 300 lbs. 6mm x 50mts.</t>
  </si>
  <si>
    <t>MANGUERA AIRE ROJA 300 lbs. 8mm x 50mts.</t>
  </si>
  <si>
    <t>MANGUERA AIRE ROJA 300 lbs. 10mm x 50mts.</t>
  </si>
  <si>
    <t>MANGUERA 1 x 25 Mts. TECNOCOM</t>
  </si>
  <si>
    <t>MANGUERA 1/2 x 15 Mts. TECNOCOM</t>
  </si>
  <si>
    <t>MANGUERA 1/2 x 25 Mts. TECNOCOM</t>
  </si>
  <si>
    <t>MANGUERA 1/2 x 25 Mts. CRISTAL VERDE</t>
  </si>
  <si>
    <t>MANGUERA 1/2 x 25 Mts. CRISTAL AZUL</t>
  </si>
  <si>
    <t>GENERADOR EP-11 BOTON LARGO CABLE 80cm</t>
  </si>
  <si>
    <t>MANGUERA GAS x 25 Mts. APROBADA</t>
  </si>
  <si>
    <t>DUROLL TAMBOR  HORMIGONERA SOLO 130 lts.</t>
  </si>
  <si>
    <t>DUROLL HORMIGONERA 150 Lts. PROFESIONAL</t>
  </si>
  <si>
    <t>DUROLL CARRETILLA 80 Lts. RUEDA MACIZA</t>
  </si>
  <si>
    <t>DUROLL JUEGO BARRA DE ANDAMIO 2.5 mts.(4)</t>
  </si>
  <si>
    <t>DUROLL JUEGO DE PALETAS P/HORMIGONERA</t>
  </si>
  <si>
    <t>DUROLL TAMBOR  HORMIGONERA COMPLETO 130 lts.</t>
  </si>
  <si>
    <t>DUROLL TAMBOR  HORMIGONERA COMPLETO 150 lts.</t>
  </si>
  <si>
    <t>DUROLL TAMBOR  HORMIGONERA SOLO 150 lts.</t>
  </si>
  <si>
    <t>MANGUERA CRISTAL  6x9x50 Mts. TECNOCOM</t>
  </si>
  <si>
    <t>MANGUERA CRISTAL  9x12x50 Mts. TECNOCOM</t>
  </si>
  <si>
    <t>MANGUERA CRISTAL  12x16x50 Mts. TECNOCOM</t>
  </si>
  <si>
    <t>MANGUERA ROJA 8mm x 50Mts 20B A/A TECNOCOM</t>
  </si>
  <si>
    <t>MANGUERA CRISTAL 16x20x50 Mts. TECNOCOM</t>
  </si>
  <si>
    <t>ESCOBA BARRE HOJA REGULABLE S/CABO</t>
  </si>
  <si>
    <t>CODO CORTO P/MOCHILA C/GOMA Y TCA</t>
  </si>
  <si>
    <t>LLUVIA PPP ARTICULADA CROMADA -UNIVERSAL-</t>
  </si>
  <si>
    <t>LLUVIA PPP COMPLETA BLANCA</t>
  </si>
  <si>
    <t>ACEITE SOLUBLE SINTETICO x 1 lt</t>
  </si>
  <si>
    <t>SOPORTES P/TAPA INODORO PARAVOR NYLON JUEGO</t>
  </si>
  <si>
    <t>SOPORTES P/TAPA INODORO PARAVOR CROMO JUEGO</t>
  </si>
  <si>
    <t>SOPORTES P/TAPA INODORO UNIVERSAL NYLON JUEGO</t>
  </si>
  <si>
    <t>HERRAJE CROMO ASIENTO DESPL. COMPLETO LARGO JUEGO</t>
  </si>
  <si>
    <t>REPUESTO MARCO Y TAPA P/CAMARA INSPECCION GRIS DUKE</t>
  </si>
  <si>
    <t>CUTTER PLASTICO ECO TRABA AUTO-LOCK</t>
  </si>
  <si>
    <t>CUTTER PROFESIONAL TRABA AUTO-LOCK (3 REP)</t>
  </si>
  <si>
    <t>INFLADOR PROFESIONAL ALUMINIO C/DOBLE PICO</t>
  </si>
  <si>
    <t>LLAVERITO P/CADENA BOLITA CROMO</t>
  </si>
  <si>
    <t>CONEXION EXTENSIBLE 40/50m x 1.1/2  BCA TCA PLASTICA</t>
  </si>
  <si>
    <t>CONEXION EXTENSIBLE 40/50m x 1.1/4 BCA TCA PLASTICA</t>
  </si>
  <si>
    <t>ANAFE 1 H ELECTRICO C/REGULADOR TEMPERATURA 1000W DUROLL</t>
  </si>
  <si>
    <t>ANAFE 2 H ELECTRICO C/REGULADOR TEMPERATURA 2000W DUROLL</t>
  </si>
  <si>
    <t>ANAFE 1 H ELECTRICO 1000W A/INOX C/REGULADOR TEMPERATURA - DUROLL</t>
  </si>
  <si>
    <t>ANAFE 2 H ELECTRICO 2000W A/INOX C/REGULADOR TEMPERATURA - DUROLL</t>
  </si>
  <si>
    <t>ANAFE 1 H ELECTRICO C/REGULADOR TEMPERATURA Y LUZ - BROGAS</t>
  </si>
  <si>
    <t>ANAFE 2 H ELECTRICO C/REGULADOR TEMPERATURA Y LUZ - BROGAS</t>
  </si>
  <si>
    <t>CANILLA LAVATORIO ABS VOLANTE RED CROMO</t>
  </si>
  <si>
    <t>CANILLA LAVATORIO ABS VOLANTE RED BLANCA</t>
  </si>
  <si>
    <t>CANILLA LAVATORIO ABS VOLANTE CRUZ CROMO</t>
  </si>
  <si>
    <t>PIAZZA ACCESORIO DOT TOALLERO ARO</t>
  </si>
  <si>
    <t>PIAZZA ACCESORIO DOT PORTA VASO</t>
  </si>
  <si>
    <t>HYDROS MONOCOMANDO BIDET S/TRANSFERENCIA LINK</t>
  </si>
  <si>
    <t>HYDROS MONOCOMANDO DUCHA EXTERIOR C/TRANSFERENCIA LINK</t>
  </si>
  <si>
    <t>GATILLO BLANCO P/PULVERIZADOR ROSCA UNIVERSAL</t>
  </si>
  <si>
    <t>KIT 7 PZAS. PLASTICAS LINEA PRACTICA</t>
  </si>
  <si>
    <t>KIT 8 PZAS. LOZA ONIRO BCO. P/OBRA</t>
  </si>
  <si>
    <t>KIT 5 PZAS. LOZA ONIRO BCO. P/OBRA</t>
  </si>
  <si>
    <t>CAÑA/FLEJE ALTA RESISTENCIA PLASTICA 1,5Mts</t>
  </si>
  <si>
    <t>ACCESORIO BOCHA DESTAPACAÑERIAS</t>
  </si>
  <si>
    <t>ACCESORIO TIRABUZON DESTAPACAÑERIAS</t>
  </si>
  <si>
    <t>ACCESORIO SOPAPA DESTAPACAÑERIAS</t>
  </si>
  <si>
    <t>ACCESORIO MANIJA DESTAPACAÑERIAS</t>
  </si>
  <si>
    <t>PALA ANCHA E/PLASTICA ESTAMPADA -MOISES-</t>
  </si>
  <si>
    <t>PALA PUNTEAR E/PLASTICA ESTAMPADA  -MOISES-</t>
  </si>
  <si>
    <t>ALARGUE P/TERMO REFORZADO x 2Mts.</t>
  </si>
  <si>
    <t>ALARGUE P/TERMO REFORZADO x 3 Mts.</t>
  </si>
  <si>
    <t>ESLINGA SIMPLE MOTO 1.20 Mts x 22mm ZELTA</t>
  </si>
  <si>
    <t>ESLINGA REFORZADA BICI 1.20 Mts x 12mm NEGRA ZELTA</t>
  </si>
  <si>
    <t>ESLINGA REFORZADA BICI 1.20 Mts x 12mm  AZUL ZELTA</t>
  </si>
  <si>
    <t>ESLINGA REFORZADA BICI 1.20 Mts x 12mm  ROSA ZELTA</t>
  </si>
  <si>
    <t>GAVETERO 30 DIVISIONES MALETIN PVC VIRGEN</t>
  </si>
  <si>
    <t>JUEGO BAÑO INODORO LARGO - DEPOSITO Y BIDET 3 AG JADE</t>
  </si>
  <si>
    <t>JUEGO BAÑO INODORO LARGO - DEPOSITO Y BIDET 1 AG JADE</t>
  </si>
  <si>
    <t>PREMIER FONDO P/MADERA BLANCO 1/2 Lts</t>
  </si>
  <si>
    <t>PREMIER FONDO P/MADERA BLANCO 1 Lts</t>
  </si>
  <si>
    <t>PREMIER FONDO P/MADERA BLANCO 4 Lts</t>
  </si>
  <si>
    <t>PREMIER SILICE FRENTES E INTERIORES MAIZ 4 Lts.</t>
  </si>
  <si>
    <t>PREMIER SILICE FRENTES E INTERIORES CIBOULETTE 4 Lts.</t>
  </si>
  <si>
    <t>PREMIER SILICE FRENTES E INTERIORES BLANCO 4 Lts.</t>
  </si>
  <si>
    <t>PREMIER SILICE FRENTES E INTERIORES AMARILLO 1 Lts.</t>
  </si>
  <si>
    <t>PREMIER SILICE FRENTES E INTERIORES ROSA CHICLE 1 Lts.</t>
  </si>
  <si>
    <t>PREMIER SILICE FRENTES E INTERIORES NARANJA 1 Lts.</t>
  </si>
  <si>
    <t>PREMIER SILICE FRENTES E INTERIORES AZ.ELECTRICO 1Lts.</t>
  </si>
  <si>
    <t>PREMIER SILICE FRENTES E INTERIORES TURQUESA 4 Lts.</t>
  </si>
  <si>
    <t>PREMIER SILICE FRENTES E INTERIORES GRIS CEMENTO 1Lts.</t>
  </si>
  <si>
    <t>PREMIER SILICE FRENTES E INTERIORES NEGRO 1Lts.</t>
  </si>
  <si>
    <t>PREMIER SILICE FRENTES E INTERIORES NEGRO 4Lts.</t>
  </si>
  <si>
    <t>CINTA CAUCHO AUTOSOLDANTE x 5mts AL.TEN.</t>
  </si>
  <si>
    <t>CANILLA LAVARROPA DOBLE 1/2 DUKE</t>
  </si>
  <si>
    <t>CANILLA 1/2 PVC ESFERICA P/M MARIPOSA DUKE</t>
  </si>
  <si>
    <t>CONEXION FLEXIBLE BCO. PVC 1/2 x30cm M/GIRO</t>
  </si>
  <si>
    <t>CONEXION FLEXIBLE BCO. PVC 1/2 x40cm M/GIRO</t>
  </si>
  <si>
    <t>CONEXION FLEXIBLE BCO. PVC 1/2 x50cm M/GIRO</t>
  </si>
  <si>
    <t>LLAVIN 1/2  PLASTICA MM/H P/FLEXIBLE</t>
  </si>
  <si>
    <t>ESCURRIDOR RODILLO P/BALDE 20 Lts. REFORZADO</t>
  </si>
  <si>
    <t>ESCURRIDOR P/BATEA REFORZADO</t>
  </si>
  <si>
    <t>MANIJA SANATORIO DOBLE PULIDO R/REDONDA 48 P/LGO</t>
  </si>
  <si>
    <t>MANIJA SANATORIO DOBLE PLATIL R/REDONDA 48 P/LGO</t>
  </si>
  <si>
    <t>MANIJON SANATORIO PULIDO C/CHAP. 46x250</t>
  </si>
  <si>
    <t>MANIJON SANATORIO PLATIL C/CHAP. 46x250</t>
  </si>
  <si>
    <t>GRIFERIA M/G PPP MESADA BCO.P/FIJ.RECTO</t>
  </si>
  <si>
    <t>GRIFERIA M/G PPP MESADA BCO.P/MOV.ALTO</t>
  </si>
  <si>
    <t>GRIFERIA M/G PPP PARED EXTERIOR BCO. P/FIJO</t>
  </si>
  <si>
    <t>GRIFERIA M/G PPP PARED EXTERIOR BCO. P/MOVIL S</t>
  </si>
  <si>
    <t>GRIFERIA M/G PPP PARED EXTERIOR BCO. P/MOVIL J</t>
  </si>
  <si>
    <t>DUCHADOR M/G C/MANGUERA, ROSCA Y SOPORTE PPP</t>
  </si>
  <si>
    <t>DUCHADOR M/G C/MANGUERA, CHUPETE Y SOPORTE PPP</t>
  </si>
  <si>
    <t>DUCHADOR M/G C/SOPORTE PPP</t>
  </si>
  <si>
    <t>GRIFERIA MESADA PICO J GR. MOZART</t>
  </si>
  <si>
    <t>LLUVIA PLASTICA REDONDA C/BRAZO Y ROSETA 5 FUNCIONES</t>
  </si>
  <si>
    <t>LLUVIA ANTICALCAREA CUADRADA NEGRA BAJA C/BRAZO Y ROSETA</t>
  </si>
  <si>
    <t>GRIFERIA PARED EXTERIOR PICO CISNE MOZART (8579)</t>
  </si>
  <si>
    <t>LLUVIA PLASTICA REDONDA ANTICALCAREA ALTA GRIS</t>
  </si>
  <si>
    <t>KIT DUCHADOR GRANDE 5 FUNCIONES MOZART</t>
  </si>
  <si>
    <t>KIT DUCHADOR ACERO ANTICALCAREA MOZART</t>
  </si>
  <si>
    <t>KIT DUCHADOR C/GATILLO MOZART</t>
  </si>
  <si>
    <t>CANILLA  ABS COCINA PARED BCA MOZART (9901)</t>
  </si>
  <si>
    <t>CANILLA ABS LAVATORIO BLANCA MOZART VOLANTE ESTRELLA (9096)</t>
  </si>
  <si>
    <t>CANILLA ABS LAVATORIO CROMO MOZART VOLANTE ESTRELLA (9097)</t>
  </si>
  <si>
    <t>JUEGO ACCESORIOS 3 PZAS. MOZART</t>
  </si>
  <si>
    <t>JUEGO ACCESORIOS 6 PZAS. MOZART</t>
  </si>
  <si>
    <t>CAJA P/CERRADURA P-208 72 x 156mm</t>
  </si>
  <si>
    <t>CAJA P/CERRADURA P-200 72 x 160mm</t>
  </si>
  <si>
    <t>CAJA P/CERRADURA TX-2105 76 x 168mm</t>
  </si>
  <si>
    <t>CAJA P/PESTILLO ELECTRICO 72 x  50mm</t>
  </si>
  <si>
    <t>BISAGRA HIERRO FORJADO DOBLE ALA 15cm PERNO 9mm</t>
  </si>
  <si>
    <t>BISAGRA HIERRO FORJADO DOBLE ALA 20cm PERNO 9mm</t>
  </si>
  <si>
    <t>BISAGRA HIERRO FORJADO DOBLE ALA 25cm PERNO 9mm</t>
  </si>
  <si>
    <t>BISAGRA HIERRO FORJADO DOBLE ALA 10cm PERNO 9mm</t>
  </si>
  <si>
    <t>BISAGRA HIERRO FORJADO DOBLE CUERPO 70x100x3</t>
  </si>
  <si>
    <t>NUMERO  0  C/TARUGO Y TORNILLO NEGRO 75 mm</t>
  </si>
  <si>
    <t>NUMERO  1  C/TARUGO Y TORNILLO NEGRO 75 mm</t>
  </si>
  <si>
    <t>NUMERO  2  C/TARUGO Y TORNILLO NEGRO 75 mm</t>
  </si>
  <si>
    <t>NUMERO  3  C/TARUGO Y TORNILLO NEGRO 75 mm</t>
  </si>
  <si>
    <t>NUMERO  4  C/TARUGO Y TORNILLO NEGRO 75 mm</t>
  </si>
  <si>
    <t>NUMERO  5  C/TARUGO Y TORNILLO NEGRO 75 mm</t>
  </si>
  <si>
    <t>NUMERO  6  C/TARUGO Y TORNILLO NEGRO 75 mm</t>
  </si>
  <si>
    <t>NUMERO  7  C/TARUGO Y TORNILLO NEGRO 75 mm</t>
  </si>
  <si>
    <t>NUMERO  8  C/TARUGO Y TORNILLO NEGRO 75 mm</t>
  </si>
  <si>
    <t>KUWAIT MAX AMARILLO SEÑALES 440cc. (RAL 1003)</t>
  </si>
  <si>
    <t>FUSIOGAS REPUESTO ROSETA Y MANIJ 20 25 32</t>
  </si>
  <si>
    <t>ESCALERA ALUMINIO EXTENSIBLE 20 ESCALONES 6,00/10,50 MT</t>
  </si>
  <si>
    <t>ESCALERA  ALUMINIO 3 ESCALONES C/GRIP</t>
  </si>
  <si>
    <t>ESCALERA  ALUMINIO 4 ESCALONES C/GRIP</t>
  </si>
  <si>
    <t>ESCALERA  ALUMINIO 5 ESCALONES C/GRIP</t>
  </si>
  <si>
    <t>ESCALERA  ALUMINIO 6 ESCALONES C/GRIP</t>
  </si>
  <si>
    <t>AMAZONA-RAINGO ADAPTADOR BAJADA 60mm</t>
  </si>
  <si>
    <t>AMAZONA-RAINGO ADAPTADOR BAJADA 110mm</t>
  </si>
  <si>
    <t>CLAVO P/CLAVADORA/ENGRAPADORA 20 mm x 5000 unid.</t>
  </si>
  <si>
    <t>CLAVO P/CLAVADORA/ENGRAPADORA 25 mm x 5000 unid.</t>
  </si>
  <si>
    <t>CLAVO P/CLAVADORA/ENGRAPADORA 30 mm x 5000 unid.</t>
  </si>
  <si>
    <t>CLAVO P/CLAVADORA/ENGRAPADORA 35 mm x 5000 unid.</t>
  </si>
  <si>
    <t>CLAVO P/CLAVADORA/ENGRAPADORA 40 mm x 5000 unid.</t>
  </si>
  <si>
    <t>CLAVO P/CLAVADORA/ENGRAPADORA 50 mm x 5000 unid.</t>
  </si>
  <si>
    <t>ENROLLADOR CORTINA REFORZADO DOBLE ZINC AMARILLO 4mts</t>
  </si>
  <si>
    <t>ENROLLADOR CORTINA REFORZADO DOBLE ZINC AMARILLO 6mts</t>
  </si>
  <si>
    <t>GUANTE VINILO TALLE L x 100 u.</t>
  </si>
  <si>
    <t>TORNILLO DRYWALL P/GSO 6x1.1/2 (1000)</t>
  </si>
  <si>
    <t>MANDRIL AUTOAJUSTABLE 10mm C/ROSCA 3/8 NF</t>
  </si>
  <si>
    <t>MANDRIL AUTOAJUSTABLE 13mm C/ROSCA 1/2 NF</t>
  </si>
  <si>
    <t>CLAVO TECHO ANTIFILT ESPIRALADO 2 1/2 100u</t>
  </si>
  <si>
    <t>CLAVO TECHO ANTIFILT ESPIRALADO 3 100u</t>
  </si>
  <si>
    <t>CLAVO TECHO ANTIFILT ESPIRALADO 4 100u</t>
  </si>
  <si>
    <t>CLAVO TECHO NEGRO ANTIF ESPIRALADO 2 1/2 100u</t>
  </si>
  <si>
    <t>CLAVO TECHO NEGRO ANTIF ESPIRALADO 3 100u</t>
  </si>
  <si>
    <t>CLAVO ESPIRALADO U/ZINCADO 3 x 1kg</t>
  </si>
  <si>
    <t>CLAVO CABEZA PERDIDA 8/20 x 1kg</t>
  </si>
  <si>
    <t>CLAVO CABEZA PERDIDA 10/25 x 1kg</t>
  </si>
  <si>
    <t>CLAVO CABEZA PERDIDA 10/30 x 1kg</t>
  </si>
  <si>
    <t>CLAVO CABEZA PERDIDA 10/35 x 1kg</t>
  </si>
  <si>
    <t>CLAVO CABEZA PERDIDA 12/30 x 1kg</t>
  </si>
  <si>
    <t>CLAVO CABEZA PERDIDA 12/35 x 1kg</t>
  </si>
  <si>
    <t>CLAVO CABEZA PERDIDA 12/40 x 1kg</t>
  </si>
  <si>
    <t>CLAVO CABEZA PERDIDA 14/40 x 1kg</t>
  </si>
  <si>
    <t>CLAVO CABEZA PERDIDA 14/50 x 1kg</t>
  </si>
  <si>
    <t>CLAVO CABEZA PERDIDA 15/50 x 1kg</t>
  </si>
  <si>
    <t>CLAVO CABEZA PERDIDA 16/63 x 1kg</t>
  </si>
  <si>
    <t>CLAVO P/PARIS ESPIRALADO 1 1/2 x 1kg</t>
  </si>
  <si>
    <t>CLAVO P/PARIS ESPIRALADO 3 x 1kg</t>
  </si>
  <si>
    <t>DESTORNILLADOR PRECISION JUEGO 32 PZAS.</t>
  </si>
  <si>
    <t>SIERRA COPA P/MADERA JUEGO 5 PZAS.</t>
  </si>
  <si>
    <t>ESLINGA SIMPLE 1.20 Mts x 18mm</t>
  </si>
  <si>
    <t>ESLINGA SIMPLE 1.20 Mts x 22mm</t>
  </si>
  <si>
    <t>SEPARADOR CRUZ 1,5 mm. x 250</t>
  </si>
  <si>
    <t>SEPARADOR CRUZ 2 mm. x 250</t>
  </si>
  <si>
    <t>SEPARADOR CRUZ 2,5 mm. x 250</t>
  </si>
  <si>
    <t>SEPARADOR CRUZ 3 mm. x 200</t>
  </si>
  <si>
    <t>SEPARADOR CRUZ 4 mm. x 200</t>
  </si>
  <si>
    <t>SEPARADOR CRUZ 5,5 mm. x 150</t>
  </si>
  <si>
    <t>SEPARADOR CRUZ 8,5 mm. x 50</t>
  </si>
  <si>
    <t>SEPARADOR TE 2 mm. x 250</t>
  </si>
  <si>
    <t>SEPARADOR TE 11 mm. x 50</t>
  </si>
  <si>
    <t>SEPARADOR TE 15 mm. x 30</t>
  </si>
  <si>
    <t>ADHESIVO DE CIANOACRILATO x 10 gr.</t>
  </si>
  <si>
    <t>CAÑO PVC 200 X 3 MTS.3,2</t>
  </si>
  <si>
    <t>TANQUE H2O TRICAPA 1100 Lts.</t>
  </si>
  <si>
    <t>KIT FIJACION DOBLE P/MONOCOMANDO</t>
  </si>
  <si>
    <t>KIT FIJACION SIMPLE P/MONOCOMANDO</t>
  </si>
  <si>
    <t>TANZA ALBAÑIL GRILON 0.80 MM</t>
  </si>
  <si>
    <t>ANILLO P/CARRETEL BORDEADORA A  EXPLOSION</t>
  </si>
  <si>
    <t>COBERTOR FACIAL VISERA POLIPROPILENO PROTECTOR PET</t>
  </si>
  <si>
    <t>CAJA PLASTICA C. METALICOS 20</t>
  </si>
  <si>
    <t>GRIFA DE DOS BOCAS DE 5/8 Y 1/2</t>
  </si>
  <si>
    <t>CAJA PLASTICA C. METALICOS 23</t>
  </si>
  <si>
    <t>GABINETE METALICO CON RUEDAS 6 CAJONES</t>
  </si>
  <si>
    <t>CORTAHIERRO 19MM X 25 CM</t>
  </si>
  <si>
    <t>REPUESTO CUCHILLA CORTAPERNOS D 12"</t>
  </si>
  <si>
    <t>REPUESTO CUCHILLA CORTAPERNOS D 14"</t>
  </si>
  <si>
    <t>REPUESTO CUCHILLA CORTAPERNOS D 18"</t>
  </si>
  <si>
    <t>REPUESTO CUCHILLA CORTAPERNOS D 24"</t>
  </si>
  <si>
    <t>REPUESTO CUCHILLA CORTAPERNOS D 30"</t>
  </si>
  <si>
    <t>REPUESTO CUCHILLA CORTAPERNOS D 36"</t>
  </si>
  <si>
    <t>DESTORNILLADOR MANGO ACRILICO TORX T10</t>
  </si>
  <si>
    <t>DESTORNILLADOR MANGO ACRILICO TORX T15</t>
  </si>
  <si>
    <t>DESTORNILLADOR MANGO ACRILICO TORX T20</t>
  </si>
  <si>
    <t>DESTORNILLADOR MANGO ACRILICO TORX T25</t>
  </si>
  <si>
    <t>DESTORNILLADOR MANGO ACRILICO TORX T27</t>
  </si>
  <si>
    <t>DESTORNILLADOR MANGO ACRILICO TORX T30</t>
  </si>
  <si>
    <t>LIMA BASTARDA PLANA 6"</t>
  </si>
  <si>
    <t>LIMA BASTARDA PLANA 8"</t>
  </si>
  <si>
    <t>LIMA BASTARDA REDONDA 6"</t>
  </si>
  <si>
    <t>GABINETE PLASTICO CON RUEDAS</t>
  </si>
  <si>
    <t>JUEGO 10 LLAVE ALLEN 1.5-10MM</t>
  </si>
  <si>
    <t>MANGO TELESCOPICO DE ALUMINIO</t>
  </si>
  <si>
    <t>RESPALDO DISCO DE LIJA P/AMOLADORA 4 1/2´´ R/ ESTANDAR 20.000 RPM</t>
  </si>
  <si>
    <t>RESPALDO DISCO DE LIJA P/AMOLADORA 4 1/2´´ R/ MIL 20.000 RPM</t>
  </si>
  <si>
    <t>RESPALDO DISCO DE LIJA P/AMOLADORA 7´´ R/ MIL 10.000 RPM</t>
  </si>
  <si>
    <t>ADAPTADOR MAGNETICO HEXAGONAL 1/4" L 10 UNIDADES</t>
  </si>
  <si>
    <t>MANGUERA ESPIRALADA 15M.</t>
  </si>
  <si>
    <t>CAJA PLASTICA C. METALICOS 17</t>
  </si>
  <si>
    <t>CAJA PLASTICA C. METALICOS 26</t>
  </si>
  <si>
    <t>DESTORNILLADOR MANGO ACRILICO PLANO 3/16 X3"</t>
  </si>
  <si>
    <t>DESTORNILLADOR MANGO ACRILICO PLANO 3/16 X6"</t>
  </si>
  <si>
    <t>DESTORNILLADOR MANGO ACRILICO PLANO 3/16 X4"</t>
  </si>
  <si>
    <t>DESTORNILLADOR MANGO ACRILICO PLANO 1/4 X 8"</t>
  </si>
  <si>
    <t>DESTORNILLADOR MANGO ACRILICO PLANO 1/4 X 1 1/2</t>
  </si>
  <si>
    <t>DESTORNILLADOR MANGO ACRILICO PLANO 1/4 X6"</t>
  </si>
  <si>
    <t>DESTORNILLADOR MANGO ACRILICO PLANO 5/16 X 6"</t>
  </si>
  <si>
    <t>DESTORNILLADOR MANGO ACRILICO PLANO 1/8 X 4"</t>
  </si>
  <si>
    <t>DESTORNILLADOR MANGO ACRILICO PLANO 1/8 X6"</t>
  </si>
  <si>
    <t>DESTORNILLADOR MANGO ACRILICO PLANO 1/8 X 8"</t>
  </si>
  <si>
    <t>DESTORNILLADOR MANGO ACRILICO PLANO 3/16 X 4"</t>
  </si>
  <si>
    <t>DESTORNILLADOR MANGO ACRILICO PLANO 3/16 X 6"</t>
  </si>
  <si>
    <t>DESTORNILLADOR MANGO ACRILICO PLANO 3/16 X 8"</t>
  </si>
  <si>
    <t>DESTORNILLADOR MANGO ACRILICO PHILLIPS 5/16 X 6"</t>
  </si>
  <si>
    <t>DESTORNILLADOR MANGO ACRILICO PHILLIPS 3/16 X3"</t>
  </si>
  <si>
    <t>DESTORNILLADOR MANGO ACRILICO PHILLIPS 3/16 X6"</t>
  </si>
  <si>
    <t>DESTORNILLADOR MANGO ACRILICO PHILLIPS 3/16 X 4"</t>
  </si>
  <si>
    <t>DESTORNILLADOR MANGO ACRILICO PHILLIPS 1/4 X4"</t>
  </si>
  <si>
    <t>DESTORNILLADOR MANGO ACRILICO PHILLIPS 1/4 X8"</t>
  </si>
  <si>
    <t>DESTORNILLADOR MANGO ACRILICO PHILLIPS 1/4 X 1 1/2</t>
  </si>
  <si>
    <t>DESTORNILLADOR MANGO ACRILICO PHILLIPS 1/4 X6"</t>
  </si>
  <si>
    <t>JUEGO D/LLAVES ALLEN MM T/LL</t>
  </si>
  <si>
    <t>JUEGO 10 LLAVE ALLEN 1/16-3/8</t>
  </si>
  <si>
    <t>JUEGO 13 LLAVES ALLEN 3/64-3/</t>
  </si>
  <si>
    <t>JUEGO 13 LLAVES ALLEN 1.2-10M</t>
  </si>
  <si>
    <t>LLAVE COMBINADA 1/4" L: 100MM</t>
  </si>
  <si>
    <t>LLAVE COMBINADA 5/16" L: 120MM</t>
  </si>
  <si>
    <t>LLAVE COMBINADA 3/8" L: 140MM</t>
  </si>
  <si>
    <t>LLAVE COMBINADA 7/16" L: 150MM</t>
  </si>
  <si>
    <t>LLAVE COMBINADA 1/2" L: 170MM</t>
  </si>
  <si>
    <t>LLAVE COMBINADA 9/16" L: 180MM</t>
  </si>
  <si>
    <t>LLAVE COMBINADA 5/8" L: 200MM</t>
  </si>
  <si>
    <t>LLAVE COMBINADA 11/16" L: 210M</t>
  </si>
  <si>
    <t>LLAVE COMBINADA 3/4" L: 230MM</t>
  </si>
  <si>
    <t>LLAVE COMBINADA 13/16" L: 250MM</t>
  </si>
  <si>
    <t>LLAVE COMBINADA 7/8" L: 260MM P</t>
  </si>
  <si>
    <t>LLAVE COMBINADA 15/16" L: 280MM</t>
  </si>
  <si>
    <t>LLAVE COMBINADA 1" L: 290MM PET</t>
  </si>
  <si>
    <t>LLAVE COMBINADA 6MM L: 100MM P</t>
  </si>
  <si>
    <t>LLAVE COMBINADA 7MM L: 110MM P</t>
  </si>
  <si>
    <t>LLAVE COMBINADA 8MM L: 120MM P</t>
  </si>
  <si>
    <t>LLAVE COMBINADA 9MM L: 130MM P</t>
  </si>
  <si>
    <t>LLAVE COMBINADA 10MM L: 140MM</t>
  </si>
  <si>
    <t>LLAVE COMBINADA 11MM L: 150MM</t>
  </si>
  <si>
    <t>LLAVE COMBINADA 12MM L: 160MM</t>
  </si>
  <si>
    <t>LLAVE COMBINADA 13MM L: 170MM</t>
  </si>
  <si>
    <t>LLAVE COMBINADA 14MM L: 180MM</t>
  </si>
  <si>
    <t>LLAVE COMBINADA 15MM L: 190MM P</t>
  </si>
  <si>
    <t>LLAVE COMBINADA 16MM L: 200MM P</t>
  </si>
  <si>
    <t>LLAVE COMBINADA 17MM L: 210MM P</t>
  </si>
  <si>
    <t>LLAVE COMBINADA 18MM L: 220MM P</t>
  </si>
  <si>
    <t>LLAVE COMBINADA 19MM L: 230MM P</t>
  </si>
  <si>
    <t>ALICATE CORTE DIAG. 6" PRETUL</t>
  </si>
  <si>
    <t>ALICATE CORTE DIAG. 7" PRETUL</t>
  </si>
  <si>
    <t>JUEGO 73 PZ. TUBOS, ACC. C/MALETIN</t>
  </si>
  <si>
    <t>JUEGO 85 PZ. DESTORNILLADORES, CRIQUET</t>
  </si>
  <si>
    <t>JUEGO 70 PZ. TUBOS, ACC. C/MALETIN</t>
  </si>
  <si>
    <t>JUEGO 81 PZ. DESTORNILLADORES, CRIQUET Y TUBOS</t>
  </si>
  <si>
    <t>REPISA PLASTICA 4 ESTANTES</t>
  </si>
  <si>
    <t>REPUESTO PARA PROTECTOR FACIAL</t>
  </si>
  <si>
    <t>CALADORA SENSITIVA 85W. 220V-50HZ (IVA 10,5) (BSS-16A)</t>
  </si>
  <si>
    <t>DESTALONADORA NEUMATICOS TRIFASICA (IVA 10,5) (LQ600T)</t>
  </si>
  <si>
    <t>PISTOLA DE PINTAR + TRAMPA DE AGUA (IVA 10,5) (P800K)</t>
  </si>
  <si>
    <t>PISTOLA DE TEXTURADO PROFESIONAL DEP 5 (IVA 10,5) (LC-06)</t>
  </si>
  <si>
    <t>ALISADOR DE PARED C/MALETIN PLASTICO Y LED (LQAP-220)</t>
  </si>
  <si>
    <t>ALISADOR DE PARED C/BOLSA REC. Y LED (LQAP-220B)</t>
  </si>
  <si>
    <t>CINCEL SDS PLUS 20MM</t>
  </si>
  <si>
    <t>PUNTA SDS PLUS 20MM</t>
  </si>
  <si>
    <t>JUEGO DE 8 LLAVES ALLEN MANGO T MM</t>
  </si>
  <si>
    <t>JUEGO 8 LLAVES ALLEN MANGO T STD</t>
  </si>
  <si>
    <t>VAIVEN A RODILLO PLASTICO "NAM" Hº ZINCADO</t>
  </si>
  <si>
    <t>VAIVEN A RODILLO PLASTICO "NC" Hº NIQUELADO</t>
  </si>
  <si>
    <t>CARRETEL BORDEADORA AUTOMATICO GRILON 10 X 1.25 C/TANZA</t>
  </si>
  <si>
    <t>CAJA CON ACCESORIOS 14"</t>
  </si>
  <si>
    <t>BATERIA DE COCINA 9 PCS (BCL9-8)</t>
  </si>
  <si>
    <t>CLAVOS 35 X5000UNID (F35)</t>
  </si>
  <si>
    <t>CLAVOS PARA CLAVADORA NEUMATICA (F25)</t>
  </si>
  <si>
    <t>CORTADORA DE CERAMICA 600MM (CCL600-8)</t>
  </si>
  <si>
    <t>ENGALLETADORA 760W (EGL860-8)</t>
  </si>
  <si>
    <t>MARTILLO DEMOLEDOR 220V (LQ-BS27)</t>
  </si>
  <si>
    <t>TALADRO DE BANCO - 16 MM5/8 (TBL16-7)</t>
  </si>
  <si>
    <t>TERMO INOXIDABLE 750ML (TL750-9)</t>
  </si>
  <si>
    <t>YERBERA SELECCIÓN ARGENTINA 500G (YL500AR-10)</t>
  </si>
  <si>
    <t>SET DE 8 PRENSAS (PRL8-8)</t>
  </si>
  <si>
    <t>PROMOCION</t>
  </si>
  <si>
    <t>OFERTA</t>
  </si>
  <si>
    <t>MANGUERA RIEGO ANTICOLAPSABLE 1x25 mts.</t>
  </si>
  <si>
    <t>MANGUERA RIEGO ANTICOLAPSABLE 1x50 mts.</t>
  </si>
  <si>
    <t>PREMIER ESMALTE ACCION MULTIPLE AZUL TRAFUL 1/4 Lts.</t>
  </si>
  <si>
    <t>CANILLA 3/4 PVC ESFERICA P/M MARIPOSA DUKE</t>
  </si>
  <si>
    <t>UDC PPP   1</t>
  </si>
  <si>
    <t>RCT PPP 1.1/4</t>
  </si>
  <si>
    <t>RCT PPP 1.1/2</t>
  </si>
  <si>
    <t>TANZA BORDEADORA COEXTRUIDA RED.3.00mm x 120 Mts GRILON</t>
  </si>
  <si>
    <t>NUEVO</t>
  </si>
  <si>
    <t>SIFON REPUESTO GOMA FDS</t>
  </si>
  <si>
    <t>DILUYENTE DIXIRRAS N°5  0.900 Lts. PET DIXILINA</t>
  </si>
  <si>
    <t>DILUYENTE DIXIRRAS N°5 3.600 Lts. PET DIXILINA</t>
  </si>
  <si>
    <t>THINNER UNIVERSAL STD 0.900 Lts. PET DIXILINA</t>
  </si>
  <si>
    <t>THINNER UNIVERSAL STD 3.600 Lts. PET DIXILINA</t>
  </si>
  <si>
    <t>THINNER UNIVERSAL ORO 0.900 Lts. PET DIXILINA</t>
  </si>
  <si>
    <t>THINNER UNIVERSAL ORO 3.600 Lts. PET DIXILINA</t>
  </si>
  <si>
    <t>REMOVEDOR REMODIX GEL NF 1 Lts. DIXILINA</t>
  </si>
  <si>
    <t>REMOVEDOR REMODIX GEL NF 4 Lts. DIXILINA</t>
  </si>
  <si>
    <t>DILUYENTE 0.900 Lts. PET VERTIRRAS</t>
  </si>
  <si>
    <t>DILUYENTE 3.600 Lts. PET VERTIRRAS</t>
  </si>
  <si>
    <t>THINNER ORO 0.900 Lts. PET VERTIENTE</t>
  </si>
  <si>
    <t>THINNER ORO 3.600 Lts. PET VERTIENTE</t>
  </si>
  <si>
    <t>TEJIDO HEXAGONAL GALVANIZADO ELE 13x120 x 25 mts</t>
  </si>
  <si>
    <t>REPUESTO DE LINEA ENTIZADA AZUL</t>
  </si>
  <si>
    <t>REPUESTO DE LINEA ENTIZADA ROJA</t>
  </si>
  <si>
    <t>KIT SOLDADOR MIG FLUX150 + MASC. ST-1X + 2 ESC. MAGNETICAS + 1 ROLLO ALAMBRE FLUX (SML150-8)</t>
  </si>
  <si>
    <t>POLIETILENO CRISTAL VIRGEN 100 MC 2 X 100 MTS</t>
  </si>
  <si>
    <t>POLIETILENO CRISTAL VIRGEN 200 MC 2 X 50 MTS</t>
  </si>
  <si>
    <t>POLIETILENO CRISTAL VIRGEN 100 MC 3 X 100 MTS</t>
  </si>
  <si>
    <t>POLIETILENO CRISTAL VIRGEN 200 MC 3 X 50 MTS</t>
  </si>
  <si>
    <t>POLIETILENO CRISTAL VIRGEN 100 MC 4 X 100 MTS</t>
  </si>
  <si>
    <t>POLIETILENO CRISTAL VIRGEN 200 MC 4 X 50 MTS</t>
  </si>
  <si>
    <t>POLIETILENO CRISTAL VIRGEN INVERNADERO 150 MC 3.60 X 50 MTS</t>
  </si>
  <si>
    <t>QUEMADOR DOMEC PERFIL MODERNO</t>
  </si>
  <si>
    <t>GRAMPA 1/2 OMEGA 1 (20)</t>
  </si>
  <si>
    <t>GRAMPA OMEGA  1" (20)</t>
  </si>
  <si>
    <t>CINTA MONTAJE 20 mm x  0.5 mm x 10 MTS GALVANIZADO</t>
  </si>
  <si>
    <t>COCINA 2 H + HORNO KITCHENETTE ACERO INOX. G/N APROB.</t>
  </si>
  <si>
    <t>COCINA 2 H + HORNO KITCHENETTE ACERO INOX. G/E APROB.</t>
  </si>
  <si>
    <t>GANCHO PLASTICO PARA PILETA (50)</t>
  </si>
  <si>
    <t>OBTURADOR CONO P/DEPOSITO PARED EGEO</t>
  </si>
  <si>
    <t>OBTURADOR UNIVERSAL P/DEPOSITO PARED Y MOCHILA EGEO</t>
  </si>
  <si>
    <t>VALVULA DESCARGA  P/DEPOSITO PARED EGEO</t>
  </si>
  <si>
    <t>VALVULA DESCARGA  MOCHILA C/BOQUILLA EGEO</t>
  </si>
  <si>
    <t>VALVULA DESCARGA  MOCHILA C/ROSCA EGEO</t>
  </si>
  <si>
    <t>VALVULA DESCARGA  CON BOTON ROCA-CAPEA EGEO</t>
  </si>
  <si>
    <t>VALVULA DESCARGA CON ROSCA Y FLAPPER EGEO</t>
  </si>
  <si>
    <t>VALVULA DESCARGA CON BOQUILLA Y FLAPPER EGEO</t>
  </si>
  <si>
    <t>VALVULA DESCARGA COMPLETA ROCA-CAPEA EGEO</t>
  </si>
  <si>
    <t>PERILLA ORBIS CONVECTA BLANCA 6mm.</t>
  </si>
  <si>
    <t>PERILLA ORBIS CONVECTA BLANCA 8mm.</t>
  </si>
  <si>
    <t>MANGUERA MALL.1/2 x 20Mt REHAU 25B</t>
  </si>
  <si>
    <t>NODULO NODULASTIC 415 SELLADOR SILICONA NEUTRO CARTUCHO x 280cms TRANSLUCIDO</t>
  </si>
  <si>
    <t>NODULO ZINKGOTA SELLADOR CHAPA/ZINK CARTUCHO x 280cc. NEGRO</t>
  </si>
  <si>
    <t>CUPLA RED.PVC 63 X 40 3,2 P</t>
  </si>
  <si>
    <t>PIAZZA MONOC. NEXT LAV. PICO ALTO</t>
  </si>
  <si>
    <t>PULVERIZADOR BIDON 1 LTS C/VALVULA DESCOMPRESORA</t>
  </si>
  <si>
    <t>PREMIER ESMALTE SINTETICO GRIS PERLA 1/2 Lts.</t>
  </si>
  <si>
    <t>PREMIER ESMALTE SINTETICO OCRE 1/4 Lts.</t>
  </si>
  <si>
    <t>PREMIER ESM.SINT.TABACO MARRON 4 Lts *</t>
  </si>
  <si>
    <t>BOYA PVC P/FLOT.ALTA PRESION 1/2</t>
  </si>
  <si>
    <t>BOYA PVC P/FLOT.ALTA PRESION 3/4</t>
  </si>
  <si>
    <t>CINTA METRICA 7.5 Mt. TRIPLE FRENO STANDAR</t>
  </si>
  <si>
    <t>GANCHO P/SOGA ELASTICA (30)</t>
  </si>
  <si>
    <t>TEJIDO HEXAGONAL GALVANIZADO ELE 19x100 x 25 mts.</t>
  </si>
  <si>
    <t>CLAVO P/PARIS 1 x 1kg</t>
  </si>
  <si>
    <t>CLAVO P/PARIS 1 1/2 x 1kg</t>
  </si>
  <si>
    <t>CLAVO P/PARIS 2 x 1kg</t>
  </si>
  <si>
    <t>CLAVO P/PARIS 2 1/2 x 1kg</t>
  </si>
  <si>
    <t>CLAVO P/PARIS 3 x 1kg</t>
  </si>
  <si>
    <t>CLAVO P/PARIS 3  1/2 x 1kg</t>
  </si>
  <si>
    <t>CLAVO P/PARIS 4 x 1kg</t>
  </si>
  <si>
    <t>RULEMAN P/CORONA ABIERTA HELICOIDAL 6306</t>
  </si>
  <si>
    <t>BUJE RED. PPP 1.1/4 x  1</t>
  </si>
  <si>
    <t>BUJE RED. PPP 1.1/2 x  1</t>
  </si>
  <si>
    <t>BUJE RED. PPP 1.1/2 x1.1/4</t>
  </si>
  <si>
    <t>ZAPATILLA NAUTICA BLUE T 40.5</t>
  </si>
  <si>
    <t>EXHIBIDOR DE SALON STD LUSQTOF (EXSTLQ)</t>
  </si>
  <si>
    <t>EXHIBIDOR DE SALON STD TRUPER (EXSTTR)</t>
  </si>
  <si>
    <t>PISTOLA NEUMATICA PARA SOPLETEAR CON 2 BOQUILLAS</t>
  </si>
  <si>
    <t>CARRETILLA 65 LT BANDEJA DE CHAPA LLANTA REF RUEDA NEUM (IVA 10,5)</t>
  </si>
  <si>
    <t>MASCARILLA PARA POLVO (50)</t>
  </si>
  <si>
    <t>LLANA CANTO DENTADO 6 REMACHES 28 X 13 CM MANGO PLAST</t>
  </si>
  <si>
    <t>MARTILLO PULIDO UÑA CURVA 16OZ, FIBRA VIDRIO</t>
  </si>
  <si>
    <t>SIERRA SENSITIVA BANCO 16"-400mm-3000W-MONO (IVA 10,5) (J3G-400HG)</t>
  </si>
  <si>
    <t>ARRANCADOR E INFLADOR EN KIT (AI150L-8K)</t>
  </si>
  <si>
    <t>CARPA IPANEMA PARA 2 PS. (CNFL2-8)</t>
  </si>
  <si>
    <t>CORTADORA DE CERAMICA 600MM (CCL600-9)</t>
  </si>
  <si>
    <t>TERMO INOX 1 LT NEGRO (TL1-9N)</t>
  </si>
  <si>
    <t>Lista de Precios del lunes 26 de Junio de 2023</t>
  </si>
  <si>
    <t>Lista de Cambios del lunes 26 de Junio de 2023</t>
  </si>
  <si>
    <t>MEMBRANA FACIL CAJA EXHIBIDORA X 12u. 440 cm3</t>
  </si>
  <si>
    <t>MEMBRANA FACIL NEGRO X 440 cm3</t>
  </si>
  <si>
    <t>MEMBRANA FACIL INCOLORA X 440 cm3</t>
  </si>
  <si>
    <t>MEMBRANA FACIL BLANCO X 440 cm3</t>
  </si>
  <si>
    <t>ESTUFA ELECTRICA NACIONAL 3 VELAS 1200w.</t>
  </si>
  <si>
    <t>TERMO ELECT.20 Lts PLAST.-RES.BRONCE-VT</t>
  </si>
  <si>
    <t>DUCHA LORENZETTI LOREN BELLO 5400W</t>
  </si>
  <si>
    <t>DUCHA LORENZETTI ADVANCE 6000W</t>
  </si>
  <si>
    <t>DUCHA LORENZETTI TOP JET 6000W C/COMANDO</t>
  </si>
  <si>
    <t>DUCHA LORENZETTI LOREN BELLO 5400W CON PROLONGADOR 30cm.</t>
  </si>
  <si>
    <t>RESISTENCIA P/DUCHA ELECTRICA LORENZETTI ADVANCE</t>
  </si>
  <si>
    <t>RESISTENCIA P/DUCHA ELECTRICA LORENZETTI MODELO ULTRA</t>
  </si>
  <si>
    <t>CANILLA MESADA ELECTRICA LORENZETTI</t>
  </si>
  <si>
    <t>QUEMADOR BASE TOMIGAS VERT.</t>
  </si>
  <si>
    <t>BOTA RURAL PAMPERO JOB MASTER NEGRA 37</t>
  </si>
  <si>
    <t>BOTA RURAL PAMPERO JOB MASTER NEGRA 38</t>
  </si>
  <si>
    <t>BOTA RURAL PAMPERO JOB MASTER NEGRA 39</t>
  </si>
  <si>
    <t>BOTA RURAL PAMPERO JOB MASTER NEGRA 40</t>
  </si>
  <si>
    <t>BOTA RURAL PAMPERO JOB MASTER NEGRA 41</t>
  </si>
  <si>
    <t>BOTA RURAL PAMPERO JOB MASTER NEGRA 42</t>
  </si>
  <si>
    <t>BOTA RURAL PAMPERO JOB MASTER NEGRA 43</t>
  </si>
  <si>
    <t>BOTA RURAL PAMPERO JOB MASTER NEGRA 44</t>
  </si>
  <si>
    <t>BOTA RURAL PAMPERO JOB MASTER NEGRA 45</t>
  </si>
  <si>
    <t>BOTA RURAL PAMPERO JOB MASTER NEGRA 46</t>
  </si>
  <si>
    <t>BOTA FRIGO PAMPERO JOB MASTER BLANCA 40</t>
  </si>
  <si>
    <t>BOTA FRIGO PAMPERO JOB MASTER BLANCA 41</t>
  </si>
  <si>
    <t>BOTA FRIGO PAMPERO JOB MASTER BLANCA 42</t>
  </si>
  <si>
    <t>BOTA FRIGO PAMPERO JOB MASTER BLANCA 43</t>
  </si>
  <si>
    <t>BOTA FRIGO PAMPERO JOB MASTER BLANCA 44</t>
  </si>
  <si>
    <t>BOTA FRIGO PAMPERO JOB MASTER BLANCA 45</t>
  </si>
  <si>
    <t>BOTA FRIGO PAMPERO JOB MASTER BLANCA 46</t>
  </si>
  <si>
    <t>BOTA NAUTICA PAMPERO C/CUELLO AZUL 33/34</t>
  </si>
  <si>
    <t>BOTA NAUTICA PAMPERO C/CUELLO AZUL 35/36</t>
  </si>
  <si>
    <t>BOTA NAUTICA PAMPERO C/CUELLO AZUL 37/38</t>
  </si>
  <si>
    <t>BOTA NAUTICA PAMPERO C/CUELLO AZUL 39</t>
  </si>
  <si>
    <t>BOTA NAUTICA PAMPERO C/CUELLO AZUL 40</t>
  </si>
  <si>
    <t>BOTA NAUTICA PAMPERO C/CUELLO AZUL 41</t>
  </si>
  <si>
    <t>BOTA NAUTICA PAMPERO C/CUELLO AZUL 42</t>
  </si>
  <si>
    <t>BOTA NAUTICA PAMPERO C/CUELLO AZUL 43</t>
  </si>
  <si>
    <t>BOTA NAUTICA PAMPERO C/CUELLO AZUL 44/45</t>
  </si>
  <si>
    <t>BOTA NAUTICA PAMPERO C/CUELLO AZUL 46/47</t>
  </si>
  <si>
    <t>VIROLA ALUMINIO 3/8 (C-76) (50)</t>
  </si>
  <si>
    <t>GUANTE PLISSE SATINADO "S" MAPA</t>
  </si>
  <si>
    <t>GUANTE PLISSE SATINADO "M" MAPA</t>
  </si>
  <si>
    <t>GUANTE PLISSE SATINADO "L" MAPA</t>
  </si>
  <si>
    <t>GUANTE PLISSE SATINADO "XL" MAPA</t>
  </si>
  <si>
    <t>VIRULANA ROLLITO x 10 UNIDADES</t>
  </si>
  <si>
    <t>ESPONJA METAL INOXY x 1 UNIDAD VIRULANA</t>
  </si>
  <si>
    <t>ESPONJA METAL INOXY x 2 UNIDADES VIRULANA</t>
  </si>
  <si>
    <t>ESPONJA MULTIONDAS SIN RAYAR VIRULANA</t>
  </si>
  <si>
    <t>ESPONJA CUADRADITOS VIRULANA</t>
  </si>
  <si>
    <t>VIRULANA COMBO FERRETERIA PACK AHORRO 20 PRODUCTOS</t>
  </si>
  <si>
    <t>PAÑO PISOS GRIS VIRULANA</t>
  </si>
  <si>
    <t>ESCOBILLON CLASICO VIRULANA</t>
  </si>
  <si>
    <t>ESCOBA MULTIUSO VIRULANA</t>
  </si>
  <si>
    <t>ESCOBA EXTERIORES VIRULANA</t>
  </si>
  <si>
    <t>LIMPIAVIDRIOS VIRULANA</t>
  </si>
  <si>
    <t>SECADOR DE PISO 30 CM VIRULANA</t>
  </si>
  <si>
    <t>SECADOR DE PISO 40 CM VIRULANA</t>
  </si>
  <si>
    <t>PALA DE PIE VIRULANA</t>
  </si>
  <si>
    <t>FILM ADHERENTE x 15 MT. MAPA</t>
  </si>
  <si>
    <t>PAPEL ALUMINIO 5 MT. MAPA</t>
  </si>
  <si>
    <t>FILM ADHERENTE x 30 MT. MAPA</t>
  </si>
  <si>
    <t>BOLSA AGUA CALIENTE CLASICA</t>
  </si>
  <si>
    <t xml:space="preserve">ESCOBILLON DE INTERIORES VIRULANA                                                                  </t>
  </si>
  <si>
    <t xml:space="preserve">ESPONJA SIEMPRE LIMPIA VIRULANA                                                                    </t>
  </si>
  <si>
    <t xml:space="preserve">PAÑO TWIST VIRULANA x unid.                                                                        </t>
  </si>
  <si>
    <t xml:space="preserve">PAÑO TWIST VIRULANA x 3 unid.                                                                      </t>
  </si>
  <si>
    <t>ARO SILICONADO P/BASE INODORO</t>
  </si>
  <si>
    <t>QUEMADOR HORNO VOLCAN MODERNO</t>
  </si>
  <si>
    <t>INFRARROJO CORTADO 111 x 155  (1500 K cal )</t>
  </si>
  <si>
    <t>ANTEOJO CRISTAL ECOLINE MONOLENTE</t>
  </si>
  <si>
    <t>ANTEOJO GRIS ECOLINE MONOLENTE</t>
  </si>
  <si>
    <t>CONEXION FLEXIBLE PVC 1/2 x 30cm</t>
  </si>
  <si>
    <t>CONEXION FLEXIBLE PVC 1/2 x 40cm</t>
  </si>
  <si>
    <t>CONEXION FLEXIBLE PVC1/2 x 50cm</t>
  </si>
  <si>
    <t>CONEXION FLEXIBLE PVC1/2 x 20cm</t>
  </si>
  <si>
    <t>CONEXION FLEXIBLE PVC1/2 x 60cm</t>
  </si>
  <si>
    <t>VALVULA P/CANILLA 1/2 C/ALARGUE (20)</t>
  </si>
  <si>
    <t>REJILLA DE PISO MARCO PLAST 15 X 15</t>
  </si>
  <si>
    <t>CONEXION INODORO RIGIDA</t>
  </si>
  <si>
    <t>DESCARGA P/LAVATORIO 20x25 RIGIDA</t>
  </si>
  <si>
    <t>DESCARGA P/LAVATORIO 25x30 RIGIDA</t>
  </si>
  <si>
    <t>DESCARGA P/LAVATORIO40x40 RIGIDA</t>
  </si>
  <si>
    <t>DESCARGA P/MINGITORIO RIGIDA</t>
  </si>
  <si>
    <t>CANILLA P/PARED  1 AGUA PICO  U</t>
  </si>
  <si>
    <t>CONEXION MALLADA MACHO FIJO 1/2  x 20cm.T/FV</t>
  </si>
  <si>
    <t>CONEXION MALLADA MACHO FIJO 1/2  x 25cm.T/FV</t>
  </si>
  <si>
    <t>CONEXION MALLADA MACHO FIJO 1/2  x 30cm.T/FV</t>
  </si>
  <si>
    <t>CONEXION MALLADA MACHO FIJO 1/2  x 35cm.T/FV</t>
  </si>
  <si>
    <t>CONEXION MALLADA MACHO FIJO 1/2  x 40cm.T/FV.</t>
  </si>
  <si>
    <t>CONEXION MALLADA MACHO FIJO 1/2  x 50cm.T/FV</t>
  </si>
  <si>
    <t>CONEXION MALLADA MACHO FIJO 3/4  x 20cm.T/FV.</t>
  </si>
  <si>
    <t>CONEXION MALLADA MACHO FIJO 3/4  x 25cm.T/FV</t>
  </si>
  <si>
    <t>CONEXION MALLADA MACHO FIJO 3/4  x 30cm.T/FV</t>
  </si>
  <si>
    <t>CONEXION MALLADA MACHO FIJO 3/4  x 35cm.T/FV.</t>
  </si>
  <si>
    <t>CONEXION MALLADA MACHO FIJO 3/4  x 40cm.T/FV.</t>
  </si>
  <si>
    <t>CONEXION MALLADA MACHO FIJO 3/4  x 50cm.T/FV.</t>
  </si>
  <si>
    <t>VALVULA DESCARGA T/ROCA</t>
  </si>
  <si>
    <t>REPUESTO P/VALVULA DESCARGA T/ROCA</t>
  </si>
  <si>
    <t>FLOTANTE P/TANQUE EGEO 1/2"</t>
  </si>
  <si>
    <t>FLOTANTE P/TANQUE DOBLE PALANCA EGEO 1/2"</t>
  </si>
  <si>
    <t>TAPA CIEGA PVC 10 X 10</t>
  </si>
  <si>
    <t>AWADUCT TUBO 40 X 1.50 MTS.</t>
  </si>
  <si>
    <t>AWADUCT TUBO 110 X 1.50 MTS.</t>
  </si>
  <si>
    <t>AWADUCT TUBO 110 X 3.00 MTS.</t>
  </si>
  <si>
    <t>AWADUCT CUPLA 110 EXENTRICO INODORO</t>
  </si>
  <si>
    <t>AWADUCT CUPLA 110 EXENT.ACANALADA INOD.</t>
  </si>
  <si>
    <t>AWADUCT CODO MH C/BASE 110 A 90º</t>
  </si>
  <si>
    <t>AWADUCT CODO 15 MH 110</t>
  </si>
  <si>
    <t>AWADUCT CODO 30 MH 110</t>
  </si>
  <si>
    <t>AWADUCT MARCO Y REJA 20x20</t>
  </si>
  <si>
    <t>AWADUCT CODO SOPAPA 40 R.LARGA CROMA</t>
  </si>
  <si>
    <t>AWADUCT SOMBRERETE 63</t>
  </si>
  <si>
    <t>AWADUCT SOMBRERETE 110</t>
  </si>
  <si>
    <t>AWADUCT CODO POLIANGULAR 63 MH</t>
  </si>
  <si>
    <t>AWADUCT SOLUCION LUBRICANTE AEROSOL 225 cc.</t>
  </si>
  <si>
    <t>AWADUCT CURVA MH 40 A 90</t>
  </si>
  <si>
    <t>AWADUCT CURVA MH 50 A 90</t>
  </si>
  <si>
    <t>AWADUCT CURVA MH 63 A 90</t>
  </si>
  <si>
    <t>AWADUCT SIFIN VERTICAL ACANALADO</t>
  </si>
  <si>
    <t>AWADUCT TRANSICION 40 X 1 1/4" MOL</t>
  </si>
  <si>
    <t>AWADUCT TRANSICION 40 X 1" ROSCA</t>
  </si>
  <si>
    <t>AWADUCT TAPA INSPECCION 110</t>
  </si>
  <si>
    <t>AWADUCT EMBUDO 20x20 S/63 HORIZ.</t>
  </si>
  <si>
    <t>AWADUCT EMBUDO HORIZ. S.110 20x20</t>
  </si>
  <si>
    <t>AWADUCT CONJ.EMBUDO Y MARCO 20x20 S.110 VERT</t>
  </si>
  <si>
    <t>AWADUCT RECEP.BALCON 40</t>
  </si>
  <si>
    <t>AWADUCT PIL PATIO 4 ENT.C/SIF.DESM. 40X63</t>
  </si>
  <si>
    <t>AWADUCT PIL PATIO 4 ENT.C/SIF.DESM. 50X63</t>
  </si>
  <si>
    <t>AWADUCT CUPLA 110 SUPER EXEN.ACAN.INOD.</t>
  </si>
  <si>
    <t>AWADUCT PORTAREJILLA  8 X 8 40 ACERO INOX</t>
  </si>
  <si>
    <t>AWADUCT PORTAREJILLA 8 X 8 63 ACERO INOX.</t>
  </si>
  <si>
    <t>AWADUCT PORTAREJILLA 12 X 12 110 ACERO INOX</t>
  </si>
  <si>
    <t>AWADUCT SIF. EMBUTIR COCINA INOX.50x50</t>
  </si>
  <si>
    <t>PIAZZA TEMPORIZADOR LAVATORIO/MESADA</t>
  </si>
  <si>
    <t>HYDROS CERAM. VIVA NOVA LAVATORIO PICO ALTO</t>
  </si>
  <si>
    <t>HYDROS CERAM. VIVA NOVA BIDET</t>
  </si>
  <si>
    <t>HYDROS CERAM. VIVA NOVA DUCHA EMBUT.C/TRANSF.</t>
  </si>
  <si>
    <t>HYDROS SET DE GRIFERIA VIVA NOVA</t>
  </si>
  <si>
    <t>JUEGO MONOCOMANDO COCINA MESADA PICO BAR ( G11 )</t>
  </si>
  <si>
    <t>FLEXIBLE MONOCOMANDO x PAR LARGO Y CORTO T/FV</t>
  </si>
  <si>
    <t>MANGUERA PILETA AUTOFLOTANTE 1 1/4 x 10mts.</t>
  </si>
  <si>
    <t>MANGUERA PILETA AUTOFLOTANTE 1 1/2 x 10mts.</t>
  </si>
  <si>
    <t>PINZA NIVELADORA CRECCHIO</t>
  </si>
  <si>
    <t>RELOJ PROMO REHIN (**)</t>
  </si>
  <si>
    <t>FRATACHO PLASTICO 20CM DAG</t>
  </si>
  <si>
    <t>FRATACHO PLASTICO 25CM DAG</t>
  </si>
  <si>
    <t>FRATACHO PLASTICO 30CM DAG</t>
  </si>
  <si>
    <t>MESA CAMPING MADERA CHICA</t>
  </si>
  <si>
    <t>FLOTANTE RAO ECO 1/2</t>
  </si>
  <si>
    <t>LF CODO 20mm A 90 (20)</t>
  </si>
  <si>
    <t>LF CODO 25mm A 90 (15)</t>
  </si>
  <si>
    <t>LF TEE 20mm  (20)</t>
  </si>
  <si>
    <t>LF TEE 25mm  (20)</t>
  </si>
  <si>
    <t>LF CUPLA 20mm (20)</t>
  </si>
  <si>
    <t>LF CUPLA 25mm (20)</t>
  </si>
  <si>
    <t>TUBO PN12/16 32mm x 4 Mts.AGUA FRIA.</t>
  </si>
  <si>
    <t>SOPORTE P/AIRE ACOND.420mm. BLANCO X 2un.</t>
  </si>
  <si>
    <t>SOPORTE P/AIRE ACOND.490mm. BLANCO X 2un.</t>
  </si>
  <si>
    <t>SOPORTE P/AIRE ACOND.420mm. GALVA X 2un.</t>
  </si>
  <si>
    <t>SOPORTE P/AIRE ACOND.490mm. GALVA X 2un.</t>
  </si>
  <si>
    <t>CODO EXCENT.P/GRIF.C/CAMP CORTO</t>
  </si>
  <si>
    <t>CODO EXCENT.P/GRIF.C/CAMP LARGO</t>
  </si>
  <si>
    <t>MESADA AC/INOX.PILETA.MM52 1.6Mts.NOVA</t>
  </si>
  <si>
    <t>PILETA LAVAR 24 lts S/SOP DUKE</t>
  </si>
  <si>
    <t>PILETA LAVAR 15 lts S/SOP DUKE</t>
  </si>
  <si>
    <t>ANAFE 1 H INDUSTRIAL HF 15000 KCAL MULTIPLE</t>
  </si>
  <si>
    <t>ANAFE 3H INDUSTRIAL HF 15000 KCAL</t>
  </si>
  <si>
    <t>CANILLA 1/2  LAVATORIO P/LARGO AQUALAF</t>
  </si>
  <si>
    <t>AQUALAF CONJ.PICO UNION x 2 un.</t>
  </si>
  <si>
    <t>AQUALAF INSERTO VOL.ESTR.ALTO X 6</t>
  </si>
  <si>
    <t>AQUALAF INSERTO VOL.ESTR.BAJO X 6</t>
  </si>
  <si>
    <t>AQUALAF TORNILLO M4x0.7x15 PHILIPS x 20 un.</t>
  </si>
  <si>
    <t>AQUALAF PROLONG.P/VASTAGO + 10 X 3un.</t>
  </si>
  <si>
    <t>AQUALAF VOLANTE ITATI LEVER</t>
  </si>
  <si>
    <t>PIAZZA MONOCOMANDO EMBLEM LAV. MESADA</t>
  </si>
  <si>
    <t>PIAZZA MONOCOMANDO EMBLEM BIDET S/TR.</t>
  </si>
  <si>
    <t>PIAZZA MONOCOMANDO EMBLEM DUCHA.EXT C/TR.</t>
  </si>
  <si>
    <t>PIAZZA MONOCOMANDO EMBLEM COC.MES.C/BASE</t>
  </si>
  <si>
    <t>PIAZZA MONOCOMANDO EMBLEM COC.MES P/BAR</t>
  </si>
  <si>
    <t>PIAZZA MONOCOMANDO EMBLEM COCINA PARED EXT.</t>
  </si>
  <si>
    <t>PIAZZA MONOCOMANDO EMBLEM COCINA MESADA</t>
  </si>
  <si>
    <t>PIAZZA MONOCOMANDO EMBLEM CROMATIC MESADA P/FLEX NEGRO</t>
  </si>
  <si>
    <t>PIAZZA MONOCOMANDO EMBLEM CROMATIC MESADA P/FLEX BLANCO</t>
  </si>
  <si>
    <t>PIAZZA MONOCOMANDO EMBLEM CROMATIC MESADA P/FLEX ROJO</t>
  </si>
  <si>
    <t>PIAZZA MONOCOMANDO EMBLEM CROMATIC MESADA P/FLEX AZUL</t>
  </si>
  <si>
    <t>PIAZZA MONOCOMANDO EMBLEM CROMATIC MESADA P/FLEX NARANJA</t>
  </si>
  <si>
    <t>PIAZZA MON. DOMANI LAVATORIO MESADA</t>
  </si>
  <si>
    <t>PIAZZA MONOC. DOMANI BIDET C/TRANSF</t>
  </si>
  <si>
    <t>PIAZZA MONOC. DOMANI BIDET S/TRANSF</t>
  </si>
  <si>
    <t>PIAZZA MONOC. DOMANI DUCHA EXT. C/TRANSF</t>
  </si>
  <si>
    <t>PIAZZA MONOC. DOMANI COCINA MESADA</t>
  </si>
  <si>
    <t>PIAZZA MONOC. DOMANI COCINA MESADA PCO. BAR</t>
  </si>
  <si>
    <t>HYDROS CERAM. ZEN LEVER LAVATORIO</t>
  </si>
  <si>
    <t>HYDROS CERAM. ZEN LEVER BIDET</t>
  </si>
  <si>
    <t>HYDROS CERAM. ZEN LEVER BAÑERA EMB.C/TRANSF.</t>
  </si>
  <si>
    <t>HYDROS KIT 4 PZAS.CROMO NOVA</t>
  </si>
  <si>
    <t>HYDROS KIT 6 PZAS.CROMO NOVA</t>
  </si>
  <si>
    <t>HYDROS KIT 4 PZAS.CROMO KISS PLUS</t>
  </si>
  <si>
    <t>HYDROS KIT 6 PZAS.CROMO KISS</t>
  </si>
  <si>
    <t>PIAZZA KIT ACCESORIO 6 PIEZAS SENSUS</t>
  </si>
  <si>
    <t>VIRUTA ACERO FINA 330grs (10)</t>
  </si>
  <si>
    <t>VIRUTA ACERO MEDIANA 330grs (10)</t>
  </si>
  <si>
    <t>ROCIADOR GATILLO T/PISTOLA 2 VIAS C/CONECTOR RAPIDO (H 2011)</t>
  </si>
  <si>
    <t>CONECTOR P/MANGUERA 3/4 S/STOP</t>
  </si>
  <si>
    <t>SET LANZA 1/2  C/ACOPLE RAPIDO H4612</t>
  </si>
  <si>
    <t>REJILLA DE VENTILACION 20x20 ESM.C/TORN. 200cm.APROB</t>
  </si>
  <si>
    <t>REJILLA DE VENTILACION 15x15 ESM.TORN/AMUR.APROB</t>
  </si>
  <si>
    <t>REJILLA DE VENTILACION 15x30 ESM.TORN/AMUR.200cm.APROB</t>
  </si>
  <si>
    <t>N.CLOR CL.TRI.ACC.PAST.x 200gr x 50kg</t>
  </si>
  <si>
    <t>PULVERIZADOR C/GATILLO ECONOMICO 500cc.</t>
  </si>
  <si>
    <t>SET MANGUERA PLANA C/PISTOLA Y ACOPLES</t>
  </si>
  <si>
    <t>FICHA ADAPTADORA TRIFUNCIONAL</t>
  </si>
  <si>
    <t>CAJA HERRAM.EPOXI 70 500x200x270mm FUELLEx3</t>
  </si>
  <si>
    <t>GUANTE MECANO ECO</t>
  </si>
  <si>
    <t>PREMIER ESMALTE ACCION MULTIPLE MARFIL SEDA 1/4 Lts.</t>
  </si>
  <si>
    <t xml:space="preserve">DOBLE A DISCO P/ALISADOR C/VELCRO 225 x G.180 A/CENT.                                              </t>
  </si>
  <si>
    <t xml:space="preserve">DOBLE A DISCO P/ALISADOR C/VELCRO 225 x G.220 A/CENT.                                              </t>
  </si>
  <si>
    <t xml:space="preserve">DOBLE A DISCO P/ALISADOR C/VELCRO 225 x G.220 6/P.                                                 </t>
  </si>
  <si>
    <t xml:space="preserve">DOBLE A LIJA ANTI EMPASTE 220 (50)                                                                 </t>
  </si>
  <si>
    <t>CINTA METRICA AUTOFRENANTE x 3 mts GIANTOP</t>
  </si>
  <si>
    <t>PTA.DEST.INMANTADA S2-PH1x50mm x10u</t>
  </si>
  <si>
    <t>PTA.DEST.INMANTADA S2-PH2x25mm x10u</t>
  </si>
  <si>
    <t>PTA.DEST.INMANTADA S2-PH2x50mm x10u</t>
  </si>
  <si>
    <t>PTA.DEST.PH2. 65mm ANTISHOCK x2u</t>
  </si>
  <si>
    <t>MANIJA MINISTERIO ALUMINIO PULIDO R/CHAPA DOBLE</t>
  </si>
  <si>
    <t>MANIJA MINISTERIO ALUMINIO NEGRO R/CHAPA DOBLE</t>
  </si>
  <si>
    <t>MANIJA MINISTERIO ALUMINIO BLANCO R/CHAPA DOBLE</t>
  </si>
  <si>
    <t>MANIJA BISELADA ALUMINIO PULIDO R/CHAPA DOBLE CUADRADA</t>
  </si>
  <si>
    <t>MANIJA BISELADA ALUMINIO NEGRO R/CHAPA DOBLE CUADRADA</t>
  </si>
  <si>
    <t>MANIJA BISELADA ALUMINIO BLANCO R/CHAPA DOBLE CUADRADA</t>
  </si>
  <si>
    <t>MANIJON RECTO PULIDO</t>
  </si>
  <si>
    <t>PERCHA MEDIANA DOBLE GRIS</t>
  </si>
  <si>
    <t>PERCHA SIMPLE GRIS</t>
  </si>
  <si>
    <t>PERCHA MEDIANA DOBLE NEGRO</t>
  </si>
  <si>
    <t>PERCHA SIMPLE NEGRO</t>
  </si>
  <si>
    <t>MONOCOMANDO COCINA CROMO ALTO MOZART MOSCU (7118)</t>
  </si>
  <si>
    <t>MONOCOMANDO ABS LAVATORIO BLANCO MOZART DOHA (7260)</t>
  </si>
  <si>
    <t>MONOCOMANDO COCINA MESADA 2 AG. PICO FLEX CONO NARANJA MOZART SEUL (9085NA)</t>
  </si>
  <si>
    <t>KUWAIT EXHIBIDOR GRANDE</t>
  </si>
  <si>
    <t>KUWAIT EXHIBIDOR MEDIANO</t>
  </si>
  <si>
    <t>KUWAIT EXHIBIDOR MAX MOSTRADOR</t>
  </si>
  <si>
    <t>CINTA METRICA 10 Mts.C/3 F.STANDAR</t>
  </si>
  <si>
    <t>KUWAIT MAX AZUL CIELO 440cc. (RAL 5015)</t>
  </si>
  <si>
    <t>PILETA-BOYA PASTILLA x 50 grs. ANIMAL (3)</t>
  </si>
  <si>
    <t>PIOLIN ALGODON N°36 EN BOBINA x 50 grs. x 27 MTS.</t>
  </si>
  <si>
    <t>VALVULA ESCUADRA EASY 1/2"</t>
  </si>
  <si>
    <t>DETENTOR ESCUADRA EASY 1/2"</t>
  </si>
  <si>
    <t>VALVULA RECTA EASY 1/2"</t>
  </si>
  <si>
    <t>DETENTOR RECTO EASY 1/2"</t>
  </si>
  <si>
    <t>PURGADOR MANUAL 1/2"</t>
  </si>
  <si>
    <t>PURGADOR MANUAL 1/4"</t>
  </si>
  <si>
    <t>NIPLE ACERO INOX 1/2" x 8 cm.</t>
  </si>
  <si>
    <t>ROSETA METALICA P/NIPLE CROMO</t>
  </si>
  <si>
    <t>KIT CONEXION P/RADIADOR (11pz.)</t>
  </si>
  <si>
    <t>KIT FLEXIBLES P/CALDERA DUAL 1/2"-3/4" 15-30 cm.</t>
  </si>
  <si>
    <t>VALVULA DE SEGURIDAD M/H 1/2" x1/2" 3 BAR</t>
  </si>
  <si>
    <t>VALVULA DE SEGURIDAD M/H 1/2" x 1/2" 6 BAR</t>
  </si>
  <si>
    <t>VALVULA DE SEGURIDAD M/H 1/2" x 1/2" 3 BAR CONEX. MANOMETRO</t>
  </si>
  <si>
    <t>VALVULA DE SEGURIDAD M/H 1/2" x 1/2" 6 BAR CONEX. MANOMETRO</t>
  </si>
  <si>
    <t>MANOMETRO CONEXION POSTERIOR EXENTRICA 1/4" 0-10 BAR</t>
  </si>
  <si>
    <t>VALVULA REDUCTORA DE PRESION H/H 1/2" 25 BAR 1-6 BAR</t>
  </si>
  <si>
    <t>VALVULA REDUCTORA DE PRESION H/H 3/4" 25 BAR 1-6 BAR</t>
  </si>
  <si>
    <t>VALVULA REDUCTORA DE PRESION H/H 1" 25 BAR 1-6 BAR</t>
  </si>
  <si>
    <t>VALVULA REDUCTORA DE PRESION H/H 1 1/4" 25 BAR 1-6 BAR</t>
  </si>
  <si>
    <t>VALVULA REDUCTORA DE PRESION H/H 1 1/2" 25 BAR 1-6 BAR</t>
  </si>
  <si>
    <t>VALVULA REDUCTORA DE PRESION H/H 2" 25 BAR 1-6 BAR</t>
  </si>
  <si>
    <t>VALVULA SEGURIDAD H/H 1/2" x 3/4" 3 BAR SOLAR</t>
  </si>
  <si>
    <t>PURGADOR AUTOMATICO 1/2" SOLAR</t>
  </si>
  <si>
    <t>VALVULA ESFERICA PASO TOTAL 1" SOLAR</t>
  </si>
  <si>
    <t>MEZCLADOR TERMOSTATICO H 3/4"</t>
  </si>
  <si>
    <t>MEZCLADOR TERMOSTATICO M 1"</t>
  </si>
  <si>
    <t>KIT MEDIA UNION CON JUNTA Y VALVULA</t>
  </si>
  <si>
    <t>KIT CONEXION FLEXIBLES EXT.P/RADIADOR ( 2 un.)</t>
  </si>
  <si>
    <t>ANAFE 2 H D/MESA G/ENV C/HORNO ACERO INOX MECHERO LOSA</t>
  </si>
  <si>
    <t>ANAFE 2 H D/MESA G/NAT C/HORNO ACERO INOX MECHERO LOSA</t>
  </si>
  <si>
    <t>ANAFE 4 H D/MESA G/ENV C/HORNO ACERO INOX MECHERO LOSA</t>
  </si>
  <si>
    <t>CORTAPLUMAS PINZA MULTIUSO 12 ELEM.</t>
  </si>
  <si>
    <t>LIJA OX AL MADERA KOLN   50 G (15) (*)</t>
  </si>
  <si>
    <t>LIJA OX AL MADERA KOLN   60 G (15) (*)</t>
  </si>
  <si>
    <t>LIJA OX AL MADERA KOLN   80 M (15) (*)</t>
  </si>
  <si>
    <t>LIJA OX AL MADERA KOLN  100 M (15) (*)</t>
  </si>
  <si>
    <t>LIJA OX AL MADERA KOLN  120 M (15) (*)</t>
  </si>
  <si>
    <t>LIJA OX AL MADERA KOLN  150 F (15) (*)</t>
  </si>
  <si>
    <t>LIJA OX AL MADERA KOLN  180 F (15) (*)</t>
  </si>
  <si>
    <t>LIJA OX AL MADERA KOLN  220 F (15) (*)</t>
  </si>
  <si>
    <t>LIJA AL AGUA KOLN   80 G (15) (*)</t>
  </si>
  <si>
    <t>LIJA AL AGUA KOLN  100 G (15) (*)</t>
  </si>
  <si>
    <t>LIJA AL AGUA KOLN  120 G (15) (*)</t>
  </si>
  <si>
    <t>LIJA AL AGUA KOLN  150 M (15) (*)</t>
  </si>
  <si>
    <t>LIJA AL AGUA KOLN  180 M (15) (*)</t>
  </si>
  <si>
    <t>LIJA AL AGUA KOLN  220 M (15) (*)</t>
  </si>
  <si>
    <t>LIJA AL AGUA KOLN  240 M (15) (*)</t>
  </si>
  <si>
    <t>LIJA AL AGUA KOLN  280 F (15) (*)</t>
  </si>
  <si>
    <t>LIJA AL AGUA KOLN  320 F (15) (*)</t>
  </si>
  <si>
    <t>LIJA AL AGUA KOLN  360 F (15) (*)</t>
  </si>
  <si>
    <t>LIJA AL AGUA KOLN  400 F (15) (*)</t>
  </si>
  <si>
    <t>LIJA AL AGUA KOLN  500 F (15) (*)</t>
  </si>
  <si>
    <t>LIJA AL AGUA KOLN  600 F (15) (*)</t>
  </si>
  <si>
    <t>LIJA AL AGUA KOLN 1000 F (15) (*)</t>
  </si>
  <si>
    <t>LIJA AL AGUA KOLN 1200 F (15) (*)</t>
  </si>
  <si>
    <t>LIJA AL AGUA KOLN 1500 F (15) (*)</t>
  </si>
  <si>
    <t>TELA ESMERIL KOLN G 40 (10) (*)</t>
  </si>
  <si>
    <t>TELA ESMERIL KOLN G 50 (10) (*)</t>
  </si>
  <si>
    <t>TELA ESMERIL KOLN G 60 (10) (*)</t>
  </si>
  <si>
    <t>TELA ESMERIL KOLN G 80 (10) (*)</t>
  </si>
  <si>
    <t>TELA ESMERIL KOLN M 100 (10) (*)</t>
  </si>
  <si>
    <t>TELA ESMERIL KOLN M 120 (10) (*)</t>
  </si>
  <si>
    <t>TELA ESMERIL KOLN M 150 (10) (*)</t>
  </si>
  <si>
    <t>TELA ESMERIL KOLN F 180 (10) (*)</t>
  </si>
  <si>
    <t>TELA ESMERIL KOLN F 220 (10) (*)</t>
  </si>
  <si>
    <t>LIJA ANTIEMPASTE KOLN 80 G (15) (*)</t>
  </si>
  <si>
    <t>LIJA ANTIEMPASTE KOLN 100 G (15) (*)</t>
  </si>
  <si>
    <t>LIJA ANTIEMPASTE KOLN 120 G (15) (*)</t>
  </si>
  <si>
    <t>LIJA ANTIEMPASTE KOLN 150 M (15) (*)</t>
  </si>
  <si>
    <t>LIJA ANTIEMPASTE KOLN 180 M (15) (*)</t>
  </si>
  <si>
    <t>LIJA ANTIEMPASTE KOLN 220 M (15) (*)</t>
  </si>
  <si>
    <t>LIJA ANTIEMPASTE KOLN 240 M (15) (*)</t>
  </si>
  <si>
    <t>LIJA ANTIEMPASTE KOLN 280 F (15) (*)</t>
  </si>
  <si>
    <t>LIJA ANTIEMPASTE KOLN 320 F (15) (*)</t>
  </si>
  <si>
    <t>LIJA ANTIEMPASTE KOLN 360 F (15) (*)</t>
  </si>
  <si>
    <t>LIJA ANTIEMPASTE KOLN 400 F (15) (*)</t>
  </si>
  <si>
    <t>ALICATE CORTE OBLICUO CROMADO 5 (**)</t>
  </si>
  <si>
    <t>ALICATE CORTE OBLICUO CROMADO 6 (**)</t>
  </si>
  <si>
    <t>ALICATE MEDIA CAÑA CROMADO 6 (**)</t>
  </si>
  <si>
    <t>ALICATE MEDIA CAÑA CROMADO 8 (**)</t>
  </si>
  <si>
    <t>ALICATE PUNTA CHATA CROMADO 6 (**)</t>
  </si>
  <si>
    <t>ALICATE PUNTA CHATA CROMADO 8 (**)</t>
  </si>
  <si>
    <t>BOCALLAVE 1/2   5/16    RHEIN (*)</t>
  </si>
  <si>
    <t>BOCALLAVE 1/2   3/8     RHEIN (*)</t>
  </si>
  <si>
    <t>BOCALLAVE 1/2   7/16  RHEIN (*)</t>
  </si>
  <si>
    <t>BOCALLAVE 1/2   1/2  RHEIN (*)</t>
  </si>
  <si>
    <t>BOCALLAVE 1/2   9/16    RHEIN (*)</t>
  </si>
  <si>
    <t>BOCALLAVE 1/2   5/8     RHEIN (*)</t>
  </si>
  <si>
    <t>BOCALLAVE 1/2   21/32   RHEIN (*)</t>
  </si>
  <si>
    <t>BOCALLAVE 1/2   11/16   RHEIN (*)</t>
  </si>
  <si>
    <t>BOCALLAVE 1/2   3/4     RHEIN (*)</t>
  </si>
  <si>
    <t>BOCALLAVE 1/2   25/32   RHEIN (*)</t>
  </si>
  <si>
    <t>BOCALLAVE 1/2   13/16   RHEIN (*)</t>
  </si>
  <si>
    <t>BOCALLAVE 1/2   7/8     RHEIN (*)</t>
  </si>
  <si>
    <t>BOCALLAVE 1/2   15/16   RHEIN (*)</t>
  </si>
  <si>
    <t>BOCALLAVE 1/2   31/32   RHEIN (*)</t>
  </si>
  <si>
    <t>BOCALLAVE 1/2   1       RHEIN (*)</t>
  </si>
  <si>
    <t>BOCALLAVE 1/2   1 1/16  RHEIN (*)</t>
  </si>
  <si>
    <t>BOCALLAVE 1/2   1 1/8   RHEIN (*)</t>
  </si>
  <si>
    <t>BOCALLAVE 1/2   1 1/4   RHEIN (*)</t>
  </si>
  <si>
    <t>BOCALLAVE 1/2   7 mm RHEIN (*)</t>
  </si>
  <si>
    <t>BOCALLAVE 1/2   8 mm RHEIN (*)</t>
  </si>
  <si>
    <t>BOCALLAVE 1/2   9 mm RHEIN (*)</t>
  </si>
  <si>
    <t>BOCALLAVE 1/2  10 mm RHEIN (*)</t>
  </si>
  <si>
    <t>BOCALLAVE 1/2  11 mm RHEIN (*)</t>
  </si>
  <si>
    <t>BOCALLAVE 1/2 12 mm RHEIN (*)</t>
  </si>
  <si>
    <t>BOCALLAVE 1/2  13 mm RHEIN (*)</t>
  </si>
  <si>
    <t>BOCALLAVE 1/2  14 mm RHEIN (*)</t>
  </si>
  <si>
    <t>BOCALLAVE 1/2  15 mm RHEIN (*)</t>
  </si>
  <si>
    <t>BOCALLAVE 1/2  16 mm RHEIN (*)</t>
  </si>
  <si>
    <t>BOCALLAVE 1/2  17 mm RHEIN (*)</t>
  </si>
  <si>
    <t>BOCALLAVE 1/2  18 mm RHEIN (*)</t>
  </si>
  <si>
    <t>BOCALLAVE 1/2  19 mm RHEIN (*)</t>
  </si>
  <si>
    <t>BOCALLAVE 1/2  20 mm RHEIN (*)</t>
  </si>
  <si>
    <t>BOCALLAVE 1/2  21 mm RHEIN (*)</t>
  </si>
  <si>
    <t>BOCALLAVE 1/2  22 mm RHEIN (*)</t>
  </si>
  <si>
    <t>BOCALLAVE 1/2  23 mm RHEIN (*)</t>
  </si>
  <si>
    <t>BOCALLAVE 1/2  24 mm RHEIN (*)</t>
  </si>
  <si>
    <t>BOCALLAVE 1/2  25 mm RHEIN (*)</t>
  </si>
  <si>
    <t>BOCALLAVE 1/2  26 mm RHEIN (*)</t>
  </si>
  <si>
    <t>BOCALLAVE 1/2  27 mm RHEIN (*)</t>
  </si>
  <si>
    <t>BOCALLAVE 1/2  28 mm RHEIN (*)</t>
  </si>
  <si>
    <t>BOCALLAVE 1/2  29 mm RHEIN (*)</t>
  </si>
  <si>
    <t>BOCALLAVE 1/2  30 mm RHEIN (*)</t>
  </si>
  <si>
    <t>BOCALLAVE 1/2  32 mm RHEIN (*)</t>
  </si>
  <si>
    <t>BOCALLAVE ACC MANIJ T CORRED RHEIN (**)</t>
  </si>
  <si>
    <t>BOCALLAVE ACC PROLONG 3" RHEIN (**)</t>
  </si>
  <si>
    <t>BOCALLAVE ACC PROLONG 6" RHEIN (**)</t>
  </si>
  <si>
    <t>BOCALLAVE ACC PROLONG 10" RHEIN (**)</t>
  </si>
  <si>
    <t>BOCALLAVE ACC BERBIQUI RHEIN (**)</t>
  </si>
  <si>
    <t>BOCALLAVE ACC MANIJA CRIQUET RHEIN (**)</t>
  </si>
  <si>
    <t>BOCALLAVE ACC MOVIM UNIV RHEIN (**)</t>
  </si>
  <si>
    <t>BOCALLAVE ACC MJA FZA ARTIC RHEIN (**)</t>
  </si>
  <si>
    <t>BOCALLAVE ACC BANDEJA ACELER RHEIN (**)</t>
  </si>
  <si>
    <t>BULON CAB HEX ZD 5/16 x 3 1/2 (50)</t>
  </si>
  <si>
    <t>BULON CAB HEX ZD 3/8 x 1 1/2 (100)</t>
  </si>
  <si>
    <t>CANDADO BRONCE 700 MEDIUM 20mm (**)</t>
  </si>
  <si>
    <t>CANDADO BRONCE 700 MEDIUM 25mm (**)</t>
  </si>
  <si>
    <t>CANDADO BRONCE 700 MEDIUM 30mm (**)</t>
  </si>
  <si>
    <t>CANDADO BRONCE 700 MEDIUM 40mm (**)</t>
  </si>
  <si>
    <t>CANDADO BRONCE 700 MEDIUM 50mm (**)</t>
  </si>
  <si>
    <t>CANDADO BRONCE 700 MEDIUM 60mm (**)</t>
  </si>
  <si>
    <t>DESTORNILLADOR CP3 000 3 x 75 PLANA (**)</t>
  </si>
  <si>
    <t>DESTORNILLADOR CP3 005 4 x 75 PLANA (**)</t>
  </si>
  <si>
    <t>DESTORNILLADOR CP3 006 4 x 100 PLANA (**)</t>
  </si>
  <si>
    <t>DESTORNILLADOR CP3 010 4 x 125 PLANA (**)</t>
  </si>
  <si>
    <t>DESTORNILLADOR CP3 020 5 x 75 PLANA (**)</t>
  </si>
  <si>
    <t>DESTORNILLADOR CP3 025 5 x 100 PLANA (**)</t>
  </si>
  <si>
    <t>DESTORNILLADOR CP3 030 5 x 125 PLANA (**)</t>
  </si>
  <si>
    <t>DESTORNILLADOR CP3 031 5 x 150 PLANA (**)</t>
  </si>
  <si>
    <t>DESTORNILLADOR CP3 035 6 x 100 PLANA (**)</t>
  </si>
  <si>
    <t>DESTORNILLADOR CP3 036 6 x 125 PLANA (**)</t>
  </si>
  <si>
    <t>DESTORNILLADOR CP3 040 6 x 150 PLANA (**)</t>
  </si>
  <si>
    <t>DESTORNILLADOR CP3 050 8 x 150 PLANA (**)</t>
  </si>
  <si>
    <t>DESTORNILLADOR CP3 049 8 x 175 PLANA (**)</t>
  </si>
  <si>
    <t>DESTORNILLADOR CP3 065 9 x 200 PLANA (**)</t>
  </si>
  <si>
    <t>DESTORNILLADOR P3 001 3 x 75 PHILLIPS (**)</t>
  </si>
  <si>
    <t>DESTORNILLADOR P3 100 4 x 50 PHILLIPS (**)</t>
  </si>
  <si>
    <t>DESTORNILLADOR P3 101 4 x 75 PHILLIPS (**)</t>
  </si>
  <si>
    <t>DESTORNILLADOR P3 110 5 x 75 PHILLIPS (**)</t>
  </si>
  <si>
    <t>DESTORNILLADOR P3 112 5 x 125 PHILLIPS (**)</t>
  </si>
  <si>
    <t>DESTORNILLADOR P3 120 6 x 100 PHILLIPS (**)</t>
  </si>
  <si>
    <t>DESTORNILLADOR P3 122 6 x 150 PHILLIPS (**)</t>
  </si>
  <si>
    <t>DESTORNILLADOR P3 131 8 x 150 PHILLIPS (**)</t>
  </si>
  <si>
    <t>DESTORNILLADOR Nº 0 x 100 POZI DRIVE (**)</t>
  </si>
  <si>
    <t>DESTORNILLADOR Nº 1 x 100 POZI DRIVE (**)</t>
  </si>
  <si>
    <t>DESTORNILLADOR Nº 2 x 100 POZI DRIVE (**)</t>
  </si>
  <si>
    <t>DESTORNILLADOR Nº 2 x 150 POZI DRIVE (**)</t>
  </si>
  <si>
    <t>DESTORNILLADOR Nº 3 x 150 POZI DRIVE (**)</t>
  </si>
  <si>
    <t>DISCO DIAMANTADO SG SEGMENTADO 4,5 (*)</t>
  </si>
  <si>
    <t>DISCO DIAMANTADO SG SEGMENTADO 7 (*)</t>
  </si>
  <si>
    <t>DISCO DIAMANTADO SG SEGMENTADO 9 (*)</t>
  </si>
  <si>
    <t>DISCO DIAMANTADO C  CONTINUO 4,5 (*)</t>
  </si>
  <si>
    <t>DISCO DIAMANTADO C  CONTINUO 7 (*)</t>
  </si>
  <si>
    <t>DISCO DIAMANTADO C  CONTINUO 9 (*)</t>
  </si>
  <si>
    <t>DISCO DIAMANTADO TB TURBO 4,5 (*)</t>
  </si>
  <si>
    <t>DISCO DIAMANTADO TB TURBO 7 (*)</t>
  </si>
  <si>
    <t>DISCO DIAMANTADO TB TURBO 9 (*)</t>
  </si>
  <si>
    <t>DISCO C/D OX/AL CORTE 4    x 3,2 (*)</t>
  </si>
  <si>
    <t>DISCO C/D OX/AL CORTE 4,5  x 1,6 (*)</t>
  </si>
  <si>
    <t>DISCO C/D OX/AL CORTE 4,5  x 3,2 (*)</t>
  </si>
  <si>
    <t>DISCO C/D OX/AL CORTE 7    x 2 (*)</t>
  </si>
  <si>
    <t>DISCO C/D OX/AL CORTE 7    x 3,2 (*)</t>
  </si>
  <si>
    <t>DISCO C/D OX/AL CORTE 9    x 3,2 (*)</t>
  </si>
  <si>
    <t>DISCO C/D OX/AL DESBASTE 4,5  x 5 (*)</t>
  </si>
  <si>
    <t>DISCO C/D OX/AL DESBASTE 7  x 6,4 (*)</t>
  </si>
  <si>
    <t>DISCO C/D CARBURO SILICIO CORTE  7  x 3,2 (*)</t>
  </si>
  <si>
    <t>DISCO C/D CARBURO SILICIO DESBASTE 9  x 6,4 (*)</t>
  </si>
  <si>
    <t>DISCO PLANO OX/AL CORTE 12  x 2,5 (*)</t>
  </si>
  <si>
    <t>DISCO PLANO OX/AL CORTE 14  x 2,5 (*)</t>
  </si>
  <si>
    <t>DISCO PLANO OX/AL CORTE 16  x 3,2 (*)</t>
  </si>
  <si>
    <t>DISCO PLANO OX/AL CORTE 4,5  x 1 (*)</t>
  </si>
  <si>
    <t>DISCO PLANO OX/AL CORTE 4,5  x 1,6 (*)</t>
  </si>
  <si>
    <t>DISCO PLANO OX/AL CORTE 7  x 2 (*)</t>
  </si>
  <si>
    <t>DISCO PLANO OX/AL CJAx40 4,5 x 1 (*)</t>
  </si>
  <si>
    <t>DISCO PLANO OX/AL CJAx40 4,5 x 1,6 (*)</t>
  </si>
  <si>
    <t>DISCO C/D OX/AL CJAx40 4,5 x 1,6 (*)</t>
  </si>
  <si>
    <t>LIMA PARALELA BASTARDA 10 cm (**)</t>
  </si>
  <si>
    <t>LIMA PARALELA BASTARDA 15 cm (**)</t>
  </si>
  <si>
    <t>LIMA PARALELA BASTARDA 20 cm (**)</t>
  </si>
  <si>
    <t>LIMA PARALELA BASTARDA 25 cm (**)</t>
  </si>
  <si>
    <t>LIMA PARALELA BASTARDA 30 cm (**)</t>
  </si>
  <si>
    <t>LIMA PARALELA ENTREFINA 10 cm (**)</t>
  </si>
  <si>
    <t>LIMA PARALELA ENTREFINA 15 cm (**)</t>
  </si>
  <si>
    <t>LIMA PARALELA ENTREFINA 20 cm (**)</t>
  </si>
  <si>
    <t>LIMA PARALELA ENTREFINA 25 cm (**)</t>
  </si>
  <si>
    <t>LIMA PARALELA ENTREFINA 30 cm (**)</t>
  </si>
  <si>
    <t>LIMA PARALELA FINA 10 cm (**)</t>
  </si>
  <si>
    <t>LIMA PARALELA FINA 15 cm (**)</t>
  </si>
  <si>
    <t>LIMA PARALELA FINA 20 cm (**)</t>
  </si>
  <si>
    <t>LIMA PARALELA FINA 25 cm (**)</t>
  </si>
  <si>
    <t>LIMA PARALELA FINA 30 cm (**)</t>
  </si>
  <si>
    <t>LIMA REDONDA BASTARDA 10 cm (**)</t>
  </si>
  <si>
    <t>LIMA REDONDA BASTARDA 15 cm (**)</t>
  </si>
  <si>
    <t>LIMA REDONDA BASTARDA 20 cm (**)</t>
  </si>
  <si>
    <t>LIMA REDONDA BASTARDA 25 cm (**)</t>
  </si>
  <si>
    <t>LIMA REDONDA BASTARDA 30 cm (**)</t>
  </si>
  <si>
    <t>LIMA REDONDA ENTREFINA 10 cm (**)</t>
  </si>
  <si>
    <t>LIMA REDONDA ENTREFINA 15 cm (**)</t>
  </si>
  <si>
    <t>LIMA REDONDA ENTREFINA 20 cm (**)</t>
  </si>
  <si>
    <t>LIMA REDONDA ENTREFINA 25 cm (**)</t>
  </si>
  <si>
    <t>LIMA REDONDA ENTREFINA 30 cm (**)</t>
  </si>
  <si>
    <t>LIMA REDONDA FINA 10 cm (**)</t>
  </si>
  <si>
    <t>LIMA REDONDA FINA 15 cm (**)</t>
  </si>
  <si>
    <t>LIMA REDONDA FINA 20 cm (**)</t>
  </si>
  <si>
    <t>LIMA REDONDA FINA 25 cm (**)</t>
  </si>
  <si>
    <t>LIMA REDONDA FINA 30 cm (**)</t>
  </si>
  <si>
    <t>LIMA CUADRADA BASTARDA 10 cm (**)</t>
  </si>
  <si>
    <t>LIMA CUADRADA BASTARDA 15 cm (**)</t>
  </si>
  <si>
    <t>LIMA CUADRADA BASTARDA 20 cm (**)</t>
  </si>
  <si>
    <t>LIMA CUADRADA BASTARDA 25 cm (**)</t>
  </si>
  <si>
    <t>LIMA CUADRADA BASTARDA 30 cm (**)</t>
  </si>
  <si>
    <t>LIMA CUADRADA ENTREFINA 10 cm (**)</t>
  </si>
  <si>
    <t>LIMA CUADRADA ENTREFINA 15 cm (**)</t>
  </si>
  <si>
    <t>LIMA CUADRADA ENTREFINA 20 cm (**)</t>
  </si>
  <si>
    <t>LIMA CUADRADA ENTREFINA 25 cm (**)</t>
  </si>
  <si>
    <t>LIMA CUADRADA ENTREFINA 30 cm (**)</t>
  </si>
  <si>
    <t>LIMA CUADRADA FINA 10 cm (**)</t>
  </si>
  <si>
    <t>LIMA CUADRADA FINA 15 cm (**)</t>
  </si>
  <si>
    <t>LIMA CUADRADA FINA 20 cm (**)</t>
  </si>
  <si>
    <t>LIMA CUADRADA FINA 25 cm (**)</t>
  </si>
  <si>
    <t>LIMA CUADRADA FINA 30 cm (**)</t>
  </si>
  <si>
    <t>LIMA MEDIA CAÑA BASTARDA 10 cm (**)</t>
  </si>
  <si>
    <t>LIMA MEDIA CAÑA BASTARDA 15 cm (**)</t>
  </si>
  <si>
    <t>LIMA MEDIA CAÑA BASTARDA 20 cm (**)</t>
  </si>
  <si>
    <t>LIMA MEDIA CAÑA BASTARDA 25 cm (**)</t>
  </si>
  <si>
    <t>LIMA MEDIA CAÑA BASTARDA 30 cm (**)</t>
  </si>
  <si>
    <t>LIMA MEDIA CAÑA ENTREFINA 10 cm (**)</t>
  </si>
  <si>
    <t>LIMA MEDIA CAÑA ENTREFINA 15 cm (**)</t>
  </si>
  <si>
    <t>LIMA MEDIA CAÑA ENTREFINA 20 cm (**)</t>
  </si>
  <si>
    <t>LIMA MEDIA CAÑA ENTREFINA 25 cm (**)</t>
  </si>
  <si>
    <t>LIMA MEDIA CAÑA ENTREFINA 30 cm (**)</t>
  </si>
  <si>
    <t>LIMA MEDIA CAÑA FINA 10 cm (**)</t>
  </si>
  <si>
    <t>LIMA MEDIA CAÑA FINA 15 cm (**)</t>
  </si>
  <si>
    <t>LIMA MEDIA CAÑA FINA 20 cm (**)</t>
  </si>
  <si>
    <t>LIMA MEDIA CAÑA FINA 25 cm (**)</t>
  </si>
  <si>
    <t>LIMA MEDIA CAÑA FINA 30 cm (**)</t>
  </si>
  <si>
    <t>LIMA TRIANGULO BASTARDA 10 cm (**)</t>
  </si>
  <si>
    <t>LIMA TRIANGULO BASTARDA 15 cm (**)</t>
  </si>
  <si>
    <t>LIMA TRIANGULO BASTARDA 20 cm (**)</t>
  </si>
  <si>
    <t>LIMA TRIANGULO BASTARDA 25 cm (**)</t>
  </si>
  <si>
    <t>LIMA TRIANGULO ENTREFINA 10 cm (**)</t>
  </si>
  <si>
    <t>LIMA TRIANGULO ENTREFINA 15 cm (**)</t>
  </si>
  <si>
    <t>LIMA TRIANGULO ENTREFINA 20 cm (**)</t>
  </si>
  <si>
    <t>LIMA TRIANGULO ENTREFINA 25 cm (**)</t>
  </si>
  <si>
    <t>LIMA TRIANGULO FINA 10 cm (**)</t>
  </si>
  <si>
    <t>LIMA TRIANGULO FINA 15 cm (**)</t>
  </si>
  <si>
    <t>LIMA TRIANGULO FINA 20 cm (**)</t>
  </si>
  <si>
    <t>LIMA TRIANGULO FINA 25 cm (**)</t>
  </si>
  <si>
    <t>LIMA SIERRA REGULAR TAPER 6 (**)</t>
  </si>
  <si>
    <t>LIMA SIERRA SLIM TAPER  4 (**)</t>
  </si>
  <si>
    <t>LIMA SIERRA SLIM TAPER  5 (**)</t>
  </si>
  <si>
    <t>LIMA SIERRA SLIM TAPER  6 (**)</t>
  </si>
  <si>
    <t>LIMA ESCOFINA MEDIA CAÑA 20 cm (**)</t>
  </si>
  <si>
    <t>LIMA ESCOFINA MEDIA CAÑA 25 cm (**)</t>
  </si>
  <si>
    <t>LIMA ESCOFINA MEDIA CAÑA 30 cm (**)</t>
  </si>
  <si>
    <t>LIMA ESCOFINA REDONDA 20 cm (**)</t>
  </si>
  <si>
    <t>LIMA ESCOFINA REDONDA 25 cm (**)</t>
  </si>
  <si>
    <t>LIMA MANGO PLASTICO M1 (**)</t>
  </si>
  <si>
    <t>LIMA MANGO PLASTICO M2 (**)</t>
  </si>
  <si>
    <t>LIMA MANGO PLASTICO M3 (**)</t>
  </si>
  <si>
    <t>LIMA MANGO PLASTICO M4 (**)</t>
  </si>
  <si>
    <t>LLAVE COMBINADA  6 mm (**)</t>
  </si>
  <si>
    <t>LLAVE COMBINADA  7 mm (**)</t>
  </si>
  <si>
    <t>LLAVE COMBINADA  8 mm (**)</t>
  </si>
  <si>
    <t>LLAVE COMBINADA  9 mm (**)</t>
  </si>
  <si>
    <t>LLAVE COMBINADA 10 mm (**)</t>
  </si>
  <si>
    <t>LLAVE COMBINADA 11 mm (**)</t>
  </si>
  <si>
    <t>LLAVE COMBINADA 12 mm (**)</t>
  </si>
  <si>
    <t>LLAVE COMBINADA 13 mm (**)</t>
  </si>
  <si>
    <t>LLAVE COMBINADA 14 mm (**)</t>
  </si>
  <si>
    <t>LLAVE COMBINADA 15 mm (**)</t>
  </si>
  <si>
    <t>LLAVE COMBINADA 16 mm (**)</t>
  </si>
  <si>
    <t>LLAVE COMBINADA 17 mm (**)</t>
  </si>
  <si>
    <t>LLAVE COMBINADA 18 mm (**)</t>
  </si>
  <si>
    <t>LLAVE COMBINADA 19 mm (**)</t>
  </si>
  <si>
    <t>LLAVE COMBINADA 20 mm (**)</t>
  </si>
  <si>
    <t>LLAVE COMBINADA 21 mm (**)</t>
  </si>
  <si>
    <t>LLAVE COMBINADA 22 mm (**)</t>
  </si>
  <si>
    <t>LLAVE COMBINADA 23 mm (**)</t>
  </si>
  <si>
    <t>LLAVE COMBINADA 24 mm (**)</t>
  </si>
  <si>
    <t>LLAVE COMBINADA P 1/4 (**)</t>
  </si>
  <si>
    <t>LLAVE COMBINADA P 5/16 (**)</t>
  </si>
  <si>
    <t>LLAVE COMBINADA P 3/8 (**)</t>
  </si>
  <si>
    <t>LLAVE COMBINADA P 7/16 (**)</t>
  </si>
  <si>
    <t>LLAVE COMBINADA P 1/2 (**)</t>
  </si>
  <si>
    <t>LLAVE COMBINADA P 9/16 (**)</t>
  </si>
  <si>
    <t>LLAVE COMBINADA P 5/8 (**)</t>
  </si>
  <si>
    <t>LLAVE COMBINADA P 11/16 (**)</t>
  </si>
  <si>
    <t>LLAVE COMBINADA P 3/4 (**)</t>
  </si>
  <si>
    <t>LLAVE COMBINADA P 13/16 (**)</t>
  </si>
  <si>
    <t>LLAVE COMBINADA P 7/8 (**)</t>
  </si>
  <si>
    <t>LLAVE COMBINADA P 15/16 (**)</t>
  </si>
  <si>
    <t>LLAVE COMBINADA P 1 (**)</t>
  </si>
  <si>
    <t>LLAVE AJUSTABLE FOSTATIZADA 6 (**)</t>
  </si>
  <si>
    <t>LLAVE AJUSTABLE FOSTATIZADA 8 (**)</t>
  </si>
  <si>
    <t>LLAVE AJUSTABLE FOSTATIZADA 10 (**)</t>
  </si>
  <si>
    <t>LLAVE AJUSTABLE FOSTATIZADA 12 (**)</t>
  </si>
  <si>
    <t>MACHO BSW CONO 2 1/8  x 40 (**)</t>
  </si>
  <si>
    <t>MACHO BSW CONO 2 5/32  x 32 (**)</t>
  </si>
  <si>
    <t>MACHO BSW CONO 2 3/16  x 24 (**)</t>
  </si>
  <si>
    <t>MACHO BSW CONO 2 7/32  x 24 (**)</t>
  </si>
  <si>
    <t>MACHO BSW CONO 2 1/4  x 20 (**)</t>
  </si>
  <si>
    <t>MACHO BSW CONO 2 5/16  x 18 (**)</t>
  </si>
  <si>
    <t>MACHO BSW CONO 2 3/8  x 16 (**)</t>
  </si>
  <si>
    <t>MACHO BSW CONO 2 7/16  x 14 (**)</t>
  </si>
  <si>
    <t>MACHO BSW CONO 2 1/2  x 12 (**)</t>
  </si>
  <si>
    <t>MACHO BSW CONO 2 9/16  x 12 (**)</t>
  </si>
  <si>
    <t>MACHO BSW CONO 2 5/8  x 11 (**)</t>
  </si>
  <si>
    <t>MACHO BSW CONO 2 3/4  x 10 (**)</t>
  </si>
  <si>
    <t>MACHO BSW SETx3  1/8  x 40 (**)</t>
  </si>
  <si>
    <t>MACHO BSW SETx3  5/32  x 32 (**)</t>
  </si>
  <si>
    <t>MACHO BSW SETx3  3/16  x 24 (**)</t>
  </si>
  <si>
    <t>MACHO BSW SETx3  7/32  x 24 (**)</t>
  </si>
  <si>
    <t>MACHO BSW SETx3  1/4   x 20 (**)</t>
  </si>
  <si>
    <t>MACHO BSW SETx3  5/16  x 18 (**)</t>
  </si>
  <si>
    <t>MACHO BSW SETx3  3/8   x 16 (**)</t>
  </si>
  <si>
    <t>MACHO BSW SETx3  7/16  x 14 (**)</t>
  </si>
  <si>
    <t>MACHO BSW SETx3  1/2   x 12 (**)</t>
  </si>
  <si>
    <t>MACHO BSW SETx3  9/16  x 12 (**)</t>
  </si>
  <si>
    <t>MACHO BSW SETx3  5/8   x 11 (**)</t>
  </si>
  <si>
    <t>MACHO BSW SETx3  3/4   x 10 (**)</t>
  </si>
  <si>
    <t>MACHO NF CONO 2  1/4   x 28 (**)</t>
  </si>
  <si>
    <t>MACHO NF CONO 2  5/16  x 24 (**)</t>
  </si>
  <si>
    <t>MACHO NF CONO 2  3/8   x 24 (**)</t>
  </si>
  <si>
    <t>MACHO NF CONO 2  7/16  x 20 (**)</t>
  </si>
  <si>
    <t>MACHO NF CONO 2  1/2   x 20 (**)</t>
  </si>
  <si>
    <t>MACHO NF CONO 2  9/16  x 18 (**)</t>
  </si>
  <si>
    <t>MACHO NF CONO 2  5/8   x 18 (**)</t>
  </si>
  <si>
    <t>MACHO NF SETx3  1/4  x 28 (**)</t>
  </si>
  <si>
    <t>MACHO NF SETx3  5/16  x 24 (**)</t>
  </si>
  <si>
    <t>MACHO NF SETx3  3/8  x 24 (**)</t>
  </si>
  <si>
    <t>MACHO NF SETx3  7/16  x 20 (**)</t>
  </si>
  <si>
    <t>MACHO NF SETx3  1/2   x 20 (**)</t>
  </si>
  <si>
    <t>MACHO NF SETx3  9/16  x 18 (**)</t>
  </si>
  <si>
    <t>MACHO NF SETx3  5/8   x 18 (**)</t>
  </si>
  <si>
    <t>MACHO M CONO 2  3 x 0.50 (**)</t>
  </si>
  <si>
    <t>MACHO M CONO 2  4 x 0.70 (**)</t>
  </si>
  <si>
    <t>MACHO M CONO 2  5 x 0.80 (**)</t>
  </si>
  <si>
    <t>MACHO M CONO 2  6 x 1.00 (**)</t>
  </si>
  <si>
    <t>MACHO M CONO 2  7 x 1.00 (**)</t>
  </si>
  <si>
    <t>MACHO M CONO 2  8 x 1.00 (**)</t>
  </si>
  <si>
    <t>MACHO M CONO 2  8 x 1.25 (**)</t>
  </si>
  <si>
    <t>MACHO M CONO 2  9 x 1.25 (**)</t>
  </si>
  <si>
    <t>MACHO M CONO 2 10 x 1.00 (**)</t>
  </si>
  <si>
    <t>MACHO M CONO 2 10 x 1.25 (**)</t>
  </si>
  <si>
    <t>MACHO M CONO 2 10 x 1.50 (**)</t>
  </si>
  <si>
    <t>MACHO M CONO 2 12 x 1.25 (**)</t>
  </si>
  <si>
    <t>MACHO M CONO 2 12 x 1.50 (**)</t>
  </si>
  <si>
    <t>MACHO M CONO 2 12 x 1.75 (**)</t>
  </si>
  <si>
    <t>MACHO M CONO 2 14 x 1.50 (**)</t>
  </si>
  <si>
    <t>MACHO M CONO 2 16 x 1.50 (**)</t>
  </si>
  <si>
    <t>MACHO M CONO 2 16 x 2.00 (**)</t>
  </si>
  <si>
    <t>MACHO M SETx3  3 x 0.50 (**)</t>
  </si>
  <si>
    <t>MACHO M SETx3  4 x 0.70 (**)</t>
  </si>
  <si>
    <t>MACHO M SETx3  5 x 0.80 (**)</t>
  </si>
  <si>
    <t>MACHO M SETx3  6 x 1.00 (**)</t>
  </si>
  <si>
    <t>MACHO M SETx3  7 x 1.00 (**)</t>
  </si>
  <si>
    <t>MACHO M SETx3  8 x 1.00 (**)</t>
  </si>
  <si>
    <t>MACHO M SETx3  8 x 1.25 (**)</t>
  </si>
  <si>
    <t>MACHO M SETx3  9 x 1.25 (**)</t>
  </si>
  <si>
    <t>MACHO M SETx3 10 x 1.00 (**)</t>
  </si>
  <si>
    <t>MACHO M SETx3 10 x 1.25 (**)</t>
  </si>
  <si>
    <t>MACHO M SETx3 10 x 1.50 (**)</t>
  </si>
  <si>
    <t>MACHO M SETx3 12 x 1.25 (**)</t>
  </si>
  <si>
    <t>MACHO M SETx3 12 x 1.50 (**)</t>
  </si>
  <si>
    <t>MACHO M SETx3 12 x 1.75 (**)</t>
  </si>
  <si>
    <t>MACHO M SETx3 14 x 1.50 (**)</t>
  </si>
  <si>
    <t>MACHO M SETx3 16 x 1.50 (**)</t>
  </si>
  <si>
    <t>MACHO M SETx3 16 x 2.00 (**)</t>
  </si>
  <si>
    <t>MACHO NC CONO 2 1/2  x 13 (**)</t>
  </si>
  <si>
    <t>MACHO NC SETx3 1/2  x 13 (**)</t>
  </si>
  <si>
    <t>MACHO BSP CONO 2 1/8  x 28 (**)</t>
  </si>
  <si>
    <t>MACHO BSP CONO 2 1/4  x 19 (**)</t>
  </si>
  <si>
    <t>MACHO BSP CONO 2 3/8  x 19 (**)</t>
  </si>
  <si>
    <t>MACHO BSP CONO 2 1/2  x 14 (**)</t>
  </si>
  <si>
    <t>MACHO BSP CONO 2 3/4  x 14 (**)</t>
  </si>
  <si>
    <t>MACHO BSP SETx2 1/8  x 28 (**)</t>
  </si>
  <si>
    <t>MACHO BSP SETx2 1/4  x 19 (**)</t>
  </si>
  <si>
    <t>MACHO BSP SETx2 3/8  x 19 (**)</t>
  </si>
  <si>
    <t>MACHO BSP SETx2 1/2  x 14 (**)</t>
  </si>
  <si>
    <t>MACHO BSP SETx2 3/4  x 14 (**)</t>
  </si>
  <si>
    <t>MECHA ACERO RAPIDO 1 mm (**)</t>
  </si>
  <si>
    <t>MECHA ACERO RAPIDO 1,25 mm (**)</t>
  </si>
  <si>
    <t>MECHA ACERO RAPIDO 1,50 mm (**)</t>
  </si>
  <si>
    <t>MECHA ACERO RAPIDO 1,75 mm (**)</t>
  </si>
  <si>
    <t>MECHA ACERO RAPIDO 2 mm (**)</t>
  </si>
  <si>
    <t>MECHA ACERO RAPIDO 2,25 mm (**)</t>
  </si>
  <si>
    <t>MECHA ACERO RAPIDO 2,50 mm (**)</t>
  </si>
  <si>
    <t>MECHA ACERO RAPIDO 2,75 mm (**)</t>
  </si>
  <si>
    <t>MECHA ACERO RAPIDO 3 mm (**)</t>
  </si>
  <si>
    <t>MECHA ACERO RAPIDO 3,25 mm (**)</t>
  </si>
  <si>
    <t>MECHA ACERO RAPIDO 3,50 mm (**)</t>
  </si>
  <si>
    <t>MECHA ACERO RAPIDO 3,75 mm (**)</t>
  </si>
  <si>
    <t>MECHA ACERO RAPIDO 4 mm (**)</t>
  </si>
  <si>
    <t>MECHA ACERO RAPIDO 4,25 mm (**)</t>
  </si>
  <si>
    <t>MECHA ACERO RAPIDO 4,50 mm (**)</t>
  </si>
  <si>
    <t>MECHA ACERO RAPIDO 4,75 mm (**)</t>
  </si>
  <si>
    <t>MECHA ACERO RAPIDO 5 mm (**)</t>
  </si>
  <si>
    <t>MECHA ACERO RAPIDO 5,25 mm (**)</t>
  </si>
  <si>
    <t>MECHA ACERO RAPIDO 5,50 mm (**)</t>
  </si>
  <si>
    <t>MECHA ACERO RAPIDO 5,75 mm (**)</t>
  </si>
  <si>
    <t>MECHA ACERO RAPIDO 6 mm (**)</t>
  </si>
  <si>
    <t>MECHA ACERO RAPIDO 6,25 mm (**)</t>
  </si>
  <si>
    <t>MECHA ACERO RAPIDO 6,50 mm (**)</t>
  </si>
  <si>
    <t>MECHA ACERO RAPIDO 6,75 mm (**)</t>
  </si>
  <si>
    <t>MECHA ACERO RAPIDO 7 mm (**)</t>
  </si>
  <si>
    <t>MECHA ACERO RAPIDO 7,25 mm (**)</t>
  </si>
  <si>
    <t>MECHA ACERO RAPIDO 7,50 mm (**)</t>
  </si>
  <si>
    <t>MECHA ACERO RAPIDO 7,75 mm (**)</t>
  </si>
  <si>
    <t>MECHA ACERO RAPIDO 8 mm (**)</t>
  </si>
  <si>
    <t>MECHA ACERO RAPIDO 8,25 mm (**)</t>
  </si>
  <si>
    <t>MECHA ACERO RAPIDO 8,50 mm (**)</t>
  </si>
  <si>
    <t>MECHA ACERO RAPIDO 8,75 mm (**)</t>
  </si>
  <si>
    <t>MECHA ACERO RAPIDO 9 mm (**)</t>
  </si>
  <si>
    <t>MECHA ACERO RAPIDO 9,25 mm (**)</t>
  </si>
  <si>
    <t>MECHA ACERO RAPIDO 9,50 mm (**)</t>
  </si>
  <si>
    <t>MECHA ACERO RAPIDO 9,75 mm (**)</t>
  </si>
  <si>
    <t>MECHA ACERO RAPIDO 10 mm (**)</t>
  </si>
  <si>
    <t>MECHA ACERO RAPIDO 10,25 mm (**)</t>
  </si>
  <si>
    <t>MECHA ACERO RAPIDO 10,50 mm (**)</t>
  </si>
  <si>
    <t>MECHA ACERO RAPIDO 10,75 mm (**)</t>
  </si>
  <si>
    <t>MECHA ACERO RAPIDO 11 mm (**)</t>
  </si>
  <si>
    <t>MECHA ACERO RAPIDO 11,25 mm (**)</t>
  </si>
  <si>
    <t>MECHA ACERO RAPIDO 11,50 mm (**)</t>
  </si>
  <si>
    <t>MECHA ACERO RAPIDO 11,75 mm (**)</t>
  </si>
  <si>
    <t>MECHA ACERO RAPIDO 12 mm (**)</t>
  </si>
  <si>
    <t>MECHA ACERO RAPIDO 12,25 mm (**)</t>
  </si>
  <si>
    <t>MECHA ACERO RAPIDO 12,50 mm (**)</t>
  </si>
  <si>
    <t>MECHA ACERO RAPIDO 12,75 mm (**)</t>
  </si>
  <si>
    <t>MECHA ACERO RAPIDO 13 mm (**)</t>
  </si>
  <si>
    <t>DISCO DIAMANTADO TB S/DELG 4,5 (*)</t>
  </si>
  <si>
    <t>DISCO DIAMANTADO TB S/DELG 7 (*)</t>
  </si>
  <si>
    <t>DISCO DIAMANTADO SG SEGMENTADO 9    YARD SINECTIC (*)</t>
  </si>
  <si>
    <t>DISCO DIAMANTADO TB TURBO 9    YARD SINECTIC (*)</t>
  </si>
  <si>
    <t>DISCO DIAMANTADO C  CONTINUO 9    YARD SINECTIC (*)</t>
  </si>
  <si>
    <t>MECHA WIDIA CORTA  4 mm (**)</t>
  </si>
  <si>
    <t>MECHA WIDIA CORTA  5 mm (**)</t>
  </si>
  <si>
    <t>MECHA WIDIA CORTA  6 mm (**)</t>
  </si>
  <si>
    <t>MECHA WIDIA CORTA  8 mm (**)</t>
  </si>
  <si>
    <t>MECHA WIDIA CORTA 10 mm (**)</t>
  </si>
  <si>
    <t>MECHA WIDIA CORTA 12 mm (**)</t>
  </si>
  <si>
    <t>MECHA WIDIA CORTA 14 mm (**)</t>
  </si>
  <si>
    <t>MECHA WIDIA LARGA 400  6mm (**)</t>
  </si>
  <si>
    <t>MECHA WIDIA LARGA 400  8mm (**)</t>
  </si>
  <si>
    <t>MECHA WIDIA LARGA 400 10mm (**)</t>
  </si>
  <si>
    <t>MECHA WIDIA LARGA 400 12mm (**)</t>
  </si>
  <si>
    <t>MOSQUETON D/SEGURIDAD NIQ A 00 5mm x8cm (**)</t>
  </si>
  <si>
    <t>MOSQUETON D/SEGURIDAD NIQ A. 0 6mm x12cm (**)</t>
  </si>
  <si>
    <t>MOSQUETON D/SEGURIDAD NIQ A. 1 8mm x15cm (**)</t>
  </si>
  <si>
    <t>MOSQUETON D/SEGURIDAD NIQ A. 3 10mm x18cm (**)</t>
  </si>
  <si>
    <t>PINCEL PROFESIONAL CERDA BLANCA 1/2 (**)</t>
  </si>
  <si>
    <t>PINCEL PROFESIONAL CERDA BLANCA 3/4 (**)</t>
  </si>
  <si>
    <t>PINCEL PROFESIONAL CERDA BLANCA 1 (**)</t>
  </si>
  <si>
    <t>PINCEL PROFESIONAL CERDA BLANCA 1 1/2 (**)</t>
  </si>
  <si>
    <t>PINCEL PROFESIONAL CERDA BLANCA 2 (**)</t>
  </si>
  <si>
    <t>PINCEL PROFESIONAL CERDA BLANCA 2 1/2 (**)</t>
  </si>
  <si>
    <t>PINCEL PROFESIONAL CERDA BLANCA 3 (**)</t>
  </si>
  <si>
    <t>PINCEL PROFESIONAL CERDA BLANCA 4 (**)</t>
  </si>
  <si>
    <t>PINZA PICO LORO CR.A CREMALL 10 (*)</t>
  </si>
  <si>
    <t>PINZA PICO LORO T/KNIPEX 10 (*)</t>
  </si>
  <si>
    <t>PINZA UNIVERSAL CR C/MANGO AISLANTE 6 (**)</t>
  </si>
  <si>
    <t>PINZA UNIVERSAL CR C/MANGO AISLANTE 7 (**)</t>
  </si>
  <si>
    <t>PINZA UNIVERSAL CR C/MANGO AISLANTE 8 (**)</t>
  </si>
  <si>
    <t>PINZA PICO LORO T/KNIPEX 12 (*)</t>
  </si>
  <si>
    <t>DISCO FLAP OX.AL.4,5  GR 150 (*)</t>
  </si>
  <si>
    <t>DISCO FLAP OX.AL.4,5  GR 240 (*)</t>
  </si>
  <si>
    <t>DISCO FLAP OX.AL.4,5  GR 320 (*)</t>
  </si>
  <si>
    <t>SIERRA WIDIA 4.1/2 x 16/22 24 Dts (*)</t>
  </si>
  <si>
    <t>SIERRA WIDIA 5 1/2 x 16/22 24 Dts (*)</t>
  </si>
  <si>
    <t>SIERRA WIDIA 7 1/4 x 16/22 24 Dts (*)</t>
  </si>
  <si>
    <t>SIERRA WIDIA 7 1/4 x 16/22 40 Dts (*)</t>
  </si>
  <si>
    <t>SIERRA WIDIA 9 x 16/22 40 Dts (*)</t>
  </si>
  <si>
    <t>SIERRA WIDIA 10 x 25 36 Dts (*)</t>
  </si>
  <si>
    <t>SIERRA WIDIA 12 x 25 48 Dts (*)</t>
  </si>
  <si>
    <t>SIERRA WIDIA 14 x 25 60 Dts (*)</t>
  </si>
  <si>
    <t>TENAZA ARMADOR  9  METZ (**)</t>
  </si>
  <si>
    <t>TENAZA ARMADOR 10  METZ (**)</t>
  </si>
  <si>
    <t>TENAZA ARMADOR 12  METZ (**)</t>
  </si>
  <si>
    <t>TENAZA CARPINTERO 6  METZ (**)</t>
  </si>
  <si>
    <t>TENAZA CARPINTERO 7  METZ (**)</t>
  </si>
  <si>
    <t>TENAZA CARPINTERO 8  METZ (**)</t>
  </si>
  <si>
    <t>TORNILLO FIX 3 x 14 (500)</t>
  </si>
  <si>
    <t>TUERCA HEX ZD 1/4 (500)</t>
  </si>
  <si>
    <t>DISCO ESMERIL OX/AL 7  GR  14 (*)</t>
  </si>
  <si>
    <t>DISCO ESMERIL OX/AL 7  GR  16 (*)</t>
  </si>
  <si>
    <t>DISCO ESMERIL OX/AL 7  GR  24 (*)</t>
  </si>
  <si>
    <t>DISCO ESMERIL OX/AL 7  GR  36 (*)</t>
  </si>
  <si>
    <t>DISCO ESMERIL OX/AL 7  GR  50 (*)</t>
  </si>
  <si>
    <t>DISCO ESMERIL OX/AL 7  GR  60 (*)</t>
  </si>
  <si>
    <t>DISCO ESMERIL OX/AL 7  GR  80 (*)</t>
  </si>
  <si>
    <t>DISCO ESMERIL OX/AL 7  GR 100 (*)</t>
  </si>
  <si>
    <t>DISCO ESMERIL OX/AL 7  GR 120 (*)</t>
  </si>
  <si>
    <t>LIJA OX AL MADERA KOLN   40 G (15) (*)</t>
  </si>
  <si>
    <t>GRAMPA CLAMPY  ANTI UV 19-25 BSAx25 unid.</t>
  </si>
  <si>
    <t>GRAMPA CLAMPY  ANTI UV 25-32 BSAx25 unid.</t>
  </si>
  <si>
    <t>GRAMPA CLAMPY  ANTI UV 32-40 BSAx25 unid.</t>
  </si>
  <si>
    <t>DISCO DIAMANTADO SG SEGMENTADO 4,5  YARD SINECTIC (*)</t>
  </si>
  <si>
    <t>DISCO DIAMANTADO SG SEGMENTADO 7    YARD SINECTIC (*)</t>
  </si>
  <si>
    <t>DISCO DIAMANTADO C  CONTINUO 4,5  YARD SINECTIC (*)</t>
  </si>
  <si>
    <t>DISCO DIAMANTADO C  CONTINUO 7    YARD SINECTIC (*)</t>
  </si>
  <si>
    <t>DISCO DIAMANTADO TB TURBO 4,5  YARD SINECTIC (*)</t>
  </si>
  <si>
    <t>DISCO DIAMANTADO TB TURBO 7    YARD SINECTIC (*)</t>
  </si>
  <si>
    <t>DISCO DIAMANTADO CJAx10 4,5  SG   SEGMENTADO (*)</t>
  </si>
  <si>
    <t>DISCO DIAMANTADO CJAx10 4,5  C    CONTINUO (*)</t>
  </si>
  <si>
    <t>DISCO DIAMANTADO CJAx10 4,5  TB   TURBO (*)</t>
  </si>
  <si>
    <t>DISCO DIAMANTADO CJAx10 4,5  UNIVERSAL (3 en 1) (*)</t>
  </si>
  <si>
    <t>LLAVE AJUSTABLE FOSTATIZADA 15 (**)</t>
  </si>
  <si>
    <t>LLAVE AJUSTABLE FOSTATIZADA 18 (**)</t>
  </si>
  <si>
    <t>PINCEL PAINT 78 CERDA BLANCA 1/2 (**)</t>
  </si>
  <si>
    <t>PINCEL PAINT 78 CERDA BLANCA 3/4 (**)</t>
  </si>
  <si>
    <t>PINCEL PAINT 78 CERDA BLANCA 1 (**)</t>
  </si>
  <si>
    <t>PINCEL PAINT 78 CERDA BLANCA 1 1/2 (**)</t>
  </si>
  <si>
    <t>PINCEL PAINT 78 CERDA BLANCA 2 (**)</t>
  </si>
  <si>
    <t>PINCEL PAINT 78 CERDA BLANCA 2 1/2 (**)</t>
  </si>
  <si>
    <t>PINCEL PAINT 78 CERDA BLANCA 3 (**)</t>
  </si>
  <si>
    <t>PINCEL PAINT 78 CERDA BLANCA 4 (**)</t>
  </si>
  <si>
    <t>LIJA AL AGUA KOLN   60 G (15) (*)</t>
  </si>
  <si>
    <t>SIERRA WIDIA 4.1/2 x 16/22 40 Dts (*)</t>
  </si>
  <si>
    <t>SIERRA WIDIA 8 1/4 x 16/22 30 Dts (*)</t>
  </si>
  <si>
    <t>SIERRA WIDIA 10 X 25 60 Dts (*)</t>
  </si>
  <si>
    <t>SIERRA WIDIA 12 X 25 72 Dts (*)</t>
  </si>
  <si>
    <t>SIERRA WIDIA 14 X 25 96 Dts (*)</t>
  </si>
  <si>
    <t>SIERRA WIDIA 16 X 25/32 60 Dts (*)</t>
  </si>
  <si>
    <t>SIERRA WIDIA 18 X 25/32 72 Dts (*)</t>
  </si>
  <si>
    <t>TORNILLO DRYWALL P/GSO 8x2.1/2 (500)</t>
  </si>
  <si>
    <t>PINZA ROSARIO ARTESANO 4,5 (**)</t>
  </si>
  <si>
    <t>PINZA ROSARIO ARTESANO 6 (**)</t>
  </si>
  <si>
    <t>SIERRA WIDIA 4.1/2 x 24 Dts x5un (CAJA) (*)</t>
  </si>
  <si>
    <t>SIERRA WIDIA 4.1/2 x 40 Dts x5un (CAJA) (*)</t>
  </si>
  <si>
    <t>SIERRA WIDIA 4.1/2 x 36 Dts x5un (CAJA) (*)</t>
  </si>
  <si>
    <t>DESTORNILLADOR P3 102 4 x 100 PHILLIPS (**)</t>
  </si>
  <si>
    <t>DESTORNILLADOR P3 103 4 x 125 PHILLIPS (**)</t>
  </si>
  <si>
    <t>DESTORNILLADOR P3 111 5 x 100 PHILLIPS (**)</t>
  </si>
  <si>
    <t>DESTORNILLADOR P3 113 5 x 150 PHILLIPS (**)</t>
  </si>
  <si>
    <t>DESTORNILLADOR CP3 070 9 x 250 PLANO (**)</t>
  </si>
  <si>
    <t>DESTORNILLADOR TORX TAMPER T25 (**)</t>
  </si>
  <si>
    <t>DESTORNILLADOR TORX TAMPER T30 (**)</t>
  </si>
  <si>
    <t>DESTORNILLADOR TORX TAMPER T40 (**)</t>
  </si>
  <si>
    <t>DESTORNILLADOR TORX TAMPER T50 (**)</t>
  </si>
  <si>
    <t>LLAVE P/CAÑO T/S     1  METZ (**)</t>
  </si>
  <si>
    <t>LLAVE P/CAÑO T/S 1 1/2  METZ (**)</t>
  </si>
  <si>
    <t>LLAVE P/CAÑO T/S     2  METZ (**)</t>
  </si>
  <si>
    <t>LLAVE P/CAÑO T/S     3  METZ (**)</t>
  </si>
  <si>
    <t>MACHO M SETx3 14 x 2.00 (**)</t>
  </si>
  <si>
    <t>MACHO NF CONO 2  3/4   x 16 (**)</t>
  </si>
  <si>
    <t>MACHO NF SETx3 3/4 x16 (**)</t>
  </si>
  <si>
    <t>MACHO BSW CONO 2  7/8 x 9 (**)</t>
  </si>
  <si>
    <t>MACHO M CONO 2 14 x 2.00 (**)</t>
  </si>
  <si>
    <t>SIERRA COPA BI-METAL  14mm (*)</t>
  </si>
  <si>
    <t>SIERRA COPA BI-METAL  16mm (*)</t>
  </si>
  <si>
    <t>SIERRA COPA BI-METAL  17mm (*)</t>
  </si>
  <si>
    <t>SIERRA COPA BI-METAL  19mm (*)</t>
  </si>
  <si>
    <t>SIERRA COPA BI-METAL  20mm (*)</t>
  </si>
  <si>
    <t>SIERRA COPA BI-METAL  21mm (*)</t>
  </si>
  <si>
    <t>SIERRA COPA BI-METAL  22mm (*)</t>
  </si>
  <si>
    <t>SIERRA COPA BI-METAL  24mm (*)</t>
  </si>
  <si>
    <t>SIERRA COPA BI-METAL  25mm (*)</t>
  </si>
  <si>
    <t>SIERRA COPA BI-METAL  27mm (*)</t>
  </si>
  <si>
    <t>SIERRA COPA BI-METAL  29mm (*)</t>
  </si>
  <si>
    <t>SIERRA COPA BI-METAL  30mm (*)</t>
  </si>
  <si>
    <t>SIERRA COPA BI-METAL  32mm (*)</t>
  </si>
  <si>
    <t>SIERRA COPA BI-METAL  33mm (*)</t>
  </si>
  <si>
    <t>DISCO DIAMANTADO UNIVERSAL (3 en 1) 4.5 (*)</t>
  </si>
  <si>
    <t>DISCO DIAMANTADO UNIVERSAL (3 en 1) 7 (*)</t>
  </si>
  <si>
    <t>DISCO DIAMANTADO UNIVERSAL (3 en 1) 9 (*)</t>
  </si>
  <si>
    <t>CEPILLO REDONDO PLANO ONDULADO BCE 100mm (**)</t>
  </si>
  <si>
    <t>CEPILLO REDONDO PLANO ONDULADO BCE 125mm (**)</t>
  </si>
  <si>
    <t>CEPILLO REDONDO PLANO ONDULADO BCE 150mm (**)</t>
  </si>
  <si>
    <t>CEPILLO REDONDO PLANO ONDULADO BCE 175mm (**)</t>
  </si>
  <si>
    <t>CEPILLO REDONDO PLANO ONDULADO BCE 200mm (**)</t>
  </si>
  <si>
    <t>CEPILLO REDONDO PLANO RETORCIDO 150mm (**)</t>
  </si>
  <si>
    <t>CEPILLO REDONDO PLANO RETORCIDO 175mm (**)</t>
  </si>
  <si>
    <t>CEPILLO REDONDO PLANO RETORCIDO 200mm (**)</t>
  </si>
  <si>
    <t>CEPILLO REDONDO COPA ONDULADO BCE 60mm (**)</t>
  </si>
  <si>
    <t>CEPILLO REDONDO COPA ONDULADO BCE 75mm (**)</t>
  </si>
  <si>
    <t>CEPILLO REDONDO COPA ONDULADO BCE 100mm (**)</t>
  </si>
  <si>
    <t>CEPILLO REDONDO COPA RETORCIDO 60mm (**)</t>
  </si>
  <si>
    <t>CEPILLO REDONDO COPA RETORCIDO 75mm (**)</t>
  </si>
  <si>
    <t>CEPILLO REDONDO COPA RETORCIDO 100mm (**)</t>
  </si>
  <si>
    <t>CEPILLO REDONDO COPA RETORCIDO 125mm (**)</t>
  </si>
  <si>
    <t>CEPILLO REDONDO CONICO ONDULADO BCE 100mm (**)</t>
  </si>
  <si>
    <t>CEPILLO REDONDO PLANO RETORCIDO C/TUERCA 115mm (**)</t>
  </si>
  <si>
    <t>CEPILLO REDONDO PLANO RETORCIDO S/TUERCA 115mm (**)</t>
  </si>
  <si>
    <t>CEPILLO REDONDO DESCARBONIZADOR ONDULADO BCE EJE 6 12mm (**)</t>
  </si>
  <si>
    <t>CEPILLO REDONDO DESCARBONIZADOR ONDULADO BCE EJE 6 17mm (**)</t>
  </si>
  <si>
    <t>CEPILLO REDONDO DESCARBONIZADOR ONDULADO BCE EJE 6 24mm (**)</t>
  </si>
  <si>
    <t>CEPILLO REDONDO DESCARBONIZADOR ONDULADO BCE EJE 6 30mm (**)</t>
  </si>
  <si>
    <t>CEPILLO REDONDO COPA ONDULADO BCE EJE 6 50mm (**)</t>
  </si>
  <si>
    <t>CEPILLO REDONDO COPA ONDULADO BCE EJE 6 75mm (**)</t>
  </si>
  <si>
    <t>CEPILLO REDONDO PLANO ONDULADO BCE EJE 6 50mm (**)</t>
  </si>
  <si>
    <t>CEPILLO REDONDO PLANO ONDULADO BCE EJE 6 75mm (**)</t>
  </si>
  <si>
    <t>CEPILLO REDONDO PLANO ONDULADO BCE EJE 6 100mm (**)</t>
  </si>
  <si>
    <t>MECHA WIDIA LARGA 400 14mm (**)</t>
  </si>
  <si>
    <t>SIERRA COPA BI-METAL  35mm (*)</t>
  </si>
  <si>
    <t>SIERRA COPA BI-METAL  37mm (*)</t>
  </si>
  <si>
    <t>SIERRA COPA BI-METAL  38mm (*)</t>
  </si>
  <si>
    <t>SIERRA COPA BI-METAL  40mm (*)</t>
  </si>
  <si>
    <t>SIERRA COPA BI-METAL  41mm (*)</t>
  </si>
  <si>
    <t>SIERRA COPA BI-METAL  43mm (*)</t>
  </si>
  <si>
    <t>SIERRA COPA BI-METAL  44mm (*)</t>
  </si>
  <si>
    <t>SIERRA COPA BI-METAL  46mm (*)</t>
  </si>
  <si>
    <t>SIERRA COPA BI-METAL  48mm (*)</t>
  </si>
  <si>
    <t>SIERRA COPA BI-METAL  51mm (*)</t>
  </si>
  <si>
    <t>SIERRA COPA BI-METAL  52mm (*)</t>
  </si>
  <si>
    <t>SIERRA COPA BI-METAL  54mm (*)</t>
  </si>
  <si>
    <t>SIERRA COPA BI-METAL  57mm (*)</t>
  </si>
  <si>
    <t>SIERRA COPA BI-METAL  59mm (*)</t>
  </si>
  <si>
    <t>SIERRA COPA BI-METAL  60mm (*)</t>
  </si>
  <si>
    <t>SIERRA COPA BI-METAL  64mm (*)</t>
  </si>
  <si>
    <t>SIERRA COPA BI-METAL  65mm (*)</t>
  </si>
  <si>
    <t>SIERRA COPA BI-METAL  67mm (*)</t>
  </si>
  <si>
    <t>SIERRA COPA BI-METAL  68mm (*)</t>
  </si>
  <si>
    <t>SIERRA COPA BI-METAL  70mm (*)</t>
  </si>
  <si>
    <t>SIERRA COPA BI-METAL  73mm (*)</t>
  </si>
  <si>
    <t>SIERRA COPA BI-METAL  76mm (*)</t>
  </si>
  <si>
    <t>SIERRA COPA BI-METAL  79mm (*)</t>
  </si>
  <si>
    <t>SIERRA COPA BI-METAL  83mm (*)</t>
  </si>
  <si>
    <t>SIERRA COPA BI-METAL  86mm (*)</t>
  </si>
  <si>
    <t>SIERRA COPA BI-METAL  89mm (*)</t>
  </si>
  <si>
    <t>SIERRA COPA BI-METAL  92mm (*)</t>
  </si>
  <si>
    <t>SIERRA COPA BI-METAL  95mm (*)</t>
  </si>
  <si>
    <t>SIERRA COPA BI-METAL  98mm (*)</t>
  </si>
  <si>
    <t>SIERRA COPA BI-METAL 102mm (*)</t>
  </si>
  <si>
    <t>SIERRA COPA BI-METAL 105mm (*)</t>
  </si>
  <si>
    <t>SIERRA COPA BI-METAL 108mm (*)</t>
  </si>
  <si>
    <t>SIERRA COPA BI-METAL 111mm (*)</t>
  </si>
  <si>
    <t>SIERRA COPA BI-METAL 114mm (*)</t>
  </si>
  <si>
    <t>SIERRA COPA BI-METAL 121mm (*)</t>
  </si>
  <si>
    <t>SIERRA COPA BI-METAL 127mm (*)</t>
  </si>
  <si>
    <t>SIERRA COPA BI-METAL 140mm (*)</t>
  </si>
  <si>
    <t>SIERRA COPA BI-METAL 146mm (*)</t>
  </si>
  <si>
    <t>SIERRA COPA BI-METAL 152mm (*)</t>
  </si>
  <si>
    <t>SOPORTE P/SIERRA COPA 3/8  HEX 14-30  A1 (*)</t>
  </si>
  <si>
    <t>SOPORTE P/SIERRA COPA 7/16 HEX 32-200 A2 (*)</t>
  </si>
  <si>
    <t>MECHA ACERO RAPIDO 13,50 mm TUBO (**)</t>
  </si>
  <si>
    <t>MECHA ACERO RAPIDO 14,00 mm TUBO (**)</t>
  </si>
  <si>
    <t>MECHA ACERO RAPIDO 14,50 mm TUBO (**)</t>
  </si>
  <si>
    <t>MECHA ACERO RAPIDO 15,00 mm TUBO (**)</t>
  </si>
  <si>
    <t>MECHA ACERO RAPIDO 15,50 mm TUBO (**)</t>
  </si>
  <si>
    <t>MECHA ACERO RAPIDO 16,00 mm TUBO (**)</t>
  </si>
  <si>
    <t>MECHA ACERO RAPIDO 16,50 mm TUBO (**)</t>
  </si>
  <si>
    <t>MECHA ACERO RAPIDO 17,00 mm TUBO (**)</t>
  </si>
  <si>
    <t>MECHA ACERO RAPIDO 18,00 mm TUBO (**)</t>
  </si>
  <si>
    <t>MECHA ACERO RAPIDO 19,00 mm TUBO (**)</t>
  </si>
  <si>
    <t>MECHA ACERO RAPIDO 20,00 mm TUBO (**)</t>
  </si>
  <si>
    <t>MECHA SDS PLUS 14 X 460 mm (**)</t>
  </si>
  <si>
    <t>MECHA SDS PLUS 16 X 460 mm (**)</t>
  </si>
  <si>
    <t>MECHA SDS PLUS  5 X 110 mm (**)</t>
  </si>
  <si>
    <t>MECHA SDS PLUS  5 X 160 mm (**)</t>
  </si>
  <si>
    <t>MECHA SDS PLUS  6 X 110 mm (**)</t>
  </si>
  <si>
    <t>MECHA SDS PLUS  6 X 160 mm (**)</t>
  </si>
  <si>
    <t>MECHA SDS PLUS  8 X 110 mm (**)</t>
  </si>
  <si>
    <t>MECHA SDS PLUS  8 X 160 mm (**)</t>
  </si>
  <si>
    <t>MECHA SDS PLUS  8 X 210 mm (**)</t>
  </si>
  <si>
    <t>MECHA SDS PLUS  8 X 300 mm (**)</t>
  </si>
  <si>
    <t>MECHA SDS PLUS  8 X 460 mm (**)</t>
  </si>
  <si>
    <t>MECHA SDS PLUS 10 X 110 mm (**)</t>
  </si>
  <si>
    <t>MECHA SDS PLUS 10 X 160 mm (**)</t>
  </si>
  <si>
    <t>MECHA SDS PLUS 10 X 210 mm (**)</t>
  </si>
  <si>
    <t>MECHA SDS PLUS 10 X 350 mm (**)</t>
  </si>
  <si>
    <t>MECHA SDS PLUS 10 X 460 mm (**)</t>
  </si>
  <si>
    <t>MECHA SDS PLUS 12 X 160 mm (**)</t>
  </si>
  <si>
    <t>MECHA SDS PLUS 12 X 210 mm (**)</t>
  </si>
  <si>
    <t>MECHA SDS PLUS 12 X 350 mm (**)</t>
  </si>
  <si>
    <t>MECHA SDS PLUS 12 X 460 mm (**)</t>
  </si>
  <si>
    <t>MECHA SDS PLUS 14 X 160 mm (**)</t>
  </si>
  <si>
    <t>MECHA SDS PLUS 14 X 210 mm (**)</t>
  </si>
  <si>
    <t>MECHA SDS PLUS 14 X 350 mm (**)</t>
  </si>
  <si>
    <t>MECHA SDS PLUS 16 X 210 mm (**)</t>
  </si>
  <si>
    <t>MECHA SDS PLUS 16 X 300 mm (**)</t>
  </si>
  <si>
    <t>MECHA SDS PLUS 16 X 350 mm (**)</t>
  </si>
  <si>
    <t>MECHA SDS PLUS 18 X 210 mm (**)</t>
  </si>
  <si>
    <t>MECHA SDS PLUS 18 X 300 mm (**)</t>
  </si>
  <si>
    <t>MECHA SDS PLUS 18 X 460 mm (**)</t>
  </si>
  <si>
    <t>MECHA SDS PLUS 20 X 210 mm (**)</t>
  </si>
  <si>
    <t>MECHA SDS PLUS 20 X 300 mm (**)</t>
  </si>
  <si>
    <t>MECHA SDS PLUS 20 X 460 mm (**)</t>
  </si>
  <si>
    <t>MECHA SDS PLUS 22 X 250 mm (**)</t>
  </si>
  <si>
    <t>MECHA SDS PLUS 22 X 350 mm (**)</t>
  </si>
  <si>
    <t>MECHA SDS PLUS 22 X 460 mm (**)</t>
  </si>
  <si>
    <t>MECHA SDS PLUS 24 X 250 mm (**)</t>
  </si>
  <si>
    <t>MECHA SDS PLUS 25 X 250 mm (**)</t>
  </si>
  <si>
    <t>MECHA SDS PLUS 25 X 460 mm (**)</t>
  </si>
  <si>
    <t>DISCO FLAP OX.AL.7  GR  60 (*)</t>
  </si>
  <si>
    <t>DISCO FLAP OX.AL.7  GR  80 (*)</t>
  </si>
  <si>
    <t>DISCO FLAP OX.AL.7  GR 120 (*)</t>
  </si>
  <si>
    <t>DISCO FLAP OX.AL.4,5  GR  60 (*)</t>
  </si>
  <si>
    <t>DISCO FLAP OX.AL.4,5  GR  80 (*)</t>
  </si>
  <si>
    <t>DISCO FLAP OX.AL.4,5  GR 120 (*)</t>
  </si>
  <si>
    <t>DISCO FLAP OX.ZIRC.7  GR  60 (*)</t>
  </si>
  <si>
    <t>DISCO FLAP OX.ZIRC.7  GR 120 (*)</t>
  </si>
  <si>
    <t>DISCO FLAP OX.ZIRC.4,5  GR  80 (*)</t>
  </si>
  <si>
    <t>DISCO FLAP OX.ZIRC.4,5  GR  60 (*)</t>
  </si>
  <si>
    <t>DISCO FLAP OX.ZIRC.4,5  GR 120 (*)</t>
  </si>
  <si>
    <t>DISCO ESMERIL OX/AL 4,5  GR  14 (*)</t>
  </si>
  <si>
    <t>DISCO ESMERIL OX/AL 4,5  GR  16 (*)</t>
  </si>
  <si>
    <t>DISCO ESMERIL OX/AL 4,5  GR  24 (*)</t>
  </si>
  <si>
    <t>DISCO ESMERIL OX/AL 4,5  GR  36 (*)</t>
  </si>
  <si>
    <t>DISCO ESMERIL OX/AL 4,5  GR  50 (*)</t>
  </si>
  <si>
    <t>DISCO ESMERIL OX/AL 4,5  GR  60 (*)</t>
  </si>
  <si>
    <t>DISCO ESMERIL OX/AL 4,5  GR  80 (*)</t>
  </si>
  <si>
    <t>DISCO ESMERIL OX/AL 4,5  GR 100 (*)</t>
  </si>
  <si>
    <t>DISCO ESMERIL OX/AL 4,5  GR 120 (*)</t>
  </si>
  <si>
    <t>CEPILLO REDONDO CONICO ONDULADO BCE 75m (**)</t>
  </si>
  <si>
    <t>CEPILLO REDONDO ALAMBRE PLANO RETORCIDO S/TUERCA 100mm (**)</t>
  </si>
  <si>
    <t>CEPILLO REDONDO ALAMBRE PLANO RETORCIDO C/TUERCA 100mm (**)</t>
  </si>
  <si>
    <t>DISCO C/VELCRO 5  GR 60 (*)</t>
  </si>
  <si>
    <t>DISCO C/VELCRO 5  GR 80 (*)</t>
  </si>
  <si>
    <t>DISCO C/VELCRO 5  GR 120 (*)</t>
  </si>
  <si>
    <t>CINTA METRICA 2 Mt. TRIPLE FRENO + IMAN 16mm (**)</t>
  </si>
  <si>
    <t>CINTA METRICA 3 Mt. TRIPLE FRENO + IMAN 16mm (**)</t>
  </si>
  <si>
    <t>CINTA METRICA 5 Mt. TRIPLE FRENO + IMAN 19mm (**)</t>
  </si>
  <si>
    <t>CINTA METRICA 5 Mt. TRIPLE FRENO + IMAN 25mm (**)</t>
  </si>
  <si>
    <t>CINTA METRICA 8 Mt. TRIPLE FRENO + IMAN 25mm (**)</t>
  </si>
  <si>
    <t>CINTA METRICA 10 Mt. TRIPLE FRENO + IMAN 25mm (**)</t>
  </si>
  <si>
    <t>LIMA ROMBOIDAL 6  P/DOBLE FILO (**)</t>
  </si>
  <si>
    <t>SIERRA COPA BROCA 33mm CARB.TUNG. (*)</t>
  </si>
  <si>
    <t>SIERRA COPA BROCA 43mm CARB.TUNG. (*)</t>
  </si>
  <si>
    <t>SIERRA COPA BROCA 53mm CARB.TUNG. (*)</t>
  </si>
  <si>
    <t>SIERRA COPA BROCA 67mm CARB.TUNG. (*)</t>
  </si>
  <si>
    <t>SIERRA COPA BROCA 73mm CARB.TUNG. (*)</t>
  </si>
  <si>
    <t>SIERRA COPA BROCA 83mm CARB.TUNG. (*)</t>
  </si>
  <si>
    <t>SIERRA COPA BROCA 103mm CARB.TUNG. (*)</t>
  </si>
  <si>
    <t>SIERRA COPA BROCA 113mm CARB.TUNG. (*)</t>
  </si>
  <si>
    <t>SIERRA COPA BROCA BASE UNIV.33-103mm TUNG. (*)</t>
  </si>
  <si>
    <t>SIERRA COPA BROCA BASE UNIV.73-113mm TUNG. (*)</t>
  </si>
  <si>
    <t>SIERRA COPA BROCA PUNTA GUIA TUNG. (*)</t>
  </si>
  <si>
    <t>CANDADO PLATINO D/T 30mm (**)</t>
  </si>
  <si>
    <t>CANDADO PLATINO D/T 40mm (**)</t>
  </si>
  <si>
    <t>CANDADO PLATINO D/T 50mm (**)</t>
  </si>
  <si>
    <t>CANDADO PLATINO D/T 60mm (**)</t>
  </si>
  <si>
    <t>CANDADO TITANIO D/T 30mm (**)</t>
  </si>
  <si>
    <t>CANDADO TITANIO D/T 40mm (**)</t>
  </si>
  <si>
    <t>CANDADO TITANIO D/T 50mm (**)</t>
  </si>
  <si>
    <t>CANDADO TITANIO D/T 60mm (**)</t>
  </si>
  <si>
    <t>GUANTE AFELPADO DOMESTICO P</t>
  </si>
  <si>
    <t>DISCO DIAMANTADO PAVIMENTO 14 (*)</t>
  </si>
  <si>
    <t>ALICATE CORTE OBLICUO CROMADO 8 (**)</t>
  </si>
  <si>
    <t>DISCO C/VELCRO 5  GR 40 (*)</t>
  </si>
  <si>
    <t>LLAVE T CR.V 5mm RHEIN (**)</t>
  </si>
  <si>
    <t>LLAVE T CR.V 6mm RHEIN (**)</t>
  </si>
  <si>
    <t>LLAVE T CR.V 7mm RHEIN (**)</t>
  </si>
  <si>
    <t>LLAVE T CR.V 8mm RHEIN (**)</t>
  </si>
  <si>
    <t>LLAVE T CR.V 9mm RHEIN (**)</t>
  </si>
  <si>
    <t>LLAVE T CR.V 10mm RHEIN (**)</t>
  </si>
  <si>
    <t>LLAVE T CR.V 11mm RHEIN (**)</t>
  </si>
  <si>
    <t>LLAVE T CR.V 12mm RHEIN (**)</t>
  </si>
  <si>
    <t>LLAVE T CR.V 13mm RHEIN (**)</t>
  </si>
  <si>
    <t>LLAVE T CR.V 14mm RHEIN (**)</t>
  </si>
  <si>
    <t>LLAVE T CR.V 15mm RHEIN (**)</t>
  </si>
  <si>
    <t>LLAVE T CR.V 16mm RHEIN (**)</t>
  </si>
  <si>
    <t>LLAVE T CR.V 17mm RHEIN (**)</t>
  </si>
  <si>
    <t>LLAVE T CR.V 19mm RHEIN (**)</t>
  </si>
  <si>
    <t>LLAVE T CR.V P 3/16  RHEIN (**)</t>
  </si>
  <si>
    <t>LLAVE T CR.V P 1/4  RHEIN (**)</t>
  </si>
  <si>
    <t>LLAVE T CR.V P 5/16  RHEIN (**)</t>
  </si>
  <si>
    <t>LLAVE T CR.V P 3/8  RHEIN (**)</t>
  </si>
  <si>
    <t>LLAVE T CR.V P 7/16  RHEIN (**)</t>
  </si>
  <si>
    <t>LLAVE T CR.V P 1/2  RHEIN (**)</t>
  </si>
  <si>
    <t>LLAVE T CR.V P 9/16  RHEIN (**)</t>
  </si>
  <si>
    <t>LLAVE T CR.V P 5/8  RHEIN (**)</t>
  </si>
  <si>
    <t>LLAVE T CR.V P 11/16  RHEIN (**)</t>
  </si>
  <si>
    <t>LLAVE T CR.V P 3/4  RHEIN (**)</t>
  </si>
  <si>
    <t>LLAVE T CR.V P 13/16  RHEIN (**)</t>
  </si>
  <si>
    <t>LLAVE T CR.V P 7/8  RHEIN (**)</t>
  </si>
  <si>
    <t>DISCO DIAMANTADO LASER SOLDADO 4,5 (*)</t>
  </si>
  <si>
    <t>DISCO DIAMANTADO LASER SOLDADO 7 (*)</t>
  </si>
  <si>
    <t>DISCO DIAMANTADO LASER SOLDADO 9 (*)</t>
  </si>
  <si>
    <t>CINCEL SDS PLUS CORTE 14x250x20,5mm (**)</t>
  </si>
  <si>
    <t>CINCEL SDS PLUS CORTE 14x250x40mm (**)</t>
  </si>
  <si>
    <t>CINCEL SDS PLUS PUNTA 14x250mm (**)</t>
  </si>
  <si>
    <t>CINCEL SDS PLUS PUNTA 18x400mm (**)</t>
  </si>
  <si>
    <t>CINCEL SDS MAX CORTE 18x400x27mm (**)</t>
  </si>
  <si>
    <t>CINCEL SDS MAX CORTE 18x400x50mm (**)</t>
  </si>
  <si>
    <t>CINCEL SDS MAX PUNTA 18x400mm (**)</t>
  </si>
  <si>
    <t>SIERRA COPA BROCA SDS 55mm D/WID. (*)</t>
  </si>
  <si>
    <t>SIERRA COPA BROCA SDS 60mm D/WID. (*)</t>
  </si>
  <si>
    <t>SIERRA COPA BROCA SDS 65mm D/WID. (*)</t>
  </si>
  <si>
    <t>SIERRA COPA BROCA SDS 70mm D/WID. (*)</t>
  </si>
  <si>
    <t>SIERRA COPA BROCA SDS-PLUS SOP 220mm D/WID. (*)</t>
  </si>
  <si>
    <t>SIERRA COPA BROCA SDS-PLUS SOP 430mm D/WID. (*)</t>
  </si>
  <si>
    <t>SIERRA COPA BROCA SDS-MAX SOP 220mm D/WID. (*)</t>
  </si>
  <si>
    <t>SIERRA COPA BROCA SDS-MAX SOP 430mm D/WID. (*)</t>
  </si>
  <si>
    <t>CANDADO TITANIO A.ALTO D/T 30mm (**)</t>
  </si>
  <si>
    <t>CANDADO TITANIO A.ALTO D/T 40mm (**)</t>
  </si>
  <si>
    <t>CANDADO TITANIO A.ALTO D/T 50mm (**)</t>
  </si>
  <si>
    <t>CANDADO TITANIO A.ALTO D/T 60mm (**)</t>
  </si>
  <si>
    <t>DISCO PLANO OX/AL CORTE 9  x 1.9 (*)</t>
  </si>
  <si>
    <t>SIERRA COPA BROCA SDS 30mm D/WID. (*)</t>
  </si>
  <si>
    <t>SIERRA COPA BROCA SDS 40mm D/WID. (*)</t>
  </si>
  <si>
    <t>SIERRA COPA BROCA SDS 80mm D/WID. (*)</t>
  </si>
  <si>
    <t>SIERRA COPA BROCA SDS 90mm D/WID. (*)</t>
  </si>
  <si>
    <t>SIERRA COPA BROCA SDS 105mm D/WID. (*)</t>
  </si>
  <si>
    <t>SIERRA COPA BROCA SDS PTA+TORNILLO (*)</t>
  </si>
  <si>
    <t>BOCALLAVE TORX HEMBRA E 8 RHEIN (**)</t>
  </si>
  <si>
    <t>BOCALLAVE TORX HEMBRA E10 RHEIN (**)</t>
  </si>
  <si>
    <t>BOCALLAVE TORX HEMBRA E16 RHEIN (**)</t>
  </si>
  <si>
    <t>BOCALLAVE TORX HEMBRA E18 RHEIN (**)</t>
  </si>
  <si>
    <t>BOCALLAVE TORX HEMBRA E22 RHEIN (**)</t>
  </si>
  <si>
    <t>BOCALLAVE TORX HEMBRA E24 RHEIN (**)</t>
  </si>
  <si>
    <t>BOCALLAVE TORX MACHO T20 RHEIN (**)</t>
  </si>
  <si>
    <t>BOCALLAVE TORX MACHO T25 RHEIN (**)</t>
  </si>
  <si>
    <t>BOCALLAVE TORX MACHO T27 RHEIN (**)</t>
  </si>
  <si>
    <t>BOCALLAVE TORX MACHO T55 RHEIN (**)</t>
  </si>
  <si>
    <t>BOCALLAVE TORX MACHO T60 RHEIN (**)</t>
  </si>
  <si>
    <t>CANDADO TITANIO D/T 25mm (**)</t>
  </si>
  <si>
    <t>CANDADO PLATINO D/T 25mm (**)</t>
  </si>
  <si>
    <t>MACHO M CONO 2 18 x 1.50 (**)</t>
  </si>
  <si>
    <t>MACHO M SETx3 18 x 1.50 (**)</t>
  </si>
  <si>
    <t>MACHO M SETx3 18 x 2.00 (**)</t>
  </si>
  <si>
    <t>CANDADO PLATINO A.ALTO D/T 30mm (**)</t>
  </si>
  <si>
    <t>CANDADO PLATINO A.ALTO D/T 40mm (**)</t>
  </si>
  <si>
    <t>CANDADO PLATINO A.ALTO D/T 50mm (**)</t>
  </si>
  <si>
    <t>CANDADO PLATINO A.ALTO D/T 60mm (**)</t>
  </si>
  <si>
    <t>DISCO FLAP OX.AL.4,5  GR  40 (*)</t>
  </si>
  <si>
    <t>DISCO FLAP OX.AL.7  GR  40 (*)</t>
  </si>
  <si>
    <t>DISCO FLAP OX.AL.7  GR 150 (*)</t>
  </si>
  <si>
    <t>DISCO FLAP OX.AL.7  GR 240 (*)</t>
  </si>
  <si>
    <t>DISCO FLAP OX.AL.7  GR 320 (*)</t>
  </si>
  <si>
    <t>LLAVE COMBINADA 25 mm (**)</t>
  </si>
  <si>
    <t>LLAVE COMBINADA 26 mm (**)</t>
  </si>
  <si>
    <t>LLAVE COMBINADA 27 mm (**)</t>
  </si>
  <si>
    <t>LLAVE COMBINADA 28 mm (**)</t>
  </si>
  <si>
    <t>LLAVE COMBINADA 29 mm (**)</t>
  </si>
  <si>
    <t>LLAVE COMBINADA 30 mm (**)</t>
  </si>
  <si>
    <t>LLAVE COMBINADA 32 mm (**)</t>
  </si>
  <si>
    <t>LLAVE COMBINADA P 1.1/16 (**)</t>
  </si>
  <si>
    <t>LLAVE COMBINADA P 1.1/8 (**)</t>
  </si>
  <si>
    <t>LLAVE COMBINADA P 1.1/4 (**)</t>
  </si>
  <si>
    <t>LLAVE T CR.V 20mm RHEIN (**)</t>
  </si>
  <si>
    <t>LLAVE T CR.V 21mm RHEIN (**)</t>
  </si>
  <si>
    <t>LLAVE T CR.V 22mm RHEIN (**)</t>
  </si>
  <si>
    <t>DISCO C/D OX/AL CORTE 4,5  x 0,75 (*)</t>
  </si>
  <si>
    <t>DISCO PLANO OX/AL CORTE 7  x 1,2 (*)</t>
  </si>
  <si>
    <t>DISCO C/D OX/AL CORTE 7    x 1,2 (*)</t>
  </si>
  <si>
    <t>CANDADO KRONOS 60mm D/T-LL.COD-PVC (**)</t>
  </si>
  <si>
    <t>CLAVO CABEZA PLOMO 2 1/2  x 1kg (ACINDAR)</t>
  </si>
  <si>
    <t>CLAVO CABEZA PLOMO 3  x 1kg (ACINDAR)</t>
  </si>
  <si>
    <t>CLAVO CABEZA PLOMO 4  x 1kg (ACINDAR)</t>
  </si>
  <si>
    <t>CLAVO P/PARIS ESP. 2 x 1kg</t>
  </si>
  <si>
    <t>CLAVO P/PARIS ESP. 2 1/2 x 1kg</t>
  </si>
  <si>
    <t>CLAVO P/PARIS ESP. 4 x 1kg</t>
  </si>
  <si>
    <t>ESLINGA ECO PARA BICI</t>
  </si>
  <si>
    <t>PUNTA ATORNILLADOR S2 PLANA P3 3X25 MM (10) (**)</t>
  </si>
  <si>
    <t>PUNTA ATORNILLADOR S2 PLANA P4 4X25 MM (10) (**)</t>
  </si>
  <si>
    <t>PUNTA ATORNILLADOR S2 PLANA P5 5X25 MM (10) (**)</t>
  </si>
  <si>
    <t>PUNTA ATORNILLADOR S2 PLANA P6 6X25 MM (10) (**)</t>
  </si>
  <si>
    <t>SIERRA WIDIA 4.1/2 x 16/22 30 Dts (*)</t>
  </si>
  <si>
    <t>SIERRA WIDIA 4.1/2 x 16/22 36 Dts (*)</t>
  </si>
  <si>
    <t>SIERRA WIDIA 7 1/4 X 16/22 30 Dts (*)</t>
  </si>
  <si>
    <t>SIERRA WIDIA 7 1/4 X 16/22 48 Dts (*)</t>
  </si>
  <si>
    <t>SIERRA WIDIA 7 1/4 X 16/22 60 Dts (*)</t>
  </si>
  <si>
    <t>SIERRA WIDIA 10 X 25 40 Dts (*)</t>
  </si>
  <si>
    <t>SIERRA WIDIA 4.1/2 x 30 Dts x5un (CAJA) (*)</t>
  </si>
  <si>
    <t>CANALETA ZINC MEDIA CAÑA 0,15x 2 mts.</t>
  </si>
  <si>
    <t>CABECERA P/CANALETA IZQUIERDA ZINC MEDIA CAÑA 0,15</t>
  </si>
  <si>
    <t>BOQUETA MEDIA CAÑA IZQUIERDA P/CANALETA ZINC 0,15</t>
  </si>
  <si>
    <t>SOPORTE MEDIA CAÑA C/PATA P/ATORNILLAR P/CANALETA ZINC 0,15</t>
  </si>
  <si>
    <t>CABECERA P/CANALETA DERECHA ZINC MEDIA CAÑA 0,15</t>
  </si>
  <si>
    <t>BOQUETA MEDIA CAÑA DERECHA P/CANALETA ZINC 0,15</t>
  </si>
  <si>
    <t>MOTOR HORMIGONERA 3/4 HP</t>
  </si>
  <si>
    <t>MOTOR HORMIGONERA 1 HP</t>
  </si>
  <si>
    <t>APLIQUE 5 CARAS NEGRO</t>
  </si>
  <si>
    <t>FAROL COLONIAL NEGRO SUP/INF/PED/TEC</t>
  </si>
  <si>
    <t>FAROL COLONIAL BLANCO SUP/INF/PED/TEC</t>
  </si>
  <si>
    <t>CAÑO EPOXI 1/2 x 6,4 Mt.</t>
  </si>
  <si>
    <t>CAÑO EPOXI 3/4 x 6,4 Mt.</t>
  </si>
  <si>
    <t>CAÑO EPOXI 1 x 6,4 Mt.</t>
  </si>
  <si>
    <t>CAÑO EPOXI ROSCADO 1/2 x 3,2 Mt.</t>
  </si>
  <si>
    <t>CAÑO EPOXI ROSCADO 3/4 x 3,2 Mt.</t>
  </si>
  <si>
    <t>CAÑO EPOXI ROSCADO 1 x 3,2 Mt.</t>
  </si>
  <si>
    <t>DIFUSOR DIRECCIONAL CILINDRICO NEGRO PVC LED</t>
  </si>
  <si>
    <t>DIFUSOR BIDIRECCIONAL CILINDRICO NEGRO PVC LED</t>
  </si>
  <si>
    <t>DIFUSOR DIRECCIONAL CUADRADO NEGRO PVC LED</t>
  </si>
  <si>
    <t>DIFUSOR BIDIRECCIONAL CUADRADO NEGRO PVC LED</t>
  </si>
  <si>
    <t>UNIPEGA SILICONA ACETICA TRANSP. CART.x 250 ML</t>
  </si>
  <si>
    <t>UNIPEGA SILICONA ACETICA BLANCA CART.x 250 ML</t>
  </si>
  <si>
    <t>UNIPEGA SILICONA ACETICA NEGRA CART.x 250 ML</t>
  </si>
  <si>
    <t>UNIPEGA SILICONA HIBRIDA CLEAR TRANSP. CART.x 280 ML</t>
  </si>
  <si>
    <t>UNIPEGA SILICONA HIBRIDA BLANCA CART.x 280 ML</t>
  </si>
  <si>
    <t>UNIPEGA SILICONA HIBRIDA NEGRA CART.x 280 ML</t>
  </si>
  <si>
    <t>UNIPEGA PU FLEX BLANCO CART. x 280 ML</t>
  </si>
  <si>
    <t>UNIPEGA PU FLEX GRIS CART. x 280 ML</t>
  </si>
  <si>
    <t>UNIPEGA PU40 BLANCO CART. x 280 ML</t>
  </si>
  <si>
    <t>UNIPEGA PU40 GRIS CART. x 280 ML</t>
  </si>
  <si>
    <t>UNIPEGA PU40 NEGRO CART. x 280 ML</t>
  </si>
  <si>
    <t>UNIPEGA PEGA/SELLADOR PILETA/BACHA BLANCO CART. x 280 ML</t>
  </si>
  <si>
    <t>UNIPEGA PEGA/SELLADOR PILETA/BACHA GRIS CART. x 280 ML</t>
  </si>
  <si>
    <t>UNIPEGA CANALETAS ALUMINIO P/CHAPA/ZINK CART. x 280 ML</t>
  </si>
  <si>
    <t>UNIPEGA GRIETAS &amp; FISURAS ACRILICO BLANCO CART. x  280 ML</t>
  </si>
  <si>
    <t>UNIPEGA SILICONA BASE AGUA BLANCO CART. x 280 ML</t>
  </si>
  <si>
    <t>MASILLA EPOXI 2 COMP. x 1KG ARTESANO ORO</t>
  </si>
  <si>
    <t>CUPLA PPP 1.1/4</t>
  </si>
  <si>
    <t>CUPLA PPP 1.1/2</t>
  </si>
  <si>
    <t>RCT PPP 1 (30)</t>
  </si>
  <si>
    <t>TAPON PPP M 1.1/2</t>
  </si>
  <si>
    <t>CUPLA RED. PPP 1 X 1/2 (10)</t>
  </si>
  <si>
    <t>MANGUITO P/CONEXION DESCARGA LAVARROPAS</t>
  </si>
  <si>
    <t>ESPIGA DOBLE RED. 1 X 1/2 (20)</t>
  </si>
  <si>
    <t>ESPIGA DOBLE RED. 1 X 3/4 (20)</t>
  </si>
  <si>
    <t>ESPIGA RED.RM 1 X 1/2 (20)</t>
  </si>
  <si>
    <t>ESPIGA RED.RM 1 X 3/4 (20)</t>
  </si>
  <si>
    <t>ESPIGA RED.RM 1/2 X 3/4 (20)</t>
  </si>
  <si>
    <t>ESPIGA RH 1 (20)</t>
  </si>
  <si>
    <t>ESPIGA RED.RH 1 X 1/2 (20)</t>
  </si>
  <si>
    <t>ESPIGA TEE RH  1/2 (20)</t>
  </si>
  <si>
    <t>ESPIGA TEE RH  3/4 (20)</t>
  </si>
  <si>
    <t>ESPIGA DOBLE TEE  3/4 (20)</t>
  </si>
  <si>
    <t>ESPIGA CODO RH  3/4 (20)</t>
  </si>
  <si>
    <t>BOLSA CAMISETA AD NEGRA 40 x 50  X 90 BOLSAS</t>
  </si>
  <si>
    <t>BOLSA CAMISETA AD BLANCA 40 x 50 X 90 BOLSAS</t>
  </si>
  <si>
    <t>BOLSA CONSORCIO GREENPLAST 45x60 X 30 un.</t>
  </si>
  <si>
    <t>BOLSA CONSORCIO GREENPLAST 45x60 X 10 un.</t>
  </si>
  <si>
    <t>BOLSA CONSORCIO GREENPLAST 50x70 X 30 un.</t>
  </si>
  <si>
    <t>BOLSA CONSORCIO GREENPLAST 50x70 X 10 un.</t>
  </si>
  <si>
    <t>BOLSA CONSORCIO GREENPLAST 60x90 X 10 un.</t>
  </si>
  <si>
    <t>BOLSA CONSORCIO GREENPLAST 80x110 X 10 un.</t>
  </si>
  <si>
    <t>BOLSA ROLLO GREENPLAST VERDE  50x6548.96 X 10 un.</t>
  </si>
  <si>
    <t>RIFLE AIRE COMPRIMIDO B2-4 5,5mm</t>
  </si>
  <si>
    <t>CINTA PELIGRO  50 Mts.</t>
  </si>
  <si>
    <t>EXTENSIÓN MAGNÉTICA 75 MM 1/4</t>
  </si>
  <si>
    <t>TUBO DE 6 PUNTAS LARGO 1/2 10MM</t>
  </si>
  <si>
    <t>TUBO DE 6 PUNTAS LARGO 1/2 11MM</t>
  </si>
  <si>
    <t>TUBO DE 6 PUNTAS LARGO 1/2 12MM</t>
  </si>
  <si>
    <t>TUBO DE 6 PUNTAS LARGO 1/2 13MM</t>
  </si>
  <si>
    <t>TUBO DE 6 PUNTAS LARGO 1/2 14MM</t>
  </si>
  <si>
    <t>TUBO DE 6 PUNTAS LARGO 1/2 15MM</t>
  </si>
  <si>
    <t>TUBO DE 6 PUNTAS LARGO 1/2 16MM</t>
  </si>
  <si>
    <t>TUBO DE 6 PUNTAS LARGO 1/2 17MM</t>
  </si>
  <si>
    <t>TUBO DE 6 PUNTAS LARGO 1/2 18MM</t>
  </si>
  <si>
    <t>TUBO DE 6 PUNTAS LARGO 1/2 19MM</t>
  </si>
  <si>
    <t>CUCHILLO PARA LINOLEO / VINILO</t>
  </si>
  <si>
    <t>IMAN EXTENSIBLE, FLEXIBLE</t>
  </si>
  <si>
    <t>CINTA METRICA / FLEXOMETRO  FATBOY 5,5 MTS.</t>
  </si>
  <si>
    <t>LLAVE AJUSTABLE INGLESA DE 6" TRUPER</t>
  </si>
  <si>
    <t>LLAVE AJUSTABLE INGLESA DE 8" TRUPER</t>
  </si>
  <si>
    <t>LLAVE AJUSTABLE INGLESA DE 10" TRUPER</t>
  </si>
  <si>
    <t>LLAVE AJUSTABLE INGLESA DE 12" TRUPER</t>
  </si>
  <si>
    <t>MARTILLO GALPONERO C/MADERA 20 oz</t>
  </si>
  <si>
    <t>PUNTAS TORX T20 L: 50MM X 10 UNIDADES</t>
  </si>
  <si>
    <t>LENTES DE SEGURIDAD CRISTAL</t>
  </si>
  <si>
    <t>LENTES DE SEGURIDAD NEGROS</t>
  </si>
  <si>
    <t>LLAVE AJUSTABLE INGLESA DE 6" PRETUL</t>
  </si>
  <si>
    <t>LLAVE AJUSTABLE INGLESA DE 8" PRETUL</t>
  </si>
  <si>
    <t>LLAVE AJUSTABLE INGLESA DE 10" PRETUL</t>
  </si>
  <si>
    <t>LLAVE AJUSTABLE INGLESA DE 12" PRETUL</t>
  </si>
  <si>
    <t>MARTILLO GALPONERO C/MADERA 16 oz.</t>
  </si>
  <si>
    <t>TIJERA PARA CASA Y OFICINA 8"</t>
  </si>
  <si>
    <t>TIJERA PARA CASA Y OFICINA 7"</t>
  </si>
  <si>
    <t>TIJERA PARA CASA Y OFICINA 6"</t>
  </si>
  <si>
    <t>JUEGO DE CONECTORES PARA COMPRESOR</t>
  </si>
  <si>
    <t>SET DE HERRAMIENTAS DE INSPECCION (LSPI7101)</t>
  </si>
  <si>
    <t>CALEFACTOR CAÑON GASOIL O KEROSENE 26000K (HTBGO-30A)</t>
  </si>
  <si>
    <t>CALEFACTOR CAÑON GASOIL O KEROSENE 53000K (HTBGO-60A)</t>
  </si>
  <si>
    <t>ROTOMARTILLO 1500W - 5J (IVA 10,5) (RML1500-8)</t>
  </si>
  <si>
    <t>KIT SOLDADOR IRON-180 + MASCARA ST-1X + 2 ESCUADRAS MAGNETICAS (IVA 10,5) (MEGAIRON180-9)</t>
  </si>
  <si>
    <t>AMOLADORA 125mm - 1400W (AML1400-9)</t>
  </si>
  <si>
    <t>BOMBA MANUAL (BML5-8)</t>
  </si>
  <si>
    <t>ELECTRODOS 6013 3.2MM X 1KG (LQE6013-325)</t>
  </si>
  <si>
    <t>ELECTRODOS 6013 2MM X 1KG (LQE6013-200)</t>
  </si>
  <si>
    <t>CAJA INGLETADORA DE 6 POSICIONES (CIL295-8)</t>
  </si>
  <si>
    <t>ELECTRODOS 6013 2.5MM X 1KG (LQE6013-250)</t>
  </si>
  <si>
    <t>CAJA FUERTE 230CM (CFL230-8)</t>
  </si>
  <si>
    <t>CALEFACTOR IND. CAÑON GAS 50KW (HTBGA-50A)</t>
  </si>
  <si>
    <t>COMPRESOR AIRE 2HP 25L C/K (LC-2025BK)</t>
  </si>
  <si>
    <t>CONTADORA DE BILLETES (CDBL50-7)</t>
  </si>
  <si>
    <t>GABINETE ORGANIZADOR METALICO (GML4-8)</t>
  </si>
  <si>
    <t>GRAMPADORA CLAVADORA 53/18 (GCL5318-8)</t>
  </si>
  <si>
    <t>LLAVE DE IMPACTO INALAM 530 N.M. (LIL530-8B)</t>
  </si>
  <si>
    <t>MAQUINA DE COSER (MCS12L-8)</t>
  </si>
  <si>
    <t>MEDIDOR DE TEMP DIGITAL (TDL50-8)</t>
  </si>
  <si>
    <t>MESA DE PING PONG (MPPL274-8)</t>
  </si>
  <si>
    <t>MINI COMPRESOR INFLADOR 12V (MCIL12-8)</t>
  </si>
  <si>
    <t>ROTOMARTILLO 1100W (RML1100-9)</t>
  </si>
  <si>
    <t>SOMBRILLA C/PIE 3MTS UV BEIGE (LQ50-04B)</t>
  </si>
  <si>
    <t>SOMBRILLA C/PIE 3MTS UV NEGRA (LQ50-04N)</t>
  </si>
  <si>
    <t>TALADRO DE IMPACTO ELECTRICO 13mm 600W (TIL600-8K)</t>
  </si>
  <si>
    <t>TALADRO DE IMPACTO INALAMBRICO 12V 10mm (TIL23-8KB)</t>
  </si>
  <si>
    <t>TALADRO INALAMBRICO BAT 12V (LH-199)</t>
  </si>
  <si>
    <t>TERMO INOX 1L BLANCO (TL1-9B)</t>
  </si>
  <si>
    <t>MOTOR NAFTERO 2T FUERA DE BORDA 2.5HP 62CC (LM621)</t>
  </si>
  <si>
    <t>ROTOMARTILLO 850W - 3.0J (IVA 10,5) (RML850-7)</t>
  </si>
  <si>
    <t>GUANTE DE ARAMIDA ALTA TEMP.( GRCL800-10 )</t>
  </si>
  <si>
    <t>CAJON PORTA HERRAMIENTAS 45KG (LQCH45-9X)</t>
  </si>
  <si>
    <t>CAJON PORTA HERRAMIENTAS 50KG (LQCH50-9X)</t>
  </si>
  <si>
    <t>MEMBRANA PARA TECHOS Y MUROS BL x 20 lts. LUSQTOFF</t>
  </si>
  <si>
    <t>LATEX INTERIOR PROFESIONAL x 4 lts. LUSQTOFF</t>
  </si>
  <si>
    <t>LATEX INTERIOR PROFESIONAL x 10 lts. LUSQTOFF</t>
  </si>
  <si>
    <t>LATEX INTERIOR PROFESIONAL x 20 lts. LUSQTOFF</t>
  </si>
  <si>
    <t>LATEX INT/EXT PROFESIONAL x 4 lts. LUSQTOFF</t>
  </si>
  <si>
    <t>LATEX INT/EXT PROFESIONAL x 10 lts. LUSQTOFF</t>
  </si>
  <si>
    <t>LATEX INT/EXT PROFESIONAL x 20 lts. LUSQTOFF</t>
  </si>
  <si>
    <t>ENDUIDO x 1 lts. LUSQTOFF</t>
  </si>
  <si>
    <t>ENDUIDO x 4 lts. LUSQTOFF</t>
  </si>
  <si>
    <t>ENDUIDO x 10 lts. LUSQTOFF</t>
  </si>
  <si>
    <t>ENDUIDO x 20 lts. LUSQTOFF</t>
  </si>
  <si>
    <t>SELLADOR x 1 lts. LUSQTOFF</t>
  </si>
  <si>
    <t>SELLADOR x 4 lts. LUSQTOFF</t>
  </si>
  <si>
    <t>SELLADOR x 10 lts. LUSQTOFF</t>
  </si>
  <si>
    <t>SELLADOR x 20 lts. LUSQTOFF</t>
  </si>
  <si>
    <t>BIDON NARANJA P/COMBUSTIBLE x 2 Lts. LUSQTOFF (BP02-N)</t>
  </si>
  <si>
    <t>CARRETILLA 120 LT 300 kg RUEDA NEUMATICA (IVA 10,5)</t>
  </si>
  <si>
    <t>CALEFACTOR GAS GARRAFA NEGRO(IVA 10,5) (JK-1008N)</t>
  </si>
  <si>
    <t>CALEFACTOR GAS GARRAFA NEGRO C/MESA(IVA 10,5) (JK-1008BN)</t>
  </si>
  <si>
    <t>ACEITE LUBRICANTE 1000CC (ACLUB1000)</t>
  </si>
  <si>
    <t>CREMA LIMPIAMANOS LUSQTOFF X 500grs. (LCREM-9)</t>
  </si>
  <si>
    <t>ACEITE 2T SINTETIC 1LT (ACL2TS1LT)</t>
  </si>
  <si>
    <t>ESPUMA  LIMPIAMANOS LUSQTOFF X 230ml. (LESPUM-9)</t>
  </si>
  <si>
    <t>GRAMPAS PARA GRAMPADORA (GRL048-8)</t>
  </si>
  <si>
    <t>JUEGO DE ACCESORIOS TALADRO (JATL82-8)</t>
  </si>
  <si>
    <t>ROLLO ALAMBRE SOL FLUX 0.8MM 1KG (LQFLUX081)</t>
  </si>
  <si>
    <t>BOLSA DE TELA PARA LA-6002M (RLA6002R10) (p/COD LA-6002M)</t>
  </si>
  <si>
    <t>BUJÍA DESMALEZADORAS, MOTOSIERRAS Y BORDEADORAS (CJ8)</t>
  </si>
  <si>
    <t>BOLSA DE PAPEL (5) (RLA1500MMR22) (p/COD LA-1500M)</t>
  </si>
  <si>
    <t>BATERIA ATL18-8B (RATL188BR12) (P/COD ATL18-8B)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</si>
</sst>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F800]dddd\,\ mmmm\ dd\,\ yyyy"/>
    <numFmt numFmtId="165" formatCode="0.0%"/>
    <numFmt numFmtId="166" formatCode="&quot;$&quot;#,##0.00"/>
    <numFmt numFmtId="167" formatCode="&quot;$&quot;\ #,##0.00"/>
  </numFmts>
  <fonts count="19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rgb="FFC00000"/>
      <name val="Calibri"/>
      <family val="2"/>
      <scheme val="minor"/>
    </font>
    <font>
      <b/>
      <sz val="18"/>
      <color rgb="FFFF0000"/>
      <name val="Arial Black"/>
      <family val="2"/>
    </font>
    <font>
      <b/>
      <sz val="24"/>
      <color rgb="FFFFFF00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8"/>
      <color theme="9" tint="-0.499984740745262"/>
      <name val="Arial Black"/>
      <family val="2"/>
    </font>
    <font>
      <b/>
      <sz val="24"/>
      <color theme="9" tint="0.79998168889431442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scheme val="minor"/>
    </font>
    <font>
      <sz val="11"/>
      <name val="Calibri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49998474074526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9" fontId="14" fillId="0" borderId="0" applyFont="0" applyFill="0" applyBorder="0" applyAlignment="0" applyProtection="0"/>
  </cellStyleXfs>
  <cellXfs count="41">
    <xf numFmtId="0" fontId="0" fillId="0" borderId="0" xfId="0"/>
    <xf numFmtId="0" fontId="6" fillId="4" borderId="0" xfId="0" applyFont="1" applyFill="1" applyAlignment="1">
      <alignment vertical="center" wrapText="1"/>
    </xf>
    <xf numFmtId="0" fontId="6" fillId="4" borderId="0" xfId="0" applyFont="1" applyFill="1" applyAlignment="1">
      <alignment horizontal="center" vertical="center" wrapText="1"/>
    </xf>
    <xf numFmtId="166" fontId="6" fillId="4" borderId="0" xfId="0" applyNumberFormat="1" applyFont="1" applyFill="1" applyAlignment="1">
      <alignment horizontal="center" vertical="center" wrapText="1"/>
    </xf>
    <xf numFmtId="0" fontId="0" fillId="0" borderId="0" xfId="0" applyAlignment="1">
      <alignment horizontal="center"/>
    </xf>
    <xf numFmtId="166" fontId="0" fillId="0" borderId="0" xfId="0" applyNumberFormat="1" applyAlignment="1">
      <alignment horizontal="center"/>
    </xf>
    <xf numFmtId="0" fontId="7" fillId="0" borderId="0" xfId="0" applyFont="1"/>
    <xf numFmtId="0" fontId="1" fillId="3" borderId="0" xfId="0" applyFont="1" applyFill="1" applyAlignment="1">
      <alignment vertical="center" wrapText="1"/>
    </xf>
    <xf numFmtId="0" fontId="1" fillId="3" borderId="0" xfId="0" applyFont="1" applyFill="1" applyAlignment="1">
      <alignment horizontal="center" vertical="center" wrapText="1"/>
    </xf>
    <xf numFmtId="166" fontId="1" fillId="3" borderId="0" xfId="0" applyNumberFormat="1" applyFont="1" applyFill="1" applyAlignment="1">
      <alignment horizontal="center" vertical="center" wrapText="1"/>
    </xf>
    <xf numFmtId="10" fontId="1" fillId="3" borderId="0" xfId="0" applyNumberFormat="1" applyFont="1" applyFill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167" fontId="2" fillId="0" borderId="0" xfId="0" applyNumberFormat="1" applyFont="1" applyAlignment="1">
      <alignment horizontal="left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wrapText="1"/>
    </xf>
    <xf numFmtId="0" fontId="11" fillId="0" borderId="0" xfId="0" applyFont="1" applyAlignment="1">
      <alignment horizontal="center" vertical="center"/>
    </xf>
    <xf numFmtId="164" fontId="3" fillId="0" borderId="0" xfId="0" applyNumberFormat="1" applyFont="1" applyAlignment="1">
      <alignment shrinkToFit="1"/>
    </xf>
    <xf numFmtId="0" fontId="9" fillId="5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167" fontId="0" fillId="0" borderId="0" xfId="0" applyNumberFormat="1" applyAlignment="1">
      <alignment horizontal="center"/>
    </xf>
    <xf numFmtId="0" fontId="12" fillId="0" borderId="0" xfId="0" applyFont="1" applyAlignment="1">
      <alignment horizontal="center" vertical="center"/>
    </xf>
    <xf numFmtId="0" fontId="13" fillId="0" borderId="0" xfId="0" applyFont="1"/>
    <xf numFmtId="166" fontId="13" fillId="0" borderId="0" xfId="0" applyNumberFormat="1" applyFont="1"/>
    <xf numFmtId="166" fontId="13" fillId="0" borderId="0" xfId="0" applyNumberFormat="1" applyFont="1" applyAlignment="1">
      <alignment horizontal="center" vertical="center"/>
    </xf>
    <xf numFmtId="10" fontId="13" fillId="0" borderId="0" xfId="0" applyNumberFormat="1" applyFont="1" applyAlignment="1">
      <alignment horizontal="center" vertical="center"/>
    </xf>
    <xf numFmtId="10" fontId="0" fillId="0" borderId="0" xfId="1" applyNumberFormat="1" applyFont="1" applyAlignment="1">
      <alignment horizontal="center"/>
    </xf>
    <xf numFmtId="0" fontId="15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8" fillId="0" borderId="0" xfId="0" applyFont="1"/>
    <xf numFmtId="166" fontId="18" fillId="0" borderId="0" xfId="0" applyNumberFormat="1" applyFont="1"/>
    <xf numFmtId="0" fontId="18" fillId="0" borderId="0" xfId="0" applyFont="1" applyAlignment="1">
      <alignment horizontal="center" vertical="center"/>
    </xf>
    <xf numFmtId="166" fontId="18" fillId="0" borderId="0" xfId="0" applyNumberFormat="1" applyFont="1" applyAlignment="1">
      <alignment horizontal="center" vertical="center"/>
    </xf>
    <xf numFmtId="10" fontId="18" fillId="0" borderId="0" xfId="0" applyNumberFormat="1" applyFont="1" applyAlignment="1">
      <alignment horizontal="center" vertical="center"/>
    </xf>
    <xf numFmtId="0" fontId="9" fillId="5" borderId="0" xfId="0" applyFont="1" applyFill="1" applyAlignment="1">
      <alignment horizontal="right" vertical="center"/>
    </xf>
    <xf numFmtId="0" fontId="4" fillId="2" borderId="0" xfId="0" applyFont="1" applyFill="1" applyAlignment="1">
      <alignment horizontal="right" vertical="center"/>
    </xf>
    <xf numFmtId="164" fontId="3" fillId="0" borderId="0" xfId="0" applyNumberFormat="1" applyFont="1" applyAlignment="1">
      <alignment horizontal="center" shrinkToFit="1"/>
    </xf>
    <xf numFmtId="165" fontId="5" fillId="3" borderId="0" xfId="0" applyNumberFormat="1" applyFont="1" applyFill="1" applyAlignment="1" applyProtection="1">
      <alignment horizontal="center" vertical="center"/>
      <protection locked="0"/>
    </xf>
    <xf numFmtId="165" fontId="10" fillId="6" borderId="0" xfId="0" applyNumberFormat="1" applyFont="1" applyFill="1" applyAlignment="1" applyProtection="1">
      <alignment horizontal="center" vertical="center"/>
      <protection locked="0"/>
    </xf>
    <xf numFmtId="0" fontId="8" fillId="2" borderId="1" xfId="0" applyFont="1" applyFill="1" applyBorder="1" applyAlignment="1">
      <alignment horizontal="center"/>
    </xf>
    <xf numFmtId="0" fontId="2" fillId="0" borderId="0" xfId="0" applyFont="1" applyAlignment="1">
      <alignment horizontal="right"/>
    </xf>
  </cellXfs>
  <cellStyles count="2">
    <cellStyle name="Normal" xfId="0" builtinId="0"/>
    <cellStyle name="Porcentaje" xfId="1" builtinId="5"/>
  </cellStyles>
  <dxfs count="37">
    <dxf>
      <numFmt numFmtId="167" formatCode="&quot;$&quot;\ #,##0.00"/>
      <alignment horizontal="center" vertical="bottom" textRotation="0" wrapText="0" indent="0" justifyLastLine="0" shrinkToFit="0" readingOrder="0"/>
    </dxf>
    <dxf>
      <numFmt numFmtId="167" formatCode="&quot;$&quot;\ #,##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4" formatCode="0.00%"/>
      <fill>
        <patternFill patternType="none">
          <fgColor theme="0" tint="-0.14999847407452621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6" formatCode="&quot;$&quot;#,##0.00"/>
      <fill>
        <patternFill patternType="none">
          <fgColor theme="0" tint="-0.14999847407452621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theme="0" tint="-0.14999847407452621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6" formatCode="&quot;$&quot;#,##0.00"/>
      <fill>
        <patternFill patternType="none">
          <fgColor theme="0" tint="-0.14999847407452621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theme="0" tint="-0.14999847407452621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theme="0" tint="-0.14999847407452621"/>
          <bgColor auto="1"/>
        </patternFill>
      </fill>
    </dxf>
    <dxf>
      <border outline="0">
        <top style="thin">
          <color theme="1"/>
        </top>
      </border>
    </dxf>
    <dxf>
      <border outline="0">
        <top style="medium">
          <color indexed="64"/>
        </top>
        <bottom style="thin">
          <color theme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bgColor auto="1"/>
        </patternFill>
      </fill>
    </dxf>
    <dxf>
      <border outline="0"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rgb="FFFF0000"/>
        </patternFill>
      </fill>
    </dxf>
    <dxf>
      <numFmt numFmtId="14" formatCode="0.00%"/>
      <alignment horizontal="center" vertical="bottom" textRotation="0" wrapText="0" indent="0" justifyLastLine="0" shrinkToFit="0" readingOrder="0"/>
    </dxf>
    <dxf>
      <numFmt numFmtId="166" formatCode="&quot;$&quot;#,##0.00"/>
      <alignment horizontal="center" vertical="bottom" textRotation="0" wrapText="0" indent="0" justifyLastLine="0" shrinkToFit="0" readingOrder="0"/>
    </dxf>
    <dxf>
      <numFmt numFmtId="166" formatCode="&quot;$&quot;#,##0.00"/>
      <alignment horizontal="center" vertical="bottom" textRotation="0" wrapText="0" indent="0" justifyLastLine="0" shrinkToFit="0" readingOrder="0"/>
    </dxf>
    <dxf>
      <numFmt numFmtId="166" formatCode="&quot;$&quot;#,##0.0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6" formatCode="&quot;$&quot;#,##0.00"/>
      <alignment horizontal="center" vertical="bottom" textRotation="0" wrapText="0" indent="0" justifyLastLine="0" shrinkToFit="0" readingOrder="0"/>
    </dxf>
    <dxf>
      <numFmt numFmtId="166" formatCode="&quot;$&quot;#,##0.00"/>
      <alignment horizontal="center" vertical="bottom" textRotation="0" wrapText="0" indent="0" justifyLastLine="0" shrinkToFit="0" readingOrder="0"/>
    </dxf>
    <dxf>
      <numFmt numFmtId="166" formatCode="&quot;$&quot;#,##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>
          <fgColor theme="0"/>
        </patternFill>
      </fill>
    </dxf>
    <dxf>
      <fill>
        <patternFill patternType="solid">
          <fgColor theme="5" tint="0.79998168889431442"/>
          <bgColor theme="5" tint="0.79998168889431442"/>
        </patternFill>
      </fill>
    </dxf>
    <dxf>
      <fill>
        <patternFill patternType="solid">
          <fgColor theme="0" tint="-4.9989318521683403E-2"/>
          <bgColor theme="0" tint="-4.9989318521683403E-2"/>
        </patternFill>
      </fill>
    </dxf>
    <dxf>
      <fill>
        <patternFill patternType="solid">
          <fgColor rgb="FFFCD6D6"/>
          <bgColor rgb="FFFCD6D6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5"/>
        </top>
      </border>
    </dxf>
    <dxf>
      <font>
        <b/>
        <color theme="0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>
          <fgColor rgb="FFF9ADAD"/>
          <bgColor rgb="FFF9ADAD"/>
        </patternFill>
      </fill>
      <border>
        <left style="thin">
          <color rgb="FFF9ADAD"/>
        </left>
        <right style="thin">
          <color rgb="FFF9ADAD"/>
        </right>
        <top style="thin">
          <color rgb="FFF9ADAD"/>
        </top>
        <bottom style="thin">
          <color rgb="FFF9ADAD"/>
        </bottom>
        <horizontal style="thin">
          <color rgb="FFF9ADAD"/>
        </horizontal>
      </border>
    </dxf>
  </dxfs>
  <tableStyles count="1" defaultTableStyle="TableStyleMedium2" defaultPivotStyle="PivotStyleLight16">
    <tableStyle name="Lista El Taladro" pivot="0" count="9">
      <tableStyleElement type="wholeTable" dxfId="36"/>
      <tableStyleElement type="headerRow" dxfId="35"/>
      <tableStyleElement type="totalRow" dxfId="34"/>
      <tableStyleElement type="firstColumn" dxfId="33"/>
      <tableStyleElement type="lastColumn" dxfId="32"/>
      <tableStyleElement type="firstRowStripe" dxfId="31"/>
      <tableStyleElement type="secondRowStripe" dxfId="30"/>
      <tableStyleElement type="firstColumnStripe" dxfId="29"/>
      <tableStyleElement type="secondColumnStripe" dxfId="28"/>
    </tableStyle>
  </tableStyles>
  <colors>
    <mruColors>
      <color rgb="FFF9ADAD"/>
      <color rgb="FFFCD6D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742949</xdr:colOff>
      <xdr:row>0</xdr:row>
      <xdr:rowOff>1017592</xdr:rowOff>
    </xdr:to>
    <xdr:pic>
      <xdr:nvPicPr>
        <xdr:cNvPr id="2" name="Imagen 4">
          <a:extLst>
            <a:ext uri="{FF2B5EF4-FFF2-40B4-BE49-F238E27FC236}">
              <a16:creationId xmlns:a16="http://schemas.microsoft.com/office/drawing/2014/main" id="{1D4D4989-C83C-4730-9AD5-09ECF9C558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505824" cy="10175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333375</xdr:colOff>
      <xdr:row>1</xdr:row>
      <xdr:rowOff>19050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A215CA8-D1AB-41B2-A6B2-731C183104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267450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1" name="Tabla1" displayName="Tabla1" ref="A4:K10369" totalsRowShown="0">
  <autoFilter ref="A4:K10369"/>
  <tableColumns count="11">
    <tableColumn id="1" name="Codigo" dataDxfId="27"/>
    <tableColumn id="2" name="Descripción"/>
    <tableColumn id="8" name="Precio de Lista neto" dataDxfId="26">
      <calculatedColumnFormula>IF($F$2=0," - ",Tabla1[[#This Row],[Base Precio de Lista neto]])</calculatedColumnFormula>
    </tableColumn>
    <tableColumn id="6" name="Precio de Cliente neto" dataDxfId="25">
      <calculatedColumnFormula>IF($F$2=0," - ",Tabla1[[#This Row],[Base Precio de Lista neto]]*(1-$F$2))</calculatedColumnFormula>
    </tableColumn>
    <tableColumn id="7" name="Mejor Precio Neto" dataDxfId="24">
      <calculatedColumnFormula>IF($F$2=0," - ",Tabla1[[#This Row],[Base para Mejor precio]]*(1-$F$2))</calculatedColumnFormula>
    </tableColumn>
    <tableColumn id="4" name="Tipo" dataDxfId="23"/>
    <tableColumn id="10" name="Estado" dataDxfId="22"/>
    <tableColumn id="5" name="$  al Publico neto" dataDxfId="21">
      <calculatedColumnFormula>IFERROR(IF($F$3=0,"-",Tabla1[[#This Row],[Precio de Cliente neto]]*(1+$F$3)),"-")</calculatedColumnFormula>
    </tableColumn>
    <tableColumn id="3" name="Base Precio de Lista neto" dataDxfId="20"/>
    <tableColumn id="9" name="Base para Mejor precio" dataDxfId="19"/>
    <tableColumn id="11" name="Alicuota" dataDxfId="18" dataCellStyle="Porcentaje"/>
  </tableColumns>
  <tableStyleInfo name="Lista El Taladro" showFirstColumn="0" showLastColumn="0" showRowStripes="1" showColumnStripes="0"/>
</table>
</file>

<file path=xl/tables/table2.xml><?xml version="1.0" encoding="utf-8"?>
<table xmlns="http://schemas.openxmlformats.org/spreadsheetml/2006/main" id="2" name="Tabla2" displayName="Tabla2" ref="A3:F2703" totalsRowShown="0" headerRowDxfId="17" dataDxfId="15" headerRowBorderDxfId="16" tableBorderDxfId="14" totalsRowBorderDxfId="13">
  <autoFilter ref="A3:F2703"/>
  <tableColumns count="6">
    <tableColumn id="1" name="Codigo" dataDxfId="12"/>
    <tableColumn id="2" name="Descripción" dataDxfId="11"/>
    <tableColumn id="3" name="Precio de Cliente neto" dataDxfId="10">
      <calculatedColumnFormula>VLOOKUP(Tabla2[[#This Row],[Codigo]],Tabla1[[Codigo]:[Mejor Precio Neto]],4,FALSE)</calculatedColumnFormula>
    </tableColumn>
    <tableColumn id="4" name="Tipo" dataDxfId="9">
      <calculatedColumnFormula>VLOOKUP(Tabla2[[#This Row],[Codigo]],Tabla1[[Codigo]:[Tipo]],6,FALSE)</calculatedColumnFormula>
    </tableColumn>
    <tableColumn id="5" name="Precio de Cliente neto ANTERIOR" dataDxfId="8">
      <calculatedColumnFormula>IFERROR(Tabla2[[#This Row],[Precio de Cliente neto]]/(1+Tabla2[[#This Row],[Variacion]]),"-")</calculatedColumnFormula>
    </tableColumn>
    <tableColumn id="6" name="Variacion" dataDxfId="7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id="4" name="Tabla95" displayName="Tabla95" ref="A2:G3" totalsRowShown="0" headerRowDxfId="6">
  <autoFilter ref="A2:G3"/>
  <tableColumns count="7">
    <tableColumn id="1" name="Codigo" dataDxfId="5"/>
    <tableColumn id="2" name="Cant." dataDxfId="4"/>
    <tableColumn id="3" name="Articulo" dataDxfId="3">
      <calculatedColumnFormula>IFERROR(VLOOKUP(A3,'Lista Completa'!A:J,2,FALSE),"-")</calculatedColumnFormula>
    </tableColumn>
    <tableColumn id="4" name="Letra" dataDxfId="2">
      <calculatedColumnFormula>IFERROR(VLOOKUP(A3,'Lista Completa'!A:J,6,FALSE),"-")</calculatedColumnFormula>
    </tableColumn>
    <tableColumn id="5" name="$ Cliente Neto" dataDxfId="1">
      <calculatedColumnFormula>IFERROR(VLOOKUP(A3,'Lista Completa'!A:J,4,FALSE),"-")</calculatedColumnFormula>
    </tableColumn>
    <tableColumn id="6" name="Bruto a Facturar" dataDxfId="0">
      <calculatedColumnFormula>IFERROR(IF(D3="A",B3*E3*1.21,IF(D3="B",B3*E3,(ROUNDUP(B3/2,0)*E3*1.21)+(ROUNDDOWN(B3/2,0)*E3))),0)</calculatedColumnFormula>
    </tableColumn>
    <tableColumn id="7" name="Carga rapida">
      <calculatedColumnFormula>CONCATENATE(A3,";",B3)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369"/>
  <sheetViews>
    <sheetView tabSelected="1" zoomScaleNormal="100" workbookViewId="0">
      <selection activeCell="F9" sqref="F9"/>
    </sheetView>
  </sheetViews>
  <sheetFormatPr baseColWidth="10" defaultRowHeight="15"/>
  <cols>
    <col min="1" max="1" width="9.42578125" bestFit="1" customWidth="1"/>
    <col min="2" max="2" width="50.7109375" customWidth="1"/>
    <col min="5" max="7" width="11.140625" customWidth="1"/>
    <col min="8" max="8" width="11.28515625" customWidth="1"/>
    <col min="9" max="9" width="11.85546875" hidden="1" customWidth="1"/>
    <col min="10" max="10" width="13.5703125" hidden="1" customWidth="1"/>
    <col min="11" max="11" width="11.140625" hidden="1" customWidth="1"/>
    <col min="12" max="12" width="11.140625" customWidth="1"/>
  </cols>
  <sheetData>
    <row r="1" spans="1:11" ht="98.25" customHeight="1">
      <c r="A1" s="36" t="s">
        <v>9083</v>
      </c>
      <c r="B1" s="36"/>
      <c r="C1" s="36"/>
      <c r="D1" s="36"/>
      <c r="E1" s="36"/>
      <c r="F1" s="36"/>
      <c r="G1" s="36"/>
      <c r="H1" s="36"/>
      <c r="I1" s="17"/>
      <c r="J1" s="17"/>
    </row>
    <row r="2" spans="1:11" ht="36" customHeight="1">
      <c r="A2" s="34" t="s">
        <v>6031</v>
      </c>
      <c r="B2" s="34"/>
      <c r="C2" s="34"/>
      <c r="D2" s="34"/>
      <c r="E2" s="34"/>
      <c r="F2" s="38">
        <v>0.3</v>
      </c>
      <c r="G2" s="38"/>
      <c r="H2" s="38"/>
      <c r="I2" s="18"/>
      <c r="J2" s="18"/>
    </row>
    <row r="3" spans="1:11" ht="36" customHeight="1">
      <c r="A3" s="35" t="s">
        <v>0</v>
      </c>
      <c r="B3" s="35"/>
      <c r="C3" s="35"/>
      <c r="D3" s="35"/>
      <c r="E3" s="35"/>
      <c r="F3" s="37">
        <v>0.5</v>
      </c>
      <c r="G3" s="37"/>
      <c r="H3" s="37"/>
      <c r="I3" s="19"/>
      <c r="J3" s="19"/>
    </row>
    <row r="4" spans="1:11" ht="45">
      <c r="A4" s="1" t="s">
        <v>1</v>
      </c>
      <c r="B4" s="1" t="s">
        <v>2</v>
      </c>
      <c r="C4" s="2" t="s">
        <v>6032</v>
      </c>
      <c r="D4" s="2" t="s">
        <v>6033</v>
      </c>
      <c r="E4" s="2" t="s">
        <v>6035</v>
      </c>
      <c r="F4" s="2" t="s">
        <v>3</v>
      </c>
      <c r="G4" s="2" t="s">
        <v>6130</v>
      </c>
      <c r="H4" s="3" t="s">
        <v>6034</v>
      </c>
      <c r="I4" s="2" t="s">
        <v>6132</v>
      </c>
      <c r="J4" s="2" t="s">
        <v>6129</v>
      </c>
      <c r="K4" s="2" t="s">
        <v>8360</v>
      </c>
    </row>
    <row r="5" spans="1:11">
      <c r="A5" s="4">
        <v>66</v>
      </c>
      <c r="B5" t="s">
        <v>6133</v>
      </c>
      <c r="C5" s="5">
        <f>IF($F$2=0," - ",Tabla1[[#This Row],[Base Precio de Lista neto]])</f>
        <v>7358.4165000000003</v>
      </c>
      <c r="D5" s="5">
        <f>IF($F$2=0," - ",Tabla1[[#This Row],[Base Precio de Lista neto]]*(1-$F$2))</f>
        <v>5150.8915500000003</v>
      </c>
      <c r="E5" s="5">
        <f>IF($F$2=0," - ",Tabla1[[#This Row],[Base para Mejor precio]]*(1-$F$2))</f>
        <v>3923.7431471279997</v>
      </c>
      <c r="F5" s="4" t="s">
        <v>5</v>
      </c>
      <c r="G5" s="16" t="s">
        <v>8993</v>
      </c>
      <c r="H5" s="5">
        <f>IFERROR(IF($F$3=0,"-",Tabla1[[#This Row],[Precio de Cliente neto]]*(1+$F$3)),"-")</f>
        <v>7726.3373250000004</v>
      </c>
      <c r="I5" s="5">
        <v>7358.4165000000003</v>
      </c>
      <c r="J5" s="5">
        <v>5605.3473530399997</v>
      </c>
      <c r="K5" s="26">
        <v>0.21</v>
      </c>
    </row>
    <row r="6" spans="1:11">
      <c r="A6" s="4">
        <v>67</v>
      </c>
      <c r="B6" t="s">
        <v>6134</v>
      </c>
      <c r="C6" s="5">
        <f>IF($F$2=0," - ",Tabla1[[#This Row],[Base Precio de Lista neto]])</f>
        <v>7358.4165000000003</v>
      </c>
      <c r="D6" s="5">
        <f>IF($F$2=0," - ",Tabla1[[#This Row],[Base Precio de Lista neto]]*(1-$F$2))</f>
        <v>5150.8915500000003</v>
      </c>
      <c r="E6" s="5">
        <f>IF($F$2=0," - ",Tabla1[[#This Row],[Base para Mejor precio]]*(1-$F$2))</f>
        <v>3923.7431471279997</v>
      </c>
      <c r="F6" s="4" t="s">
        <v>5</v>
      </c>
      <c r="G6" s="16" t="s">
        <v>8993</v>
      </c>
      <c r="H6" s="5">
        <f>IFERROR(IF($F$3=0,"-",Tabla1[[#This Row],[Precio de Cliente neto]]*(1+$F$3)),"-")</f>
        <v>7726.3373250000004</v>
      </c>
      <c r="I6" s="5">
        <v>7358.4165000000003</v>
      </c>
      <c r="J6" s="5">
        <v>5605.3473530399997</v>
      </c>
      <c r="K6" s="26">
        <v>0.21</v>
      </c>
    </row>
    <row r="7" spans="1:11">
      <c r="A7" s="4">
        <v>68</v>
      </c>
      <c r="B7" t="s">
        <v>6135</v>
      </c>
      <c r="C7" s="5">
        <f>IF($F$2=0," - ",Tabla1[[#This Row],[Base Precio de Lista neto]])</f>
        <v>918.16579999999999</v>
      </c>
      <c r="D7" s="5">
        <f>IF($F$2=0," - ",Tabla1[[#This Row],[Base Precio de Lista neto]]*(1-$F$2))</f>
        <v>642.71605999999997</v>
      </c>
      <c r="E7" s="5">
        <f>IF($F$2=0," - ",Tabla1[[#This Row],[Base para Mejor precio]]*(1-$F$2))</f>
        <v>520.60000859999991</v>
      </c>
      <c r="F7" s="4" t="s">
        <v>6</v>
      </c>
      <c r="G7" s="16" t="s">
        <v>8993</v>
      </c>
      <c r="H7" s="5">
        <f>IFERROR(IF($F$3=0,"-",Tabla1[[#This Row],[Precio de Cliente neto]]*(1+$F$3)),"-")</f>
        <v>964.07408999999996</v>
      </c>
      <c r="I7" s="5">
        <v>918.16579999999999</v>
      </c>
      <c r="J7" s="5">
        <v>743.71429799999999</v>
      </c>
      <c r="K7" s="26">
        <v>0.21</v>
      </c>
    </row>
    <row r="8" spans="1:11">
      <c r="A8" s="4">
        <v>70</v>
      </c>
      <c r="B8" t="s">
        <v>6136</v>
      </c>
      <c r="C8" s="5">
        <f>IF($F$2=0," - ",Tabla1[[#This Row],[Base Precio de Lista neto]])</f>
        <v>21122.823199999999</v>
      </c>
      <c r="D8" s="5">
        <f>IF($F$2=0," - ",Tabla1[[#This Row],[Base Precio de Lista neto]]*(1-$F$2))</f>
        <v>14785.976239999998</v>
      </c>
      <c r="E8" s="5">
        <f>IF($F$2=0," - ",Tabla1[[#This Row],[Base para Mejor precio]]*(1-$F$2))</f>
        <v>11710.493182079999</v>
      </c>
      <c r="F8" s="4" t="s">
        <v>6</v>
      </c>
      <c r="G8" s="16" t="s">
        <v>8993</v>
      </c>
      <c r="H8" s="5">
        <f>IFERROR(IF($F$3=0,"-",Tabla1[[#This Row],[Precio de Cliente neto]]*(1+$F$3)),"-")</f>
        <v>22178.964359999998</v>
      </c>
      <c r="I8" s="5">
        <v>21122.823199999999</v>
      </c>
      <c r="J8" s="5">
        <v>16729.2759744</v>
      </c>
      <c r="K8" s="26">
        <v>0.21</v>
      </c>
    </row>
    <row r="9" spans="1:11">
      <c r="A9" s="4">
        <v>71</v>
      </c>
      <c r="B9" t="s">
        <v>7</v>
      </c>
      <c r="C9" s="5">
        <f>IF($F$2=0," - ",Tabla1[[#This Row],[Base Precio de Lista neto]])</f>
        <v>8837.2950999999994</v>
      </c>
      <c r="D9" s="5">
        <f>IF($F$2=0," - ",Tabla1[[#This Row],[Base Precio de Lista neto]]*(1-$F$2))</f>
        <v>6186.106569999999</v>
      </c>
      <c r="E9" s="5">
        <f>IF($F$2=0," - ",Tabla1[[#This Row],[Base para Mejor precio]]*(1-$F$2))</f>
        <v>4058.704520577</v>
      </c>
      <c r="F9" s="4" t="s">
        <v>5</v>
      </c>
      <c r="G9" s="16" t="s">
        <v>8993</v>
      </c>
      <c r="H9" s="5">
        <f>IFERROR(IF($F$3=0,"-",Tabla1[[#This Row],[Precio de Cliente neto]]*(1+$F$3)),"-")</f>
        <v>9279.1598549999981</v>
      </c>
      <c r="I9" s="5">
        <v>8837.2950999999994</v>
      </c>
      <c r="J9" s="5">
        <v>5798.1493151100003</v>
      </c>
      <c r="K9" s="26">
        <v>0.21</v>
      </c>
    </row>
    <row r="10" spans="1:11">
      <c r="A10" s="4">
        <v>72</v>
      </c>
      <c r="B10" t="s">
        <v>6137</v>
      </c>
      <c r="C10" s="5">
        <f>IF($F$2=0," - ",Tabla1[[#This Row],[Base Precio de Lista neto]])</f>
        <v>807.54259999999999</v>
      </c>
      <c r="D10" s="5">
        <f>IF($F$2=0," - ",Tabla1[[#This Row],[Base Precio de Lista neto]]*(1-$F$2))</f>
        <v>565.27981999999997</v>
      </c>
      <c r="E10" s="5">
        <f>IF($F$2=0," - ",Tabla1[[#This Row],[Base para Mejor precio]]*(1-$F$2))</f>
        <v>457.87665419999996</v>
      </c>
      <c r="F10" s="4" t="s">
        <v>6</v>
      </c>
      <c r="G10" s="16" t="s">
        <v>8993</v>
      </c>
      <c r="H10" s="5">
        <f>IFERROR(IF($F$3=0,"-",Tabla1[[#This Row],[Precio de Cliente neto]]*(1+$F$3)),"-")</f>
        <v>847.91972999999996</v>
      </c>
      <c r="I10" s="5">
        <v>807.54259999999999</v>
      </c>
      <c r="J10" s="5">
        <v>654.10950600000001</v>
      </c>
      <c r="K10" s="26">
        <v>0.21</v>
      </c>
    </row>
    <row r="11" spans="1:11">
      <c r="A11" s="4">
        <v>73</v>
      </c>
      <c r="B11" t="s">
        <v>6138</v>
      </c>
      <c r="C11" s="5">
        <f>IF($F$2=0," - ",Tabla1[[#This Row],[Base Precio de Lista neto]])</f>
        <v>21383.4398</v>
      </c>
      <c r="D11" s="5">
        <f>IF($F$2=0," - ",Tabla1[[#This Row],[Base Precio de Lista neto]]*(1-$F$2))</f>
        <v>14968.407859999999</v>
      </c>
      <c r="E11" s="5">
        <f>IF($F$2=0," - ",Tabla1[[#This Row],[Base para Mejor precio]]*(1-$F$2))</f>
        <v>12124.410366599999</v>
      </c>
      <c r="F11" s="4" t="s">
        <v>5</v>
      </c>
      <c r="G11" s="16" t="s">
        <v>8993</v>
      </c>
      <c r="H11" s="5">
        <f>IFERROR(IF($F$3=0,"-",Tabla1[[#This Row],[Precio de Cliente neto]]*(1+$F$3)),"-")</f>
        <v>22452.611789999999</v>
      </c>
      <c r="I11" s="5">
        <v>21383.4398</v>
      </c>
      <c r="J11" s="5">
        <v>17320.586238</v>
      </c>
      <c r="K11" s="26">
        <v>0.21</v>
      </c>
    </row>
    <row r="12" spans="1:11">
      <c r="A12" s="4">
        <v>75</v>
      </c>
      <c r="B12" t="s">
        <v>8</v>
      </c>
      <c r="C12" s="5">
        <f>IF($F$2=0," - ",Tabla1[[#This Row],[Base Precio de Lista neto]])</f>
        <v>23092.9941</v>
      </c>
      <c r="D12" s="5">
        <f>IF($F$2=0," - ",Tabla1[[#This Row],[Base Precio de Lista neto]]*(1-$F$2))</f>
        <v>16165.095869999999</v>
      </c>
      <c r="E12" s="5">
        <f>IF($F$2=0," - ",Tabla1[[#This Row],[Base para Mejor precio]]*(1-$F$2))</f>
        <v>12802.75592904</v>
      </c>
      <c r="F12" s="4" t="s">
        <v>6</v>
      </c>
      <c r="G12" s="16" t="s">
        <v>8993</v>
      </c>
      <c r="H12" s="5">
        <f>IFERROR(IF($F$3=0,"-",Tabla1[[#This Row],[Precio de Cliente neto]]*(1+$F$3)),"-")</f>
        <v>24247.643805</v>
      </c>
      <c r="I12" s="5">
        <v>23092.9941</v>
      </c>
      <c r="J12" s="5">
        <v>18289.651327200001</v>
      </c>
      <c r="K12" s="26">
        <v>0.21</v>
      </c>
    </row>
    <row r="13" spans="1:11">
      <c r="A13" s="4">
        <v>76</v>
      </c>
      <c r="B13" t="s">
        <v>6139</v>
      </c>
      <c r="C13" s="5">
        <f>IF($F$2=0," - ",Tabla1[[#This Row],[Base Precio de Lista neto]])</f>
        <v>807.54259999999999</v>
      </c>
      <c r="D13" s="5">
        <f>IF($F$2=0," - ",Tabla1[[#This Row],[Base Precio de Lista neto]]*(1-$F$2))</f>
        <v>565.27981999999997</v>
      </c>
      <c r="E13" s="5">
        <f>IF($F$2=0," - ",Tabla1[[#This Row],[Base para Mejor precio]]*(1-$F$2))</f>
        <v>457.87665419999996</v>
      </c>
      <c r="F13" s="4" t="s">
        <v>6</v>
      </c>
      <c r="G13" s="16" t="s">
        <v>8993</v>
      </c>
      <c r="H13" s="5">
        <f>IFERROR(IF($F$3=0,"-",Tabla1[[#This Row],[Precio de Cliente neto]]*(1+$F$3)),"-")</f>
        <v>847.91972999999996</v>
      </c>
      <c r="I13" s="5">
        <v>807.54259999999999</v>
      </c>
      <c r="J13" s="5">
        <v>654.10950600000001</v>
      </c>
      <c r="K13" s="26">
        <v>0.21</v>
      </c>
    </row>
    <row r="14" spans="1:11">
      <c r="A14" s="4">
        <v>77</v>
      </c>
      <c r="B14" t="s">
        <v>6140</v>
      </c>
      <c r="C14" s="5">
        <f>IF($F$2=0," - ",Tabla1[[#This Row],[Base Precio de Lista neto]])</f>
        <v>807.54259999999999</v>
      </c>
      <c r="D14" s="5">
        <f>IF($F$2=0," - ",Tabla1[[#This Row],[Base Precio de Lista neto]]*(1-$F$2))</f>
        <v>565.27981999999997</v>
      </c>
      <c r="E14" s="5">
        <f>IF($F$2=0," - ",Tabla1[[#This Row],[Base para Mejor precio]]*(1-$F$2))</f>
        <v>457.87665419999996</v>
      </c>
      <c r="F14" s="4" t="s">
        <v>6</v>
      </c>
      <c r="G14" s="16" t="s">
        <v>8993</v>
      </c>
      <c r="H14" s="5">
        <f>IFERROR(IF($F$3=0,"-",Tabla1[[#This Row],[Precio de Cliente neto]]*(1+$F$3)),"-")</f>
        <v>847.91972999999996</v>
      </c>
      <c r="I14" s="5">
        <v>807.54259999999999</v>
      </c>
      <c r="J14" s="5">
        <v>654.10950600000001</v>
      </c>
      <c r="K14" s="26">
        <v>0.21</v>
      </c>
    </row>
    <row r="15" spans="1:11">
      <c r="A15" s="4">
        <v>78</v>
      </c>
      <c r="B15" t="s">
        <v>6141</v>
      </c>
      <c r="C15" s="5">
        <f>IF($F$2=0," - ",Tabla1[[#This Row],[Base Precio de Lista neto]])</f>
        <v>807.54259999999999</v>
      </c>
      <c r="D15" s="5">
        <f>IF($F$2=0," - ",Tabla1[[#This Row],[Base Precio de Lista neto]]*(1-$F$2))</f>
        <v>565.27981999999997</v>
      </c>
      <c r="E15" s="5">
        <f>IF($F$2=0," - ",Tabla1[[#This Row],[Base para Mejor precio]]*(1-$F$2))</f>
        <v>457.87665419999996</v>
      </c>
      <c r="F15" s="4" t="s">
        <v>6</v>
      </c>
      <c r="G15" s="16" t="s">
        <v>8993</v>
      </c>
      <c r="H15" s="5">
        <f>IFERROR(IF($F$3=0,"-",Tabla1[[#This Row],[Precio de Cliente neto]]*(1+$F$3)),"-")</f>
        <v>847.91972999999996</v>
      </c>
      <c r="I15" s="5">
        <v>807.54259999999999</v>
      </c>
      <c r="J15" s="5">
        <v>654.10950600000001</v>
      </c>
      <c r="K15" s="26">
        <v>0.21</v>
      </c>
    </row>
    <row r="16" spans="1:11">
      <c r="A16" s="4">
        <v>79</v>
      </c>
      <c r="B16" t="s">
        <v>6142</v>
      </c>
      <c r="C16" s="5">
        <f>IF($F$2=0," - ",Tabla1[[#This Row],[Base Precio de Lista neto]])</f>
        <v>807.54259999999999</v>
      </c>
      <c r="D16" s="5">
        <f>IF($F$2=0," - ",Tabla1[[#This Row],[Base Precio de Lista neto]]*(1-$F$2))</f>
        <v>565.27981999999997</v>
      </c>
      <c r="E16" s="5">
        <f>IF($F$2=0," - ",Tabla1[[#This Row],[Base para Mejor precio]]*(1-$F$2))</f>
        <v>457.87665419999996</v>
      </c>
      <c r="F16" s="4" t="s">
        <v>6</v>
      </c>
      <c r="G16" s="16" t="s">
        <v>8993</v>
      </c>
      <c r="H16" s="5">
        <f>IFERROR(IF($F$3=0,"-",Tabla1[[#This Row],[Precio de Cliente neto]]*(1+$F$3)),"-")</f>
        <v>847.91972999999996</v>
      </c>
      <c r="I16" s="5">
        <v>807.54259999999999</v>
      </c>
      <c r="J16" s="5">
        <v>654.10950600000001</v>
      </c>
      <c r="K16" s="26">
        <v>0.21</v>
      </c>
    </row>
    <row r="17" spans="1:11">
      <c r="A17" s="4">
        <v>80</v>
      </c>
      <c r="B17" t="s">
        <v>6143</v>
      </c>
      <c r="C17" s="5">
        <f>IF($F$2=0," - ",Tabla1[[#This Row],[Base Precio de Lista neto]])</f>
        <v>18683.850699999999</v>
      </c>
      <c r="D17" s="5">
        <f>IF($F$2=0," - ",Tabla1[[#This Row],[Base Precio de Lista neto]]*(1-$F$2))</f>
        <v>13078.695489999998</v>
      </c>
      <c r="E17" s="5">
        <f>IF($F$2=0," - ",Tabla1[[#This Row],[Base para Mejor precio]]*(1-$F$2))</f>
        <v>10358.32682808</v>
      </c>
      <c r="F17" s="4" t="s">
        <v>6</v>
      </c>
      <c r="G17" s="16" t="s">
        <v>8993</v>
      </c>
      <c r="H17" s="5">
        <f>IFERROR(IF($F$3=0,"-",Tabla1[[#This Row],[Precio de Cliente neto]]*(1+$F$3)),"-")</f>
        <v>19618.043234999997</v>
      </c>
      <c r="I17" s="5">
        <v>18683.850699999999</v>
      </c>
      <c r="J17" s="5">
        <v>14797.6097544</v>
      </c>
      <c r="K17" s="26">
        <v>0.21</v>
      </c>
    </row>
    <row r="18" spans="1:11">
      <c r="A18" s="4">
        <v>85</v>
      </c>
      <c r="B18" t="s">
        <v>6144</v>
      </c>
      <c r="C18" s="5">
        <f>IF($F$2=0," - ",Tabla1[[#This Row],[Base Precio de Lista neto]])</f>
        <v>12543.081399999999</v>
      </c>
      <c r="D18" s="5">
        <f>IF($F$2=0," - ",Tabla1[[#This Row],[Base Precio de Lista neto]]*(1-$F$2))</f>
        <v>8780.1569799999979</v>
      </c>
      <c r="E18" s="5">
        <f>IF($F$2=0," - ",Tabla1[[#This Row],[Base para Mejor precio]]*(1-$F$2))</f>
        <v>6953.8843281599993</v>
      </c>
      <c r="F18" s="4" t="s">
        <v>6</v>
      </c>
      <c r="G18" s="16" t="s">
        <v>8993</v>
      </c>
      <c r="H18" s="5">
        <f>IFERROR(IF($F$3=0,"-",Tabla1[[#This Row],[Precio de Cliente neto]]*(1+$F$3)),"-")</f>
        <v>13170.235469999996</v>
      </c>
      <c r="I18" s="5">
        <v>12543.081399999999</v>
      </c>
      <c r="J18" s="5">
        <v>9934.1204687999998</v>
      </c>
      <c r="K18" s="26">
        <v>0.21</v>
      </c>
    </row>
    <row r="19" spans="1:11">
      <c r="A19" s="4">
        <v>86</v>
      </c>
      <c r="B19" t="s">
        <v>8474</v>
      </c>
      <c r="C19" s="5">
        <f>IF($F$2=0," - ",Tabla1[[#This Row],[Base Precio de Lista neto]])</f>
        <v>832.31230000000005</v>
      </c>
      <c r="D19" s="5">
        <f>IF($F$2=0," - ",Tabla1[[#This Row],[Base Precio de Lista neto]]*(1-$F$2))</f>
        <v>582.61860999999999</v>
      </c>
      <c r="E19" s="5">
        <f>IF($F$2=0," - ",Tabla1[[#This Row],[Base para Mejor precio]]*(1-$F$2))</f>
        <v>471.92107409999994</v>
      </c>
      <c r="F19" s="4" t="s">
        <v>6</v>
      </c>
      <c r="G19" s="16" t="s">
        <v>8993</v>
      </c>
      <c r="H19" s="5">
        <f>IFERROR(IF($F$3=0,"-",Tabla1[[#This Row],[Precio de Cliente neto]]*(1+$F$3)),"-")</f>
        <v>873.92791499999998</v>
      </c>
      <c r="I19" s="5">
        <v>832.31230000000005</v>
      </c>
      <c r="J19" s="5">
        <v>674.17296299999998</v>
      </c>
      <c r="K19" s="26">
        <v>0.21</v>
      </c>
    </row>
    <row r="20" spans="1:11">
      <c r="A20" s="4">
        <v>89</v>
      </c>
      <c r="B20" t="s">
        <v>6145</v>
      </c>
      <c r="C20" s="5">
        <f>IF($F$2=0," - ",Tabla1[[#This Row],[Base Precio de Lista neto]])</f>
        <v>23601.136500000001</v>
      </c>
      <c r="D20" s="5">
        <f>IF($F$2=0," - ",Tabla1[[#This Row],[Base Precio de Lista neto]]*(1-$F$2))</f>
        <v>16520.795549999999</v>
      </c>
      <c r="E20" s="5">
        <f>IF($F$2=0," - ",Tabla1[[#This Row],[Base para Mejor precio]]*(1-$F$2))</f>
        <v>13084.470075599998</v>
      </c>
      <c r="F20" s="4" t="s">
        <v>6</v>
      </c>
      <c r="G20" s="16" t="s">
        <v>8993</v>
      </c>
      <c r="H20" s="5">
        <f>IFERROR(IF($F$3=0,"-",Tabla1[[#This Row],[Precio de Cliente neto]]*(1+$F$3)),"-")</f>
        <v>24781.193325</v>
      </c>
      <c r="I20" s="5">
        <v>23601.136500000001</v>
      </c>
      <c r="J20" s="5">
        <v>18692.100107999999</v>
      </c>
      <c r="K20" s="26">
        <v>0.21</v>
      </c>
    </row>
    <row r="21" spans="1:11">
      <c r="A21" s="4">
        <v>90</v>
      </c>
      <c r="B21" t="s">
        <v>9</v>
      </c>
      <c r="C21" s="5">
        <f>IF($F$2=0," - ",Tabla1[[#This Row],[Base Precio de Lista neto]])</f>
        <v>1926.4045000000001</v>
      </c>
      <c r="D21" s="5">
        <f>IF($F$2=0," - ",Tabla1[[#This Row],[Base Precio de Lista neto]]*(1-$F$2))</f>
        <v>1348.48315</v>
      </c>
      <c r="E21" s="5">
        <f>IF($F$2=0," - ",Tabla1[[#This Row],[Base para Mejor precio]]*(1-$F$2))</f>
        <v>1213.6348349999998</v>
      </c>
      <c r="F21" s="4" t="s">
        <v>4</v>
      </c>
      <c r="G21" s="16" t="s">
        <v>6131</v>
      </c>
      <c r="H21" s="5">
        <f>IFERROR(IF($F$3=0,"-",Tabla1[[#This Row],[Precio de Cliente neto]]*(1+$F$3)),"-")</f>
        <v>2022.724725</v>
      </c>
      <c r="I21" s="5">
        <v>1926.4045000000001</v>
      </c>
      <c r="J21" s="5">
        <v>1733.76405</v>
      </c>
      <c r="K21" s="26">
        <v>0.21</v>
      </c>
    </row>
    <row r="22" spans="1:11">
      <c r="A22" s="4">
        <v>91</v>
      </c>
      <c r="B22" t="s">
        <v>10</v>
      </c>
      <c r="C22" s="5">
        <f>IF($F$2=0," - ",Tabla1[[#This Row],[Base Precio de Lista neto]])</f>
        <v>1926.4045000000001</v>
      </c>
      <c r="D22" s="5">
        <f>IF($F$2=0," - ",Tabla1[[#This Row],[Base Precio de Lista neto]]*(1-$F$2))</f>
        <v>1348.48315</v>
      </c>
      <c r="E22" s="5">
        <f>IF($F$2=0," - ",Tabla1[[#This Row],[Base para Mejor precio]]*(1-$F$2))</f>
        <v>1213.6348349999998</v>
      </c>
      <c r="F22" s="4" t="s">
        <v>4</v>
      </c>
      <c r="G22" s="16" t="s">
        <v>6131</v>
      </c>
      <c r="H22" s="5">
        <f>IFERROR(IF($F$3=0,"-",Tabla1[[#This Row],[Precio de Cliente neto]]*(1+$F$3)),"-")</f>
        <v>2022.724725</v>
      </c>
      <c r="I22" s="5">
        <v>1926.4045000000001</v>
      </c>
      <c r="J22" s="5">
        <v>1733.76405</v>
      </c>
      <c r="K22" s="26">
        <v>0.21</v>
      </c>
    </row>
    <row r="23" spans="1:11">
      <c r="A23" s="4">
        <v>92</v>
      </c>
      <c r="B23" t="s">
        <v>11</v>
      </c>
      <c r="C23" s="5">
        <f>IF($F$2=0," - ",Tabla1[[#This Row],[Base Precio de Lista neto]])</f>
        <v>1926.4045000000001</v>
      </c>
      <c r="D23" s="5">
        <f>IF($F$2=0," - ",Tabla1[[#This Row],[Base Precio de Lista neto]]*(1-$F$2))</f>
        <v>1348.48315</v>
      </c>
      <c r="E23" s="5">
        <f>IF($F$2=0," - ",Tabla1[[#This Row],[Base para Mejor precio]]*(1-$F$2))</f>
        <v>1213.6348349999998</v>
      </c>
      <c r="F23" s="4" t="s">
        <v>4</v>
      </c>
      <c r="G23" s="16" t="s">
        <v>6131</v>
      </c>
      <c r="H23" s="5">
        <f>IFERROR(IF($F$3=0,"-",Tabla1[[#This Row],[Precio de Cliente neto]]*(1+$F$3)),"-")</f>
        <v>2022.724725</v>
      </c>
      <c r="I23" s="5">
        <v>1926.4045000000001</v>
      </c>
      <c r="J23" s="5">
        <v>1733.76405</v>
      </c>
      <c r="K23" s="26">
        <v>0.21</v>
      </c>
    </row>
    <row r="24" spans="1:11">
      <c r="A24" s="4">
        <v>93</v>
      </c>
      <c r="B24" t="s">
        <v>12</v>
      </c>
      <c r="C24" s="5">
        <f>IF($F$2=0," - ",Tabla1[[#This Row],[Base Precio de Lista neto]])</f>
        <v>1926.4045000000001</v>
      </c>
      <c r="D24" s="5">
        <f>IF($F$2=0," - ",Tabla1[[#This Row],[Base Precio de Lista neto]]*(1-$F$2))</f>
        <v>1348.48315</v>
      </c>
      <c r="E24" s="5">
        <f>IF($F$2=0," - ",Tabla1[[#This Row],[Base para Mejor precio]]*(1-$F$2))</f>
        <v>1213.6348349999998</v>
      </c>
      <c r="F24" s="4" t="s">
        <v>4</v>
      </c>
      <c r="G24" s="16" t="s">
        <v>6131</v>
      </c>
      <c r="H24" s="5">
        <f>IFERROR(IF($F$3=0,"-",Tabla1[[#This Row],[Precio de Cliente neto]]*(1+$F$3)),"-")</f>
        <v>2022.724725</v>
      </c>
      <c r="I24" s="5">
        <v>1926.4045000000001</v>
      </c>
      <c r="J24" s="5">
        <v>1733.76405</v>
      </c>
      <c r="K24" s="26">
        <v>0.21</v>
      </c>
    </row>
    <row r="25" spans="1:11">
      <c r="A25" s="4">
        <v>94</v>
      </c>
      <c r="B25" t="s">
        <v>13</v>
      </c>
      <c r="C25" s="5">
        <f>IF($F$2=0," - ",Tabla1[[#This Row],[Base Precio de Lista neto]])</f>
        <v>1926.4045000000001</v>
      </c>
      <c r="D25" s="5">
        <f>IF($F$2=0," - ",Tabla1[[#This Row],[Base Precio de Lista neto]]*(1-$F$2))</f>
        <v>1348.48315</v>
      </c>
      <c r="E25" s="5">
        <f>IF($F$2=0," - ",Tabla1[[#This Row],[Base para Mejor precio]]*(1-$F$2))</f>
        <v>1213.6348349999998</v>
      </c>
      <c r="F25" s="4" t="s">
        <v>4</v>
      </c>
      <c r="G25" s="16" t="s">
        <v>6131</v>
      </c>
      <c r="H25" s="5">
        <f>IFERROR(IF($F$3=0,"-",Tabla1[[#This Row],[Precio de Cliente neto]]*(1+$F$3)),"-")</f>
        <v>2022.724725</v>
      </c>
      <c r="I25" s="5">
        <v>1926.4045000000001</v>
      </c>
      <c r="J25" s="5">
        <v>1733.76405</v>
      </c>
      <c r="K25" s="26">
        <v>0.21</v>
      </c>
    </row>
    <row r="26" spans="1:11">
      <c r="A26" s="4">
        <v>95</v>
      </c>
      <c r="B26" t="s">
        <v>14</v>
      </c>
      <c r="C26" s="5">
        <f>IF($F$2=0," - ",Tabla1[[#This Row],[Base Precio de Lista neto]])</f>
        <v>1926.4045000000001</v>
      </c>
      <c r="D26" s="5">
        <f>IF($F$2=0," - ",Tabla1[[#This Row],[Base Precio de Lista neto]]*(1-$F$2))</f>
        <v>1348.48315</v>
      </c>
      <c r="E26" s="5">
        <f>IF($F$2=0," - ",Tabla1[[#This Row],[Base para Mejor precio]]*(1-$F$2))</f>
        <v>1213.6348349999998</v>
      </c>
      <c r="F26" s="4" t="s">
        <v>4</v>
      </c>
      <c r="G26" s="16" t="s">
        <v>6131</v>
      </c>
      <c r="H26" s="5">
        <f>IFERROR(IF($F$3=0,"-",Tabla1[[#This Row],[Precio de Cliente neto]]*(1+$F$3)),"-")</f>
        <v>2022.724725</v>
      </c>
      <c r="I26" s="5">
        <v>1926.4045000000001</v>
      </c>
      <c r="J26" s="5">
        <v>1733.76405</v>
      </c>
      <c r="K26" s="26">
        <v>0.21</v>
      </c>
    </row>
    <row r="27" spans="1:11">
      <c r="A27" s="4">
        <v>96</v>
      </c>
      <c r="B27" t="s">
        <v>15</v>
      </c>
      <c r="C27" s="5">
        <f>IF($F$2=0," - ",Tabla1[[#This Row],[Base Precio de Lista neto]])</f>
        <v>1926.4045000000001</v>
      </c>
      <c r="D27" s="5">
        <f>IF($F$2=0," - ",Tabla1[[#This Row],[Base Precio de Lista neto]]*(1-$F$2))</f>
        <v>1348.48315</v>
      </c>
      <c r="E27" s="5">
        <f>IF($F$2=0," - ",Tabla1[[#This Row],[Base para Mejor precio]]*(1-$F$2))</f>
        <v>1213.6348349999998</v>
      </c>
      <c r="F27" s="4" t="s">
        <v>4</v>
      </c>
      <c r="G27" s="16" t="s">
        <v>6131</v>
      </c>
      <c r="H27" s="5">
        <f>IFERROR(IF($F$3=0,"-",Tabla1[[#This Row],[Precio de Cliente neto]]*(1+$F$3)),"-")</f>
        <v>2022.724725</v>
      </c>
      <c r="I27" s="5">
        <v>1926.4045000000001</v>
      </c>
      <c r="J27" s="5">
        <v>1733.76405</v>
      </c>
      <c r="K27" s="26">
        <v>0.21</v>
      </c>
    </row>
    <row r="28" spans="1:11">
      <c r="A28" s="4">
        <v>97</v>
      </c>
      <c r="B28" t="s">
        <v>16</v>
      </c>
      <c r="C28" s="5">
        <f>IF($F$2=0," - ",Tabla1[[#This Row],[Base Precio de Lista neto]])</f>
        <v>1926.4045000000001</v>
      </c>
      <c r="D28" s="5">
        <f>IF($F$2=0," - ",Tabla1[[#This Row],[Base Precio de Lista neto]]*(1-$F$2))</f>
        <v>1348.48315</v>
      </c>
      <c r="E28" s="5">
        <f>IF($F$2=0," - ",Tabla1[[#This Row],[Base para Mejor precio]]*(1-$F$2))</f>
        <v>1213.6348349999998</v>
      </c>
      <c r="F28" s="4" t="s">
        <v>4</v>
      </c>
      <c r="G28" s="16" t="s">
        <v>6131</v>
      </c>
      <c r="H28" s="5">
        <f>IFERROR(IF($F$3=0,"-",Tabla1[[#This Row],[Precio de Cliente neto]]*(1+$F$3)),"-")</f>
        <v>2022.724725</v>
      </c>
      <c r="I28" s="5">
        <v>1926.4045000000001</v>
      </c>
      <c r="J28" s="5">
        <v>1733.76405</v>
      </c>
      <c r="K28" s="26">
        <v>0.21</v>
      </c>
    </row>
    <row r="29" spans="1:11">
      <c r="A29" s="4">
        <v>98</v>
      </c>
      <c r="B29" t="s">
        <v>17</v>
      </c>
      <c r="C29" s="5">
        <f>IF($F$2=0," - ",Tabla1[[#This Row],[Base Precio de Lista neto]])</f>
        <v>1926.4045000000001</v>
      </c>
      <c r="D29" s="5">
        <f>IF($F$2=0," - ",Tabla1[[#This Row],[Base Precio de Lista neto]]*(1-$F$2))</f>
        <v>1348.48315</v>
      </c>
      <c r="E29" s="5">
        <f>IF($F$2=0," - ",Tabla1[[#This Row],[Base para Mejor precio]]*(1-$F$2))</f>
        <v>1213.6348349999998</v>
      </c>
      <c r="F29" s="4" t="s">
        <v>4</v>
      </c>
      <c r="G29" s="16" t="s">
        <v>6131</v>
      </c>
      <c r="H29" s="5">
        <f>IFERROR(IF($F$3=0,"-",Tabla1[[#This Row],[Precio de Cliente neto]]*(1+$F$3)),"-")</f>
        <v>2022.724725</v>
      </c>
      <c r="I29" s="5">
        <v>1926.4045000000001</v>
      </c>
      <c r="J29" s="5">
        <v>1733.76405</v>
      </c>
      <c r="K29" s="26">
        <v>0.21</v>
      </c>
    </row>
    <row r="30" spans="1:11">
      <c r="A30" s="4">
        <v>99</v>
      </c>
      <c r="B30" t="s">
        <v>18</v>
      </c>
      <c r="C30" s="5">
        <f>IF($F$2=0," - ",Tabla1[[#This Row],[Base Precio de Lista neto]])</f>
        <v>1926.4045000000001</v>
      </c>
      <c r="D30" s="5">
        <f>IF($F$2=0," - ",Tabla1[[#This Row],[Base Precio de Lista neto]]*(1-$F$2))</f>
        <v>1348.48315</v>
      </c>
      <c r="E30" s="5">
        <f>IF($F$2=0," - ",Tabla1[[#This Row],[Base para Mejor precio]]*(1-$F$2))</f>
        <v>1213.6348349999998</v>
      </c>
      <c r="F30" s="4" t="s">
        <v>4</v>
      </c>
      <c r="G30" s="16" t="s">
        <v>6131</v>
      </c>
      <c r="H30" s="5">
        <f>IFERROR(IF($F$3=0,"-",Tabla1[[#This Row],[Precio de Cliente neto]]*(1+$F$3)),"-")</f>
        <v>2022.724725</v>
      </c>
      <c r="I30" s="5">
        <v>1926.4045000000001</v>
      </c>
      <c r="J30" s="5">
        <v>1733.76405</v>
      </c>
      <c r="K30" s="26">
        <v>0.21</v>
      </c>
    </row>
    <row r="31" spans="1:11">
      <c r="A31" s="4">
        <v>100</v>
      </c>
      <c r="B31" t="s">
        <v>19</v>
      </c>
      <c r="C31" s="5">
        <f>IF($F$2=0," - ",Tabla1[[#This Row],[Base Precio de Lista neto]])</f>
        <v>1926.4045000000001</v>
      </c>
      <c r="D31" s="5">
        <f>IF($F$2=0," - ",Tabla1[[#This Row],[Base Precio de Lista neto]]*(1-$F$2))</f>
        <v>1348.48315</v>
      </c>
      <c r="E31" s="5">
        <f>IF($F$2=0," - ",Tabla1[[#This Row],[Base para Mejor precio]]*(1-$F$2))</f>
        <v>1213.6348349999998</v>
      </c>
      <c r="F31" s="4" t="s">
        <v>4</v>
      </c>
      <c r="G31" s="16" t="s">
        <v>6131</v>
      </c>
      <c r="H31" s="5">
        <f>IFERROR(IF($F$3=0,"-",Tabla1[[#This Row],[Precio de Cliente neto]]*(1+$F$3)),"-")</f>
        <v>2022.724725</v>
      </c>
      <c r="I31" s="5">
        <v>1926.4045000000001</v>
      </c>
      <c r="J31" s="5">
        <v>1733.76405</v>
      </c>
      <c r="K31" s="26">
        <v>0.21</v>
      </c>
    </row>
    <row r="32" spans="1:11">
      <c r="A32" s="4">
        <v>101</v>
      </c>
      <c r="B32" t="s">
        <v>20</v>
      </c>
      <c r="C32" s="5">
        <f>IF($F$2=0," - ",Tabla1[[#This Row],[Base Precio de Lista neto]])</f>
        <v>1926.4045000000001</v>
      </c>
      <c r="D32" s="5">
        <f>IF($F$2=0," - ",Tabla1[[#This Row],[Base Precio de Lista neto]]*(1-$F$2))</f>
        <v>1348.48315</v>
      </c>
      <c r="E32" s="5">
        <f>IF($F$2=0," - ",Tabla1[[#This Row],[Base para Mejor precio]]*(1-$F$2))</f>
        <v>1213.6348349999998</v>
      </c>
      <c r="F32" s="4" t="s">
        <v>4</v>
      </c>
      <c r="G32" s="16" t="s">
        <v>6131</v>
      </c>
      <c r="H32" s="5">
        <f>IFERROR(IF($F$3=0,"-",Tabla1[[#This Row],[Precio de Cliente neto]]*(1+$F$3)),"-")</f>
        <v>2022.724725</v>
      </c>
      <c r="I32" s="5">
        <v>1926.4045000000001</v>
      </c>
      <c r="J32" s="5">
        <v>1733.76405</v>
      </c>
      <c r="K32" s="26">
        <v>0.21</v>
      </c>
    </row>
    <row r="33" spans="1:11">
      <c r="A33" s="4">
        <v>102</v>
      </c>
      <c r="B33" t="s">
        <v>9085</v>
      </c>
      <c r="C33" s="5">
        <f>IF($F$2=0," - ",Tabla1[[#This Row],[Base Precio de Lista neto]])</f>
        <v>26697.595399999998</v>
      </c>
      <c r="D33" s="5">
        <f>IF($F$2=0," - ",Tabla1[[#This Row],[Base Precio de Lista neto]]*(1-$F$2))</f>
        <v>18688.316779999997</v>
      </c>
      <c r="E33" s="5">
        <f>IF($F$2=0," - ",Tabla1[[#This Row],[Base para Mejor precio]]*(1-$F$2))</f>
        <v>16819.485101999999</v>
      </c>
      <c r="F33" s="4" t="s">
        <v>4</v>
      </c>
      <c r="G33" s="16" t="s">
        <v>6131</v>
      </c>
      <c r="H33" s="5">
        <f>IFERROR(IF($F$3=0,"-",Tabla1[[#This Row],[Precio de Cliente neto]]*(1+$F$3)),"-")</f>
        <v>28032.475169999998</v>
      </c>
      <c r="I33" s="5">
        <v>26697.595399999998</v>
      </c>
      <c r="J33" s="5">
        <v>24027.835859999999</v>
      </c>
      <c r="K33" s="26">
        <v>0.21</v>
      </c>
    </row>
    <row r="34" spans="1:11">
      <c r="A34" s="4">
        <v>103</v>
      </c>
      <c r="B34" t="s">
        <v>9086</v>
      </c>
      <c r="C34" s="5">
        <f>IF($F$2=0," - ",Tabla1[[#This Row],[Base Precio de Lista neto]])</f>
        <v>2284.7671</v>
      </c>
      <c r="D34" s="5">
        <f>IF($F$2=0," - ",Tabla1[[#This Row],[Base Precio de Lista neto]]*(1-$F$2))</f>
        <v>1599.3369699999998</v>
      </c>
      <c r="E34" s="5">
        <f>IF($F$2=0," - ",Tabla1[[#This Row],[Base para Mejor precio]]*(1-$F$2))</f>
        <v>1439.4032729999999</v>
      </c>
      <c r="F34" s="4" t="s">
        <v>4</v>
      </c>
      <c r="G34" s="16" t="s">
        <v>6131</v>
      </c>
      <c r="H34" s="5">
        <f>IFERROR(IF($F$3=0,"-",Tabla1[[#This Row],[Precio de Cliente neto]]*(1+$F$3)),"-")</f>
        <v>2399.0054549999995</v>
      </c>
      <c r="I34" s="5">
        <v>2284.7671</v>
      </c>
      <c r="J34" s="5">
        <v>2056.2903900000001</v>
      </c>
      <c r="K34" s="26">
        <v>0.21</v>
      </c>
    </row>
    <row r="35" spans="1:11">
      <c r="A35" s="4">
        <v>104</v>
      </c>
      <c r="B35" t="s">
        <v>9087</v>
      </c>
      <c r="C35" s="5">
        <f>IF($F$2=0," - ",Tabla1[[#This Row],[Base Precio de Lista neto]])</f>
        <v>2284.7671</v>
      </c>
      <c r="D35" s="5">
        <f>IF($F$2=0," - ",Tabla1[[#This Row],[Base Precio de Lista neto]]*(1-$F$2))</f>
        <v>1599.3369699999998</v>
      </c>
      <c r="E35" s="5">
        <f>IF($F$2=0," - ",Tabla1[[#This Row],[Base para Mejor precio]]*(1-$F$2))</f>
        <v>1439.4032729999999</v>
      </c>
      <c r="F35" s="4" t="s">
        <v>4</v>
      </c>
      <c r="G35" s="16" t="s">
        <v>6131</v>
      </c>
      <c r="H35" s="5">
        <f>IFERROR(IF($F$3=0,"-",Tabla1[[#This Row],[Precio de Cliente neto]]*(1+$F$3)),"-")</f>
        <v>2399.0054549999995</v>
      </c>
      <c r="I35" s="5">
        <v>2284.7671</v>
      </c>
      <c r="J35" s="5">
        <v>2056.2903900000001</v>
      </c>
      <c r="K35" s="26">
        <v>0.21</v>
      </c>
    </row>
    <row r="36" spans="1:11">
      <c r="A36" s="4">
        <v>105</v>
      </c>
      <c r="B36" t="s">
        <v>9088</v>
      </c>
      <c r="C36" s="5">
        <f>IF($F$2=0," - ",Tabla1[[#This Row],[Base Precio de Lista neto]])</f>
        <v>2284.7671</v>
      </c>
      <c r="D36" s="5">
        <f>IF($F$2=0," - ",Tabla1[[#This Row],[Base Precio de Lista neto]]*(1-$F$2))</f>
        <v>1599.3369699999998</v>
      </c>
      <c r="E36" s="5">
        <f>IF($F$2=0," - ",Tabla1[[#This Row],[Base para Mejor precio]]*(1-$F$2))</f>
        <v>1439.4032729999999</v>
      </c>
      <c r="F36" s="4" t="s">
        <v>4</v>
      </c>
      <c r="G36" s="16" t="s">
        <v>6131</v>
      </c>
      <c r="H36" s="5">
        <f>IFERROR(IF($F$3=0,"-",Tabla1[[#This Row],[Precio de Cliente neto]]*(1+$F$3)),"-")</f>
        <v>2399.0054549999995</v>
      </c>
      <c r="I36" s="5">
        <v>2284.7671</v>
      </c>
      <c r="J36" s="5">
        <v>2056.2903900000001</v>
      </c>
      <c r="K36" s="26">
        <v>0.21</v>
      </c>
    </row>
    <row r="37" spans="1:11">
      <c r="A37" s="4">
        <v>123</v>
      </c>
      <c r="B37" t="s">
        <v>9089</v>
      </c>
      <c r="C37" s="5">
        <f>IF($F$2=0," - ",Tabla1[[#This Row],[Base Precio de Lista neto]])</f>
        <v>14911.8153</v>
      </c>
      <c r="D37" s="5">
        <f>IF($F$2=0," - ",Tabla1[[#This Row],[Base Precio de Lista neto]]*(1-$F$2))</f>
        <v>10438.270709999999</v>
      </c>
      <c r="E37" s="5">
        <f>IF($F$2=0," - ",Tabla1[[#This Row],[Base para Mejor precio]]*(1-$F$2))</f>
        <v>8478.4853841975</v>
      </c>
      <c r="F37" s="4" t="s">
        <v>5</v>
      </c>
      <c r="G37" s="16" t="s">
        <v>8993</v>
      </c>
      <c r="H37" s="5">
        <f>IFERROR(IF($F$3=0,"-",Tabla1[[#This Row],[Precio de Cliente neto]]*(1+$F$3)),"-")</f>
        <v>15657.406064999999</v>
      </c>
      <c r="I37" s="5">
        <v>14911.8153</v>
      </c>
      <c r="J37" s="5">
        <v>12112.121977425</v>
      </c>
      <c r="K37" s="26">
        <v>0.21</v>
      </c>
    </row>
    <row r="38" spans="1:11">
      <c r="A38" s="4">
        <v>124</v>
      </c>
      <c r="B38" t="s">
        <v>6146</v>
      </c>
      <c r="C38" s="5">
        <f>IF($F$2=0," - ",Tabla1[[#This Row],[Base Precio de Lista neto]])</f>
        <v>12226.5633</v>
      </c>
      <c r="D38" s="5">
        <f>IF($F$2=0," - ",Tabla1[[#This Row],[Base Precio de Lista neto]]*(1-$F$2))</f>
        <v>8558.5943099999986</v>
      </c>
      <c r="E38" s="5">
        <f>IF($F$2=0," - ",Tabla1[[#This Row],[Base para Mejor precio]]*(1-$F$2))</f>
        <v>6733.7308312218001</v>
      </c>
      <c r="F38" s="4" t="s">
        <v>6</v>
      </c>
      <c r="G38" s="16" t="s">
        <v>8993</v>
      </c>
      <c r="H38" s="5">
        <f>IFERROR(IF($F$3=0,"-",Tabla1[[#This Row],[Precio de Cliente neto]]*(1+$F$3)),"-")</f>
        <v>12837.891464999997</v>
      </c>
      <c r="I38" s="5">
        <v>12226.5633</v>
      </c>
      <c r="J38" s="5">
        <v>9619.6154731740007</v>
      </c>
      <c r="K38" s="26">
        <v>0.21</v>
      </c>
    </row>
    <row r="39" spans="1:11">
      <c r="A39" s="4">
        <v>125</v>
      </c>
      <c r="B39" t="s">
        <v>21</v>
      </c>
      <c r="C39" s="5">
        <f>IF($F$2=0," - ",Tabla1[[#This Row],[Base Precio de Lista neto]])</f>
        <v>1583.1632999999999</v>
      </c>
      <c r="D39" s="5">
        <f>IF($F$2=0," - ",Tabla1[[#This Row],[Base Precio de Lista neto]]*(1-$F$2))</f>
        <v>1108.2143099999998</v>
      </c>
      <c r="E39" s="5">
        <f>IF($F$2=0," - ",Tabla1[[#This Row],[Base para Mejor precio]]*(1-$F$2))</f>
        <v>997.39287899999999</v>
      </c>
      <c r="F39" s="4" t="s">
        <v>6</v>
      </c>
      <c r="G39" s="16" t="s">
        <v>6131</v>
      </c>
      <c r="H39" s="5">
        <f>IFERROR(IF($F$3=0,"-",Tabla1[[#This Row],[Precio de Cliente neto]]*(1+$F$3)),"-")</f>
        <v>1662.3214649999998</v>
      </c>
      <c r="I39" s="5">
        <v>1583.1632999999999</v>
      </c>
      <c r="J39" s="5">
        <v>1424.8469700000001</v>
      </c>
      <c r="K39" s="26">
        <v>0.21</v>
      </c>
    </row>
    <row r="40" spans="1:11">
      <c r="A40" s="4">
        <v>126</v>
      </c>
      <c r="B40" t="s">
        <v>22</v>
      </c>
      <c r="C40" s="5">
        <f>IF($F$2=0," - ",Tabla1[[#This Row],[Base Precio de Lista neto]])</f>
        <v>2821.4405999999999</v>
      </c>
      <c r="D40" s="5">
        <f>IF($F$2=0," - ",Tabla1[[#This Row],[Base Precio de Lista neto]]*(1-$F$2))</f>
        <v>1975.0084199999999</v>
      </c>
      <c r="E40" s="5">
        <f>IF($F$2=0," - ",Tabla1[[#This Row],[Base para Mejor precio]]*(1-$F$2))</f>
        <v>1777.5075779999997</v>
      </c>
      <c r="F40" s="4" t="s">
        <v>6</v>
      </c>
      <c r="G40" s="16" t="s">
        <v>6131</v>
      </c>
      <c r="H40" s="5">
        <f>IFERROR(IF($F$3=0,"-",Tabla1[[#This Row],[Precio de Cliente neto]]*(1+$F$3)),"-")</f>
        <v>2962.5126299999997</v>
      </c>
      <c r="I40" s="5">
        <v>2821.4405999999999</v>
      </c>
      <c r="J40" s="5">
        <v>2539.2965399999998</v>
      </c>
      <c r="K40" s="26">
        <v>0.21</v>
      </c>
    </row>
    <row r="41" spans="1:11">
      <c r="A41" s="4">
        <v>135</v>
      </c>
      <c r="B41" t="s">
        <v>7591</v>
      </c>
      <c r="C41" s="5">
        <f>IF($F$2=0," - ",Tabla1[[#This Row],[Base Precio de Lista neto]])</f>
        <v>71197.780299999999</v>
      </c>
      <c r="D41" s="5">
        <f>IF($F$2=0," - ",Tabla1[[#This Row],[Base Precio de Lista neto]]*(1-$F$2))</f>
        <v>49838.446209999995</v>
      </c>
      <c r="E41" s="5">
        <f>IF($F$2=0," - ",Tabla1[[#This Row],[Base para Mejor precio]]*(1-$F$2))</f>
        <v>44854.601588999998</v>
      </c>
      <c r="F41" s="4" t="s">
        <v>6</v>
      </c>
      <c r="G41" s="16" t="s">
        <v>6131</v>
      </c>
      <c r="H41" s="5">
        <f>IFERROR(IF($F$3=0,"-",Tabla1[[#This Row],[Precio de Cliente neto]]*(1+$F$3)),"-")</f>
        <v>74757.669314999992</v>
      </c>
      <c r="I41" s="5">
        <v>71197.780299999999</v>
      </c>
      <c r="J41" s="5">
        <v>64078.002269999997</v>
      </c>
      <c r="K41" s="26">
        <v>0.105</v>
      </c>
    </row>
    <row r="42" spans="1:11">
      <c r="A42" s="4">
        <v>137</v>
      </c>
      <c r="B42" t="s">
        <v>8477</v>
      </c>
      <c r="C42" s="5">
        <f>IF($F$2=0," - ",Tabla1[[#This Row],[Base Precio de Lista neto]])</f>
        <v>24060.553100000001</v>
      </c>
      <c r="D42" s="5">
        <f>IF($F$2=0," - ",Tabla1[[#This Row],[Base Precio de Lista neto]]*(1-$F$2))</f>
        <v>16842.387169999998</v>
      </c>
      <c r="E42" s="5">
        <f>IF($F$2=0," - ",Tabla1[[#This Row],[Base para Mejor precio]]*(1-$F$2))</f>
        <v>15158.148453</v>
      </c>
      <c r="F42" s="4" t="s">
        <v>6</v>
      </c>
      <c r="G42" s="16" t="s">
        <v>6131</v>
      </c>
      <c r="H42" s="5">
        <f>IFERROR(IF($F$3=0,"-",Tabla1[[#This Row],[Precio de Cliente neto]]*(1+$F$3)),"-")</f>
        <v>25263.580754999995</v>
      </c>
      <c r="I42" s="5">
        <v>24060.553100000001</v>
      </c>
      <c r="J42" s="5">
        <v>21654.497790000001</v>
      </c>
      <c r="K42" s="26">
        <v>0.21</v>
      </c>
    </row>
    <row r="43" spans="1:11">
      <c r="A43" s="4">
        <v>138</v>
      </c>
      <c r="B43" t="s">
        <v>8478</v>
      </c>
      <c r="C43" s="5">
        <f>IF($F$2=0," - ",Tabla1[[#This Row],[Base Precio de Lista neto]])</f>
        <v>37676.214899999999</v>
      </c>
      <c r="D43" s="5">
        <f>IF($F$2=0," - ",Tabla1[[#This Row],[Base Precio de Lista neto]]*(1-$F$2))</f>
        <v>26373.350429999999</v>
      </c>
      <c r="E43" s="5">
        <f>IF($F$2=0," - ",Tabla1[[#This Row],[Base para Mejor precio]]*(1-$F$2))</f>
        <v>23736.015386999999</v>
      </c>
      <c r="F43" s="4" t="s">
        <v>6</v>
      </c>
      <c r="G43" s="16" t="s">
        <v>6131</v>
      </c>
      <c r="H43" s="5">
        <f>IFERROR(IF($F$3=0,"-",Tabla1[[#This Row],[Precio de Cliente neto]]*(1+$F$3)),"-")</f>
        <v>39560.025645000002</v>
      </c>
      <c r="I43" s="5">
        <v>37676.214899999999</v>
      </c>
      <c r="J43" s="5">
        <v>33908.593410000001</v>
      </c>
      <c r="K43" s="26">
        <v>0.21</v>
      </c>
    </row>
    <row r="44" spans="1:11">
      <c r="A44" s="4">
        <v>139</v>
      </c>
      <c r="B44" t="s">
        <v>7592</v>
      </c>
      <c r="C44" s="5">
        <f>IF($F$2=0," - ",Tabla1[[#This Row],[Base Precio de Lista neto]])</f>
        <v>36716.278299999998</v>
      </c>
      <c r="D44" s="5">
        <f>IF($F$2=0," - ",Tabla1[[#This Row],[Base Precio de Lista neto]]*(1-$F$2))</f>
        <v>25701.394809999998</v>
      </c>
      <c r="E44" s="5">
        <f>IF($F$2=0," - ",Tabla1[[#This Row],[Base para Mejor precio]]*(1-$F$2))</f>
        <v>23131.255329</v>
      </c>
      <c r="F44" s="4" t="s">
        <v>6</v>
      </c>
      <c r="G44" s="16" t="s">
        <v>6131</v>
      </c>
      <c r="H44" s="5">
        <f>IFERROR(IF($F$3=0,"-",Tabla1[[#This Row],[Precio de Cliente neto]]*(1+$F$3)),"-")</f>
        <v>38552.092214999997</v>
      </c>
      <c r="I44" s="5">
        <v>36716.278299999998</v>
      </c>
      <c r="J44" s="5">
        <v>33044.65047</v>
      </c>
      <c r="K44" s="26">
        <v>0.105</v>
      </c>
    </row>
    <row r="45" spans="1:11">
      <c r="A45" s="4">
        <v>140</v>
      </c>
      <c r="B45" t="s">
        <v>7593</v>
      </c>
      <c r="C45" s="5">
        <f>IF($F$2=0," - ",Tabla1[[#This Row],[Base Precio de Lista neto]])</f>
        <v>30080.8063</v>
      </c>
      <c r="D45" s="5">
        <f>IF($F$2=0," - ",Tabla1[[#This Row],[Base Precio de Lista neto]]*(1-$F$2))</f>
        <v>21056.564409999999</v>
      </c>
      <c r="E45" s="5">
        <f>IF($F$2=0," - ",Tabla1[[#This Row],[Base para Mejor precio]]*(1-$F$2))</f>
        <v>18950.907969</v>
      </c>
      <c r="F45" s="4" t="s">
        <v>6</v>
      </c>
      <c r="G45" s="16" t="s">
        <v>6131</v>
      </c>
      <c r="H45" s="5">
        <f>IFERROR(IF($F$3=0,"-",Tabla1[[#This Row],[Precio de Cliente neto]]*(1+$F$3)),"-")</f>
        <v>31584.846614999999</v>
      </c>
      <c r="I45" s="5">
        <v>30080.8063</v>
      </c>
      <c r="J45" s="5">
        <v>27072.72567</v>
      </c>
      <c r="K45" s="26">
        <v>0.105</v>
      </c>
    </row>
    <row r="46" spans="1:11">
      <c r="A46" s="4">
        <v>141</v>
      </c>
      <c r="B46" t="s">
        <v>7594</v>
      </c>
      <c r="C46" s="5">
        <f>IF($F$2=0," - ",Tabla1[[#This Row],[Base Precio de Lista neto]])</f>
        <v>22560.6047</v>
      </c>
      <c r="D46" s="5">
        <f>IF($F$2=0," - ",Tabla1[[#This Row],[Base Precio de Lista neto]]*(1-$F$2))</f>
        <v>15792.423289999999</v>
      </c>
      <c r="E46" s="5">
        <f>IF($F$2=0," - ",Tabla1[[#This Row],[Base para Mejor precio]]*(1-$F$2))</f>
        <v>14213.180960999998</v>
      </c>
      <c r="F46" s="4" t="s">
        <v>6</v>
      </c>
      <c r="G46" s="16" t="s">
        <v>6131</v>
      </c>
      <c r="H46" s="5">
        <f>IFERROR(IF($F$3=0,"-",Tabla1[[#This Row],[Precio de Cliente neto]]*(1+$F$3)),"-")</f>
        <v>23688.634934999998</v>
      </c>
      <c r="I46" s="5">
        <v>22560.6047</v>
      </c>
      <c r="J46" s="5">
        <v>20304.54423</v>
      </c>
      <c r="K46" s="26">
        <v>0.105</v>
      </c>
    </row>
    <row r="47" spans="1:11">
      <c r="A47" s="4">
        <v>142</v>
      </c>
      <c r="B47" t="s">
        <v>7595</v>
      </c>
      <c r="C47" s="5">
        <f>IF($F$2=0," - ",Tabla1[[#This Row],[Base Precio de Lista neto]])</f>
        <v>18225.429700000001</v>
      </c>
      <c r="D47" s="5">
        <f>IF($F$2=0," - ",Tabla1[[#This Row],[Base Precio de Lista neto]]*(1-$F$2))</f>
        <v>12757.800789999999</v>
      </c>
      <c r="E47" s="5">
        <f>IF($F$2=0," - ",Tabla1[[#This Row],[Base para Mejor precio]]*(1-$F$2))</f>
        <v>11482.020710999997</v>
      </c>
      <c r="F47" s="4" t="s">
        <v>6</v>
      </c>
      <c r="G47" s="16" t="s">
        <v>6131</v>
      </c>
      <c r="H47" s="5">
        <f>IFERROR(IF($F$3=0,"-",Tabla1[[#This Row],[Precio de Cliente neto]]*(1+$F$3)),"-")</f>
        <v>19136.701184999998</v>
      </c>
      <c r="I47" s="5">
        <v>18225.429700000001</v>
      </c>
      <c r="J47" s="5">
        <v>16402.886729999998</v>
      </c>
      <c r="K47" s="26">
        <v>0.105</v>
      </c>
    </row>
    <row r="48" spans="1:11">
      <c r="A48" s="4">
        <v>143</v>
      </c>
      <c r="B48" t="s">
        <v>7596</v>
      </c>
      <c r="C48" s="5">
        <f>IF($F$2=0," - ",Tabla1[[#This Row],[Base Precio de Lista neto]])</f>
        <v>1185.5382</v>
      </c>
      <c r="D48" s="5">
        <f>IF($F$2=0," - ",Tabla1[[#This Row],[Base Precio de Lista neto]]*(1-$F$2))</f>
        <v>829.87673999999993</v>
      </c>
      <c r="E48" s="5">
        <f>IF($F$2=0," - ",Tabla1[[#This Row],[Base para Mejor precio]]*(1-$F$2))</f>
        <v>746.88906600000007</v>
      </c>
      <c r="F48" s="4" t="s">
        <v>6</v>
      </c>
      <c r="G48" s="16" t="s">
        <v>6131</v>
      </c>
      <c r="H48" s="5">
        <f>IFERROR(IF($F$3=0,"-",Tabla1[[#This Row],[Precio de Cliente neto]]*(1+$F$3)),"-")</f>
        <v>1244.81511</v>
      </c>
      <c r="I48" s="5">
        <v>1185.5382</v>
      </c>
      <c r="J48" s="5">
        <v>1066.9843800000001</v>
      </c>
      <c r="K48" s="26">
        <v>0.105</v>
      </c>
    </row>
    <row r="49" spans="1:11">
      <c r="A49" s="4">
        <v>144</v>
      </c>
      <c r="B49" t="s">
        <v>7597</v>
      </c>
      <c r="C49" s="5">
        <f>IF($F$2=0," - ",Tabla1[[#This Row],[Base Precio de Lista neto]])</f>
        <v>7070.1571999999996</v>
      </c>
      <c r="D49" s="5">
        <f>IF($F$2=0," - ",Tabla1[[#This Row],[Base Precio de Lista neto]]*(1-$F$2))</f>
        <v>4949.1100399999996</v>
      </c>
      <c r="E49" s="5">
        <f>IF($F$2=0," - ",Tabla1[[#This Row],[Base para Mejor precio]]*(1-$F$2))</f>
        <v>4454.199036</v>
      </c>
      <c r="F49" s="4" t="s">
        <v>6</v>
      </c>
      <c r="G49" s="16" t="s">
        <v>6131</v>
      </c>
      <c r="H49" s="5">
        <f>IFERROR(IF($F$3=0,"-",Tabla1[[#This Row],[Precio de Cliente neto]]*(1+$F$3)),"-")</f>
        <v>7423.6650599999994</v>
      </c>
      <c r="I49" s="5">
        <v>7070.1571999999996</v>
      </c>
      <c r="J49" s="5">
        <v>6363.1414800000002</v>
      </c>
      <c r="K49" s="26">
        <v>0.105</v>
      </c>
    </row>
    <row r="50" spans="1:11">
      <c r="A50" s="4">
        <v>145</v>
      </c>
      <c r="B50" t="s">
        <v>7598</v>
      </c>
      <c r="C50" s="5">
        <f>IF($F$2=0," - ",Tabla1[[#This Row],[Base Precio de Lista neto]])</f>
        <v>3733.5589</v>
      </c>
      <c r="D50" s="5">
        <f>IF($F$2=0," - ",Tabla1[[#This Row],[Base Precio de Lista neto]]*(1-$F$2))</f>
        <v>2613.4912299999996</v>
      </c>
      <c r="E50" s="5">
        <f>IF($F$2=0," - ",Tabla1[[#This Row],[Base para Mejor precio]]*(1-$F$2))</f>
        <v>2352.1421070000001</v>
      </c>
      <c r="F50" s="4" t="s">
        <v>6</v>
      </c>
      <c r="G50" s="16" t="s">
        <v>6131</v>
      </c>
      <c r="H50" s="5">
        <f>IFERROR(IF($F$3=0,"-",Tabla1[[#This Row],[Precio de Cliente neto]]*(1+$F$3)),"-")</f>
        <v>3920.2368449999994</v>
      </c>
      <c r="I50" s="5">
        <v>3733.5589</v>
      </c>
      <c r="J50" s="5">
        <v>3360.2030100000002</v>
      </c>
      <c r="K50" s="26">
        <v>0.105</v>
      </c>
    </row>
    <row r="51" spans="1:11">
      <c r="A51" s="4">
        <v>146</v>
      </c>
      <c r="B51" t="s">
        <v>7599</v>
      </c>
      <c r="C51" s="5">
        <f>IF($F$2=0," - ",Tabla1[[#This Row],[Base Precio de Lista neto]])</f>
        <v>8935.7688999999991</v>
      </c>
      <c r="D51" s="5">
        <f>IF($F$2=0," - ",Tabla1[[#This Row],[Base Precio de Lista neto]]*(1-$F$2))</f>
        <v>6255.0382299999992</v>
      </c>
      <c r="E51" s="5">
        <f>IF($F$2=0," - ",Tabla1[[#This Row],[Base para Mejor precio]]*(1-$F$2))</f>
        <v>5629.5344069999992</v>
      </c>
      <c r="F51" s="4" t="s">
        <v>6</v>
      </c>
      <c r="G51" s="16" t="s">
        <v>6131</v>
      </c>
      <c r="H51" s="5">
        <f>IFERROR(IF($F$3=0,"-",Tabla1[[#This Row],[Precio de Cliente neto]]*(1+$F$3)),"-")</f>
        <v>9382.5573449999993</v>
      </c>
      <c r="I51" s="5">
        <v>8935.7688999999991</v>
      </c>
      <c r="J51" s="5">
        <v>8042.1920099999998</v>
      </c>
      <c r="K51" s="26">
        <v>0.105</v>
      </c>
    </row>
    <row r="52" spans="1:11">
      <c r="A52" s="4">
        <v>151</v>
      </c>
      <c r="B52" t="s">
        <v>8479</v>
      </c>
      <c r="C52" s="5">
        <f>IF($F$2=0," - ",Tabla1[[#This Row],[Base Precio de Lista neto]])</f>
        <v>10718.613600000001</v>
      </c>
      <c r="D52" s="5">
        <f>IF($F$2=0," - ",Tabla1[[#This Row],[Base Precio de Lista neto]]*(1-$F$2))</f>
        <v>7503.02952</v>
      </c>
      <c r="E52" s="5">
        <f>IF($F$2=0," - ",Tabla1[[#This Row],[Base para Mejor precio]]*(1-$F$2))</f>
        <v>6752.7265679999991</v>
      </c>
      <c r="F52" s="4" t="s">
        <v>6</v>
      </c>
      <c r="G52" s="16" t="s">
        <v>6131</v>
      </c>
      <c r="H52" s="5">
        <f>IFERROR(IF($F$3=0,"-",Tabla1[[#This Row],[Precio de Cliente neto]]*(1+$F$3)),"-")</f>
        <v>11254.54428</v>
      </c>
      <c r="I52" s="5">
        <v>10718.613600000001</v>
      </c>
      <c r="J52" s="5">
        <v>9646.7522399999998</v>
      </c>
      <c r="K52" s="26">
        <v>0.21</v>
      </c>
    </row>
    <row r="53" spans="1:11">
      <c r="A53" s="4">
        <v>152</v>
      </c>
      <c r="B53" t="s">
        <v>8480</v>
      </c>
      <c r="C53" s="5">
        <f>IF($F$2=0," - ",Tabla1[[#This Row],[Base Precio de Lista neto]])</f>
        <v>10718.613600000001</v>
      </c>
      <c r="D53" s="5">
        <f>IF($F$2=0," - ",Tabla1[[#This Row],[Base Precio de Lista neto]]*(1-$F$2))</f>
        <v>7503.02952</v>
      </c>
      <c r="E53" s="5">
        <f>IF($F$2=0," - ",Tabla1[[#This Row],[Base para Mejor precio]]*(1-$F$2))</f>
        <v>6752.7265679999991</v>
      </c>
      <c r="F53" s="4" t="s">
        <v>6</v>
      </c>
      <c r="G53" s="16" t="s">
        <v>6131</v>
      </c>
      <c r="H53" s="5">
        <f>IFERROR(IF($F$3=0,"-",Tabla1[[#This Row],[Precio de Cliente neto]]*(1+$F$3)),"-")</f>
        <v>11254.54428</v>
      </c>
      <c r="I53" s="5">
        <v>10718.613600000001</v>
      </c>
      <c r="J53" s="5">
        <v>9646.7522399999998</v>
      </c>
      <c r="K53" s="26">
        <v>0.21</v>
      </c>
    </row>
    <row r="54" spans="1:11">
      <c r="A54" s="4">
        <v>153</v>
      </c>
      <c r="B54" t="s">
        <v>8481</v>
      </c>
      <c r="C54" s="5">
        <f>IF($F$2=0," - ",Tabla1[[#This Row],[Base Precio de Lista neto]])</f>
        <v>5813.4853000000003</v>
      </c>
      <c r="D54" s="5">
        <f>IF($F$2=0," - ",Tabla1[[#This Row],[Base Precio de Lista neto]]*(1-$F$2))</f>
        <v>4069.4397100000001</v>
      </c>
      <c r="E54" s="5">
        <f>IF($F$2=0," - ",Tabla1[[#This Row],[Base para Mejor precio]]*(1-$F$2))</f>
        <v>3662.495739</v>
      </c>
      <c r="F54" s="4" t="s">
        <v>6</v>
      </c>
      <c r="G54" s="16" t="s">
        <v>6131</v>
      </c>
      <c r="H54" s="5">
        <f>IFERROR(IF($F$3=0,"-",Tabla1[[#This Row],[Precio de Cliente neto]]*(1+$F$3)),"-")</f>
        <v>6104.1595649999999</v>
      </c>
      <c r="I54" s="5">
        <v>5813.4853000000003</v>
      </c>
      <c r="J54" s="5">
        <v>5232.1367700000001</v>
      </c>
      <c r="K54" s="26">
        <v>0.21</v>
      </c>
    </row>
    <row r="55" spans="1:11">
      <c r="A55" s="4">
        <v>154</v>
      </c>
      <c r="B55" t="s">
        <v>8482</v>
      </c>
      <c r="C55" s="5">
        <f>IF($F$2=0," - ",Tabla1[[#This Row],[Base Precio de Lista neto]])</f>
        <v>2857.69</v>
      </c>
      <c r="D55" s="5">
        <f>IF($F$2=0," - ",Tabla1[[#This Row],[Base Precio de Lista neto]]*(1-$F$2))</f>
        <v>2000.3829999999998</v>
      </c>
      <c r="E55" s="5">
        <f>IF($F$2=0," - ",Tabla1[[#This Row],[Base para Mejor precio]]*(1-$F$2))</f>
        <v>1800.3446999999996</v>
      </c>
      <c r="F55" s="4" t="s">
        <v>6</v>
      </c>
      <c r="G55" s="16" t="s">
        <v>6131</v>
      </c>
      <c r="H55" s="5">
        <f>IFERROR(IF($F$3=0,"-",Tabla1[[#This Row],[Precio de Cliente neto]]*(1+$F$3)),"-")</f>
        <v>3000.5744999999997</v>
      </c>
      <c r="I55" s="5">
        <v>2857.69</v>
      </c>
      <c r="J55" s="5">
        <v>2571.9209999999998</v>
      </c>
      <c r="K55" s="26">
        <v>0.21</v>
      </c>
    </row>
    <row r="56" spans="1:11">
      <c r="A56" s="4">
        <v>155</v>
      </c>
      <c r="B56" t="s">
        <v>8483</v>
      </c>
      <c r="C56" s="5">
        <f>IF($F$2=0," - ",Tabla1[[#This Row],[Base Precio de Lista neto]])</f>
        <v>3851.4340000000002</v>
      </c>
      <c r="D56" s="5">
        <f>IF($F$2=0," - ",Tabla1[[#This Row],[Base Precio de Lista neto]]*(1-$F$2))</f>
        <v>2696.0038</v>
      </c>
      <c r="E56" s="5">
        <f>IF($F$2=0," - ",Tabla1[[#This Row],[Base para Mejor precio]]*(1-$F$2))</f>
        <v>2426.4034199999996</v>
      </c>
      <c r="F56" s="4" t="s">
        <v>6</v>
      </c>
      <c r="G56" s="16" t="s">
        <v>6131</v>
      </c>
      <c r="H56" s="5">
        <f>IFERROR(IF($F$3=0,"-",Tabla1[[#This Row],[Precio de Cliente neto]]*(1+$F$3)),"-")</f>
        <v>4044.0056999999997</v>
      </c>
      <c r="I56" s="5">
        <v>3851.4340000000002</v>
      </c>
      <c r="J56" s="5">
        <v>3466.2905999999998</v>
      </c>
      <c r="K56" s="26">
        <v>0.21</v>
      </c>
    </row>
    <row r="57" spans="1:11">
      <c r="A57" s="4">
        <v>156</v>
      </c>
      <c r="B57" t="s">
        <v>6442</v>
      </c>
      <c r="C57" s="5">
        <f>IF($F$2=0," - ",Tabla1[[#This Row],[Base Precio de Lista neto]])</f>
        <v>2851.0416</v>
      </c>
      <c r="D57" s="5">
        <f>IF($F$2=0," - ",Tabla1[[#This Row],[Base Precio de Lista neto]]*(1-$F$2))</f>
        <v>1995.72912</v>
      </c>
      <c r="E57" s="5">
        <f>IF($F$2=0," - ",Tabla1[[#This Row],[Base para Mejor precio]]*(1-$F$2))</f>
        <v>1796.1562079999999</v>
      </c>
      <c r="F57" s="4" t="s">
        <v>6</v>
      </c>
      <c r="G57" s="16" t="s">
        <v>6131</v>
      </c>
      <c r="H57" s="5">
        <f>IFERROR(IF($F$3=0,"-",Tabla1[[#This Row],[Precio de Cliente neto]]*(1+$F$3)),"-")</f>
        <v>2993.5936799999999</v>
      </c>
      <c r="I57" s="5">
        <v>2851.0416</v>
      </c>
      <c r="J57" s="5">
        <v>2565.9374400000002</v>
      </c>
      <c r="K57" s="26">
        <v>0.21</v>
      </c>
    </row>
    <row r="58" spans="1:11">
      <c r="A58" s="4">
        <v>157</v>
      </c>
      <c r="B58" t="s">
        <v>23</v>
      </c>
      <c r="C58" s="5">
        <f>IF($F$2=0," - ",Tabla1[[#This Row],[Base Precio de Lista neto]])</f>
        <v>2156.1408000000001</v>
      </c>
      <c r="D58" s="5">
        <f>IF($F$2=0," - ",Tabla1[[#This Row],[Base Precio de Lista neto]]*(1-$F$2))</f>
        <v>1509.29856</v>
      </c>
      <c r="E58" s="5">
        <f>IF($F$2=0," - ",Tabla1[[#This Row],[Base para Mejor precio]]*(1-$F$2))</f>
        <v>1358.368704</v>
      </c>
      <c r="F58" s="4" t="s">
        <v>6</v>
      </c>
      <c r="G58" s="16" t="s">
        <v>6131</v>
      </c>
      <c r="H58" s="5">
        <f>IFERROR(IF($F$3=0,"-",Tabla1[[#This Row],[Precio de Cliente neto]]*(1+$F$3)),"-")</f>
        <v>2263.9478399999998</v>
      </c>
      <c r="I58" s="5">
        <v>2156.1408000000001</v>
      </c>
      <c r="J58" s="5">
        <v>1940.5267200000001</v>
      </c>
      <c r="K58" s="26">
        <v>0.21</v>
      </c>
    </row>
    <row r="59" spans="1:11">
      <c r="A59" s="4">
        <v>158</v>
      </c>
      <c r="B59" t="s">
        <v>8484</v>
      </c>
      <c r="C59" s="5">
        <f>IF($F$2=0," - ",Tabla1[[#This Row],[Base Precio de Lista neto]])</f>
        <v>4588.2915000000003</v>
      </c>
      <c r="D59" s="5">
        <f>IF($F$2=0," - ",Tabla1[[#This Row],[Base Precio de Lista neto]]*(1-$F$2))</f>
        <v>3211.8040500000002</v>
      </c>
      <c r="E59" s="5">
        <f>IF($F$2=0," - ",Tabla1[[#This Row],[Base para Mejor precio]]*(1-$F$2))</f>
        <v>2890.6236449999997</v>
      </c>
      <c r="F59" s="4" t="s">
        <v>6</v>
      </c>
      <c r="G59" s="16" t="s">
        <v>6131</v>
      </c>
      <c r="H59" s="5">
        <f>IFERROR(IF($F$3=0,"-",Tabla1[[#This Row],[Precio de Cliente neto]]*(1+$F$3)),"-")</f>
        <v>4817.7060750000001</v>
      </c>
      <c r="I59" s="5">
        <v>4588.2915000000003</v>
      </c>
      <c r="J59" s="5">
        <v>4129.4623499999998</v>
      </c>
      <c r="K59" s="26">
        <v>0.21</v>
      </c>
    </row>
    <row r="60" spans="1:11">
      <c r="A60" s="4">
        <v>159</v>
      </c>
      <c r="B60" t="s">
        <v>24</v>
      </c>
      <c r="C60" s="5">
        <f>IF($F$2=0," - ",Tabla1[[#This Row],[Base Precio de Lista neto]])</f>
        <v>96.579300000000003</v>
      </c>
      <c r="D60" s="5">
        <f>IF($F$2=0," - ",Tabla1[[#This Row],[Base Precio de Lista neto]]*(1-$F$2))</f>
        <v>67.605509999999995</v>
      </c>
      <c r="E60" s="5">
        <f>IF($F$2=0," - ",Tabla1[[#This Row],[Base para Mejor precio]]*(1-$F$2))</f>
        <v>60.844958999999996</v>
      </c>
      <c r="F60" s="4" t="s">
        <v>6</v>
      </c>
      <c r="G60" s="16" t="s">
        <v>6131</v>
      </c>
      <c r="H60" s="5">
        <f>IFERROR(IF($F$3=0,"-",Tabla1[[#This Row],[Precio de Cliente neto]]*(1+$F$3)),"-")</f>
        <v>101.408265</v>
      </c>
      <c r="I60" s="5">
        <v>96.579300000000003</v>
      </c>
      <c r="J60" s="5">
        <v>86.921369999999996</v>
      </c>
      <c r="K60" s="26">
        <v>0.21</v>
      </c>
    </row>
    <row r="61" spans="1:11">
      <c r="A61" s="4">
        <v>160</v>
      </c>
      <c r="B61" t="s">
        <v>25</v>
      </c>
      <c r="C61" s="5">
        <f>IF($F$2=0," - ",Tabla1[[#This Row],[Base Precio de Lista neto]])</f>
        <v>3162.7714000000001</v>
      </c>
      <c r="D61" s="5">
        <f>IF($F$2=0," - ",Tabla1[[#This Row],[Base Precio de Lista neto]]*(1-$F$2))</f>
        <v>2213.9399800000001</v>
      </c>
      <c r="E61" s="5">
        <f>IF($F$2=0," - ",Tabla1[[#This Row],[Base para Mejor precio]]*(1-$F$2))</f>
        <v>1992.5459819999999</v>
      </c>
      <c r="F61" s="4" t="s">
        <v>6</v>
      </c>
      <c r="G61" s="16" t="s">
        <v>6131</v>
      </c>
      <c r="H61" s="5">
        <f>IFERROR(IF($F$3=0,"-",Tabla1[[#This Row],[Precio de Cliente neto]]*(1+$F$3)),"-")</f>
        <v>3320.9099700000002</v>
      </c>
      <c r="I61" s="5">
        <v>3162.7714000000001</v>
      </c>
      <c r="J61" s="5">
        <v>2846.4942599999999</v>
      </c>
      <c r="K61" s="26">
        <v>0.21</v>
      </c>
    </row>
    <row r="62" spans="1:11">
      <c r="A62" s="4">
        <v>161</v>
      </c>
      <c r="B62" t="s">
        <v>26</v>
      </c>
      <c r="C62" s="5">
        <f>IF($F$2=0," - ",Tabla1[[#This Row],[Base Precio de Lista neto]])</f>
        <v>3455.0192000000002</v>
      </c>
      <c r="D62" s="5">
        <f>IF($F$2=0," - ",Tabla1[[#This Row],[Base Precio de Lista neto]]*(1-$F$2))</f>
        <v>2418.5134400000002</v>
      </c>
      <c r="E62" s="5">
        <f>IF($F$2=0," - ",Tabla1[[#This Row],[Base para Mejor precio]]*(1-$F$2))</f>
        <v>2176.662096</v>
      </c>
      <c r="F62" s="4" t="s">
        <v>6</v>
      </c>
      <c r="G62" s="16" t="s">
        <v>6131</v>
      </c>
      <c r="H62" s="5">
        <f>IFERROR(IF($F$3=0,"-",Tabla1[[#This Row],[Precio de Cliente neto]]*(1+$F$3)),"-")</f>
        <v>3627.77016</v>
      </c>
      <c r="I62" s="5">
        <v>3455.0192000000002</v>
      </c>
      <c r="J62" s="5">
        <v>3109.51728</v>
      </c>
      <c r="K62" s="26">
        <v>0.21</v>
      </c>
    </row>
    <row r="63" spans="1:11">
      <c r="A63" s="4">
        <v>179</v>
      </c>
      <c r="B63" t="s">
        <v>27</v>
      </c>
      <c r="C63" s="5">
        <f>IF($F$2=0," - ",Tabla1[[#This Row],[Base Precio de Lista neto]])</f>
        <v>149.3329</v>
      </c>
      <c r="D63" s="5">
        <f>IF($F$2=0," - ",Tabla1[[#This Row],[Base Precio de Lista neto]]*(1-$F$2))</f>
        <v>104.53303</v>
      </c>
      <c r="E63" s="5">
        <f>IF($F$2=0," - ",Tabla1[[#This Row],[Base para Mejor precio]]*(1-$F$2))</f>
        <v>94.079726999999991</v>
      </c>
      <c r="F63" s="4" t="s">
        <v>6</v>
      </c>
      <c r="G63" s="16" t="s">
        <v>6131</v>
      </c>
      <c r="H63" s="5">
        <f>IFERROR(IF($F$3=0,"-",Tabla1[[#This Row],[Precio de Cliente neto]]*(1+$F$3)),"-")</f>
        <v>156.79954499999999</v>
      </c>
      <c r="I63" s="5">
        <v>149.3329</v>
      </c>
      <c r="J63" s="5">
        <v>134.39961</v>
      </c>
      <c r="K63" s="26">
        <v>0.21</v>
      </c>
    </row>
    <row r="64" spans="1:11">
      <c r="A64" s="4">
        <v>180</v>
      </c>
      <c r="B64" t="s">
        <v>7600</v>
      </c>
      <c r="C64" s="5">
        <f>IF($F$2=0," - ",Tabla1[[#This Row],[Base Precio de Lista neto]])</f>
        <v>11777.9146</v>
      </c>
      <c r="D64" s="5">
        <f>IF($F$2=0," - ",Tabla1[[#This Row],[Base Precio de Lista neto]]*(1-$F$2))</f>
        <v>8244.540219999999</v>
      </c>
      <c r="E64" s="5">
        <f>IF($F$2=0," - ",Tabla1[[#This Row],[Base para Mejor precio]]*(1-$F$2))</f>
        <v>7420.0861979999991</v>
      </c>
      <c r="F64" s="4" t="s">
        <v>5</v>
      </c>
      <c r="G64" s="16" t="s">
        <v>6131</v>
      </c>
      <c r="H64" s="5">
        <f>IFERROR(IF($F$3=0,"-",Tabla1[[#This Row],[Precio de Cliente neto]]*(1+$F$3)),"-")</f>
        <v>12366.810329999998</v>
      </c>
      <c r="I64" s="5">
        <v>11777.9146</v>
      </c>
      <c r="J64" s="5">
        <v>10600.12314</v>
      </c>
      <c r="K64" s="26">
        <v>0.105</v>
      </c>
    </row>
    <row r="65" spans="1:11">
      <c r="A65" s="4">
        <v>181</v>
      </c>
      <c r="B65" t="s">
        <v>7601</v>
      </c>
      <c r="C65" s="5">
        <f>IF($F$2=0," - ",Tabla1[[#This Row],[Base Precio de Lista neto]])</f>
        <v>13177.994000000001</v>
      </c>
      <c r="D65" s="5">
        <f>IF($F$2=0," - ",Tabla1[[#This Row],[Base Precio de Lista neto]]*(1-$F$2))</f>
        <v>9224.5957999999991</v>
      </c>
      <c r="E65" s="5">
        <f>IF($F$2=0," - ",Tabla1[[#This Row],[Base para Mejor precio]]*(1-$F$2))</f>
        <v>8302.1362200000003</v>
      </c>
      <c r="F65" s="4" t="s">
        <v>5</v>
      </c>
      <c r="G65" s="16" t="s">
        <v>6131</v>
      </c>
      <c r="H65" s="5">
        <f>IFERROR(IF($F$3=0,"-",Tabla1[[#This Row],[Precio de Cliente neto]]*(1+$F$3)),"-")</f>
        <v>13836.893699999999</v>
      </c>
      <c r="I65" s="5">
        <v>13177.994000000001</v>
      </c>
      <c r="J65" s="5">
        <v>11860.194600000001</v>
      </c>
      <c r="K65" s="26">
        <v>0.105</v>
      </c>
    </row>
    <row r="66" spans="1:11">
      <c r="A66" s="4">
        <v>182</v>
      </c>
      <c r="B66" t="s">
        <v>7602</v>
      </c>
      <c r="C66" s="5">
        <f>IF($F$2=0," - ",Tabla1[[#This Row],[Base Precio de Lista neto]])</f>
        <v>27350.387599999998</v>
      </c>
      <c r="D66" s="5">
        <f>IF($F$2=0," - ",Tabla1[[#This Row],[Base Precio de Lista neto]]*(1-$F$2))</f>
        <v>19145.271319999996</v>
      </c>
      <c r="E66" s="5">
        <f>IF($F$2=0," - ",Tabla1[[#This Row],[Base para Mejor precio]]*(1-$F$2))</f>
        <v>17230.744187999997</v>
      </c>
      <c r="F66" s="4" t="s">
        <v>5</v>
      </c>
      <c r="G66" s="16" t="s">
        <v>6131</v>
      </c>
      <c r="H66" s="5">
        <f>IFERROR(IF($F$3=0,"-",Tabla1[[#This Row],[Precio de Cliente neto]]*(1+$F$3)),"-")</f>
        <v>28717.906979999992</v>
      </c>
      <c r="I66" s="5">
        <v>27350.387599999998</v>
      </c>
      <c r="J66" s="5">
        <v>24615.348839999999</v>
      </c>
      <c r="K66" s="26">
        <v>0.105</v>
      </c>
    </row>
    <row r="67" spans="1:11">
      <c r="A67" s="4">
        <v>204</v>
      </c>
      <c r="B67" t="s">
        <v>28</v>
      </c>
      <c r="C67" s="5">
        <f>IF($F$2=0," - ",Tabla1[[#This Row],[Base Precio de Lista neto]])</f>
        <v>83059.133900000001</v>
      </c>
      <c r="D67" s="5">
        <f>IF($F$2=0," - ",Tabla1[[#This Row],[Base Precio de Lista neto]]*(1-$F$2))</f>
        <v>58141.393729999996</v>
      </c>
      <c r="E67" s="5">
        <f>IF($F$2=0," - ",Tabla1[[#This Row],[Base para Mejor precio]]*(1-$F$2))</f>
        <v>52327.254356999998</v>
      </c>
      <c r="F67" s="4" t="s">
        <v>6</v>
      </c>
      <c r="G67" s="16" t="s">
        <v>6131</v>
      </c>
      <c r="H67" s="5">
        <f>IFERROR(IF($F$3=0,"-",Tabla1[[#This Row],[Precio de Cliente neto]]*(1+$F$3)),"-")</f>
        <v>87212.090594999987</v>
      </c>
      <c r="I67" s="5">
        <v>83059.133900000001</v>
      </c>
      <c r="J67" s="5">
        <v>74753.220509999999</v>
      </c>
      <c r="K67" s="26">
        <v>0.21</v>
      </c>
    </row>
    <row r="68" spans="1:11">
      <c r="A68" s="4">
        <v>205</v>
      </c>
      <c r="B68" t="s">
        <v>29</v>
      </c>
      <c r="C68" s="5">
        <f>IF($F$2=0," - ",Tabla1[[#This Row],[Base Precio de Lista neto]])</f>
        <v>5794.5361999999996</v>
      </c>
      <c r="D68" s="5">
        <f>IF($F$2=0," - ",Tabla1[[#This Row],[Base Precio de Lista neto]]*(1-$F$2))</f>
        <v>4056.1753399999993</v>
      </c>
      <c r="E68" s="5">
        <f>IF($F$2=0," - ",Tabla1[[#This Row],[Base para Mejor precio]]*(1-$F$2))</f>
        <v>3650.5578059999998</v>
      </c>
      <c r="F68" s="4" t="s">
        <v>4</v>
      </c>
      <c r="G68" s="16" t="s">
        <v>6131</v>
      </c>
      <c r="H68" s="5">
        <f>IFERROR(IF($F$3=0,"-",Tabla1[[#This Row],[Precio de Cliente neto]]*(1+$F$3)),"-")</f>
        <v>6084.2630099999988</v>
      </c>
      <c r="I68" s="5">
        <v>5794.5361999999996</v>
      </c>
      <c r="J68" s="5">
        <v>5215.0825800000002</v>
      </c>
      <c r="K68" s="26">
        <v>0.21</v>
      </c>
    </row>
    <row r="69" spans="1:11">
      <c r="A69" s="4">
        <v>206</v>
      </c>
      <c r="B69" t="s">
        <v>30</v>
      </c>
      <c r="C69" s="5">
        <f>IF($F$2=0," - ",Tabla1[[#This Row],[Base Precio de Lista neto]])</f>
        <v>5794.5361999999996</v>
      </c>
      <c r="D69" s="5">
        <f>IF($F$2=0," - ",Tabla1[[#This Row],[Base Precio de Lista neto]]*(1-$F$2))</f>
        <v>4056.1753399999993</v>
      </c>
      <c r="E69" s="5">
        <f>IF($F$2=0," - ",Tabla1[[#This Row],[Base para Mejor precio]]*(1-$F$2))</f>
        <v>3650.5578059999998</v>
      </c>
      <c r="F69" s="4" t="s">
        <v>4</v>
      </c>
      <c r="G69" s="16" t="s">
        <v>6131</v>
      </c>
      <c r="H69" s="5">
        <f>IFERROR(IF($F$3=0,"-",Tabla1[[#This Row],[Precio de Cliente neto]]*(1+$F$3)),"-")</f>
        <v>6084.2630099999988</v>
      </c>
      <c r="I69" s="5">
        <v>5794.5361999999996</v>
      </c>
      <c r="J69" s="5">
        <v>5215.0825800000002</v>
      </c>
      <c r="K69" s="26">
        <v>0.21</v>
      </c>
    </row>
    <row r="70" spans="1:11">
      <c r="A70" s="4">
        <v>207</v>
      </c>
      <c r="B70" t="s">
        <v>31</v>
      </c>
      <c r="C70" s="5">
        <f>IF($F$2=0," - ",Tabla1[[#This Row],[Base Precio de Lista neto]])</f>
        <v>5794.5361999999996</v>
      </c>
      <c r="D70" s="5">
        <f>IF($F$2=0," - ",Tabla1[[#This Row],[Base Precio de Lista neto]]*(1-$F$2))</f>
        <v>4056.1753399999993</v>
      </c>
      <c r="E70" s="5">
        <f>IF($F$2=0," - ",Tabla1[[#This Row],[Base para Mejor precio]]*(1-$F$2))</f>
        <v>3650.5578059999998</v>
      </c>
      <c r="F70" s="4" t="s">
        <v>4</v>
      </c>
      <c r="G70" s="16" t="s">
        <v>6131</v>
      </c>
      <c r="H70" s="5">
        <f>IFERROR(IF($F$3=0,"-",Tabla1[[#This Row],[Precio de Cliente neto]]*(1+$F$3)),"-")</f>
        <v>6084.2630099999988</v>
      </c>
      <c r="I70" s="5">
        <v>5794.5361999999996</v>
      </c>
      <c r="J70" s="5">
        <v>5215.0825800000002</v>
      </c>
      <c r="K70" s="26">
        <v>0.21</v>
      </c>
    </row>
    <row r="71" spans="1:11">
      <c r="A71" s="4">
        <v>208</v>
      </c>
      <c r="B71" t="s">
        <v>32</v>
      </c>
      <c r="C71" s="5">
        <f>IF($F$2=0," - ",Tabla1[[#This Row],[Base Precio de Lista neto]])</f>
        <v>5794.5361999999996</v>
      </c>
      <c r="D71" s="5">
        <f>IF($F$2=0," - ",Tabla1[[#This Row],[Base Precio de Lista neto]]*(1-$F$2))</f>
        <v>4056.1753399999993</v>
      </c>
      <c r="E71" s="5">
        <f>IF($F$2=0," - ",Tabla1[[#This Row],[Base para Mejor precio]]*(1-$F$2))</f>
        <v>3650.5578059999998</v>
      </c>
      <c r="F71" s="4" t="s">
        <v>4</v>
      </c>
      <c r="G71" s="16" t="s">
        <v>6131</v>
      </c>
      <c r="H71" s="5">
        <f>IFERROR(IF($F$3=0,"-",Tabla1[[#This Row],[Precio de Cliente neto]]*(1+$F$3)),"-")</f>
        <v>6084.2630099999988</v>
      </c>
      <c r="I71" s="5">
        <v>5794.5361999999996</v>
      </c>
      <c r="J71" s="5">
        <v>5215.0825800000002</v>
      </c>
      <c r="K71" s="26">
        <v>0.21</v>
      </c>
    </row>
    <row r="72" spans="1:11">
      <c r="A72" s="4">
        <v>209</v>
      </c>
      <c r="B72" t="s">
        <v>33</v>
      </c>
      <c r="C72" s="5">
        <f>IF($F$2=0," - ",Tabla1[[#This Row],[Base Precio de Lista neto]])</f>
        <v>5794.5361999999996</v>
      </c>
      <c r="D72" s="5">
        <f>IF($F$2=0," - ",Tabla1[[#This Row],[Base Precio de Lista neto]]*(1-$F$2))</f>
        <v>4056.1753399999993</v>
      </c>
      <c r="E72" s="5">
        <f>IF($F$2=0," - ",Tabla1[[#This Row],[Base para Mejor precio]]*(1-$F$2))</f>
        <v>3650.5578059999998</v>
      </c>
      <c r="F72" s="4" t="s">
        <v>4</v>
      </c>
      <c r="G72" s="16" t="s">
        <v>6131</v>
      </c>
      <c r="H72" s="5">
        <f>IFERROR(IF($F$3=0,"-",Tabla1[[#This Row],[Precio de Cliente neto]]*(1+$F$3)),"-")</f>
        <v>6084.2630099999988</v>
      </c>
      <c r="I72" s="5">
        <v>5794.5361999999996</v>
      </c>
      <c r="J72" s="5">
        <v>5215.0825800000002</v>
      </c>
      <c r="K72" s="26">
        <v>0.21</v>
      </c>
    </row>
    <row r="73" spans="1:11">
      <c r="A73" s="4">
        <v>210</v>
      </c>
      <c r="B73" t="s">
        <v>34</v>
      </c>
      <c r="C73" s="5">
        <f>IF($F$2=0," - ",Tabla1[[#This Row],[Base Precio de Lista neto]])</f>
        <v>5794.5361999999996</v>
      </c>
      <c r="D73" s="5">
        <f>IF($F$2=0," - ",Tabla1[[#This Row],[Base Precio de Lista neto]]*(1-$F$2))</f>
        <v>4056.1753399999993</v>
      </c>
      <c r="E73" s="5">
        <f>IF($F$2=0," - ",Tabla1[[#This Row],[Base para Mejor precio]]*(1-$F$2))</f>
        <v>3650.5578059999998</v>
      </c>
      <c r="F73" s="4" t="s">
        <v>4</v>
      </c>
      <c r="G73" s="16" t="s">
        <v>6131</v>
      </c>
      <c r="H73" s="5">
        <f>IFERROR(IF($F$3=0,"-",Tabla1[[#This Row],[Precio de Cliente neto]]*(1+$F$3)),"-")</f>
        <v>6084.2630099999988</v>
      </c>
      <c r="I73" s="5">
        <v>5794.5361999999996</v>
      </c>
      <c r="J73" s="5">
        <v>5215.0825800000002</v>
      </c>
      <c r="K73" s="26">
        <v>0.21</v>
      </c>
    </row>
    <row r="74" spans="1:11">
      <c r="A74" s="4">
        <v>211</v>
      </c>
      <c r="B74" t="s">
        <v>35</v>
      </c>
      <c r="C74" s="5">
        <f>IF($F$2=0," - ",Tabla1[[#This Row],[Base Precio de Lista neto]])</f>
        <v>5794.5361999999996</v>
      </c>
      <c r="D74" s="5">
        <f>IF($F$2=0," - ",Tabla1[[#This Row],[Base Precio de Lista neto]]*(1-$F$2))</f>
        <v>4056.1753399999993</v>
      </c>
      <c r="E74" s="5">
        <f>IF($F$2=0," - ",Tabla1[[#This Row],[Base para Mejor precio]]*(1-$F$2))</f>
        <v>3650.5578059999998</v>
      </c>
      <c r="F74" s="4" t="s">
        <v>4</v>
      </c>
      <c r="G74" s="16" t="s">
        <v>6131</v>
      </c>
      <c r="H74" s="5">
        <f>IFERROR(IF($F$3=0,"-",Tabla1[[#This Row],[Precio de Cliente neto]]*(1+$F$3)),"-")</f>
        <v>6084.2630099999988</v>
      </c>
      <c r="I74" s="5">
        <v>5794.5361999999996</v>
      </c>
      <c r="J74" s="5">
        <v>5215.0825800000002</v>
      </c>
      <c r="K74" s="26">
        <v>0.21</v>
      </c>
    </row>
    <row r="75" spans="1:11">
      <c r="A75" s="4">
        <v>212</v>
      </c>
      <c r="B75" t="s">
        <v>36</v>
      </c>
      <c r="C75" s="5">
        <f>IF($F$2=0," - ",Tabla1[[#This Row],[Base Precio de Lista neto]])</f>
        <v>24156.736000000001</v>
      </c>
      <c r="D75" s="5">
        <f>IF($F$2=0," - ",Tabla1[[#This Row],[Base Precio de Lista neto]]*(1-$F$2))</f>
        <v>16909.715199999999</v>
      </c>
      <c r="E75" s="5">
        <f>IF($F$2=0," - ",Tabla1[[#This Row],[Base para Mejor precio]]*(1-$F$2))</f>
        <v>15218.743679999998</v>
      </c>
      <c r="F75" s="4" t="s">
        <v>5</v>
      </c>
      <c r="G75" s="16" t="s">
        <v>6131</v>
      </c>
      <c r="H75" s="5">
        <f>IFERROR(IF($F$3=0,"-",Tabla1[[#This Row],[Precio de Cliente neto]]*(1+$F$3)),"-")</f>
        <v>25364.572799999998</v>
      </c>
      <c r="I75" s="5">
        <v>24156.736000000001</v>
      </c>
      <c r="J75" s="5">
        <v>21741.062399999999</v>
      </c>
      <c r="K75" s="26">
        <v>0.21</v>
      </c>
    </row>
    <row r="76" spans="1:11">
      <c r="A76" s="4">
        <v>213</v>
      </c>
      <c r="B76" t="s">
        <v>37</v>
      </c>
      <c r="C76" s="5">
        <f>IF($F$2=0," - ",Tabla1[[#This Row],[Base Precio de Lista neto]])</f>
        <v>74208.210200000001</v>
      </c>
      <c r="D76" s="5">
        <f>IF($F$2=0," - ",Tabla1[[#This Row],[Base Precio de Lista neto]]*(1-$F$2))</f>
        <v>51945.747139999999</v>
      </c>
      <c r="E76" s="5">
        <f>IF($F$2=0," - ",Tabla1[[#This Row],[Base para Mejor precio]]*(1-$F$2))</f>
        <v>46751.172425999997</v>
      </c>
      <c r="F76" s="4" t="s">
        <v>5</v>
      </c>
      <c r="G76" s="16" t="s">
        <v>6131</v>
      </c>
      <c r="H76" s="5">
        <f>IFERROR(IF($F$3=0,"-",Tabla1[[#This Row],[Precio de Cliente neto]]*(1+$F$3)),"-")</f>
        <v>77918.620710000003</v>
      </c>
      <c r="I76" s="5">
        <v>74208.210200000001</v>
      </c>
      <c r="J76" s="5">
        <v>66787.389179999998</v>
      </c>
      <c r="K76" s="26">
        <v>0.21</v>
      </c>
    </row>
    <row r="77" spans="1:11">
      <c r="A77" s="4">
        <v>214</v>
      </c>
      <c r="B77" t="s">
        <v>38</v>
      </c>
      <c r="C77" s="5">
        <f>IF($F$2=0," - ",Tabla1[[#This Row],[Base Precio de Lista neto]])</f>
        <v>78627.775299999994</v>
      </c>
      <c r="D77" s="5">
        <f>IF($F$2=0," - ",Tabla1[[#This Row],[Base Precio de Lista neto]]*(1-$F$2))</f>
        <v>55039.442709999996</v>
      </c>
      <c r="E77" s="5">
        <f>IF($F$2=0," - ",Tabla1[[#This Row],[Base para Mejor precio]]*(1-$F$2))</f>
        <v>49535.498438999995</v>
      </c>
      <c r="F77" s="4" t="s">
        <v>5</v>
      </c>
      <c r="G77" s="16" t="s">
        <v>6131</v>
      </c>
      <c r="H77" s="5">
        <f>IFERROR(IF($F$3=0,"-",Tabla1[[#This Row],[Precio de Cliente neto]]*(1+$F$3)),"-")</f>
        <v>82559.16406499999</v>
      </c>
      <c r="I77" s="5">
        <v>78627.775299999994</v>
      </c>
      <c r="J77" s="5">
        <v>70764.997770000002</v>
      </c>
      <c r="K77" s="26">
        <v>0.21</v>
      </c>
    </row>
    <row r="78" spans="1:11">
      <c r="A78" s="4">
        <v>215</v>
      </c>
      <c r="B78" t="s">
        <v>39</v>
      </c>
      <c r="C78" s="5">
        <f>IF($F$2=0," - ",Tabla1[[#This Row],[Base Precio de Lista neto]])</f>
        <v>24156.736000000001</v>
      </c>
      <c r="D78" s="5">
        <f>IF($F$2=0," - ",Tabla1[[#This Row],[Base Precio de Lista neto]]*(1-$F$2))</f>
        <v>16909.715199999999</v>
      </c>
      <c r="E78" s="5">
        <f>IF($F$2=0," - ",Tabla1[[#This Row],[Base para Mejor precio]]*(1-$F$2))</f>
        <v>15218.743679999998</v>
      </c>
      <c r="F78" s="4" t="s">
        <v>5</v>
      </c>
      <c r="G78" s="16" t="s">
        <v>6131</v>
      </c>
      <c r="H78" s="5">
        <f>IFERROR(IF($F$3=0,"-",Tabla1[[#This Row],[Precio de Cliente neto]]*(1+$F$3)),"-")</f>
        <v>25364.572799999998</v>
      </c>
      <c r="I78" s="5">
        <v>24156.736000000001</v>
      </c>
      <c r="J78" s="5">
        <v>21741.062399999999</v>
      </c>
      <c r="K78" s="26">
        <v>0.21</v>
      </c>
    </row>
    <row r="79" spans="1:11">
      <c r="A79" s="4">
        <v>216</v>
      </c>
      <c r="B79" t="s">
        <v>40</v>
      </c>
      <c r="C79" s="5">
        <f>IF($F$2=0," - ",Tabla1[[#This Row],[Base Precio de Lista neto]])</f>
        <v>74208.210200000001</v>
      </c>
      <c r="D79" s="5">
        <f>IF($F$2=0," - ",Tabla1[[#This Row],[Base Precio de Lista neto]]*(1-$F$2))</f>
        <v>51945.747139999999</v>
      </c>
      <c r="E79" s="5">
        <f>IF($F$2=0," - ",Tabla1[[#This Row],[Base para Mejor precio]]*(1-$F$2))</f>
        <v>46751.172425999997</v>
      </c>
      <c r="F79" s="4" t="s">
        <v>5</v>
      </c>
      <c r="G79" s="16" t="s">
        <v>6131</v>
      </c>
      <c r="H79" s="5">
        <f>IFERROR(IF($F$3=0,"-",Tabla1[[#This Row],[Precio de Cliente neto]]*(1+$F$3)),"-")</f>
        <v>77918.620710000003</v>
      </c>
      <c r="I79" s="5">
        <v>74208.210200000001</v>
      </c>
      <c r="J79" s="5">
        <v>66787.389179999998</v>
      </c>
      <c r="K79" s="26">
        <v>0.21</v>
      </c>
    </row>
    <row r="80" spans="1:11">
      <c r="A80" s="4">
        <v>217</v>
      </c>
      <c r="B80" t="s">
        <v>41</v>
      </c>
      <c r="C80" s="5">
        <f>IF($F$2=0," - ",Tabla1[[#This Row],[Base Precio de Lista neto]])</f>
        <v>78627.775299999994</v>
      </c>
      <c r="D80" s="5">
        <f>IF($F$2=0," - ",Tabla1[[#This Row],[Base Precio de Lista neto]]*(1-$F$2))</f>
        <v>55039.442709999996</v>
      </c>
      <c r="E80" s="5">
        <f>IF($F$2=0," - ",Tabla1[[#This Row],[Base para Mejor precio]]*(1-$F$2))</f>
        <v>49535.498438999995</v>
      </c>
      <c r="F80" s="4" t="s">
        <v>5</v>
      </c>
      <c r="G80" s="16" t="s">
        <v>6131</v>
      </c>
      <c r="H80" s="5">
        <f>IFERROR(IF($F$3=0,"-",Tabla1[[#This Row],[Precio de Cliente neto]]*(1+$F$3)),"-")</f>
        <v>82559.16406499999</v>
      </c>
      <c r="I80" s="5">
        <v>78627.775299999994</v>
      </c>
      <c r="J80" s="5">
        <v>70764.997770000002</v>
      </c>
      <c r="K80" s="26">
        <v>0.21</v>
      </c>
    </row>
    <row r="81" spans="1:11">
      <c r="A81" s="4">
        <v>224</v>
      </c>
      <c r="B81" t="s">
        <v>42</v>
      </c>
      <c r="C81" s="5">
        <f>IF($F$2=0," - ",Tabla1[[#This Row],[Base Precio de Lista neto]])</f>
        <v>5211.1049000000003</v>
      </c>
      <c r="D81" s="5">
        <f>IF($F$2=0," - ",Tabla1[[#This Row],[Base Precio de Lista neto]]*(1-$F$2))</f>
        <v>3647.7734299999997</v>
      </c>
      <c r="E81" s="5">
        <f>IF($F$2=0," - ",Tabla1[[#This Row],[Base para Mejor precio]]*(1-$F$2))</f>
        <v>3282.996087</v>
      </c>
      <c r="F81" s="4" t="s">
        <v>4</v>
      </c>
      <c r="G81" s="16" t="s">
        <v>6131</v>
      </c>
      <c r="H81" s="5">
        <f>IFERROR(IF($F$3=0,"-",Tabla1[[#This Row],[Precio de Cliente neto]]*(1+$F$3)),"-")</f>
        <v>5471.6601449999998</v>
      </c>
      <c r="I81" s="5">
        <v>5211.1049000000003</v>
      </c>
      <c r="J81" s="5">
        <v>4689.9944100000002</v>
      </c>
      <c r="K81" s="26">
        <v>0.21</v>
      </c>
    </row>
    <row r="82" spans="1:11">
      <c r="A82" s="4">
        <v>226</v>
      </c>
      <c r="B82" t="s">
        <v>43</v>
      </c>
      <c r="C82" s="5">
        <f>IF($F$2=0," - ",Tabla1[[#This Row],[Base Precio de Lista neto]])</f>
        <v>5211.1049000000003</v>
      </c>
      <c r="D82" s="5">
        <f>IF($F$2=0," - ",Tabla1[[#This Row],[Base Precio de Lista neto]]*(1-$F$2))</f>
        <v>3647.7734299999997</v>
      </c>
      <c r="E82" s="5">
        <f>IF($F$2=0," - ",Tabla1[[#This Row],[Base para Mejor precio]]*(1-$F$2))</f>
        <v>3282.996087</v>
      </c>
      <c r="F82" s="4" t="s">
        <v>4</v>
      </c>
      <c r="G82" s="16" t="s">
        <v>6131</v>
      </c>
      <c r="H82" s="5">
        <f>IFERROR(IF($F$3=0,"-",Tabla1[[#This Row],[Precio de Cliente neto]]*(1+$F$3)),"-")</f>
        <v>5471.6601449999998</v>
      </c>
      <c r="I82" s="5">
        <v>5211.1049000000003</v>
      </c>
      <c r="J82" s="5">
        <v>4689.9944100000002</v>
      </c>
      <c r="K82" s="26">
        <v>0.21</v>
      </c>
    </row>
    <row r="83" spans="1:11">
      <c r="A83" s="4">
        <v>230</v>
      </c>
      <c r="B83" t="s">
        <v>6147</v>
      </c>
      <c r="C83" s="5">
        <f>IF($F$2=0," - ",Tabla1[[#This Row],[Base Precio de Lista neto]])</f>
        <v>3472.8564999999999</v>
      </c>
      <c r="D83" s="5">
        <f>IF($F$2=0," - ",Tabla1[[#This Row],[Base Precio de Lista neto]]*(1-$F$2))</f>
        <v>2430.9995499999995</v>
      </c>
      <c r="E83" s="5">
        <f>IF($F$2=0," - ",Tabla1[[#This Row],[Base para Mejor precio]]*(1-$F$2))</f>
        <v>1831.709540934</v>
      </c>
      <c r="F83" s="4" t="s">
        <v>5</v>
      </c>
      <c r="G83" s="16" t="s">
        <v>8993</v>
      </c>
      <c r="H83" s="5">
        <f>IFERROR(IF($F$3=0,"-",Tabla1[[#This Row],[Precio de Cliente neto]]*(1+$F$3)),"-")</f>
        <v>3646.4993249999993</v>
      </c>
      <c r="I83" s="5">
        <v>3472.8564999999999</v>
      </c>
      <c r="J83" s="5">
        <v>2616.7279156200002</v>
      </c>
      <c r="K83" s="26">
        <v>0.21</v>
      </c>
    </row>
    <row r="84" spans="1:11">
      <c r="A84" s="4">
        <v>231</v>
      </c>
      <c r="B84" t="s">
        <v>8441</v>
      </c>
      <c r="C84" s="5">
        <f>IF($F$2=0," - ",Tabla1[[#This Row],[Base Precio de Lista neto]])</f>
        <v>4814.04</v>
      </c>
      <c r="D84" s="5">
        <f>IF($F$2=0," - ",Tabla1[[#This Row],[Base Precio de Lista neto]]*(1-$F$2))</f>
        <v>3369.828</v>
      </c>
      <c r="E84" s="5">
        <f>IF($F$2=0," - ",Tabla1[[#This Row],[Base para Mejor precio]]*(1-$F$2))</f>
        <v>2820.5460359999997</v>
      </c>
      <c r="F84" s="4" t="s">
        <v>6</v>
      </c>
      <c r="G84" s="16" t="s">
        <v>8993</v>
      </c>
      <c r="H84" s="5">
        <f>IFERROR(IF($F$3=0,"-",Tabla1[[#This Row],[Precio de Cliente neto]]*(1+$F$3)),"-")</f>
        <v>5054.7420000000002</v>
      </c>
      <c r="I84" s="5">
        <v>4814.04</v>
      </c>
      <c r="J84" s="5">
        <v>4029.3514799999998</v>
      </c>
      <c r="K84" s="26">
        <v>0.21</v>
      </c>
    </row>
    <row r="85" spans="1:11">
      <c r="A85" s="4">
        <v>232</v>
      </c>
      <c r="B85" t="s">
        <v>44</v>
      </c>
      <c r="C85" s="5">
        <f>IF($F$2=0," - ",Tabla1[[#This Row],[Base Precio de Lista neto]])</f>
        <v>9722.7900000000009</v>
      </c>
      <c r="D85" s="5">
        <f>IF($F$2=0," - ",Tabla1[[#This Row],[Base Precio de Lista neto]]*(1-$F$2))</f>
        <v>6805.9530000000004</v>
      </c>
      <c r="E85" s="5">
        <f>IF($F$2=0," - ",Tabla1[[#This Row],[Base para Mejor precio]]*(1-$F$2))</f>
        <v>5696.5826609999995</v>
      </c>
      <c r="F85" s="4" t="s">
        <v>6</v>
      </c>
      <c r="G85" s="16" t="s">
        <v>8993</v>
      </c>
      <c r="H85" s="5">
        <f>IFERROR(IF($F$3=0,"-",Tabla1[[#This Row],[Precio de Cliente neto]]*(1+$F$3)),"-")</f>
        <v>10208.9295</v>
      </c>
      <c r="I85" s="5">
        <v>9722.7900000000009</v>
      </c>
      <c r="J85" s="5">
        <v>8137.97523</v>
      </c>
      <c r="K85" s="26">
        <v>0.21</v>
      </c>
    </row>
    <row r="86" spans="1:11">
      <c r="A86" s="4">
        <v>233</v>
      </c>
      <c r="B86" t="s">
        <v>45</v>
      </c>
      <c r="C86" s="5">
        <f>IF($F$2=0," - ",Tabla1[[#This Row],[Base Precio de Lista neto]])</f>
        <v>9824.4915000000001</v>
      </c>
      <c r="D86" s="5">
        <f>IF($F$2=0," - ",Tabla1[[#This Row],[Base Precio de Lista neto]]*(1-$F$2))</f>
        <v>6877.1440499999999</v>
      </c>
      <c r="E86" s="5">
        <f>IF($F$2=0," - ",Tabla1[[#This Row],[Base para Mejor precio]]*(1-$F$2))</f>
        <v>6189.4296449999993</v>
      </c>
      <c r="F86" s="4" t="s">
        <v>5</v>
      </c>
      <c r="G86" s="16" t="s">
        <v>6131</v>
      </c>
      <c r="H86" s="5">
        <f>IFERROR(IF($F$3=0,"-",Tabla1[[#This Row],[Precio de Cliente neto]]*(1+$F$3)),"-")</f>
        <v>10315.716075</v>
      </c>
      <c r="I86" s="5">
        <v>9824.4915000000001</v>
      </c>
      <c r="J86" s="5">
        <v>8842.0423499999997</v>
      </c>
      <c r="K86" s="26">
        <v>0.21</v>
      </c>
    </row>
    <row r="87" spans="1:11">
      <c r="A87" s="4">
        <v>234</v>
      </c>
      <c r="B87" t="s">
        <v>46</v>
      </c>
      <c r="C87" s="5">
        <f>IF($F$2=0," - ",Tabla1[[#This Row],[Base Precio de Lista neto]])</f>
        <v>10804.107099999999</v>
      </c>
      <c r="D87" s="5">
        <f>IF($F$2=0," - ",Tabla1[[#This Row],[Base Precio de Lista neto]]*(1-$F$2))</f>
        <v>7562.8749699999989</v>
      </c>
      <c r="E87" s="5">
        <f>IF($F$2=0," - ",Tabla1[[#This Row],[Base para Mejor precio]]*(1-$F$2))</f>
        <v>6806.5874729999987</v>
      </c>
      <c r="F87" s="4" t="s">
        <v>5</v>
      </c>
      <c r="G87" s="16" t="s">
        <v>6131</v>
      </c>
      <c r="H87" s="5">
        <f>IFERROR(IF($F$3=0,"-",Tabla1[[#This Row],[Precio de Cliente neto]]*(1+$F$3)),"-")</f>
        <v>11344.312454999999</v>
      </c>
      <c r="I87" s="5">
        <v>10804.107099999999</v>
      </c>
      <c r="J87" s="5">
        <v>9723.6963899999992</v>
      </c>
      <c r="K87" s="26">
        <v>0.21</v>
      </c>
    </row>
    <row r="88" spans="1:11">
      <c r="A88" s="4">
        <v>235</v>
      </c>
      <c r="B88" t="s">
        <v>6445</v>
      </c>
      <c r="C88" s="5">
        <f>IF($F$2=0," - ",Tabla1[[#This Row],[Base Precio de Lista neto]])</f>
        <v>1389.0193999999999</v>
      </c>
      <c r="D88" s="5">
        <f>IF($F$2=0," - ",Tabla1[[#This Row],[Base Precio de Lista neto]]*(1-$F$2))</f>
        <v>972.31357999999989</v>
      </c>
      <c r="E88" s="5">
        <f>IF($F$2=0," - ",Tabla1[[#This Row],[Base para Mejor precio]]*(1-$F$2))</f>
        <v>875.08222199999989</v>
      </c>
      <c r="F88" s="4" t="s">
        <v>6</v>
      </c>
      <c r="G88" s="16" t="s">
        <v>6131</v>
      </c>
      <c r="H88" s="5">
        <f>IFERROR(IF($F$3=0,"-",Tabla1[[#This Row],[Precio de Cliente neto]]*(1+$F$3)),"-")</f>
        <v>1458.4703699999998</v>
      </c>
      <c r="I88" s="5">
        <v>1389.0193999999999</v>
      </c>
      <c r="J88" s="5">
        <v>1250.1174599999999</v>
      </c>
      <c r="K88" s="26">
        <v>0.21</v>
      </c>
    </row>
    <row r="89" spans="1:11">
      <c r="A89" s="4">
        <v>236</v>
      </c>
      <c r="B89" t="s">
        <v>47</v>
      </c>
      <c r="C89" s="5">
        <f>IF($F$2=0," - ",Tabla1[[#This Row],[Base Precio de Lista neto]])</f>
        <v>5173.7757000000001</v>
      </c>
      <c r="D89" s="5">
        <f>IF($F$2=0," - ",Tabla1[[#This Row],[Base Precio de Lista neto]]*(1-$F$2))</f>
        <v>3621.6429899999998</v>
      </c>
      <c r="E89" s="5">
        <f>IF($F$2=0," - ",Tabla1[[#This Row],[Base para Mejor precio]]*(1-$F$2))</f>
        <v>3063.9099695399996</v>
      </c>
      <c r="F89" s="4" t="s">
        <v>5</v>
      </c>
      <c r="G89" s="16" t="s">
        <v>8993</v>
      </c>
      <c r="H89" s="5">
        <f>IFERROR(IF($F$3=0,"-",Tabla1[[#This Row],[Precio de Cliente neto]]*(1+$F$3)),"-")</f>
        <v>5432.4644849999995</v>
      </c>
      <c r="I89" s="5">
        <v>5173.7757000000001</v>
      </c>
      <c r="J89" s="5">
        <v>4377.0142421999999</v>
      </c>
      <c r="K89" s="26">
        <v>0.21</v>
      </c>
    </row>
    <row r="90" spans="1:11">
      <c r="A90" s="4">
        <v>237</v>
      </c>
      <c r="B90" t="s">
        <v>48</v>
      </c>
      <c r="C90" s="5">
        <f>IF($F$2=0," - ",Tabla1[[#This Row],[Base Precio de Lista neto]])</f>
        <v>7018.2820000000002</v>
      </c>
      <c r="D90" s="5">
        <f>IF($F$2=0," - ",Tabla1[[#This Row],[Base Precio de Lista neto]]*(1-$F$2))</f>
        <v>4912.7973999999995</v>
      </c>
      <c r="E90" s="5">
        <f>IF($F$2=0," - ",Tabla1[[#This Row],[Base para Mejor precio]]*(1-$F$2))</f>
        <v>4421.5176599999995</v>
      </c>
      <c r="F90" s="4" t="s">
        <v>5</v>
      </c>
      <c r="G90" s="16" t="s">
        <v>6131</v>
      </c>
      <c r="H90" s="5">
        <f>IFERROR(IF($F$3=0,"-",Tabla1[[#This Row],[Precio de Cliente neto]]*(1+$F$3)),"-")</f>
        <v>7369.1960999999992</v>
      </c>
      <c r="I90" s="5">
        <v>7018.2820000000002</v>
      </c>
      <c r="J90" s="5">
        <v>6316.4538000000002</v>
      </c>
      <c r="K90" s="26">
        <v>0.21</v>
      </c>
    </row>
    <row r="91" spans="1:11">
      <c r="A91" s="4">
        <v>238</v>
      </c>
      <c r="B91" t="s">
        <v>6446</v>
      </c>
      <c r="C91" s="5">
        <f>IF($F$2=0," - ",Tabla1[[#This Row],[Base Precio de Lista neto]])</f>
        <v>13386.8326</v>
      </c>
      <c r="D91" s="5">
        <f>IF($F$2=0," - ",Tabla1[[#This Row],[Base Precio de Lista neto]]*(1-$F$2))</f>
        <v>9370.7828199999985</v>
      </c>
      <c r="E91" s="5">
        <f>IF($F$2=0," - ",Tabla1[[#This Row],[Base para Mejor precio]]*(1-$F$2))</f>
        <v>8433.704538</v>
      </c>
      <c r="F91" s="4" t="s">
        <v>6</v>
      </c>
      <c r="G91" s="16" t="s">
        <v>6131</v>
      </c>
      <c r="H91" s="5">
        <f>IFERROR(IF($F$3=0,"-",Tabla1[[#This Row],[Precio de Cliente neto]]*(1+$F$3)),"-")</f>
        <v>14056.174229999997</v>
      </c>
      <c r="I91" s="5">
        <v>13386.8326</v>
      </c>
      <c r="J91" s="5">
        <v>12048.14934</v>
      </c>
      <c r="K91" s="26">
        <v>0.21</v>
      </c>
    </row>
    <row r="92" spans="1:11">
      <c r="A92" s="4">
        <v>239</v>
      </c>
      <c r="B92" t="s">
        <v>8579</v>
      </c>
      <c r="C92" s="5">
        <f>IF($F$2=0," - ",Tabla1[[#This Row],[Base Precio de Lista neto]])</f>
        <v>7317.0006000000003</v>
      </c>
      <c r="D92" s="5">
        <f>IF($F$2=0," - ",Tabla1[[#This Row],[Base Precio de Lista neto]]*(1-$F$2))</f>
        <v>5121.9004199999999</v>
      </c>
      <c r="E92" s="5">
        <f>IF($F$2=0," - ",Tabla1[[#This Row],[Base para Mejor precio]]*(1-$F$2))</f>
        <v>4609.7103779999998</v>
      </c>
      <c r="F92" s="4" t="s">
        <v>6</v>
      </c>
      <c r="G92" s="16" t="s">
        <v>6131</v>
      </c>
      <c r="H92" s="5">
        <f>IFERROR(IF($F$3=0,"-",Tabla1[[#This Row],[Precio de Cliente neto]]*(1+$F$3)),"-")</f>
        <v>7682.8506299999999</v>
      </c>
      <c r="I92" s="5">
        <v>7317.0006000000003</v>
      </c>
      <c r="J92" s="5">
        <v>6585.3005400000002</v>
      </c>
      <c r="K92" s="26">
        <v>0.21</v>
      </c>
    </row>
    <row r="93" spans="1:11">
      <c r="A93" s="4">
        <v>240</v>
      </c>
      <c r="B93" t="s">
        <v>8580</v>
      </c>
      <c r="C93" s="5">
        <f>IF($F$2=0," - ",Tabla1[[#This Row],[Base Precio de Lista neto]])</f>
        <v>4703.0932000000003</v>
      </c>
      <c r="D93" s="5">
        <f>IF($F$2=0," - ",Tabla1[[#This Row],[Base Precio de Lista neto]]*(1-$F$2))</f>
        <v>3292.1652399999998</v>
      </c>
      <c r="E93" s="5">
        <f>IF($F$2=0," - ",Tabla1[[#This Row],[Base para Mejor precio]]*(1-$F$2))</f>
        <v>2962.9487159999999</v>
      </c>
      <c r="F93" s="4" t="s">
        <v>6</v>
      </c>
      <c r="G93" s="16" t="s">
        <v>6131</v>
      </c>
      <c r="H93" s="5">
        <f>IFERROR(IF($F$3=0,"-",Tabla1[[#This Row],[Precio de Cliente neto]]*(1+$F$3)),"-")</f>
        <v>4938.2478599999995</v>
      </c>
      <c r="I93" s="5">
        <v>4703.0932000000003</v>
      </c>
      <c r="J93" s="5">
        <v>4232.78388</v>
      </c>
      <c r="K93" s="26">
        <v>0.21</v>
      </c>
    </row>
    <row r="94" spans="1:11">
      <c r="A94" s="4">
        <v>241</v>
      </c>
      <c r="B94" t="s">
        <v>49</v>
      </c>
      <c r="C94" s="5">
        <f>IF($F$2=0," - ",Tabla1[[#This Row],[Base Precio de Lista neto]])</f>
        <v>6623.9965000000002</v>
      </c>
      <c r="D94" s="5">
        <f>IF($F$2=0," - ",Tabla1[[#This Row],[Base Precio de Lista neto]]*(1-$F$2))</f>
        <v>4636.7975500000002</v>
      </c>
      <c r="E94" s="5">
        <f>IF($F$2=0," - ",Tabla1[[#This Row],[Base para Mejor precio]]*(1-$F$2))</f>
        <v>3964.4619052499993</v>
      </c>
      <c r="F94" s="4" t="s">
        <v>5</v>
      </c>
      <c r="G94" s="16" t="s">
        <v>8993</v>
      </c>
      <c r="H94" s="5">
        <f>IFERROR(IF($F$3=0,"-",Tabla1[[#This Row],[Precio de Cliente neto]]*(1+$F$3)),"-")</f>
        <v>6955.1963250000008</v>
      </c>
      <c r="I94" s="5">
        <v>6623.9965000000002</v>
      </c>
      <c r="J94" s="5">
        <v>5663.5170074999996</v>
      </c>
      <c r="K94" s="26">
        <v>0.21</v>
      </c>
    </row>
    <row r="95" spans="1:11">
      <c r="A95" s="4">
        <v>242</v>
      </c>
      <c r="B95" t="s">
        <v>9090</v>
      </c>
      <c r="C95" s="5">
        <f>IF($F$2=0," - ",Tabla1[[#This Row],[Base Precio de Lista neto]])</f>
        <v>4741.9129000000003</v>
      </c>
      <c r="D95" s="5">
        <f>IF($F$2=0," - ",Tabla1[[#This Row],[Base Precio de Lista neto]]*(1-$F$2))</f>
        <v>3319.3390300000001</v>
      </c>
      <c r="E95" s="5">
        <f>IF($F$2=0," - ",Tabla1[[#This Row],[Base para Mejor precio]]*(1-$F$2))</f>
        <v>2501.0555723243997</v>
      </c>
      <c r="F95" s="4" t="s">
        <v>5</v>
      </c>
      <c r="G95" s="16" t="s">
        <v>8993</v>
      </c>
      <c r="H95" s="5">
        <f>IFERROR(IF($F$3=0,"-",Tabla1[[#This Row],[Precio de Cliente neto]]*(1+$F$3)),"-")</f>
        <v>4979.0085450000006</v>
      </c>
      <c r="I95" s="5">
        <v>4741.9129000000003</v>
      </c>
      <c r="J95" s="5">
        <v>3572.9365318919999</v>
      </c>
      <c r="K95" s="26">
        <v>0.21</v>
      </c>
    </row>
    <row r="96" spans="1:11">
      <c r="A96" s="4">
        <v>243</v>
      </c>
      <c r="B96" t="s">
        <v>9091</v>
      </c>
      <c r="C96" s="5">
        <f>IF($F$2=0," - ",Tabla1[[#This Row],[Base Precio de Lista neto]])</f>
        <v>18902.244200000001</v>
      </c>
      <c r="D96" s="5">
        <f>IF($F$2=0," - ",Tabla1[[#This Row],[Base Precio de Lista neto]]*(1-$F$2))</f>
        <v>13231.57094</v>
      </c>
      <c r="E96" s="5">
        <f>IF($F$2=0," - ",Tabla1[[#This Row],[Base para Mejor precio]]*(1-$F$2))</f>
        <v>11908.413845999998</v>
      </c>
      <c r="F96" s="4" t="s">
        <v>4</v>
      </c>
      <c r="G96" s="16" t="s">
        <v>6131</v>
      </c>
      <c r="H96" s="5">
        <f>IFERROR(IF($F$3=0,"-",Tabla1[[#This Row],[Precio de Cliente neto]]*(1+$F$3)),"-")</f>
        <v>19847.35641</v>
      </c>
      <c r="I96" s="5">
        <v>18902.244200000001</v>
      </c>
      <c r="J96" s="5">
        <v>17012.019779999999</v>
      </c>
      <c r="K96" s="26">
        <v>0.21</v>
      </c>
    </row>
    <row r="97" spans="1:11">
      <c r="A97" s="4">
        <v>244</v>
      </c>
      <c r="B97" t="s">
        <v>9092</v>
      </c>
      <c r="C97" s="5">
        <f>IF($F$2=0," - ",Tabla1[[#This Row],[Base Precio de Lista neto]])</f>
        <v>42024.479899999998</v>
      </c>
      <c r="D97" s="5">
        <f>IF($F$2=0," - ",Tabla1[[#This Row],[Base Precio de Lista neto]]*(1-$F$2))</f>
        <v>29417.135929999997</v>
      </c>
      <c r="E97" s="5">
        <f>IF($F$2=0," - ",Tabla1[[#This Row],[Base para Mejor precio]]*(1-$F$2))</f>
        <v>26475.422336999996</v>
      </c>
      <c r="F97" s="4" t="s">
        <v>4</v>
      </c>
      <c r="G97" s="16" t="s">
        <v>6131</v>
      </c>
      <c r="H97" s="5">
        <f>IFERROR(IF($F$3=0,"-",Tabla1[[#This Row],[Precio de Cliente neto]]*(1+$F$3)),"-")</f>
        <v>44125.703894999999</v>
      </c>
      <c r="I97" s="5">
        <v>42024.479899999998</v>
      </c>
      <c r="J97" s="5">
        <v>37822.031909999998</v>
      </c>
      <c r="K97" s="26">
        <v>0.21</v>
      </c>
    </row>
    <row r="98" spans="1:11">
      <c r="A98" s="4">
        <v>245</v>
      </c>
      <c r="B98" t="s">
        <v>9093</v>
      </c>
      <c r="C98" s="5">
        <f>IF($F$2=0," - ",Tabla1[[#This Row],[Base Precio de Lista neto]])</f>
        <v>30242.366399999999</v>
      </c>
      <c r="D98" s="5">
        <f>IF($F$2=0," - ",Tabla1[[#This Row],[Base Precio de Lista neto]]*(1-$F$2))</f>
        <v>21169.656479999998</v>
      </c>
      <c r="E98" s="5">
        <f>IF($F$2=0," - ",Tabla1[[#This Row],[Base para Mejor precio]]*(1-$F$2))</f>
        <v>19052.690832</v>
      </c>
      <c r="F98" s="4" t="s">
        <v>4</v>
      </c>
      <c r="G98" s="16" t="s">
        <v>6131</v>
      </c>
      <c r="H98" s="5">
        <f>IFERROR(IF($F$3=0,"-",Tabla1[[#This Row],[Precio de Cliente neto]]*(1+$F$3)),"-")</f>
        <v>31754.484719999997</v>
      </c>
      <c r="I98" s="5">
        <v>30242.366399999999</v>
      </c>
      <c r="J98" s="5">
        <v>27218.12976</v>
      </c>
      <c r="K98" s="26">
        <v>0.21</v>
      </c>
    </row>
    <row r="99" spans="1:11">
      <c r="A99" s="4">
        <v>246</v>
      </c>
      <c r="B99" t="s">
        <v>9094</v>
      </c>
      <c r="C99" s="5">
        <f>IF($F$2=0," - ",Tabla1[[#This Row],[Base Precio de Lista neto]])</f>
        <v>20656.036700000001</v>
      </c>
      <c r="D99" s="5">
        <f>IF($F$2=0," - ",Tabla1[[#This Row],[Base Precio de Lista neto]]*(1-$F$2))</f>
        <v>14459.225689999999</v>
      </c>
      <c r="E99" s="5">
        <f>IF($F$2=0," - ",Tabla1[[#This Row],[Base para Mejor precio]]*(1-$F$2))</f>
        <v>13013.303120999999</v>
      </c>
      <c r="F99" s="4" t="s">
        <v>4</v>
      </c>
      <c r="G99" s="16" t="s">
        <v>6131</v>
      </c>
      <c r="H99" s="5">
        <f>IFERROR(IF($F$3=0,"-",Tabla1[[#This Row],[Precio de Cliente neto]]*(1+$F$3)),"-")</f>
        <v>21688.838534999999</v>
      </c>
      <c r="I99" s="5">
        <v>20656.036700000001</v>
      </c>
      <c r="J99" s="5">
        <v>18590.43303</v>
      </c>
      <c r="K99" s="26">
        <v>0.21</v>
      </c>
    </row>
    <row r="100" spans="1:11">
      <c r="A100" s="4">
        <v>247</v>
      </c>
      <c r="B100" t="s">
        <v>9095</v>
      </c>
      <c r="C100" s="5">
        <f>IF($F$2=0," - ",Tabla1[[#This Row],[Base Precio de Lista neto]])</f>
        <v>8067.1125000000002</v>
      </c>
      <c r="D100" s="5">
        <f>IF($F$2=0," - ",Tabla1[[#This Row],[Base Precio de Lista neto]]*(1-$F$2))</f>
        <v>5646.9787500000002</v>
      </c>
      <c r="E100" s="5">
        <f>IF($F$2=0," - ",Tabla1[[#This Row],[Base para Mejor precio]]*(1-$F$2))</f>
        <v>5082.2808749999995</v>
      </c>
      <c r="F100" s="4" t="s">
        <v>4</v>
      </c>
      <c r="G100" s="16" t="s">
        <v>6131</v>
      </c>
      <c r="H100" s="5">
        <f>IFERROR(IF($F$3=0,"-",Tabla1[[#This Row],[Precio de Cliente neto]]*(1+$F$3)),"-")</f>
        <v>8470.4681249999994</v>
      </c>
      <c r="I100" s="5">
        <v>8067.1125000000002</v>
      </c>
      <c r="J100" s="5">
        <v>7260.4012499999999</v>
      </c>
      <c r="K100" s="26">
        <v>0.21</v>
      </c>
    </row>
    <row r="101" spans="1:11">
      <c r="A101" s="4">
        <v>248</v>
      </c>
      <c r="B101" t="s">
        <v>9096</v>
      </c>
      <c r="C101" s="5">
        <f>IF($F$2=0," - ",Tabla1[[#This Row],[Base Precio de Lista neto]])</f>
        <v>4835.1283000000003</v>
      </c>
      <c r="D101" s="5">
        <f>IF($F$2=0," - ",Tabla1[[#This Row],[Base Precio de Lista neto]]*(1-$F$2))</f>
        <v>3384.5898099999999</v>
      </c>
      <c r="E101" s="5">
        <f>IF($F$2=0," - ",Tabla1[[#This Row],[Base para Mejor precio]]*(1-$F$2))</f>
        <v>3046.1308289999997</v>
      </c>
      <c r="F101" s="4" t="s">
        <v>4</v>
      </c>
      <c r="G101" s="16" t="s">
        <v>6131</v>
      </c>
      <c r="H101" s="5">
        <f>IFERROR(IF($F$3=0,"-",Tabla1[[#This Row],[Precio de Cliente neto]]*(1+$F$3)),"-")</f>
        <v>5076.8847150000001</v>
      </c>
      <c r="I101" s="5">
        <v>4835.1283000000003</v>
      </c>
      <c r="J101" s="5">
        <v>4351.6154699999997</v>
      </c>
      <c r="K101" s="26">
        <v>0.21</v>
      </c>
    </row>
    <row r="102" spans="1:11">
      <c r="A102" s="4">
        <v>249</v>
      </c>
      <c r="B102" t="s">
        <v>9097</v>
      </c>
      <c r="C102" s="5">
        <f>IF($F$2=0," - ",Tabla1[[#This Row],[Base Precio de Lista neto]])</f>
        <v>35471.457600000002</v>
      </c>
      <c r="D102" s="5">
        <f>IF($F$2=0," - ",Tabla1[[#This Row],[Base Precio de Lista neto]]*(1-$F$2))</f>
        <v>24830.02032</v>
      </c>
      <c r="E102" s="5">
        <f>IF($F$2=0," - ",Tabla1[[#This Row],[Base para Mejor precio]]*(1-$F$2))</f>
        <v>22347.018287999999</v>
      </c>
      <c r="F102" s="4" t="s">
        <v>4</v>
      </c>
      <c r="G102" s="16" t="s">
        <v>6131</v>
      </c>
      <c r="H102" s="5">
        <f>IFERROR(IF($F$3=0,"-",Tabla1[[#This Row],[Precio de Cliente neto]]*(1+$F$3)),"-")</f>
        <v>37245.030480000001</v>
      </c>
      <c r="I102" s="5">
        <v>35471.457600000002</v>
      </c>
      <c r="J102" s="5">
        <v>31924.311839999998</v>
      </c>
      <c r="K102" s="26">
        <v>0.21</v>
      </c>
    </row>
    <row r="103" spans="1:11">
      <c r="A103" s="4">
        <v>250</v>
      </c>
      <c r="B103" t="s">
        <v>7603</v>
      </c>
      <c r="C103" s="5">
        <f>IF($F$2=0," - ",Tabla1[[#This Row],[Base Precio de Lista neto]])</f>
        <v>17134.039799999999</v>
      </c>
      <c r="D103" s="5">
        <f>IF($F$2=0," - ",Tabla1[[#This Row],[Base Precio de Lista neto]]*(1-$F$2))</f>
        <v>11993.827859999998</v>
      </c>
      <c r="E103" s="5">
        <f>IF($F$2=0," - ",Tabla1[[#This Row],[Base para Mejor precio]]*(1-$F$2))</f>
        <v>10794.445073999999</v>
      </c>
      <c r="F103" s="4" t="s">
        <v>4</v>
      </c>
      <c r="G103" s="16" t="s">
        <v>6131</v>
      </c>
      <c r="H103" s="5">
        <f>IFERROR(IF($F$3=0,"-",Tabla1[[#This Row],[Precio de Cliente neto]]*(1+$F$3)),"-")</f>
        <v>17990.741789999996</v>
      </c>
      <c r="I103" s="5">
        <v>17134.039799999999</v>
      </c>
      <c r="J103" s="5">
        <v>15420.63582</v>
      </c>
      <c r="K103" s="26">
        <v>0.21</v>
      </c>
    </row>
    <row r="104" spans="1:11">
      <c r="A104" s="4">
        <v>251</v>
      </c>
      <c r="B104" t="s">
        <v>7604</v>
      </c>
      <c r="C104" s="5">
        <f>IF($F$2=0," - ",Tabla1[[#This Row],[Base Precio de Lista neto]])</f>
        <v>1948.4585999999999</v>
      </c>
      <c r="D104" s="5">
        <f>IF($F$2=0," - ",Tabla1[[#This Row],[Base Precio de Lista neto]]*(1-$F$2))</f>
        <v>1363.9210199999998</v>
      </c>
      <c r="E104" s="5">
        <f>IF($F$2=0," - ",Tabla1[[#This Row],[Base para Mejor precio]]*(1-$F$2))</f>
        <v>1227.528918</v>
      </c>
      <c r="F104" s="4" t="s">
        <v>4</v>
      </c>
      <c r="G104" s="16" t="s">
        <v>6131</v>
      </c>
      <c r="H104" s="5">
        <f>IFERROR(IF($F$3=0,"-",Tabla1[[#This Row],[Precio de Cliente neto]]*(1+$F$3)),"-")</f>
        <v>2045.8815299999997</v>
      </c>
      <c r="I104" s="5">
        <v>1948.4585999999999</v>
      </c>
      <c r="J104" s="5">
        <v>1753.61274</v>
      </c>
      <c r="K104" s="26">
        <v>0.21</v>
      </c>
    </row>
    <row r="105" spans="1:11">
      <c r="A105" s="4">
        <v>252</v>
      </c>
      <c r="B105" t="s">
        <v>7605</v>
      </c>
      <c r="C105" s="5">
        <f>IF($F$2=0," - ",Tabla1[[#This Row],[Base Precio de Lista neto]])</f>
        <v>1547.7858000000001</v>
      </c>
      <c r="D105" s="5">
        <f>IF($F$2=0," - ",Tabla1[[#This Row],[Base Precio de Lista neto]]*(1-$F$2))</f>
        <v>1083.4500599999999</v>
      </c>
      <c r="E105" s="5">
        <f>IF($F$2=0," - ",Tabla1[[#This Row],[Base para Mejor precio]]*(1-$F$2))</f>
        <v>975.10505399999988</v>
      </c>
      <c r="F105" s="4" t="s">
        <v>4</v>
      </c>
      <c r="G105" s="16" t="s">
        <v>6131</v>
      </c>
      <c r="H105" s="5">
        <f>IFERROR(IF($F$3=0,"-",Tabla1[[#This Row],[Precio de Cliente neto]]*(1+$F$3)),"-")</f>
        <v>1625.1750899999997</v>
      </c>
      <c r="I105" s="5">
        <v>1547.7858000000001</v>
      </c>
      <c r="J105" s="5">
        <v>1393.00722</v>
      </c>
      <c r="K105" s="26">
        <v>0.21</v>
      </c>
    </row>
    <row r="106" spans="1:11">
      <c r="A106" s="4">
        <v>258</v>
      </c>
      <c r="B106" t="s">
        <v>50</v>
      </c>
      <c r="C106" s="5">
        <f>IF($F$2=0," - ",Tabla1[[#This Row],[Base Precio de Lista neto]])</f>
        <v>1634.71</v>
      </c>
      <c r="D106" s="5">
        <f>IF($F$2=0," - ",Tabla1[[#This Row],[Base Precio de Lista neto]]*(1-$F$2))</f>
        <v>1144.297</v>
      </c>
      <c r="E106" s="5">
        <f>IF($F$2=0," - ",Tabla1[[#This Row],[Base para Mejor precio]]*(1-$F$2))</f>
        <v>1029.8672999999999</v>
      </c>
      <c r="F106" s="4" t="s">
        <v>6</v>
      </c>
      <c r="G106" s="16" t="s">
        <v>6131</v>
      </c>
      <c r="H106" s="5">
        <f>IFERROR(IF($F$3=0,"-",Tabla1[[#This Row],[Precio de Cliente neto]]*(1+$F$3)),"-")</f>
        <v>1716.4455</v>
      </c>
      <c r="I106" s="5">
        <v>1634.71</v>
      </c>
      <c r="J106" s="5">
        <v>1471.239</v>
      </c>
      <c r="K106" s="26">
        <v>0.21</v>
      </c>
    </row>
    <row r="107" spans="1:11">
      <c r="A107" s="4">
        <v>259</v>
      </c>
      <c r="B107" t="s">
        <v>51</v>
      </c>
      <c r="C107" s="5">
        <f>IF($F$2=0," - ",Tabla1[[#This Row],[Base Precio de Lista neto]])</f>
        <v>203.14279999999999</v>
      </c>
      <c r="D107" s="5">
        <f>IF($F$2=0," - ",Tabla1[[#This Row],[Base Precio de Lista neto]]*(1-$F$2))</f>
        <v>142.19995999999998</v>
      </c>
      <c r="E107" s="5">
        <f>IF($F$2=0," - ",Tabla1[[#This Row],[Base para Mejor precio]]*(1-$F$2))</f>
        <v>127.979964</v>
      </c>
      <c r="F107" s="4" t="s">
        <v>6</v>
      </c>
      <c r="G107" s="16" t="s">
        <v>6131</v>
      </c>
      <c r="H107" s="5">
        <f>IFERROR(IF($F$3=0,"-",Tabla1[[#This Row],[Precio de Cliente neto]]*(1+$F$3)),"-")</f>
        <v>213.29993999999996</v>
      </c>
      <c r="I107" s="5">
        <v>203.14279999999999</v>
      </c>
      <c r="J107" s="5">
        <v>182.82852</v>
      </c>
      <c r="K107" s="26">
        <v>0.21</v>
      </c>
    </row>
    <row r="108" spans="1:11">
      <c r="A108" s="4">
        <v>261</v>
      </c>
      <c r="B108" t="s">
        <v>52</v>
      </c>
      <c r="C108" s="5">
        <f>IF($F$2=0," - ",Tabla1[[#This Row],[Base Precio de Lista neto]])</f>
        <v>2674.3768</v>
      </c>
      <c r="D108" s="5">
        <f>IF($F$2=0," - ",Tabla1[[#This Row],[Base Precio de Lista neto]]*(1-$F$2))</f>
        <v>1872.0637599999998</v>
      </c>
      <c r="E108" s="5">
        <f>IF($F$2=0," - ",Tabla1[[#This Row],[Base para Mejor precio]]*(1-$F$2))</f>
        <v>1684.8573839999999</v>
      </c>
      <c r="F108" s="4" t="s">
        <v>5</v>
      </c>
      <c r="G108" s="16" t="s">
        <v>6131</v>
      </c>
      <c r="H108" s="5">
        <f>IFERROR(IF($F$3=0,"-",Tabla1[[#This Row],[Precio de Cliente neto]]*(1+$F$3)),"-")</f>
        <v>2808.0956399999995</v>
      </c>
      <c r="I108" s="5">
        <v>2674.3768</v>
      </c>
      <c r="J108" s="5">
        <v>2406.93912</v>
      </c>
      <c r="K108" s="26">
        <v>0.21</v>
      </c>
    </row>
    <row r="109" spans="1:11">
      <c r="A109" s="4">
        <v>262</v>
      </c>
      <c r="B109" t="s">
        <v>53</v>
      </c>
      <c r="C109" s="5">
        <f>IF($F$2=0," - ",Tabla1[[#This Row],[Base Precio de Lista neto]])</f>
        <v>198</v>
      </c>
      <c r="D109" s="5">
        <f>IF($F$2=0," - ",Tabla1[[#This Row],[Base Precio de Lista neto]]*(1-$F$2))</f>
        <v>138.6</v>
      </c>
      <c r="E109" s="5">
        <f>IF($F$2=0," - ",Tabla1[[#This Row],[Base para Mejor precio]]*(1-$F$2))</f>
        <v>124.73999999999998</v>
      </c>
      <c r="F109" s="4" t="s">
        <v>6</v>
      </c>
      <c r="G109" s="16" t="s">
        <v>6131</v>
      </c>
      <c r="H109" s="5">
        <f>IFERROR(IF($F$3=0,"-",Tabla1[[#This Row],[Precio de Cliente neto]]*(1+$F$3)),"-")</f>
        <v>207.89999999999998</v>
      </c>
      <c r="I109" s="5">
        <v>198</v>
      </c>
      <c r="J109" s="5">
        <v>178.2</v>
      </c>
      <c r="K109" s="26">
        <v>0.21</v>
      </c>
    </row>
    <row r="110" spans="1:11">
      <c r="A110" s="4">
        <v>263</v>
      </c>
      <c r="B110" t="s">
        <v>54</v>
      </c>
      <c r="C110" s="5">
        <f>IF($F$2=0," - ",Tabla1[[#This Row],[Base Precio de Lista neto]])</f>
        <v>2045.7139999999999</v>
      </c>
      <c r="D110" s="5">
        <f>IF($F$2=0," - ",Tabla1[[#This Row],[Base Precio de Lista neto]]*(1-$F$2))</f>
        <v>1431.9997999999998</v>
      </c>
      <c r="E110" s="5">
        <f>IF($F$2=0," - ",Tabla1[[#This Row],[Base para Mejor precio]]*(1-$F$2))</f>
        <v>1288.79982</v>
      </c>
      <c r="F110" s="4" t="s">
        <v>5</v>
      </c>
      <c r="G110" s="16" t="s">
        <v>6131</v>
      </c>
      <c r="H110" s="5">
        <f>IFERROR(IF($F$3=0,"-",Tabla1[[#This Row],[Precio de Cliente neto]]*(1+$F$3)),"-")</f>
        <v>2147.9996999999998</v>
      </c>
      <c r="I110" s="5">
        <v>2045.7139999999999</v>
      </c>
      <c r="J110" s="5">
        <v>1841.1425999999999</v>
      </c>
      <c r="K110" s="26">
        <v>0.21</v>
      </c>
    </row>
    <row r="111" spans="1:11">
      <c r="A111" s="4">
        <v>264</v>
      </c>
      <c r="B111" t="s">
        <v>55</v>
      </c>
      <c r="C111" s="5">
        <f>IF($F$2=0," - ",Tabla1[[#This Row],[Base Precio de Lista neto]])</f>
        <v>1451.9992999999999</v>
      </c>
      <c r="D111" s="5">
        <f>IF($F$2=0," - ",Tabla1[[#This Row],[Base Precio de Lista neto]]*(1-$F$2))</f>
        <v>1016.3995099999999</v>
      </c>
      <c r="E111" s="5">
        <f>IF($F$2=0," - ",Tabla1[[#This Row],[Base para Mejor precio]]*(1-$F$2))</f>
        <v>914.75955899999985</v>
      </c>
      <c r="F111" s="4" t="s">
        <v>6</v>
      </c>
      <c r="G111" s="16" t="s">
        <v>6131</v>
      </c>
      <c r="H111" s="5">
        <f>IFERROR(IF($F$3=0,"-",Tabla1[[#This Row],[Precio de Cliente neto]]*(1+$F$3)),"-")</f>
        <v>1524.5992649999998</v>
      </c>
      <c r="I111" s="5">
        <v>1451.9992999999999</v>
      </c>
      <c r="J111" s="5">
        <v>1306.79937</v>
      </c>
      <c r="K111" s="26">
        <v>0.21</v>
      </c>
    </row>
    <row r="112" spans="1:11">
      <c r="A112" s="4">
        <v>265</v>
      </c>
      <c r="B112" t="s">
        <v>56</v>
      </c>
      <c r="C112" s="5">
        <f>IF($F$2=0," - ",Tabla1[[#This Row],[Base Precio de Lista neto]])</f>
        <v>113.1429</v>
      </c>
      <c r="D112" s="5">
        <f>IF($F$2=0," - ",Tabla1[[#This Row],[Base Precio de Lista neto]]*(1-$F$2))</f>
        <v>79.200029999999998</v>
      </c>
      <c r="E112" s="5">
        <f>IF($F$2=0," - ",Tabla1[[#This Row],[Base para Mejor precio]]*(1-$F$2))</f>
        <v>71.28002699999999</v>
      </c>
      <c r="F112" s="4" t="s">
        <v>6</v>
      </c>
      <c r="G112" s="16" t="s">
        <v>6131</v>
      </c>
      <c r="H112" s="5">
        <f>IFERROR(IF($F$3=0,"-",Tabla1[[#This Row],[Precio de Cliente neto]]*(1+$F$3)),"-")</f>
        <v>118.800045</v>
      </c>
      <c r="I112" s="5">
        <v>113.1429</v>
      </c>
      <c r="J112" s="5">
        <v>101.82861</v>
      </c>
      <c r="K112" s="26">
        <v>0.21</v>
      </c>
    </row>
    <row r="113" spans="1:11">
      <c r="A113" s="4">
        <v>266</v>
      </c>
      <c r="B113" t="s">
        <v>57</v>
      </c>
      <c r="C113" s="5">
        <f>IF($F$2=0," - ",Tabla1[[#This Row],[Base Precio de Lista neto]])</f>
        <v>708.57129999999995</v>
      </c>
      <c r="D113" s="5">
        <f>IF($F$2=0," - ",Tabla1[[#This Row],[Base Precio de Lista neto]]*(1-$F$2))</f>
        <v>495.99990999999994</v>
      </c>
      <c r="E113" s="5">
        <f>IF($F$2=0," - ",Tabla1[[#This Row],[Base para Mejor precio]]*(1-$F$2))</f>
        <v>446.39991899999995</v>
      </c>
      <c r="F113" s="4" t="s">
        <v>5</v>
      </c>
      <c r="G113" s="16" t="s">
        <v>6131</v>
      </c>
      <c r="H113" s="5">
        <f>IFERROR(IF($F$3=0,"-",Tabla1[[#This Row],[Precio de Cliente neto]]*(1+$F$3)),"-")</f>
        <v>743.99986499999989</v>
      </c>
      <c r="I113" s="5">
        <v>708.57129999999995</v>
      </c>
      <c r="J113" s="5">
        <v>637.71416999999997</v>
      </c>
      <c r="K113" s="26">
        <v>0.21</v>
      </c>
    </row>
    <row r="114" spans="1:11">
      <c r="A114" s="4">
        <v>267</v>
      </c>
      <c r="B114" t="s">
        <v>58</v>
      </c>
      <c r="C114" s="5">
        <f>IF($F$2=0," - ",Tabla1[[#This Row],[Base Precio de Lista neto]])</f>
        <v>879.99990000000003</v>
      </c>
      <c r="D114" s="5">
        <f>IF($F$2=0," - ",Tabla1[[#This Row],[Base Precio de Lista neto]]*(1-$F$2))</f>
        <v>615.99992999999995</v>
      </c>
      <c r="E114" s="5">
        <f>IF($F$2=0," - ",Tabla1[[#This Row],[Base para Mejor precio]]*(1-$F$2))</f>
        <v>554.39993699999991</v>
      </c>
      <c r="F114" s="4" t="s">
        <v>5</v>
      </c>
      <c r="G114" s="16" t="s">
        <v>6131</v>
      </c>
      <c r="H114" s="5">
        <f>IFERROR(IF($F$3=0,"-",Tabla1[[#This Row],[Precio de Cliente neto]]*(1+$F$3)),"-")</f>
        <v>923.99989499999992</v>
      </c>
      <c r="I114" s="5">
        <v>879.99990000000003</v>
      </c>
      <c r="J114" s="5">
        <v>791.99991</v>
      </c>
      <c r="K114" s="26">
        <v>0.21</v>
      </c>
    </row>
    <row r="115" spans="1:11">
      <c r="A115" s="4">
        <v>270</v>
      </c>
      <c r="B115" t="s">
        <v>59</v>
      </c>
      <c r="C115" s="5">
        <f>IF($F$2=0," - ",Tabla1[[#This Row],[Base Precio de Lista neto]])</f>
        <v>2180.6122999999998</v>
      </c>
      <c r="D115" s="5">
        <f>IF($F$2=0," - ",Tabla1[[#This Row],[Base Precio de Lista neto]]*(1-$F$2))</f>
        <v>1526.4286099999997</v>
      </c>
      <c r="E115" s="5">
        <f>IF($F$2=0," - ",Tabla1[[#This Row],[Base para Mejor precio]]*(1-$F$2))</f>
        <v>1222.6693166099999</v>
      </c>
      <c r="F115" s="4" t="s">
        <v>6</v>
      </c>
      <c r="G115" s="16" t="s">
        <v>8993</v>
      </c>
      <c r="H115" s="5">
        <f>IFERROR(IF($F$3=0,"-",Tabla1[[#This Row],[Precio de Cliente neto]]*(1+$F$3)),"-")</f>
        <v>2289.6429149999994</v>
      </c>
      <c r="I115" s="5">
        <v>2180.6122999999998</v>
      </c>
      <c r="J115" s="5">
        <v>1746.6704523000001</v>
      </c>
      <c r="K115" s="26">
        <v>0.21</v>
      </c>
    </row>
    <row r="116" spans="1:11">
      <c r="A116" s="4">
        <v>271</v>
      </c>
      <c r="B116" t="s">
        <v>60</v>
      </c>
      <c r="C116" s="5">
        <f>IF($F$2=0," - ",Tabla1[[#This Row],[Base Precio de Lista neto]])</f>
        <v>2180.6122999999998</v>
      </c>
      <c r="D116" s="5">
        <f>IF($F$2=0," - ",Tabla1[[#This Row],[Base Precio de Lista neto]]*(1-$F$2))</f>
        <v>1526.4286099999997</v>
      </c>
      <c r="E116" s="5">
        <f>IF($F$2=0," - ",Tabla1[[#This Row],[Base para Mejor precio]]*(1-$F$2))</f>
        <v>1222.6693166099999</v>
      </c>
      <c r="F116" s="4" t="s">
        <v>6</v>
      </c>
      <c r="G116" s="16" t="s">
        <v>8993</v>
      </c>
      <c r="H116" s="5">
        <f>IFERROR(IF($F$3=0,"-",Tabla1[[#This Row],[Precio de Cliente neto]]*(1+$F$3)),"-")</f>
        <v>2289.6429149999994</v>
      </c>
      <c r="I116" s="5">
        <v>2180.6122999999998</v>
      </c>
      <c r="J116" s="5">
        <v>1746.6704523000001</v>
      </c>
      <c r="K116" s="26">
        <v>0.21</v>
      </c>
    </row>
    <row r="117" spans="1:11">
      <c r="A117" s="4">
        <v>273</v>
      </c>
      <c r="B117" t="s">
        <v>6538</v>
      </c>
      <c r="C117" s="5">
        <f>IF($F$2=0," - ",Tabla1[[#This Row],[Base Precio de Lista neto]])</f>
        <v>13183.4892</v>
      </c>
      <c r="D117" s="5">
        <f>IF($F$2=0," - ",Tabla1[[#This Row],[Base Precio de Lista neto]]*(1-$F$2))</f>
        <v>9228.4424399999989</v>
      </c>
      <c r="E117" s="5">
        <f>IF($F$2=0," - ",Tabla1[[#This Row],[Base para Mejor precio]]*(1-$F$2))</f>
        <v>8305.598195999999</v>
      </c>
      <c r="F117" s="4" t="s">
        <v>5</v>
      </c>
      <c r="G117" s="16" t="s">
        <v>6131</v>
      </c>
      <c r="H117" s="5">
        <f>IFERROR(IF($F$3=0,"-",Tabla1[[#This Row],[Precio de Cliente neto]]*(1+$F$3)),"-")</f>
        <v>13842.663659999998</v>
      </c>
      <c r="I117" s="5">
        <v>13183.4892</v>
      </c>
      <c r="J117" s="5">
        <v>11865.14028</v>
      </c>
      <c r="K117" s="26">
        <v>0.21</v>
      </c>
    </row>
    <row r="118" spans="1:11">
      <c r="A118" s="4">
        <v>275</v>
      </c>
      <c r="B118" t="s">
        <v>61</v>
      </c>
      <c r="C118" s="5">
        <f>IF($F$2=0," - ",Tabla1[[#This Row],[Base Precio de Lista neto]])</f>
        <v>912.26859999999999</v>
      </c>
      <c r="D118" s="5">
        <f>IF($F$2=0," - ",Tabla1[[#This Row],[Base Precio de Lista neto]]*(1-$F$2))</f>
        <v>638.58801999999991</v>
      </c>
      <c r="E118" s="5">
        <f>IF($F$2=0," - ",Tabla1[[#This Row],[Base para Mejor precio]]*(1-$F$2))</f>
        <v>574.72921799999995</v>
      </c>
      <c r="F118" s="4" t="s">
        <v>6</v>
      </c>
      <c r="G118" s="16" t="s">
        <v>6131</v>
      </c>
      <c r="H118" s="5">
        <f>IFERROR(IF($F$3=0,"-",Tabla1[[#This Row],[Precio de Cliente neto]]*(1+$F$3)),"-")</f>
        <v>957.88202999999987</v>
      </c>
      <c r="I118" s="5">
        <v>912.26859999999999</v>
      </c>
      <c r="J118" s="5">
        <v>821.04174</v>
      </c>
      <c r="K118" s="26">
        <v>0.21</v>
      </c>
    </row>
    <row r="119" spans="1:11">
      <c r="A119" s="4">
        <v>276</v>
      </c>
      <c r="B119" t="s">
        <v>62</v>
      </c>
      <c r="C119" s="5">
        <f>IF($F$2=0," - ",Tabla1[[#This Row],[Base Precio de Lista neto]])</f>
        <v>985.49509999999998</v>
      </c>
      <c r="D119" s="5">
        <f>IF($F$2=0," - ",Tabla1[[#This Row],[Base Precio de Lista neto]]*(1-$F$2))</f>
        <v>689.84656999999993</v>
      </c>
      <c r="E119" s="5">
        <f>IF($F$2=0," - ",Tabla1[[#This Row],[Base para Mejor precio]]*(1-$F$2))</f>
        <v>620.86191299999996</v>
      </c>
      <c r="F119" s="4" t="s">
        <v>6</v>
      </c>
      <c r="G119" s="16" t="s">
        <v>6131</v>
      </c>
      <c r="H119" s="5">
        <f>IFERROR(IF($F$3=0,"-",Tabla1[[#This Row],[Precio de Cliente neto]]*(1+$F$3)),"-")</f>
        <v>1034.769855</v>
      </c>
      <c r="I119" s="5">
        <v>985.49509999999998</v>
      </c>
      <c r="J119" s="5">
        <v>886.94559000000004</v>
      </c>
      <c r="K119" s="26">
        <v>0.21</v>
      </c>
    </row>
    <row r="120" spans="1:11">
      <c r="A120" s="4">
        <v>282</v>
      </c>
      <c r="B120" t="s">
        <v>63</v>
      </c>
      <c r="C120" s="5">
        <f>IF($F$2=0," - ",Tabla1[[#This Row],[Base Precio de Lista neto]])</f>
        <v>77.714299999999994</v>
      </c>
      <c r="D120" s="5">
        <f>IF($F$2=0," - ",Tabla1[[#This Row],[Base Precio de Lista neto]]*(1-$F$2))</f>
        <v>54.400009999999995</v>
      </c>
      <c r="E120" s="5">
        <f>IF($F$2=0," - ",Tabla1[[#This Row],[Base para Mejor precio]]*(1-$F$2))</f>
        <v>48.960008999999999</v>
      </c>
      <c r="F120" s="4" t="s">
        <v>6</v>
      </c>
      <c r="G120" s="16" t="s">
        <v>6131</v>
      </c>
      <c r="H120" s="5">
        <f>IFERROR(IF($F$3=0,"-",Tabla1[[#This Row],[Precio de Cliente neto]]*(1+$F$3)),"-")</f>
        <v>81.600014999999985</v>
      </c>
      <c r="I120" s="5">
        <v>77.714299999999994</v>
      </c>
      <c r="J120" s="5">
        <v>69.942869999999999</v>
      </c>
      <c r="K120" s="26">
        <v>0.21</v>
      </c>
    </row>
    <row r="121" spans="1:11">
      <c r="A121" s="4">
        <v>300</v>
      </c>
      <c r="B121" t="s">
        <v>64</v>
      </c>
      <c r="C121" s="5">
        <f>IF($F$2=0," - ",Tabla1[[#This Row],[Base Precio de Lista neto]])</f>
        <v>2469.5585000000001</v>
      </c>
      <c r="D121" s="5">
        <f>IF($F$2=0," - ",Tabla1[[#This Row],[Base Precio de Lista neto]]*(1-$F$2))</f>
        <v>1728.6909499999999</v>
      </c>
      <c r="E121" s="5">
        <f>IF($F$2=0," - ",Tabla1[[#This Row],[Base para Mejor precio]]*(1-$F$2))</f>
        <v>1555.8218549999997</v>
      </c>
      <c r="F121" s="4" t="s">
        <v>6</v>
      </c>
      <c r="G121" s="16" t="s">
        <v>6131</v>
      </c>
      <c r="H121" s="5">
        <f>IFERROR(IF($F$3=0,"-",Tabla1[[#This Row],[Precio de Cliente neto]]*(1+$F$3)),"-")</f>
        <v>2593.0364249999998</v>
      </c>
      <c r="I121" s="5">
        <v>2469.5585000000001</v>
      </c>
      <c r="J121" s="5">
        <v>2222.6026499999998</v>
      </c>
      <c r="K121" s="26">
        <v>0.21</v>
      </c>
    </row>
    <row r="122" spans="1:11">
      <c r="A122" s="4">
        <v>301</v>
      </c>
      <c r="B122" t="s">
        <v>65</v>
      </c>
      <c r="C122" s="5">
        <f>IF($F$2=0," - ",Tabla1[[#This Row],[Base Precio de Lista neto]])</f>
        <v>2368.3471</v>
      </c>
      <c r="D122" s="5">
        <f>IF($F$2=0," - ",Tabla1[[#This Row],[Base Precio de Lista neto]]*(1-$F$2))</f>
        <v>1657.8429699999999</v>
      </c>
      <c r="E122" s="5">
        <f>IF($F$2=0," - ",Tabla1[[#This Row],[Base para Mejor precio]]*(1-$F$2))</f>
        <v>1492.0586729999998</v>
      </c>
      <c r="F122" s="4" t="s">
        <v>6</v>
      </c>
      <c r="G122" s="16" t="s">
        <v>6131</v>
      </c>
      <c r="H122" s="5">
        <f>IFERROR(IF($F$3=0,"-",Tabla1[[#This Row],[Precio de Cliente neto]]*(1+$F$3)),"-")</f>
        <v>2486.764455</v>
      </c>
      <c r="I122" s="5">
        <v>2368.3471</v>
      </c>
      <c r="J122" s="5">
        <v>2131.5123899999999</v>
      </c>
      <c r="K122" s="26">
        <v>0.21</v>
      </c>
    </row>
    <row r="123" spans="1:11">
      <c r="A123" s="4">
        <v>303</v>
      </c>
      <c r="B123" t="s">
        <v>6473</v>
      </c>
      <c r="C123" s="5">
        <f>IF($F$2=0," - ",Tabla1[[#This Row],[Base Precio de Lista neto]])</f>
        <v>1781.3208999999999</v>
      </c>
      <c r="D123" s="5">
        <f>IF($F$2=0," - ",Tabla1[[#This Row],[Base Precio de Lista neto]]*(1-$F$2))</f>
        <v>1246.92463</v>
      </c>
      <c r="E123" s="5">
        <f>IF($F$2=0," - ",Tabla1[[#This Row],[Base para Mejor precio]]*(1-$F$2))</f>
        <v>1122.2321669999999</v>
      </c>
      <c r="F123" s="4" t="s">
        <v>6</v>
      </c>
      <c r="G123" s="16" t="s">
        <v>6131</v>
      </c>
      <c r="H123" s="5">
        <f>IFERROR(IF($F$3=0,"-",Tabla1[[#This Row],[Precio de Cliente neto]]*(1+$F$3)),"-")</f>
        <v>1870.386945</v>
      </c>
      <c r="I123" s="5">
        <v>1781.3208999999999</v>
      </c>
      <c r="J123" s="5">
        <v>1603.1888100000001</v>
      </c>
      <c r="K123" s="26">
        <v>0.21</v>
      </c>
    </row>
    <row r="124" spans="1:11">
      <c r="A124" s="4">
        <v>305</v>
      </c>
      <c r="B124" t="s">
        <v>66</v>
      </c>
      <c r="C124" s="5">
        <f>IF($F$2=0," - ",Tabla1[[#This Row],[Base Precio de Lista neto]])</f>
        <v>1659.8671999999999</v>
      </c>
      <c r="D124" s="5">
        <f>IF($F$2=0," - ",Tabla1[[#This Row],[Base Precio de Lista neto]]*(1-$F$2))</f>
        <v>1161.9070399999998</v>
      </c>
      <c r="E124" s="5">
        <f>IF($F$2=0," - ",Tabla1[[#This Row],[Base para Mejor precio]]*(1-$F$2))</f>
        <v>1045.716336</v>
      </c>
      <c r="F124" s="4" t="s">
        <v>6</v>
      </c>
      <c r="G124" s="16" t="s">
        <v>6131</v>
      </c>
      <c r="H124" s="5">
        <f>IFERROR(IF($F$3=0,"-",Tabla1[[#This Row],[Precio de Cliente neto]]*(1+$F$3)),"-")</f>
        <v>1742.8605599999996</v>
      </c>
      <c r="I124" s="5">
        <v>1659.8671999999999</v>
      </c>
      <c r="J124" s="5">
        <v>1493.88048</v>
      </c>
      <c r="K124" s="26">
        <v>0.21</v>
      </c>
    </row>
    <row r="125" spans="1:11">
      <c r="A125" s="4">
        <v>306</v>
      </c>
      <c r="B125" t="s">
        <v>67</v>
      </c>
      <c r="C125" s="5">
        <f>IF($F$2=0," - ",Tabla1[[#This Row],[Base Precio de Lista neto]])</f>
        <v>1761.0786000000001</v>
      </c>
      <c r="D125" s="5">
        <f>IF($F$2=0," - ",Tabla1[[#This Row],[Base Precio de Lista neto]]*(1-$F$2))</f>
        <v>1232.7550200000001</v>
      </c>
      <c r="E125" s="5">
        <f>IF($F$2=0," - ",Tabla1[[#This Row],[Base para Mejor precio]]*(1-$F$2))</f>
        <v>1109.4795179999999</v>
      </c>
      <c r="F125" s="4" t="s">
        <v>6</v>
      </c>
      <c r="G125" s="16" t="s">
        <v>6131</v>
      </c>
      <c r="H125" s="5">
        <f>IFERROR(IF($F$3=0,"-",Tabla1[[#This Row],[Precio de Cliente neto]]*(1+$F$3)),"-")</f>
        <v>1849.1325300000001</v>
      </c>
      <c r="I125" s="5">
        <v>1761.0786000000001</v>
      </c>
      <c r="J125" s="5">
        <v>1584.97074</v>
      </c>
      <c r="K125" s="26">
        <v>0.21</v>
      </c>
    </row>
    <row r="126" spans="1:11">
      <c r="A126" s="4">
        <v>307</v>
      </c>
      <c r="B126" t="s">
        <v>68</v>
      </c>
      <c r="C126" s="5">
        <f>IF($F$2=0," - ",Tabla1[[#This Row],[Base Precio de Lista neto]])</f>
        <v>1889.2789</v>
      </c>
      <c r="D126" s="5">
        <f>IF($F$2=0," - ",Tabla1[[#This Row],[Base Precio de Lista neto]]*(1-$F$2))</f>
        <v>1322.49523</v>
      </c>
      <c r="E126" s="5">
        <f>IF($F$2=0," - ",Tabla1[[#This Row],[Base para Mejor precio]]*(1-$F$2))</f>
        <v>1190.245707</v>
      </c>
      <c r="F126" s="4" t="s">
        <v>6</v>
      </c>
      <c r="G126" s="16" t="s">
        <v>6131</v>
      </c>
      <c r="H126" s="5">
        <f>IFERROR(IF($F$3=0,"-",Tabla1[[#This Row],[Precio de Cliente neto]]*(1+$F$3)),"-")</f>
        <v>1983.742845</v>
      </c>
      <c r="I126" s="5">
        <v>1889.2789</v>
      </c>
      <c r="J126" s="5">
        <v>1700.3510100000001</v>
      </c>
      <c r="K126" s="26">
        <v>0.21</v>
      </c>
    </row>
    <row r="127" spans="1:11">
      <c r="A127" s="4">
        <v>309</v>
      </c>
      <c r="B127" t="s">
        <v>6474</v>
      </c>
      <c r="C127" s="5">
        <f>IF($F$2=0," - ",Tabla1[[#This Row],[Base Precio de Lista neto]])</f>
        <v>2361.5997000000002</v>
      </c>
      <c r="D127" s="5">
        <f>IF($F$2=0," - ",Tabla1[[#This Row],[Base Precio de Lista neto]]*(1-$F$2))</f>
        <v>1653.11979</v>
      </c>
      <c r="E127" s="5">
        <f>IF($F$2=0," - ",Tabla1[[#This Row],[Base para Mejor precio]]*(1-$F$2))</f>
        <v>1487.8078109999999</v>
      </c>
      <c r="F127" s="4" t="s">
        <v>6</v>
      </c>
      <c r="G127" s="16" t="s">
        <v>6131</v>
      </c>
      <c r="H127" s="5">
        <f>IFERROR(IF($F$3=0,"-",Tabla1[[#This Row],[Precio de Cliente neto]]*(1+$F$3)),"-")</f>
        <v>2479.6796850000001</v>
      </c>
      <c r="I127" s="5">
        <v>2361.5997000000002</v>
      </c>
      <c r="J127" s="5">
        <v>2125.4397300000001</v>
      </c>
      <c r="K127" s="26">
        <v>0.21</v>
      </c>
    </row>
    <row r="128" spans="1:11">
      <c r="A128" s="4">
        <v>310</v>
      </c>
      <c r="B128" t="s">
        <v>69</v>
      </c>
      <c r="C128" s="5">
        <f>IF($F$2=0," - ",Tabla1[[#This Row],[Base Precio de Lista neto]])</f>
        <v>2098.4490999999998</v>
      </c>
      <c r="D128" s="5">
        <f>IF($F$2=0," - ",Tabla1[[#This Row],[Base Precio de Lista neto]]*(1-$F$2))</f>
        <v>1468.9143699999997</v>
      </c>
      <c r="E128" s="5">
        <f>IF($F$2=0," - ",Tabla1[[#This Row],[Base para Mejor precio]]*(1-$F$2))</f>
        <v>1322.022933</v>
      </c>
      <c r="F128" s="4" t="s">
        <v>6</v>
      </c>
      <c r="G128" s="16" t="s">
        <v>6131</v>
      </c>
      <c r="H128" s="5">
        <f>IFERROR(IF($F$3=0,"-",Tabla1[[#This Row],[Precio de Cliente neto]]*(1+$F$3)),"-")</f>
        <v>2203.3715549999997</v>
      </c>
      <c r="I128" s="5">
        <v>2098.4490999999998</v>
      </c>
      <c r="J128" s="5">
        <v>1888.60419</v>
      </c>
      <c r="K128" s="26">
        <v>0.21</v>
      </c>
    </row>
    <row r="129" spans="1:11">
      <c r="A129" s="4">
        <v>311</v>
      </c>
      <c r="B129" t="s">
        <v>70</v>
      </c>
      <c r="C129" s="5">
        <f>IF($F$2=0," - ",Tabla1[[#This Row],[Base Precio de Lista neto]])</f>
        <v>2152.4294</v>
      </c>
      <c r="D129" s="5">
        <f>IF($F$2=0," - ",Tabla1[[#This Row],[Base Precio de Lista neto]]*(1-$F$2))</f>
        <v>1506.7005799999999</v>
      </c>
      <c r="E129" s="5">
        <f>IF($F$2=0," - ",Tabla1[[#This Row],[Base para Mejor precio]]*(1-$F$2))</f>
        <v>1356.0305219999998</v>
      </c>
      <c r="F129" s="4" t="s">
        <v>6</v>
      </c>
      <c r="G129" s="16" t="s">
        <v>6131</v>
      </c>
      <c r="H129" s="5">
        <f>IFERROR(IF($F$3=0,"-",Tabla1[[#This Row],[Precio de Cliente neto]]*(1+$F$3)),"-")</f>
        <v>2260.05087</v>
      </c>
      <c r="I129" s="5">
        <v>2152.4294</v>
      </c>
      <c r="J129" s="5">
        <v>1937.1864599999999</v>
      </c>
      <c r="K129" s="26">
        <v>0.21</v>
      </c>
    </row>
    <row r="130" spans="1:11">
      <c r="A130" s="4">
        <v>312</v>
      </c>
      <c r="B130" t="s">
        <v>71</v>
      </c>
      <c r="C130" s="5">
        <f>IF($F$2=0," - ",Tabla1[[#This Row],[Base Precio de Lista neto]])</f>
        <v>2098.4499999999998</v>
      </c>
      <c r="D130" s="5">
        <f>IF($F$2=0," - ",Tabla1[[#This Row],[Base Precio de Lista neto]]*(1-$F$2))</f>
        <v>1468.9149999999997</v>
      </c>
      <c r="E130" s="5">
        <f>IF($F$2=0," - ",Tabla1[[#This Row],[Base para Mejor precio]]*(1-$F$2))</f>
        <v>1322.0235</v>
      </c>
      <c r="F130" s="4" t="s">
        <v>6</v>
      </c>
      <c r="G130" s="16" t="s">
        <v>6131</v>
      </c>
      <c r="H130" s="5">
        <f>IFERROR(IF($F$3=0,"-",Tabla1[[#This Row],[Precio de Cliente neto]]*(1+$F$3)),"-")</f>
        <v>2203.3724999999995</v>
      </c>
      <c r="I130" s="5">
        <v>2098.4499999999998</v>
      </c>
      <c r="J130" s="5">
        <v>1888.605</v>
      </c>
      <c r="K130" s="26">
        <v>0.21</v>
      </c>
    </row>
    <row r="131" spans="1:11">
      <c r="A131" s="4">
        <v>313</v>
      </c>
      <c r="B131" t="s">
        <v>72</v>
      </c>
      <c r="C131" s="5">
        <f>IF($F$2=0," - ",Tabla1[[#This Row],[Base Precio de Lista neto]])</f>
        <v>1632.8775000000001</v>
      </c>
      <c r="D131" s="5">
        <f>IF($F$2=0," - ",Tabla1[[#This Row],[Base Precio de Lista neto]]*(1-$F$2))</f>
        <v>1143.0142499999999</v>
      </c>
      <c r="E131" s="5">
        <f>IF($F$2=0," - ",Tabla1[[#This Row],[Base para Mejor precio]]*(1-$F$2))</f>
        <v>1028.7128250000001</v>
      </c>
      <c r="F131" s="4" t="s">
        <v>6</v>
      </c>
      <c r="G131" s="16" t="s">
        <v>6131</v>
      </c>
      <c r="H131" s="5">
        <f>IFERROR(IF($F$3=0,"-",Tabla1[[#This Row],[Precio de Cliente neto]]*(1+$F$3)),"-")</f>
        <v>1714.5213749999998</v>
      </c>
      <c r="I131" s="5">
        <v>1632.8775000000001</v>
      </c>
      <c r="J131" s="5">
        <v>1469.5897500000001</v>
      </c>
      <c r="K131" s="26">
        <v>0.21</v>
      </c>
    </row>
    <row r="132" spans="1:11">
      <c r="A132" s="4">
        <v>314</v>
      </c>
      <c r="B132" t="s">
        <v>73</v>
      </c>
      <c r="C132" s="5">
        <f>IF($F$2=0," - ",Tabla1[[#This Row],[Base Precio de Lista neto]])</f>
        <v>1720.5941</v>
      </c>
      <c r="D132" s="5">
        <f>IF($F$2=0," - ",Tabla1[[#This Row],[Base Precio de Lista neto]]*(1-$F$2))</f>
        <v>1204.41587</v>
      </c>
      <c r="E132" s="5">
        <f>IF($F$2=0," - ",Tabla1[[#This Row],[Base para Mejor precio]]*(1-$F$2))</f>
        <v>1083.9742829999998</v>
      </c>
      <c r="F132" s="4" t="s">
        <v>6</v>
      </c>
      <c r="G132" s="16" t="s">
        <v>6131</v>
      </c>
      <c r="H132" s="5">
        <f>IFERROR(IF($F$3=0,"-",Tabla1[[#This Row],[Precio de Cliente neto]]*(1+$F$3)),"-")</f>
        <v>1806.6238050000002</v>
      </c>
      <c r="I132" s="5">
        <v>1720.5941</v>
      </c>
      <c r="J132" s="5">
        <v>1548.53469</v>
      </c>
      <c r="K132" s="26">
        <v>0.21</v>
      </c>
    </row>
    <row r="133" spans="1:11">
      <c r="A133" s="4">
        <v>315</v>
      </c>
      <c r="B133" t="s">
        <v>6766</v>
      </c>
      <c r="C133" s="5">
        <f>IF($F$2=0," - ",Tabla1[[#This Row],[Base Precio de Lista neto]])</f>
        <v>2368.3471</v>
      </c>
      <c r="D133" s="5">
        <f>IF($F$2=0," - ",Tabla1[[#This Row],[Base Precio de Lista neto]]*(1-$F$2))</f>
        <v>1657.8429699999999</v>
      </c>
      <c r="E133" s="5">
        <f>IF($F$2=0," - ",Tabla1[[#This Row],[Base para Mejor precio]]*(1-$F$2))</f>
        <v>1492.0586729999998</v>
      </c>
      <c r="F133" s="4" t="s">
        <v>6</v>
      </c>
      <c r="G133" s="16" t="s">
        <v>6131</v>
      </c>
      <c r="H133" s="5">
        <f>IFERROR(IF($F$3=0,"-",Tabla1[[#This Row],[Precio de Cliente neto]]*(1+$F$3)),"-")</f>
        <v>2486.764455</v>
      </c>
      <c r="I133" s="5">
        <v>2368.3471</v>
      </c>
      <c r="J133" s="5">
        <v>2131.5123899999999</v>
      </c>
      <c r="K133" s="26">
        <v>0.21</v>
      </c>
    </row>
    <row r="134" spans="1:11">
      <c r="A134" s="4">
        <v>316</v>
      </c>
      <c r="B134" t="s">
        <v>6767</v>
      </c>
      <c r="C134" s="5">
        <f>IF($F$2=0," - ",Tabla1[[#This Row],[Base Precio de Lista neto]])</f>
        <v>2415.5790999999999</v>
      </c>
      <c r="D134" s="5">
        <f>IF($F$2=0," - ",Tabla1[[#This Row],[Base Precio de Lista neto]]*(1-$F$2))</f>
        <v>1690.9053699999999</v>
      </c>
      <c r="E134" s="5">
        <f>IF($F$2=0," - ",Tabla1[[#This Row],[Base para Mejor precio]]*(1-$F$2))</f>
        <v>1521.8148329999999</v>
      </c>
      <c r="F134" s="4" t="s">
        <v>6</v>
      </c>
      <c r="G134" s="16" t="s">
        <v>6131</v>
      </c>
      <c r="H134" s="5">
        <f>IFERROR(IF($F$3=0,"-",Tabla1[[#This Row],[Precio de Cliente neto]]*(1+$F$3)),"-")</f>
        <v>2536.3580549999997</v>
      </c>
      <c r="I134" s="5">
        <v>2415.5790999999999</v>
      </c>
      <c r="J134" s="5">
        <v>2174.0211899999999</v>
      </c>
      <c r="K134" s="26">
        <v>0.21</v>
      </c>
    </row>
    <row r="135" spans="1:11">
      <c r="A135" s="4">
        <v>321</v>
      </c>
      <c r="B135" t="s">
        <v>74</v>
      </c>
      <c r="C135" s="5">
        <f>IF($F$2=0," - ",Tabla1[[#This Row],[Base Precio de Lista neto]])</f>
        <v>1659.8665000000001</v>
      </c>
      <c r="D135" s="5">
        <f>IF($F$2=0," - ",Tabla1[[#This Row],[Base Precio de Lista neto]]*(1-$F$2))</f>
        <v>1161.9065499999999</v>
      </c>
      <c r="E135" s="5">
        <f>IF($F$2=0," - ",Tabla1[[#This Row],[Base para Mejor precio]]*(1-$F$2))</f>
        <v>1045.715895</v>
      </c>
      <c r="F135" s="4" t="s">
        <v>6</v>
      </c>
      <c r="G135" s="16" t="s">
        <v>6131</v>
      </c>
      <c r="H135" s="5">
        <f>IFERROR(IF($F$3=0,"-",Tabla1[[#This Row],[Precio de Cliente neto]]*(1+$F$3)),"-")</f>
        <v>1742.859825</v>
      </c>
      <c r="I135" s="5">
        <v>1659.8665000000001</v>
      </c>
      <c r="J135" s="5">
        <v>1493.87985</v>
      </c>
      <c r="K135" s="26">
        <v>0.21</v>
      </c>
    </row>
    <row r="136" spans="1:11">
      <c r="A136" s="4">
        <v>323</v>
      </c>
      <c r="B136" t="s">
        <v>75</v>
      </c>
      <c r="C136" s="5">
        <f>IF($F$2=0," - ",Tabla1[[#This Row],[Base Precio de Lista neto]])</f>
        <v>2044.4706000000001</v>
      </c>
      <c r="D136" s="5">
        <f>IF($F$2=0," - ",Tabla1[[#This Row],[Base Precio de Lista neto]]*(1-$F$2))</f>
        <v>1431.12942</v>
      </c>
      <c r="E136" s="5">
        <f>IF($F$2=0," - ",Tabla1[[#This Row],[Base para Mejor precio]]*(1-$F$2))</f>
        <v>1288.0164779999998</v>
      </c>
      <c r="F136" s="4" t="s">
        <v>6</v>
      </c>
      <c r="G136" s="16" t="s">
        <v>6131</v>
      </c>
      <c r="H136" s="5">
        <f>IFERROR(IF($F$3=0,"-",Tabla1[[#This Row],[Precio de Cliente neto]]*(1+$F$3)),"-")</f>
        <v>2146.6941299999999</v>
      </c>
      <c r="I136" s="5">
        <v>2044.4706000000001</v>
      </c>
      <c r="J136" s="5">
        <v>1840.0235399999999</v>
      </c>
      <c r="K136" s="26">
        <v>0.21</v>
      </c>
    </row>
    <row r="137" spans="1:11">
      <c r="A137" s="4">
        <v>355</v>
      </c>
      <c r="B137" t="s">
        <v>76</v>
      </c>
      <c r="C137" s="5">
        <f>IF($F$2=0," - ",Tabla1[[#This Row],[Base Precio de Lista neto]])</f>
        <v>1578.8981000000001</v>
      </c>
      <c r="D137" s="5">
        <f>IF($F$2=0," - ",Tabla1[[#This Row],[Base Precio de Lista neto]]*(1-$F$2))</f>
        <v>1105.22867</v>
      </c>
      <c r="E137" s="5">
        <f>IF($F$2=0," - ",Tabla1[[#This Row],[Base para Mejor precio]]*(1-$F$2))</f>
        <v>994.70580299999995</v>
      </c>
      <c r="F137" s="4" t="s">
        <v>6</v>
      </c>
      <c r="G137" s="16" t="s">
        <v>6131</v>
      </c>
      <c r="H137" s="5">
        <f>IFERROR(IF($F$3=0,"-",Tabla1[[#This Row],[Precio de Cliente neto]]*(1+$F$3)),"-")</f>
        <v>1657.8430049999999</v>
      </c>
      <c r="I137" s="5">
        <v>1578.8981000000001</v>
      </c>
      <c r="J137" s="5">
        <v>1421.00829</v>
      </c>
      <c r="K137" s="26">
        <v>0.21</v>
      </c>
    </row>
    <row r="138" spans="1:11">
      <c r="A138" s="4">
        <v>360</v>
      </c>
      <c r="B138" t="s">
        <v>9098</v>
      </c>
      <c r="C138" s="5">
        <f>IF($F$2=0," - ",Tabla1[[#This Row],[Base Precio de Lista neto]])</f>
        <v>2118.6923000000002</v>
      </c>
      <c r="D138" s="5">
        <f>IF($F$2=0," - ",Tabla1[[#This Row],[Base Precio de Lista neto]]*(1-$F$2))</f>
        <v>1483.0846100000001</v>
      </c>
      <c r="E138" s="5">
        <f>IF($F$2=0," - ",Tabla1[[#This Row],[Base para Mejor precio]]*(1-$F$2))</f>
        <v>1334.7761489999998</v>
      </c>
      <c r="F138" s="4" t="s">
        <v>6</v>
      </c>
      <c r="G138" s="16" t="s">
        <v>6131</v>
      </c>
      <c r="H138" s="5">
        <f>IFERROR(IF($F$3=0,"-",Tabla1[[#This Row],[Precio de Cliente neto]]*(1+$F$3)),"-")</f>
        <v>2224.6269150000003</v>
      </c>
      <c r="I138" s="5">
        <v>2118.6923000000002</v>
      </c>
      <c r="J138" s="5">
        <v>1906.8230699999999</v>
      </c>
      <c r="K138" s="26">
        <v>0.21</v>
      </c>
    </row>
    <row r="139" spans="1:11">
      <c r="A139" s="4">
        <v>366</v>
      </c>
      <c r="B139" t="s">
        <v>77</v>
      </c>
      <c r="C139" s="5">
        <f>IF($F$2=0," - ",Tabla1[[#This Row],[Base Precio de Lista neto]])</f>
        <v>1632.8775000000001</v>
      </c>
      <c r="D139" s="5">
        <f>IF($F$2=0," - ",Tabla1[[#This Row],[Base Precio de Lista neto]]*(1-$F$2))</f>
        <v>1143.0142499999999</v>
      </c>
      <c r="E139" s="5">
        <f>IF($F$2=0," - ",Tabla1[[#This Row],[Base para Mejor precio]]*(1-$F$2))</f>
        <v>1028.7128250000001</v>
      </c>
      <c r="F139" s="4" t="s">
        <v>6</v>
      </c>
      <c r="G139" s="16" t="s">
        <v>6131</v>
      </c>
      <c r="H139" s="5">
        <f>IFERROR(IF($F$3=0,"-",Tabla1[[#This Row],[Precio de Cliente neto]]*(1+$F$3)),"-")</f>
        <v>1714.5213749999998</v>
      </c>
      <c r="I139" s="5">
        <v>1632.8775000000001</v>
      </c>
      <c r="J139" s="5">
        <v>1469.5897500000001</v>
      </c>
      <c r="K139" s="26">
        <v>0.21</v>
      </c>
    </row>
    <row r="140" spans="1:11">
      <c r="A140" s="4">
        <v>401</v>
      </c>
      <c r="B140" t="s">
        <v>6771</v>
      </c>
      <c r="C140" s="5">
        <f>IF($F$2=0," - ",Tabla1[[#This Row],[Base Precio de Lista neto]])</f>
        <v>9068.5429000000004</v>
      </c>
      <c r="D140" s="5">
        <f>IF($F$2=0," - ",Tabla1[[#This Row],[Base Precio de Lista neto]]*(1-$F$2))</f>
        <v>6347.9800299999997</v>
      </c>
      <c r="E140" s="5">
        <f>IF($F$2=0," - ",Tabla1[[#This Row],[Base para Mejor precio]]*(1-$F$2))</f>
        <v>5101.8715501109991</v>
      </c>
      <c r="F140" s="4" t="s">
        <v>5</v>
      </c>
      <c r="G140" s="16" t="s">
        <v>8993</v>
      </c>
      <c r="H140" s="5">
        <f>IFERROR(IF($F$3=0,"-",Tabla1[[#This Row],[Precio de Cliente neto]]*(1+$F$3)),"-")</f>
        <v>9521.970045</v>
      </c>
      <c r="I140" s="5">
        <v>9068.5429000000004</v>
      </c>
      <c r="J140" s="5">
        <v>7288.3879287299997</v>
      </c>
      <c r="K140" s="26">
        <v>0.21</v>
      </c>
    </row>
    <row r="141" spans="1:11">
      <c r="A141" s="4">
        <v>403</v>
      </c>
      <c r="B141" t="s">
        <v>78</v>
      </c>
      <c r="C141" s="5">
        <f>IF($F$2=0," - ",Tabla1[[#This Row],[Base Precio de Lista neto]])</f>
        <v>8343.7703999999994</v>
      </c>
      <c r="D141" s="5">
        <f>IF($F$2=0," - ",Tabla1[[#This Row],[Base Precio de Lista neto]]*(1-$F$2))</f>
        <v>5840.6392799999994</v>
      </c>
      <c r="E141" s="5">
        <f>IF($F$2=0," - ",Tabla1[[#This Row],[Base para Mejor precio]]*(1-$F$2))</f>
        <v>5256.5753519999998</v>
      </c>
      <c r="F141" s="4" t="s">
        <v>6</v>
      </c>
      <c r="G141" s="16" t="s">
        <v>6131</v>
      </c>
      <c r="H141" s="5">
        <f>IFERROR(IF($F$3=0,"-",Tabla1[[#This Row],[Precio de Cliente neto]]*(1+$F$3)),"-")</f>
        <v>8760.9589199999991</v>
      </c>
      <c r="I141" s="5">
        <v>8343.7703999999994</v>
      </c>
      <c r="J141" s="5">
        <v>7509.39336</v>
      </c>
      <c r="K141" s="26">
        <v>0.21</v>
      </c>
    </row>
    <row r="142" spans="1:11">
      <c r="A142" s="4">
        <v>404</v>
      </c>
      <c r="B142" t="s">
        <v>79</v>
      </c>
      <c r="C142" s="5">
        <f>IF($F$2=0," - ",Tabla1[[#This Row],[Base Precio de Lista neto]])</f>
        <v>3980.9823999999999</v>
      </c>
      <c r="D142" s="5">
        <f>IF($F$2=0," - ",Tabla1[[#This Row],[Base Precio de Lista neto]]*(1-$F$2))</f>
        <v>2786.6876799999995</v>
      </c>
      <c r="E142" s="5">
        <f>IF($F$2=0," - ",Tabla1[[#This Row],[Base para Mejor precio]]*(1-$F$2))</f>
        <v>2508.018912</v>
      </c>
      <c r="F142" s="4" t="s">
        <v>6</v>
      </c>
      <c r="G142" s="16" t="s">
        <v>6131</v>
      </c>
      <c r="H142" s="5">
        <f>IFERROR(IF($F$3=0,"-",Tabla1[[#This Row],[Precio de Cliente neto]]*(1+$F$3)),"-")</f>
        <v>4180.0315199999995</v>
      </c>
      <c r="I142" s="5">
        <v>3980.9823999999999</v>
      </c>
      <c r="J142" s="5">
        <v>3582.8841600000001</v>
      </c>
      <c r="K142" s="26">
        <v>0.21</v>
      </c>
    </row>
    <row r="143" spans="1:11">
      <c r="A143" s="4">
        <v>405</v>
      </c>
      <c r="B143" t="s">
        <v>80</v>
      </c>
      <c r="C143" s="5">
        <f>IF($F$2=0," - ",Tabla1[[#This Row],[Base Precio de Lista neto]])</f>
        <v>3244.5156999999999</v>
      </c>
      <c r="D143" s="5">
        <f>IF($F$2=0," - ",Tabla1[[#This Row],[Base Precio de Lista neto]]*(1-$F$2))</f>
        <v>2271.1609899999999</v>
      </c>
      <c r="E143" s="5">
        <f>IF($F$2=0," - ",Tabla1[[#This Row],[Base para Mejor precio]]*(1-$F$2))</f>
        <v>2044.044891</v>
      </c>
      <c r="F143" s="4" t="s">
        <v>6</v>
      </c>
      <c r="G143" s="16" t="s">
        <v>6131</v>
      </c>
      <c r="H143" s="5">
        <f>IFERROR(IF($F$3=0,"-",Tabla1[[#This Row],[Precio de Cliente neto]]*(1+$F$3)),"-")</f>
        <v>3406.7414849999996</v>
      </c>
      <c r="I143" s="5">
        <v>3244.5156999999999</v>
      </c>
      <c r="J143" s="5">
        <v>2920.0641300000002</v>
      </c>
      <c r="K143" s="26">
        <v>0.21</v>
      </c>
    </row>
    <row r="144" spans="1:11">
      <c r="A144" s="4">
        <v>406</v>
      </c>
      <c r="B144" t="s">
        <v>81</v>
      </c>
      <c r="C144" s="5">
        <f>IF($F$2=0," - ",Tabla1[[#This Row],[Base Precio de Lista neto]])</f>
        <v>4360.0922</v>
      </c>
      <c r="D144" s="5">
        <f>IF($F$2=0," - ",Tabla1[[#This Row],[Base Precio de Lista neto]]*(1-$F$2))</f>
        <v>3052.0645399999999</v>
      </c>
      <c r="E144" s="5">
        <f>IF($F$2=0," - ",Tabla1[[#This Row],[Base para Mejor precio]]*(1-$F$2))</f>
        <v>2746.8580859999997</v>
      </c>
      <c r="F144" s="4" t="s">
        <v>6</v>
      </c>
      <c r="G144" s="16" t="s">
        <v>6131</v>
      </c>
      <c r="H144" s="5">
        <f>IFERROR(IF($F$3=0,"-",Tabla1[[#This Row],[Precio de Cliente neto]]*(1+$F$3)),"-")</f>
        <v>4578.09681</v>
      </c>
      <c r="I144" s="5">
        <v>4360.0922</v>
      </c>
      <c r="J144" s="5">
        <v>3924.0829800000001</v>
      </c>
      <c r="K144" s="26">
        <v>0.21</v>
      </c>
    </row>
    <row r="145" spans="1:11">
      <c r="A145" s="4">
        <v>407</v>
      </c>
      <c r="B145" t="s">
        <v>6772</v>
      </c>
      <c r="C145" s="5">
        <f>IF($F$2=0," - ",Tabla1[[#This Row],[Base Precio de Lista neto]])</f>
        <v>6141.0020999999997</v>
      </c>
      <c r="D145" s="5">
        <f>IF($F$2=0," - ",Tabla1[[#This Row],[Base Precio de Lista neto]]*(1-$F$2))</f>
        <v>4298.70147</v>
      </c>
      <c r="E145" s="5">
        <f>IF($F$2=0," - ",Tabla1[[#This Row],[Base para Mejor precio]]*(1-$F$2))</f>
        <v>3043.2227186718001</v>
      </c>
      <c r="F145" s="4" t="s">
        <v>5</v>
      </c>
      <c r="G145" s="16" t="s">
        <v>8993</v>
      </c>
      <c r="H145" s="5">
        <f>IFERROR(IF($F$3=0,"-",Tabla1[[#This Row],[Precio de Cliente neto]]*(1+$F$3)),"-")</f>
        <v>6448.052205</v>
      </c>
      <c r="I145" s="5">
        <v>6141.0020999999997</v>
      </c>
      <c r="J145" s="5">
        <v>4347.4610266740001</v>
      </c>
      <c r="K145" s="26">
        <v>0.21</v>
      </c>
    </row>
    <row r="146" spans="1:11">
      <c r="A146" s="4">
        <v>408</v>
      </c>
      <c r="B146" t="s">
        <v>6773</v>
      </c>
      <c r="C146" s="5">
        <f>IF($F$2=0," - ",Tabla1[[#This Row],[Base Precio de Lista neto]])</f>
        <v>4440.6504000000004</v>
      </c>
      <c r="D146" s="5">
        <f>IF($F$2=0," - ",Tabla1[[#This Row],[Base Precio de Lista neto]]*(1-$F$2))</f>
        <v>3108.4552800000001</v>
      </c>
      <c r="E146" s="5">
        <f>IF($F$2=0," - ",Tabla1[[#This Row],[Base para Mejor precio]]*(1-$F$2))</f>
        <v>2200.5998309231995</v>
      </c>
      <c r="F146" s="4" t="s">
        <v>5</v>
      </c>
      <c r="G146" s="16" t="s">
        <v>8993</v>
      </c>
      <c r="H146" s="5">
        <f>IFERROR(IF($F$3=0,"-",Tabla1[[#This Row],[Precio de Cliente neto]]*(1+$F$3)),"-")</f>
        <v>4662.6829200000002</v>
      </c>
      <c r="I146" s="5">
        <v>4440.6504000000004</v>
      </c>
      <c r="J146" s="5">
        <v>3143.7140441759998</v>
      </c>
      <c r="K146" s="26">
        <v>0.21</v>
      </c>
    </row>
    <row r="147" spans="1:11">
      <c r="A147" s="4">
        <v>409</v>
      </c>
      <c r="B147" t="s">
        <v>6148</v>
      </c>
      <c r="C147" s="5">
        <f>IF($F$2=0," - ",Tabla1[[#This Row],[Base Precio de Lista neto]])</f>
        <v>6187.4278000000004</v>
      </c>
      <c r="D147" s="5">
        <f>IF($F$2=0," - ",Tabla1[[#This Row],[Base Precio de Lista neto]]*(1-$F$2))</f>
        <v>4331.1994599999998</v>
      </c>
      <c r="E147" s="5">
        <f>IF($F$2=0," - ",Tabla1[[#This Row],[Base para Mejor precio]]*(1-$F$2))</f>
        <v>3444.3430585703995</v>
      </c>
      <c r="F147" s="4" t="s">
        <v>5</v>
      </c>
      <c r="G147" s="16" t="s">
        <v>8993</v>
      </c>
      <c r="H147" s="5">
        <f>IFERROR(IF($F$3=0,"-",Tabla1[[#This Row],[Precio de Cliente neto]]*(1+$F$3)),"-")</f>
        <v>6496.7991899999997</v>
      </c>
      <c r="I147" s="5">
        <v>6187.4278000000004</v>
      </c>
      <c r="J147" s="5">
        <v>4920.4900836719999</v>
      </c>
      <c r="K147" s="26">
        <v>0.21</v>
      </c>
    </row>
    <row r="148" spans="1:11">
      <c r="A148" s="4">
        <v>410</v>
      </c>
      <c r="B148" t="s">
        <v>6149</v>
      </c>
      <c r="C148" s="5">
        <f>IF($F$2=0," - ",Tabla1[[#This Row],[Base Precio de Lista neto]])</f>
        <v>7309.7133999999996</v>
      </c>
      <c r="D148" s="5">
        <f>IF($F$2=0," - ",Tabla1[[#This Row],[Base Precio de Lista neto]]*(1-$F$2))</f>
        <v>5116.7993799999995</v>
      </c>
      <c r="E148" s="5">
        <f>IF($F$2=0," - ",Tabla1[[#This Row],[Base para Mejor precio]]*(1-$F$2))</f>
        <v>4069.0835389511999</v>
      </c>
      <c r="F148" s="4" t="s">
        <v>5</v>
      </c>
      <c r="G148" s="16" t="s">
        <v>8993</v>
      </c>
      <c r="H148" s="5">
        <f>IFERROR(IF($F$3=0,"-",Tabla1[[#This Row],[Precio de Cliente neto]]*(1+$F$3)),"-")</f>
        <v>7675.1990699999988</v>
      </c>
      <c r="I148" s="5">
        <v>7309.7133999999996</v>
      </c>
      <c r="J148" s="5">
        <v>5812.9764842160002</v>
      </c>
      <c r="K148" s="26">
        <v>0.21</v>
      </c>
    </row>
    <row r="149" spans="1:11">
      <c r="A149" s="4">
        <v>411</v>
      </c>
      <c r="B149" t="s">
        <v>82</v>
      </c>
      <c r="C149" s="5">
        <f>IF($F$2=0," - ",Tabla1[[#This Row],[Base Precio de Lista neto]])</f>
        <v>5254.9808000000003</v>
      </c>
      <c r="D149" s="5">
        <f>IF($F$2=0," - ",Tabla1[[#This Row],[Base Precio de Lista neto]]*(1-$F$2))</f>
        <v>3678.4865599999998</v>
      </c>
      <c r="E149" s="5">
        <f>IF($F$2=0," - ",Tabla1[[#This Row],[Base para Mejor precio]]*(1-$F$2))</f>
        <v>2771.6660532287997</v>
      </c>
      <c r="F149" s="4" t="s">
        <v>5</v>
      </c>
      <c r="G149" s="16" t="s">
        <v>8993</v>
      </c>
      <c r="H149" s="5">
        <f>IFERROR(IF($F$3=0,"-",Tabla1[[#This Row],[Precio de Cliente neto]]*(1+$F$3)),"-")</f>
        <v>5517.72984</v>
      </c>
      <c r="I149" s="5">
        <v>5254.9808000000003</v>
      </c>
      <c r="J149" s="5">
        <v>3959.5229331840001</v>
      </c>
      <c r="K149" s="26">
        <v>0.21</v>
      </c>
    </row>
    <row r="150" spans="1:11">
      <c r="A150" s="4">
        <v>412</v>
      </c>
      <c r="B150" t="s">
        <v>6150</v>
      </c>
      <c r="C150" s="5">
        <f>IF($F$2=0," - ",Tabla1[[#This Row],[Base Precio de Lista neto]])</f>
        <v>2262.8569000000002</v>
      </c>
      <c r="D150" s="5">
        <f>IF($F$2=0," - ",Tabla1[[#This Row],[Base Precio de Lista neto]]*(1-$F$2))</f>
        <v>1583.99983</v>
      </c>
      <c r="E150" s="5">
        <f>IF($F$2=0," - ",Tabla1[[#This Row],[Base para Mejor precio]]*(1-$F$2))</f>
        <v>1354.3198546499998</v>
      </c>
      <c r="F150" s="4" t="s">
        <v>5</v>
      </c>
      <c r="G150" s="16" t="s">
        <v>8993</v>
      </c>
      <c r="H150" s="5">
        <f>IFERROR(IF($F$3=0,"-",Tabla1[[#This Row],[Precio de Cliente neto]]*(1+$F$3)),"-")</f>
        <v>2375.9997450000001</v>
      </c>
      <c r="I150" s="5">
        <v>2262.8569000000002</v>
      </c>
      <c r="J150" s="5">
        <v>1934.7426495</v>
      </c>
      <c r="K150" s="26">
        <v>0.21</v>
      </c>
    </row>
    <row r="151" spans="1:11">
      <c r="A151" s="4">
        <v>413</v>
      </c>
      <c r="B151" t="s">
        <v>6774</v>
      </c>
      <c r="C151" s="5">
        <f>IF($F$2=0," - ",Tabla1[[#This Row],[Base Precio de Lista neto]])</f>
        <v>5005.7067999999999</v>
      </c>
      <c r="D151" s="5">
        <f>IF($F$2=0," - ",Tabla1[[#This Row],[Base Precio de Lista neto]]*(1-$F$2))</f>
        <v>3503.9947599999996</v>
      </c>
      <c r="E151" s="5">
        <f>IF($F$2=0," - ",Tabla1[[#This Row],[Base para Mejor precio]]*(1-$F$2))</f>
        <v>2816.1605886119996</v>
      </c>
      <c r="F151" s="4" t="s">
        <v>5</v>
      </c>
      <c r="G151" s="16" t="s">
        <v>8993</v>
      </c>
      <c r="H151" s="5">
        <f>IFERROR(IF($F$3=0,"-",Tabla1[[#This Row],[Precio de Cliente neto]]*(1+$F$3)),"-")</f>
        <v>5255.9921399999994</v>
      </c>
      <c r="I151" s="5">
        <v>5005.7067999999999</v>
      </c>
      <c r="J151" s="5">
        <v>4023.08655516</v>
      </c>
      <c r="K151" s="26">
        <v>0.21</v>
      </c>
    </row>
    <row r="152" spans="1:11">
      <c r="A152" s="4">
        <v>414</v>
      </c>
      <c r="B152" t="s">
        <v>83</v>
      </c>
      <c r="C152" s="5">
        <f>IF($F$2=0," - ",Tabla1[[#This Row],[Base Precio de Lista neto]])</f>
        <v>2764.8105</v>
      </c>
      <c r="D152" s="5">
        <f>IF($F$2=0," - ",Tabla1[[#This Row],[Base Precio de Lista neto]]*(1-$F$2))</f>
        <v>1935.36735</v>
      </c>
      <c r="E152" s="5">
        <f>IF($F$2=0," - ",Tabla1[[#This Row],[Base para Mejor precio]]*(1-$F$2))</f>
        <v>1741.8306150000001</v>
      </c>
      <c r="F152" s="4" t="s">
        <v>4</v>
      </c>
      <c r="G152" s="16" t="s">
        <v>6131</v>
      </c>
      <c r="H152" s="5">
        <f>IFERROR(IF($F$3=0,"-",Tabla1[[#This Row],[Precio de Cliente neto]]*(1+$F$3)),"-")</f>
        <v>2903.0510249999998</v>
      </c>
      <c r="I152" s="5">
        <v>2764.8105</v>
      </c>
      <c r="J152" s="5">
        <v>2488.3294500000002</v>
      </c>
      <c r="K152" s="26">
        <v>0.21</v>
      </c>
    </row>
    <row r="153" spans="1:11">
      <c r="A153" s="4">
        <v>415</v>
      </c>
      <c r="B153" t="s">
        <v>84</v>
      </c>
      <c r="C153" s="5">
        <f>IF($F$2=0," - ",Tabla1[[#This Row],[Base Precio de Lista neto]])</f>
        <v>13012.7675</v>
      </c>
      <c r="D153" s="5">
        <f>IF($F$2=0," - ",Tabla1[[#This Row],[Base Precio de Lista neto]]*(1-$F$2))</f>
        <v>9108.937249999999</v>
      </c>
      <c r="E153" s="5">
        <f>IF($F$2=0," - ",Tabla1[[#This Row],[Base para Mejor precio]]*(1-$F$2))</f>
        <v>8198.043525000001</v>
      </c>
      <c r="F153" s="4" t="s">
        <v>6</v>
      </c>
      <c r="G153" s="16" t="s">
        <v>6131</v>
      </c>
      <c r="H153" s="5">
        <f>IFERROR(IF($F$3=0,"-",Tabla1[[#This Row],[Precio de Cliente neto]]*(1+$F$3)),"-")</f>
        <v>13663.405874999999</v>
      </c>
      <c r="I153" s="5">
        <v>13012.7675</v>
      </c>
      <c r="J153" s="5">
        <v>11711.490750000001</v>
      </c>
      <c r="K153" s="26">
        <v>0.21</v>
      </c>
    </row>
    <row r="154" spans="1:11">
      <c r="A154" s="4">
        <v>416</v>
      </c>
      <c r="B154" t="s">
        <v>85</v>
      </c>
      <c r="C154" s="5">
        <f>IF($F$2=0," - ",Tabla1[[#This Row],[Base Precio de Lista neto]])</f>
        <v>10851.2102</v>
      </c>
      <c r="D154" s="5">
        <f>IF($F$2=0," - ",Tabla1[[#This Row],[Base Precio de Lista neto]]*(1-$F$2))</f>
        <v>7595.8471399999989</v>
      </c>
      <c r="E154" s="5">
        <f>IF($F$2=0," - ",Tabla1[[#This Row],[Base para Mejor precio]]*(1-$F$2))</f>
        <v>6836.2624260000002</v>
      </c>
      <c r="F154" s="4" t="s">
        <v>6</v>
      </c>
      <c r="G154" s="16" t="s">
        <v>6131</v>
      </c>
      <c r="H154" s="5">
        <f>IFERROR(IF($F$3=0,"-",Tabla1[[#This Row],[Precio de Cliente neto]]*(1+$F$3)),"-")</f>
        <v>11393.770709999999</v>
      </c>
      <c r="I154" s="5">
        <v>10851.2102</v>
      </c>
      <c r="J154" s="5">
        <v>9766.0891800000009</v>
      </c>
      <c r="K154" s="26">
        <v>0.21</v>
      </c>
    </row>
    <row r="155" spans="1:11">
      <c r="A155" s="4">
        <v>419</v>
      </c>
      <c r="B155" t="s">
        <v>86</v>
      </c>
      <c r="C155" s="5">
        <f>IF($F$2=0," - ",Tabla1[[#This Row],[Base Precio de Lista neto]])</f>
        <v>2334.61</v>
      </c>
      <c r="D155" s="5">
        <f>IF($F$2=0," - ",Tabla1[[#This Row],[Base Precio de Lista neto]]*(1-$F$2))</f>
        <v>1634.2270000000001</v>
      </c>
      <c r="E155" s="5">
        <f>IF($F$2=0," - ",Tabla1[[#This Row],[Base para Mejor precio]]*(1-$F$2))</f>
        <v>1470.8042999999998</v>
      </c>
      <c r="F155" s="4" t="s">
        <v>6</v>
      </c>
      <c r="G155" s="16" t="s">
        <v>6131</v>
      </c>
      <c r="H155" s="5">
        <f>IFERROR(IF($F$3=0,"-",Tabla1[[#This Row],[Precio de Cliente neto]]*(1+$F$3)),"-")</f>
        <v>2451.3405000000002</v>
      </c>
      <c r="I155" s="5">
        <v>2334.61</v>
      </c>
      <c r="J155" s="5">
        <v>2101.1489999999999</v>
      </c>
      <c r="K155" s="26">
        <v>0.21</v>
      </c>
    </row>
    <row r="156" spans="1:11">
      <c r="A156" s="4">
        <v>420</v>
      </c>
      <c r="B156" t="s">
        <v>87</v>
      </c>
      <c r="C156" s="5">
        <f>IF($F$2=0," - ",Tabla1[[#This Row],[Base Precio de Lista neto]])</f>
        <v>2152.4294</v>
      </c>
      <c r="D156" s="5">
        <f>IF($F$2=0," - ",Tabla1[[#This Row],[Base Precio de Lista neto]]*(1-$F$2))</f>
        <v>1506.7005799999999</v>
      </c>
      <c r="E156" s="5">
        <f>IF($F$2=0," - ",Tabla1[[#This Row],[Base para Mejor precio]]*(1-$F$2))</f>
        <v>1356.0305219999998</v>
      </c>
      <c r="F156" s="4" t="s">
        <v>6</v>
      </c>
      <c r="G156" s="16" t="s">
        <v>6131</v>
      </c>
      <c r="H156" s="5">
        <f>IFERROR(IF($F$3=0,"-",Tabla1[[#This Row],[Precio de Cliente neto]]*(1+$F$3)),"-")</f>
        <v>2260.05087</v>
      </c>
      <c r="I156" s="5">
        <v>2152.4294</v>
      </c>
      <c r="J156" s="5">
        <v>1937.1864599999999</v>
      </c>
      <c r="K156" s="26">
        <v>0.21</v>
      </c>
    </row>
    <row r="157" spans="1:11">
      <c r="A157" s="4">
        <v>421</v>
      </c>
      <c r="B157" t="s">
        <v>88</v>
      </c>
      <c r="C157" s="5">
        <f>IF($F$2=0," - ",Tabla1[[#This Row],[Base Precio de Lista neto]])</f>
        <v>2152.4285</v>
      </c>
      <c r="D157" s="5">
        <f>IF($F$2=0," - ",Tabla1[[#This Row],[Base Precio de Lista neto]]*(1-$F$2))</f>
        <v>1506.6999499999999</v>
      </c>
      <c r="E157" s="5">
        <f>IF($F$2=0," - ",Tabla1[[#This Row],[Base para Mejor precio]]*(1-$F$2))</f>
        <v>1356.0299549999997</v>
      </c>
      <c r="F157" s="4" t="s">
        <v>6</v>
      </c>
      <c r="G157" s="16" t="s">
        <v>6131</v>
      </c>
      <c r="H157" s="5">
        <f>IFERROR(IF($F$3=0,"-",Tabla1[[#This Row],[Precio de Cliente neto]]*(1+$F$3)),"-")</f>
        <v>2260.0499249999998</v>
      </c>
      <c r="I157" s="5">
        <v>2152.4285</v>
      </c>
      <c r="J157" s="5">
        <v>1937.1856499999999</v>
      </c>
      <c r="K157" s="26">
        <v>0.21</v>
      </c>
    </row>
    <row r="158" spans="1:11">
      <c r="A158" s="4">
        <v>422</v>
      </c>
      <c r="B158" t="s">
        <v>89</v>
      </c>
      <c r="C158" s="5">
        <f>IF($F$2=0," - ",Tabla1[[#This Row],[Base Precio de Lista neto]])</f>
        <v>2388.5893999999998</v>
      </c>
      <c r="D158" s="5">
        <f>IF($F$2=0," - ",Tabla1[[#This Row],[Base Precio de Lista neto]]*(1-$F$2))</f>
        <v>1672.0125799999998</v>
      </c>
      <c r="E158" s="5">
        <f>IF($F$2=0," - ",Tabla1[[#This Row],[Base para Mejor precio]]*(1-$F$2))</f>
        <v>1504.811322</v>
      </c>
      <c r="F158" s="4" t="s">
        <v>6</v>
      </c>
      <c r="G158" s="16" t="s">
        <v>6131</v>
      </c>
      <c r="H158" s="5">
        <f>IFERROR(IF($F$3=0,"-",Tabla1[[#This Row],[Precio de Cliente neto]]*(1+$F$3)),"-")</f>
        <v>2508.0188699999999</v>
      </c>
      <c r="I158" s="5">
        <v>2388.5893999999998</v>
      </c>
      <c r="J158" s="5">
        <v>2149.7304600000002</v>
      </c>
      <c r="K158" s="26">
        <v>0.21</v>
      </c>
    </row>
    <row r="159" spans="1:11">
      <c r="A159" s="4">
        <v>423</v>
      </c>
      <c r="B159" t="s">
        <v>90</v>
      </c>
      <c r="C159" s="5">
        <f>IF($F$2=0," - ",Tabla1[[#This Row],[Base Precio de Lista neto]])</f>
        <v>2010.7326</v>
      </c>
      <c r="D159" s="5">
        <f>IF($F$2=0," - ",Tabla1[[#This Row],[Base Precio de Lista neto]]*(1-$F$2))</f>
        <v>1407.5128199999999</v>
      </c>
      <c r="E159" s="5">
        <f>IF($F$2=0," - ",Tabla1[[#This Row],[Base para Mejor precio]]*(1-$F$2))</f>
        <v>1266.761538</v>
      </c>
      <c r="F159" s="4" t="s">
        <v>6</v>
      </c>
      <c r="G159" s="16" t="s">
        <v>6131</v>
      </c>
      <c r="H159" s="5">
        <f>IFERROR(IF($F$3=0,"-",Tabla1[[#This Row],[Precio de Cliente neto]]*(1+$F$3)),"-")</f>
        <v>2111.2692299999999</v>
      </c>
      <c r="I159" s="5">
        <v>2010.7326</v>
      </c>
      <c r="J159" s="5">
        <v>1809.6593399999999</v>
      </c>
      <c r="K159" s="26">
        <v>0.21</v>
      </c>
    </row>
    <row r="160" spans="1:11">
      <c r="A160" s="4">
        <v>424</v>
      </c>
      <c r="B160" t="s">
        <v>91</v>
      </c>
      <c r="C160" s="5">
        <f>IF($F$2=0," - ",Tabla1[[#This Row],[Base Precio de Lista neto]])</f>
        <v>1659.8665000000001</v>
      </c>
      <c r="D160" s="5">
        <f>IF($F$2=0," - ",Tabla1[[#This Row],[Base Precio de Lista neto]]*(1-$F$2))</f>
        <v>1161.9065499999999</v>
      </c>
      <c r="E160" s="5">
        <f>IF($F$2=0," - ",Tabla1[[#This Row],[Base para Mejor precio]]*(1-$F$2))</f>
        <v>1045.715895</v>
      </c>
      <c r="F160" s="4" t="s">
        <v>6</v>
      </c>
      <c r="G160" s="16" t="s">
        <v>6131</v>
      </c>
      <c r="H160" s="5">
        <f>IFERROR(IF($F$3=0,"-",Tabla1[[#This Row],[Precio de Cliente neto]]*(1+$F$3)),"-")</f>
        <v>1742.859825</v>
      </c>
      <c r="I160" s="5">
        <v>1659.8665000000001</v>
      </c>
      <c r="J160" s="5">
        <v>1493.87985</v>
      </c>
      <c r="K160" s="26">
        <v>0.21</v>
      </c>
    </row>
    <row r="161" spans="1:11">
      <c r="A161" s="4">
        <v>425</v>
      </c>
      <c r="B161" t="s">
        <v>6151</v>
      </c>
      <c r="C161" s="5">
        <f>IF($F$2=0," - ",Tabla1[[#This Row],[Base Precio de Lista neto]])</f>
        <v>2742.8568</v>
      </c>
      <c r="D161" s="5">
        <f>IF($F$2=0," - ",Tabla1[[#This Row],[Base Precio de Lista neto]]*(1-$F$2))</f>
        <v>1919.9997599999999</v>
      </c>
      <c r="E161" s="5">
        <f>IF($F$2=0," - ",Tabla1[[#This Row],[Base para Mejor precio]]*(1-$F$2))</f>
        <v>1641.5997948000002</v>
      </c>
      <c r="F161" s="4" t="s">
        <v>5</v>
      </c>
      <c r="G161" s="16" t="s">
        <v>8993</v>
      </c>
      <c r="H161" s="5">
        <f>IFERROR(IF($F$3=0,"-",Tabla1[[#This Row],[Precio de Cliente neto]]*(1+$F$3)),"-")</f>
        <v>2879.99964</v>
      </c>
      <c r="I161" s="5">
        <v>2742.8568</v>
      </c>
      <c r="J161" s="5">
        <v>2345.1425640000002</v>
      </c>
      <c r="K161" s="26">
        <v>0.21</v>
      </c>
    </row>
    <row r="162" spans="1:11">
      <c r="A162" s="4">
        <v>513</v>
      </c>
      <c r="B162" t="s">
        <v>92</v>
      </c>
      <c r="C162" s="5">
        <f>IF($F$2=0," - ",Tabla1[[#This Row],[Base Precio de Lista neto]])</f>
        <v>1875.8294000000001</v>
      </c>
      <c r="D162" s="5">
        <f>IF($F$2=0," - ",Tabla1[[#This Row],[Base Precio de Lista neto]]*(1-$F$2))</f>
        <v>1313.0805800000001</v>
      </c>
      <c r="E162" s="5">
        <f>IF($F$2=0," - ",Tabla1[[#This Row],[Base para Mejor precio]]*(1-$F$2))</f>
        <v>1181.772522</v>
      </c>
      <c r="F162" s="4" t="s">
        <v>6</v>
      </c>
      <c r="G162" s="16" t="s">
        <v>6131</v>
      </c>
      <c r="H162" s="5">
        <f>IFERROR(IF($F$3=0,"-",Tabla1[[#This Row],[Precio de Cliente neto]]*(1+$F$3)),"-")</f>
        <v>1969.6208700000002</v>
      </c>
      <c r="I162" s="5">
        <v>1875.8294000000001</v>
      </c>
      <c r="J162" s="5">
        <v>1688.2464600000001</v>
      </c>
      <c r="K162" s="26">
        <v>0.21</v>
      </c>
    </row>
    <row r="163" spans="1:11">
      <c r="A163" s="4">
        <v>520</v>
      </c>
      <c r="B163" t="s">
        <v>93</v>
      </c>
      <c r="C163" s="5">
        <f>IF($F$2=0," - ",Tabla1[[#This Row],[Base Precio de Lista neto]])</f>
        <v>2659.5005000000001</v>
      </c>
      <c r="D163" s="5">
        <f>IF($F$2=0," - ",Tabla1[[#This Row],[Base Precio de Lista neto]]*(1-$F$2))</f>
        <v>1861.6503499999999</v>
      </c>
      <c r="E163" s="5">
        <f>IF($F$2=0," - ",Tabla1[[#This Row],[Base para Mejor precio]]*(1-$F$2))</f>
        <v>1675.4853150000001</v>
      </c>
      <c r="F163" s="4" t="s">
        <v>6</v>
      </c>
      <c r="G163" s="16" t="s">
        <v>6131</v>
      </c>
      <c r="H163" s="5">
        <f>IFERROR(IF($F$3=0,"-",Tabla1[[#This Row],[Precio de Cliente neto]]*(1+$F$3)),"-")</f>
        <v>2792.4755249999998</v>
      </c>
      <c r="I163" s="5">
        <v>2659.5005000000001</v>
      </c>
      <c r="J163" s="5">
        <v>2393.5504500000002</v>
      </c>
      <c r="K163" s="26">
        <v>0.21</v>
      </c>
    </row>
    <row r="164" spans="1:11">
      <c r="A164" s="4">
        <v>521</v>
      </c>
      <c r="B164" t="s">
        <v>8581</v>
      </c>
      <c r="C164" s="5">
        <f>IF($F$2=0," - ",Tabla1[[#This Row],[Base Precio de Lista neto]])</f>
        <v>8011.8710000000001</v>
      </c>
      <c r="D164" s="5">
        <f>IF($F$2=0," - ",Tabla1[[#This Row],[Base Precio de Lista neto]]*(1-$F$2))</f>
        <v>5608.3096999999998</v>
      </c>
      <c r="E164" s="5">
        <f>IF($F$2=0," - ",Tabla1[[#This Row],[Base para Mejor precio]]*(1-$F$2))</f>
        <v>5047.4787299999998</v>
      </c>
      <c r="F164" s="4" t="s">
        <v>6</v>
      </c>
      <c r="G164" s="16" t="s">
        <v>6131</v>
      </c>
      <c r="H164" s="5">
        <f>IFERROR(IF($F$3=0,"-",Tabla1[[#This Row],[Precio de Cliente neto]]*(1+$F$3)),"-")</f>
        <v>8412.4645500000006</v>
      </c>
      <c r="I164" s="5">
        <v>8011.8710000000001</v>
      </c>
      <c r="J164" s="5">
        <v>7210.6839</v>
      </c>
      <c r="K164" s="26">
        <v>0.21</v>
      </c>
    </row>
    <row r="165" spans="1:11">
      <c r="A165" s="4">
        <v>525</v>
      </c>
      <c r="B165" t="s">
        <v>94</v>
      </c>
      <c r="C165" s="5">
        <f>IF($F$2=0," - ",Tabla1[[#This Row],[Base Precio de Lista neto]])</f>
        <v>9705.6594999999998</v>
      </c>
      <c r="D165" s="5">
        <f>IF($F$2=0," - ",Tabla1[[#This Row],[Base Precio de Lista neto]]*(1-$F$2))</f>
        <v>6793.9616499999993</v>
      </c>
      <c r="E165" s="5">
        <f>IF($F$2=0," - ",Tabla1[[#This Row],[Base para Mejor precio]]*(1-$F$2))</f>
        <v>6114.5654849999992</v>
      </c>
      <c r="F165" s="4" t="s">
        <v>6</v>
      </c>
      <c r="G165" s="16" t="s">
        <v>6131</v>
      </c>
      <c r="H165" s="5">
        <f>IFERROR(IF($F$3=0,"-",Tabla1[[#This Row],[Precio de Cliente neto]]*(1+$F$3)),"-")</f>
        <v>10190.942475</v>
      </c>
      <c r="I165" s="5">
        <v>9705.6594999999998</v>
      </c>
      <c r="J165" s="5">
        <v>8735.0935499999996</v>
      </c>
      <c r="K165" s="26">
        <v>0.21</v>
      </c>
    </row>
    <row r="166" spans="1:11">
      <c r="A166" s="4">
        <v>527</v>
      </c>
      <c r="B166" t="s">
        <v>95</v>
      </c>
      <c r="C166" s="5">
        <f>IF($F$2=0," - ",Tabla1[[#This Row],[Base Precio de Lista neto]])</f>
        <v>2103.8411999999998</v>
      </c>
      <c r="D166" s="5">
        <f>IF($F$2=0," - ",Tabla1[[#This Row],[Base Precio de Lista neto]]*(1-$F$2))</f>
        <v>1472.6888399999998</v>
      </c>
      <c r="E166" s="5">
        <f>IF($F$2=0," - ",Tabla1[[#This Row],[Base para Mejor precio]]*(1-$F$2))</f>
        <v>1325.419956</v>
      </c>
      <c r="F166" s="4" t="s">
        <v>6</v>
      </c>
      <c r="G166" s="16" t="s">
        <v>6131</v>
      </c>
      <c r="H166" s="5">
        <f>IFERROR(IF($F$3=0,"-",Tabla1[[#This Row],[Precio de Cliente neto]]*(1+$F$3)),"-")</f>
        <v>2209.0332599999997</v>
      </c>
      <c r="I166" s="5">
        <v>2103.8411999999998</v>
      </c>
      <c r="J166" s="5">
        <v>1893.4570799999999</v>
      </c>
      <c r="K166" s="26">
        <v>0.21</v>
      </c>
    </row>
    <row r="167" spans="1:11">
      <c r="A167" s="4">
        <v>528</v>
      </c>
      <c r="B167" t="s">
        <v>96</v>
      </c>
      <c r="C167" s="5">
        <f>IF($F$2=0," - ",Tabla1[[#This Row],[Base Precio de Lista neto]])</f>
        <v>2768.7165</v>
      </c>
      <c r="D167" s="5">
        <f>IF($F$2=0," - ",Tabla1[[#This Row],[Base Precio de Lista neto]]*(1-$F$2))</f>
        <v>1938.1015499999999</v>
      </c>
      <c r="E167" s="5">
        <f>IF($F$2=0," - ",Tabla1[[#This Row],[Base para Mejor precio]]*(1-$F$2))</f>
        <v>1744.291395</v>
      </c>
      <c r="F167" s="4" t="s">
        <v>6</v>
      </c>
      <c r="G167" s="16" t="s">
        <v>6131</v>
      </c>
      <c r="H167" s="5">
        <f>IFERROR(IF($F$3=0,"-",Tabla1[[#This Row],[Precio de Cliente neto]]*(1+$F$3)),"-")</f>
        <v>2907.152325</v>
      </c>
      <c r="I167" s="5">
        <v>2768.7165</v>
      </c>
      <c r="J167" s="5">
        <v>2491.84485</v>
      </c>
      <c r="K167" s="26">
        <v>0.21</v>
      </c>
    </row>
    <row r="168" spans="1:11">
      <c r="A168" s="4">
        <v>529</v>
      </c>
      <c r="B168" t="s">
        <v>97</v>
      </c>
      <c r="C168" s="5">
        <f>IF($F$2=0," - ",Tabla1[[#This Row],[Base Precio de Lista neto]])</f>
        <v>3006.3085000000001</v>
      </c>
      <c r="D168" s="5">
        <f>IF($F$2=0," - ",Tabla1[[#This Row],[Base Precio de Lista neto]]*(1-$F$2))</f>
        <v>2104.4159500000001</v>
      </c>
      <c r="E168" s="5">
        <f>IF($F$2=0," - ",Tabla1[[#This Row],[Base para Mejor precio]]*(1-$F$2))</f>
        <v>1893.9743549999998</v>
      </c>
      <c r="F168" s="4" t="s">
        <v>6</v>
      </c>
      <c r="G168" s="16" t="s">
        <v>6131</v>
      </c>
      <c r="H168" s="5">
        <f>IFERROR(IF($F$3=0,"-",Tabla1[[#This Row],[Precio de Cliente neto]]*(1+$F$3)),"-")</f>
        <v>3156.6239249999999</v>
      </c>
      <c r="I168" s="5">
        <v>3006.3085000000001</v>
      </c>
      <c r="J168" s="5">
        <v>2705.6776500000001</v>
      </c>
      <c r="K168" s="26">
        <v>0.21</v>
      </c>
    </row>
    <row r="169" spans="1:11">
      <c r="A169" s="4">
        <v>534</v>
      </c>
      <c r="B169" t="s">
        <v>98</v>
      </c>
      <c r="C169" s="5">
        <f>IF($F$2=0," - ",Tabla1[[#This Row],[Base Precio de Lista neto]])</f>
        <v>2897.0927999999999</v>
      </c>
      <c r="D169" s="5">
        <f>IF($F$2=0," - ",Tabla1[[#This Row],[Base Precio de Lista neto]]*(1-$F$2))</f>
        <v>2027.9649599999998</v>
      </c>
      <c r="E169" s="5">
        <f>IF($F$2=0," - ",Tabla1[[#This Row],[Base para Mejor precio]]*(1-$F$2))</f>
        <v>1825.1684639999999</v>
      </c>
      <c r="F169" s="4" t="s">
        <v>6</v>
      </c>
      <c r="G169" s="16" t="s">
        <v>6131</v>
      </c>
      <c r="H169" s="5">
        <f>IFERROR(IF($F$3=0,"-",Tabla1[[#This Row],[Precio de Cliente neto]]*(1+$F$3)),"-")</f>
        <v>3041.9474399999999</v>
      </c>
      <c r="I169" s="5">
        <v>2897.0927999999999</v>
      </c>
      <c r="J169" s="5">
        <v>2607.3835199999999</v>
      </c>
      <c r="K169" s="26">
        <v>0.21</v>
      </c>
    </row>
    <row r="170" spans="1:11">
      <c r="A170" s="4">
        <v>535</v>
      </c>
      <c r="B170" t="s">
        <v>99</v>
      </c>
      <c r="C170" s="5">
        <f>IF($F$2=0," - ",Tabla1[[#This Row],[Base Precio de Lista neto]])</f>
        <v>3192.1669999999999</v>
      </c>
      <c r="D170" s="5">
        <f>IF($F$2=0," - ",Tabla1[[#This Row],[Base Precio de Lista neto]]*(1-$F$2))</f>
        <v>2234.5168999999996</v>
      </c>
      <c r="E170" s="5">
        <f>IF($F$2=0," - ",Tabla1[[#This Row],[Base para Mejor precio]]*(1-$F$2))</f>
        <v>2011.0652099999998</v>
      </c>
      <c r="F170" s="4" t="s">
        <v>6</v>
      </c>
      <c r="G170" s="16" t="s">
        <v>6131</v>
      </c>
      <c r="H170" s="5">
        <f>IFERROR(IF($F$3=0,"-",Tabla1[[#This Row],[Precio de Cliente neto]]*(1+$F$3)),"-")</f>
        <v>3351.7753499999994</v>
      </c>
      <c r="I170" s="5">
        <v>3192.1669999999999</v>
      </c>
      <c r="J170" s="5">
        <v>2872.9503</v>
      </c>
      <c r="K170" s="26">
        <v>0.21</v>
      </c>
    </row>
    <row r="171" spans="1:11">
      <c r="A171" s="4">
        <v>536</v>
      </c>
      <c r="B171" t="s">
        <v>100</v>
      </c>
      <c r="C171" s="5">
        <f>IF($F$2=0," - ",Tabla1[[#This Row],[Base Precio de Lista neto]])</f>
        <v>3171.0904999999998</v>
      </c>
      <c r="D171" s="5">
        <f>IF($F$2=0," - ",Tabla1[[#This Row],[Base Precio de Lista neto]]*(1-$F$2))</f>
        <v>2219.7633499999997</v>
      </c>
      <c r="E171" s="5">
        <f>IF($F$2=0," - ",Tabla1[[#This Row],[Base para Mejor precio]]*(1-$F$2))</f>
        <v>1997.7870150000001</v>
      </c>
      <c r="F171" s="4" t="s">
        <v>6</v>
      </c>
      <c r="G171" s="16" t="s">
        <v>6131</v>
      </c>
      <c r="H171" s="5">
        <f>IFERROR(IF($F$3=0,"-",Tabla1[[#This Row],[Precio de Cliente neto]]*(1+$F$3)),"-")</f>
        <v>3329.6450249999998</v>
      </c>
      <c r="I171" s="5">
        <v>3171.0904999999998</v>
      </c>
      <c r="J171" s="5">
        <v>2853.9814500000002</v>
      </c>
      <c r="K171" s="26">
        <v>0.21</v>
      </c>
    </row>
    <row r="172" spans="1:11">
      <c r="A172" s="4">
        <v>543</v>
      </c>
      <c r="B172" t="s">
        <v>101</v>
      </c>
      <c r="C172" s="5">
        <f>IF($F$2=0," - ",Tabla1[[#This Row],[Base Precio de Lista neto]])</f>
        <v>3159.5938000000001</v>
      </c>
      <c r="D172" s="5">
        <f>IF($F$2=0," - ",Tabla1[[#This Row],[Base Precio de Lista neto]]*(1-$F$2))</f>
        <v>2211.7156599999998</v>
      </c>
      <c r="E172" s="5">
        <f>IF($F$2=0," - ",Tabla1[[#This Row],[Base para Mejor precio]]*(1-$F$2))</f>
        <v>1990.5440939999999</v>
      </c>
      <c r="F172" s="4" t="s">
        <v>6</v>
      </c>
      <c r="G172" s="16" t="s">
        <v>6131</v>
      </c>
      <c r="H172" s="5">
        <f>IFERROR(IF($F$3=0,"-",Tabla1[[#This Row],[Precio de Cliente neto]]*(1+$F$3)),"-")</f>
        <v>3317.5734899999998</v>
      </c>
      <c r="I172" s="5">
        <v>3159.5938000000001</v>
      </c>
      <c r="J172" s="5">
        <v>2843.6344199999999</v>
      </c>
      <c r="K172" s="26">
        <v>0.21</v>
      </c>
    </row>
    <row r="173" spans="1:11">
      <c r="A173" s="4">
        <v>545</v>
      </c>
      <c r="B173" t="s">
        <v>8582</v>
      </c>
      <c r="C173" s="5">
        <f>IF($F$2=0," - ",Tabla1[[#This Row],[Base Precio de Lista neto]])</f>
        <v>3952.8456999999999</v>
      </c>
      <c r="D173" s="5">
        <f>IF($F$2=0," - ",Tabla1[[#This Row],[Base Precio de Lista neto]]*(1-$F$2))</f>
        <v>2766.9919899999995</v>
      </c>
      <c r="E173" s="5">
        <f>IF($F$2=0," - ",Tabla1[[#This Row],[Base para Mejor precio]]*(1-$F$2))</f>
        <v>2490.2927909999999</v>
      </c>
      <c r="F173" s="4" t="s">
        <v>6</v>
      </c>
      <c r="G173" s="16" t="s">
        <v>6131</v>
      </c>
      <c r="H173" s="5">
        <f>IFERROR(IF($F$3=0,"-",Tabla1[[#This Row],[Precio de Cliente neto]]*(1+$F$3)),"-")</f>
        <v>4150.4879849999998</v>
      </c>
      <c r="I173" s="5">
        <v>3952.8456999999999</v>
      </c>
      <c r="J173" s="5">
        <v>3557.56113</v>
      </c>
      <c r="K173" s="26">
        <v>0.21</v>
      </c>
    </row>
    <row r="174" spans="1:11">
      <c r="A174" s="4">
        <v>547</v>
      </c>
      <c r="B174" t="s">
        <v>102</v>
      </c>
      <c r="C174" s="5">
        <f>IF($F$2=0," - ",Tabla1[[#This Row],[Base Precio de Lista neto]])</f>
        <v>3280.3062</v>
      </c>
      <c r="D174" s="5">
        <f>IF($F$2=0," - ",Tabla1[[#This Row],[Base Precio de Lista neto]]*(1-$F$2))</f>
        <v>2296.21434</v>
      </c>
      <c r="E174" s="5">
        <f>IF($F$2=0," - ",Tabla1[[#This Row],[Base para Mejor precio]]*(1-$F$2))</f>
        <v>2066.5929059999999</v>
      </c>
      <c r="F174" s="4" t="s">
        <v>6</v>
      </c>
      <c r="G174" s="16" t="s">
        <v>6131</v>
      </c>
      <c r="H174" s="5">
        <f>IFERROR(IF($F$3=0,"-",Tabla1[[#This Row],[Precio de Cliente neto]]*(1+$F$3)),"-")</f>
        <v>3444.3215099999998</v>
      </c>
      <c r="I174" s="5">
        <v>3280.3062</v>
      </c>
      <c r="J174" s="5">
        <v>2952.27558</v>
      </c>
      <c r="K174" s="26">
        <v>0.21</v>
      </c>
    </row>
    <row r="175" spans="1:11">
      <c r="A175" s="4">
        <v>550</v>
      </c>
      <c r="B175" t="s">
        <v>9099</v>
      </c>
      <c r="C175" s="5">
        <f>IF($F$2=0," - ",Tabla1[[#This Row],[Base Precio de Lista neto]])</f>
        <v>5741.9225999999999</v>
      </c>
      <c r="D175" s="5">
        <f>IF($F$2=0," - ",Tabla1[[#This Row],[Base Precio de Lista neto]]*(1-$F$2))</f>
        <v>4019.3458199999995</v>
      </c>
      <c r="E175" s="5">
        <f>IF($F$2=0," - ",Tabla1[[#This Row],[Base para Mejor precio]]*(1-$F$2))</f>
        <v>3617.4112379999997</v>
      </c>
      <c r="F175" s="4" t="s">
        <v>4</v>
      </c>
      <c r="G175" s="16" t="s">
        <v>6131</v>
      </c>
      <c r="H175" s="5">
        <f>IFERROR(IF($F$3=0,"-",Tabla1[[#This Row],[Precio de Cliente neto]]*(1+$F$3)),"-")</f>
        <v>6029.0187299999998</v>
      </c>
      <c r="I175" s="5">
        <v>5741.9225999999999</v>
      </c>
      <c r="J175" s="5">
        <v>5167.7303400000001</v>
      </c>
      <c r="K175" s="26">
        <v>0.21</v>
      </c>
    </row>
    <row r="176" spans="1:11">
      <c r="A176" s="4">
        <v>551</v>
      </c>
      <c r="B176" t="s">
        <v>9100</v>
      </c>
      <c r="C176" s="5">
        <f>IF($F$2=0," - ",Tabla1[[#This Row],[Base Precio de Lista neto]])</f>
        <v>5741.9225999999999</v>
      </c>
      <c r="D176" s="5">
        <f>IF($F$2=0," - ",Tabla1[[#This Row],[Base Precio de Lista neto]]*(1-$F$2))</f>
        <v>4019.3458199999995</v>
      </c>
      <c r="E176" s="5">
        <f>IF($F$2=0," - ",Tabla1[[#This Row],[Base para Mejor precio]]*(1-$F$2))</f>
        <v>3617.4112379999997</v>
      </c>
      <c r="F176" s="4" t="s">
        <v>4</v>
      </c>
      <c r="G176" s="16" t="s">
        <v>6131</v>
      </c>
      <c r="H176" s="5">
        <f>IFERROR(IF($F$3=0,"-",Tabla1[[#This Row],[Precio de Cliente neto]]*(1+$F$3)),"-")</f>
        <v>6029.0187299999998</v>
      </c>
      <c r="I176" s="5">
        <v>5741.9225999999999</v>
      </c>
      <c r="J176" s="5">
        <v>5167.7303400000001</v>
      </c>
      <c r="K176" s="26">
        <v>0.21</v>
      </c>
    </row>
    <row r="177" spans="1:11">
      <c r="A177" s="4">
        <v>552</v>
      </c>
      <c r="B177" t="s">
        <v>9101</v>
      </c>
      <c r="C177" s="5">
        <f>IF($F$2=0," - ",Tabla1[[#This Row],[Base Precio de Lista neto]])</f>
        <v>5741.9225999999999</v>
      </c>
      <c r="D177" s="5">
        <f>IF($F$2=0," - ",Tabla1[[#This Row],[Base Precio de Lista neto]]*(1-$F$2))</f>
        <v>4019.3458199999995</v>
      </c>
      <c r="E177" s="5">
        <f>IF($F$2=0," - ",Tabla1[[#This Row],[Base para Mejor precio]]*(1-$F$2))</f>
        <v>3617.4112379999997</v>
      </c>
      <c r="F177" s="4" t="s">
        <v>4</v>
      </c>
      <c r="G177" s="16" t="s">
        <v>6131</v>
      </c>
      <c r="H177" s="5">
        <f>IFERROR(IF($F$3=0,"-",Tabla1[[#This Row],[Precio de Cliente neto]]*(1+$F$3)),"-")</f>
        <v>6029.0187299999998</v>
      </c>
      <c r="I177" s="5">
        <v>5741.9225999999999</v>
      </c>
      <c r="J177" s="5">
        <v>5167.7303400000001</v>
      </c>
      <c r="K177" s="26">
        <v>0.21</v>
      </c>
    </row>
    <row r="178" spans="1:11">
      <c r="A178" s="4">
        <v>553</v>
      </c>
      <c r="B178" t="s">
        <v>9102</v>
      </c>
      <c r="C178" s="5">
        <f>IF($F$2=0," - ",Tabla1[[#This Row],[Base Precio de Lista neto]])</f>
        <v>5741.9225999999999</v>
      </c>
      <c r="D178" s="5">
        <f>IF($F$2=0," - ",Tabla1[[#This Row],[Base Precio de Lista neto]]*(1-$F$2))</f>
        <v>4019.3458199999995</v>
      </c>
      <c r="E178" s="5">
        <f>IF($F$2=0," - ",Tabla1[[#This Row],[Base para Mejor precio]]*(1-$F$2))</f>
        <v>3617.4112379999997</v>
      </c>
      <c r="F178" s="4" t="s">
        <v>4</v>
      </c>
      <c r="G178" s="16" t="s">
        <v>6131</v>
      </c>
      <c r="H178" s="5">
        <f>IFERROR(IF($F$3=0,"-",Tabla1[[#This Row],[Precio de Cliente neto]]*(1+$F$3)),"-")</f>
        <v>6029.0187299999998</v>
      </c>
      <c r="I178" s="5">
        <v>5741.9225999999999</v>
      </c>
      <c r="J178" s="5">
        <v>5167.7303400000001</v>
      </c>
      <c r="K178" s="26">
        <v>0.21</v>
      </c>
    </row>
    <row r="179" spans="1:11">
      <c r="A179" s="4">
        <v>554</v>
      </c>
      <c r="B179" t="s">
        <v>9103</v>
      </c>
      <c r="C179" s="5">
        <f>IF($F$2=0," - ",Tabla1[[#This Row],[Base Precio de Lista neto]])</f>
        <v>5741.9225999999999</v>
      </c>
      <c r="D179" s="5">
        <f>IF($F$2=0," - ",Tabla1[[#This Row],[Base Precio de Lista neto]]*(1-$F$2))</f>
        <v>4019.3458199999995</v>
      </c>
      <c r="E179" s="5">
        <f>IF($F$2=0," - ",Tabla1[[#This Row],[Base para Mejor precio]]*(1-$F$2))</f>
        <v>3617.4112379999997</v>
      </c>
      <c r="F179" s="4" t="s">
        <v>4</v>
      </c>
      <c r="G179" s="16" t="s">
        <v>6131</v>
      </c>
      <c r="H179" s="5">
        <f>IFERROR(IF($F$3=0,"-",Tabla1[[#This Row],[Precio de Cliente neto]]*(1+$F$3)),"-")</f>
        <v>6029.0187299999998</v>
      </c>
      <c r="I179" s="5">
        <v>5741.9225999999999</v>
      </c>
      <c r="J179" s="5">
        <v>5167.7303400000001</v>
      </c>
      <c r="K179" s="26">
        <v>0.21</v>
      </c>
    </row>
    <row r="180" spans="1:11">
      <c r="A180" s="4">
        <v>555</v>
      </c>
      <c r="B180" t="s">
        <v>9104</v>
      </c>
      <c r="C180" s="5">
        <f>IF($F$2=0," - ",Tabla1[[#This Row],[Base Precio de Lista neto]])</f>
        <v>5741.9225999999999</v>
      </c>
      <c r="D180" s="5">
        <f>IF($F$2=0," - ",Tabla1[[#This Row],[Base Precio de Lista neto]]*(1-$F$2))</f>
        <v>4019.3458199999995</v>
      </c>
      <c r="E180" s="5">
        <f>IF($F$2=0," - ",Tabla1[[#This Row],[Base para Mejor precio]]*(1-$F$2))</f>
        <v>3617.4112379999997</v>
      </c>
      <c r="F180" s="4" t="s">
        <v>4</v>
      </c>
      <c r="G180" s="16" t="s">
        <v>6131</v>
      </c>
      <c r="H180" s="5">
        <f>IFERROR(IF($F$3=0,"-",Tabla1[[#This Row],[Precio de Cliente neto]]*(1+$F$3)),"-")</f>
        <v>6029.0187299999998</v>
      </c>
      <c r="I180" s="5">
        <v>5741.9225999999999</v>
      </c>
      <c r="J180" s="5">
        <v>5167.7303400000001</v>
      </c>
      <c r="K180" s="26">
        <v>0.21</v>
      </c>
    </row>
    <row r="181" spans="1:11">
      <c r="A181" s="4">
        <v>556</v>
      </c>
      <c r="B181" t="s">
        <v>9105</v>
      </c>
      <c r="C181" s="5">
        <f>IF($F$2=0," - ",Tabla1[[#This Row],[Base Precio de Lista neto]])</f>
        <v>5741.9225999999999</v>
      </c>
      <c r="D181" s="5">
        <f>IF($F$2=0," - ",Tabla1[[#This Row],[Base Precio de Lista neto]]*(1-$F$2))</f>
        <v>4019.3458199999995</v>
      </c>
      <c r="E181" s="5">
        <f>IF($F$2=0," - ",Tabla1[[#This Row],[Base para Mejor precio]]*(1-$F$2))</f>
        <v>3617.4112379999997</v>
      </c>
      <c r="F181" s="4" t="s">
        <v>4</v>
      </c>
      <c r="G181" s="16" t="s">
        <v>6131</v>
      </c>
      <c r="H181" s="5">
        <f>IFERROR(IF($F$3=0,"-",Tabla1[[#This Row],[Precio de Cliente neto]]*(1+$F$3)),"-")</f>
        <v>6029.0187299999998</v>
      </c>
      <c r="I181" s="5">
        <v>5741.9225999999999</v>
      </c>
      <c r="J181" s="5">
        <v>5167.7303400000001</v>
      </c>
      <c r="K181" s="26">
        <v>0.21</v>
      </c>
    </row>
    <row r="182" spans="1:11">
      <c r="A182" s="4">
        <v>557</v>
      </c>
      <c r="B182" t="s">
        <v>9106</v>
      </c>
      <c r="C182" s="5">
        <f>IF($F$2=0," - ",Tabla1[[#This Row],[Base Precio de Lista neto]])</f>
        <v>5741.9225999999999</v>
      </c>
      <c r="D182" s="5">
        <f>IF($F$2=0," - ",Tabla1[[#This Row],[Base Precio de Lista neto]]*(1-$F$2))</f>
        <v>4019.3458199999995</v>
      </c>
      <c r="E182" s="5">
        <f>IF($F$2=0," - ",Tabla1[[#This Row],[Base para Mejor precio]]*(1-$F$2))</f>
        <v>3617.4112379999997</v>
      </c>
      <c r="F182" s="4" t="s">
        <v>4</v>
      </c>
      <c r="G182" s="16" t="s">
        <v>6131</v>
      </c>
      <c r="H182" s="5">
        <f>IFERROR(IF($F$3=0,"-",Tabla1[[#This Row],[Precio de Cliente neto]]*(1+$F$3)),"-")</f>
        <v>6029.0187299999998</v>
      </c>
      <c r="I182" s="5">
        <v>5741.9225999999999</v>
      </c>
      <c r="J182" s="5">
        <v>5167.7303400000001</v>
      </c>
      <c r="K182" s="26">
        <v>0.21</v>
      </c>
    </row>
    <row r="183" spans="1:11">
      <c r="A183" s="4">
        <v>558</v>
      </c>
      <c r="B183" t="s">
        <v>9107</v>
      </c>
      <c r="C183" s="5">
        <f>IF($F$2=0," - ",Tabla1[[#This Row],[Base Precio de Lista neto]])</f>
        <v>5741.9225999999999</v>
      </c>
      <c r="D183" s="5">
        <f>IF($F$2=0," - ",Tabla1[[#This Row],[Base Precio de Lista neto]]*(1-$F$2))</f>
        <v>4019.3458199999995</v>
      </c>
      <c r="E183" s="5">
        <f>IF($F$2=0," - ",Tabla1[[#This Row],[Base para Mejor precio]]*(1-$F$2))</f>
        <v>3617.4112379999997</v>
      </c>
      <c r="F183" s="4" t="s">
        <v>4</v>
      </c>
      <c r="G183" s="16" t="s">
        <v>6131</v>
      </c>
      <c r="H183" s="5">
        <f>IFERROR(IF($F$3=0,"-",Tabla1[[#This Row],[Precio de Cliente neto]]*(1+$F$3)),"-")</f>
        <v>6029.0187299999998</v>
      </c>
      <c r="I183" s="5">
        <v>5741.9225999999999</v>
      </c>
      <c r="J183" s="5">
        <v>5167.7303400000001</v>
      </c>
      <c r="K183" s="26">
        <v>0.21</v>
      </c>
    </row>
    <row r="184" spans="1:11">
      <c r="A184" s="4">
        <v>559</v>
      </c>
      <c r="B184" t="s">
        <v>9108</v>
      </c>
      <c r="C184" s="5">
        <f>IF($F$2=0," - ",Tabla1[[#This Row],[Base Precio de Lista neto]])</f>
        <v>5741.9225999999999</v>
      </c>
      <c r="D184" s="5">
        <f>IF($F$2=0," - ",Tabla1[[#This Row],[Base Precio de Lista neto]]*(1-$F$2))</f>
        <v>4019.3458199999995</v>
      </c>
      <c r="E184" s="5">
        <f>IF($F$2=0," - ",Tabla1[[#This Row],[Base para Mejor precio]]*(1-$F$2))</f>
        <v>3617.4112379999997</v>
      </c>
      <c r="F184" s="4" t="s">
        <v>4</v>
      </c>
      <c r="G184" s="16" t="s">
        <v>6131</v>
      </c>
      <c r="H184" s="5">
        <f>IFERROR(IF($F$3=0,"-",Tabla1[[#This Row],[Precio de Cliente neto]]*(1+$F$3)),"-")</f>
        <v>6029.0187299999998</v>
      </c>
      <c r="I184" s="5">
        <v>5741.9225999999999</v>
      </c>
      <c r="J184" s="5">
        <v>5167.7303400000001</v>
      </c>
      <c r="K184" s="26">
        <v>0.21</v>
      </c>
    </row>
    <row r="185" spans="1:11">
      <c r="A185" s="4">
        <v>560</v>
      </c>
      <c r="B185" t="s">
        <v>9109</v>
      </c>
      <c r="C185" s="5">
        <f>IF($F$2=0," - ",Tabla1[[#This Row],[Base Precio de Lista neto]])</f>
        <v>6901.9070000000002</v>
      </c>
      <c r="D185" s="5">
        <f>IF($F$2=0," - ",Tabla1[[#This Row],[Base Precio de Lista neto]]*(1-$F$2))</f>
        <v>4831.3348999999998</v>
      </c>
      <c r="E185" s="5">
        <f>IF($F$2=0," - ",Tabla1[[#This Row],[Base para Mejor precio]]*(1-$F$2))</f>
        <v>4348.2014099999997</v>
      </c>
      <c r="F185" s="4" t="s">
        <v>4</v>
      </c>
      <c r="G185" s="16" t="s">
        <v>6131</v>
      </c>
      <c r="H185" s="5">
        <f>IFERROR(IF($F$3=0,"-",Tabla1[[#This Row],[Precio de Cliente neto]]*(1+$F$3)),"-")</f>
        <v>7247.0023499999998</v>
      </c>
      <c r="I185" s="5">
        <v>6901.9070000000002</v>
      </c>
      <c r="J185" s="5">
        <v>6211.7163</v>
      </c>
      <c r="K185" s="26">
        <v>0.21</v>
      </c>
    </row>
    <row r="186" spans="1:11">
      <c r="A186" s="4">
        <v>561</v>
      </c>
      <c r="B186" t="s">
        <v>9110</v>
      </c>
      <c r="C186" s="5">
        <f>IF($F$2=0," - ",Tabla1[[#This Row],[Base Precio de Lista neto]])</f>
        <v>6901.9070000000002</v>
      </c>
      <c r="D186" s="5">
        <f>IF($F$2=0," - ",Tabla1[[#This Row],[Base Precio de Lista neto]]*(1-$F$2))</f>
        <v>4831.3348999999998</v>
      </c>
      <c r="E186" s="5">
        <f>IF($F$2=0," - ",Tabla1[[#This Row],[Base para Mejor precio]]*(1-$F$2))</f>
        <v>4348.2014099999997</v>
      </c>
      <c r="F186" s="4" t="s">
        <v>4</v>
      </c>
      <c r="G186" s="16" t="s">
        <v>6131</v>
      </c>
      <c r="H186" s="5">
        <f>IFERROR(IF($F$3=0,"-",Tabla1[[#This Row],[Precio de Cliente neto]]*(1+$F$3)),"-")</f>
        <v>7247.0023499999998</v>
      </c>
      <c r="I186" s="5">
        <v>6901.9070000000002</v>
      </c>
      <c r="J186" s="5">
        <v>6211.7163</v>
      </c>
      <c r="K186" s="26">
        <v>0.21</v>
      </c>
    </row>
    <row r="187" spans="1:11">
      <c r="A187" s="4">
        <v>562</v>
      </c>
      <c r="B187" t="s">
        <v>9111</v>
      </c>
      <c r="C187" s="5">
        <f>IF($F$2=0," - ",Tabla1[[#This Row],[Base Precio de Lista neto]])</f>
        <v>6901.9070000000002</v>
      </c>
      <c r="D187" s="5">
        <f>IF($F$2=0," - ",Tabla1[[#This Row],[Base Precio de Lista neto]]*(1-$F$2))</f>
        <v>4831.3348999999998</v>
      </c>
      <c r="E187" s="5">
        <f>IF($F$2=0," - ",Tabla1[[#This Row],[Base para Mejor precio]]*(1-$F$2))</f>
        <v>4348.2014099999997</v>
      </c>
      <c r="F187" s="4" t="s">
        <v>4</v>
      </c>
      <c r="G187" s="16" t="s">
        <v>6131</v>
      </c>
      <c r="H187" s="5">
        <f>IFERROR(IF($F$3=0,"-",Tabla1[[#This Row],[Precio de Cliente neto]]*(1+$F$3)),"-")</f>
        <v>7247.0023499999998</v>
      </c>
      <c r="I187" s="5">
        <v>6901.9070000000002</v>
      </c>
      <c r="J187" s="5">
        <v>6211.7163</v>
      </c>
      <c r="K187" s="26">
        <v>0.21</v>
      </c>
    </row>
    <row r="188" spans="1:11">
      <c r="A188" s="4">
        <v>563</v>
      </c>
      <c r="B188" t="s">
        <v>9112</v>
      </c>
      <c r="C188" s="5">
        <f>IF($F$2=0," - ",Tabla1[[#This Row],[Base Precio de Lista neto]])</f>
        <v>6901.9070000000002</v>
      </c>
      <c r="D188" s="5">
        <f>IF($F$2=0," - ",Tabla1[[#This Row],[Base Precio de Lista neto]]*(1-$F$2))</f>
        <v>4831.3348999999998</v>
      </c>
      <c r="E188" s="5">
        <f>IF($F$2=0," - ",Tabla1[[#This Row],[Base para Mejor precio]]*(1-$F$2))</f>
        <v>4348.2014099999997</v>
      </c>
      <c r="F188" s="4" t="s">
        <v>4</v>
      </c>
      <c r="G188" s="16" t="s">
        <v>6131</v>
      </c>
      <c r="H188" s="5">
        <f>IFERROR(IF($F$3=0,"-",Tabla1[[#This Row],[Precio de Cliente neto]]*(1+$F$3)),"-")</f>
        <v>7247.0023499999998</v>
      </c>
      <c r="I188" s="5">
        <v>6901.9070000000002</v>
      </c>
      <c r="J188" s="5">
        <v>6211.7163</v>
      </c>
      <c r="K188" s="26">
        <v>0.21</v>
      </c>
    </row>
    <row r="189" spans="1:11">
      <c r="A189" s="4">
        <v>564</v>
      </c>
      <c r="B189" t="s">
        <v>9113</v>
      </c>
      <c r="C189" s="5">
        <f>IF($F$2=0," - ",Tabla1[[#This Row],[Base Precio de Lista neto]])</f>
        <v>6901.9070000000002</v>
      </c>
      <c r="D189" s="5">
        <f>IF($F$2=0," - ",Tabla1[[#This Row],[Base Precio de Lista neto]]*(1-$F$2))</f>
        <v>4831.3348999999998</v>
      </c>
      <c r="E189" s="5">
        <f>IF($F$2=0," - ",Tabla1[[#This Row],[Base para Mejor precio]]*(1-$F$2))</f>
        <v>4348.2014099999997</v>
      </c>
      <c r="F189" s="4" t="s">
        <v>4</v>
      </c>
      <c r="G189" s="16" t="s">
        <v>6131</v>
      </c>
      <c r="H189" s="5">
        <f>IFERROR(IF($F$3=0,"-",Tabla1[[#This Row],[Precio de Cliente neto]]*(1+$F$3)),"-")</f>
        <v>7247.0023499999998</v>
      </c>
      <c r="I189" s="5">
        <v>6901.9070000000002</v>
      </c>
      <c r="J189" s="5">
        <v>6211.7163</v>
      </c>
      <c r="K189" s="26">
        <v>0.21</v>
      </c>
    </row>
    <row r="190" spans="1:11">
      <c r="A190" s="4">
        <v>565</v>
      </c>
      <c r="B190" t="s">
        <v>9114</v>
      </c>
      <c r="C190" s="5">
        <f>IF($F$2=0," - ",Tabla1[[#This Row],[Base Precio de Lista neto]])</f>
        <v>6901.9070000000002</v>
      </c>
      <c r="D190" s="5">
        <f>IF($F$2=0," - ",Tabla1[[#This Row],[Base Precio de Lista neto]]*(1-$F$2))</f>
        <v>4831.3348999999998</v>
      </c>
      <c r="E190" s="5">
        <f>IF($F$2=0," - ",Tabla1[[#This Row],[Base para Mejor precio]]*(1-$F$2))</f>
        <v>4348.2014099999997</v>
      </c>
      <c r="F190" s="4" t="s">
        <v>4</v>
      </c>
      <c r="G190" s="16" t="s">
        <v>6131</v>
      </c>
      <c r="H190" s="5">
        <f>IFERROR(IF($F$3=0,"-",Tabla1[[#This Row],[Precio de Cliente neto]]*(1+$F$3)),"-")</f>
        <v>7247.0023499999998</v>
      </c>
      <c r="I190" s="5">
        <v>6901.9070000000002</v>
      </c>
      <c r="J190" s="5">
        <v>6211.7163</v>
      </c>
      <c r="K190" s="26">
        <v>0.21</v>
      </c>
    </row>
    <row r="191" spans="1:11">
      <c r="A191" s="4">
        <v>566</v>
      </c>
      <c r="B191" t="s">
        <v>9115</v>
      </c>
      <c r="C191" s="5">
        <f>IF($F$2=0," - ",Tabla1[[#This Row],[Base Precio de Lista neto]])</f>
        <v>6901.9070000000002</v>
      </c>
      <c r="D191" s="5">
        <f>IF($F$2=0," - ",Tabla1[[#This Row],[Base Precio de Lista neto]]*(1-$F$2))</f>
        <v>4831.3348999999998</v>
      </c>
      <c r="E191" s="5">
        <f>IF($F$2=0," - ",Tabla1[[#This Row],[Base para Mejor precio]]*(1-$F$2))</f>
        <v>4348.2014099999997</v>
      </c>
      <c r="F191" s="4" t="s">
        <v>4</v>
      </c>
      <c r="G191" s="16" t="s">
        <v>6131</v>
      </c>
      <c r="H191" s="5">
        <f>IFERROR(IF($F$3=0,"-",Tabla1[[#This Row],[Precio de Cliente neto]]*(1+$F$3)),"-")</f>
        <v>7247.0023499999998</v>
      </c>
      <c r="I191" s="5">
        <v>6901.9070000000002</v>
      </c>
      <c r="J191" s="5">
        <v>6211.7163</v>
      </c>
      <c r="K191" s="26">
        <v>0.21</v>
      </c>
    </row>
    <row r="192" spans="1:11">
      <c r="A192" s="4">
        <v>567</v>
      </c>
      <c r="B192" t="s">
        <v>9116</v>
      </c>
      <c r="C192" s="5">
        <f>IF($F$2=0," - ",Tabla1[[#This Row],[Base Precio de Lista neto]])</f>
        <v>6727.6607000000004</v>
      </c>
      <c r="D192" s="5">
        <f>IF($F$2=0," - ",Tabla1[[#This Row],[Base Precio de Lista neto]]*(1-$F$2))</f>
        <v>4709.3624899999995</v>
      </c>
      <c r="E192" s="5">
        <f>IF($F$2=0," - ",Tabla1[[#This Row],[Base para Mejor precio]]*(1-$F$2))</f>
        <v>4238.4262409999992</v>
      </c>
      <c r="F192" s="4" t="s">
        <v>4</v>
      </c>
      <c r="G192" s="16" t="s">
        <v>6131</v>
      </c>
      <c r="H192" s="5">
        <f>IFERROR(IF($F$3=0,"-",Tabla1[[#This Row],[Precio de Cliente neto]]*(1+$F$3)),"-")</f>
        <v>7064.0437349999993</v>
      </c>
      <c r="I192" s="5">
        <v>6727.6607000000004</v>
      </c>
      <c r="J192" s="5">
        <v>6054.8946299999998</v>
      </c>
      <c r="K192" s="26">
        <v>0.21</v>
      </c>
    </row>
    <row r="193" spans="1:11">
      <c r="A193" s="4">
        <v>568</v>
      </c>
      <c r="B193" t="s">
        <v>9117</v>
      </c>
      <c r="C193" s="5">
        <f>IF($F$2=0," - ",Tabla1[[#This Row],[Base Precio de Lista neto]])</f>
        <v>6727.6607000000004</v>
      </c>
      <c r="D193" s="5">
        <f>IF($F$2=0," - ",Tabla1[[#This Row],[Base Precio de Lista neto]]*(1-$F$2))</f>
        <v>4709.3624899999995</v>
      </c>
      <c r="E193" s="5">
        <f>IF($F$2=0," - ",Tabla1[[#This Row],[Base para Mejor precio]]*(1-$F$2))</f>
        <v>4238.4262409999992</v>
      </c>
      <c r="F193" s="4" t="s">
        <v>4</v>
      </c>
      <c r="G193" s="16" t="s">
        <v>6131</v>
      </c>
      <c r="H193" s="5">
        <f>IFERROR(IF($F$3=0,"-",Tabla1[[#This Row],[Precio de Cliente neto]]*(1+$F$3)),"-")</f>
        <v>7064.0437349999993</v>
      </c>
      <c r="I193" s="5">
        <v>6727.6607000000004</v>
      </c>
      <c r="J193" s="5">
        <v>6054.8946299999998</v>
      </c>
      <c r="K193" s="26">
        <v>0.21</v>
      </c>
    </row>
    <row r="194" spans="1:11">
      <c r="A194" s="4">
        <v>569</v>
      </c>
      <c r="B194" t="s">
        <v>9118</v>
      </c>
      <c r="C194" s="5">
        <f>IF($F$2=0," - ",Tabla1[[#This Row],[Base Precio de Lista neto]])</f>
        <v>6727.6607000000004</v>
      </c>
      <c r="D194" s="5">
        <f>IF($F$2=0," - ",Tabla1[[#This Row],[Base Precio de Lista neto]]*(1-$F$2))</f>
        <v>4709.3624899999995</v>
      </c>
      <c r="E194" s="5">
        <f>IF($F$2=0," - ",Tabla1[[#This Row],[Base para Mejor precio]]*(1-$F$2))</f>
        <v>4238.4262409999992</v>
      </c>
      <c r="F194" s="4" t="s">
        <v>4</v>
      </c>
      <c r="G194" s="16" t="s">
        <v>6131</v>
      </c>
      <c r="H194" s="5">
        <f>IFERROR(IF($F$3=0,"-",Tabla1[[#This Row],[Precio de Cliente neto]]*(1+$F$3)),"-")</f>
        <v>7064.0437349999993</v>
      </c>
      <c r="I194" s="5">
        <v>6727.6607000000004</v>
      </c>
      <c r="J194" s="5">
        <v>6054.8946299999998</v>
      </c>
      <c r="K194" s="26">
        <v>0.21</v>
      </c>
    </row>
    <row r="195" spans="1:11">
      <c r="A195" s="4">
        <v>570</v>
      </c>
      <c r="B195" t="s">
        <v>9119</v>
      </c>
      <c r="C195" s="5">
        <f>IF($F$2=0," - ",Tabla1[[#This Row],[Base Precio de Lista neto]])</f>
        <v>7123.4050999999999</v>
      </c>
      <c r="D195" s="5">
        <f>IF($F$2=0," - ",Tabla1[[#This Row],[Base Precio de Lista neto]]*(1-$F$2))</f>
        <v>4986.38357</v>
      </c>
      <c r="E195" s="5">
        <f>IF($F$2=0," - ",Tabla1[[#This Row],[Base para Mejor precio]]*(1-$F$2))</f>
        <v>4487.7452129999992</v>
      </c>
      <c r="F195" s="4" t="s">
        <v>4</v>
      </c>
      <c r="G195" s="16" t="s">
        <v>6131</v>
      </c>
      <c r="H195" s="5">
        <f>IFERROR(IF($F$3=0,"-",Tabla1[[#This Row],[Precio de Cliente neto]]*(1+$F$3)),"-")</f>
        <v>7479.5753549999999</v>
      </c>
      <c r="I195" s="5">
        <v>7123.4050999999999</v>
      </c>
      <c r="J195" s="5">
        <v>6411.06459</v>
      </c>
      <c r="K195" s="26">
        <v>0.21</v>
      </c>
    </row>
    <row r="196" spans="1:11">
      <c r="A196" s="4">
        <v>571</v>
      </c>
      <c r="B196" t="s">
        <v>9120</v>
      </c>
      <c r="C196" s="5">
        <f>IF($F$2=0," - ",Tabla1[[#This Row],[Base Precio de Lista neto]])</f>
        <v>7123.4050999999999</v>
      </c>
      <c r="D196" s="5">
        <f>IF($F$2=0," - ",Tabla1[[#This Row],[Base Precio de Lista neto]]*(1-$F$2))</f>
        <v>4986.38357</v>
      </c>
      <c r="E196" s="5">
        <f>IF($F$2=0," - ",Tabla1[[#This Row],[Base para Mejor precio]]*(1-$F$2))</f>
        <v>4487.7452129999992</v>
      </c>
      <c r="F196" s="4" t="s">
        <v>4</v>
      </c>
      <c r="G196" s="16" t="s">
        <v>6131</v>
      </c>
      <c r="H196" s="5">
        <f>IFERROR(IF($F$3=0,"-",Tabla1[[#This Row],[Precio de Cliente neto]]*(1+$F$3)),"-")</f>
        <v>7479.5753549999999</v>
      </c>
      <c r="I196" s="5">
        <v>7123.4050999999999</v>
      </c>
      <c r="J196" s="5">
        <v>6411.06459</v>
      </c>
      <c r="K196" s="26">
        <v>0.21</v>
      </c>
    </row>
    <row r="197" spans="1:11">
      <c r="A197" s="4">
        <v>572</v>
      </c>
      <c r="B197" t="s">
        <v>9121</v>
      </c>
      <c r="C197" s="5">
        <f>IF($F$2=0," - ",Tabla1[[#This Row],[Base Precio de Lista neto]])</f>
        <v>7123.4050999999999</v>
      </c>
      <c r="D197" s="5">
        <f>IF($F$2=0," - ",Tabla1[[#This Row],[Base Precio de Lista neto]]*(1-$F$2))</f>
        <v>4986.38357</v>
      </c>
      <c r="E197" s="5">
        <f>IF($F$2=0," - ",Tabla1[[#This Row],[Base para Mejor precio]]*(1-$F$2))</f>
        <v>4487.7452129999992</v>
      </c>
      <c r="F197" s="4" t="s">
        <v>4</v>
      </c>
      <c r="G197" s="16" t="s">
        <v>6131</v>
      </c>
      <c r="H197" s="5">
        <f>IFERROR(IF($F$3=0,"-",Tabla1[[#This Row],[Precio de Cliente neto]]*(1+$F$3)),"-")</f>
        <v>7479.5753549999999</v>
      </c>
      <c r="I197" s="5">
        <v>7123.4050999999999</v>
      </c>
      <c r="J197" s="5">
        <v>6411.06459</v>
      </c>
      <c r="K197" s="26">
        <v>0.21</v>
      </c>
    </row>
    <row r="198" spans="1:11">
      <c r="A198" s="4">
        <v>573</v>
      </c>
      <c r="B198" t="s">
        <v>9122</v>
      </c>
      <c r="C198" s="5">
        <f>IF($F$2=0," - ",Tabla1[[#This Row],[Base Precio de Lista neto]])</f>
        <v>7123.4050999999999</v>
      </c>
      <c r="D198" s="5">
        <f>IF($F$2=0," - ",Tabla1[[#This Row],[Base Precio de Lista neto]]*(1-$F$2))</f>
        <v>4986.38357</v>
      </c>
      <c r="E198" s="5">
        <f>IF($F$2=0," - ",Tabla1[[#This Row],[Base para Mejor precio]]*(1-$F$2))</f>
        <v>4487.7452129999992</v>
      </c>
      <c r="F198" s="4" t="s">
        <v>4</v>
      </c>
      <c r="G198" s="16" t="s">
        <v>6131</v>
      </c>
      <c r="H198" s="5">
        <f>IFERROR(IF($F$3=0,"-",Tabla1[[#This Row],[Precio de Cliente neto]]*(1+$F$3)),"-")</f>
        <v>7479.5753549999999</v>
      </c>
      <c r="I198" s="5">
        <v>7123.4050999999999</v>
      </c>
      <c r="J198" s="5">
        <v>6411.06459</v>
      </c>
      <c r="K198" s="26">
        <v>0.21</v>
      </c>
    </row>
    <row r="199" spans="1:11">
      <c r="A199" s="4">
        <v>574</v>
      </c>
      <c r="B199" t="s">
        <v>9123</v>
      </c>
      <c r="C199" s="5">
        <f>IF($F$2=0," - ",Tabla1[[#This Row],[Base Precio de Lista neto]])</f>
        <v>7123.4050999999999</v>
      </c>
      <c r="D199" s="5">
        <f>IF($F$2=0," - ",Tabla1[[#This Row],[Base Precio de Lista neto]]*(1-$F$2))</f>
        <v>4986.38357</v>
      </c>
      <c r="E199" s="5">
        <f>IF($F$2=0," - ",Tabla1[[#This Row],[Base para Mejor precio]]*(1-$F$2))</f>
        <v>4487.7452129999992</v>
      </c>
      <c r="F199" s="4" t="s">
        <v>4</v>
      </c>
      <c r="G199" s="16" t="s">
        <v>6131</v>
      </c>
      <c r="H199" s="5">
        <f>IFERROR(IF($F$3=0,"-",Tabla1[[#This Row],[Precio de Cliente neto]]*(1+$F$3)),"-")</f>
        <v>7479.5753549999999</v>
      </c>
      <c r="I199" s="5">
        <v>7123.4050999999999</v>
      </c>
      <c r="J199" s="5">
        <v>6411.06459</v>
      </c>
      <c r="K199" s="26">
        <v>0.21</v>
      </c>
    </row>
    <row r="200" spans="1:11">
      <c r="A200" s="4">
        <v>575</v>
      </c>
      <c r="B200" t="s">
        <v>9124</v>
      </c>
      <c r="C200" s="5">
        <f>IF($F$2=0," - ",Tabla1[[#This Row],[Base Precio de Lista neto]])</f>
        <v>7123.4050999999999</v>
      </c>
      <c r="D200" s="5">
        <f>IF($F$2=0," - ",Tabla1[[#This Row],[Base Precio de Lista neto]]*(1-$F$2))</f>
        <v>4986.38357</v>
      </c>
      <c r="E200" s="5">
        <f>IF($F$2=0," - ",Tabla1[[#This Row],[Base para Mejor precio]]*(1-$F$2))</f>
        <v>4487.7452129999992</v>
      </c>
      <c r="F200" s="4" t="s">
        <v>4</v>
      </c>
      <c r="G200" s="16" t="s">
        <v>6131</v>
      </c>
      <c r="H200" s="5">
        <f>IFERROR(IF($F$3=0,"-",Tabla1[[#This Row],[Precio de Cliente neto]]*(1+$F$3)),"-")</f>
        <v>7479.5753549999999</v>
      </c>
      <c r="I200" s="5">
        <v>7123.4050999999999</v>
      </c>
      <c r="J200" s="5">
        <v>6411.06459</v>
      </c>
      <c r="K200" s="26">
        <v>0.21</v>
      </c>
    </row>
    <row r="201" spans="1:11">
      <c r="A201" s="4">
        <v>576</v>
      </c>
      <c r="B201" t="s">
        <v>9125</v>
      </c>
      <c r="C201" s="5">
        <f>IF($F$2=0," - ",Tabla1[[#This Row],[Base Precio de Lista neto]])</f>
        <v>7123.4050999999999</v>
      </c>
      <c r="D201" s="5">
        <f>IF($F$2=0," - ",Tabla1[[#This Row],[Base Precio de Lista neto]]*(1-$F$2))</f>
        <v>4986.38357</v>
      </c>
      <c r="E201" s="5">
        <f>IF($F$2=0," - ",Tabla1[[#This Row],[Base para Mejor precio]]*(1-$F$2))</f>
        <v>4487.7452129999992</v>
      </c>
      <c r="F201" s="4" t="s">
        <v>4</v>
      </c>
      <c r="G201" s="16" t="s">
        <v>6131</v>
      </c>
      <c r="H201" s="5">
        <f>IFERROR(IF($F$3=0,"-",Tabla1[[#This Row],[Precio de Cliente neto]]*(1+$F$3)),"-")</f>
        <v>7479.5753549999999</v>
      </c>
      <c r="I201" s="5">
        <v>7123.4050999999999</v>
      </c>
      <c r="J201" s="5">
        <v>6411.06459</v>
      </c>
      <c r="K201" s="26">
        <v>0.21</v>
      </c>
    </row>
    <row r="202" spans="1:11">
      <c r="A202" s="4">
        <v>600</v>
      </c>
      <c r="B202" t="s">
        <v>103</v>
      </c>
      <c r="C202" s="5">
        <f>IF($F$2=0," - ",Tabla1[[#This Row],[Base Precio de Lista neto]])</f>
        <v>1013.0916</v>
      </c>
      <c r="D202" s="5">
        <f>IF($F$2=0," - ",Tabla1[[#This Row],[Base Precio de Lista neto]]*(1-$F$2))</f>
        <v>709.16411999999991</v>
      </c>
      <c r="E202" s="5">
        <f>IF($F$2=0," - ",Tabla1[[#This Row],[Base para Mejor precio]]*(1-$F$2))</f>
        <v>638.24770799999988</v>
      </c>
      <c r="F202" s="4" t="s">
        <v>6</v>
      </c>
      <c r="G202" s="16" t="s">
        <v>6131</v>
      </c>
      <c r="H202" s="5">
        <f>IFERROR(IF($F$3=0,"-",Tabla1[[#This Row],[Precio de Cliente neto]]*(1+$F$3)),"-")</f>
        <v>1063.7461799999999</v>
      </c>
      <c r="I202" s="5">
        <v>1013.0916</v>
      </c>
      <c r="J202" s="5">
        <v>911.78243999999995</v>
      </c>
      <c r="K202" s="26">
        <v>0.21</v>
      </c>
    </row>
    <row r="203" spans="1:11">
      <c r="A203" s="4">
        <v>601</v>
      </c>
      <c r="B203" t="s">
        <v>104</v>
      </c>
      <c r="C203" s="5">
        <f>IF($F$2=0," - ",Tabla1[[#This Row],[Base Precio de Lista neto]])</f>
        <v>1307.0057999999999</v>
      </c>
      <c r="D203" s="5">
        <f>IF($F$2=0," - ",Tabla1[[#This Row],[Base Precio de Lista neto]]*(1-$F$2))</f>
        <v>914.90405999999984</v>
      </c>
      <c r="E203" s="5">
        <f>IF($F$2=0," - ",Tabla1[[#This Row],[Base para Mejor precio]]*(1-$F$2))</f>
        <v>823.41365399999995</v>
      </c>
      <c r="F203" s="4" t="s">
        <v>6</v>
      </c>
      <c r="G203" s="16" t="s">
        <v>6131</v>
      </c>
      <c r="H203" s="5">
        <f>IFERROR(IF($F$3=0,"-",Tabla1[[#This Row],[Precio de Cliente neto]]*(1+$F$3)),"-")</f>
        <v>1372.3560899999998</v>
      </c>
      <c r="I203" s="5">
        <v>1307.0057999999999</v>
      </c>
      <c r="J203" s="5">
        <v>1176.30522</v>
      </c>
      <c r="K203" s="26">
        <v>0.21</v>
      </c>
    </row>
    <row r="204" spans="1:11">
      <c r="A204" s="4">
        <v>602</v>
      </c>
      <c r="B204" t="s">
        <v>105</v>
      </c>
      <c r="C204" s="5">
        <f>IF($F$2=0," - ",Tabla1[[#This Row],[Base Precio de Lista neto]])</f>
        <v>1973.1872000000001</v>
      </c>
      <c r="D204" s="5">
        <f>IF($F$2=0," - ",Tabla1[[#This Row],[Base Precio de Lista neto]]*(1-$F$2))</f>
        <v>1381.2310399999999</v>
      </c>
      <c r="E204" s="5">
        <f>IF($F$2=0," - ",Tabla1[[#This Row],[Base para Mejor precio]]*(1-$F$2))</f>
        <v>1243.1079359999999</v>
      </c>
      <c r="F204" s="4" t="s">
        <v>6</v>
      </c>
      <c r="G204" s="16" t="s">
        <v>6131</v>
      </c>
      <c r="H204" s="5">
        <f>IFERROR(IF($F$3=0,"-",Tabla1[[#This Row],[Precio de Cliente neto]]*(1+$F$3)),"-")</f>
        <v>2071.84656</v>
      </c>
      <c r="I204" s="5">
        <v>1973.1872000000001</v>
      </c>
      <c r="J204" s="5">
        <v>1775.8684800000001</v>
      </c>
      <c r="K204" s="26">
        <v>0.21</v>
      </c>
    </row>
    <row r="205" spans="1:11">
      <c r="A205" s="4">
        <v>603</v>
      </c>
      <c r="B205" t="s">
        <v>106</v>
      </c>
      <c r="C205" s="5">
        <f>IF($F$2=0," - ",Tabla1[[#This Row],[Base Precio de Lista neto]])</f>
        <v>2379.4641000000001</v>
      </c>
      <c r="D205" s="5">
        <f>IF($F$2=0," - ",Tabla1[[#This Row],[Base Precio de Lista neto]]*(1-$F$2))</f>
        <v>1665.6248700000001</v>
      </c>
      <c r="E205" s="5">
        <f>IF($F$2=0," - ",Tabla1[[#This Row],[Base para Mejor precio]]*(1-$F$2))</f>
        <v>1499.062383</v>
      </c>
      <c r="F205" s="4" t="s">
        <v>6</v>
      </c>
      <c r="G205" s="16" t="s">
        <v>6131</v>
      </c>
      <c r="H205" s="5">
        <f>IFERROR(IF($F$3=0,"-",Tabla1[[#This Row],[Precio de Cliente neto]]*(1+$F$3)),"-")</f>
        <v>2498.4373050000004</v>
      </c>
      <c r="I205" s="5">
        <v>2379.4641000000001</v>
      </c>
      <c r="J205" s="5">
        <v>2141.5176900000001</v>
      </c>
      <c r="K205" s="26">
        <v>0.21</v>
      </c>
    </row>
    <row r="206" spans="1:11">
      <c r="A206" s="4">
        <v>604</v>
      </c>
      <c r="B206" t="s">
        <v>107</v>
      </c>
      <c r="C206" s="5">
        <f>IF($F$2=0," - ",Tabla1[[#This Row],[Base Precio de Lista neto]])</f>
        <v>963.05679999999995</v>
      </c>
      <c r="D206" s="5">
        <f>IF($F$2=0," - ",Tabla1[[#This Row],[Base Precio de Lista neto]]*(1-$F$2))</f>
        <v>674.13975999999991</v>
      </c>
      <c r="E206" s="5">
        <f>IF($F$2=0," - ",Tabla1[[#This Row],[Base para Mejor precio]]*(1-$F$2))</f>
        <v>606.72578399999998</v>
      </c>
      <c r="F206" s="4" t="s">
        <v>6</v>
      </c>
      <c r="G206" s="16" t="s">
        <v>6131</v>
      </c>
      <c r="H206" s="5">
        <f>IFERROR(IF($F$3=0,"-",Tabla1[[#This Row],[Precio de Cliente neto]]*(1+$F$3)),"-")</f>
        <v>1011.2096399999998</v>
      </c>
      <c r="I206" s="5">
        <v>963.05679999999995</v>
      </c>
      <c r="J206" s="5">
        <v>866.75112000000001</v>
      </c>
      <c r="K206" s="26">
        <v>0.21</v>
      </c>
    </row>
    <row r="207" spans="1:11">
      <c r="A207" s="4">
        <v>605</v>
      </c>
      <c r="B207" t="s">
        <v>108</v>
      </c>
      <c r="C207" s="5">
        <f>IF($F$2=0," - ",Tabla1[[#This Row],[Base Precio de Lista neto]])</f>
        <v>1193.8931</v>
      </c>
      <c r="D207" s="5">
        <f>IF($F$2=0," - ",Tabla1[[#This Row],[Base Precio de Lista neto]]*(1-$F$2))</f>
        <v>835.72516999999993</v>
      </c>
      <c r="E207" s="5">
        <f>IF($F$2=0," - ",Tabla1[[#This Row],[Base para Mejor precio]]*(1-$F$2))</f>
        <v>752.15265299999999</v>
      </c>
      <c r="F207" s="4" t="s">
        <v>6</v>
      </c>
      <c r="G207" s="16" t="s">
        <v>6131</v>
      </c>
      <c r="H207" s="5">
        <f>IFERROR(IF($F$3=0,"-",Tabla1[[#This Row],[Precio de Cliente neto]]*(1+$F$3)),"-")</f>
        <v>1253.587755</v>
      </c>
      <c r="I207" s="5">
        <v>1193.8931</v>
      </c>
      <c r="J207" s="5">
        <v>1074.50379</v>
      </c>
      <c r="K207" s="26">
        <v>0.21</v>
      </c>
    </row>
    <row r="208" spans="1:11">
      <c r="A208" s="4">
        <v>606</v>
      </c>
      <c r="B208" t="s">
        <v>109</v>
      </c>
      <c r="C208" s="5">
        <f>IF($F$2=0," - ",Tabla1[[#This Row],[Base Precio de Lista neto]])</f>
        <v>1867.8495</v>
      </c>
      <c r="D208" s="5">
        <f>IF($F$2=0," - ",Tabla1[[#This Row],[Base Precio de Lista neto]]*(1-$F$2))</f>
        <v>1307.4946499999999</v>
      </c>
      <c r="E208" s="5">
        <f>IF($F$2=0," - ",Tabla1[[#This Row],[Base para Mejor precio]]*(1-$F$2))</f>
        <v>1176.745185</v>
      </c>
      <c r="F208" s="4" t="s">
        <v>6</v>
      </c>
      <c r="G208" s="16" t="s">
        <v>6131</v>
      </c>
      <c r="H208" s="5">
        <f>IFERROR(IF($F$3=0,"-",Tabla1[[#This Row],[Precio de Cliente neto]]*(1+$F$3)),"-")</f>
        <v>1961.2419749999999</v>
      </c>
      <c r="I208" s="5">
        <v>1867.8495</v>
      </c>
      <c r="J208" s="5">
        <v>1681.0645500000001</v>
      </c>
      <c r="K208" s="26">
        <v>0.21</v>
      </c>
    </row>
    <row r="209" spans="1:11">
      <c r="A209" s="4">
        <v>607</v>
      </c>
      <c r="B209" t="s">
        <v>110</v>
      </c>
      <c r="C209" s="5">
        <f>IF($F$2=0," - ",Tabla1[[#This Row],[Base Precio de Lista neto]])</f>
        <v>2363.2134999999998</v>
      </c>
      <c r="D209" s="5">
        <f>IF($F$2=0," - ",Tabla1[[#This Row],[Base Precio de Lista neto]]*(1-$F$2))</f>
        <v>1654.2494499999998</v>
      </c>
      <c r="E209" s="5">
        <f>IF($F$2=0," - ",Tabla1[[#This Row],[Base para Mejor precio]]*(1-$F$2))</f>
        <v>1488.824505</v>
      </c>
      <c r="F209" s="4" t="s">
        <v>6</v>
      </c>
      <c r="G209" s="16" t="s">
        <v>6131</v>
      </c>
      <c r="H209" s="5">
        <f>IFERROR(IF($F$3=0,"-",Tabla1[[#This Row],[Precio de Cliente neto]]*(1+$F$3)),"-")</f>
        <v>2481.3741749999999</v>
      </c>
      <c r="I209" s="5">
        <v>2363.2134999999998</v>
      </c>
      <c r="J209" s="5">
        <v>2126.8921500000001</v>
      </c>
      <c r="K209" s="26">
        <v>0.21</v>
      </c>
    </row>
    <row r="210" spans="1:11">
      <c r="A210" s="4">
        <v>608</v>
      </c>
      <c r="B210" t="s">
        <v>111</v>
      </c>
      <c r="C210" s="5">
        <f>IF($F$2=0," - ",Tabla1[[#This Row],[Base Precio de Lista neto]])</f>
        <v>681.66589999999997</v>
      </c>
      <c r="D210" s="5">
        <f>IF($F$2=0," - ",Tabla1[[#This Row],[Base Precio de Lista neto]]*(1-$F$2))</f>
        <v>477.16612999999995</v>
      </c>
      <c r="E210" s="5">
        <f>IF($F$2=0," - ",Tabla1[[#This Row],[Base para Mejor precio]]*(1-$F$2))</f>
        <v>429.44951700000001</v>
      </c>
      <c r="F210" s="4" t="s">
        <v>6</v>
      </c>
      <c r="G210" s="16" t="s">
        <v>6131</v>
      </c>
      <c r="H210" s="5">
        <f>IFERROR(IF($F$3=0,"-",Tabla1[[#This Row],[Precio de Cliente neto]]*(1+$F$3)),"-")</f>
        <v>715.74919499999987</v>
      </c>
      <c r="I210" s="5">
        <v>681.66589999999997</v>
      </c>
      <c r="J210" s="5">
        <v>613.49931000000004</v>
      </c>
      <c r="K210" s="26">
        <v>0.21</v>
      </c>
    </row>
    <row r="211" spans="1:11">
      <c r="A211" s="4">
        <v>609</v>
      </c>
      <c r="B211" t="s">
        <v>112</v>
      </c>
      <c r="C211" s="5">
        <f>IF($F$2=0," - ",Tabla1[[#This Row],[Base Precio de Lista neto]])</f>
        <v>844.2328</v>
      </c>
      <c r="D211" s="5">
        <f>IF($F$2=0," - ",Tabla1[[#This Row],[Base Precio de Lista neto]]*(1-$F$2))</f>
        <v>590.96295999999995</v>
      </c>
      <c r="E211" s="5">
        <f>IF($F$2=0," - ",Tabla1[[#This Row],[Base para Mejor precio]]*(1-$F$2))</f>
        <v>531.86666400000001</v>
      </c>
      <c r="F211" s="4" t="s">
        <v>6</v>
      </c>
      <c r="G211" s="16" t="s">
        <v>6131</v>
      </c>
      <c r="H211" s="5">
        <f>IFERROR(IF($F$3=0,"-",Tabla1[[#This Row],[Precio de Cliente neto]]*(1+$F$3)),"-")</f>
        <v>886.44443999999999</v>
      </c>
      <c r="I211" s="5">
        <v>844.2328</v>
      </c>
      <c r="J211" s="5">
        <v>759.80952000000002</v>
      </c>
      <c r="K211" s="26">
        <v>0.21</v>
      </c>
    </row>
    <row r="212" spans="1:11">
      <c r="A212" s="4">
        <v>610</v>
      </c>
      <c r="B212" t="s">
        <v>113</v>
      </c>
      <c r="C212" s="5">
        <f>IF($F$2=0," - ",Tabla1[[#This Row],[Base Precio de Lista neto]])</f>
        <v>1502.402</v>
      </c>
      <c r="D212" s="5">
        <f>IF($F$2=0," - ",Tabla1[[#This Row],[Base Precio de Lista neto]]*(1-$F$2))</f>
        <v>1051.6813999999999</v>
      </c>
      <c r="E212" s="5">
        <f>IF($F$2=0," - ",Tabla1[[#This Row],[Base para Mejor precio]]*(1-$F$2))</f>
        <v>946.51325999999995</v>
      </c>
      <c r="F212" s="4" t="s">
        <v>6</v>
      </c>
      <c r="G212" s="16" t="s">
        <v>6131</v>
      </c>
      <c r="H212" s="5">
        <f>IFERROR(IF($F$3=0,"-",Tabla1[[#This Row],[Precio de Cliente neto]]*(1+$F$3)),"-")</f>
        <v>1577.5220999999999</v>
      </c>
      <c r="I212" s="5">
        <v>1502.402</v>
      </c>
      <c r="J212" s="5">
        <v>1352.1618000000001</v>
      </c>
      <c r="K212" s="26">
        <v>0.21</v>
      </c>
    </row>
    <row r="213" spans="1:11">
      <c r="A213" s="4">
        <v>612</v>
      </c>
      <c r="B213" t="s">
        <v>114</v>
      </c>
      <c r="C213" s="5">
        <f>IF($F$2=0," - ",Tabla1[[#This Row],[Base Precio de Lista neto]])</f>
        <v>838.00080000000003</v>
      </c>
      <c r="D213" s="5">
        <f>IF($F$2=0," - ",Tabla1[[#This Row],[Base Precio de Lista neto]]*(1-$F$2))</f>
        <v>586.60055999999997</v>
      </c>
      <c r="E213" s="5">
        <f>IF($F$2=0," - ",Tabla1[[#This Row],[Base para Mejor precio]]*(1-$F$2))</f>
        <v>527.94050400000003</v>
      </c>
      <c r="F213" s="4" t="s">
        <v>6</v>
      </c>
      <c r="G213" s="16" t="s">
        <v>6131</v>
      </c>
      <c r="H213" s="5">
        <f>IFERROR(IF($F$3=0,"-",Tabla1[[#This Row],[Precio de Cliente neto]]*(1+$F$3)),"-")</f>
        <v>879.90084000000002</v>
      </c>
      <c r="I213" s="5">
        <v>838.00080000000003</v>
      </c>
      <c r="J213" s="5">
        <v>754.20072000000005</v>
      </c>
      <c r="K213" s="26">
        <v>0.21</v>
      </c>
    </row>
    <row r="214" spans="1:11">
      <c r="A214" s="4">
        <v>613</v>
      </c>
      <c r="B214" t="s">
        <v>115</v>
      </c>
      <c r="C214" s="5">
        <f>IF($F$2=0," - ",Tabla1[[#This Row],[Base Precio de Lista neto]])</f>
        <v>888.03510000000006</v>
      </c>
      <c r="D214" s="5">
        <f>IF($F$2=0," - ",Tabla1[[#This Row],[Base Precio de Lista neto]]*(1-$F$2))</f>
        <v>621.62456999999995</v>
      </c>
      <c r="E214" s="5">
        <f>IF($F$2=0," - ",Tabla1[[#This Row],[Base para Mejor precio]]*(1-$F$2))</f>
        <v>559.46211299999993</v>
      </c>
      <c r="F214" s="4" t="s">
        <v>6</v>
      </c>
      <c r="G214" s="16" t="s">
        <v>6131</v>
      </c>
      <c r="H214" s="5">
        <f>IFERROR(IF($F$3=0,"-",Tabla1[[#This Row],[Precio de Cliente neto]]*(1+$F$3)),"-")</f>
        <v>932.43685499999992</v>
      </c>
      <c r="I214" s="5">
        <v>888.03510000000006</v>
      </c>
      <c r="J214" s="5">
        <v>799.23158999999998</v>
      </c>
      <c r="K214" s="26">
        <v>0.21</v>
      </c>
    </row>
    <row r="215" spans="1:11">
      <c r="A215" s="4">
        <v>614</v>
      </c>
      <c r="B215" t="s">
        <v>116</v>
      </c>
      <c r="C215" s="5">
        <f>IF($F$2=0," - ",Tabla1[[#This Row],[Base Precio de Lista neto]])</f>
        <v>619.10829999999999</v>
      </c>
      <c r="D215" s="5">
        <f>IF($F$2=0," - ",Tabla1[[#This Row],[Base Precio de Lista neto]]*(1-$F$2))</f>
        <v>433.37580999999994</v>
      </c>
      <c r="E215" s="5">
        <f>IF($F$2=0," - ",Tabla1[[#This Row],[Base para Mejor precio]]*(1-$F$2))</f>
        <v>390.03822899999994</v>
      </c>
      <c r="F215" s="4" t="s">
        <v>6</v>
      </c>
      <c r="G215" s="16" t="s">
        <v>6131</v>
      </c>
      <c r="H215" s="5">
        <f>IFERROR(IF($F$3=0,"-",Tabla1[[#This Row],[Precio de Cliente neto]]*(1+$F$3)),"-")</f>
        <v>650.06371499999989</v>
      </c>
      <c r="I215" s="5">
        <v>619.10829999999999</v>
      </c>
      <c r="J215" s="5">
        <v>557.19746999999995</v>
      </c>
      <c r="K215" s="26">
        <v>0.21</v>
      </c>
    </row>
    <row r="216" spans="1:11">
      <c r="A216" s="4">
        <v>615</v>
      </c>
      <c r="B216" t="s">
        <v>117</v>
      </c>
      <c r="C216" s="5">
        <f>IF($F$2=0," - ",Tabla1[[#This Row],[Base Precio de Lista neto]])</f>
        <v>819.24540000000002</v>
      </c>
      <c r="D216" s="5">
        <f>IF($F$2=0," - ",Tabla1[[#This Row],[Base Precio de Lista neto]]*(1-$F$2))</f>
        <v>573.47177999999997</v>
      </c>
      <c r="E216" s="5">
        <f>IF($F$2=0," - ",Tabla1[[#This Row],[Base para Mejor precio]]*(1-$F$2))</f>
        <v>516.12460199999998</v>
      </c>
      <c r="F216" s="4" t="s">
        <v>6</v>
      </c>
      <c r="G216" s="16" t="s">
        <v>6131</v>
      </c>
      <c r="H216" s="5">
        <f>IFERROR(IF($F$3=0,"-",Tabla1[[#This Row],[Precio de Cliente neto]]*(1+$F$3)),"-")</f>
        <v>860.20767000000001</v>
      </c>
      <c r="I216" s="5">
        <v>819.24540000000002</v>
      </c>
      <c r="J216" s="5">
        <v>737.32086000000004</v>
      </c>
      <c r="K216" s="26">
        <v>0.21</v>
      </c>
    </row>
    <row r="217" spans="1:11">
      <c r="A217" s="4">
        <v>616</v>
      </c>
      <c r="B217" t="s">
        <v>118</v>
      </c>
      <c r="C217" s="5">
        <f>IF($F$2=0," - ",Tabla1[[#This Row],[Base Precio de Lista neto]])</f>
        <v>1559.2348</v>
      </c>
      <c r="D217" s="5">
        <f>IF($F$2=0," - ",Tabla1[[#This Row],[Base Precio de Lista neto]]*(1-$F$2))</f>
        <v>1091.4643599999999</v>
      </c>
      <c r="E217" s="5">
        <f>IF($F$2=0," - ",Tabla1[[#This Row],[Base para Mejor precio]]*(1-$F$2))</f>
        <v>982.31792399999995</v>
      </c>
      <c r="F217" s="4" t="s">
        <v>6</v>
      </c>
      <c r="G217" s="16" t="s">
        <v>6131</v>
      </c>
      <c r="H217" s="5">
        <f>IFERROR(IF($F$3=0,"-",Tabla1[[#This Row],[Precio de Cliente neto]]*(1+$F$3)),"-")</f>
        <v>1637.1965399999999</v>
      </c>
      <c r="I217" s="5">
        <v>1559.2348</v>
      </c>
      <c r="J217" s="5">
        <v>1403.31132</v>
      </c>
      <c r="K217" s="26">
        <v>0.21</v>
      </c>
    </row>
    <row r="218" spans="1:11">
      <c r="A218" s="4">
        <v>617</v>
      </c>
      <c r="B218" t="s">
        <v>119</v>
      </c>
      <c r="C218" s="5">
        <f>IF($F$2=0," - ",Tabla1[[#This Row],[Base Precio de Lista neto]])</f>
        <v>1786.6257000000001</v>
      </c>
      <c r="D218" s="5">
        <f>IF($F$2=0," - ",Tabla1[[#This Row],[Base Precio de Lista neto]]*(1-$F$2))</f>
        <v>1250.6379899999999</v>
      </c>
      <c r="E218" s="5">
        <f>IF($F$2=0," - ",Tabla1[[#This Row],[Base para Mejor precio]]*(1-$F$2))</f>
        <v>1125.5741909999999</v>
      </c>
      <c r="F218" s="4" t="s">
        <v>6</v>
      </c>
      <c r="G218" s="16" t="s">
        <v>6131</v>
      </c>
      <c r="H218" s="5">
        <f>IFERROR(IF($F$3=0,"-",Tabla1[[#This Row],[Precio de Cliente neto]]*(1+$F$3)),"-")</f>
        <v>1875.9569849999998</v>
      </c>
      <c r="I218" s="5">
        <v>1786.6257000000001</v>
      </c>
      <c r="J218" s="5">
        <v>1607.9631300000001</v>
      </c>
      <c r="K218" s="26">
        <v>0.21</v>
      </c>
    </row>
    <row r="219" spans="1:11">
      <c r="A219" s="4">
        <v>618</v>
      </c>
      <c r="B219" t="s">
        <v>120</v>
      </c>
      <c r="C219" s="5">
        <f>IF($F$2=0," - ",Tabla1[[#This Row],[Base Precio de Lista neto]])</f>
        <v>2233.2970999999998</v>
      </c>
      <c r="D219" s="5">
        <f>IF($F$2=0," - ",Tabla1[[#This Row],[Base Precio de Lista neto]]*(1-$F$2))</f>
        <v>1563.3079699999998</v>
      </c>
      <c r="E219" s="5">
        <f>IF($F$2=0," - ",Tabla1[[#This Row],[Base para Mejor precio]]*(1-$F$2))</f>
        <v>1406.977173</v>
      </c>
      <c r="F219" s="4" t="s">
        <v>6</v>
      </c>
      <c r="G219" s="16" t="s">
        <v>6131</v>
      </c>
      <c r="H219" s="5">
        <f>IFERROR(IF($F$3=0,"-",Tabla1[[#This Row],[Precio de Cliente neto]]*(1+$F$3)),"-")</f>
        <v>2344.9619549999998</v>
      </c>
      <c r="I219" s="5">
        <v>2233.2970999999998</v>
      </c>
      <c r="J219" s="5">
        <v>2009.96739</v>
      </c>
      <c r="K219" s="26">
        <v>0.21</v>
      </c>
    </row>
    <row r="220" spans="1:11">
      <c r="A220" s="4">
        <v>619</v>
      </c>
      <c r="B220" t="s">
        <v>121</v>
      </c>
      <c r="C220" s="5">
        <f>IF($F$2=0," - ",Tabla1[[#This Row],[Base Precio de Lista neto]])</f>
        <v>1063.8715</v>
      </c>
      <c r="D220" s="5">
        <f>IF($F$2=0," - ",Tabla1[[#This Row],[Base Precio de Lista neto]]*(1-$F$2))</f>
        <v>744.71004999999991</v>
      </c>
      <c r="E220" s="5">
        <f>IF($F$2=0," - ",Tabla1[[#This Row],[Base para Mejor precio]]*(1-$F$2))</f>
        <v>670.23904499999992</v>
      </c>
      <c r="F220" s="4" t="s">
        <v>6</v>
      </c>
      <c r="G220" s="16" t="s">
        <v>6131</v>
      </c>
      <c r="H220" s="5">
        <f>IFERROR(IF($F$3=0,"-",Tabla1[[#This Row],[Precio de Cliente neto]]*(1+$F$3)),"-")</f>
        <v>1117.065075</v>
      </c>
      <c r="I220" s="5">
        <v>1063.8715</v>
      </c>
      <c r="J220" s="5">
        <v>957.48434999999995</v>
      </c>
      <c r="K220" s="26">
        <v>0.21</v>
      </c>
    </row>
    <row r="221" spans="1:11">
      <c r="A221" s="4">
        <v>620</v>
      </c>
      <c r="B221" t="s">
        <v>122</v>
      </c>
      <c r="C221" s="5">
        <f>IF($F$2=0," - ",Tabla1[[#This Row],[Base Precio de Lista neto]])</f>
        <v>1620.4182000000001</v>
      </c>
      <c r="D221" s="5">
        <f>IF($F$2=0," - ",Tabla1[[#This Row],[Base Precio de Lista neto]]*(1-$F$2))</f>
        <v>1134.2927399999999</v>
      </c>
      <c r="E221" s="5">
        <f>IF($F$2=0," - ",Tabla1[[#This Row],[Base para Mejor precio]]*(1-$F$2))</f>
        <v>1020.8634659999999</v>
      </c>
      <c r="F221" s="4" t="s">
        <v>6</v>
      </c>
      <c r="G221" s="16" t="s">
        <v>6131</v>
      </c>
      <c r="H221" s="5">
        <f>IFERROR(IF($F$3=0,"-",Tabla1[[#This Row],[Precio de Cliente neto]]*(1+$F$3)),"-")</f>
        <v>1701.4391099999998</v>
      </c>
      <c r="I221" s="5">
        <v>1620.4182000000001</v>
      </c>
      <c r="J221" s="5">
        <v>1458.3763799999999</v>
      </c>
      <c r="K221" s="26">
        <v>0.21</v>
      </c>
    </row>
    <row r="222" spans="1:11">
      <c r="A222" s="4">
        <v>621</v>
      </c>
      <c r="B222" t="s">
        <v>123</v>
      </c>
      <c r="C222" s="5">
        <f>IF($F$2=0," - ",Tabla1[[#This Row],[Base Precio de Lista neto]])</f>
        <v>2208.9360000000001</v>
      </c>
      <c r="D222" s="5">
        <f>IF($F$2=0," - ",Tabla1[[#This Row],[Base Precio de Lista neto]]*(1-$F$2))</f>
        <v>1546.2552000000001</v>
      </c>
      <c r="E222" s="5">
        <f>IF($F$2=0," - ",Tabla1[[#This Row],[Base para Mejor precio]]*(1-$F$2))</f>
        <v>1391.62968</v>
      </c>
      <c r="F222" s="4" t="s">
        <v>6</v>
      </c>
      <c r="G222" s="16" t="s">
        <v>6131</v>
      </c>
      <c r="H222" s="5">
        <f>IFERROR(IF($F$3=0,"-",Tabla1[[#This Row],[Precio de Cliente neto]]*(1+$F$3)),"-")</f>
        <v>2319.3828000000003</v>
      </c>
      <c r="I222" s="5">
        <v>2208.9360000000001</v>
      </c>
      <c r="J222" s="5">
        <v>1988.0424</v>
      </c>
      <c r="K222" s="26">
        <v>0.21</v>
      </c>
    </row>
    <row r="223" spans="1:11">
      <c r="A223" s="4">
        <v>622</v>
      </c>
      <c r="B223" t="s">
        <v>124</v>
      </c>
      <c r="C223" s="5">
        <f>IF($F$2=0," - ",Tabla1[[#This Row],[Base Precio de Lista neto]])</f>
        <v>1418.5463999999999</v>
      </c>
      <c r="D223" s="5">
        <f>IF($F$2=0," - ",Tabla1[[#This Row],[Base Precio de Lista neto]]*(1-$F$2))</f>
        <v>992.9824799999999</v>
      </c>
      <c r="E223" s="5">
        <f>IF($F$2=0," - ",Tabla1[[#This Row],[Base para Mejor precio]]*(1-$F$2))</f>
        <v>893.68423199999995</v>
      </c>
      <c r="F223" s="4" t="s">
        <v>6</v>
      </c>
      <c r="G223" s="16" t="s">
        <v>6131</v>
      </c>
      <c r="H223" s="5">
        <f>IFERROR(IF($F$3=0,"-",Tabla1[[#This Row],[Precio de Cliente neto]]*(1+$F$3)),"-")</f>
        <v>1489.47372</v>
      </c>
      <c r="I223" s="5">
        <v>1418.5463999999999</v>
      </c>
      <c r="J223" s="5">
        <v>1276.6917599999999</v>
      </c>
      <c r="K223" s="26">
        <v>0.21</v>
      </c>
    </row>
    <row r="224" spans="1:11">
      <c r="A224" s="4">
        <v>623</v>
      </c>
      <c r="B224" t="s">
        <v>125</v>
      </c>
      <c r="C224" s="5">
        <f>IF($F$2=0," - ",Tabla1[[#This Row],[Base Precio de Lista neto]])</f>
        <v>1413.0677000000001</v>
      </c>
      <c r="D224" s="5">
        <f>IF($F$2=0," - ",Tabla1[[#This Row],[Base Precio de Lista neto]]*(1-$F$2))</f>
        <v>989.14738999999997</v>
      </c>
      <c r="E224" s="5">
        <f>IF($F$2=0," - ",Tabla1[[#This Row],[Base para Mejor precio]]*(1-$F$2))</f>
        <v>890.23265099999992</v>
      </c>
      <c r="F224" s="4" t="s">
        <v>6</v>
      </c>
      <c r="G224" s="16" t="s">
        <v>6131</v>
      </c>
      <c r="H224" s="5">
        <f>IFERROR(IF($F$3=0,"-",Tabla1[[#This Row],[Precio de Cliente neto]]*(1+$F$3)),"-")</f>
        <v>1483.7210849999999</v>
      </c>
      <c r="I224" s="5">
        <v>1413.0677000000001</v>
      </c>
      <c r="J224" s="5">
        <v>1271.7609299999999</v>
      </c>
      <c r="K224" s="26">
        <v>0.21</v>
      </c>
    </row>
    <row r="225" spans="1:11">
      <c r="A225" s="4">
        <v>624</v>
      </c>
      <c r="B225" t="s">
        <v>126</v>
      </c>
      <c r="C225" s="5">
        <f>IF($F$2=0," - ",Tabla1[[#This Row],[Base Precio de Lista neto]])</f>
        <v>1418.5463999999999</v>
      </c>
      <c r="D225" s="5">
        <f>IF($F$2=0," - ",Tabla1[[#This Row],[Base Precio de Lista neto]]*(1-$F$2))</f>
        <v>992.9824799999999</v>
      </c>
      <c r="E225" s="5">
        <f>IF($F$2=0," - ",Tabla1[[#This Row],[Base para Mejor precio]]*(1-$F$2))</f>
        <v>893.68423199999995</v>
      </c>
      <c r="F225" s="4" t="s">
        <v>6</v>
      </c>
      <c r="G225" s="16" t="s">
        <v>6131</v>
      </c>
      <c r="H225" s="5">
        <f>IFERROR(IF($F$3=0,"-",Tabla1[[#This Row],[Precio de Cliente neto]]*(1+$F$3)),"-")</f>
        <v>1489.47372</v>
      </c>
      <c r="I225" s="5">
        <v>1418.5463999999999</v>
      </c>
      <c r="J225" s="5">
        <v>1276.6917599999999</v>
      </c>
      <c r="K225" s="26">
        <v>0.21</v>
      </c>
    </row>
    <row r="226" spans="1:11">
      <c r="A226" s="4">
        <v>625</v>
      </c>
      <c r="B226" t="s">
        <v>127</v>
      </c>
      <c r="C226" s="5">
        <f>IF($F$2=0," - ",Tabla1[[#This Row],[Base Precio de Lista neto]])</f>
        <v>712.91499999999996</v>
      </c>
      <c r="D226" s="5">
        <f>IF($F$2=0," - ",Tabla1[[#This Row],[Base Precio de Lista neto]]*(1-$F$2))</f>
        <v>499.04049999999995</v>
      </c>
      <c r="E226" s="5">
        <f>IF($F$2=0," - ",Tabla1[[#This Row],[Base para Mejor precio]]*(1-$F$2))</f>
        <v>449.13644999999997</v>
      </c>
      <c r="F226" s="4" t="s">
        <v>6</v>
      </c>
      <c r="G226" s="16" t="s">
        <v>6131</v>
      </c>
      <c r="H226" s="5">
        <f>IFERROR(IF($F$3=0,"-",Tabla1[[#This Row],[Precio de Cliente neto]]*(1+$F$3)),"-")</f>
        <v>748.56074999999987</v>
      </c>
      <c r="I226" s="5">
        <v>712.91499999999996</v>
      </c>
      <c r="J226" s="5">
        <v>641.62350000000004</v>
      </c>
      <c r="K226" s="26">
        <v>0.21</v>
      </c>
    </row>
    <row r="227" spans="1:11">
      <c r="A227" s="4">
        <v>626</v>
      </c>
      <c r="B227" t="s">
        <v>128</v>
      </c>
      <c r="C227" s="5">
        <f>IF($F$2=0," - ",Tabla1[[#This Row],[Base Precio de Lista neto]])</f>
        <v>885.12360000000001</v>
      </c>
      <c r="D227" s="5">
        <f>IF($F$2=0," - ",Tabla1[[#This Row],[Base Precio de Lista neto]]*(1-$F$2))</f>
        <v>619.58651999999995</v>
      </c>
      <c r="E227" s="5">
        <f>IF($F$2=0," - ",Tabla1[[#This Row],[Base para Mejor precio]]*(1-$F$2))</f>
        <v>557.62786799999992</v>
      </c>
      <c r="F227" s="4" t="s">
        <v>6</v>
      </c>
      <c r="G227" s="16" t="s">
        <v>6131</v>
      </c>
      <c r="H227" s="5">
        <f>IFERROR(IF($F$3=0,"-",Tabla1[[#This Row],[Precio de Cliente neto]]*(1+$F$3)),"-")</f>
        <v>929.37977999999998</v>
      </c>
      <c r="I227" s="5">
        <v>885.12360000000001</v>
      </c>
      <c r="J227" s="5">
        <v>796.61123999999995</v>
      </c>
      <c r="K227" s="26">
        <v>0.21</v>
      </c>
    </row>
    <row r="228" spans="1:11">
      <c r="A228" s="4">
        <v>627</v>
      </c>
      <c r="B228" t="s">
        <v>129</v>
      </c>
      <c r="C228" s="5">
        <f>IF($F$2=0," - ",Tabla1[[#This Row],[Base Precio de Lista neto]])</f>
        <v>944.30150000000003</v>
      </c>
      <c r="D228" s="5">
        <f>IF($F$2=0," - ",Tabla1[[#This Row],[Base Precio de Lista neto]]*(1-$F$2))</f>
        <v>661.01104999999995</v>
      </c>
      <c r="E228" s="5">
        <f>IF($F$2=0," - ",Tabla1[[#This Row],[Base para Mejor precio]]*(1-$F$2))</f>
        <v>594.90994499999999</v>
      </c>
      <c r="F228" s="4" t="s">
        <v>6</v>
      </c>
      <c r="G228" s="16" t="s">
        <v>6131</v>
      </c>
      <c r="H228" s="5">
        <f>IFERROR(IF($F$3=0,"-",Tabla1[[#This Row],[Precio de Cliente neto]]*(1+$F$3)),"-")</f>
        <v>991.51657499999988</v>
      </c>
      <c r="I228" s="5">
        <v>944.30150000000003</v>
      </c>
      <c r="J228" s="5">
        <v>849.87135000000001</v>
      </c>
      <c r="K228" s="26">
        <v>0.21</v>
      </c>
    </row>
    <row r="229" spans="1:11">
      <c r="A229" s="4">
        <v>628</v>
      </c>
      <c r="B229" t="s">
        <v>130</v>
      </c>
      <c r="C229" s="5">
        <f>IF($F$2=0," - ",Tabla1[[#This Row],[Base Precio de Lista neto]])</f>
        <v>1169.4262000000001</v>
      </c>
      <c r="D229" s="5">
        <f>IF($F$2=0," - ",Tabla1[[#This Row],[Base Precio de Lista neto]]*(1-$F$2))</f>
        <v>818.59834000000001</v>
      </c>
      <c r="E229" s="5">
        <f>IF($F$2=0," - ",Tabla1[[#This Row],[Base para Mejor precio]]*(1-$F$2))</f>
        <v>736.73850600000003</v>
      </c>
      <c r="F229" s="4" t="s">
        <v>6</v>
      </c>
      <c r="G229" s="16" t="s">
        <v>6131</v>
      </c>
      <c r="H229" s="5">
        <f>IFERROR(IF($F$3=0,"-",Tabla1[[#This Row],[Precio de Cliente neto]]*(1+$F$3)),"-")</f>
        <v>1227.89751</v>
      </c>
      <c r="I229" s="5">
        <v>1169.4262000000001</v>
      </c>
      <c r="J229" s="5">
        <v>1052.4835800000001</v>
      </c>
      <c r="K229" s="26">
        <v>0.21</v>
      </c>
    </row>
    <row r="230" spans="1:11">
      <c r="A230" s="4">
        <v>629</v>
      </c>
      <c r="B230" t="s">
        <v>131</v>
      </c>
      <c r="C230" s="5">
        <f>IF($F$2=0," - ",Tabla1[[#This Row],[Base Precio de Lista neto]])</f>
        <v>1331.8439000000001</v>
      </c>
      <c r="D230" s="5">
        <f>IF($F$2=0," - ",Tabla1[[#This Row],[Base Precio de Lista neto]]*(1-$F$2))</f>
        <v>932.29072999999994</v>
      </c>
      <c r="E230" s="5">
        <f>IF($F$2=0," - ",Tabla1[[#This Row],[Base para Mejor precio]]*(1-$F$2))</f>
        <v>839.06165699999997</v>
      </c>
      <c r="F230" s="4" t="s">
        <v>6</v>
      </c>
      <c r="G230" s="16" t="s">
        <v>6131</v>
      </c>
      <c r="H230" s="5">
        <f>IFERROR(IF($F$3=0,"-",Tabla1[[#This Row],[Precio de Cliente neto]]*(1+$F$3)),"-")</f>
        <v>1398.436095</v>
      </c>
      <c r="I230" s="5">
        <v>1331.8439000000001</v>
      </c>
      <c r="J230" s="5">
        <v>1198.65951</v>
      </c>
      <c r="K230" s="26">
        <v>0.21</v>
      </c>
    </row>
    <row r="231" spans="1:11">
      <c r="A231" s="4">
        <v>630</v>
      </c>
      <c r="B231" t="s">
        <v>132</v>
      </c>
      <c r="C231" s="5">
        <f>IF($F$2=0," - ",Tabla1[[#This Row],[Base Precio de Lista neto]])</f>
        <v>1929.3634</v>
      </c>
      <c r="D231" s="5">
        <f>IF($F$2=0," - ",Tabla1[[#This Row],[Base Precio de Lista neto]]*(1-$F$2))</f>
        <v>1350.5543799999998</v>
      </c>
      <c r="E231" s="5">
        <f>IF($F$2=0," - ",Tabla1[[#This Row],[Base para Mejor precio]]*(1-$F$2))</f>
        <v>1215.4989419999999</v>
      </c>
      <c r="F231" s="4" t="s">
        <v>6</v>
      </c>
      <c r="G231" s="16" t="s">
        <v>6131</v>
      </c>
      <c r="H231" s="5">
        <f>IFERROR(IF($F$3=0,"-",Tabla1[[#This Row],[Precio de Cliente neto]]*(1+$F$3)),"-")</f>
        <v>2025.8315699999998</v>
      </c>
      <c r="I231" s="5">
        <v>1929.3634</v>
      </c>
      <c r="J231" s="5">
        <v>1736.42706</v>
      </c>
      <c r="K231" s="26">
        <v>0.21</v>
      </c>
    </row>
    <row r="232" spans="1:11">
      <c r="A232" s="4">
        <v>631</v>
      </c>
      <c r="B232" t="s">
        <v>133</v>
      </c>
      <c r="C232" s="5">
        <f>IF($F$2=0," - ",Tabla1[[#This Row],[Base Precio de Lista neto]])</f>
        <v>637.86360000000002</v>
      </c>
      <c r="D232" s="5">
        <f>IF($F$2=0," - ",Tabla1[[#This Row],[Base Precio de Lista neto]]*(1-$F$2))</f>
        <v>446.50452000000001</v>
      </c>
      <c r="E232" s="5">
        <f>IF($F$2=0," - ",Tabla1[[#This Row],[Base para Mejor precio]]*(1-$F$2))</f>
        <v>401.85406799999993</v>
      </c>
      <c r="F232" s="4" t="s">
        <v>6</v>
      </c>
      <c r="G232" s="16" t="s">
        <v>6131</v>
      </c>
      <c r="H232" s="5">
        <f>IFERROR(IF($F$3=0,"-",Tabla1[[#This Row],[Precio de Cliente neto]]*(1+$F$3)),"-")</f>
        <v>669.75678000000005</v>
      </c>
      <c r="I232" s="5">
        <v>637.86360000000002</v>
      </c>
      <c r="J232" s="5">
        <v>574.07723999999996</v>
      </c>
      <c r="K232" s="26">
        <v>0.21</v>
      </c>
    </row>
    <row r="233" spans="1:11">
      <c r="A233" s="4">
        <v>632</v>
      </c>
      <c r="B233" t="s">
        <v>134</v>
      </c>
      <c r="C233" s="5">
        <f>IF($F$2=0," - ",Tabla1[[#This Row],[Base Precio de Lista neto]])</f>
        <v>1445.5395000000001</v>
      </c>
      <c r="D233" s="5">
        <f>IF($F$2=0," - ",Tabla1[[#This Row],[Base Precio de Lista neto]]*(1-$F$2))</f>
        <v>1011.87765</v>
      </c>
      <c r="E233" s="5">
        <f>IF($F$2=0," - ",Tabla1[[#This Row],[Base para Mejor precio]]*(1-$F$2))</f>
        <v>910.689885</v>
      </c>
      <c r="F233" s="4" t="s">
        <v>6</v>
      </c>
      <c r="G233" s="16" t="s">
        <v>6131</v>
      </c>
      <c r="H233" s="5">
        <f>IFERROR(IF($F$3=0,"-",Tabla1[[#This Row],[Precio de Cliente neto]]*(1+$F$3)),"-")</f>
        <v>1517.8164750000001</v>
      </c>
      <c r="I233" s="5">
        <v>1445.5395000000001</v>
      </c>
      <c r="J233" s="5">
        <v>1300.9855500000001</v>
      </c>
      <c r="K233" s="26">
        <v>0.21</v>
      </c>
    </row>
    <row r="234" spans="1:11">
      <c r="A234" s="4">
        <v>633</v>
      </c>
      <c r="B234" t="s">
        <v>135</v>
      </c>
      <c r="C234" s="5">
        <f>IF($F$2=0," - ",Tabla1[[#This Row],[Base Precio de Lista neto]])</f>
        <v>1671.3689999999999</v>
      </c>
      <c r="D234" s="5">
        <f>IF($F$2=0," - ",Tabla1[[#This Row],[Base Precio de Lista neto]]*(1-$F$2))</f>
        <v>1169.9582999999998</v>
      </c>
      <c r="E234" s="5">
        <f>IF($F$2=0," - ",Tabla1[[#This Row],[Base para Mejor precio]]*(1-$F$2))</f>
        <v>1052.9624699999999</v>
      </c>
      <c r="F234" s="4" t="s">
        <v>6</v>
      </c>
      <c r="G234" s="16" t="s">
        <v>6131</v>
      </c>
      <c r="H234" s="5">
        <f>IFERROR(IF($F$3=0,"-",Tabla1[[#This Row],[Precio de Cliente neto]]*(1+$F$3)),"-")</f>
        <v>1754.9374499999997</v>
      </c>
      <c r="I234" s="5">
        <v>1671.3689999999999</v>
      </c>
      <c r="J234" s="5">
        <v>1504.2320999999999</v>
      </c>
      <c r="K234" s="26">
        <v>0.21</v>
      </c>
    </row>
    <row r="235" spans="1:11">
      <c r="A235" s="4">
        <v>634</v>
      </c>
      <c r="B235" t="s">
        <v>136</v>
      </c>
      <c r="C235" s="5">
        <f>IF($F$2=0," - ",Tabla1[[#This Row],[Base Precio de Lista neto]])</f>
        <v>2005.9061999999999</v>
      </c>
      <c r="D235" s="5">
        <f>IF($F$2=0," - ",Tabla1[[#This Row],[Base Precio de Lista neto]]*(1-$F$2))</f>
        <v>1404.1343399999998</v>
      </c>
      <c r="E235" s="5">
        <f>IF($F$2=0," - ",Tabla1[[#This Row],[Base para Mejor precio]]*(1-$F$2))</f>
        <v>1263.7209059999998</v>
      </c>
      <c r="F235" s="4" t="s">
        <v>6</v>
      </c>
      <c r="G235" s="16" t="s">
        <v>6131</v>
      </c>
      <c r="H235" s="5">
        <f>IFERROR(IF($F$3=0,"-",Tabla1[[#This Row],[Precio de Cliente neto]]*(1+$F$3)),"-")</f>
        <v>2106.2015099999999</v>
      </c>
      <c r="I235" s="5">
        <v>2005.9061999999999</v>
      </c>
      <c r="J235" s="5">
        <v>1805.31558</v>
      </c>
      <c r="K235" s="26">
        <v>0.21</v>
      </c>
    </row>
    <row r="236" spans="1:11">
      <c r="A236" s="4">
        <v>635</v>
      </c>
      <c r="B236" t="s">
        <v>137</v>
      </c>
      <c r="C236" s="5">
        <f>IF($F$2=0," - ",Tabla1[[#This Row],[Base Precio de Lista neto]])</f>
        <v>2614.3009999999999</v>
      </c>
      <c r="D236" s="5">
        <f>IF($F$2=0," - ",Tabla1[[#This Row],[Base Precio de Lista neto]]*(1-$F$2))</f>
        <v>1830.0106999999998</v>
      </c>
      <c r="E236" s="5">
        <f>IF($F$2=0," - ",Tabla1[[#This Row],[Base para Mejor precio]]*(1-$F$2))</f>
        <v>1647.0096299999998</v>
      </c>
      <c r="F236" s="4" t="s">
        <v>6</v>
      </c>
      <c r="G236" s="16" t="s">
        <v>6131</v>
      </c>
      <c r="H236" s="5">
        <f>IFERROR(IF($F$3=0,"-",Tabla1[[#This Row],[Precio de Cliente neto]]*(1+$F$3)),"-")</f>
        <v>2745.0160499999997</v>
      </c>
      <c r="I236" s="5">
        <v>2614.3009999999999</v>
      </c>
      <c r="J236" s="5">
        <v>2352.8708999999999</v>
      </c>
      <c r="K236" s="26">
        <v>0.21</v>
      </c>
    </row>
    <row r="237" spans="1:11">
      <c r="A237" s="4">
        <v>636</v>
      </c>
      <c r="B237" t="s">
        <v>138</v>
      </c>
      <c r="C237" s="5">
        <f>IF($F$2=0," - ",Tabla1[[#This Row],[Base Precio de Lista neto]])</f>
        <v>1624.2080000000001</v>
      </c>
      <c r="D237" s="5">
        <f>IF($F$2=0," - ",Tabla1[[#This Row],[Base Precio de Lista neto]]*(1-$F$2))</f>
        <v>1136.9456</v>
      </c>
      <c r="E237" s="5">
        <f>IF($F$2=0," - ",Tabla1[[#This Row],[Base para Mejor precio]]*(1-$F$2))</f>
        <v>1023.2510399999999</v>
      </c>
      <c r="F237" s="4" t="s">
        <v>6</v>
      </c>
      <c r="G237" s="16" t="s">
        <v>6131</v>
      </c>
      <c r="H237" s="5">
        <f>IFERROR(IF($F$3=0,"-",Tabla1[[#This Row],[Precio de Cliente neto]]*(1+$F$3)),"-")</f>
        <v>1705.4184</v>
      </c>
      <c r="I237" s="5">
        <v>1624.2080000000001</v>
      </c>
      <c r="J237" s="5">
        <v>1461.7872</v>
      </c>
      <c r="K237" s="26">
        <v>0.21</v>
      </c>
    </row>
    <row r="238" spans="1:11">
      <c r="A238" s="4">
        <v>637</v>
      </c>
      <c r="B238" t="s">
        <v>139</v>
      </c>
      <c r="C238" s="5">
        <f>IF($F$2=0," - ",Tabla1[[#This Row],[Base Precio de Lista neto]])</f>
        <v>2208.9360000000001</v>
      </c>
      <c r="D238" s="5">
        <f>IF($F$2=0," - ",Tabla1[[#This Row],[Base Precio de Lista neto]]*(1-$F$2))</f>
        <v>1546.2552000000001</v>
      </c>
      <c r="E238" s="5">
        <f>IF($F$2=0," - ",Tabla1[[#This Row],[Base para Mejor precio]]*(1-$F$2))</f>
        <v>1391.62968</v>
      </c>
      <c r="F238" s="4" t="s">
        <v>6</v>
      </c>
      <c r="G238" s="16" t="s">
        <v>6131</v>
      </c>
      <c r="H238" s="5">
        <f>IFERROR(IF($F$3=0,"-",Tabla1[[#This Row],[Precio de Cliente neto]]*(1+$F$3)),"-")</f>
        <v>2319.3828000000003</v>
      </c>
      <c r="I238" s="5">
        <v>2208.9360000000001</v>
      </c>
      <c r="J238" s="5">
        <v>1988.0424</v>
      </c>
      <c r="K238" s="26">
        <v>0.21</v>
      </c>
    </row>
    <row r="239" spans="1:11">
      <c r="A239" s="4">
        <v>638</v>
      </c>
      <c r="B239" t="s">
        <v>140</v>
      </c>
      <c r="C239" s="5">
        <f>IF($F$2=0," - ",Tabla1[[#This Row],[Base Precio de Lista neto]])</f>
        <v>2062.739</v>
      </c>
      <c r="D239" s="5">
        <f>IF($F$2=0," - ",Tabla1[[#This Row],[Base Precio de Lista neto]]*(1-$F$2))</f>
        <v>1443.9172999999998</v>
      </c>
      <c r="E239" s="5">
        <f>IF($F$2=0," - ",Tabla1[[#This Row],[Base para Mejor precio]]*(1-$F$2))</f>
        <v>1299.5255699999998</v>
      </c>
      <c r="F239" s="4" t="s">
        <v>6</v>
      </c>
      <c r="G239" s="16" t="s">
        <v>6131</v>
      </c>
      <c r="H239" s="5">
        <f>IFERROR(IF($F$3=0,"-",Tabla1[[#This Row],[Precio de Cliente neto]]*(1+$F$3)),"-")</f>
        <v>2165.8759499999996</v>
      </c>
      <c r="I239" s="5">
        <v>2062.739</v>
      </c>
      <c r="J239" s="5">
        <v>1856.4650999999999</v>
      </c>
      <c r="K239" s="26">
        <v>0.21</v>
      </c>
    </row>
    <row r="240" spans="1:11">
      <c r="A240" s="4">
        <v>639</v>
      </c>
      <c r="B240" t="s">
        <v>141</v>
      </c>
      <c r="C240" s="5">
        <f>IF($F$2=0," - ",Tabla1[[#This Row],[Base Precio de Lista neto]])</f>
        <v>2493.1597000000002</v>
      </c>
      <c r="D240" s="5">
        <f>IF($F$2=0," - ",Tabla1[[#This Row],[Base Precio de Lista neto]]*(1-$F$2))</f>
        <v>1745.2117900000001</v>
      </c>
      <c r="E240" s="5">
        <f>IF($F$2=0," - ",Tabla1[[#This Row],[Base para Mejor precio]]*(1-$F$2))</f>
        <v>1570.690611</v>
      </c>
      <c r="F240" s="4" t="s">
        <v>6</v>
      </c>
      <c r="G240" s="16" t="s">
        <v>6131</v>
      </c>
      <c r="H240" s="5">
        <f>IFERROR(IF($F$3=0,"-",Tabla1[[#This Row],[Precio de Cliente neto]]*(1+$F$3)),"-")</f>
        <v>2617.817685</v>
      </c>
      <c r="I240" s="5">
        <v>2493.1597000000002</v>
      </c>
      <c r="J240" s="5">
        <v>2243.8437300000001</v>
      </c>
      <c r="K240" s="26">
        <v>0.21</v>
      </c>
    </row>
    <row r="241" spans="1:11">
      <c r="A241" s="4">
        <v>640</v>
      </c>
      <c r="B241" t="s">
        <v>142</v>
      </c>
      <c r="C241" s="5">
        <f>IF($F$2=0," - ",Tabla1[[#This Row],[Base Precio de Lista neto]])</f>
        <v>891.52459999999996</v>
      </c>
      <c r="D241" s="5">
        <f>IF($F$2=0," - ",Tabla1[[#This Row],[Base Precio de Lista neto]]*(1-$F$2))</f>
        <v>624.06721999999991</v>
      </c>
      <c r="E241" s="5">
        <f>IF($F$2=0," - ",Tabla1[[#This Row],[Base para Mejor precio]]*(1-$F$2))</f>
        <v>561.66049799999996</v>
      </c>
      <c r="F241" s="4" t="s">
        <v>6</v>
      </c>
      <c r="G241" s="16" t="s">
        <v>6131</v>
      </c>
      <c r="H241" s="5">
        <f>IFERROR(IF($F$3=0,"-",Tabla1[[#This Row],[Precio de Cliente neto]]*(1+$F$3)),"-")</f>
        <v>936.10082999999986</v>
      </c>
      <c r="I241" s="5">
        <v>891.52459999999996</v>
      </c>
      <c r="J241" s="5">
        <v>802.37213999999994</v>
      </c>
      <c r="K241" s="26">
        <v>0.21</v>
      </c>
    </row>
    <row r="242" spans="1:11">
      <c r="A242" s="4">
        <v>641</v>
      </c>
      <c r="B242" t="s">
        <v>143</v>
      </c>
      <c r="C242" s="5">
        <f>IF($F$2=0," - ",Tabla1[[#This Row],[Base Precio de Lista neto]])</f>
        <v>825.47730000000001</v>
      </c>
      <c r="D242" s="5">
        <f>IF($F$2=0," - ",Tabla1[[#This Row],[Base Precio de Lista neto]]*(1-$F$2))</f>
        <v>577.83411000000001</v>
      </c>
      <c r="E242" s="5">
        <f>IF($F$2=0," - ",Tabla1[[#This Row],[Base para Mejor precio]]*(1-$F$2))</f>
        <v>520.05069900000001</v>
      </c>
      <c r="F242" s="4" t="s">
        <v>6</v>
      </c>
      <c r="G242" s="16" t="s">
        <v>6131</v>
      </c>
      <c r="H242" s="5">
        <f>IFERROR(IF($F$3=0,"-",Tabla1[[#This Row],[Precio de Cliente neto]]*(1+$F$3)),"-")</f>
        <v>866.75116500000001</v>
      </c>
      <c r="I242" s="5">
        <v>825.47730000000001</v>
      </c>
      <c r="J242" s="5">
        <v>742.92957000000001</v>
      </c>
      <c r="K242" s="26">
        <v>0.21</v>
      </c>
    </row>
    <row r="243" spans="1:11">
      <c r="A243" s="4">
        <v>642</v>
      </c>
      <c r="B243" t="s">
        <v>144</v>
      </c>
      <c r="C243" s="5">
        <f>IF($F$2=0," - ",Tabla1[[#This Row],[Base Precio de Lista neto]])</f>
        <v>640.2799</v>
      </c>
      <c r="D243" s="5">
        <f>IF($F$2=0," - ",Tabla1[[#This Row],[Base Precio de Lista neto]]*(1-$F$2))</f>
        <v>448.19592999999998</v>
      </c>
      <c r="E243" s="5">
        <f>IF($F$2=0," - ",Tabla1[[#This Row],[Base para Mejor precio]]*(1-$F$2))</f>
        <v>403.37633699999992</v>
      </c>
      <c r="F243" s="4" t="s">
        <v>6</v>
      </c>
      <c r="G243" s="16" t="s">
        <v>6131</v>
      </c>
      <c r="H243" s="5">
        <f>IFERROR(IF($F$3=0,"-",Tabla1[[#This Row],[Precio de Cliente neto]]*(1+$F$3)),"-")</f>
        <v>672.29389500000002</v>
      </c>
      <c r="I243" s="5">
        <v>640.2799</v>
      </c>
      <c r="J243" s="5">
        <v>576.25190999999995</v>
      </c>
      <c r="K243" s="26">
        <v>0.21</v>
      </c>
    </row>
    <row r="244" spans="1:11">
      <c r="A244" s="4">
        <v>643</v>
      </c>
      <c r="B244" t="s">
        <v>145</v>
      </c>
      <c r="C244" s="5">
        <f>IF($F$2=0," - ",Tabla1[[#This Row],[Base Precio de Lista neto]])</f>
        <v>699.33399999999995</v>
      </c>
      <c r="D244" s="5">
        <f>IF($F$2=0," - ",Tabla1[[#This Row],[Base Precio de Lista neto]]*(1-$F$2))</f>
        <v>489.53379999999993</v>
      </c>
      <c r="E244" s="5">
        <f>IF($F$2=0," - ",Tabla1[[#This Row],[Base para Mejor precio]]*(1-$F$2))</f>
        <v>440.58042</v>
      </c>
      <c r="F244" s="4" t="s">
        <v>6</v>
      </c>
      <c r="G244" s="16" t="s">
        <v>6131</v>
      </c>
      <c r="H244" s="5">
        <f>IFERROR(IF($F$3=0,"-",Tabla1[[#This Row],[Precio de Cliente neto]]*(1+$F$3)),"-")</f>
        <v>734.30069999999989</v>
      </c>
      <c r="I244" s="5">
        <v>699.33399999999995</v>
      </c>
      <c r="J244" s="5">
        <v>629.40060000000005</v>
      </c>
      <c r="K244" s="26">
        <v>0.21</v>
      </c>
    </row>
    <row r="245" spans="1:11">
      <c r="A245" s="4">
        <v>645</v>
      </c>
      <c r="B245" t="s">
        <v>146</v>
      </c>
      <c r="C245" s="5">
        <f>IF($F$2=0," - ",Tabla1[[#This Row],[Base Precio de Lista neto]])</f>
        <v>825.47730000000001</v>
      </c>
      <c r="D245" s="5">
        <f>IF($F$2=0," - ",Tabla1[[#This Row],[Base Precio de Lista neto]]*(1-$F$2))</f>
        <v>577.83411000000001</v>
      </c>
      <c r="E245" s="5">
        <f>IF($F$2=0," - ",Tabla1[[#This Row],[Base para Mejor precio]]*(1-$F$2))</f>
        <v>520.05069900000001</v>
      </c>
      <c r="F245" s="4" t="s">
        <v>6</v>
      </c>
      <c r="G245" s="16" t="s">
        <v>6131</v>
      </c>
      <c r="H245" s="5">
        <f>IFERROR(IF($F$3=0,"-",Tabla1[[#This Row],[Precio de Cliente neto]]*(1+$F$3)),"-")</f>
        <v>866.75116500000001</v>
      </c>
      <c r="I245" s="5">
        <v>825.47730000000001</v>
      </c>
      <c r="J245" s="5">
        <v>742.92957000000001</v>
      </c>
      <c r="K245" s="26">
        <v>0.21</v>
      </c>
    </row>
    <row r="246" spans="1:11">
      <c r="A246" s="4">
        <v>646</v>
      </c>
      <c r="B246" t="s">
        <v>147</v>
      </c>
      <c r="C246" s="5">
        <f>IF($F$2=0," - ",Tabla1[[#This Row],[Base Precio de Lista neto]])</f>
        <v>1030.1271999999999</v>
      </c>
      <c r="D246" s="5">
        <f>IF($F$2=0," - ",Tabla1[[#This Row],[Base Precio de Lista neto]]*(1-$F$2))</f>
        <v>721.08903999999984</v>
      </c>
      <c r="E246" s="5">
        <f>IF($F$2=0," - ",Tabla1[[#This Row],[Base para Mejor precio]]*(1-$F$2))</f>
        <v>648.9801359999999</v>
      </c>
      <c r="F246" s="4" t="s">
        <v>6</v>
      </c>
      <c r="G246" s="16" t="s">
        <v>6131</v>
      </c>
      <c r="H246" s="5">
        <f>IFERROR(IF($F$3=0,"-",Tabla1[[#This Row],[Precio de Cliente neto]]*(1+$F$3)),"-")</f>
        <v>1081.6335599999998</v>
      </c>
      <c r="I246" s="5">
        <v>1030.1271999999999</v>
      </c>
      <c r="J246" s="5">
        <v>927.11447999999996</v>
      </c>
      <c r="K246" s="26">
        <v>0.21</v>
      </c>
    </row>
    <row r="247" spans="1:11">
      <c r="A247" s="4">
        <v>652</v>
      </c>
      <c r="B247" t="s">
        <v>148</v>
      </c>
      <c r="C247" s="5">
        <f>IF($F$2=0," - ",Tabla1[[#This Row],[Base Precio de Lista neto]])</f>
        <v>1465.0908999999999</v>
      </c>
      <c r="D247" s="5">
        <f>IF($F$2=0," - ",Tabla1[[#This Row],[Base Precio de Lista neto]]*(1-$F$2))</f>
        <v>1025.5636299999999</v>
      </c>
      <c r="E247" s="5">
        <f>IF($F$2=0," - ",Tabla1[[#This Row],[Base para Mejor precio]]*(1-$F$2))</f>
        <v>923.00726699999984</v>
      </c>
      <c r="F247" s="4" t="s">
        <v>6</v>
      </c>
      <c r="G247" s="16" t="s">
        <v>6131</v>
      </c>
      <c r="H247" s="5">
        <f>IFERROR(IF($F$3=0,"-",Tabla1[[#This Row],[Precio de Cliente neto]]*(1+$F$3)),"-")</f>
        <v>1538.3454449999999</v>
      </c>
      <c r="I247" s="5">
        <v>1465.0908999999999</v>
      </c>
      <c r="J247" s="5">
        <v>1318.5818099999999</v>
      </c>
      <c r="K247" s="26">
        <v>0.21</v>
      </c>
    </row>
    <row r="248" spans="1:11">
      <c r="A248" s="4">
        <v>655</v>
      </c>
      <c r="B248" t="s">
        <v>149</v>
      </c>
      <c r="C248" s="5">
        <f>IF($F$2=0," - ",Tabla1[[#This Row],[Base Precio de Lista neto]])</f>
        <v>2931.6905999999999</v>
      </c>
      <c r="D248" s="5">
        <f>IF($F$2=0," - ",Tabla1[[#This Row],[Base Precio de Lista neto]]*(1-$F$2))</f>
        <v>2052.1834199999998</v>
      </c>
      <c r="E248" s="5">
        <f>IF($F$2=0," - ",Tabla1[[#This Row],[Base para Mejor precio]]*(1-$F$2))</f>
        <v>1846.9650779999999</v>
      </c>
      <c r="F248" s="4" t="s">
        <v>6</v>
      </c>
      <c r="G248" s="16" t="s">
        <v>6131</v>
      </c>
      <c r="H248" s="5">
        <f>IFERROR(IF($F$3=0,"-",Tabla1[[#This Row],[Precio de Cliente neto]]*(1+$F$3)),"-")</f>
        <v>3078.27513</v>
      </c>
      <c r="I248" s="5">
        <v>2931.6905999999999</v>
      </c>
      <c r="J248" s="5">
        <v>2638.5215400000002</v>
      </c>
      <c r="K248" s="26">
        <v>0.21</v>
      </c>
    </row>
    <row r="249" spans="1:11">
      <c r="A249" s="4">
        <v>656</v>
      </c>
      <c r="B249" t="s">
        <v>150</v>
      </c>
      <c r="C249" s="5">
        <f>IF($F$2=0," - ",Tabla1[[#This Row],[Base Precio de Lista neto]])</f>
        <v>731.6703</v>
      </c>
      <c r="D249" s="5">
        <f>IF($F$2=0," - ",Tabla1[[#This Row],[Base Precio de Lista neto]]*(1-$F$2))</f>
        <v>512.16921000000002</v>
      </c>
      <c r="E249" s="5">
        <f>IF($F$2=0," - ",Tabla1[[#This Row],[Base para Mejor precio]]*(1-$F$2))</f>
        <v>460.95228900000001</v>
      </c>
      <c r="F249" s="4" t="s">
        <v>6</v>
      </c>
      <c r="G249" s="16" t="s">
        <v>6131</v>
      </c>
      <c r="H249" s="5">
        <f>IFERROR(IF($F$3=0,"-",Tabla1[[#This Row],[Precio de Cliente neto]]*(1+$F$3)),"-")</f>
        <v>768.25381500000003</v>
      </c>
      <c r="I249" s="5">
        <v>731.6703</v>
      </c>
      <c r="J249" s="5">
        <v>658.50327000000004</v>
      </c>
      <c r="K249" s="26">
        <v>0.21</v>
      </c>
    </row>
    <row r="250" spans="1:11">
      <c r="A250" s="4">
        <v>657</v>
      </c>
      <c r="B250" t="s">
        <v>151</v>
      </c>
      <c r="C250" s="5">
        <f>IF($F$2=0," - ",Tabla1[[#This Row],[Base Precio de Lista neto]])</f>
        <v>2614.9654999999998</v>
      </c>
      <c r="D250" s="5">
        <f>IF($F$2=0," - ",Tabla1[[#This Row],[Base Precio de Lista neto]]*(1-$F$2))</f>
        <v>1830.4758499999998</v>
      </c>
      <c r="E250" s="5">
        <f>IF($F$2=0," - ",Tabla1[[#This Row],[Base para Mejor precio]]*(1-$F$2))</f>
        <v>1647.4282649999998</v>
      </c>
      <c r="F250" s="4" t="s">
        <v>6</v>
      </c>
      <c r="G250" s="16" t="s">
        <v>6131</v>
      </c>
      <c r="H250" s="5">
        <f>IFERROR(IF($F$3=0,"-",Tabla1[[#This Row],[Precio de Cliente neto]]*(1+$F$3)),"-")</f>
        <v>2745.7137749999997</v>
      </c>
      <c r="I250" s="5">
        <v>2614.9654999999998</v>
      </c>
      <c r="J250" s="5">
        <v>2353.4689499999999</v>
      </c>
      <c r="K250" s="26">
        <v>0.21</v>
      </c>
    </row>
    <row r="251" spans="1:11">
      <c r="A251" s="4">
        <v>659</v>
      </c>
      <c r="B251" t="s">
        <v>152</v>
      </c>
      <c r="C251" s="5">
        <f>IF($F$2=0," - ",Tabla1[[#This Row],[Base Precio de Lista neto]])</f>
        <v>3435.1948000000002</v>
      </c>
      <c r="D251" s="5">
        <f>IF($F$2=0," - ",Tabla1[[#This Row],[Base Precio de Lista neto]]*(1-$F$2))</f>
        <v>2404.63636</v>
      </c>
      <c r="E251" s="5">
        <f>IF($F$2=0," - ",Tabla1[[#This Row],[Base para Mejor precio]]*(1-$F$2))</f>
        <v>2164.1727239999996</v>
      </c>
      <c r="F251" s="4" t="s">
        <v>6</v>
      </c>
      <c r="G251" s="16" t="s">
        <v>6131</v>
      </c>
      <c r="H251" s="5">
        <f>IFERROR(IF($F$3=0,"-",Tabla1[[#This Row],[Precio de Cliente neto]]*(1+$F$3)),"-")</f>
        <v>3606.9545399999997</v>
      </c>
      <c r="I251" s="5">
        <v>3435.1948000000002</v>
      </c>
      <c r="J251" s="5">
        <v>3091.6753199999998</v>
      </c>
      <c r="K251" s="26">
        <v>0.21</v>
      </c>
    </row>
    <row r="252" spans="1:11">
      <c r="A252" s="4">
        <v>660</v>
      </c>
      <c r="B252" t="s">
        <v>153</v>
      </c>
      <c r="C252" s="5">
        <f>IF($F$2=0," - ",Tabla1[[#This Row],[Base Precio de Lista neto]])</f>
        <v>88.539599999999993</v>
      </c>
      <c r="D252" s="5">
        <f>IF($F$2=0," - ",Tabla1[[#This Row],[Base Precio de Lista neto]]*(1-$F$2))</f>
        <v>61.977719999999991</v>
      </c>
      <c r="E252" s="5">
        <f>IF($F$2=0," - ",Tabla1[[#This Row],[Base para Mejor precio]]*(1-$F$2))</f>
        <v>55.779948000000005</v>
      </c>
      <c r="F252" s="4" t="s">
        <v>6</v>
      </c>
      <c r="G252" s="16" t="s">
        <v>6131</v>
      </c>
      <c r="H252" s="5">
        <f>IFERROR(IF($F$3=0,"-",Tabla1[[#This Row],[Precio de Cliente neto]]*(1+$F$3)),"-")</f>
        <v>92.966579999999993</v>
      </c>
      <c r="I252" s="5">
        <v>88.539599999999993</v>
      </c>
      <c r="J252" s="5">
        <v>79.685640000000006</v>
      </c>
      <c r="K252" s="26">
        <v>0.21</v>
      </c>
    </row>
    <row r="253" spans="1:11">
      <c r="A253" s="4">
        <v>661</v>
      </c>
      <c r="B253" t="s">
        <v>154</v>
      </c>
      <c r="C253" s="5">
        <f>IF($F$2=0," - ",Tabla1[[#This Row],[Base Precio de Lista neto]])</f>
        <v>88.539599999999993</v>
      </c>
      <c r="D253" s="5">
        <f>IF($F$2=0," - ",Tabla1[[#This Row],[Base Precio de Lista neto]]*(1-$F$2))</f>
        <v>61.977719999999991</v>
      </c>
      <c r="E253" s="5">
        <f>IF($F$2=0," - ",Tabla1[[#This Row],[Base para Mejor precio]]*(1-$F$2))</f>
        <v>55.779948000000005</v>
      </c>
      <c r="F253" s="4" t="s">
        <v>6</v>
      </c>
      <c r="G253" s="16" t="s">
        <v>6131</v>
      </c>
      <c r="H253" s="5">
        <f>IFERROR(IF($F$3=0,"-",Tabla1[[#This Row],[Precio de Cliente neto]]*(1+$F$3)),"-")</f>
        <v>92.966579999999993</v>
      </c>
      <c r="I253" s="5">
        <v>88.539599999999993</v>
      </c>
      <c r="J253" s="5">
        <v>79.685640000000006</v>
      </c>
      <c r="K253" s="26">
        <v>0.21</v>
      </c>
    </row>
    <row r="254" spans="1:11">
      <c r="A254" s="4">
        <v>662</v>
      </c>
      <c r="B254" t="s">
        <v>155</v>
      </c>
      <c r="C254" s="5">
        <f>IF($F$2=0," - ",Tabla1[[#This Row],[Base Precio de Lista neto]])</f>
        <v>114.6118</v>
      </c>
      <c r="D254" s="5">
        <f>IF($F$2=0," - ",Tabla1[[#This Row],[Base Precio de Lista neto]]*(1-$F$2))</f>
        <v>80.228259999999992</v>
      </c>
      <c r="E254" s="5">
        <f>IF($F$2=0," - ",Tabla1[[#This Row],[Base para Mejor precio]]*(1-$F$2))</f>
        <v>72.205433999999997</v>
      </c>
      <c r="F254" s="4" t="s">
        <v>6</v>
      </c>
      <c r="G254" s="16" t="s">
        <v>6131</v>
      </c>
      <c r="H254" s="5">
        <f>IFERROR(IF($F$3=0,"-",Tabla1[[#This Row],[Precio de Cliente neto]]*(1+$F$3)),"-")</f>
        <v>120.34238999999999</v>
      </c>
      <c r="I254" s="5">
        <v>114.6118</v>
      </c>
      <c r="J254" s="5">
        <v>103.15062</v>
      </c>
      <c r="K254" s="26">
        <v>0.21</v>
      </c>
    </row>
    <row r="255" spans="1:11">
      <c r="A255" s="4">
        <v>663</v>
      </c>
      <c r="B255" t="s">
        <v>156</v>
      </c>
      <c r="C255" s="5">
        <f>IF($F$2=0," - ",Tabla1[[#This Row],[Base Precio de Lista neto]])</f>
        <v>322.93180000000001</v>
      </c>
      <c r="D255" s="5">
        <f>IF($F$2=0," - ",Tabla1[[#This Row],[Base Precio de Lista neto]]*(1-$F$2))</f>
        <v>226.05225999999999</v>
      </c>
      <c r="E255" s="5">
        <f>IF($F$2=0," - ",Tabla1[[#This Row],[Base para Mejor precio]]*(1-$F$2))</f>
        <v>203.447034</v>
      </c>
      <c r="F255" s="4" t="s">
        <v>6</v>
      </c>
      <c r="G255" s="16" t="s">
        <v>6131</v>
      </c>
      <c r="H255" s="5">
        <f>IFERROR(IF($F$3=0,"-",Tabla1[[#This Row],[Precio de Cliente neto]]*(1+$F$3)),"-")</f>
        <v>339.07839000000001</v>
      </c>
      <c r="I255" s="5">
        <v>322.93180000000001</v>
      </c>
      <c r="J255" s="5">
        <v>290.63862</v>
      </c>
      <c r="K255" s="26">
        <v>0.21</v>
      </c>
    </row>
    <row r="256" spans="1:11">
      <c r="A256" s="4">
        <v>664</v>
      </c>
      <c r="B256" t="s">
        <v>157</v>
      </c>
      <c r="C256" s="5">
        <f>IF($F$2=0," - ",Tabla1[[#This Row],[Base Precio de Lista neto]])</f>
        <v>253.19030000000001</v>
      </c>
      <c r="D256" s="5">
        <f>IF($F$2=0," - ",Tabla1[[#This Row],[Base Precio de Lista neto]]*(1-$F$2))</f>
        <v>177.23320999999999</v>
      </c>
      <c r="E256" s="5">
        <f>IF($F$2=0," - ",Tabla1[[#This Row],[Base para Mejor precio]]*(1-$F$2))</f>
        <v>159.50988899999999</v>
      </c>
      <c r="F256" s="4" t="s">
        <v>6</v>
      </c>
      <c r="G256" s="16" t="s">
        <v>6131</v>
      </c>
      <c r="H256" s="5">
        <f>IFERROR(IF($F$3=0,"-",Tabla1[[#This Row],[Precio de Cliente neto]]*(1+$F$3)),"-")</f>
        <v>265.84981499999998</v>
      </c>
      <c r="I256" s="5">
        <v>253.19030000000001</v>
      </c>
      <c r="J256" s="5">
        <v>227.87127000000001</v>
      </c>
      <c r="K256" s="26">
        <v>0.21</v>
      </c>
    </row>
    <row r="257" spans="1:11">
      <c r="A257" s="4">
        <v>665</v>
      </c>
      <c r="B257" t="s">
        <v>158</v>
      </c>
      <c r="C257" s="5">
        <f>IF($F$2=0," - ",Tabla1[[#This Row],[Base Precio de Lista neto]])</f>
        <v>566.78369999999995</v>
      </c>
      <c r="D257" s="5">
        <f>IF($F$2=0," - ",Tabla1[[#This Row],[Base Precio de Lista neto]]*(1-$F$2))</f>
        <v>396.74858999999992</v>
      </c>
      <c r="E257" s="5">
        <f>IF($F$2=0," - ",Tabla1[[#This Row],[Base para Mejor precio]]*(1-$F$2))</f>
        <v>357.07373099999995</v>
      </c>
      <c r="F257" s="4" t="s">
        <v>6</v>
      </c>
      <c r="G257" s="16" t="s">
        <v>6131</v>
      </c>
      <c r="H257" s="5">
        <f>IFERROR(IF($F$3=0,"-",Tabla1[[#This Row],[Precio de Cliente neto]]*(1+$F$3)),"-")</f>
        <v>595.12288499999988</v>
      </c>
      <c r="I257" s="5">
        <v>566.78369999999995</v>
      </c>
      <c r="J257" s="5">
        <v>510.10532999999998</v>
      </c>
      <c r="K257" s="26">
        <v>0.21</v>
      </c>
    </row>
    <row r="258" spans="1:11">
      <c r="A258" s="4">
        <v>666</v>
      </c>
      <c r="B258" t="s">
        <v>159</v>
      </c>
      <c r="C258" s="5">
        <f>IF($F$2=0," - ",Tabla1[[#This Row],[Base Precio de Lista neto]])</f>
        <v>566.78390000000002</v>
      </c>
      <c r="D258" s="5">
        <f>IF($F$2=0," - ",Tabla1[[#This Row],[Base Precio de Lista neto]]*(1-$F$2))</f>
        <v>396.74872999999997</v>
      </c>
      <c r="E258" s="5">
        <f>IF($F$2=0," - ",Tabla1[[#This Row],[Base para Mejor precio]]*(1-$F$2))</f>
        <v>357.07385699999998</v>
      </c>
      <c r="F258" s="4" t="s">
        <v>6</v>
      </c>
      <c r="G258" s="16" t="s">
        <v>6131</v>
      </c>
      <c r="H258" s="5">
        <f>IFERROR(IF($F$3=0,"-",Tabla1[[#This Row],[Precio de Cliente neto]]*(1+$F$3)),"-")</f>
        <v>595.12309499999992</v>
      </c>
      <c r="I258" s="5">
        <v>566.78390000000002</v>
      </c>
      <c r="J258" s="5">
        <v>510.10550999999998</v>
      </c>
      <c r="K258" s="26">
        <v>0.21</v>
      </c>
    </row>
    <row r="259" spans="1:11">
      <c r="A259" s="4">
        <v>667</v>
      </c>
      <c r="B259" t="s">
        <v>160</v>
      </c>
      <c r="C259" s="5">
        <f>IF($F$2=0," - ",Tabla1[[#This Row],[Base Precio de Lista neto]])</f>
        <v>497.4991</v>
      </c>
      <c r="D259" s="5">
        <f>IF($F$2=0," - ",Tabla1[[#This Row],[Base Precio de Lista neto]]*(1-$F$2))</f>
        <v>348.24937</v>
      </c>
      <c r="E259" s="5">
        <f>IF($F$2=0," - ",Tabla1[[#This Row],[Base para Mejor precio]]*(1-$F$2))</f>
        <v>313.42443299999996</v>
      </c>
      <c r="F259" s="4" t="s">
        <v>6</v>
      </c>
      <c r="G259" s="16" t="s">
        <v>6131</v>
      </c>
      <c r="H259" s="5">
        <f>IFERROR(IF($F$3=0,"-",Tabla1[[#This Row],[Precio de Cliente neto]]*(1+$F$3)),"-")</f>
        <v>522.374055</v>
      </c>
      <c r="I259" s="5">
        <v>497.4991</v>
      </c>
      <c r="J259" s="5">
        <v>447.74919</v>
      </c>
      <c r="K259" s="26">
        <v>0.21</v>
      </c>
    </row>
    <row r="260" spans="1:11">
      <c r="A260" s="4">
        <v>668</v>
      </c>
      <c r="B260" t="s">
        <v>161</v>
      </c>
      <c r="C260" s="5">
        <f>IF($F$2=0," - ",Tabla1[[#This Row],[Base Precio de Lista neto]])</f>
        <v>956.82460000000003</v>
      </c>
      <c r="D260" s="5">
        <f>IF($F$2=0," - ",Tabla1[[#This Row],[Base Precio de Lista neto]]*(1-$F$2))</f>
        <v>669.77721999999994</v>
      </c>
      <c r="E260" s="5">
        <f>IF($F$2=0," - ",Tabla1[[#This Row],[Base para Mejor precio]]*(1-$F$2))</f>
        <v>602.79949799999997</v>
      </c>
      <c r="F260" s="4" t="s">
        <v>6</v>
      </c>
      <c r="G260" s="16" t="s">
        <v>6131</v>
      </c>
      <c r="H260" s="5">
        <f>IFERROR(IF($F$3=0,"-",Tabla1[[#This Row],[Precio de Cliente neto]]*(1+$F$3)),"-")</f>
        <v>1004.6658299999999</v>
      </c>
      <c r="I260" s="5">
        <v>956.82460000000003</v>
      </c>
      <c r="J260" s="5">
        <v>861.14214000000004</v>
      </c>
      <c r="K260" s="26">
        <v>0.21</v>
      </c>
    </row>
    <row r="261" spans="1:11">
      <c r="A261" s="4">
        <v>669</v>
      </c>
      <c r="B261" t="s">
        <v>162</v>
      </c>
      <c r="C261" s="5">
        <f>IF($F$2=0," - ",Tabla1[[#This Row],[Base Precio de Lista neto]])</f>
        <v>1194.4432999999999</v>
      </c>
      <c r="D261" s="5">
        <f>IF($F$2=0," - ",Tabla1[[#This Row],[Base Precio de Lista neto]]*(1-$F$2))</f>
        <v>836.11030999999991</v>
      </c>
      <c r="E261" s="5">
        <f>IF($F$2=0," - ",Tabla1[[#This Row],[Base para Mejor precio]]*(1-$F$2))</f>
        <v>752.499279</v>
      </c>
      <c r="F261" s="4" t="s">
        <v>6</v>
      </c>
      <c r="G261" s="16" t="s">
        <v>6131</v>
      </c>
      <c r="H261" s="5">
        <f>IFERROR(IF($F$3=0,"-",Tabla1[[#This Row],[Precio de Cliente neto]]*(1+$F$3)),"-")</f>
        <v>1254.1654649999998</v>
      </c>
      <c r="I261" s="5">
        <v>1194.4432999999999</v>
      </c>
      <c r="J261" s="5">
        <v>1074.9989700000001</v>
      </c>
      <c r="K261" s="26">
        <v>0.21</v>
      </c>
    </row>
    <row r="262" spans="1:11">
      <c r="A262" s="4">
        <v>670</v>
      </c>
      <c r="B262" t="s">
        <v>163</v>
      </c>
      <c r="C262" s="5">
        <f>IF($F$2=0," - ",Tabla1[[#This Row],[Base Precio de Lista neto]])</f>
        <v>1582.1946</v>
      </c>
      <c r="D262" s="5">
        <f>IF($F$2=0," - ",Tabla1[[#This Row],[Base Precio de Lista neto]]*(1-$F$2))</f>
        <v>1107.53622</v>
      </c>
      <c r="E262" s="5">
        <f>IF($F$2=0," - ",Tabla1[[#This Row],[Base para Mejor precio]]*(1-$F$2))</f>
        <v>996.78259799999989</v>
      </c>
      <c r="F262" s="4" t="s">
        <v>6</v>
      </c>
      <c r="G262" s="16" t="s">
        <v>6131</v>
      </c>
      <c r="H262" s="5">
        <f>IFERROR(IF($F$3=0,"-",Tabla1[[#This Row],[Precio de Cliente neto]]*(1+$F$3)),"-")</f>
        <v>1661.3043299999999</v>
      </c>
      <c r="I262" s="5">
        <v>1582.1946</v>
      </c>
      <c r="J262" s="5">
        <v>1423.97514</v>
      </c>
      <c r="K262" s="26">
        <v>0.21</v>
      </c>
    </row>
    <row r="263" spans="1:11">
      <c r="A263" s="4">
        <v>671</v>
      </c>
      <c r="B263" t="s">
        <v>164</v>
      </c>
      <c r="C263" s="5">
        <f>IF($F$2=0," - ",Tabla1[[#This Row],[Base Precio de Lista neto]])</f>
        <v>445.97390000000001</v>
      </c>
      <c r="D263" s="5">
        <f>IF($F$2=0," - ",Tabla1[[#This Row],[Base Precio de Lista neto]]*(1-$F$2))</f>
        <v>312.18173000000002</v>
      </c>
      <c r="E263" s="5">
        <f>IF($F$2=0," - ",Tabla1[[#This Row],[Base para Mejor precio]]*(1-$F$2))</f>
        <v>280.96355699999998</v>
      </c>
      <c r="F263" s="4" t="s">
        <v>6</v>
      </c>
      <c r="G263" s="16" t="s">
        <v>6131</v>
      </c>
      <c r="H263" s="5">
        <f>IFERROR(IF($F$3=0,"-",Tabla1[[#This Row],[Precio de Cliente neto]]*(1+$F$3)),"-")</f>
        <v>468.27259500000002</v>
      </c>
      <c r="I263" s="5">
        <v>445.97390000000001</v>
      </c>
      <c r="J263" s="5">
        <v>401.37651</v>
      </c>
      <c r="K263" s="26">
        <v>0.21</v>
      </c>
    </row>
    <row r="264" spans="1:11">
      <c r="A264" s="4">
        <v>672</v>
      </c>
      <c r="B264" t="s">
        <v>165</v>
      </c>
      <c r="C264" s="5">
        <f>IF($F$2=0," - ",Tabla1[[#This Row],[Base Precio de Lista neto]])</f>
        <v>1284.1139000000001</v>
      </c>
      <c r="D264" s="5">
        <f>IF($F$2=0," - ",Tabla1[[#This Row],[Base Precio de Lista neto]]*(1-$F$2))</f>
        <v>898.87973</v>
      </c>
      <c r="E264" s="5">
        <f>IF($F$2=0," - ",Tabla1[[#This Row],[Base para Mejor precio]]*(1-$F$2))</f>
        <v>808.99175700000001</v>
      </c>
      <c r="F264" s="4" t="s">
        <v>6</v>
      </c>
      <c r="G264" s="16" t="s">
        <v>6131</v>
      </c>
      <c r="H264" s="5">
        <f>IFERROR(IF($F$3=0,"-",Tabla1[[#This Row],[Precio de Cliente neto]]*(1+$F$3)),"-")</f>
        <v>1348.3195949999999</v>
      </c>
      <c r="I264" s="5">
        <v>1284.1139000000001</v>
      </c>
      <c r="J264" s="5">
        <v>1155.7025100000001</v>
      </c>
      <c r="K264" s="26">
        <v>0.21</v>
      </c>
    </row>
    <row r="265" spans="1:11">
      <c r="A265" s="4">
        <v>673</v>
      </c>
      <c r="B265" t="s">
        <v>166</v>
      </c>
      <c r="C265" s="5">
        <f>IF($F$2=0," - ",Tabla1[[#This Row],[Base Precio de Lista neto]])</f>
        <v>2346.8411000000001</v>
      </c>
      <c r="D265" s="5">
        <f>IF($F$2=0," - ",Tabla1[[#This Row],[Base Precio de Lista neto]]*(1-$F$2))</f>
        <v>1642.7887699999999</v>
      </c>
      <c r="E265" s="5">
        <f>IF($F$2=0," - ",Tabla1[[#This Row],[Base para Mejor precio]]*(1-$F$2))</f>
        <v>1478.5098929999999</v>
      </c>
      <c r="F265" s="4" t="s">
        <v>6</v>
      </c>
      <c r="G265" s="16" t="s">
        <v>6131</v>
      </c>
      <c r="H265" s="5">
        <f>IFERROR(IF($F$3=0,"-",Tabla1[[#This Row],[Precio de Cliente neto]]*(1+$F$3)),"-")</f>
        <v>2464.1831549999997</v>
      </c>
      <c r="I265" s="5">
        <v>2346.8411000000001</v>
      </c>
      <c r="J265" s="5">
        <v>2112.15699</v>
      </c>
      <c r="K265" s="26">
        <v>0.21</v>
      </c>
    </row>
    <row r="266" spans="1:11">
      <c r="A266" s="4">
        <v>677</v>
      </c>
      <c r="B266" t="s">
        <v>167</v>
      </c>
      <c r="C266" s="5">
        <f>IF($F$2=0," - ",Tabla1[[#This Row],[Base Precio de Lista neto]])</f>
        <v>1441.7501</v>
      </c>
      <c r="D266" s="5">
        <f>IF($F$2=0," - ",Tabla1[[#This Row],[Base Precio de Lista neto]]*(1-$F$2))</f>
        <v>1009.22507</v>
      </c>
      <c r="E266" s="5">
        <f>IF($F$2=0," - ",Tabla1[[#This Row],[Base para Mejor precio]]*(1-$F$2))</f>
        <v>908.30256299999996</v>
      </c>
      <c r="F266" s="4" t="s">
        <v>6</v>
      </c>
      <c r="G266" s="16" t="s">
        <v>6131</v>
      </c>
      <c r="H266" s="5">
        <f>IFERROR(IF($F$3=0,"-",Tabla1[[#This Row],[Precio de Cliente neto]]*(1+$F$3)),"-")</f>
        <v>1513.8376049999999</v>
      </c>
      <c r="I266" s="5">
        <v>1441.7501</v>
      </c>
      <c r="J266" s="5">
        <v>1297.57509</v>
      </c>
      <c r="K266" s="26">
        <v>0.21</v>
      </c>
    </row>
    <row r="267" spans="1:11">
      <c r="A267" s="4">
        <v>678</v>
      </c>
      <c r="B267" t="s">
        <v>168</v>
      </c>
      <c r="C267" s="5">
        <f>IF($F$2=0," - ",Tabla1[[#This Row],[Base Precio de Lista neto]])</f>
        <v>2355.6765</v>
      </c>
      <c r="D267" s="5">
        <f>IF($F$2=0," - ",Tabla1[[#This Row],[Base Precio de Lista neto]]*(1-$F$2))</f>
        <v>1648.9735499999999</v>
      </c>
      <c r="E267" s="5">
        <f>IF($F$2=0," - ",Tabla1[[#This Row],[Base para Mejor precio]]*(1-$F$2))</f>
        <v>1484.0761949999999</v>
      </c>
      <c r="F267" s="4" t="s">
        <v>6</v>
      </c>
      <c r="G267" s="16" t="s">
        <v>6131</v>
      </c>
      <c r="H267" s="5">
        <f>IFERROR(IF($F$3=0,"-",Tabla1[[#This Row],[Precio de Cliente neto]]*(1+$F$3)),"-")</f>
        <v>2473.460325</v>
      </c>
      <c r="I267" s="5">
        <v>2355.6765</v>
      </c>
      <c r="J267" s="5">
        <v>2120.1088500000001</v>
      </c>
      <c r="K267" s="26">
        <v>0.21</v>
      </c>
    </row>
    <row r="268" spans="1:11">
      <c r="A268" s="4">
        <v>679</v>
      </c>
      <c r="B268" t="s">
        <v>169</v>
      </c>
      <c r="C268" s="5">
        <f>IF($F$2=0," - ",Tabla1[[#This Row],[Base Precio de Lista neto]])</f>
        <v>867.87609999999995</v>
      </c>
      <c r="D268" s="5">
        <f>IF($F$2=0," - ",Tabla1[[#This Row],[Base Precio de Lista neto]]*(1-$F$2))</f>
        <v>607.51326999999992</v>
      </c>
      <c r="E268" s="5">
        <f>IF($F$2=0," - ",Tabla1[[#This Row],[Base para Mejor precio]]*(1-$F$2))</f>
        <v>546.76194299999997</v>
      </c>
      <c r="F268" s="4" t="s">
        <v>6</v>
      </c>
      <c r="G268" s="16" t="s">
        <v>6131</v>
      </c>
      <c r="H268" s="5">
        <f>IFERROR(IF($F$3=0,"-",Tabla1[[#This Row],[Precio de Cliente neto]]*(1+$F$3)),"-")</f>
        <v>911.26990499999988</v>
      </c>
      <c r="I268" s="5">
        <v>867.87609999999995</v>
      </c>
      <c r="J268" s="5">
        <v>781.08848999999998</v>
      </c>
      <c r="K268" s="26">
        <v>0.21</v>
      </c>
    </row>
    <row r="269" spans="1:11">
      <c r="A269" s="4">
        <v>680</v>
      </c>
      <c r="B269" t="s">
        <v>170</v>
      </c>
      <c r="C269" s="5">
        <f>IF($F$2=0," - ",Tabla1[[#This Row],[Base Precio de Lista neto]])</f>
        <v>500.8929</v>
      </c>
      <c r="D269" s="5">
        <f>IF($F$2=0," - ",Tabla1[[#This Row],[Base Precio de Lista neto]]*(1-$F$2))</f>
        <v>350.62502999999998</v>
      </c>
      <c r="E269" s="5">
        <f>IF($F$2=0," - ",Tabla1[[#This Row],[Base para Mejor precio]]*(1-$F$2))</f>
        <v>315.56252699999999</v>
      </c>
      <c r="F269" s="4" t="s">
        <v>6</v>
      </c>
      <c r="G269" s="16" t="s">
        <v>6131</v>
      </c>
      <c r="H269" s="5">
        <f>IFERROR(IF($F$3=0,"-",Tabla1[[#This Row],[Precio de Cliente neto]]*(1+$F$3)),"-")</f>
        <v>525.937545</v>
      </c>
      <c r="I269" s="5">
        <v>500.8929</v>
      </c>
      <c r="J269" s="5">
        <v>450.80360999999999</v>
      </c>
      <c r="K269" s="26">
        <v>0.21</v>
      </c>
    </row>
    <row r="270" spans="1:11">
      <c r="A270" s="4">
        <v>681</v>
      </c>
      <c r="B270" t="s">
        <v>171</v>
      </c>
      <c r="C270" s="5">
        <f>IF($F$2=0," - ",Tabla1[[#This Row],[Base Precio de Lista neto]])</f>
        <v>500.8929</v>
      </c>
      <c r="D270" s="5">
        <f>IF($F$2=0," - ",Tabla1[[#This Row],[Base Precio de Lista neto]]*(1-$F$2))</f>
        <v>350.62502999999998</v>
      </c>
      <c r="E270" s="5">
        <f>IF($F$2=0," - ",Tabla1[[#This Row],[Base para Mejor precio]]*(1-$F$2))</f>
        <v>315.56252699999999</v>
      </c>
      <c r="F270" s="4" t="s">
        <v>6</v>
      </c>
      <c r="G270" s="16" t="s">
        <v>6131</v>
      </c>
      <c r="H270" s="5">
        <f>IFERROR(IF($F$3=0,"-",Tabla1[[#This Row],[Precio de Cliente neto]]*(1+$F$3)),"-")</f>
        <v>525.937545</v>
      </c>
      <c r="I270" s="5">
        <v>500.8929</v>
      </c>
      <c r="J270" s="5">
        <v>450.80360999999999</v>
      </c>
      <c r="K270" s="26">
        <v>0.21</v>
      </c>
    </row>
    <row r="271" spans="1:11">
      <c r="A271" s="4">
        <v>682</v>
      </c>
      <c r="B271" t="s">
        <v>172</v>
      </c>
      <c r="C271" s="5">
        <f>IF($F$2=0," - ",Tabla1[[#This Row],[Base Precio de Lista neto]])</f>
        <v>500.8929</v>
      </c>
      <c r="D271" s="5">
        <f>IF($F$2=0," - ",Tabla1[[#This Row],[Base Precio de Lista neto]]*(1-$F$2))</f>
        <v>350.62502999999998</v>
      </c>
      <c r="E271" s="5">
        <f>IF($F$2=0," - ",Tabla1[[#This Row],[Base para Mejor precio]]*(1-$F$2))</f>
        <v>315.56252699999999</v>
      </c>
      <c r="F271" s="4" t="s">
        <v>6</v>
      </c>
      <c r="G271" s="16" t="s">
        <v>6131</v>
      </c>
      <c r="H271" s="5">
        <f>IFERROR(IF($F$3=0,"-",Tabla1[[#This Row],[Precio de Cliente neto]]*(1+$F$3)),"-")</f>
        <v>525.937545</v>
      </c>
      <c r="I271" s="5">
        <v>500.8929</v>
      </c>
      <c r="J271" s="5">
        <v>450.80360999999999</v>
      </c>
      <c r="K271" s="26">
        <v>0.21</v>
      </c>
    </row>
    <row r="272" spans="1:11">
      <c r="A272" s="4">
        <v>693</v>
      </c>
      <c r="B272" t="s">
        <v>173</v>
      </c>
      <c r="C272" s="5">
        <f>IF($F$2=0," - ",Tabla1[[#This Row],[Base Precio de Lista neto]])</f>
        <v>562.0068</v>
      </c>
      <c r="D272" s="5">
        <f>IF($F$2=0," - ",Tabla1[[#This Row],[Base Precio de Lista neto]]*(1-$F$2))</f>
        <v>393.40475999999995</v>
      </c>
      <c r="E272" s="5">
        <f>IF($F$2=0," - ",Tabla1[[#This Row],[Base para Mejor precio]]*(1-$F$2))</f>
        <v>354.06428399999999</v>
      </c>
      <c r="F272" s="4" t="s">
        <v>6</v>
      </c>
      <c r="G272" s="16" t="s">
        <v>6131</v>
      </c>
      <c r="H272" s="5">
        <f>IFERROR(IF($F$3=0,"-",Tabla1[[#This Row],[Precio de Cliente neto]]*(1+$F$3)),"-")</f>
        <v>590.10713999999996</v>
      </c>
      <c r="I272" s="5">
        <v>562.0068</v>
      </c>
      <c r="J272" s="5">
        <v>505.80612000000002</v>
      </c>
      <c r="K272" s="26">
        <v>0.21</v>
      </c>
    </row>
    <row r="273" spans="1:11">
      <c r="A273" s="4">
        <v>694</v>
      </c>
      <c r="B273" t="s">
        <v>174</v>
      </c>
      <c r="C273" s="5">
        <f>IF($F$2=0," - ",Tabla1[[#This Row],[Base Precio de Lista neto]])</f>
        <v>804.09799999999996</v>
      </c>
      <c r="D273" s="5">
        <f>IF($F$2=0," - ",Tabla1[[#This Row],[Base Precio de Lista neto]]*(1-$F$2))</f>
        <v>562.8685999999999</v>
      </c>
      <c r="E273" s="5">
        <f>IF($F$2=0," - ",Tabla1[[#This Row],[Base para Mejor precio]]*(1-$F$2))</f>
        <v>506.58174000000002</v>
      </c>
      <c r="F273" s="4" t="s">
        <v>6</v>
      </c>
      <c r="G273" s="16" t="s">
        <v>6131</v>
      </c>
      <c r="H273" s="5">
        <f>IFERROR(IF($F$3=0,"-",Tabla1[[#This Row],[Precio de Cliente neto]]*(1+$F$3)),"-")</f>
        <v>844.30289999999991</v>
      </c>
      <c r="I273" s="5">
        <v>804.09799999999996</v>
      </c>
      <c r="J273" s="5">
        <v>723.68820000000005</v>
      </c>
      <c r="K273" s="26">
        <v>0.21</v>
      </c>
    </row>
    <row r="274" spans="1:11">
      <c r="A274" s="4">
        <v>695</v>
      </c>
      <c r="B274" t="s">
        <v>175</v>
      </c>
      <c r="C274" s="5">
        <f>IF($F$2=0," - ",Tabla1[[#This Row],[Base Precio de Lista neto]])</f>
        <v>1296.9273000000001</v>
      </c>
      <c r="D274" s="5">
        <f>IF($F$2=0," - ",Tabla1[[#This Row],[Base Precio de Lista neto]]*(1-$F$2))</f>
        <v>907.84911</v>
      </c>
      <c r="E274" s="5">
        <f>IF($F$2=0," - ",Tabla1[[#This Row],[Base para Mejor precio]]*(1-$F$2))</f>
        <v>817.06419900000003</v>
      </c>
      <c r="F274" s="4" t="s">
        <v>6</v>
      </c>
      <c r="G274" s="16" t="s">
        <v>6131</v>
      </c>
      <c r="H274" s="5">
        <f>IFERROR(IF($F$3=0,"-",Tabla1[[#This Row],[Precio de Cliente neto]]*(1+$F$3)),"-")</f>
        <v>1361.7736649999999</v>
      </c>
      <c r="I274" s="5">
        <v>1296.9273000000001</v>
      </c>
      <c r="J274" s="5">
        <v>1167.2345700000001</v>
      </c>
      <c r="K274" s="26">
        <v>0.21</v>
      </c>
    </row>
    <row r="275" spans="1:11">
      <c r="A275" s="4">
        <v>698</v>
      </c>
      <c r="B275" t="s">
        <v>176</v>
      </c>
      <c r="C275" s="5">
        <f>IF($F$2=0," - ",Tabla1[[#This Row],[Base Precio de Lista neto]])</f>
        <v>688.96270000000004</v>
      </c>
      <c r="D275" s="5">
        <f>IF($F$2=0," - ",Tabla1[[#This Row],[Base Precio de Lista neto]]*(1-$F$2))</f>
        <v>482.27388999999999</v>
      </c>
      <c r="E275" s="5">
        <f>IF($F$2=0," - ",Tabla1[[#This Row],[Base para Mejor precio]]*(1-$F$2))</f>
        <v>434.04650099999998</v>
      </c>
      <c r="F275" s="4" t="s">
        <v>6</v>
      </c>
      <c r="G275" s="16" t="s">
        <v>6131</v>
      </c>
      <c r="H275" s="5">
        <f>IFERROR(IF($F$3=0,"-",Tabla1[[#This Row],[Precio de Cliente neto]]*(1+$F$3)),"-")</f>
        <v>723.41083500000002</v>
      </c>
      <c r="I275" s="5">
        <v>688.96270000000004</v>
      </c>
      <c r="J275" s="5">
        <v>620.06642999999997</v>
      </c>
      <c r="K275" s="26">
        <v>0.21</v>
      </c>
    </row>
    <row r="276" spans="1:11">
      <c r="A276" s="4">
        <v>699</v>
      </c>
      <c r="B276" t="s">
        <v>177</v>
      </c>
      <c r="C276" s="5">
        <f>IF($F$2=0," - ",Tabla1[[#This Row],[Base Precio de Lista neto]])</f>
        <v>1055.3358000000001</v>
      </c>
      <c r="D276" s="5">
        <f>IF($F$2=0," - ",Tabla1[[#This Row],[Base Precio de Lista neto]]*(1-$F$2))</f>
        <v>738.73505999999998</v>
      </c>
      <c r="E276" s="5">
        <f>IF($F$2=0," - ",Tabla1[[#This Row],[Base para Mejor precio]]*(1-$F$2))</f>
        <v>664.86155399999996</v>
      </c>
      <c r="F276" s="4" t="s">
        <v>6</v>
      </c>
      <c r="G276" s="16" t="s">
        <v>6131</v>
      </c>
      <c r="H276" s="5">
        <f>IFERROR(IF($F$3=0,"-",Tabla1[[#This Row],[Precio de Cliente neto]]*(1+$F$3)),"-")</f>
        <v>1108.10259</v>
      </c>
      <c r="I276" s="5">
        <v>1055.3358000000001</v>
      </c>
      <c r="J276" s="5">
        <v>949.80222000000003</v>
      </c>
      <c r="K276" s="26">
        <v>0.21</v>
      </c>
    </row>
    <row r="277" spans="1:11">
      <c r="A277" s="4">
        <v>700</v>
      </c>
      <c r="B277" t="s">
        <v>178</v>
      </c>
      <c r="C277" s="5">
        <f>IF($F$2=0," - ",Tabla1[[#This Row],[Base Precio de Lista neto]])</f>
        <v>2537.0328</v>
      </c>
      <c r="D277" s="5">
        <f>IF($F$2=0," - ",Tabla1[[#This Row],[Base Precio de Lista neto]]*(1-$F$2))</f>
        <v>1775.9229599999999</v>
      </c>
      <c r="E277" s="5">
        <f>IF($F$2=0," - ",Tabla1[[#This Row],[Base para Mejor precio]]*(1-$F$2))</f>
        <v>1598.3306639999998</v>
      </c>
      <c r="F277" s="4" t="s">
        <v>6</v>
      </c>
      <c r="G277" s="16" t="s">
        <v>6131</v>
      </c>
      <c r="H277" s="5">
        <f>IFERROR(IF($F$3=0,"-",Tabla1[[#This Row],[Precio de Cliente neto]]*(1+$F$3)),"-")</f>
        <v>2663.8844399999998</v>
      </c>
      <c r="I277" s="5">
        <v>2537.0328</v>
      </c>
      <c r="J277" s="5">
        <v>2283.3295199999998</v>
      </c>
      <c r="K277" s="26">
        <v>0.21</v>
      </c>
    </row>
    <row r="278" spans="1:11">
      <c r="A278" s="4">
        <v>701</v>
      </c>
      <c r="B278" t="s">
        <v>179</v>
      </c>
      <c r="C278" s="5">
        <f>IF($F$2=0," - ",Tabla1[[#This Row],[Base Precio de Lista neto]])</f>
        <v>513.62329999999997</v>
      </c>
      <c r="D278" s="5">
        <f>IF($F$2=0," - ",Tabla1[[#This Row],[Base Precio de Lista neto]]*(1-$F$2))</f>
        <v>359.53630999999996</v>
      </c>
      <c r="E278" s="5">
        <f>IF($F$2=0," - ",Tabla1[[#This Row],[Base para Mejor precio]]*(1-$F$2))</f>
        <v>323.58267899999998</v>
      </c>
      <c r="F278" s="4" t="s">
        <v>6</v>
      </c>
      <c r="G278" s="16" t="s">
        <v>6131</v>
      </c>
      <c r="H278" s="5">
        <f>IFERROR(IF($F$3=0,"-",Tabla1[[#This Row],[Precio de Cliente neto]]*(1+$F$3)),"-")</f>
        <v>539.30446499999994</v>
      </c>
      <c r="I278" s="5">
        <v>513.62329999999997</v>
      </c>
      <c r="J278" s="5">
        <v>462.26096999999999</v>
      </c>
      <c r="K278" s="26">
        <v>0.21</v>
      </c>
    </row>
    <row r="279" spans="1:11">
      <c r="A279" s="4">
        <v>704</v>
      </c>
      <c r="B279" t="s">
        <v>180</v>
      </c>
      <c r="C279" s="5">
        <f>IF($F$2=0," - ",Tabla1[[#This Row],[Base Precio de Lista neto]])</f>
        <v>513.62329999999997</v>
      </c>
      <c r="D279" s="5">
        <f>IF($F$2=0," - ",Tabla1[[#This Row],[Base Precio de Lista neto]]*(1-$F$2))</f>
        <v>359.53630999999996</v>
      </c>
      <c r="E279" s="5">
        <f>IF($F$2=0," - ",Tabla1[[#This Row],[Base para Mejor precio]]*(1-$F$2))</f>
        <v>323.58267899999998</v>
      </c>
      <c r="F279" s="4" t="s">
        <v>6</v>
      </c>
      <c r="G279" s="16" t="s">
        <v>6131</v>
      </c>
      <c r="H279" s="5">
        <f>IFERROR(IF($F$3=0,"-",Tabla1[[#This Row],[Precio de Cliente neto]]*(1+$F$3)),"-")</f>
        <v>539.30446499999994</v>
      </c>
      <c r="I279" s="5">
        <v>513.62329999999997</v>
      </c>
      <c r="J279" s="5">
        <v>462.26096999999999</v>
      </c>
      <c r="K279" s="26">
        <v>0.21</v>
      </c>
    </row>
    <row r="280" spans="1:11">
      <c r="A280" s="4">
        <v>705</v>
      </c>
      <c r="B280" t="s">
        <v>181</v>
      </c>
      <c r="C280" s="5">
        <f>IF($F$2=0," - ",Tabla1[[#This Row],[Base Precio de Lista neto]])</f>
        <v>621.42690000000005</v>
      </c>
      <c r="D280" s="5">
        <f>IF($F$2=0," - ",Tabla1[[#This Row],[Base Precio de Lista neto]]*(1-$F$2))</f>
        <v>434.99883</v>
      </c>
      <c r="E280" s="5">
        <f>IF($F$2=0," - ",Tabla1[[#This Row],[Base para Mejor precio]]*(1-$F$2))</f>
        <v>391.49894699999999</v>
      </c>
      <c r="F280" s="4" t="s">
        <v>6</v>
      </c>
      <c r="G280" s="16" t="s">
        <v>6131</v>
      </c>
      <c r="H280" s="5">
        <f>IFERROR(IF($F$3=0,"-",Tabla1[[#This Row],[Precio de Cliente neto]]*(1+$F$3)),"-")</f>
        <v>652.498245</v>
      </c>
      <c r="I280" s="5">
        <v>621.42690000000005</v>
      </c>
      <c r="J280" s="5">
        <v>559.28421000000003</v>
      </c>
      <c r="K280" s="26">
        <v>0.21</v>
      </c>
    </row>
    <row r="281" spans="1:11">
      <c r="A281" s="4">
        <v>707</v>
      </c>
      <c r="B281" t="s">
        <v>182</v>
      </c>
      <c r="C281" s="5">
        <f>IF($F$2=0," - ",Tabla1[[#This Row],[Base Precio de Lista neto]])</f>
        <v>621.4271</v>
      </c>
      <c r="D281" s="5">
        <f>IF($F$2=0," - ",Tabla1[[#This Row],[Base Precio de Lista neto]]*(1-$F$2))</f>
        <v>434.99896999999999</v>
      </c>
      <c r="E281" s="5">
        <f>IF($F$2=0," - ",Tabla1[[#This Row],[Base para Mejor precio]]*(1-$F$2))</f>
        <v>391.49907300000001</v>
      </c>
      <c r="F281" s="4" t="s">
        <v>6</v>
      </c>
      <c r="G281" s="16" t="s">
        <v>6131</v>
      </c>
      <c r="H281" s="5">
        <f>IFERROR(IF($F$3=0,"-",Tabla1[[#This Row],[Precio de Cliente neto]]*(1+$F$3)),"-")</f>
        <v>652.49845499999992</v>
      </c>
      <c r="I281" s="5">
        <v>621.4271</v>
      </c>
      <c r="J281" s="5">
        <v>559.28439000000003</v>
      </c>
      <c r="K281" s="26">
        <v>0.21</v>
      </c>
    </row>
    <row r="282" spans="1:11">
      <c r="A282" s="4">
        <v>709</v>
      </c>
      <c r="B282" t="s">
        <v>183</v>
      </c>
      <c r="C282" s="5">
        <f>IF($F$2=0," - ",Tabla1[[#This Row],[Base Precio de Lista neto]])</f>
        <v>396.73590000000002</v>
      </c>
      <c r="D282" s="5">
        <f>IF($F$2=0," - ",Tabla1[[#This Row],[Base Precio de Lista neto]]*(1-$F$2))</f>
        <v>277.71512999999999</v>
      </c>
      <c r="E282" s="5">
        <f>IF($F$2=0," - ",Tabla1[[#This Row],[Base para Mejor precio]]*(1-$F$2))</f>
        <v>249.94361699999999</v>
      </c>
      <c r="F282" s="4" t="s">
        <v>6</v>
      </c>
      <c r="G282" s="16" t="s">
        <v>6131</v>
      </c>
      <c r="H282" s="5">
        <f>IFERROR(IF($F$3=0,"-",Tabla1[[#This Row],[Precio de Cliente neto]]*(1+$F$3)),"-")</f>
        <v>416.57269499999995</v>
      </c>
      <c r="I282" s="5">
        <v>396.73590000000002</v>
      </c>
      <c r="J282" s="5">
        <v>357.06231000000002</v>
      </c>
      <c r="K282" s="26">
        <v>0.21</v>
      </c>
    </row>
    <row r="283" spans="1:11">
      <c r="A283" s="4">
        <v>710</v>
      </c>
      <c r="B283" t="s">
        <v>184</v>
      </c>
      <c r="C283" s="5">
        <f>IF($F$2=0," - ",Tabla1[[#This Row],[Base Precio de Lista neto]])</f>
        <v>533.43579999999997</v>
      </c>
      <c r="D283" s="5">
        <f>IF($F$2=0," - ",Tabla1[[#This Row],[Base Precio de Lista neto]]*(1-$F$2))</f>
        <v>373.40505999999993</v>
      </c>
      <c r="E283" s="5">
        <f>IF($F$2=0," - ",Tabla1[[#This Row],[Base para Mejor precio]]*(1-$F$2))</f>
        <v>336.06455399999999</v>
      </c>
      <c r="F283" s="4" t="s">
        <v>6</v>
      </c>
      <c r="G283" s="16" t="s">
        <v>6131</v>
      </c>
      <c r="H283" s="5">
        <f>IFERROR(IF($F$3=0,"-",Tabla1[[#This Row],[Precio de Cliente neto]]*(1+$F$3)),"-")</f>
        <v>560.10758999999985</v>
      </c>
      <c r="I283" s="5">
        <v>533.43579999999997</v>
      </c>
      <c r="J283" s="5">
        <v>480.09222</v>
      </c>
      <c r="K283" s="26">
        <v>0.21</v>
      </c>
    </row>
    <row r="284" spans="1:11">
      <c r="A284" s="4">
        <v>712</v>
      </c>
      <c r="B284" t="s">
        <v>185</v>
      </c>
      <c r="C284" s="5">
        <f>IF($F$2=0," - ",Tabla1[[#This Row],[Base Precio de Lista neto]])</f>
        <v>575.52679999999998</v>
      </c>
      <c r="D284" s="5">
        <f>IF($F$2=0," - ",Tabla1[[#This Row],[Base Precio de Lista neto]]*(1-$F$2))</f>
        <v>402.86875999999995</v>
      </c>
      <c r="E284" s="5">
        <f>IF($F$2=0," - ",Tabla1[[#This Row],[Base para Mejor precio]]*(1-$F$2))</f>
        <v>362.58188399999995</v>
      </c>
      <c r="F284" s="4" t="s">
        <v>6</v>
      </c>
      <c r="G284" s="16" t="s">
        <v>6131</v>
      </c>
      <c r="H284" s="5">
        <f>IFERROR(IF($F$3=0,"-",Tabla1[[#This Row],[Precio de Cliente neto]]*(1+$F$3)),"-")</f>
        <v>604.30313999999998</v>
      </c>
      <c r="I284" s="5">
        <v>575.52679999999998</v>
      </c>
      <c r="J284" s="5">
        <v>517.97411999999997</v>
      </c>
      <c r="K284" s="26">
        <v>0.21</v>
      </c>
    </row>
    <row r="285" spans="1:11">
      <c r="A285" s="4">
        <v>713</v>
      </c>
      <c r="B285" t="s">
        <v>186</v>
      </c>
      <c r="C285" s="5">
        <f>IF($F$2=0," - ",Tabla1[[#This Row],[Base Precio de Lista neto]])</f>
        <v>398.53710000000001</v>
      </c>
      <c r="D285" s="5">
        <f>IF($F$2=0," - ",Tabla1[[#This Row],[Base Precio de Lista neto]]*(1-$F$2))</f>
        <v>278.97596999999996</v>
      </c>
      <c r="E285" s="5">
        <f>IF($F$2=0," - ",Tabla1[[#This Row],[Base para Mejor precio]]*(1-$F$2))</f>
        <v>251.07837299999997</v>
      </c>
      <c r="F285" s="4" t="s">
        <v>6</v>
      </c>
      <c r="G285" s="16" t="s">
        <v>6131</v>
      </c>
      <c r="H285" s="5">
        <f>IFERROR(IF($F$3=0,"-",Tabla1[[#This Row],[Precio de Cliente neto]]*(1+$F$3)),"-")</f>
        <v>418.46395499999994</v>
      </c>
      <c r="I285" s="5">
        <v>398.53710000000001</v>
      </c>
      <c r="J285" s="5">
        <v>358.68338999999997</v>
      </c>
      <c r="K285" s="26">
        <v>0.21</v>
      </c>
    </row>
    <row r="286" spans="1:11">
      <c r="A286" s="4">
        <v>714</v>
      </c>
      <c r="B286" t="s">
        <v>187</v>
      </c>
      <c r="C286" s="5">
        <f>IF($F$2=0," - ",Tabla1[[#This Row],[Base Precio de Lista neto]])</f>
        <v>404.12139999999999</v>
      </c>
      <c r="D286" s="5">
        <f>IF($F$2=0," - ",Tabla1[[#This Row],[Base Precio de Lista neto]]*(1-$F$2))</f>
        <v>282.88497999999998</v>
      </c>
      <c r="E286" s="5">
        <f>IF($F$2=0," - ",Tabla1[[#This Row],[Base para Mejor precio]]*(1-$F$2))</f>
        <v>254.59648199999995</v>
      </c>
      <c r="F286" s="4" t="s">
        <v>6</v>
      </c>
      <c r="G286" s="16" t="s">
        <v>6131</v>
      </c>
      <c r="H286" s="5">
        <f>IFERROR(IF($F$3=0,"-",Tabla1[[#This Row],[Precio de Cliente neto]]*(1+$F$3)),"-")</f>
        <v>424.32746999999995</v>
      </c>
      <c r="I286" s="5">
        <v>404.12139999999999</v>
      </c>
      <c r="J286" s="5">
        <v>363.70925999999997</v>
      </c>
      <c r="K286" s="26">
        <v>0.21</v>
      </c>
    </row>
    <row r="287" spans="1:11">
      <c r="A287" s="4">
        <v>715</v>
      </c>
      <c r="B287" t="s">
        <v>188</v>
      </c>
      <c r="C287" s="5">
        <f>IF($F$2=0," - ",Tabla1[[#This Row],[Base Precio de Lista neto]])</f>
        <v>492.75470000000001</v>
      </c>
      <c r="D287" s="5">
        <f>IF($F$2=0," - ",Tabla1[[#This Row],[Base Precio de Lista neto]]*(1-$F$2))</f>
        <v>344.92829</v>
      </c>
      <c r="E287" s="5">
        <f>IF($F$2=0," - ",Tabla1[[#This Row],[Base para Mejor precio]]*(1-$F$2))</f>
        <v>310.43546099999998</v>
      </c>
      <c r="F287" s="4" t="s">
        <v>6</v>
      </c>
      <c r="G287" s="16" t="s">
        <v>6131</v>
      </c>
      <c r="H287" s="5">
        <f>IFERROR(IF($F$3=0,"-",Tabla1[[#This Row],[Precio de Cliente neto]]*(1+$F$3)),"-")</f>
        <v>517.39243499999998</v>
      </c>
      <c r="I287" s="5">
        <v>492.75470000000001</v>
      </c>
      <c r="J287" s="5">
        <v>443.47922999999997</v>
      </c>
      <c r="K287" s="26">
        <v>0.21</v>
      </c>
    </row>
    <row r="288" spans="1:11">
      <c r="A288" s="4">
        <v>716</v>
      </c>
      <c r="B288" t="s">
        <v>189</v>
      </c>
      <c r="C288" s="5">
        <f>IF($F$2=0," - ",Tabla1[[#This Row],[Base Precio de Lista neto]])</f>
        <v>386.73570000000001</v>
      </c>
      <c r="D288" s="5">
        <f>IF($F$2=0," - ",Tabla1[[#This Row],[Base Precio de Lista neto]]*(1-$F$2))</f>
        <v>270.71499</v>
      </c>
      <c r="E288" s="5">
        <f>IF($F$2=0," - ",Tabla1[[#This Row],[Base para Mejor precio]]*(1-$F$2))</f>
        <v>243.64349100000001</v>
      </c>
      <c r="F288" s="4" t="s">
        <v>6</v>
      </c>
      <c r="G288" s="16" t="s">
        <v>6131</v>
      </c>
      <c r="H288" s="5">
        <f>IFERROR(IF($F$3=0,"-",Tabla1[[#This Row],[Precio de Cliente neto]]*(1+$F$3)),"-")</f>
        <v>406.07248500000003</v>
      </c>
      <c r="I288" s="5">
        <v>386.73570000000001</v>
      </c>
      <c r="J288" s="5">
        <v>348.06213000000002</v>
      </c>
      <c r="K288" s="26">
        <v>0.21</v>
      </c>
    </row>
    <row r="289" spans="1:11">
      <c r="A289" s="4">
        <v>717</v>
      </c>
      <c r="B289" t="s">
        <v>190</v>
      </c>
      <c r="C289" s="5">
        <f>IF($F$2=0," - ",Tabla1[[#This Row],[Base Precio de Lista neto]])</f>
        <v>193.16980000000001</v>
      </c>
      <c r="D289" s="5">
        <f>IF($F$2=0," - ",Tabla1[[#This Row],[Base Precio de Lista neto]]*(1-$F$2))</f>
        <v>135.21886000000001</v>
      </c>
      <c r="E289" s="5">
        <f>IF($F$2=0," - ",Tabla1[[#This Row],[Base para Mejor precio]]*(1-$F$2))</f>
        <v>121.696974</v>
      </c>
      <c r="F289" s="4" t="s">
        <v>6</v>
      </c>
      <c r="G289" s="16" t="s">
        <v>6131</v>
      </c>
      <c r="H289" s="5">
        <f>IFERROR(IF($F$3=0,"-",Tabla1[[#This Row],[Precio de Cliente neto]]*(1+$F$3)),"-")</f>
        <v>202.82829000000001</v>
      </c>
      <c r="I289" s="5">
        <v>193.16980000000001</v>
      </c>
      <c r="J289" s="5">
        <v>173.85282000000001</v>
      </c>
      <c r="K289" s="26">
        <v>0.21</v>
      </c>
    </row>
    <row r="290" spans="1:11">
      <c r="A290" s="4">
        <v>718</v>
      </c>
      <c r="B290" t="s">
        <v>191</v>
      </c>
      <c r="C290" s="5">
        <f>IF($F$2=0," - ",Tabla1[[#This Row],[Base Precio de Lista neto]])</f>
        <v>338.04700000000003</v>
      </c>
      <c r="D290" s="5">
        <f>IF($F$2=0," - ",Tabla1[[#This Row],[Base Precio de Lista neto]]*(1-$F$2))</f>
        <v>236.63290000000001</v>
      </c>
      <c r="E290" s="5">
        <f>IF($F$2=0," - ",Tabla1[[#This Row],[Base para Mejor precio]]*(1-$F$2))</f>
        <v>212.96960999999999</v>
      </c>
      <c r="F290" s="4" t="s">
        <v>6</v>
      </c>
      <c r="G290" s="16" t="s">
        <v>6131</v>
      </c>
      <c r="H290" s="5">
        <f>IFERROR(IF($F$3=0,"-",Tabla1[[#This Row],[Precio de Cliente neto]]*(1+$F$3)),"-")</f>
        <v>354.94934999999998</v>
      </c>
      <c r="I290" s="5">
        <v>338.04700000000003</v>
      </c>
      <c r="J290" s="5">
        <v>304.2423</v>
      </c>
      <c r="K290" s="26">
        <v>0.21</v>
      </c>
    </row>
    <row r="291" spans="1:11">
      <c r="A291" s="4">
        <v>719</v>
      </c>
      <c r="B291" t="s">
        <v>192</v>
      </c>
      <c r="C291" s="5">
        <f>IF($F$2=0," - ",Tabla1[[#This Row],[Base Precio de Lista neto]])</f>
        <v>280.67</v>
      </c>
      <c r="D291" s="5">
        <f>IF($F$2=0," - ",Tabla1[[#This Row],[Base Precio de Lista neto]]*(1-$F$2))</f>
        <v>196.46899999999999</v>
      </c>
      <c r="E291" s="5">
        <f>IF($F$2=0," - ",Tabla1[[#This Row],[Base para Mejor precio]]*(1-$F$2))</f>
        <v>176.82210000000001</v>
      </c>
      <c r="F291" s="4" t="s">
        <v>6</v>
      </c>
      <c r="G291" s="16" t="s">
        <v>6131</v>
      </c>
      <c r="H291" s="5">
        <f>IFERROR(IF($F$3=0,"-",Tabla1[[#This Row],[Precio de Cliente neto]]*(1+$F$3)),"-")</f>
        <v>294.70349999999996</v>
      </c>
      <c r="I291" s="5">
        <v>280.67</v>
      </c>
      <c r="J291" s="5">
        <v>252.60300000000001</v>
      </c>
      <c r="K291" s="26">
        <v>0.21</v>
      </c>
    </row>
    <row r="292" spans="1:11">
      <c r="A292" s="4">
        <v>720</v>
      </c>
      <c r="B292" t="s">
        <v>193</v>
      </c>
      <c r="C292" s="5">
        <f>IF($F$2=0," - ",Tabla1[[#This Row],[Base Precio de Lista neto]])</f>
        <v>350.35930000000002</v>
      </c>
      <c r="D292" s="5">
        <f>IF($F$2=0," - ",Tabla1[[#This Row],[Base Precio de Lista neto]]*(1-$F$2))</f>
        <v>245.25151</v>
      </c>
      <c r="E292" s="5">
        <f>IF($F$2=0," - ",Tabla1[[#This Row],[Base para Mejor precio]]*(1-$F$2))</f>
        <v>220.726359</v>
      </c>
      <c r="F292" s="4" t="s">
        <v>6</v>
      </c>
      <c r="G292" s="16" t="s">
        <v>6131</v>
      </c>
      <c r="H292" s="5">
        <f>IFERROR(IF($F$3=0,"-",Tabla1[[#This Row],[Precio de Cliente neto]]*(1+$F$3)),"-")</f>
        <v>367.87726499999997</v>
      </c>
      <c r="I292" s="5">
        <v>350.35930000000002</v>
      </c>
      <c r="J292" s="5">
        <v>315.32337000000001</v>
      </c>
      <c r="K292" s="26">
        <v>0.21</v>
      </c>
    </row>
    <row r="293" spans="1:11">
      <c r="A293" s="4">
        <v>721</v>
      </c>
      <c r="B293" t="s">
        <v>194</v>
      </c>
      <c r="C293" s="5">
        <f>IF($F$2=0," - ",Tabla1[[#This Row],[Base Precio de Lista neto]])</f>
        <v>316.77330000000001</v>
      </c>
      <c r="D293" s="5">
        <f>IF($F$2=0," - ",Tabla1[[#This Row],[Base Precio de Lista neto]]*(1-$F$2))</f>
        <v>221.74131</v>
      </c>
      <c r="E293" s="5">
        <f>IF($F$2=0," - ",Tabla1[[#This Row],[Base para Mejor precio]]*(1-$F$2))</f>
        <v>199.56717900000001</v>
      </c>
      <c r="F293" s="4" t="s">
        <v>6</v>
      </c>
      <c r="G293" s="16" t="s">
        <v>6131</v>
      </c>
      <c r="H293" s="5">
        <f>IFERROR(IF($F$3=0,"-",Tabla1[[#This Row],[Precio de Cliente neto]]*(1+$F$3)),"-")</f>
        <v>332.611965</v>
      </c>
      <c r="I293" s="5">
        <v>316.77330000000001</v>
      </c>
      <c r="J293" s="5">
        <v>285.09597000000002</v>
      </c>
      <c r="K293" s="26">
        <v>0.21</v>
      </c>
    </row>
    <row r="294" spans="1:11">
      <c r="A294" s="4">
        <v>722</v>
      </c>
      <c r="B294" t="s">
        <v>195</v>
      </c>
      <c r="C294" s="5">
        <f>IF($F$2=0," - ",Tabla1[[#This Row],[Base Precio de Lista neto]])</f>
        <v>292.29309999999998</v>
      </c>
      <c r="D294" s="5">
        <f>IF($F$2=0," - ",Tabla1[[#This Row],[Base Precio de Lista neto]]*(1-$F$2))</f>
        <v>204.60516999999999</v>
      </c>
      <c r="E294" s="5">
        <f>IF($F$2=0," - ",Tabla1[[#This Row],[Base para Mejor precio]]*(1-$F$2))</f>
        <v>184.14465299999998</v>
      </c>
      <c r="F294" s="4" t="s">
        <v>6</v>
      </c>
      <c r="G294" s="16" t="s">
        <v>6131</v>
      </c>
      <c r="H294" s="5">
        <f>IFERROR(IF($F$3=0,"-",Tabla1[[#This Row],[Precio de Cliente neto]]*(1+$F$3)),"-")</f>
        <v>306.90775499999995</v>
      </c>
      <c r="I294" s="5">
        <v>292.29309999999998</v>
      </c>
      <c r="J294" s="5">
        <v>263.06378999999998</v>
      </c>
      <c r="K294" s="26">
        <v>0.21</v>
      </c>
    </row>
    <row r="295" spans="1:11">
      <c r="A295" s="4">
        <v>723</v>
      </c>
      <c r="B295" t="s">
        <v>196</v>
      </c>
      <c r="C295" s="5">
        <f>IF($F$2=0," - ",Tabla1[[#This Row],[Base Precio de Lista neto]])</f>
        <v>195.92939999999999</v>
      </c>
      <c r="D295" s="5">
        <f>IF($F$2=0," - ",Tabla1[[#This Row],[Base Precio de Lista neto]]*(1-$F$2))</f>
        <v>137.15057999999999</v>
      </c>
      <c r="E295" s="5">
        <f>IF($F$2=0," - ",Tabla1[[#This Row],[Base para Mejor precio]]*(1-$F$2))</f>
        <v>123.43552199999998</v>
      </c>
      <c r="F295" s="4" t="s">
        <v>6</v>
      </c>
      <c r="G295" s="16" t="s">
        <v>6131</v>
      </c>
      <c r="H295" s="5">
        <f>IFERROR(IF($F$3=0,"-",Tabla1[[#This Row],[Precio de Cliente neto]]*(1+$F$3)),"-")</f>
        <v>205.72586999999999</v>
      </c>
      <c r="I295" s="5">
        <v>195.92939999999999</v>
      </c>
      <c r="J295" s="5">
        <v>176.33645999999999</v>
      </c>
      <c r="K295" s="26">
        <v>0.21</v>
      </c>
    </row>
    <row r="296" spans="1:11">
      <c r="A296" s="4">
        <v>724</v>
      </c>
      <c r="B296" t="s">
        <v>197</v>
      </c>
      <c r="C296" s="5">
        <f>IF($F$2=0," - ",Tabla1[[#This Row],[Base Precio de Lista neto]])</f>
        <v>166.89400000000001</v>
      </c>
      <c r="D296" s="5">
        <f>IF($F$2=0," - ",Tabla1[[#This Row],[Base Precio de Lista neto]]*(1-$F$2))</f>
        <v>116.8258</v>
      </c>
      <c r="E296" s="5">
        <f>IF($F$2=0," - ",Tabla1[[#This Row],[Base para Mejor precio]]*(1-$F$2))</f>
        <v>105.14322</v>
      </c>
      <c r="F296" s="4" t="s">
        <v>6</v>
      </c>
      <c r="G296" s="16" t="s">
        <v>6131</v>
      </c>
      <c r="H296" s="5">
        <f>IFERROR(IF($F$3=0,"-",Tabla1[[#This Row],[Precio de Cliente neto]]*(1+$F$3)),"-")</f>
        <v>175.23869999999999</v>
      </c>
      <c r="I296" s="5">
        <v>166.89400000000001</v>
      </c>
      <c r="J296" s="5">
        <v>150.2046</v>
      </c>
      <c r="K296" s="26">
        <v>0.21</v>
      </c>
    </row>
    <row r="297" spans="1:11">
      <c r="A297" s="4">
        <v>725</v>
      </c>
      <c r="B297" t="s">
        <v>198</v>
      </c>
      <c r="C297" s="5">
        <f>IF($F$2=0," - ",Tabla1[[#This Row],[Base Precio de Lista neto]])</f>
        <v>802.49549999999999</v>
      </c>
      <c r="D297" s="5">
        <f>IF($F$2=0," - ",Tabla1[[#This Row],[Base Precio de Lista neto]]*(1-$F$2))</f>
        <v>561.74684999999999</v>
      </c>
      <c r="E297" s="5">
        <f>IF($F$2=0," - ",Tabla1[[#This Row],[Base para Mejor precio]]*(1-$F$2))</f>
        <v>505.57216499999998</v>
      </c>
      <c r="F297" s="4" t="s">
        <v>6</v>
      </c>
      <c r="G297" s="16" t="s">
        <v>6131</v>
      </c>
      <c r="H297" s="5">
        <f>IFERROR(IF($F$3=0,"-",Tabla1[[#This Row],[Precio de Cliente neto]]*(1+$F$3)),"-")</f>
        <v>842.62027499999999</v>
      </c>
      <c r="I297" s="5">
        <v>802.49549999999999</v>
      </c>
      <c r="J297" s="5">
        <v>722.24594999999999</v>
      </c>
      <c r="K297" s="26">
        <v>0.21</v>
      </c>
    </row>
    <row r="298" spans="1:11">
      <c r="A298" s="4">
        <v>726</v>
      </c>
      <c r="B298" t="s">
        <v>199</v>
      </c>
      <c r="C298" s="5">
        <f>IF($F$2=0," - ",Tabla1[[#This Row],[Base Precio de Lista neto]])</f>
        <v>610.61710000000005</v>
      </c>
      <c r="D298" s="5">
        <f>IF($F$2=0," - ",Tabla1[[#This Row],[Base Precio de Lista neto]]*(1-$F$2))</f>
        <v>427.43197000000004</v>
      </c>
      <c r="E298" s="5">
        <f>IF($F$2=0," - ",Tabla1[[#This Row],[Base para Mejor precio]]*(1-$F$2))</f>
        <v>384.68877299999997</v>
      </c>
      <c r="F298" s="4" t="s">
        <v>6</v>
      </c>
      <c r="G298" s="16" t="s">
        <v>6131</v>
      </c>
      <c r="H298" s="5">
        <f>IFERROR(IF($F$3=0,"-",Tabla1[[#This Row],[Precio de Cliente neto]]*(1+$F$3)),"-")</f>
        <v>641.14795500000002</v>
      </c>
      <c r="I298" s="5">
        <v>610.61710000000005</v>
      </c>
      <c r="J298" s="5">
        <v>549.55538999999999</v>
      </c>
      <c r="K298" s="26">
        <v>0.21</v>
      </c>
    </row>
    <row r="299" spans="1:11">
      <c r="A299" s="4">
        <v>727</v>
      </c>
      <c r="B299" t="s">
        <v>200</v>
      </c>
      <c r="C299" s="5">
        <f>IF($F$2=0," - ",Tabla1[[#This Row],[Base Precio de Lista neto]])</f>
        <v>731.8972</v>
      </c>
      <c r="D299" s="5">
        <f>IF($F$2=0," - ",Tabla1[[#This Row],[Base Precio de Lista neto]]*(1-$F$2))</f>
        <v>512.32803999999999</v>
      </c>
      <c r="E299" s="5">
        <f>IF($F$2=0," - ",Tabla1[[#This Row],[Base para Mejor precio]]*(1-$F$2))</f>
        <v>461.095236</v>
      </c>
      <c r="F299" s="4" t="s">
        <v>6</v>
      </c>
      <c r="G299" s="16" t="s">
        <v>6131</v>
      </c>
      <c r="H299" s="5">
        <f>IFERROR(IF($F$3=0,"-",Tabla1[[#This Row],[Precio de Cliente neto]]*(1+$F$3)),"-")</f>
        <v>768.49206000000004</v>
      </c>
      <c r="I299" s="5">
        <v>731.8972</v>
      </c>
      <c r="J299" s="5">
        <v>658.70748000000003</v>
      </c>
      <c r="K299" s="26">
        <v>0.21</v>
      </c>
    </row>
    <row r="300" spans="1:11">
      <c r="A300" s="4">
        <v>728</v>
      </c>
      <c r="B300" t="s">
        <v>201</v>
      </c>
      <c r="C300" s="5">
        <f>IF($F$2=0," - ",Tabla1[[#This Row],[Base Precio de Lista neto]])</f>
        <v>439.92309999999998</v>
      </c>
      <c r="D300" s="5">
        <f>IF($F$2=0," - ",Tabla1[[#This Row],[Base Precio de Lista neto]]*(1-$F$2))</f>
        <v>307.94616999999994</v>
      </c>
      <c r="E300" s="5">
        <f>IF($F$2=0," - ",Tabla1[[#This Row],[Base para Mejor precio]]*(1-$F$2))</f>
        <v>277.15155299999998</v>
      </c>
      <c r="F300" s="4" t="s">
        <v>6</v>
      </c>
      <c r="G300" s="16" t="s">
        <v>6131</v>
      </c>
      <c r="H300" s="5">
        <f>IFERROR(IF($F$3=0,"-",Tabla1[[#This Row],[Precio de Cliente neto]]*(1+$F$3)),"-")</f>
        <v>461.91925499999991</v>
      </c>
      <c r="I300" s="5">
        <v>439.92309999999998</v>
      </c>
      <c r="J300" s="5">
        <v>395.93079</v>
      </c>
      <c r="K300" s="26">
        <v>0.21</v>
      </c>
    </row>
    <row r="301" spans="1:11">
      <c r="A301" s="4">
        <v>729</v>
      </c>
      <c r="B301" t="s">
        <v>202</v>
      </c>
      <c r="C301" s="5">
        <f>IF($F$2=0," - ",Tabla1[[#This Row],[Base Precio de Lista neto]])</f>
        <v>487.64789999999999</v>
      </c>
      <c r="D301" s="5">
        <f>IF($F$2=0," - ",Tabla1[[#This Row],[Base Precio de Lista neto]]*(1-$F$2))</f>
        <v>341.35352999999998</v>
      </c>
      <c r="E301" s="5">
        <f>IF($F$2=0," - ",Tabla1[[#This Row],[Base para Mejor precio]]*(1-$F$2))</f>
        <v>307.21817699999997</v>
      </c>
      <c r="F301" s="4" t="s">
        <v>6</v>
      </c>
      <c r="G301" s="16" t="s">
        <v>6131</v>
      </c>
      <c r="H301" s="5">
        <f>IFERROR(IF($F$3=0,"-",Tabla1[[#This Row],[Precio de Cliente neto]]*(1+$F$3)),"-")</f>
        <v>512.03029500000002</v>
      </c>
      <c r="I301" s="5">
        <v>487.64789999999999</v>
      </c>
      <c r="J301" s="5">
        <v>438.88310999999999</v>
      </c>
      <c r="K301" s="26">
        <v>0.21</v>
      </c>
    </row>
    <row r="302" spans="1:11">
      <c r="A302" s="4">
        <v>730</v>
      </c>
      <c r="B302" t="s">
        <v>203</v>
      </c>
      <c r="C302" s="5">
        <f>IF($F$2=0," - ",Tabla1[[#This Row],[Base Precio de Lista neto]])</f>
        <v>311.00880000000001</v>
      </c>
      <c r="D302" s="5">
        <f>IF($F$2=0," - ",Tabla1[[#This Row],[Base Precio de Lista neto]]*(1-$F$2))</f>
        <v>217.70615999999998</v>
      </c>
      <c r="E302" s="5">
        <f>IF($F$2=0," - ",Tabla1[[#This Row],[Base para Mejor precio]]*(1-$F$2))</f>
        <v>195.93554399999999</v>
      </c>
      <c r="F302" s="4" t="s">
        <v>6</v>
      </c>
      <c r="G302" s="16" t="s">
        <v>6131</v>
      </c>
      <c r="H302" s="5">
        <f>IFERROR(IF($F$3=0,"-",Tabla1[[#This Row],[Precio de Cliente neto]]*(1+$F$3)),"-")</f>
        <v>326.55923999999999</v>
      </c>
      <c r="I302" s="5">
        <v>311.00880000000001</v>
      </c>
      <c r="J302" s="5">
        <v>279.90791999999999</v>
      </c>
      <c r="K302" s="26">
        <v>0.21</v>
      </c>
    </row>
    <row r="303" spans="1:11">
      <c r="A303" s="4">
        <v>731</v>
      </c>
      <c r="B303" t="s">
        <v>204</v>
      </c>
      <c r="C303" s="5">
        <f>IF($F$2=0," - ",Tabla1[[#This Row],[Base Precio de Lista neto]])</f>
        <v>321.92989999999998</v>
      </c>
      <c r="D303" s="5">
        <f>IF($F$2=0," - ",Tabla1[[#This Row],[Base Precio de Lista neto]]*(1-$F$2))</f>
        <v>225.35092999999998</v>
      </c>
      <c r="E303" s="5">
        <f>IF($F$2=0," - ",Tabla1[[#This Row],[Base para Mejor precio]]*(1-$F$2))</f>
        <v>202.81583700000002</v>
      </c>
      <c r="F303" s="4" t="s">
        <v>6</v>
      </c>
      <c r="G303" s="16" t="s">
        <v>6131</v>
      </c>
      <c r="H303" s="5">
        <f>IFERROR(IF($F$3=0,"-",Tabla1[[#This Row],[Precio de Cliente neto]]*(1+$F$3)),"-")</f>
        <v>338.02639499999998</v>
      </c>
      <c r="I303" s="5">
        <v>321.92989999999998</v>
      </c>
      <c r="J303" s="5">
        <v>289.73691000000002</v>
      </c>
      <c r="K303" s="26">
        <v>0.21</v>
      </c>
    </row>
    <row r="304" spans="1:11">
      <c r="A304" s="4">
        <v>732</v>
      </c>
      <c r="B304" t="s">
        <v>205</v>
      </c>
      <c r="C304" s="5">
        <f>IF($F$2=0," - ",Tabla1[[#This Row],[Base Precio de Lista neto]])</f>
        <v>298.32990000000001</v>
      </c>
      <c r="D304" s="5">
        <f>IF($F$2=0," - ",Tabla1[[#This Row],[Base Precio de Lista neto]]*(1-$F$2))</f>
        <v>208.83093</v>
      </c>
      <c r="E304" s="5">
        <f>IF($F$2=0," - ",Tabla1[[#This Row],[Base para Mejor precio]]*(1-$F$2))</f>
        <v>187.94783699999999</v>
      </c>
      <c r="F304" s="4" t="s">
        <v>6</v>
      </c>
      <c r="G304" s="16" t="s">
        <v>6131</v>
      </c>
      <c r="H304" s="5">
        <f>IFERROR(IF($F$3=0,"-",Tabla1[[#This Row],[Precio de Cliente neto]]*(1+$F$3)),"-")</f>
        <v>313.24639500000001</v>
      </c>
      <c r="I304" s="5">
        <v>298.32990000000001</v>
      </c>
      <c r="J304" s="5">
        <v>268.49691000000001</v>
      </c>
      <c r="K304" s="26">
        <v>0.21</v>
      </c>
    </row>
    <row r="305" spans="1:11">
      <c r="A305" s="4">
        <v>733</v>
      </c>
      <c r="B305" t="s">
        <v>206</v>
      </c>
      <c r="C305" s="5">
        <f>IF($F$2=0," - ",Tabla1[[#This Row],[Base Precio de Lista neto]])</f>
        <v>312.41910000000001</v>
      </c>
      <c r="D305" s="5">
        <f>IF($F$2=0," - ",Tabla1[[#This Row],[Base Precio de Lista neto]]*(1-$F$2))</f>
        <v>218.69336999999999</v>
      </c>
      <c r="E305" s="5">
        <f>IF($F$2=0," - ",Tabla1[[#This Row],[Base para Mejor precio]]*(1-$F$2))</f>
        <v>196.82403299999999</v>
      </c>
      <c r="F305" s="4" t="s">
        <v>6</v>
      </c>
      <c r="G305" s="16" t="s">
        <v>6131</v>
      </c>
      <c r="H305" s="5">
        <f>IFERROR(IF($F$3=0,"-",Tabla1[[#This Row],[Precio de Cliente neto]]*(1+$F$3)),"-")</f>
        <v>328.040055</v>
      </c>
      <c r="I305" s="5">
        <v>312.41910000000001</v>
      </c>
      <c r="J305" s="5">
        <v>281.17719</v>
      </c>
      <c r="K305" s="26">
        <v>0.21</v>
      </c>
    </row>
    <row r="306" spans="1:11">
      <c r="A306" s="4">
        <v>737</v>
      </c>
      <c r="B306" t="s">
        <v>207</v>
      </c>
      <c r="C306" s="5">
        <f>IF($F$2=0," - ",Tabla1[[#This Row],[Base Precio de Lista neto]])</f>
        <v>76.2072</v>
      </c>
      <c r="D306" s="5">
        <f>IF($F$2=0," - ",Tabla1[[#This Row],[Base Precio de Lista neto]]*(1-$F$2))</f>
        <v>53.345039999999997</v>
      </c>
      <c r="E306" s="5">
        <f>IF($F$2=0," - ",Tabla1[[#This Row],[Base para Mejor precio]]*(1-$F$2))</f>
        <v>48.010535999999995</v>
      </c>
      <c r="F306" s="4" t="s">
        <v>6</v>
      </c>
      <c r="G306" s="16" t="s">
        <v>6131</v>
      </c>
      <c r="H306" s="5">
        <f>IFERROR(IF($F$3=0,"-",Tabla1[[#This Row],[Precio de Cliente neto]]*(1+$F$3)),"-")</f>
        <v>80.017560000000003</v>
      </c>
      <c r="I306" s="5">
        <v>76.2072</v>
      </c>
      <c r="J306" s="5">
        <v>68.586479999999995</v>
      </c>
      <c r="K306" s="26">
        <v>0.21</v>
      </c>
    </row>
    <row r="307" spans="1:11">
      <c r="A307" s="4">
        <v>738</v>
      </c>
      <c r="B307" t="s">
        <v>208</v>
      </c>
      <c r="C307" s="5">
        <f>IF($F$2=0," - ",Tabla1[[#This Row],[Base Precio de Lista neto]])</f>
        <v>89.975899999999996</v>
      </c>
      <c r="D307" s="5">
        <f>IF($F$2=0," - ",Tabla1[[#This Row],[Base Precio de Lista neto]]*(1-$F$2))</f>
        <v>62.983129999999996</v>
      </c>
      <c r="E307" s="5">
        <f>IF($F$2=0," - ",Tabla1[[#This Row],[Base para Mejor precio]]*(1-$F$2))</f>
        <v>56.684816999999988</v>
      </c>
      <c r="F307" s="4" t="s">
        <v>6</v>
      </c>
      <c r="G307" s="16" t="s">
        <v>6131</v>
      </c>
      <c r="H307" s="5">
        <f>IFERROR(IF($F$3=0,"-",Tabla1[[#This Row],[Precio de Cliente neto]]*(1+$F$3)),"-")</f>
        <v>94.474694999999997</v>
      </c>
      <c r="I307" s="5">
        <v>89.975899999999996</v>
      </c>
      <c r="J307" s="5">
        <v>80.978309999999993</v>
      </c>
      <c r="K307" s="26">
        <v>0.21</v>
      </c>
    </row>
    <row r="308" spans="1:11">
      <c r="A308" s="4">
        <v>739</v>
      </c>
      <c r="B308" t="s">
        <v>209</v>
      </c>
      <c r="C308" s="5">
        <f>IF($F$2=0," - ",Tabla1[[#This Row],[Base Precio de Lista neto]])</f>
        <v>123.759</v>
      </c>
      <c r="D308" s="5">
        <f>IF($F$2=0," - ",Tabla1[[#This Row],[Base Precio de Lista neto]]*(1-$F$2))</f>
        <v>86.631299999999996</v>
      </c>
      <c r="E308" s="5">
        <f>IF($F$2=0," - ",Tabla1[[#This Row],[Base para Mejor precio]]*(1-$F$2))</f>
        <v>77.968170000000001</v>
      </c>
      <c r="F308" s="4" t="s">
        <v>6</v>
      </c>
      <c r="G308" s="16" t="s">
        <v>6131</v>
      </c>
      <c r="H308" s="5">
        <f>IFERROR(IF($F$3=0,"-",Tabla1[[#This Row],[Precio de Cliente neto]]*(1+$F$3)),"-")</f>
        <v>129.94694999999999</v>
      </c>
      <c r="I308" s="5">
        <v>123.759</v>
      </c>
      <c r="J308" s="5">
        <v>111.3831</v>
      </c>
      <c r="K308" s="26">
        <v>0.21</v>
      </c>
    </row>
    <row r="309" spans="1:11">
      <c r="A309" s="4">
        <v>740</v>
      </c>
      <c r="B309" t="s">
        <v>210</v>
      </c>
      <c r="C309" s="5">
        <f>IF($F$2=0," - ",Tabla1[[#This Row],[Base Precio de Lista neto]])</f>
        <v>216.26310000000001</v>
      </c>
      <c r="D309" s="5">
        <f>IF($F$2=0," - ",Tabla1[[#This Row],[Base Precio de Lista neto]]*(1-$F$2))</f>
        <v>151.38416999999998</v>
      </c>
      <c r="E309" s="5">
        <f>IF($F$2=0," - ",Tabla1[[#This Row],[Base para Mejor precio]]*(1-$F$2))</f>
        <v>136.24575299999998</v>
      </c>
      <c r="F309" s="4" t="s">
        <v>6</v>
      </c>
      <c r="G309" s="16" t="s">
        <v>6131</v>
      </c>
      <c r="H309" s="5">
        <f>IFERROR(IF($F$3=0,"-",Tabla1[[#This Row],[Precio de Cliente neto]]*(1+$F$3)),"-")</f>
        <v>227.07625499999997</v>
      </c>
      <c r="I309" s="5">
        <v>216.26310000000001</v>
      </c>
      <c r="J309" s="5">
        <v>194.63678999999999</v>
      </c>
      <c r="K309" s="26">
        <v>0.21</v>
      </c>
    </row>
    <row r="310" spans="1:11">
      <c r="A310" s="4">
        <v>741</v>
      </c>
      <c r="B310" t="s">
        <v>211</v>
      </c>
      <c r="C310" s="5">
        <f>IF($F$2=0," - ",Tabla1[[#This Row],[Base Precio de Lista neto]])</f>
        <v>294.1037</v>
      </c>
      <c r="D310" s="5">
        <f>IF($F$2=0," - ",Tabla1[[#This Row],[Base Precio de Lista neto]]*(1-$F$2))</f>
        <v>205.87259</v>
      </c>
      <c r="E310" s="5">
        <f>IF($F$2=0," - ",Tabla1[[#This Row],[Base para Mejor precio]]*(1-$F$2))</f>
        <v>185.28533099999999</v>
      </c>
      <c r="F310" s="4" t="s">
        <v>6</v>
      </c>
      <c r="G310" s="16" t="s">
        <v>6131</v>
      </c>
      <c r="H310" s="5">
        <f>IFERROR(IF($F$3=0,"-",Tabla1[[#This Row],[Precio de Cliente neto]]*(1+$F$3)),"-")</f>
        <v>308.80888500000003</v>
      </c>
      <c r="I310" s="5">
        <v>294.1037</v>
      </c>
      <c r="J310" s="5">
        <v>264.69333</v>
      </c>
      <c r="K310" s="26">
        <v>0.21</v>
      </c>
    </row>
    <row r="311" spans="1:11">
      <c r="A311" s="4">
        <v>742</v>
      </c>
      <c r="B311" t="s">
        <v>212</v>
      </c>
      <c r="C311" s="5">
        <f>IF($F$2=0," - ",Tabla1[[#This Row],[Base Precio de Lista neto]])</f>
        <v>387.4409</v>
      </c>
      <c r="D311" s="5">
        <f>IF($F$2=0," - ",Tabla1[[#This Row],[Base Precio de Lista neto]]*(1-$F$2))</f>
        <v>271.20862999999997</v>
      </c>
      <c r="E311" s="5">
        <f>IF($F$2=0," - ",Tabla1[[#This Row],[Base para Mejor precio]]*(1-$F$2))</f>
        <v>244.08776700000001</v>
      </c>
      <c r="F311" s="4" t="s">
        <v>6</v>
      </c>
      <c r="G311" s="16" t="s">
        <v>6131</v>
      </c>
      <c r="H311" s="5">
        <f>IFERROR(IF($F$3=0,"-",Tabla1[[#This Row],[Precio de Cliente neto]]*(1+$F$3)),"-")</f>
        <v>406.81294499999996</v>
      </c>
      <c r="I311" s="5">
        <v>387.4409</v>
      </c>
      <c r="J311" s="5">
        <v>348.69681000000003</v>
      </c>
      <c r="K311" s="26">
        <v>0.21</v>
      </c>
    </row>
    <row r="312" spans="1:11">
      <c r="A312" s="4">
        <v>743</v>
      </c>
      <c r="B312" t="s">
        <v>213</v>
      </c>
      <c r="C312" s="5">
        <f>IF($F$2=0," - ",Tabla1[[#This Row],[Base Precio de Lista neto]])</f>
        <v>197.3561</v>
      </c>
      <c r="D312" s="5">
        <f>IF($F$2=0," - ",Tabla1[[#This Row],[Base Precio de Lista neto]]*(1-$F$2))</f>
        <v>138.14927</v>
      </c>
      <c r="E312" s="5">
        <f>IF($F$2=0," - ",Tabla1[[#This Row],[Base para Mejor precio]]*(1-$F$2))</f>
        <v>124.33434299999999</v>
      </c>
      <c r="F312" s="4" t="s">
        <v>6</v>
      </c>
      <c r="G312" s="16" t="s">
        <v>6131</v>
      </c>
      <c r="H312" s="5">
        <f>IFERROR(IF($F$3=0,"-",Tabla1[[#This Row],[Precio de Cliente neto]]*(1+$F$3)),"-")</f>
        <v>207.223905</v>
      </c>
      <c r="I312" s="5">
        <v>197.3561</v>
      </c>
      <c r="J312" s="5">
        <v>177.62048999999999</v>
      </c>
      <c r="K312" s="26">
        <v>0.21</v>
      </c>
    </row>
    <row r="313" spans="1:11">
      <c r="A313" s="4">
        <v>744</v>
      </c>
      <c r="B313" t="s">
        <v>214</v>
      </c>
      <c r="C313" s="5">
        <f>IF($F$2=0," - ",Tabla1[[#This Row],[Base Precio de Lista neto]])</f>
        <v>172.2535</v>
      </c>
      <c r="D313" s="5">
        <f>IF($F$2=0," - ",Tabla1[[#This Row],[Base Precio de Lista neto]]*(1-$F$2))</f>
        <v>120.57745</v>
      </c>
      <c r="E313" s="5">
        <f>IF($F$2=0," - ",Tabla1[[#This Row],[Base para Mejor precio]]*(1-$F$2))</f>
        <v>108.519705</v>
      </c>
      <c r="F313" s="4" t="s">
        <v>6</v>
      </c>
      <c r="G313" s="16" t="s">
        <v>6131</v>
      </c>
      <c r="H313" s="5">
        <f>IFERROR(IF($F$3=0,"-",Tabla1[[#This Row],[Precio de Cliente neto]]*(1+$F$3)),"-")</f>
        <v>180.866175</v>
      </c>
      <c r="I313" s="5">
        <v>172.2535</v>
      </c>
      <c r="J313" s="5">
        <v>155.02815000000001</v>
      </c>
      <c r="K313" s="26">
        <v>0.21</v>
      </c>
    </row>
    <row r="314" spans="1:11">
      <c r="A314" s="4">
        <v>745</v>
      </c>
      <c r="B314" t="s">
        <v>215</v>
      </c>
      <c r="C314" s="5">
        <f>IF($F$2=0," - ",Tabla1[[#This Row],[Base Precio de Lista neto]])</f>
        <v>223.1302</v>
      </c>
      <c r="D314" s="5">
        <f>IF($F$2=0," - ",Tabla1[[#This Row],[Base Precio de Lista neto]]*(1-$F$2))</f>
        <v>156.19113999999999</v>
      </c>
      <c r="E314" s="5">
        <f>IF($F$2=0," - ",Tabla1[[#This Row],[Base para Mejor precio]]*(1-$F$2))</f>
        <v>140.57202599999999</v>
      </c>
      <c r="F314" s="4" t="s">
        <v>6</v>
      </c>
      <c r="G314" s="16" t="s">
        <v>6131</v>
      </c>
      <c r="H314" s="5">
        <f>IFERROR(IF($F$3=0,"-",Tabla1[[#This Row],[Precio de Cliente neto]]*(1+$F$3)),"-")</f>
        <v>234.28670999999997</v>
      </c>
      <c r="I314" s="5">
        <v>223.1302</v>
      </c>
      <c r="J314" s="5">
        <v>200.81718000000001</v>
      </c>
      <c r="K314" s="26">
        <v>0.21</v>
      </c>
    </row>
    <row r="315" spans="1:11">
      <c r="A315" s="4">
        <v>746</v>
      </c>
      <c r="B315" t="s">
        <v>216</v>
      </c>
      <c r="C315" s="5">
        <f>IF($F$2=0," - ",Tabla1[[#This Row],[Base Precio de Lista neto]])</f>
        <v>197.3057</v>
      </c>
      <c r="D315" s="5">
        <f>IF($F$2=0," - ",Tabla1[[#This Row],[Base Precio de Lista neto]]*(1-$F$2))</f>
        <v>138.11399</v>
      </c>
      <c r="E315" s="5">
        <f>IF($F$2=0," - ",Tabla1[[#This Row],[Base para Mejor precio]]*(1-$F$2))</f>
        <v>124.30259099999999</v>
      </c>
      <c r="F315" s="4" t="s">
        <v>6</v>
      </c>
      <c r="G315" s="16" t="s">
        <v>6131</v>
      </c>
      <c r="H315" s="5">
        <f>IFERROR(IF($F$3=0,"-",Tabla1[[#This Row],[Precio de Cliente neto]]*(1+$F$3)),"-")</f>
        <v>207.170985</v>
      </c>
      <c r="I315" s="5">
        <v>197.3057</v>
      </c>
      <c r="J315" s="5">
        <v>177.57513</v>
      </c>
      <c r="K315" s="26">
        <v>0.21</v>
      </c>
    </row>
    <row r="316" spans="1:11">
      <c r="A316" s="4">
        <v>747</v>
      </c>
      <c r="B316" t="s">
        <v>217</v>
      </c>
      <c r="C316" s="5">
        <f>IF($F$2=0," - ",Tabla1[[#This Row],[Base Precio de Lista neto]])</f>
        <v>169.45</v>
      </c>
      <c r="D316" s="5">
        <f>IF($F$2=0," - ",Tabla1[[#This Row],[Base Precio de Lista neto]]*(1-$F$2))</f>
        <v>118.61499999999998</v>
      </c>
      <c r="E316" s="5">
        <f>IF($F$2=0," - ",Tabla1[[#This Row],[Base para Mejor precio]]*(1-$F$2))</f>
        <v>106.75349999999999</v>
      </c>
      <c r="F316" s="4" t="s">
        <v>6</v>
      </c>
      <c r="G316" s="16" t="s">
        <v>6131</v>
      </c>
      <c r="H316" s="5">
        <f>IFERROR(IF($F$3=0,"-",Tabla1[[#This Row],[Precio de Cliente neto]]*(1+$F$3)),"-")</f>
        <v>177.92249999999996</v>
      </c>
      <c r="I316" s="5">
        <v>169.45</v>
      </c>
      <c r="J316" s="5">
        <v>152.505</v>
      </c>
      <c r="K316" s="26">
        <v>0.21</v>
      </c>
    </row>
    <row r="317" spans="1:11">
      <c r="A317" s="4">
        <v>748</v>
      </c>
      <c r="B317" t="s">
        <v>218</v>
      </c>
      <c r="C317" s="5">
        <f>IF($F$2=0," - ",Tabla1[[#This Row],[Base Precio de Lista neto]])</f>
        <v>244.76070000000001</v>
      </c>
      <c r="D317" s="5">
        <f>IF($F$2=0," - ",Tabla1[[#This Row],[Base Precio de Lista neto]]*(1-$F$2))</f>
        <v>171.33249000000001</v>
      </c>
      <c r="E317" s="5">
        <f>IF($F$2=0," - ",Tabla1[[#This Row],[Base para Mejor precio]]*(1-$F$2))</f>
        <v>154.19924099999997</v>
      </c>
      <c r="F317" s="4" t="s">
        <v>6</v>
      </c>
      <c r="G317" s="16" t="s">
        <v>6131</v>
      </c>
      <c r="H317" s="5">
        <f>IFERROR(IF($F$3=0,"-",Tabla1[[#This Row],[Precio de Cliente neto]]*(1+$F$3)),"-")</f>
        <v>256.99873500000001</v>
      </c>
      <c r="I317" s="5">
        <v>244.76070000000001</v>
      </c>
      <c r="J317" s="5">
        <v>220.28462999999999</v>
      </c>
      <c r="K317" s="26">
        <v>0.21</v>
      </c>
    </row>
    <row r="318" spans="1:11">
      <c r="A318" s="4">
        <v>749</v>
      </c>
      <c r="B318" t="s">
        <v>219</v>
      </c>
      <c r="C318" s="5">
        <f>IF($F$2=0," - ",Tabla1[[#This Row],[Base Precio de Lista neto]])</f>
        <v>786.18499999999995</v>
      </c>
      <c r="D318" s="5">
        <f>IF($F$2=0," - ",Tabla1[[#This Row],[Base Precio de Lista neto]]*(1-$F$2))</f>
        <v>550.32949999999994</v>
      </c>
      <c r="E318" s="5">
        <f>IF($F$2=0," - ",Tabla1[[#This Row],[Base para Mejor precio]]*(1-$F$2))</f>
        <v>495.29654999999997</v>
      </c>
      <c r="F318" s="4" t="s">
        <v>6</v>
      </c>
      <c r="G318" s="16" t="s">
        <v>6131</v>
      </c>
      <c r="H318" s="5">
        <f>IFERROR(IF($F$3=0,"-",Tabla1[[#This Row],[Precio de Cliente neto]]*(1+$F$3)),"-")</f>
        <v>825.49424999999997</v>
      </c>
      <c r="I318" s="5">
        <v>786.18499999999995</v>
      </c>
      <c r="J318" s="5">
        <v>707.56650000000002</v>
      </c>
      <c r="K318" s="26">
        <v>0.21</v>
      </c>
    </row>
    <row r="319" spans="1:11">
      <c r="A319" s="4">
        <v>750</v>
      </c>
      <c r="B319" t="s">
        <v>220</v>
      </c>
      <c r="C319" s="5">
        <f>IF($F$2=0," - ",Tabla1[[#This Row],[Base Precio de Lista neto]])</f>
        <v>856.60749999999996</v>
      </c>
      <c r="D319" s="5">
        <f>IF($F$2=0," - ",Tabla1[[#This Row],[Base Precio de Lista neto]]*(1-$F$2))</f>
        <v>599.62524999999994</v>
      </c>
      <c r="E319" s="5">
        <f>IF($F$2=0," - ",Tabla1[[#This Row],[Base para Mejor precio]]*(1-$F$2))</f>
        <v>539.66272499999991</v>
      </c>
      <c r="F319" s="4" t="s">
        <v>6</v>
      </c>
      <c r="G319" s="16" t="s">
        <v>6131</v>
      </c>
      <c r="H319" s="5">
        <f>IFERROR(IF($F$3=0,"-",Tabla1[[#This Row],[Precio de Cliente neto]]*(1+$F$3)),"-")</f>
        <v>899.43787499999985</v>
      </c>
      <c r="I319" s="5">
        <v>856.60749999999996</v>
      </c>
      <c r="J319" s="5">
        <v>770.94674999999995</v>
      </c>
      <c r="K319" s="26">
        <v>0.21</v>
      </c>
    </row>
    <row r="320" spans="1:11">
      <c r="A320" s="4">
        <v>751</v>
      </c>
      <c r="B320" t="s">
        <v>221</v>
      </c>
      <c r="C320" s="5">
        <f>IF($F$2=0," - ",Tabla1[[#This Row],[Base Precio de Lista neto]])</f>
        <v>1125.0079000000001</v>
      </c>
      <c r="D320" s="5">
        <f>IF($F$2=0," - ",Tabla1[[#This Row],[Base Precio de Lista neto]]*(1-$F$2))</f>
        <v>787.50553000000002</v>
      </c>
      <c r="E320" s="5">
        <f>IF($F$2=0," - ",Tabla1[[#This Row],[Base para Mejor precio]]*(1-$F$2))</f>
        <v>708.75497699999994</v>
      </c>
      <c r="F320" s="4" t="s">
        <v>6</v>
      </c>
      <c r="G320" s="16" t="s">
        <v>6131</v>
      </c>
      <c r="H320" s="5">
        <f>IFERROR(IF($F$3=0,"-",Tabla1[[#This Row],[Precio de Cliente neto]]*(1+$F$3)),"-")</f>
        <v>1181.2582950000001</v>
      </c>
      <c r="I320" s="5">
        <v>1125.0079000000001</v>
      </c>
      <c r="J320" s="5">
        <v>1012.50711</v>
      </c>
      <c r="K320" s="26">
        <v>0.21</v>
      </c>
    </row>
    <row r="321" spans="1:11">
      <c r="A321" s="4">
        <v>752</v>
      </c>
      <c r="B321" t="s">
        <v>222</v>
      </c>
      <c r="C321" s="5">
        <f>IF($F$2=0," - ",Tabla1[[#This Row],[Base Precio de Lista neto]])</f>
        <v>848.79949999999997</v>
      </c>
      <c r="D321" s="5">
        <f>IF($F$2=0," - ",Tabla1[[#This Row],[Base Precio de Lista neto]]*(1-$F$2))</f>
        <v>594.15964999999994</v>
      </c>
      <c r="E321" s="5">
        <f>IF($F$2=0," - ",Tabla1[[#This Row],[Base para Mejor precio]]*(1-$F$2))</f>
        <v>534.74368499999991</v>
      </c>
      <c r="F321" s="4" t="s">
        <v>6</v>
      </c>
      <c r="G321" s="16" t="s">
        <v>6131</v>
      </c>
      <c r="H321" s="5">
        <f>IFERROR(IF($F$3=0,"-",Tabla1[[#This Row],[Precio de Cliente neto]]*(1+$F$3)),"-")</f>
        <v>891.23947499999986</v>
      </c>
      <c r="I321" s="5">
        <v>848.79949999999997</v>
      </c>
      <c r="J321" s="5">
        <v>763.91954999999996</v>
      </c>
      <c r="K321" s="26">
        <v>0.21</v>
      </c>
    </row>
    <row r="322" spans="1:11">
      <c r="A322" s="4">
        <v>753</v>
      </c>
      <c r="B322" t="s">
        <v>223</v>
      </c>
      <c r="C322" s="5">
        <f>IF($F$2=0," - ",Tabla1[[#This Row],[Base Precio de Lista neto]])</f>
        <v>760.27160000000003</v>
      </c>
      <c r="D322" s="5">
        <f>IF($F$2=0," - ",Tabla1[[#This Row],[Base Precio de Lista neto]]*(1-$F$2))</f>
        <v>532.19011999999998</v>
      </c>
      <c r="E322" s="5">
        <f>IF($F$2=0," - ",Tabla1[[#This Row],[Base para Mejor precio]]*(1-$F$2))</f>
        <v>478.97110800000002</v>
      </c>
      <c r="F322" s="4" t="s">
        <v>6</v>
      </c>
      <c r="G322" s="16" t="s">
        <v>6131</v>
      </c>
      <c r="H322" s="5">
        <f>IFERROR(IF($F$3=0,"-",Tabla1[[#This Row],[Precio de Cliente neto]]*(1+$F$3)),"-")</f>
        <v>798.28517999999997</v>
      </c>
      <c r="I322" s="5">
        <v>760.27160000000003</v>
      </c>
      <c r="J322" s="5">
        <v>684.24444000000005</v>
      </c>
      <c r="K322" s="26">
        <v>0.21</v>
      </c>
    </row>
    <row r="323" spans="1:11">
      <c r="A323" s="4">
        <v>754</v>
      </c>
      <c r="B323" t="s">
        <v>224</v>
      </c>
      <c r="C323" s="5">
        <f>IF($F$2=0," - ",Tabla1[[#This Row],[Base Precio de Lista neto]])</f>
        <v>942.63990000000001</v>
      </c>
      <c r="D323" s="5">
        <f>IF($F$2=0," - ",Tabla1[[#This Row],[Base Precio de Lista neto]]*(1-$F$2))</f>
        <v>659.84793000000002</v>
      </c>
      <c r="E323" s="5">
        <f>IF($F$2=0," - ",Tabla1[[#This Row],[Base para Mejor precio]]*(1-$F$2))</f>
        <v>593.86313699999994</v>
      </c>
      <c r="F323" s="4" t="s">
        <v>6</v>
      </c>
      <c r="G323" s="16" t="s">
        <v>6131</v>
      </c>
      <c r="H323" s="5">
        <f>IFERROR(IF($F$3=0,"-",Tabla1[[#This Row],[Precio de Cliente neto]]*(1+$F$3)),"-")</f>
        <v>989.77189500000009</v>
      </c>
      <c r="I323" s="5">
        <v>942.63990000000001</v>
      </c>
      <c r="J323" s="5">
        <v>848.37590999999998</v>
      </c>
      <c r="K323" s="26">
        <v>0.21</v>
      </c>
    </row>
    <row r="324" spans="1:11">
      <c r="A324" s="4">
        <v>755</v>
      </c>
      <c r="B324" t="s">
        <v>225</v>
      </c>
      <c r="C324" s="5">
        <f>IF($F$2=0," - ",Tabla1[[#This Row],[Base Precio de Lista neto]])</f>
        <v>783.88760000000002</v>
      </c>
      <c r="D324" s="5">
        <f>IF($F$2=0," - ",Tabla1[[#This Row],[Base Precio de Lista neto]]*(1-$F$2))</f>
        <v>548.72131999999999</v>
      </c>
      <c r="E324" s="5">
        <f>IF($F$2=0," - ",Tabla1[[#This Row],[Base para Mejor precio]]*(1-$F$2))</f>
        <v>493.84918799999997</v>
      </c>
      <c r="F324" s="4" t="s">
        <v>6</v>
      </c>
      <c r="G324" s="16" t="s">
        <v>6131</v>
      </c>
      <c r="H324" s="5">
        <f>IFERROR(IF($F$3=0,"-",Tabla1[[#This Row],[Precio de Cliente neto]]*(1+$F$3)),"-")</f>
        <v>823.08197999999993</v>
      </c>
      <c r="I324" s="5">
        <v>783.88760000000002</v>
      </c>
      <c r="J324" s="5">
        <v>705.49883999999997</v>
      </c>
      <c r="K324" s="26">
        <v>0.21</v>
      </c>
    </row>
    <row r="325" spans="1:11">
      <c r="A325" s="4">
        <v>756</v>
      </c>
      <c r="B325" t="s">
        <v>226</v>
      </c>
      <c r="C325" s="5">
        <f>IF($F$2=0," - ",Tabla1[[#This Row],[Base Precio de Lista neto]])</f>
        <v>783.88760000000002</v>
      </c>
      <c r="D325" s="5">
        <f>IF($F$2=0," - ",Tabla1[[#This Row],[Base Precio de Lista neto]]*(1-$F$2))</f>
        <v>548.72131999999999</v>
      </c>
      <c r="E325" s="5">
        <f>IF($F$2=0," - ",Tabla1[[#This Row],[Base para Mejor precio]]*(1-$F$2))</f>
        <v>493.84918799999997</v>
      </c>
      <c r="F325" s="4" t="s">
        <v>6</v>
      </c>
      <c r="G325" s="16" t="s">
        <v>6131</v>
      </c>
      <c r="H325" s="5">
        <f>IFERROR(IF($F$3=0,"-",Tabla1[[#This Row],[Precio de Cliente neto]]*(1+$F$3)),"-")</f>
        <v>823.08197999999993</v>
      </c>
      <c r="I325" s="5">
        <v>783.88760000000002</v>
      </c>
      <c r="J325" s="5">
        <v>705.49883999999997</v>
      </c>
      <c r="K325" s="26">
        <v>0.21</v>
      </c>
    </row>
    <row r="326" spans="1:11">
      <c r="A326" s="4">
        <v>757</v>
      </c>
      <c r="B326" t="s">
        <v>227</v>
      </c>
      <c r="C326" s="5">
        <f>IF($F$2=0," - ",Tabla1[[#This Row],[Base Precio de Lista neto]])</f>
        <v>767.15160000000003</v>
      </c>
      <c r="D326" s="5">
        <f>IF($F$2=0," - ",Tabla1[[#This Row],[Base Precio de Lista neto]]*(1-$F$2))</f>
        <v>537.00612000000001</v>
      </c>
      <c r="E326" s="5">
        <f>IF($F$2=0," - ",Tabla1[[#This Row],[Base para Mejor precio]]*(1-$F$2))</f>
        <v>483.30550799999992</v>
      </c>
      <c r="F326" s="4" t="s">
        <v>6</v>
      </c>
      <c r="G326" s="16" t="s">
        <v>6131</v>
      </c>
      <c r="H326" s="5">
        <f>IFERROR(IF($F$3=0,"-",Tabla1[[#This Row],[Precio de Cliente neto]]*(1+$F$3)),"-")</f>
        <v>805.50918000000001</v>
      </c>
      <c r="I326" s="5">
        <v>767.15160000000003</v>
      </c>
      <c r="J326" s="5">
        <v>690.43643999999995</v>
      </c>
      <c r="K326" s="26">
        <v>0.21</v>
      </c>
    </row>
    <row r="327" spans="1:11">
      <c r="A327" s="4">
        <v>758</v>
      </c>
      <c r="B327" t="s">
        <v>228</v>
      </c>
      <c r="C327" s="5">
        <f>IF($F$2=0," - ",Tabla1[[#This Row],[Base Precio de Lista neto]])</f>
        <v>746.51189999999997</v>
      </c>
      <c r="D327" s="5">
        <f>IF($F$2=0," - ",Tabla1[[#This Row],[Base Precio de Lista neto]]*(1-$F$2))</f>
        <v>522.55832999999996</v>
      </c>
      <c r="E327" s="5">
        <f>IF($F$2=0," - ",Tabla1[[#This Row],[Base para Mejor precio]]*(1-$F$2))</f>
        <v>470.30249700000002</v>
      </c>
      <c r="F327" s="4" t="s">
        <v>6</v>
      </c>
      <c r="G327" s="16" t="s">
        <v>6131</v>
      </c>
      <c r="H327" s="5">
        <f>IFERROR(IF($F$3=0,"-",Tabla1[[#This Row],[Precio de Cliente neto]]*(1+$F$3)),"-")</f>
        <v>783.83749499999999</v>
      </c>
      <c r="I327" s="5">
        <v>746.51189999999997</v>
      </c>
      <c r="J327" s="5">
        <v>671.86071000000004</v>
      </c>
      <c r="K327" s="26">
        <v>0.21</v>
      </c>
    </row>
    <row r="328" spans="1:11">
      <c r="A328" s="4">
        <v>759</v>
      </c>
      <c r="B328" t="s">
        <v>229</v>
      </c>
      <c r="C328" s="5">
        <f>IF($F$2=0," - ",Tabla1[[#This Row],[Base Precio de Lista neto]])</f>
        <v>716.01559999999995</v>
      </c>
      <c r="D328" s="5">
        <f>IF($F$2=0," - ",Tabla1[[#This Row],[Base Precio de Lista neto]]*(1-$F$2))</f>
        <v>501.21091999999993</v>
      </c>
      <c r="E328" s="5">
        <f>IF($F$2=0," - ",Tabla1[[#This Row],[Base para Mejor precio]]*(1-$F$2))</f>
        <v>451.08982799999995</v>
      </c>
      <c r="F328" s="4" t="s">
        <v>6</v>
      </c>
      <c r="G328" s="16" t="s">
        <v>6131</v>
      </c>
      <c r="H328" s="5">
        <f>IFERROR(IF($F$3=0,"-",Tabla1[[#This Row],[Precio de Cliente neto]]*(1+$F$3)),"-")</f>
        <v>751.81637999999987</v>
      </c>
      <c r="I328" s="5">
        <v>716.01559999999995</v>
      </c>
      <c r="J328" s="5">
        <v>644.41404</v>
      </c>
      <c r="K328" s="26">
        <v>0.21</v>
      </c>
    </row>
    <row r="329" spans="1:11">
      <c r="A329" s="4">
        <v>760</v>
      </c>
      <c r="B329" t="s">
        <v>230</v>
      </c>
      <c r="C329" s="5">
        <f>IF($F$2=0," - ",Tabla1[[#This Row],[Base Precio de Lista neto]])</f>
        <v>558.67190000000005</v>
      </c>
      <c r="D329" s="5">
        <f>IF($F$2=0," - ",Tabla1[[#This Row],[Base Precio de Lista neto]]*(1-$F$2))</f>
        <v>391.07033000000001</v>
      </c>
      <c r="E329" s="5">
        <f>IF($F$2=0," - ",Tabla1[[#This Row],[Base para Mejor precio]]*(1-$F$2))</f>
        <v>351.96329699999995</v>
      </c>
      <c r="F329" s="4" t="s">
        <v>6</v>
      </c>
      <c r="G329" s="16" t="s">
        <v>6131</v>
      </c>
      <c r="H329" s="5">
        <f>IFERROR(IF($F$3=0,"-",Tabla1[[#This Row],[Precio de Cliente neto]]*(1+$F$3)),"-")</f>
        <v>586.60549500000002</v>
      </c>
      <c r="I329" s="5">
        <v>558.67190000000005</v>
      </c>
      <c r="J329" s="5">
        <v>502.80471</v>
      </c>
      <c r="K329" s="26">
        <v>0.21</v>
      </c>
    </row>
    <row r="330" spans="1:11">
      <c r="A330" s="4">
        <v>761</v>
      </c>
      <c r="B330" t="s">
        <v>231</v>
      </c>
      <c r="C330" s="5">
        <f>IF($F$2=0," - ",Tabla1[[#This Row],[Base Precio de Lista neto]])</f>
        <v>649.15160000000003</v>
      </c>
      <c r="D330" s="5">
        <f>IF($F$2=0," - ",Tabla1[[#This Row],[Base Precio de Lista neto]]*(1-$F$2))</f>
        <v>454.40611999999999</v>
      </c>
      <c r="E330" s="5">
        <f>IF($F$2=0," - ",Tabla1[[#This Row],[Base para Mejor precio]]*(1-$F$2))</f>
        <v>408.965508</v>
      </c>
      <c r="F330" s="4" t="s">
        <v>6</v>
      </c>
      <c r="G330" s="16" t="s">
        <v>6131</v>
      </c>
      <c r="H330" s="5">
        <f>IFERROR(IF($F$3=0,"-",Tabla1[[#This Row],[Precio de Cliente neto]]*(1+$F$3)),"-")</f>
        <v>681.60917999999992</v>
      </c>
      <c r="I330" s="5">
        <v>649.15160000000003</v>
      </c>
      <c r="J330" s="5">
        <v>584.23644000000002</v>
      </c>
      <c r="K330" s="26">
        <v>0.21</v>
      </c>
    </row>
    <row r="331" spans="1:11">
      <c r="A331" s="4">
        <v>762</v>
      </c>
      <c r="B331" t="s">
        <v>232</v>
      </c>
      <c r="C331" s="5">
        <f>IF($F$2=0," - ",Tabla1[[#This Row],[Base Precio de Lista neto]])</f>
        <v>762.68759999999997</v>
      </c>
      <c r="D331" s="5">
        <f>IF($F$2=0," - ",Tabla1[[#This Row],[Base Precio de Lista neto]]*(1-$F$2))</f>
        <v>533.88131999999996</v>
      </c>
      <c r="E331" s="5">
        <f>IF($F$2=0," - ",Tabla1[[#This Row],[Base para Mejor precio]]*(1-$F$2))</f>
        <v>480.49318799999998</v>
      </c>
      <c r="F331" s="4" t="s">
        <v>6</v>
      </c>
      <c r="G331" s="16" t="s">
        <v>6131</v>
      </c>
      <c r="H331" s="5">
        <f>IFERROR(IF($F$3=0,"-",Tabla1[[#This Row],[Precio de Cliente neto]]*(1+$F$3)),"-")</f>
        <v>800.82197999999994</v>
      </c>
      <c r="I331" s="5">
        <v>762.68759999999997</v>
      </c>
      <c r="J331" s="5">
        <v>686.41884000000005</v>
      </c>
      <c r="K331" s="26">
        <v>0.21</v>
      </c>
    </row>
    <row r="332" spans="1:11">
      <c r="A332" s="4">
        <v>763</v>
      </c>
      <c r="B332" t="s">
        <v>233</v>
      </c>
      <c r="C332" s="5">
        <f>IF($F$2=0," - ",Tabla1[[#This Row],[Base Precio de Lista neto]])</f>
        <v>952.95950000000005</v>
      </c>
      <c r="D332" s="5">
        <f>IF($F$2=0," - ",Tabla1[[#This Row],[Base Precio de Lista neto]]*(1-$F$2))</f>
        <v>667.07164999999998</v>
      </c>
      <c r="E332" s="5">
        <f>IF($F$2=0," - ",Tabla1[[#This Row],[Base para Mejor precio]]*(1-$F$2))</f>
        <v>600.36448499999995</v>
      </c>
      <c r="F332" s="4" t="s">
        <v>6</v>
      </c>
      <c r="G332" s="16" t="s">
        <v>6131</v>
      </c>
      <c r="H332" s="5">
        <f>IFERROR(IF($F$3=0,"-",Tabla1[[#This Row],[Precio de Cliente neto]]*(1+$F$3)),"-")</f>
        <v>1000.607475</v>
      </c>
      <c r="I332" s="5">
        <v>952.95950000000005</v>
      </c>
      <c r="J332" s="5">
        <v>857.66354999999999</v>
      </c>
      <c r="K332" s="26">
        <v>0.21</v>
      </c>
    </row>
    <row r="333" spans="1:11">
      <c r="A333" s="4">
        <v>764</v>
      </c>
      <c r="B333" t="s">
        <v>234</v>
      </c>
      <c r="C333" s="5">
        <f>IF($F$2=0," - ",Tabla1[[#This Row],[Base Precio de Lista neto]])</f>
        <v>449.51060000000001</v>
      </c>
      <c r="D333" s="5">
        <f>IF($F$2=0," - ",Tabla1[[#This Row],[Base Precio de Lista neto]]*(1-$F$2))</f>
        <v>314.65742</v>
      </c>
      <c r="E333" s="5">
        <f>IF($F$2=0," - ",Tabla1[[#This Row],[Base para Mejor precio]]*(1-$F$2))</f>
        <v>283.19167800000002</v>
      </c>
      <c r="F333" s="4" t="s">
        <v>6</v>
      </c>
      <c r="G333" s="16" t="s">
        <v>6131</v>
      </c>
      <c r="H333" s="5">
        <f>IFERROR(IF($F$3=0,"-",Tabla1[[#This Row],[Precio de Cliente neto]]*(1+$F$3)),"-")</f>
        <v>471.98613</v>
      </c>
      <c r="I333" s="5">
        <v>449.51060000000001</v>
      </c>
      <c r="J333" s="5">
        <v>404.55954000000003</v>
      </c>
      <c r="K333" s="26">
        <v>0.21</v>
      </c>
    </row>
    <row r="334" spans="1:11">
      <c r="A334" s="4">
        <v>765</v>
      </c>
      <c r="B334" t="s">
        <v>235</v>
      </c>
      <c r="C334" s="5">
        <f>IF($F$2=0," - ",Tabla1[[#This Row],[Base Precio de Lista neto]])</f>
        <v>632.07979999999998</v>
      </c>
      <c r="D334" s="5">
        <f>IF($F$2=0," - ",Tabla1[[#This Row],[Base Precio de Lista neto]]*(1-$F$2))</f>
        <v>442.45585999999997</v>
      </c>
      <c r="E334" s="5">
        <f>IF($F$2=0," - ",Tabla1[[#This Row],[Base para Mejor precio]]*(1-$F$2))</f>
        <v>398.21027399999997</v>
      </c>
      <c r="F334" s="4" t="s">
        <v>6</v>
      </c>
      <c r="G334" s="16" t="s">
        <v>6131</v>
      </c>
      <c r="H334" s="5">
        <f>IFERROR(IF($F$3=0,"-",Tabla1[[#This Row],[Precio de Cliente neto]]*(1+$F$3)),"-")</f>
        <v>663.68378999999993</v>
      </c>
      <c r="I334" s="5">
        <v>632.07979999999998</v>
      </c>
      <c r="J334" s="5">
        <v>568.87181999999996</v>
      </c>
      <c r="K334" s="26">
        <v>0.21</v>
      </c>
    </row>
    <row r="335" spans="1:11">
      <c r="A335" s="4">
        <v>766</v>
      </c>
      <c r="B335" t="s">
        <v>236</v>
      </c>
      <c r="C335" s="5">
        <f>IF($F$2=0," - ",Tabla1[[#This Row],[Base Precio de Lista neto]])</f>
        <v>358.65030000000002</v>
      </c>
      <c r="D335" s="5">
        <f>IF($F$2=0," - ",Tabla1[[#This Row],[Base Precio de Lista neto]]*(1-$F$2))</f>
        <v>251.05520999999999</v>
      </c>
      <c r="E335" s="5">
        <f>IF($F$2=0," - ",Tabla1[[#This Row],[Base para Mejor precio]]*(1-$F$2))</f>
        <v>225.94968900000001</v>
      </c>
      <c r="F335" s="4" t="s">
        <v>6</v>
      </c>
      <c r="G335" s="16" t="s">
        <v>6131</v>
      </c>
      <c r="H335" s="5">
        <f>IFERROR(IF($F$3=0,"-",Tabla1[[#This Row],[Precio de Cliente neto]]*(1+$F$3)),"-")</f>
        <v>376.58281499999998</v>
      </c>
      <c r="I335" s="5">
        <v>358.65030000000002</v>
      </c>
      <c r="J335" s="5">
        <v>322.78527000000003</v>
      </c>
      <c r="K335" s="26">
        <v>0.21</v>
      </c>
    </row>
    <row r="336" spans="1:11">
      <c r="A336" s="4">
        <v>767</v>
      </c>
      <c r="B336" t="s">
        <v>237</v>
      </c>
      <c r="C336" s="5">
        <f>IF($F$2=0," - ",Tabla1[[#This Row],[Base Precio de Lista neto]])</f>
        <v>290.0292</v>
      </c>
      <c r="D336" s="5">
        <f>IF($F$2=0," - ",Tabla1[[#This Row],[Base Precio de Lista neto]]*(1-$F$2))</f>
        <v>203.02043999999998</v>
      </c>
      <c r="E336" s="5">
        <f>IF($F$2=0," - ",Tabla1[[#This Row],[Base para Mejor precio]]*(1-$F$2))</f>
        <v>182.71839599999998</v>
      </c>
      <c r="F336" s="4" t="s">
        <v>6</v>
      </c>
      <c r="G336" s="16" t="s">
        <v>6131</v>
      </c>
      <c r="H336" s="5">
        <f>IFERROR(IF($F$3=0,"-",Tabla1[[#This Row],[Precio de Cliente neto]]*(1+$F$3)),"-")</f>
        <v>304.53065999999995</v>
      </c>
      <c r="I336" s="5">
        <v>290.0292</v>
      </c>
      <c r="J336" s="5">
        <v>261.02627999999999</v>
      </c>
      <c r="K336" s="26">
        <v>0.21</v>
      </c>
    </row>
    <row r="337" spans="1:11">
      <c r="A337" s="4">
        <v>768</v>
      </c>
      <c r="B337" t="s">
        <v>238</v>
      </c>
      <c r="C337" s="5">
        <f>IF($F$2=0," - ",Tabla1[[#This Row],[Base Precio de Lista neto]])</f>
        <v>1160.4639</v>
      </c>
      <c r="D337" s="5">
        <f>IF($F$2=0," - ",Tabla1[[#This Row],[Base Precio de Lista neto]]*(1-$F$2))</f>
        <v>812.32472999999993</v>
      </c>
      <c r="E337" s="5">
        <f>IF($F$2=0," - ",Tabla1[[#This Row],[Base para Mejor precio]]*(1-$F$2))</f>
        <v>731.0922569999999</v>
      </c>
      <c r="F337" s="4" t="s">
        <v>6</v>
      </c>
      <c r="G337" s="16" t="s">
        <v>6131</v>
      </c>
      <c r="H337" s="5">
        <f>IFERROR(IF($F$3=0,"-",Tabla1[[#This Row],[Precio de Cliente neto]]*(1+$F$3)),"-")</f>
        <v>1218.487095</v>
      </c>
      <c r="I337" s="5">
        <v>1160.4639</v>
      </c>
      <c r="J337" s="5">
        <v>1044.41751</v>
      </c>
      <c r="K337" s="26">
        <v>0.21</v>
      </c>
    </row>
    <row r="338" spans="1:11">
      <c r="A338" s="4">
        <v>769</v>
      </c>
      <c r="B338" t="s">
        <v>5960</v>
      </c>
      <c r="C338" s="5">
        <f>IF($F$2=0," - ",Tabla1[[#This Row],[Base Precio de Lista neto]])</f>
        <v>69.496200000000002</v>
      </c>
      <c r="D338" s="5">
        <f>IF($F$2=0," - ",Tabla1[[#This Row],[Base Precio de Lista neto]]*(1-$F$2))</f>
        <v>48.64734</v>
      </c>
      <c r="E338" s="5">
        <f>IF($F$2=0," - ",Tabla1[[#This Row],[Base para Mejor precio]]*(1-$F$2))</f>
        <v>43.782605999999994</v>
      </c>
      <c r="F338" s="4" t="s">
        <v>6</v>
      </c>
      <c r="G338" s="16" t="s">
        <v>6131</v>
      </c>
      <c r="H338" s="5">
        <f>IFERROR(IF($F$3=0,"-",Tabla1[[#This Row],[Precio de Cliente neto]]*(1+$F$3)),"-")</f>
        <v>72.971010000000007</v>
      </c>
      <c r="I338" s="5">
        <v>69.496200000000002</v>
      </c>
      <c r="J338" s="5">
        <v>62.546579999999999</v>
      </c>
      <c r="K338" s="26">
        <v>0.21</v>
      </c>
    </row>
    <row r="339" spans="1:11">
      <c r="A339" s="4">
        <v>770</v>
      </c>
      <c r="B339" t="s">
        <v>5961</v>
      </c>
      <c r="C339" s="5">
        <f>IF($F$2=0," - ",Tabla1[[#This Row],[Base Precio de Lista neto]])</f>
        <v>69.496200000000002</v>
      </c>
      <c r="D339" s="5">
        <f>IF($F$2=0," - ",Tabla1[[#This Row],[Base Precio de Lista neto]]*(1-$F$2))</f>
        <v>48.64734</v>
      </c>
      <c r="E339" s="5">
        <f>IF($F$2=0," - ",Tabla1[[#This Row],[Base para Mejor precio]]*(1-$F$2))</f>
        <v>43.782605999999994</v>
      </c>
      <c r="F339" s="4" t="s">
        <v>6</v>
      </c>
      <c r="G339" s="16" t="s">
        <v>6131</v>
      </c>
      <c r="H339" s="5">
        <f>IFERROR(IF($F$3=0,"-",Tabla1[[#This Row],[Precio de Cliente neto]]*(1+$F$3)),"-")</f>
        <v>72.971010000000007</v>
      </c>
      <c r="I339" s="5">
        <v>69.496200000000002</v>
      </c>
      <c r="J339" s="5">
        <v>62.546579999999999</v>
      </c>
      <c r="K339" s="26">
        <v>0.21</v>
      </c>
    </row>
    <row r="340" spans="1:11">
      <c r="A340" s="4">
        <v>771</v>
      </c>
      <c r="B340" t="s">
        <v>5962</v>
      </c>
      <c r="C340" s="5">
        <f>IF($F$2=0," - ",Tabla1[[#This Row],[Base Precio de Lista neto]])</f>
        <v>70.668300000000002</v>
      </c>
      <c r="D340" s="5">
        <f>IF($F$2=0," - ",Tabla1[[#This Row],[Base Precio de Lista neto]]*(1-$F$2))</f>
        <v>49.46781</v>
      </c>
      <c r="E340" s="5">
        <f>IF($F$2=0," - ",Tabla1[[#This Row],[Base para Mejor precio]]*(1-$F$2))</f>
        <v>44.521028999999999</v>
      </c>
      <c r="F340" s="4" t="s">
        <v>6</v>
      </c>
      <c r="G340" s="16" t="s">
        <v>6131</v>
      </c>
      <c r="H340" s="5">
        <f>IFERROR(IF($F$3=0,"-",Tabla1[[#This Row],[Precio de Cliente neto]]*(1+$F$3)),"-")</f>
        <v>74.201715000000007</v>
      </c>
      <c r="I340" s="5">
        <v>70.668300000000002</v>
      </c>
      <c r="J340" s="5">
        <v>63.601469999999999</v>
      </c>
      <c r="K340" s="26">
        <v>0.21</v>
      </c>
    </row>
    <row r="341" spans="1:11">
      <c r="A341" s="4">
        <v>772</v>
      </c>
      <c r="B341" t="s">
        <v>5963</v>
      </c>
      <c r="C341" s="5">
        <f>IF($F$2=0," - ",Tabla1[[#This Row],[Base Precio de Lista neto]])</f>
        <v>91.306100000000001</v>
      </c>
      <c r="D341" s="5">
        <f>IF($F$2=0," - ",Tabla1[[#This Row],[Base Precio de Lista neto]]*(1-$F$2))</f>
        <v>63.914269999999995</v>
      </c>
      <c r="E341" s="5">
        <f>IF($F$2=0," - ",Tabla1[[#This Row],[Base para Mejor precio]]*(1-$F$2))</f>
        <v>57.522842999999995</v>
      </c>
      <c r="F341" s="4" t="s">
        <v>6</v>
      </c>
      <c r="G341" s="16" t="s">
        <v>6131</v>
      </c>
      <c r="H341" s="5">
        <f>IFERROR(IF($F$3=0,"-",Tabla1[[#This Row],[Precio de Cliente neto]]*(1+$F$3)),"-")</f>
        <v>95.871404999999996</v>
      </c>
      <c r="I341" s="5">
        <v>91.306100000000001</v>
      </c>
      <c r="J341" s="5">
        <v>82.175489999999996</v>
      </c>
      <c r="K341" s="26">
        <v>0.21</v>
      </c>
    </row>
    <row r="342" spans="1:11">
      <c r="A342" s="4">
        <v>773</v>
      </c>
      <c r="B342" t="s">
        <v>239</v>
      </c>
      <c r="C342" s="5">
        <f>IF($F$2=0," - ",Tabla1[[#This Row],[Base Precio de Lista neto]])</f>
        <v>738.60760000000005</v>
      </c>
      <c r="D342" s="5">
        <f>IF($F$2=0," - ",Tabla1[[#This Row],[Base Precio de Lista neto]]*(1-$F$2))</f>
        <v>517.02531999999997</v>
      </c>
      <c r="E342" s="5">
        <f>IF($F$2=0," - ",Tabla1[[#This Row],[Base para Mejor precio]]*(1-$F$2))</f>
        <v>465.322788</v>
      </c>
      <c r="F342" s="4" t="s">
        <v>6</v>
      </c>
      <c r="G342" s="16" t="s">
        <v>6131</v>
      </c>
      <c r="H342" s="5">
        <f>IFERROR(IF($F$3=0,"-",Tabla1[[#This Row],[Precio de Cliente neto]]*(1+$F$3)),"-")</f>
        <v>775.53797999999995</v>
      </c>
      <c r="I342" s="5">
        <v>738.60760000000005</v>
      </c>
      <c r="J342" s="5">
        <v>664.74684000000002</v>
      </c>
      <c r="K342" s="26">
        <v>0.21</v>
      </c>
    </row>
    <row r="343" spans="1:11">
      <c r="A343" s="4">
        <v>775</v>
      </c>
      <c r="B343" t="s">
        <v>240</v>
      </c>
      <c r="C343" s="5">
        <f>IF($F$2=0," - ",Tabla1[[#This Row],[Base Precio de Lista neto]])</f>
        <v>821.18349999999998</v>
      </c>
      <c r="D343" s="5">
        <f>IF($F$2=0," - ",Tabla1[[#This Row],[Base Precio de Lista neto]]*(1-$F$2))</f>
        <v>574.82844999999998</v>
      </c>
      <c r="E343" s="5">
        <f>IF($F$2=0," - ",Tabla1[[#This Row],[Base para Mejor precio]]*(1-$F$2))</f>
        <v>517.34560499999998</v>
      </c>
      <c r="F343" s="4" t="s">
        <v>6</v>
      </c>
      <c r="G343" s="16" t="s">
        <v>6131</v>
      </c>
      <c r="H343" s="5">
        <f>IFERROR(IF($F$3=0,"-",Tabla1[[#This Row],[Precio de Cliente neto]]*(1+$F$3)),"-")</f>
        <v>862.24267499999996</v>
      </c>
      <c r="I343" s="5">
        <v>821.18349999999998</v>
      </c>
      <c r="J343" s="5">
        <v>739.06515000000002</v>
      </c>
      <c r="K343" s="26">
        <v>0.21</v>
      </c>
    </row>
    <row r="344" spans="1:11">
      <c r="A344" s="4">
        <v>778</v>
      </c>
      <c r="B344" t="s">
        <v>241</v>
      </c>
      <c r="C344" s="5">
        <f>IF($F$2=0," - ",Tabla1[[#This Row],[Base Precio de Lista neto]])</f>
        <v>16.3429</v>
      </c>
      <c r="D344" s="5">
        <f>IF($F$2=0," - ",Tabla1[[#This Row],[Base Precio de Lista neto]]*(1-$F$2))</f>
        <v>11.44003</v>
      </c>
      <c r="E344" s="5">
        <f>IF($F$2=0," - ",Tabla1[[#This Row],[Base para Mejor precio]]*(1-$F$2))</f>
        <v>10.296026999999999</v>
      </c>
      <c r="F344" s="4" t="s">
        <v>6</v>
      </c>
      <c r="G344" s="16" t="s">
        <v>6131</v>
      </c>
      <c r="H344" s="5">
        <f>IFERROR(IF($F$3=0,"-",Tabla1[[#This Row],[Precio de Cliente neto]]*(1+$F$3)),"-")</f>
        <v>17.160045</v>
      </c>
      <c r="I344" s="5">
        <v>16.3429</v>
      </c>
      <c r="J344" s="5">
        <v>14.70861</v>
      </c>
      <c r="K344" s="26">
        <v>0.21</v>
      </c>
    </row>
    <row r="345" spans="1:11">
      <c r="A345" s="4">
        <v>779</v>
      </c>
      <c r="B345" t="s">
        <v>242</v>
      </c>
      <c r="C345" s="5">
        <f>IF($F$2=0," - ",Tabla1[[#This Row],[Base Precio de Lista neto]])</f>
        <v>64.3887</v>
      </c>
      <c r="D345" s="5">
        <f>IF($F$2=0," - ",Tabla1[[#This Row],[Base Precio de Lista neto]]*(1-$F$2))</f>
        <v>45.072089999999996</v>
      </c>
      <c r="E345" s="5">
        <f>IF($F$2=0," - ",Tabla1[[#This Row],[Base para Mejor precio]]*(1-$F$2))</f>
        <v>38.536636949999995</v>
      </c>
      <c r="F345" s="4" t="s">
        <v>6</v>
      </c>
      <c r="G345" s="16" t="s">
        <v>8993</v>
      </c>
      <c r="H345" s="5">
        <f>IFERROR(IF($F$3=0,"-",Tabla1[[#This Row],[Precio de Cliente neto]]*(1+$F$3)),"-")</f>
        <v>67.60813499999999</v>
      </c>
      <c r="I345" s="5">
        <v>64.3887</v>
      </c>
      <c r="J345" s="5">
        <v>55.052338499999998</v>
      </c>
      <c r="K345" s="26">
        <v>0.21</v>
      </c>
    </row>
    <row r="346" spans="1:11">
      <c r="A346" s="4">
        <v>780</v>
      </c>
      <c r="B346" t="s">
        <v>243</v>
      </c>
      <c r="C346" s="5">
        <f>IF($F$2=0," - ",Tabla1[[#This Row],[Base Precio de Lista neto]])</f>
        <v>7.3898999999999999</v>
      </c>
      <c r="D346" s="5">
        <f>IF($F$2=0," - ",Tabla1[[#This Row],[Base Precio de Lista neto]]*(1-$F$2))</f>
        <v>5.17293</v>
      </c>
      <c r="E346" s="5">
        <f>IF($F$2=0," - ",Tabla1[[#This Row],[Base para Mejor precio]]*(1-$F$2))</f>
        <v>4.6556369999999996</v>
      </c>
      <c r="F346" s="4" t="s">
        <v>6</v>
      </c>
      <c r="G346" s="16" t="s">
        <v>6131</v>
      </c>
      <c r="H346" s="5">
        <f>IFERROR(IF($F$3=0,"-",Tabla1[[#This Row],[Precio de Cliente neto]]*(1+$F$3)),"-")</f>
        <v>7.7593949999999996</v>
      </c>
      <c r="I346" s="5">
        <v>7.3898999999999999</v>
      </c>
      <c r="J346" s="5">
        <v>6.6509099999999997</v>
      </c>
      <c r="K346" s="26">
        <v>0.21</v>
      </c>
    </row>
    <row r="347" spans="1:11">
      <c r="A347" s="4">
        <v>784</v>
      </c>
      <c r="B347" t="s">
        <v>244</v>
      </c>
      <c r="C347" s="5">
        <f>IF($F$2=0," - ",Tabla1[[#This Row],[Base Precio de Lista neto]])</f>
        <v>901.8075</v>
      </c>
      <c r="D347" s="5">
        <f>IF($F$2=0," - ",Tabla1[[#This Row],[Base Precio de Lista neto]]*(1-$F$2))</f>
        <v>631.26524999999992</v>
      </c>
      <c r="E347" s="5">
        <f>IF($F$2=0," - ",Tabla1[[#This Row],[Base para Mejor precio]]*(1-$F$2))</f>
        <v>568.13872500000002</v>
      </c>
      <c r="F347" s="4" t="s">
        <v>6</v>
      </c>
      <c r="G347" s="16" t="s">
        <v>6131</v>
      </c>
      <c r="H347" s="5">
        <f>IFERROR(IF($F$3=0,"-",Tabla1[[#This Row],[Precio de Cliente neto]]*(1+$F$3)),"-")</f>
        <v>946.89787499999989</v>
      </c>
      <c r="I347" s="5">
        <v>901.8075</v>
      </c>
      <c r="J347" s="5">
        <v>811.62675000000002</v>
      </c>
      <c r="K347" s="26">
        <v>0.21</v>
      </c>
    </row>
    <row r="348" spans="1:11">
      <c r="A348" s="4">
        <v>786</v>
      </c>
      <c r="B348" t="s">
        <v>245</v>
      </c>
      <c r="C348" s="5">
        <f>IF($F$2=0," - ",Tabla1[[#This Row],[Base Precio de Lista neto]])</f>
        <v>353.99950000000001</v>
      </c>
      <c r="D348" s="5">
        <f>IF($F$2=0," - ",Tabla1[[#This Row],[Base Precio de Lista neto]]*(1-$F$2))</f>
        <v>247.79964999999999</v>
      </c>
      <c r="E348" s="5">
        <f>IF($F$2=0," - ",Tabla1[[#This Row],[Base para Mejor precio]]*(1-$F$2))</f>
        <v>223.01968500000001</v>
      </c>
      <c r="F348" s="4" t="s">
        <v>6</v>
      </c>
      <c r="G348" s="16" t="s">
        <v>6131</v>
      </c>
      <c r="H348" s="5">
        <f>IFERROR(IF($F$3=0,"-",Tabla1[[#This Row],[Precio de Cliente neto]]*(1+$F$3)),"-")</f>
        <v>371.69947500000001</v>
      </c>
      <c r="I348" s="5">
        <v>353.99950000000001</v>
      </c>
      <c r="J348" s="5">
        <v>318.59955000000002</v>
      </c>
      <c r="K348" s="26">
        <v>0.21</v>
      </c>
    </row>
    <row r="349" spans="1:11">
      <c r="A349" s="4">
        <v>787</v>
      </c>
      <c r="B349" t="s">
        <v>246</v>
      </c>
      <c r="C349" s="5">
        <f>IF($F$2=0," - ",Tabla1[[#This Row],[Base Precio de Lista neto]])</f>
        <v>662.17219999999998</v>
      </c>
      <c r="D349" s="5">
        <f>IF($F$2=0," - ",Tabla1[[#This Row],[Base Precio de Lista neto]]*(1-$F$2))</f>
        <v>463.52053999999993</v>
      </c>
      <c r="E349" s="5">
        <f>IF($F$2=0," - ",Tabla1[[#This Row],[Base para Mejor precio]]*(1-$F$2))</f>
        <v>417.16848599999997</v>
      </c>
      <c r="F349" s="4" t="s">
        <v>6</v>
      </c>
      <c r="G349" s="16" t="s">
        <v>6131</v>
      </c>
      <c r="H349" s="5">
        <f>IFERROR(IF($F$3=0,"-",Tabla1[[#This Row],[Precio de Cliente neto]]*(1+$F$3)),"-")</f>
        <v>695.28080999999986</v>
      </c>
      <c r="I349" s="5">
        <v>662.17219999999998</v>
      </c>
      <c r="J349" s="5">
        <v>595.95497999999998</v>
      </c>
      <c r="K349" s="26">
        <v>0.21</v>
      </c>
    </row>
    <row r="350" spans="1:11">
      <c r="A350" s="4">
        <v>788</v>
      </c>
      <c r="B350" t="s">
        <v>247</v>
      </c>
      <c r="C350" s="5">
        <f>IF($F$2=0," - ",Tabla1[[#This Row],[Base Precio de Lista neto]])</f>
        <v>331.0849</v>
      </c>
      <c r="D350" s="5">
        <f>IF($F$2=0," - ",Tabla1[[#This Row],[Base Precio de Lista neto]]*(1-$F$2))</f>
        <v>231.75942999999998</v>
      </c>
      <c r="E350" s="5">
        <f>IF($F$2=0," - ",Tabla1[[#This Row],[Base para Mejor precio]]*(1-$F$2))</f>
        <v>208.58348699999999</v>
      </c>
      <c r="F350" s="4" t="s">
        <v>6</v>
      </c>
      <c r="G350" s="16" t="s">
        <v>6131</v>
      </c>
      <c r="H350" s="5">
        <f>IFERROR(IF($F$3=0,"-",Tabla1[[#This Row],[Precio de Cliente neto]]*(1+$F$3)),"-")</f>
        <v>347.63914499999998</v>
      </c>
      <c r="I350" s="5">
        <v>331.0849</v>
      </c>
      <c r="J350" s="5">
        <v>297.97640999999999</v>
      </c>
      <c r="K350" s="26">
        <v>0.21</v>
      </c>
    </row>
    <row r="351" spans="1:11">
      <c r="A351" s="4">
        <v>790</v>
      </c>
      <c r="B351" t="s">
        <v>248</v>
      </c>
      <c r="C351" s="5">
        <f>IF($F$2=0," - ",Tabla1[[#This Row],[Base Precio de Lista neto]])</f>
        <v>458.59129999999999</v>
      </c>
      <c r="D351" s="5">
        <f>IF($F$2=0," - ",Tabla1[[#This Row],[Base Precio de Lista neto]]*(1-$F$2))</f>
        <v>321.01390999999995</v>
      </c>
      <c r="E351" s="5">
        <f>IF($F$2=0," - ",Tabla1[[#This Row],[Base para Mejor precio]]*(1-$F$2))</f>
        <v>288.91251899999997</v>
      </c>
      <c r="F351" s="4" t="s">
        <v>6</v>
      </c>
      <c r="G351" s="16" t="s">
        <v>6131</v>
      </c>
      <c r="H351" s="5">
        <f>IFERROR(IF($F$3=0,"-",Tabla1[[#This Row],[Precio de Cliente neto]]*(1+$F$3)),"-")</f>
        <v>481.52086499999996</v>
      </c>
      <c r="I351" s="5">
        <v>458.59129999999999</v>
      </c>
      <c r="J351" s="5">
        <v>412.73217</v>
      </c>
      <c r="K351" s="26">
        <v>0.21</v>
      </c>
    </row>
    <row r="352" spans="1:11">
      <c r="A352" s="4">
        <v>791</v>
      </c>
      <c r="B352" t="s">
        <v>249</v>
      </c>
      <c r="C352" s="5">
        <f>IF($F$2=0," - ",Tabla1[[#This Row],[Base Precio de Lista neto]])</f>
        <v>222.73920000000001</v>
      </c>
      <c r="D352" s="5">
        <f>IF($F$2=0," - ",Tabla1[[#This Row],[Base Precio de Lista neto]]*(1-$F$2))</f>
        <v>155.91744</v>
      </c>
      <c r="E352" s="5">
        <f>IF($F$2=0," - ",Tabla1[[#This Row],[Base para Mejor precio]]*(1-$F$2))</f>
        <v>140.32569599999999</v>
      </c>
      <c r="F352" s="4" t="s">
        <v>6</v>
      </c>
      <c r="G352" s="16" t="s">
        <v>6131</v>
      </c>
      <c r="H352" s="5">
        <f>IFERROR(IF($F$3=0,"-",Tabla1[[#This Row],[Precio de Cliente neto]]*(1+$F$3)),"-")</f>
        <v>233.87616</v>
      </c>
      <c r="I352" s="5">
        <v>222.73920000000001</v>
      </c>
      <c r="J352" s="5">
        <v>200.46528000000001</v>
      </c>
      <c r="K352" s="26">
        <v>0.21</v>
      </c>
    </row>
    <row r="353" spans="1:11">
      <c r="A353" s="4">
        <v>795</v>
      </c>
      <c r="B353" t="s">
        <v>250</v>
      </c>
      <c r="C353" s="5">
        <f>IF($F$2=0," - ",Tabla1[[#This Row],[Base Precio de Lista neto]])</f>
        <v>7.1821000000000002</v>
      </c>
      <c r="D353" s="5">
        <f>IF($F$2=0," - ",Tabla1[[#This Row],[Base Precio de Lista neto]]*(1-$F$2))</f>
        <v>5.0274700000000001</v>
      </c>
      <c r="E353" s="5">
        <f>IF($F$2=0," - ",Tabla1[[#This Row],[Base para Mejor precio]]*(1-$F$2))</f>
        <v>4.5247229999999998</v>
      </c>
      <c r="F353" s="4" t="s">
        <v>6</v>
      </c>
      <c r="G353" s="16" t="s">
        <v>6131</v>
      </c>
      <c r="H353" s="5">
        <f>IFERROR(IF($F$3=0,"-",Tabla1[[#This Row],[Precio de Cliente neto]]*(1+$F$3)),"-")</f>
        <v>7.5412049999999997</v>
      </c>
      <c r="I353" s="5">
        <v>7.1821000000000002</v>
      </c>
      <c r="J353" s="5">
        <v>6.4638900000000001</v>
      </c>
      <c r="K353" s="26">
        <v>0.21</v>
      </c>
    </row>
    <row r="354" spans="1:11">
      <c r="A354" s="4">
        <v>796</v>
      </c>
      <c r="B354" t="s">
        <v>251</v>
      </c>
      <c r="C354" s="5">
        <f>IF($F$2=0," - ",Tabla1[[#This Row],[Base Precio de Lista neto]])</f>
        <v>774.97559999999999</v>
      </c>
      <c r="D354" s="5">
        <f>IF($F$2=0," - ",Tabla1[[#This Row],[Base Precio de Lista neto]]*(1-$F$2))</f>
        <v>542.48291999999992</v>
      </c>
      <c r="E354" s="5">
        <f>IF($F$2=0," - ",Tabla1[[#This Row],[Base para Mejor precio]]*(1-$F$2))</f>
        <v>488.23462799999993</v>
      </c>
      <c r="F354" s="4" t="s">
        <v>6</v>
      </c>
      <c r="G354" s="16" t="s">
        <v>6131</v>
      </c>
      <c r="H354" s="5">
        <f>IFERROR(IF($F$3=0,"-",Tabla1[[#This Row],[Precio de Cliente neto]]*(1+$F$3)),"-")</f>
        <v>813.72437999999988</v>
      </c>
      <c r="I354" s="5">
        <v>774.97559999999999</v>
      </c>
      <c r="J354" s="5">
        <v>697.47803999999996</v>
      </c>
      <c r="K354" s="26">
        <v>0.21</v>
      </c>
    </row>
    <row r="355" spans="1:11">
      <c r="A355" s="4">
        <v>797</v>
      </c>
      <c r="B355" t="s">
        <v>252</v>
      </c>
      <c r="C355" s="5">
        <f>IF($F$2=0," - ",Tabla1[[#This Row],[Base Precio de Lista neto]])</f>
        <v>207.5042</v>
      </c>
      <c r="D355" s="5">
        <f>IF($F$2=0," - ",Tabla1[[#This Row],[Base Precio de Lista neto]]*(1-$F$2))</f>
        <v>145.25294</v>
      </c>
      <c r="E355" s="5">
        <f>IF($F$2=0," - ",Tabla1[[#This Row],[Base para Mejor precio]]*(1-$F$2))</f>
        <v>130.72764599999999</v>
      </c>
      <c r="F355" s="4" t="s">
        <v>6</v>
      </c>
      <c r="G355" s="16" t="s">
        <v>6131</v>
      </c>
      <c r="H355" s="5">
        <f>IFERROR(IF($F$3=0,"-",Tabla1[[#This Row],[Precio de Cliente neto]]*(1+$F$3)),"-")</f>
        <v>217.87941000000001</v>
      </c>
      <c r="I355" s="5">
        <v>207.5042</v>
      </c>
      <c r="J355" s="5">
        <v>186.75378000000001</v>
      </c>
      <c r="K355" s="26">
        <v>0.21</v>
      </c>
    </row>
    <row r="356" spans="1:11">
      <c r="A356" s="4">
        <v>798</v>
      </c>
      <c r="B356" t="s">
        <v>253</v>
      </c>
      <c r="C356" s="5">
        <f>IF($F$2=0," - ",Tabla1[[#This Row],[Base Precio de Lista neto]])</f>
        <v>361.7638</v>
      </c>
      <c r="D356" s="5">
        <f>IF($F$2=0," - ",Tabla1[[#This Row],[Base Precio de Lista neto]]*(1-$F$2))</f>
        <v>253.23465999999999</v>
      </c>
      <c r="E356" s="5">
        <f>IF($F$2=0," - ",Tabla1[[#This Row],[Base para Mejor precio]]*(1-$F$2))</f>
        <v>227.91119399999999</v>
      </c>
      <c r="F356" s="4" t="s">
        <v>6</v>
      </c>
      <c r="G356" s="16" t="s">
        <v>6131</v>
      </c>
      <c r="H356" s="5">
        <f>IFERROR(IF($F$3=0,"-",Tabla1[[#This Row],[Precio de Cliente neto]]*(1+$F$3)),"-")</f>
        <v>379.85199</v>
      </c>
      <c r="I356" s="5">
        <v>361.7638</v>
      </c>
      <c r="J356" s="5">
        <v>325.58742000000001</v>
      </c>
      <c r="K356" s="26">
        <v>0.21</v>
      </c>
    </row>
    <row r="357" spans="1:11">
      <c r="A357" s="4">
        <v>800</v>
      </c>
      <c r="B357" t="s">
        <v>254</v>
      </c>
      <c r="C357" s="5">
        <f>IF($F$2=0," - ",Tabla1[[#This Row],[Base Precio de Lista neto]])</f>
        <v>72.620900000000006</v>
      </c>
      <c r="D357" s="5">
        <f>IF($F$2=0," - ",Tabla1[[#This Row],[Base Precio de Lista neto]]*(1-$F$2))</f>
        <v>50.834630000000004</v>
      </c>
      <c r="E357" s="5">
        <f>IF($F$2=0," - ",Tabla1[[#This Row],[Base para Mejor precio]]*(1-$F$2))</f>
        <v>45.751167000000002</v>
      </c>
      <c r="F357" s="4" t="s">
        <v>6</v>
      </c>
      <c r="G357" s="16" t="s">
        <v>6131</v>
      </c>
      <c r="H357" s="5">
        <f>IFERROR(IF($F$3=0,"-",Tabla1[[#This Row],[Precio de Cliente neto]]*(1+$F$3)),"-")</f>
        <v>76.251945000000006</v>
      </c>
      <c r="I357" s="5">
        <v>72.620900000000006</v>
      </c>
      <c r="J357" s="5">
        <v>65.358810000000005</v>
      </c>
      <c r="K357" s="26">
        <v>0.21</v>
      </c>
    </row>
    <row r="358" spans="1:11">
      <c r="A358" s="4">
        <v>801</v>
      </c>
      <c r="B358" t="s">
        <v>8515</v>
      </c>
      <c r="C358" s="5">
        <f>IF($F$2=0," - ",Tabla1[[#This Row],[Base Precio de Lista neto]])</f>
        <v>62.563400000000001</v>
      </c>
      <c r="D358" s="5">
        <f>IF($F$2=0," - ",Tabla1[[#This Row],[Base Precio de Lista neto]]*(1-$F$2))</f>
        <v>43.794379999999997</v>
      </c>
      <c r="E358" s="5">
        <f>IF($F$2=0," - ",Tabla1[[#This Row],[Base para Mejor precio]]*(1-$F$2))</f>
        <v>39.414941999999996</v>
      </c>
      <c r="F358" s="4" t="s">
        <v>6</v>
      </c>
      <c r="G358" s="16" t="s">
        <v>6131</v>
      </c>
      <c r="H358" s="5">
        <f>IFERROR(IF($F$3=0,"-",Tabla1[[#This Row],[Precio de Cliente neto]]*(1+$F$3)),"-")</f>
        <v>65.691569999999999</v>
      </c>
      <c r="I358" s="5">
        <v>62.563400000000001</v>
      </c>
      <c r="J358" s="5">
        <v>56.30706</v>
      </c>
      <c r="K358" s="26">
        <v>0.21</v>
      </c>
    </row>
    <row r="359" spans="1:11">
      <c r="A359" s="4">
        <v>803</v>
      </c>
      <c r="B359" t="s">
        <v>9126</v>
      </c>
      <c r="C359" s="5">
        <f>IF($F$2=0," - ",Tabla1[[#This Row],[Base Precio de Lista neto]])</f>
        <v>72.969700000000003</v>
      </c>
      <c r="D359" s="5">
        <f>IF($F$2=0," - ",Tabla1[[#This Row],[Base Precio de Lista neto]]*(1-$F$2))</f>
        <v>51.078789999999998</v>
      </c>
      <c r="E359" s="5">
        <f>IF($F$2=0," - ",Tabla1[[#This Row],[Base para Mejor precio]]*(1-$F$2))</f>
        <v>45.970911000000001</v>
      </c>
      <c r="F359" s="4" t="s">
        <v>6</v>
      </c>
      <c r="G359" s="16" t="s">
        <v>6131</v>
      </c>
      <c r="H359" s="5">
        <f>IFERROR(IF($F$3=0,"-",Tabla1[[#This Row],[Precio de Cliente neto]]*(1+$F$3)),"-")</f>
        <v>76.618184999999997</v>
      </c>
      <c r="I359" s="5">
        <v>72.969700000000003</v>
      </c>
      <c r="J359" s="5">
        <v>65.672730000000001</v>
      </c>
      <c r="K359" s="26">
        <v>0.21</v>
      </c>
    </row>
    <row r="360" spans="1:11">
      <c r="A360" s="4">
        <v>804</v>
      </c>
      <c r="B360" t="s">
        <v>255</v>
      </c>
      <c r="C360" s="5">
        <f>IF($F$2=0," - ",Tabla1[[#This Row],[Base Precio de Lista neto]])</f>
        <v>74.870199999999997</v>
      </c>
      <c r="D360" s="5">
        <f>IF($F$2=0," - ",Tabla1[[#This Row],[Base Precio de Lista neto]]*(1-$F$2))</f>
        <v>52.409139999999994</v>
      </c>
      <c r="E360" s="5">
        <f>IF($F$2=0," - ",Tabla1[[#This Row],[Base para Mejor precio]]*(1-$F$2))</f>
        <v>47.168225999999997</v>
      </c>
      <c r="F360" s="4" t="s">
        <v>6</v>
      </c>
      <c r="G360" s="16" t="s">
        <v>6131</v>
      </c>
      <c r="H360" s="5">
        <f>IFERROR(IF($F$3=0,"-",Tabla1[[#This Row],[Precio de Cliente neto]]*(1+$F$3)),"-")</f>
        <v>78.613709999999998</v>
      </c>
      <c r="I360" s="5">
        <v>74.870199999999997</v>
      </c>
      <c r="J360" s="5">
        <v>67.383179999999996</v>
      </c>
      <c r="K360" s="26">
        <v>0.21</v>
      </c>
    </row>
    <row r="361" spans="1:11">
      <c r="A361" s="4">
        <v>805</v>
      </c>
      <c r="B361" t="s">
        <v>5964</v>
      </c>
      <c r="C361" s="5">
        <f>IF($F$2=0," - ",Tabla1[[#This Row],[Base Precio de Lista neto]])</f>
        <v>5.2037000000000004</v>
      </c>
      <c r="D361" s="5">
        <f>IF($F$2=0," - ",Tabla1[[#This Row],[Base Precio de Lista neto]]*(1-$F$2))</f>
        <v>3.6425900000000002</v>
      </c>
      <c r="E361" s="5">
        <f>IF($F$2=0," - ",Tabla1[[#This Row],[Base para Mejor precio]]*(1-$F$2))</f>
        <v>3.2783309999999997</v>
      </c>
      <c r="F361" s="4" t="s">
        <v>6</v>
      </c>
      <c r="G361" s="16" t="s">
        <v>6131</v>
      </c>
      <c r="H361" s="5">
        <f>IFERROR(IF($F$3=0,"-",Tabla1[[#This Row],[Precio de Cliente neto]]*(1+$F$3)),"-")</f>
        <v>5.4638850000000003</v>
      </c>
      <c r="I361" s="5">
        <v>5.2037000000000004</v>
      </c>
      <c r="J361" s="5">
        <v>4.6833299999999998</v>
      </c>
      <c r="K361" s="26">
        <v>0.21</v>
      </c>
    </row>
    <row r="362" spans="1:11">
      <c r="A362" s="4">
        <v>806</v>
      </c>
      <c r="B362" t="s">
        <v>256</v>
      </c>
      <c r="C362" s="5">
        <f>IF($F$2=0," - ",Tabla1[[#This Row],[Base Precio de Lista neto]])</f>
        <v>788.73559999999998</v>
      </c>
      <c r="D362" s="5">
        <f>IF($F$2=0," - ",Tabla1[[#This Row],[Base Precio de Lista neto]]*(1-$F$2))</f>
        <v>552.11491999999998</v>
      </c>
      <c r="E362" s="5">
        <f>IF($F$2=0," - ",Tabla1[[#This Row],[Base para Mejor precio]]*(1-$F$2))</f>
        <v>496.90342799999996</v>
      </c>
      <c r="F362" s="4" t="s">
        <v>6</v>
      </c>
      <c r="G362" s="16" t="s">
        <v>6131</v>
      </c>
      <c r="H362" s="5">
        <f>IFERROR(IF($F$3=0,"-",Tabla1[[#This Row],[Precio de Cliente neto]]*(1+$F$3)),"-")</f>
        <v>828.17237999999998</v>
      </c>
      <c r="I362" s="5">
        <v>788.73559999999998</v>
      </c>
      <c r="J362" s="5">
        <v>709.86203999999998</v>
      </c>
      <c r="K362" s="26">
        <v>0.21</v>
      </c>
    </row>
    <row r="363" spans="1:11">
      <c r="A363" s="4">
        <v>810</v>
      </c>
      <c r="B363" t="s">
        <v>257</v>
      </c>
      <c r="C363" s="5">
        <f>IF($F$2=0," - ",Tabla1[[#This Row],[Base Precio de Lista neto]])</f>
        <v>1251.0078000000001</v>
      </c>
      <c r="D363" s="5">
        <f>IF($F$2=0," - ",Tabla1[[#This Row],[Base Precio de Lista neto]]*(1-$F$2))</f>
        <v>875.70546000000002</v>
      </c>
      <c r="E363" s="5">
        <f>IF($F$2=0," - ",Tabla1[[#This Row],[Base para Mejor precio]]*(1-$F$2))</f>
        <v>788.13491399999998</v>
      </c>
      <c r="F363" s="4" t="s">
        <v>6</v>
      </c>
      <c r="G363" s="16" t="s">
        <v>6131</v>
      </c>
      <c r="H363" s="5">
        <f>IFERROR(IF($F$3=0,"-",Tabla1[[#This Row],[Precio de Cliente neto]]*(1+$F$3)),"-")</f>
        <v>1313.55819</v>
      </c>
      <c r="I363" s="5">
        <v>1251.0078000000001</v>
      </c>
      <c r="J363" s="5">
        <v>1125.9070200000001</v>
      </c>
      <c r="K363" s="26">
        <v>0.21</v>
      </c>
    </row>
    <row r="364" spans="1:11">
      <c r="A364" s="4">
        <v>811</v>
      </c>
      <c r="B364" t="s">
        <v>258</v>
      </c>
      <c r="C364" s="5">
        <f>IF($F$2=0," - ",Tabla1[[#This Row],[Base Precio de Lista neto]])</f>
        <v>1172.2399</v>
      </c>
      <c r="D364" s="5">
        <f>IF($F$2=0," - ",Tabla1[[#This Row],[Base Precio de Lista neto]]*(1-$F$2))</f>
        <v>820.56792999999993</v>
      </c>
      <c r="E364" s="5">
        <f>IF($F$2=0," - ",Tabla1[[#This Row],[Base para Mejor precio]]*(1-$F$2))</f>
        <v>738.51113699999996</v>
      </c>
      <c r="F364" s="4" t="s">
        <v>6</v>
      </c>
      <c r="G364" s="16" t="s">
        <v>6131</v>
      </c>
      <c r="H364" s="5">
        <f>IFERROR(IF($F$3=0,"-",Tabla1[[#This Row],[Precio de Cliente neto]]*(1+$F$3)),"-")</f>
        <v>1230.8518949999998</v>
      </c>
      <c r="I364" s="5">
        <v>1172.2399</v>
      </c>
      <c r="J364" s="5">
        <v>1055.0159100000001</v>
      </c>
      <c r="K364" s="26">
        <v>0.21</v>
      </c>
    </row>
    <row r="365" spans="1:11">
      <c r="A365" s="4">
        <v>812</v>
      </c>
      <c r="B365" t="s">
        <v>259</v>
      </c>
      <c r="C365" s="5">
        <f>IF($F$2=0," - ",Tabla1[[#This Row],[Base Precio de Lista neto]])</f>
        <v>1071.7914000000001</v>
      </c>
      <c r="D365" s="5">
        <f>IF($F$2=0," - ",Tabla1[[#This Row],[Base Precio de Lista neto]]*(1-$F$2))</f>
        <v>750.25397999999996</v>
      </c>
      <c r="E365" s="5">
        <f>IF($F$2=0," - ",Tabla1[[#This Row],[Base para Mejor precio]]*(1-$F$2))</f>
        <v>675.22858199999996</v>
      </c>
      <c r="F365" s="4" t="s">
        <v>6</v>
      </c>
      <c r="G365" s="16" t="s">
        <v>6131</v>
      </c>
      <c r="H365" s="5">
        <f>IFERROR(IF($F$3=0,"-",Tabla1[[#This Row],[Precio de Cliente neto]]*(1+$F$3)),"-")</f>
        <v>1125.3809699999999</v>
      </c>
      <c r="I365" s="5">
        <v>1071.7914000000001</v>
      </c>
      <c r="J365" s="5">
        <v>964.61225999999999</v>
      </c>
      <c r="K365" s="26">
        <v>0.21</v>
      </c>
    </row>
    <row r="366" spans="1:11">
      <c r="A366" s="4">
        <v>865</v>
      </c>
      <c r="B366" t="s">
        <v>260</v>
      </c>
      <c r="C366" s="5">
        <f>IF($F$2=0," - ",Tabla1[[#This Row],[Base Precio de Lista neto]])</f>
        <v>2028.5708</v>
      </c>
      <c r="D366" s="5">
        <f>IF($F$2=0," - ",Tabla1[[#This Row],[Base Precio de Lista neto]]*(1-$F$2))</f>
        <v>1419.99956</v>
      </c>
      <c r="E366" s="5">
        <f>IF($F$2=0," - ",Tabla1[[#This Row],[Base para Mejor precio]]*(1-$F$2))</f>
        <v>1277.9996039999999</v>
      </c>
      <c r="F366" s="4" t="s">
        <v>6</v>
      </c>
      <c r="G366" s="16" t="s">
        <v>6131</v>
      </c>
      <c r="H366" s="5">
        <f>IFERROR(IF($F$3=0,"-",Tabla1[[#This Row],[Precio de Cliente neto]]*(1+$F$3)),"-")</f>
        <v>2129.9993399999998</v>
      </c>
      <c r="I366" s="5">
        <v>2028.5708</v>
      </c>
      <c r="J366" s="5">
        <v>1825.71372</v>
      </c>
      <c r="K366" s="26">
        <v>0.21</v>
      </c>
    </row>
    <row r="367" spans="1:11">
      <c r="A367" s="4">
        <v>890</v>
      </c>
      <c r="B367" t="s">
        <v>261</v>
      </c>
      <c r="C367" s="5">
        <f>IF($F$2=0," - ",Tabla1[[#This Row],[Base Precio de Lista neto]])</f>
        <v>485.5444</v>
      </c>
      <c r="D367" s="5">
        <f>IF($F$2=0," - ",Tabla1[[#This Row],[Base Precio de Lista neto]]*(1-$F$2))</f>
        <v>339.88108</v>
      </c>
      <c r="E367" s="5">
        <f>IF($F$2=0," - ",Tabla1[[#This Row],[Base para Mejor precio]]*(1-$F$2))</f>
        <v>305.89297199999999</v>
      </c>
      <c r="F367" s="4" t="s">
        <v>6</v>
      </c>
      <c r="G367" s="16" t="s">
        <v>6131</v>
      </c>
      <c r="H367" s="5">
        <f>IFERROR(IF($F$3=0,"-",Tabla1[[#This Row],[Precio de Cliente neto]]*(1+$F$3)),"-")</f>
        <v>509.82162</v>
      </c>
      <c r="I367" s="5">
        <v>485.5444</v>
      </c>
      <c r="J367" s="5">
        <v>436.98996</v>
      </c>
      <c r="K367" s="26">
        <v>0.21</v>
      </c>
    </row>
    <row r="368" spans="1:11">
      <c r="A368" s="4">
        <v>913</v>
      </c>
      <c r="B368" t="s">
        <v>262</v>
      </c>
      <c r="C368" s="5">
        <f>IF($F$2=0," - ",Tabla1[[#This Row],[Base Precio de Lista neto]])</f>
        <v>753.01049999999998</v>
      </c>
      <c r="D368" s="5">
        <f>IF($F$2=0," - ",Tabla1[[#This Row],[Base Precio de Lista neto]]*(1-$F$2))</f>
        <v>527.10735</v>
      </c>
      <c r="E368" s="5">
        <f>IF($F$2=0," - ",Tabla1[[#This Row],[Base para Mejor precio]]*(1-$F$2))</f>
        <v>474.39661499999994</v>
      </c>
      <c r="F368" s="4" t="s">
        <v>6</v>
      </c>
      <c r="G368" s="16" t="s">
        <v>6131</v>
      </c>
      <c r="H368" s="5">
        <f>IFERROR(IF($F$3=0,"-",Tabla1[[#This Row],[Precio de Cliente neto]]*(1+$F$3)),"-")</f>
        <v>790.661025</v>
      </c>
      <c r="I368" s="5">
        <v>753.01049999999998</v>
      </c>
      <c r="J368" s="5">
        <v>677.70944999999995</v>
      </c>
      <c r="K368" s="26">
        <v>0.21</v>
      </c>
    </row>
    <row r="369" spans="1:11">
      <c r="A369" s="4">
        <v>922</v>
      </c>
      <c r="B369" t="s">
        <v>263</v>
      </c>
      <c r="C369" s="5">
        <f>IF($F$2=0," - ",Tabla1[[#This Row],[Base Precio de Lista neto]])</f>
        <v>821.60590000000002</v>
      </c>
      <c r="D369" s="5">
        <f>IF($F$2=0," - ",Tabla1[[#This Row],[Base Precio de Lista neto]]*(1-$F$2))</f>
        <v>575.12412999999992</v>
      </c>
      <c r="E369" s="5">
        <f>IF($F$2=0," - ",Tabla1[[#This Row],[Base para Mejor precio]]*(1-$F$2))</f>
        <v>517.61171699999989</v>
      </c>
      <c r="F369" s="4" t="s">
        <v>6</v>
      </c>
      <c r="G369" s="16" t="s">
        <v>6131</v>
      </c>
      <c r="H369" s="5">
        <f>IFERROR(IF($F$3=0,"-",Tabla1[[#This Row],[Precio de Cliente neto]]*(1+$F$3)),"-")</f>
        <v>862.68619499999988</v>
      </c>
      <c r="I369" s="5">
        <v>821.60590000000002</v>
      </c>
      <c r="J369" s="5">
        <v>739.44530999999995</v>
      </c>
      <c r="K369" s="26">
        <v>0.21</v>
      </c>
    </row>
    <row r="370" spans="1:11">
      <c r="A370" s="4">
        <v>923</v>
      </c>
      <c r="B370" t="s">
        <v>264</v>
      </c>
      <c r="C370" s="5">
        <f>IF($F$2=0," - ",Tabla1[[#This Row],[Base Precio de Lista neto]])</f>
        <v>1121.2710999999999</v>
      </c>
      <c r="D370" s="5">
        <f>IF($F$2=0," - ",Tabla1[[#This Row],[Base Precio de Lista neto]]*(1-$F$2))</f>
        <v>784.88976999999988</v>
      </c>
      <c r="E370" s="5">
        <f>IF($F$2=0," - ",Tabla1[[#This Row],[Base para Mejor precio]]*(1-$F$2))</f>
        <v>706.40079300000002</v>
      </c>
      <c r="F370" s="4" t="s">
        <v>6</v>
      </c>
      <c r="G370" s="16" t="s">
        <v>6131</v>
      </c>
      <c r="H370" s="5">
        <f>IFERROR(IF($F$3=0,"-",Tabla1[[#This Row],[Precio de Cliente neto]]*(1+$F$3)),"-")</f>
        <v>1177.3346549999999</v>
      </c>
      <c r="I370" s="5">
        <v>1121.2710999999999</v>
      </c>
      <c r="J370" s="5">
        <v>1009.14399</v>
      </c>
      <c r="K370" s="26">
        <v>0.21</v>
      </c>
    </row>
    <row r="371" spans="1:11">
      <c r="A371" s="4">
        <v>930</v>
      </c>
      <c r="B371" t="s">
        <v>9020</v>
      </c>
      <c r="C371" s="5">
        <f>IF($F$2=0," - ",Tabla1[[#This Row],[Base Precio de Lista neto]])</f>
        <v>35536.353900000002</v>
      </c>
      <c r="D371" s="5">
        <f>IF($F$2=0," - ",Tabla1[[#This Row],[Base Precio de Lista neto]]*(1-$F$2))</f>
        <v>24875.44773</v>
      </c>
      <c r="E371" s="5">
        <f>IF($F$2=0," - ",Tabla1[[#This Row],[Base para Mejor precio]]*(1-$F$2))</f>
        <v>22387.902956999998</v>
      </c>
      <c r="F371" s="4" t="s">
        <v>5</v>
      </c>
      <c r="G371" s="16" t="s">
        <v>6131</v>
      </c>
      <c r="H371" s="5">
        <f>IFERROR(IF($F$3=0,"-",Tabla1[[#This Row],[Precio de Cliente neto]]*(1+$F$3)),"-")</f>
        <v>37313.171595</v>
      </c>
      <c r="I371" s="5">
        <v>35536.353900000002</v>
      </c>
      <c r="J371" s="5">
        <v>31982.718509999999</v>
      </c>
      <c r="K371" s="26">
        <v>0.21</v>
      </c>
    </row>
    <row r="372" spans="1:11">
      <c r="A372" s="4">
        <v>931</v>
      </c>
      <c r="B372" t="s">
        <v>9021</v>
      </c>
      <c r="C372" s="5">
        <f>IF($F$2=0," - ",Tabla1[[#This Row],[Base Precio de Lista neto]])</f>
        <v>35536.353900000002</v>
      </c>
      <c r="D372" s="5">
        <f>IF($F$2=0," - ",Tabla1[[#This Row],[Base Precio de Lista neto]]*(1-$F$2))</f>
        <v>24875.44773</v>
      </c>
      <c r="E372" s="5">
        <f>IF($F$2=0," - ",Tabla1[[#This Row],[Base para Mejor precio]]*(1-$F$2))</f>
        <v>22387.902956999998</v>
      </c>
      <c r="F372" s="4" t="s">
        <v>5</v>
      </c>
      <c r="G372" s="16" t="s">
        <v>6131</v>
      </c>
      <c r="H372" s="5">
        <f>IFERROR(IF($F$3=0,"-",Tabla1[[#This Row],[Precio de Cliente neto]]*(1+$F$3)),"-")</f>
        <v>37313.171595</v>
      </c>
      <c r="I372" s="5">
        <v>35536.353900000002</v>
      </c>
      <c r="J372" s="5">
        <v>31982.718509999999</v>
      </c>
      <c r="K372" s="26">
        <v>0.21</v>
      </c>
    </row>
    <row r="373" spans="1:11">
      <c r="A373" s="4">
        <v>932</v>
      </c>
      <c r="B373" t="s">
        <v>9022</v>
      </c>
      <c r="C373" s="5">
        <f>IF($F$2=0," - ",Tabla1[[#This Row],[Base Precio de Lista neto]])</f>
        <v>53301.622000000003</v>
      </c>
      <c r="D373" s="5">
        <f>IF($F$2=0," - ",Tabla1[[#This Row],[Base Precio de Lista neto]]*(1-$F$2))</f>
        <v>37311.135399999999</v>
      </c>
      <c r="E373" s="5">
        <f>IF($F$2=0," - ",Tabla1[[#This Row],[Base para Mejor precio]]*(1-$F$2))</f>
        <v>33580.021859999993</v>
      </c>
      <c r="F373" s="4" t="s">
        <v>5</v>
      </c>
      <c r="G373" s="16" t="s">
        <v>6131</v>
      </c>
      <c r="H373" s="5">
        <f>IFERROR(IF($F$3=0,"-",Tabla1[[#This Row],[Precio de Cliente neto]]*(1+$F$3)),"-")</f>
        <v>55966.703099999999</v>
      </c>
      <c r="I373" s="5">
        <v>53301.622000000003</v>
      </c>
      <c r="J373" s="5">
        <v>47971.459799999997</v>
      </c>
      <c r="K373" s="26">
        <v>0.21</v>
      </c>
    </row>
    <row r="374" spans="1:11">
      <c r="A374" s="4">
        <v>933</v>
      </c>
      <c r="B374" t="s">
        <v>9023</v>
      </c>
      <c r="C374" s="5">
        <f>IF($F$2=0," - ",Tabla1[[#This Row],[Base Precio de Lista neto]])</f>
        <v>53301.622000000003</v>
      </c>
      <c r="D374" s="5">
        <f>IF($F$2=0," - ",Tabla1[[#This Row],[Base Precio de Lista neto]]*(1-$F$2))</f>
        <v>37311.135399999999</v>
      </c>
      <c r="E374" s="5">
        <f>IF($F$2=0," - ",Tabla1[[#This Row],[Base para Mejor precio]]*(1-$F$2))</f>
        <v>33580.021859999993</v>
      </c>
      <c r="F374" s="4" t="s">
        <v>5</v>
      </c>
      <c r="G374" s="16" t="s">
        <v>6131</v>
      </c>
      <c r="H374" s="5">
        <f>IFERROR(IF($F$3=0,"-",Tabla1[[#This Row],[Precio de Cliente neto]]*(1+$F$3)),"-")</f>
        <v>55966.703099999999</v>
      </c>
      <c r="I374" s="5">
        <v>53301.622000000003</v>
      </c>
      <c r="J374" s="5">
        <v>47971.459799999997</v>
      </c>
      <c r="K374" s="26">
        <v>0.21</v>
      </c>
    </row>
    <row r="375" spans="1:11">
      <c r="A375" s="4">
        <v>934</v>
      </c>
      <c r="B375" t="s">
        <v>9024</v>
      </c>
      <c r="C375" s="5">
        <f>IF($F$2=0," - ",Tabla1[[#This Row],[Base Precio de Lista neto]])</f>
        <v>71072.707500000004</v>
      </c>
      <c r="D375" s="5">
        <f>IF($F$2=0," - ",Tabla1[[#This Row],[Base Precio de Lista neto]]*(1-$F$2))</f>
        <v>49750.895250000001</v>
      </c>
      <c r="E375" s="5">
        <f>IF($F$2=0," - ",Tabla1[[#This Row],[Base para Mejor precio]]*(1-$F$2))</f>
        <v>44775.805724999998</v>
      </c>
      <c r="F375" s="4" t="s">
        <v>5</v>
      </c>
      <c r="G375" s="16" t="s">
        <v>6131</v>
      </c>
      <c r="H375" s="5">
        <f>IFERROR(IF($F$3=0,"-",Tabla1[[#This Row],[Precio de Cliente neto]]*(1+$F$3)),"-")</f>
        <v>74626.342875000002</v>
      </c>
      <c r="I375" s="5">
        <v>71072.707500000004</v>
      </c>
      <c r="J375" s="5">
        <v>63965.436750000001</v>
      </c>
      <c r="K375" s="26">
        <v>0.21</v>
      </c>
    </row>
    <row r="376" spans="1:11">
      <c r="A376" s="4">
        <v>935</v>
      </c>
      <c r="B376" t="s">
        <v>9025</v>
      </c>
      <c r="C376" s="5">
        <f>IF($F$2=0," - ",Tabla1[[#This Row],[Base Precio de Lista neto]])</f>
        <v>71072.707500000004</v>
      </c>
      <c r="D376" s="5">
        <f>IF($F$2=0," - ",Tabla1[[#This Row],[Base Precio de Lista neto]]*(1-$F$2))</f>
        <v>49750.895250000001</v>
      </c>
      <c r="E376" s="5">
        <f>IF($F$2=0," - ",Tabla1[[#This Row],[Base para Mejor precio]]*(1-$F$2))</f>
        <v>41193.741266999998</v>
      </c>
      <c r="F376" s="4" t="s">
        <v>5</v>
      </c>
      <c r="G376" s="16" t="s">
        <v>8993</v>
      </c>
      <c r="H376" s="5">
        <f>IFERROR(IF($F$3=0,"-",Tabla1[[#This Row],[Precio de Cliente neto]]*(1+$F$3)),"-")</f>
        <v>74626.342875000002</v>
      </c>
      <c r="I376" s="5">
        <v>71072.707500000004</v>
      </c>
      <c r="J376" s="5">
        <v>58848.201809999999</v>
      </c>
      <c r="K376" s="26">
        <v>0.21</v>
      </c>
    </row>
    <row r="377" spans="1:11">
      <c r="A377" s="4">
        <v>936</v>
      </c>
      <c r="B377" t="s">
        <v>9026</v>
      </c>
      <c r="C377" s="5">
        <f>IF($F$2=0," - ",Tabla1[[#This Row],[Base Precio de Lista neto]])</f>
        <v>92491.082800000004</v>
      </c>
      <c r="D377" s="5">
        <f>IF($F$2=0," - ",Tabla1[[#This Row],[Base Precio de Lista neto]]*(1-$F$2))</f>
        <v>64743.757959999995</v>
      </c>
      <c r="E377" s="5">
        <f>IF($F$2=0," - ",Tabla1[[#This Row],[Base para Mejor precio]]*(1-$F$2))</f>
        <v>53607.831590879992</v>
      </c>
      <c r="F377" s="4" t="s">
        <v>5</v>
      </c>
      <c r="G377" s="16" t="s">
        <v>8993</v>
      </c>
      <c r="H377" s="5">
        <f>IFERROR(IF($F$3=0,"-",Tabla1[[#This Row],[Precio de Cliente neto]]*(1+$F$3)),"-")</f>
        <v>97115.636939999997</v>
      </c>
      <c r="I377" s="5">
        <v>92491.082800000004</v>
      </c>
      <c r="J377" s="5">
        <v>76582.616558399997</v>
      </c>
      <c r="K377" s="26">
        <v>0.21</v>
      </c>
    </row>
    <row r="378" spans="1:11">
      <c r="A378" s="4">
        <v>949</v>
      </c>
      <c r="B378" t="s">
        <v>265</v>
      </c>
      <c r="C378" s="5">
        <f>IF($F$2=0," - ",Tabla1[[#This Row],[Base Precio de Lista neto]])</f>
        <v>1096.5354</v>
      </c>
      <c r="D378" s="5">
        <f>IF($F$2=0," - ",Tabla1[[#This Row],[Base Precio de Lista neto]]*(1-$F$2))</f>
        <v>767.57477999999992</v>
      </c>
      <c r="E378" s="5">
        <f>IF($F$2=0," - ",Tabla1[[#This Row],[Base para Mejor precio]]*(1-$F$2))</f>
        <v>690.81730199999993</v>
      </c>
      <c r="F378" s="4" t="s">
        <v>4</v>
      </c>
      <c r="G378" s="16" t="s">
        <v>6131</v>
      </c>
      <c r="H378" s="5">
        <f>IFERROR(IF($F$3=0,"-",Tabla1[[#This Row],[Precio de Cliente neto]]*(1+$F$3)),"-")</f>
        <v>1151.3621699999999</v>
      </c>
      <c r="I378" s="5">
        <v>1096.5354</v>
      </c>
      <c r="J378" s="5">
        <v>986.88185999999996</v>
      </c>
      <c r="K378" s="26">
        <v>0.21</v>
      </c>
    </row>
    <row r="379" spans="1:11">
      <c r="A379" s="4">
        <v>950</v>
      </c>
      <c r="B379" t="s">
        <v>266</v>
      </c>
      <c r="C379" s="5">
        <f>IF($F$2=0," - ",Tabla1[[#This Row],[Base Precio de Lista neto]])</f>
        <v>6591.4645</v>
      </c>
      <c r="D379" s="5">
        <f>IF($F$2=0," - ",Tabla1[[#This Row],[Base Precio de Lista neto]]*(1-$F$2))</f>
        <v>4614.0251499999995</v>
      </c>
      <c r="E379" s="5">
        <f>IF($F$2=0," - ",Tabla1[[#This Row],[Base para Mejor precio]]*(1-$F$2))</f>
        <v>4152.6226349999997</v>
      </c>
      <c r="F379" s="4" t="s">
        <v>4</v>
      </c>
      <c r="G379" s="16" t="s">
        <v>6131</v>
      </c>
      <c r="H379" s="5">
        <f>IFERROR(IF($F$3=0,"-",Tabla1[[#This Row],[Precio de Cliente neto]]*(1+$F$3)),"-")</f>
        <v>6921.0377249999992</v>
      </c>
      <c r="I379" s="5">
        <v>6591.4645</v>
      </c>
      <c r="J379" s="5">
        <v>5932.3180499999999</v>
      </c>
      <c r="K379" s="26">
        <v>0.21</v>
      </c>
    </row>
    <row r="380" spans="1:11">
      <c r="A380" s="4">
        <v>951</v>
      </c>
      <c r="B380" t="s">
        <v>267</v>
      </c>
      <c r="C380" s="5">
        <f>IF($F$2=0," - ",Tabla1[[#This Row],[Base Precio de Lista neto]])</f>
        <v>56540.2016</v>
      </c>
      <c r="D380" s="5">
        <f>IF($F$2=0," - ",Tabla1[[#This Row],[Base Precio de Lista neto]]*(1-$F$2))</f>
        <v>39578.14112</v>
      </c>
      <c r="E380" s="5">
        <f>IF($F$2=0," - ",Tabla1[[#This Row],[Base para Mejor precio]]*(1-$F$2))</f>
        <v>35620.327008</v>
      </c>
      <c r="F380" s="4" t="s">
        <v>4</v>
      </c>
      <c r="G380" s="16" t="s">
        <v>6131</v>
      </c>
      <c r="H380" s="5">
        <f>IFERROR(IF($F$3=0,"-",Tabla1[[#This Row],[Precio de Cliente neto]]*(1+$F$3)),"-")</f>
        <v>59367.21168</v>
      </c>
      <c r="I380" s="5">
        <v>56540.2016</v>
      </c>
      <c r="J380" s="5">
        <v>50886.18144</v>
      </c>
      <c r="K380" s="26">
        <v>0.21</v>
      </c>
    </row>
    <row r="381" spans="1:11">
      <c r="A381" s="4">
        <v>952</v>
      </c>
      <c r="B381" t="s">
        <v>268</v>
      </c>
      <c r="C381" s="5">
        <f>IF($F$2=0," - ",Tabla1[[#This Row],[Base Precio de Lista neto]])</f>
        <v>69305.979900000006</v>
      </c>
      <c r="D381" s="5">
        <f>IF($F$2=0," - ",Tabla1[[#This Row],[Base Precio de Lista neto]]*(1-$F$2))</f>
        <v>48514.18593</v>
      </c>
      <c r="E381" s="5">
        <f>IF($F$2=0," - ",Tabla1[[#This Row],[Base para Mejor precio]]*(1-$F$2))</f>
        <v>43662.767336999997</v>
      </c>
      <c r="F381" s="4" t="s">
        <v>4</v>
      </c>
      <c r="G381" s="16" t="s">
        <v>6131</v>
      </c>
      <c r="H381" s="5">
        <f>IFERROR(IF($F$3=0,"-",Tabla1[[#This Row],[Precio de Cliente neto]]*(1+$F$3)),"-")</f>
        <v>72771.278894999996</v>
      </c>
      <c r="I381" s="5">
        <v>69305.979900000006</v>
      </c>
      <c r="J381" s="5">
        <v>62375.381909999996</v>
      </c>
      <c r="K381" s="26">
        <v>0.21</v>
      </c>
    </row>
    <row r="382" spans="1:11">
      <c r="A382" s="4">
        <v>953</v>
      </c>
      <c r="B382" t="s">
        <v>269</v>
      </c>
      <c r="C382" s="5">
        <f>IF($F$2=0," - ",Tabla1[[#This Row],[Base Precio de Lista neto]])</f>
        <v>30654.4987</v>
      </c>
      <c r="D382" s="5">
        <f>IF($F$2=0," - ",Tabla1[[#This Row],[Base Precio de Lista neto]]*(1-$F$2))</f>
        <v>21458.149089999999</v>
      </c>
      <c r="E382" s="5">
        <f>IF($F$2=0," - ",Tabla1[[#This Row],[Base para Mejor precio]]*(1-$F$2))</f>
        <v>19312.334180999998</v>
      </c>
      <c r="F382" s="4" t="s">
        <v>5</v>
      </c>
      <c r="G382" s="16" t="s">
        <v>6131</v>
      </c>
      <c r="H382" s="5">
        <f>IFERROR(IF($F$3=0,"-",Tabla1[[#This Row],[Precio de Cliente neto]]*(1+$F$3)),"-")</f>
        <v>32187.223634999998</v>
      </c>
      <c r="I382" s="5">
        <v>30654.4987</v>
      </c>
      <c r="J382" s="5">
        <v>27589.04883</v>
      </c>
      <c r="K382" s="26">
        <v>0.21</v>
      </c>
    </row>
    <row r="383" spans="1:11">
      <c r="A383" s="4">
        <v>954</v>
      </c>
      <c r="B383" t="s">
        <v>270</v>
      </c>
      <c r="C383" s="5">
        <f>IF($F$2=0," - ",Tabla1[[#This Row],[Base Precio de Lista neto]])</f>
        <v>15327.263000000001</v>
      </c>
      <c r="D383" s="5">
        <f>IF($F$2=0," - ",Tabla1[[#This Row],[Base Precio de Lista neto]]*(1-$F$2))</f>
        <v>10729.0841</v>
      </c>
      <c r="E383" s="5">
        <f>IF($F$2=0," - ",Tabla1[[#This Row],[Base para Mejor precio]]*(1-$F$2))</f>
        <v>9656.17569</v>
      </c>
      <c r="F383" s="4" t="s">
        <v>5</v>
      </c>
      <c r="G383" s="16" t="s">
        <v>6131</v>
      </c>
      <c r="H383" s="5">
        <f>IFERROR(IF($F$3=0,"-",Tabla1[[#This Row],[Precio de Cliente neto]]*(1+$F$3)),"-")</f>
        <v>16093.62615</v>
      </c>
      <c r="I383" s="5">
        <v>15327.263000000001</v>
      </c>
      <c r="J383" s="5">
        <v>13794.536700000001</v>
      </c>
      <c r="K383" s="26">
        <v>0.21</v>
      </c>
    </row>
    <row r="384" spans="1:11">
      <c r="A384" s="4">
        <v>955</v>
      </c>
      <c r="B384" t="s">
        <v>271</v>
      </c>
      <c r="C384" s="5">
        <f>IF($F$2=0," - ",Tabla1[[#This Row],[Base Precio de Lista neto]])</f>
        <v>54411.572399999997</v>
      </c>
      <c r="D384" s="5">
        <f>IF($F$2=0," - ",Tabla1[[#This Row],[Base Precio de Lista neto]]*(1-$F$2))</f>
        <v>38088.100679999996</v>
      </c>
      <c r="E384" s="5">
        <f>IF($F$2=0," - ",Tabla1[[#This Row],[Base para Mejor precio]]*(1-$F$2))</f>
        <v>34279.290611999997</v>
      </c>
      <c r="F384" s="4" t="s">
        <v>4</v>
      </c>
      <c r="G384" s="16" t="s">
        <v>6131</v>
      </c>
      <c r="H384" s="5">
        <f>IFERROR(IF($F$3=0,"-",Tabla1[[#This Row],[Precio de Cliente neto]]*(1+$F$3)),"-")</f>
        <v>57132.15101999999</v>
      </c>
      <c r="I384" s="5">
        <v>54411.572399999997</v>
      </c>
      <c r="J384" s="5">
        <v>48970.415159999997</v>
      </c>
      <c r="K384" s="26">
        <v>0.21</v>
      </c>
    </row>
    <row r="385" spans="1:11">
      <c r="A385" s="4">
        <v>956</v>
      </c>
      <c r="B385" t="s">
        <v>272</v>
      </c>
      <c r="C385" s="5">
        <f>IF($F$2=0," - ",Tabla1[[#This Row],[Base Precio de Lista neto]])</f>
        <v>66013.945800000001</v>
      </c>
      <c r="D385" s="5">
        <f>IF($F$2=0," - ",Tabla1[[#This Row],[Base Precio de Lista neto]]*(1-$F$2))</f>
        <v>46209.762060000001</v>
      </c>
      <c r="E385" s="5">
        <f>IF($F$2=0," - ",Tabla1[[#This Row],[Base para Mejor precio]]*(1-$F$2))</f>
        <v>41588.785854000002</v>
      </c>
      <c r="F385" s="4" t="s">
        <v>4</v>
      </c>
      <c r="G385" s="16" t="s">
        <v>6131</v>
      </c>
      <c r="H385" s="5">
        <f>IFERROR(IF($F$3=0,"-",Tabla1[[#This Row],[Precio de Cliente neto]]*(1+$F$3)),"-")</f>
        <v>69314.643089999998</v>
      </c>
      <c r="I385" s="5">
        <v>66013.945800000001</v>
      </c>
      <c r="J385" s="5">
        <v>59412.551220000001</v>
      </c>
      <c r="K385" s="26">
        <v>0.21</v>
      </c>
    </row>
    <row r="386" spans="1:11">
      <c r="A386" s="4">
        <v>1000</v>
      </c>
      <c r="B386" t="s">
        <v>273</v>
      </c>
      <c r="C386" s="5">
        <f>IF($F$2=0," - ",Tabla1[[#This Row],[Base Precio de Lista neto]])</f>
        <v>163.37649999999999</v>
      </c>
      <c r="D386" s="5">
        <f>IF($F$2=0," - ",Tabla1[[#This Row],[Base Precio de Lista neto]]*(1-$F$2))</f>
        <v>114.36354999999999</v>
      </c>
      <c r="E386" s="5">
        <f>IF($F$2=0," - ",Tabla1[[#This Row],[Base para Mejor precio]]*(1-$F$2))</f>
        <v>102.927195</v>
      </c>
      <c r="F386" s="4" t="s">
        <v>6</v>
      </c>
      <c r="G386" s="16" t="s">
        <v>6131</v>
      </c>
      <c r="H386" s="5">
        <f>IFERROR(IF($F$3=0,"-",Tabla1[[#This Row],[Precio de Cliente neto]]*(1+$F$3)),"-")</f>
        <v>171.54532499999999</v>
      </c>
      <c r="I386" s="5">
        <v>163.37649999999999</v>
      </c>
      <c r="J386" s="5">
        <v>147.03885</v>
      </c>
      <c r="K386" s="26">
        <v>0.21</v>
      </c>
    </row>
    <row r="387" spans="1:11">
      <c r="A387" s="4">
        <v>1001</v>
      </c>
      <c r="B387" t="s">
        <v>274</v>
      </c>
      <c r="C387" s="5">
        <f>IF($F$2=0," - ",Tabla1[[#This Row],[Base Precio de Lista neto]])</f>
        <v>163.37649999999999</v>
      </c>
      <c r="D387" s="5">
        <f>IF($F$2=0," - ",Tabla1[[#This Row],[Base Precio de Lista neto]]*(1-$F$2))</f>
        <v>114.36354999999999</v>
      </c>
      <c r="E387" s="5">
        <f>IF($F$2=0," - ",Tabla1[[#This Row],[Base para Mejor precio]]*(1-$F$2))</f>
        <v>102.927195</v>
      </c>
      <c r="F387" s="4" t="s">
        <v>6</v>
      </c>
      <c r="G387" s="16" t="s">
        <v>6131</v>
      </c>
      <c r="H387" s="5">
        <f>IFERROR(IF($F$3=0,"-",Tabla1[[#This Row],[Precio de Cliente neto]]*(1+$F$3)),"-")</f>
        <v>171.54532499999999</v>
      </c>
      <c r="I387" s="5">
        <v>163.37649999999999</v>
      </c>
      <c r="J387" s="5">
        <v>147.03885</v>
      </c>
      <c r="K387" s="26">
        <v>0.21</v>
      </c>
    </row>
    <row r="388" spans="1:11">
      <c r="A388" s="4">
        <v>1002</v>
      </c>
      <c r="B388" t="s">
        <v>275</v>
      </c>
      <c r="C388" s="5">
        <f>IF($F$2=0," - ",Tabla1[[#This Row],[Base Precio de Lista neto]])</f>
        <v>578.072</v>
      </c>
      <c r="D388" s="5">
        <f>IF($F$2=0," - ",Tabla1[[#This Row],[Base Precio de Lista neto]]*(1-$F$2))</f>
        <v>404.65039999999999</v>
      </c>
      <c r="E388" s="5">
        <f>IF($F$2=0," - ",Tabla1[[#This Row],[Base para Mejor precio]]*(1-$F$2))</f>
        <v>364.18536</v>
      </c>
      <c r="F388" s="4" t="s">
        <v>6</v>
      </c>
      <c r="G388" s="16" t="s">
        <v>6131</v>
      </c>
      <c r="H388" s="5">
        <f>IFERROR(IF($F$3=0,"-",Tabla1[[#This Row],[Precio de Cliente neto]]*(1+$F$3)),"-")</f>
        <v>606.97559999999999</v>
      </c>
      <c r="I388" s="5">
        <v>578.072</v>
      </c>
      <c r="J388" s="5">
        <v>520.26480000000004</v>
      </c>
      <c r="K388" s="26">
        <v>0.21</v>
      </c>
    </row>
    <row r="389" spans="1:11">
      <c r="A389" s="4">
        <v>1003</v>
      </c>
      <c r="B389" t="s">
        <v>276</v>
      </c>
      <c r="C389" s="5">
        <f>IF($F$2=0," - ",Tabla1[[#This Row],[Base Precio de Lista neto]])</f>
        <v>248.49629999999999</v>
      </c>
      <c r="D389" s="5">
        <f>IF($F$2=0," - ",Tabla1[[#This Row],[Base Precio de Lista neto]]*(1-$F$2))</f>
        <v>173.94740999999999</v>
      </c>
      <c r="E389" s="5">
        <f>IF($F$2=0," - ",Tabla1[[#This Row],[Base para Mejor precio]]*(1-$F$2))</f>
        <v>156.55266899999998</v>
      </c>
      <c r="F389" s="4" t="s">
        <v>6</v>
      </c>
      <c r="G389" s="16" t="s">
        <v>6131</v>
      </c>
      <c r="H389" s="5">
        <f>IFERROR(IF($F$3=0,"-",Tabla1[[#This Row],[Precio de Cliente neto]]*(1+$F$3)),"-")</f>
        <v>260.92111499999999</v>
      </c>
      <c r="I389" s="5">
        <v>248.49629999999999</v>
      </c>
      <c r="J389" s="5">
        <v>223.64667</v>
      </c>
      <c r="K389" s="26">
        <v>0.21</v>
      </c>
    </row>
    <row r="390" spans="1:11">
      <c r="A390" s="4">
        <v>1004</v>
      </c>
      <c r="B390" t="s">
        <v>277</v>
      </c>
      <c r="C390" s="5">
        <f>IF($F$2=0," - ",Tabla1[[#This Row],[Base Precio de Lista neto]])</f>
        <v>163.37649999999999</v>
      </c>
      <c r="D390" s="5">
        <f>IF($F$2=0," - ",Tabla1[[#This Row],[Base Precio de Lista neto]]*(1-$F$2))</f>
        <v>114.36354999999999</v>
      </c>
      <c r="E390" s="5">
        <f>IF($F$2=0," - ",Tabla1[[#This Row],[Base para Mejor precio]]*(1-$F$2))</f>
        <v>102.927195</v>
      </c>
      <c r="F390" s="4" t="s">
        <v>6</v>
      </c>
      <c r="G390" s="16" t="s">
        <v>6131</v>
      </c>
      <c r="H390" s="5">
        <f>IFERROR(IF($F$3=0,"-",Tabla1[[#This Row],[Precio de Cliente neto]]*(1+$F$3)),"-")</f>
        <v>171.54532499999999</v>
      </c>
      <c r="I390" s="5">
        <v>163.37649999999999</v>
      </c>
      <c r="J390" s="5">
        <v>147.03885</v>
      </c>
      <c r="K390" s="26">
        <v>0.21</v>
      </c>
    </row>
    <row r="391" spans="1:11">
      <c r="A391" s="4">
        <v>1005</v>
      </c>
      <c r="B391" t="s">
        <v>278</v>
      </c>
      <c r="C391" s="5">
        <f>IF($F$2=0," - ",Tabla1[[#This Row],[Base Precio de Lista neto]])</f>
        <v>163.37610000000001</v>
      </c>
      <c r="D391" s="5">
        <f>IF($F$2=0," - ",Tabla1[[#This Row],[Base Precio de Lista neto]]*(1-$F$2))</f>
        <v>114.36327</v>
      </c>
      <c r="E391" s="5">
        <f>IF($F$2=0," - ",Tabla1[[#This Row],[Base para Mejor precio]]*(1-$F$2))</f>
        <v>102.92694299999999</v>
      </c>
      <c r="F391" s="4" t="s">
        <v>6</v>
      </c>
      <c r="G391" s="16" t="s">
        <v>6131</v>
      </c>
      <c r="H391" s="5">
        <f>IFERROR(IF($F$3=0,"-",Tabla1[[#This Row],[Precio de Cliente neto]]*(1+$F$3)),"-")</f>
        <v>171.544905</v>
      </c>
      <c r="I391" s="5">
        <v>163.37610000000001</v>
      </c>
      <c r="J391" s="5">
        <v>147.03849</v>
      </c>
      <c r="K391" s="26">
        <v>0.21</v>
      </c>
    </row>
    <row r="392" spans="1:11">
      <c r="A392" s="4">
        <v>1006</v>
      </c>
      <c r="B392" t="s">
        <v>279</v>
      </c>
      <c r="C392" s="5">
        <f>IF($F$2=0," - ",Tabla1[[#This Row],[Base Precio de Lista neto]])</f>
        <v>163.37649999999999</v>
      </c>
      <c r="D392" s="5">
        <f>IF($F$2=0," - ",Tabla1[[#This Row],[Base Precio de Lista neto]]*(1-$F$2))</f>
        <v>114.36354999999999</v>
      </c>
      <c r="E392" s="5">
        <f>IF($F$2=0," - ",Tabla1[[#This Row],[Base para Mejor precio]]*(1-$F$2))</f>
        <v>102.927195</v>
      </c>
      <c r="F392" s="4" t="s">
        <v>6</v>
      </c>
      <c r="G392" s="16" t="s">
        <v>6131</v>
      </c>
      <c r="H392" s="5">
        <f>IFERROR(IF($F$3=0,"-",Tabla1[[#This Row],[Precio de Cliente neto]]*(1+$F$3)),"-")</f>
        <v>171.54532499999999</v>
      </c>
      <c r="I392" s="5">
        <v>163.37649999999999</v>
      </c>
      <c r="J392" s="5">
        <v>147.03885</v>
      </c>
      <c r="K392" s="26">
        <v>0.21</v>
      </c>
    </row>
    <row r="393" spans="1:11">
      <c r="A393" s="4">
        <v>1007</v>
      </c>
      <c r="B393" t="s">
        <v>280</v>
      </c>
      <c r="C393" s="5">
        <f>IF($F$2=0," - ",Tabla1[[#This Row],[Base Precio de Lista neto]])</f>
        <v>163.37649999999999</v>
      </c>
      <c r="D393" s="5">
        <f>IF($F$2=0," - ",Tabla1[[#This Row],[Base Precio de Lista neto]]*(1-$F$2))</f>
        <v>114.36354999999999</v>
      </c>
      <c r="E393" s="5">
        <f>IF($F$2=0," - ",Tabla1[[#This Row],[Base para Mejor precio]]*(1-$F$2))</f>
        <v>102.927195</v>
      </c>
      <c r="F393" s="4" t="s">
        <v>6</v>
      </c>
      <c r="G393" s="16" t="s">
        <v>6131</v>
      </c>
      <c r="H393" s="5">
        <f>IFERROR(IF($F$3=0,"-",Tabla1[[#This Row],[Precio de Cliente neto]]*(1+$F$3)),"-")</f>
        <v>171.54532499999999</v>
      </c>
      <c r="I393" s="5">
        <v>163.37649999999999</v>
      </c>
      <c r="J393" s="5">
        <v>147.03885</v>
      </c>
      <c r="K393" s="26">
        <v>0.21</v>
      </c>
    </row>
    <row r="394" spans="1:11">
      <c r="A394" s="4">
        <v>1008</v>
      </c>
      <c r="B394" t="s">
        <v>281</v>
      </c>
      <c r="C394" s="5">
        <f>IF($F$2=0," - ",Tabla1[[#This Row],[Base Precio de Lista neto]])</f>
        <v>163.37649999999999</v>
      </c>
      <c r="D394" s="5">
        <f>IF($F$2=0," - ",Tabla1[[#This Row],[Base Precio de Lista neto]]*(1-$F$2))</f>
        <v>114.36354999999999</v>
      </c>
      <c r="E394" s="5">
        <f>IF($F$2=0," - ",Tabla1[[#This Row],[Base para Mejor precio]]*(1-$F$2))</f>
        <v>102.927195</v>
      </c>
      <c r="F394" s="4" t="s">
        <v>6</v>
      </c>
      <c r="G394" s="16" t="s">
        <v>6131</v>
      </c>
      <c r="H394" s="5">
        <f>IFERROR(IF($F$3=0,"-",Tabla1[[#This Row],[Precio de Cliente neto]]*(1+$F$3)),"-")</f>
        <v>171.54532499999999</v>
      </c>
      <c r="I394" s="5">
        <v>163.37649999999999</v>
      </c>
      <c r="J394" s="5">
        <v>147.03885</v>
      </c>
      <c r="K394" s="26">
        <v>0.21</v>
      </c>
    </row>
    <row r="395" spans="1:11">
      <c r="A395" s="4">
        <v>1009</v>
      </c>
      <c r="B395" t="s">
        <v>282</v>
      </c>
      <c r="C395" s="5">
        <f>IF($F$2=0," - ",Tabla1[[#This Row],[Base Precio de Lista neto]])</f>
        <v>248.49629999999999</v>
      </c>
      <c r="D395" s="5">
        <f>IF($F$2=0," - ",Tabla1[[#This Row],[Base Precio de Lista neto]]*(1-$F$2))</f>
        <v>173.94740999999999</v>
      </c>
      <c r="E395" s="5">
        <f>IF($F$2=0," - ",Tabla1[[#This Row],[Base para Mejor precio]]*(1-$F$2))</f>
        <v>156.55266899999998</v>
      </c>
      <c r="F395" s="4" t="s">
        <v>6</v>
      </c>
      <c r="G395" s="16" t="s">
        <v>6131</v>
      </c>
      <c r="H395" s="5">
        <f>IFERROR(IF($F$3=0,"-",Tabla1[[#This Row],[Precio de Cliente neto]]*(1+$F$3)),"-")</f>
        <v>260.92111499999999</v>
      </c>
      <c r="I395" s="5">
        <v>248.49629999999999</v>
      </c>
      <c r="J395" s="5">
        <v>223.64667</v>
      </c>
      <c r="K395" s="26">
        <v>0.21</v>
      </c>
    </row>
    <row r="396" spans="1:11">
      <c r="A396" s="4">
        <v>1010</v>
      </c>
      <c r="B396" t="s">
        <v>283</v>
      </c>
      <c r="C396" s="5">
        <f>IF($F$2=0," - ",Tabla1[[#This Row],[Base Precio de Lista neto]])</f>
        <v>163.37649999999999</v>
      </c>
      <c r="D396" s="5">
        <f>IF($F$2=0," - ",Tabla1[[#This Row],[Base Precio de Lista neto]]*(1-$F$2))</f>
        <v>114.36354999999999</v>
      </c>
      <c r="E396" s="5">
        <f>IF($F$2=0," - ",Tabla1[[#This Row],[Base para Mejor precio]]*(1-$F$2))</f>
        <v>102.927195</v>
      </c>
      <c r="F396" s="4" t="s">
        <v>6</v>
      </c>
      <c r="G396" s="16" t="s">
        <v>6131</v>
      </c>
      <c r="H396" s="5">
        <f>IFERROR(IF($F$3=0,"-",Tabla1[[#This Row],[Precio de Cliente neto]]*(1+$F$3)),"-")</f>
        <v>171.54532499999999</v>
      </c>
      <c r="I396" s="5">
        <v>163.37649999999999</v>
      </c>
      <c r="J396" s="5">
        <v>147.03885</v>
      </c>
      <c r="K396" s="26">
        <v>0.21</v>
      </c>
    </row>
    <row r="397" spans="1:11">
      <c r="A397" s="4">
        <v>1011</v>
      </c>
      <c r="B397" t="s">
        <v>284</v>
      </c>
      <c r="C397" s="5">
        <f>IF($F$2=0," - ",Tabla1[[#This Row],[Base Precio de Lista neto]])</f>
        <v>163.37649999999999</v>
      </c>
      <c r="D397" s="5">
        <f>IF($F$2=0," - ",Tabla1[[#This Row],[Base Precio de Lista neto]]*(1-$F$2))</f>
        <v>114.36354999999999</v>
      </c>
      <c r="E397" s="5">
        <f>IF($F$2=0," - ",Tabla1[[#This Row],[Base para Mejor precio]]*(1-$F$2))</f>
        <v>102.927195</v>
      </c>
      <c r="F397" s="4" t="s">
        <v>6</v>
      </c>
      <c r="G397" s="16" t="s">
        <v>6131</v>
      </c>
      <c r="H397" s="5">
        <f>IFERROR(IF($F$3=0,"-",Tabla1[[#This Row],[Precio de Cliente neto]]*(1+$F$3)),"-")</f>
        <v>171.54532499999999</v>
      </c>
      <c r="I397" s="5">
        <v>163.37649999999999</v>
      </c>
      <c r="J397" s="5">
        <v>147.03885</v>
      </c>
      <c r="K397" s="26">
        <v>0.21</v>
      </c>
    </row>
    <row r="398" spans="1:11">
      <c r="A398" s="4">
        <v>1012</v>
      </c>
      <c r="B398" t="s">
        <v>285</v>
      </c>
      <c r="C398" s="5">
        <f>IF($F$2=0," - ",Tabla1[[#This Row],[Base Precio de Lista neto]])</f>
        <v>163.37649999999999</v>
      </c>
      <c r="D398" s="5">
        <f>IF($F$2=0," - ",Tabla1[[#This Row],[Base Precio de Lista neto]]*(1-$F$2))</f>
        <v>114.36354999999999</v>
      </c>
      <c r="E398" s="5">
        <f>IF($F$2=0," - ",Tabla1[[#This Row],[Base para Mejor precio]]*(1-$F$2))</f>
        <v>102.927195</v>
      </c>
      <c r="F398" s="4" t="s">
        <v>6</v>
      </c>
      <c r="G398" s="16" t="s">
        <v>6131</v>
      </c>
      <c r="H398" s="5">
        <f>IFERROR(IF($F$3=0,"-",Tabla1[[#This Row],[Precio de Cliente neto]]*(1+$F$3)),"-")</f>
        <v>171.54532499999999</v>
      </c>
      <c r="I398" s="5">
        <v>163.37649999999999</v>
      </c>
      <c r="J398" s="5">
        <v>147.03885</v>
      </c>
      <c r="K398" s="26">
        <v>0.21</v>
      </c>
    </row>
    <row r="399" spans="1:11">
      <c r="A399" s="4">
        <v>1013</v>
      </c>
      <c r="B399" t="s">
        <v>286</v>
      </c>
      <c r="C399" s="5">
        <f>IF($F$2=0," - ",Tabla1[[#This Row],[Base Precio de Lista neto]])</f>
        <v>163.37649999999999</v>
      </c>
      <c r="D399" s="5">
        <f>IF($F$2=0," - ",Tabla1[[#This Row],[Base Precio de Lista neto]]*(1-$F$2))</f>
        <v>114.36354999999999</v>
      </c>
      <c r="E399" s="5">
        <f>IF($F$2=0," - ",Tabla1[[#This Row],[Base para Mejor precio]]*(1-$F$2))</f>
        <v>102.927195</v>
      </c>
      <c r="F399" s="4" t="s">
        <v>6</v>
      </c>
      <c r="G399" s="16" t="s">
        <v>6131</v>
      </c>
      <c r="H399" s="5">
        <f>IFERROR(IF($F$3=0,"-",Tabla1[[#This Row],[Precio de Cliente neto]]*(1+$F$3)),"-")</f>
        <v>171.54532499999999</v>
      </c>
      <c r="I399" s="5">
        <v>163.37649999999999</v>
      </c>
      <c r="J399" s="5">
        <v>147.03885</v>
      </c>
      <c r="K399" s="26">
        <v>0.21</v>
      </c>
    </row>
    <row r="400" spans="1:11">
      <c r="A400" s="4">
        <v>1014</v>
      </c>
      <c r="B400" t="s">
        <v>287</v>
      </c>
      <c r="C400" s="5">
        <f>IF($F$2=0," - ",Tabla1[[#This Row],[Base Precio de Lista neto]])</f>
        <v>248.49629999999999</v>
      </c>
      <c r="D400" s="5">
        <f>IF($F$2=0," - ",Tabla1[[#This Row],[Base Precio de Lista neto]]*(1-$F$2))</f>
        <v>173.94740999999999</v>
      </c>
      <c r="E400" s="5">
        <f>IF($F$2=0," - ",Tabla1[[#This Row],[Base para Mejor precio]]*(1-$F$2))</f>
        <v>156.55266899999998</v>
      </c>
      <c r="F400" s="4" t="s">
        <v>6</v>
      </c>
      <c r="G400" s="16" t="s">
        <v>6131</v>
      </c>
      <c r="H400" s="5">
        <f>IFERROR(IF($F$3=0,"-",Tabla1[[#This Row],[Precio de Cliente neto]]*(1+$F$3)),"-")</f>
        <v>260.92111499999999</v>
      </c>
      <c r="I400" s="5">
        <v>248.49629999999999</v>
      </c>
      <c r="J400" s="5">
        <v>223.64667</v>
      </c>
      <c r="K400" s="26">
        <v>0.21</v>
      </c>
    </row>
    <row r="401" spans="1:11">
      <c r="A401" s="4">
        <v>1015</v>
      </c>
      <c r="B401" t="s">
        <v>288</v>
      </c>
      <c r="C401" s="5">
        <f>IF($F$2=0," - ",Tabla1[[#This Row],[Base Precio de Lista neto]])</f>
        <v>163.37649999999999</v>
      </c>
      <c r="D401" s="5">
        <f>IF($F$2=0," - ",Tabla1[[#This Row],[Base Precio de Lista neto]]*(1-$F$2))</f>
        <v>114.36354999999999</v>
      </c>
      <c r="E401" s="5">
        <f>IF($F$2=0," - ",Tabla1[[#This Row],[Base para Mejor precio]]*(1-$F$2))</f>
        <v>102.927195</v>
      </c>
      <c r="F401" s="4" t="s">
        <v>6</v>
      </c>
      <c r="G401" s="16" t="s">
        <v>6131</v>
      </c>
      <c r="H401" s="5">
        <f>IFERROR(IF($F$3=0,"-",Tabla1[[#This Row],[Precio de Cliente neto]]*(1+$F$3)),"-")</f>
        <v>171.54532499999999</v>
      </c>
      <c r="I401" s="5">
        <v>163.37649999999999</v>
      </c>
      <c r="J401" s="5">
        <v>147.03885</v>
      </c>
      <c r="K401" s="26">
        <v>0.21</v>
      </c>
    </row>
    <row r="402" spans="1:11">
      <c r="A402" s="4">
        <v>1016</v>
      </c>
      <c r="B402" t="s">
        <v>289</v>
      </c>
      <c r="C402" s="5">
        <f>IF($F$2=0," - ",Tabla1[[#This Row],[Base Precio de Lista neto]])</f>
        <v>163.37649999999999</v>
      </c>
      <c r="D402" s="5">
        <f>IF($F$2=0," - ",Tabla1[[#This Row],[Base Precio de Lista neto]]*(1-$F$2))</f>
        <v>114.36354999999999</v>
      </c>
      <c r="E402" s="5">
        <f>IF($F$2=0," - ",Tabla1[[#This Row],[Base para Mejor precio]]*(1-$F$2))</f>
        <v>102.927195</v>
      </c>
      <c r="F402" s="4" t="s">
        <v>6</v>
      </c>
      <c r="G402" s="16" t="s">
        <v>6131</v>
      </c>
      <c r="H402" s="5">
        <f>IFERROR(IF($F$3=0,"-",Tabla1[[#This Row],[Precio de Cliente neto]]*(1+$F$3)),"-")</f>
        <v>171.54532499999999</v>
      </c>
      <c r="I402" s="5">
        <v>163.37649999999999</v>
      </c>
      <c r="J402" s="5">
        <v>147.03885</v>
      </c>
      <c r="K402" s="26">
        <v>0.21</v>
      </c>
    </row>
    <row r="403" spans="1:11">
      <c r="A403" s="4">
        <v>1017</v>
      </c>
      <c r="B403" t="s">
        <v>290</v>
      </c>
      <c r="C403" s="5">
        <f>IF($F$2=0," - ",Tabla1[[#This Row],[Base Precio de Lista neto]])</f>
        <v>163.37649999999999</v>
      </c>
      <c r="D403" s="5">
        <f>IF($F$2=0," - ",Tabla1[[#This Row],[Base Precio de Lista neto]]*(1-$F$2))</f>
        <v>114.36354999999999</v>
      </c>
      <c r="E403" s="5">
        <f>IF($F$2=0," - ",Tabla1[[#This Row],[Base para Mejor precio]]*(1-$F$2))</f>
        <v>102.927195</v>
      </c>
      <c r="F403" s="4" t="s">
        <v>6</v>
      </c>
      <c r="G403" s="16" t="s">
        <v>6131</v>
      </c>
      <c r="H403" s="5">
        <f>IFERROR(IF($F$3=0,"-",Tabla1[[#This Row],[Precio de Cliente neto]]*(1+$F$3)),"-")</f>
        <v>171.54532499999999</v>
      </c>
      <c r="I403" s="5">
        <v>163.37649999999999</v>
      </c>
      <c r="J403" s="5">
        <v>147.03885</v>
      </c>
      <c r="K403" s="26">
        <v>0.21</v>
      </c>
    </row>
    <row r="404" spans="1:11">
      <c r="A404" s="4">
        <v>1018</v>
      </c>
      <c r="B404" t="s">
        <v>291</v>
      </c>
      <c r="C404" s="5">
        <f>IF($F$2=0," - ",Tabla1[[#This Row],[Base Precio de Lista neto]])</f>
        <v>138.62270000000001</v>
      </c>
      <c r="D404" s="5">
        <f>IF($F$2=0," - ",Tabla1[[#This Row],[Base Precio de Lista neto]]*(1-$F$2))</f>
        <v>97.035889999999995</v>
      </c>
      <c r="E404" s="5">
        <f>IF($F$2=0," - ",Tabla1[[#This Row],[Base para Mejor precio]]*(1-$F$2))</f>
        <v>87.332301000000001</v>
      </c>
      <c r="F404" s="4" t="s">
        <v>6</v>
      </c>
      <c r="G404" s="16" t="s">
        <v>6131</v>
      </c>
      <c r="H404" s="5">
        <f>IFERROR(IF($F$3=0,"-",Tabla1[[#This Row],[Precio de Cliente neto]]*(1+$F$3)),"-")</f>
        <v>145.55383499999999</v>
      </c>
      <c r="I404" s="5">
        <v>138.62270000000001</v>
      </c>
      <c r="J404" s="5">
        <v>124.76043</v>
      </c>
      <c r="K404" s="26">
        <v>0.21</v>
      </c>
    </row>
    <row r="405" spans="1:11">
      <c r="A405" s="4">
        <v>1019</v>
      </c>
      <c r="B405" t="s">
        <v>292</v>
      </c>
      <c r="C405" s="5">
        <f>IF($F$2=0," - ",Tabla1[[#This Row],[Base Precio de Lista neto]])</f>
        <v>138.62270000000001</v>
      </c>
      <c r="D405" s="5">
        <f>IF($F$2=0," - ",Tabla1[[#This Row],[Base Precio de Lista neto]]*(1-$F$2))</f>
        <v>97.035889999999995</v>
      </c>
      <c r="E405" s="5">
        <f>IF($F$2=0," - ",Tabla1[[#This Row],[Base para Mejor precio]]*(1-$F$2))</f>
        <v>87.332301000000001</v>
      </c>
      <c r="F405" s="4" t="s">
        <v>6</v>
      </c>
      <c r="G405" s="16" t="s">
        <v>6131</v>
      </c>
      <c r="H405" s="5">
        <f>IFERROR(IF($F$3=0,"-",Tabla1[[#This Row],[Precio de Cliente neto]]*(1+$F$3)),"-")</f>
        <v>145.55383499999999</v>
      </c>
      <c r="I405" s="5">
        <v>138.62270000000001</v>
      </c>
      <c r="J405" s="5">
        <v>124.76043</v>
      </c>
      <c r="K405" s="26">
        <v>0.21</v>
      </c>
    </row>
    <row r="406" spans="1:11">
      <c r="A406" s="4">
        <v>1020</v>
      </c>
      <c r="B406" t="s">
        <v>293</v>
      </c>
      <c r="C406" s="5">
        <f>IF($F$2=0," - ",Tabla1[[#This Row],[Base Precio de Lista neto]])</f>
        <v>248.49629999999999</v>
      </c>
      <c r="D406" s="5">
        <f>IF($F$2=0," - ",Tabla1[[#This Row],[Base Precio de Lista neto]]*(1-$F$2))</f>
        <v>173.94740999999999</v>
      </c>
      <c r="E406" s="5">
        <f>IF($F$2=0," - ",Tabla1[[#This Row],[Base para Mejor precio]]*(1-$F$2))</f>
        <v>156.55266899999998</v>
      </c>
      <c r="F406" s="4" t="s">
        <v>6</v>
      </c>
      <c r="G406" s="16" t="s">
        <v>6131</v>
      </c>
      <c r="H406" s="5">
        <f>IFERROR(IF($F$3=0,"-",Tabla1[[#This Row],[Precio de Cliente neto]]*(1+$F$3)),"-")</f>
        <v>260.92111499999999</v>
      </c>
      <c r="I406" s="5">
        <v>248.49629999999999</v>
      </c>
      <c r="J406" s="5">
        <v>223.64667</v>
      </c>
      <c r="K406" s="26">
        <v>0.21</v>
      </c>
    </row>
    <row r="407" spans="1:11">
      <c r="A407" s="4">
        <v>1021</v>
      </c>
      <c r="B407" t="s">
        <v>294</v>
      </c>
      <c r="C407" s="5">
        <f>IF($F$2=0," - ",Tabla1[[#This Row],[Base Precio de Lista neto]])</f>
        <v>33</v>
      </c>
      <c r="D407" s="5">
        <f>IF($F$2=0," - ",Tabla1[[#This Row],[Base Precio de Lista neto]]*(1-$F$2))</f>
        <v>23.099999999999998</v>
      </c>
      <c r="E407" s="5">
        <f>IF($F$2=0," - ",Tabla1[[#This Row],[Base para Mejor precio]]*(1-$F$2))</f>
        <v>20.79</v>
      </c>
      <c r="F407" s="4" t="s">
        <v>6</v>
      </c>
      <c r="G407" s="16" t="s">
        <v>6131</v>
      </c>
      <c r="H407" s="5">
        <f>IFERROR(IF($F$3=0,"-",Tabla1[[#This Row],[Precio de Cliente neto]]*(1+$F$3)),"-")</f>
        <v>34.65</v>
      </c>
      <c r="I407" s="5">
        <v>33</v>
      </c>
      <c r="J407" s="5">
        <v>29.7</v>
      </c>
      <c r="K407" s="26">
        <v>0.21</v>
      </c>
    </row>
    <row r="408" spans="1:11">
      <c r="A408" s="4">
        <v>1022</v>
      </c>
      <c r="B408" t="s">
        <v>295</v>
      </c>
      <c r="C408" s="5">
        <f>IF($F$2=0," - ",Tabla1[[#This Row],[Base Precio de Lista neto]])</f>
        <v>248.49629999999999</v>
      </c>
      <c r="D408" s="5">
        <f>IF($F$2=0," - ",Tabla1[[#This Row],[Base Precio de Lista neto]]*(1-$F$2))</f>
        <v>173.94740999999999</v>
      </c>
      <c r="E408" s="5">
        <f>IF($F$2=0," - ",Tabla1[[#This Row],[Base para Mejor precio]]*(1-$F$2))</f>
        <v>156.55266899999998</v>
      </c>
      <c r="F408" s="4" t="s">
        <v>6</v>
      </c>
      <c r="G408" s="16" t="s">
        <v>6131</v>
      </c>
      <c r="H408" s="5">
        <f>IFERROR(IF($F$3=0,"-",Tabla1[[#This Row],[Precio de Cliente neto]]*(1+$F$3)),"-")</f>
        <v>260.92111499999999</v>
      </c>
      <c r="I408" s="5">
        <v>248.49629999999999</v>
      </c>
      <c r="J408" s="5">
        <v>223.64667</v>
      </c>
      <c r="K408" s="26">
        <v>0.21</v>
      </c>
    </row>
    <row r="409" spans="1:11">
      <c r="A409" s="4">
        <v>1024</v>
      </c>
      <c r="B409" t="s">
        <v>296</v>
      </c>
      <c r="C409" s="5">
        <f>IF($F$2=0," - ",Tabla1[[#This Row],[Base Precio de Lista neto]])</f>
        <v>163.37629999999999</v>
      </c>
      <c r="D409" s="5">
        <f>IF($F$2=0," - ",Tabla1[[#This Row],[Base Precio de Lista neto]]*(1-$F$2))</f>
        <v>114.36340999999999</v>
      </c>
      <c r="E409" s="5">
        <f>IF($F$2=0," - ",Tabla1[[#This Row],[Base para Mejor precio]]*(1-$F$2))</f>
        <v>102.92706899999999</v>
      </c>
      <c r="F409" s="4" t="s">
        <v>6</v>
      </c>
      <c r="G409" s="16" t="s">
        <v>6131</v>
      </c>
      <c r="H409" s="5">
        <f>IFERROR(IF($F$3=0,"-",Tabla1[[#This Row],[Precio de Cliente neto]]*(1+$F$3)),"-")</f>
        <v>171.54511499999998</v>
      </c>
      <c r="I409" s="5">
        <v>163.37629999999999</v>
      </c>
      <c r="J409" s="5">
        <v>147.03867</v>
      </c>
      <c r="K409" s="26">
        <v>0.21</v>
      </c>
    </row>
    <row r="410" spans="1:11">
      <c r="A410" s="4">
        <v>1025</v>
      </c>
      <c r="B410" t="s">
        <v>297</v>
      </c>
      <c r="C410" s="5">
        <f>IF($F$2=0," - ",Tabla1[[#This Row],[Base Precio de Lista neto]])</f>
        <v>163.37649999999999</v>
      </c>
      <c r="D410" s="5">
        <f>IF($F$2=0," - ",Tabla1[[#This Row],[Base Precio de Lista neto]]*(1-$F$2))</f>
        <v>114.36354999999999</v>
      </c>
      <c r="E410" s="5">
        <f>IF($F$2=0," - ",Tabla1[[#This Row],[Base para Mejor precio]]*(1-$F$2))</f>
        <v>102.927195</v>
      </c>
      <c r="F410" s="4" t="s">
        <v>6</v>
      </c>
      <c r="G410" s="16" t="s">
        <v>6131</v>
      </c>
      <c r="H410" s="5">
        <f>IFERROR(IF($F$3=0,"-",Tabla1[[#This Row],[Precio de Cliente neto]]*(1+$F$3)),"-")</f>
        <v>171.54532499999999</v>
      </c>
      <c r="I410" s="5">
        <v>163.37649999999999</v>
      </c>
      <c r="J410" s="5">
        <v>147.03885</v>
      </c>
      <c r="K410" s="26">
        <v>0.21</v>
      </c>
    </row>
    <row r="411" spans="1:11">
      <c r="A411" s="4">
        <v>1026</v>
      </c>
      <c r="B411" t="s">
        <v>298</v>
      </c>
      <c r="C411" s="5">
        <f>IF($F$2=0," - ",Tabla1[[#This Row],[Base Precio de Lista neto]])</f>
        <v>163.37649999999999</v>
      </c>
      <c r="D411" s="5">
        <f>IF($F$2=0," - ",Tabla1[[#This Row],[Base Precio de Lista neto]]*(1-$F$2))</f>
        <v>114.36354999999999</v>
      </c>
      <c r="E411" s="5">
        <f>IF($F$2=0," - ",Tabla1[[#This Row],[Base para Mejor precio]]*(1-$F$2))</f>
        <v>102.927195</v>
      </c>
      <c r="F411" s="4" t="s">
        <v>6</v>
      </c>
      <c r="G411" s="16" t="s">
        <v>6131</v>
      </c>
      <c r="H411" s="5">
        <f>IFERROR(IF($F$3=0,"-",Tabla1[[#This Row],[Precio de Cliente neto]]*(1+$F$3)),"-")</f>
        <v>171.54532499999999</v>
      </c>
      <c r="I411" s="5">
        <v>163.37649999999999</v>
      </c>
      <c r="J411" s="5">
        <v>147.03885</v>
      </c>
      <c r="K411" s="26">
        <v>0.21</v>
      </c>
    </row>
    <row r="412" spans="1:11">
      <c r="A412" s="4">
        <v>1027</v>
      </c>
      <c r="B412" t="s">
        <v>299</v>
      </c>
      <c r="C412" s="5">
        <f>IF($F$2=0," - ",Tabla1[[#This Row],[Base Precio de Lista neto]])</f>
        <v>138.62270000000001</v>
      </c>
      <c r="D412" s="5">
        <f>IF($F$2=0," - ",Tabla1[[#This Row],[Base Precio de Lista neto]]*(1-$F$2))</f>
        <v>97.035889999999995</v>
      </c>
      <c r="E412" s="5">
        <f>IF($F$2=0," - ",Tabla1[[#This Row],[Base para Mejor precio]]*(1-$F$2))</f>
        <v>87.332301000000001</v>
      </c>
      <c r="F412" s="4" t="s">
        <v>6</v>
      </c>
      <c r="G412" s="16" t="s">
        <v>6131</v>
      </c>
      <c r="H412" s="5">
        <f>IFERROR(IF($F$3=0,"-",Tabla1[[#This Row],[Precio de Cliente neto]]*(1+$F$3)),"-")</f>
        <v>145.55383499999999</v>
      </c>
      <c r="I412" s="5">
        <v>138.62270000000001</v>
      </c>
      <c r="J412" s="5">
        <v>124.76043</v>
      </c>
      <c r="K412" s="26">
        <v>0.21</v>
      </c>
    </row>
    <row r="413" spans="1:11">
      <c r="A413" s="4">
        <v>1028</v>
      </c>
      <c r="B413" t="s">
        <v>300</v>
      </c>
      <c r="C413" s="5">
        <f>IF($F$2=0," - ",Tabla1[[#This Row],[Base Precio de Lista neto]])</f>
        <v>163.37649999999999</v>
      </c>
      <c r="D413" s="5">
        <f>IF($F$2=0," - ",Tabla1[[#This Row],[Base Precio de Lista neto]]*(1-$F$2))</f>
        <v>114.36354999999999</v>
      </c>
      <c r="E413" s="5">
        <f>IF($F$2=0," - ",Tabla1[[#This Row],[Base para Mejor precio]]*(1-$F$2))</f>
        <v>102.927195</v>
      </c>
      <c r="F413" s="4" t="s">
        <v>6</v>
      </c>
      <c r="G413" s="16" t="s">
        <v>6131</v>
      </c>
      <c r="H413" s="5">
        <f>IFERROR(IF($F$3=0,"-",Tabla1[[#This Row],[Precio de Cliente neto]]*(1+$F$3)),"-")</f>
        <v>171.54532499999999</v>
      </c>
      <c r="I413" s="5">
        <v>163.37649999999999</v>
      </c>
      <c r="J413" s="5">
        <v>147.03885</v>
      </c>
      <c r="K413" s="26">
        <v>0.21</v>
      </c>
    </row>
    <row r="414" spans="1:11">
      <c r="A414" s="4">
        <v>1029</v>
      </c>
      <c r="B414" t="s">
        <v>301</v>
      </c>
      <c r="C414" s="5">
        <f>IF($F$2=0," - ",Tabla1[[#This Row],[Base Precio de Lista neto]])</f>
        <v>163.37649999999999</v>
      </c>
      <c r="D414" s="5">
        <f>IF($F$2=0," - ",Tabla1[[#This Row],[Base Precio de Lista neto]]*(1-$F$2))</f>
        <v>114.36354999999999</v>
      </c>
      <c r="E414" s="5">
        <f>IF($F$2=0," - ",Tabla1[[#This Row],[Base para Mejor precio]]*(1-$F$2))</f>
        <v>102.927195</v>
      </c>
      <c r="F414" s="4" t="s">
        <v>6</v>
      </c>
      <c r="G414" s="16" t="s">
        <v>6131</v>
      </c>
      <c r="H414" s="5">
        <f>IFERROR(IF($F$3=0,"-",Tabla1[[#This Row],[Precio de Cliente neto]]*(1+$F$3)),"-")</f>
        <v>171.54532499999999</v>
      </c>
      <c r="I414" s="5">
        <v>163.37649999999999</v>
      </c>
      <c r="J414" s="5">
        <v>147.03885</v>
      </c>
      <c r="K414" s="26">
        <v>0.21</v>
      </c>
    </row>
    <row r="415" spans="1:11">
      <c r="A415" s="4">
        <v>1030</v>
      </c>
      <c r="B415" t="s">
        <v>302</v>
      </c>
      <c r="C415" s="5">
        <f>IF($F$2=0," - ",Tabla1[[#This Row],[Base Precio de Lista neto]])</f>
        <v>163.37649999999999</v>
      </c>
      <c r="D415" s="5">
        <f>IF($F$2=0," - ",Tabla1[[#This Row],[Base Precio de Lista neto]]*(1-$F$2))</f>
        <v>114.36354999999999</v>
      </c>
      <c r="E415" s="5">
        <f>IF($F$2=0," - ",Tabla1[[#This Row],[Base para Mejor precio]]*(1-$F$2))</f>
        <v>102.927195</v>
      </c>
      <c r="F415" s="4" t="s">
        <v>6</v>
      </c>
      <c r="G415" s="16" t="s">
        <v>6131</v>
      </c>
      <c r="H415" s="5">
        <f>IFERROR(IF($F$3=0,"-",Tabla1[[#This Row],[Precio de Cliente neto]]*(1+$F$3)),"-")</f>
        <v>171.54532499999999</v>
      </c>
      <c r="I415" s="5">
        <v>163.37649999999999</v>
      </c>
      <c r="J415" s="5">
        <v>147.03885</v>
      </c>
      <c r="K415" s="26">
        <v>0.21</v>
      </c>
    </row>
    <row r="416" spans="1:11">
      <c r="A416" s="4">
        <v>1031</v>
      </c>
      <c r="B416" t="s">
        <v>303</v>
      </c>
      <c r="C416" s="5">
        <f>IF($F$2=0," - ",Tabla1[[#This Row],[Base Precio de Lista neto]])</f>
        <v>163.37649999999999</v>
      </c>
      <c r="D416" s="5">
        <f>IF($F$2=0," - ",Tabla1[[#This Row],[Base Precio de Lista neto]]*(1-$F$2))</f>
        <v>114.36354999999999</v>
      </c>
      <c r="E416" s="5">
        <f>IF($F$2=0," - ",Tabla1[[#This Row],[Base para Mejor precio]]*(1-$F$2))</f>
        <v>102.927195</v>
      </c>
      <c r="F416" s="4" t="s">
        <v>6</v>
      </c>
      <c r="G416" s="16" t="s">
        <v>6131</v>
      </c>
      <c r="H416" s="5">
        <f>IFERROR(IF($F$3=0,"-",Tabla1[[#This Row],[Precio de Cliente neto]]*(1+$F$3)),"-")</f>
        <v>171.54532499999999</v>
      </c>
      <c r="I416" s="5">
        <v>163.37649999999999</v>
      </c>
      <c r="J416" s="5">
        <v>147.03885</v>
      </c>
      <c r="K416" s="26">
        <v>0.21</v>
      </c>
    </row>
    <row r="417" spans="1:11">
      <c r="A417" s="4">
        <v>1033</v>
      </c>
      <c r="B417" t="s">
        <v>304</v>
      </c>
      <c r="C417" s="5">
        <f>IF($F$2=0," - ",Tabla1[[#This Row],[Base Precio de Lista neto]])</f>
        <v>273.94330000000002</v>
      </c>
      <c r="D417" s="5">
        <f>IF($F$2=0," - ",Tabla1[[#This Row],[Base Precio de Lista neto]]*(1-$F$2))</f>
        <v>191.76031</v>
      </c>
      <c r="E417" s="5">
        <f>IF($F$2=0," - ",Tabla1[[#This Row],[Base para Mejor precio]]*(1-$F$2))</f>
        <v>172.58427899999998</v>
      </c>
      <c r="F417" s="4" t="s">
        <v>6</v>
      </c>
      <c r="G417" s="16" t="s">
        <v>6131</v>
      </c>
      <c r="H417" s="5">
        <f>IFERROR(IF($F$3=0,"-",Tabla1[[#This Row],[Precio de Cliente neto]]*(1+$F$3)),"-")</f>
        <v>287.64046500000001</v>
      </c>
      <c r="I417" s="5">
        <v>273.94330000000002</v>
      </c>
      <c r="J417" s="5">
        <v>246.54897</v>
      </c>
      <c r="K417" s="26">
        <v>0.21</v>
      </c>
    </row>
    <row r="418" spans="1:11">
      <c r="A418" s="4">
        <v>1035</v>
      </c>
      <c r="B418" t="s">
        <v>305</v>
      </c>
      <c r="C418" s="5">
        <f>IF($F$2=0," - ",Tabla1[[#This Row],[Base Precio de Lista neto]])</f>
        <v>203.2141</v>
      </c>
      <c r="D418" s="5">
        <f>IF($F$2=0," - ",Tabla1[[#This Row],[Base Precio de Lista neto]]*(1-$F$2))</f>
        <v>142.24986999999999</v>
      </c>
      <c r="E418" s="5">
        <f>IF($F$2=0," - ",Tabla1[[#This Row],[Base para Mejor precio]]*(1-$F$2))</f>
        <v>128.02488299999999</v>
      </c>
      <c r="F418" s="4" t="s">
        <v>6</v>
      </c>
      <c r="G418" s="16" t="s">
        <v>6131</v>
      </c>
      <c r="H418" s="5">
        <f>IFERROR(IF($F$3=0,"-",Tabla1[[#This Row],[Precio de Cliente neto]]*(1+$F$3)),"-")</f>
        <v>213.37480499999998</v>
      </c>
      <c r="I418" s="5">
        <v>203.2141</v>
      </c>
      <c r="J418" s="5">
        <v>182.89268999999999</v>
      </c>
      <c r="K418" s="26">
        <v>0.21</v>
      </c>
    </row>
    <row r="419" spans="1:11">
      <c r="A419" s="4">
        <v>1036</v>
      </c>
      <c r="B419" t="s">
        <v>306</v>
      </c>
      <c r="C419" s="5">
        <f>IF($F$2=0," - ",Tabla1[[#This Row],[Base Precio de Lista neto]])</f>
        <v>203.2141</v>
      </c>
      <c r="D419" s="5">
        <f>IF($F$2=0," - ",Tabla1[[#This Row],[Base Precio de Lista neto]]*(1-$F$2))</f>
        <v>142.24986999999999</v>
      </c>
      <c r="E419" s="5">
        <f>IF($F$2=0," - ",Tabla1[[#This Row],[Base para Mejor precio]]*(1-$F$2))</f>
        <v>128.02488299999999</v>
      </c>
      <c r="F419" s="4" t="s">
        <v>6</v>
      </c>
      <c r="G419" s="16" t="s">
        <v>6131</v>
      </c>
      <c r="H419" s="5">
        <f>IFERROR(IF($F$3=0,"-",Tabla1[[#This Row],[Precio de Cliente neto]]*(1+$F$3)),"-")</f>
        <v>213.37480499999998</v>
      </c>
      <c r="I419" s="5">
        <v>203.2141</v>
      </c>
      <c r="J419" s="5">
        <v>182.89268999999999</v>
      </c>
      <c r="K419" s="26">
        <v>0.21</v>
      </c>
    </row>
    <row r="420" spans="1:11">
      <c r="A420" s="4">
        <v>1037</v>
      </c>
      <c r="B420" t="s">
        <v>307</v>
      </c>
      <c r="C420" s="5">
        <f>IF($F$2=0," - ",Tabla1[[#This Row],[Base Precio de Lista neto]])</f>
        <v>203.21469999999999</v>
      </c>
      <c r="D420" s="5">
        <f>IF($F$2=0," - ",Tabla1[[#This Row],[Base Precio de Lista neto]]*(1-$F$2))</f>
        <v>142.25028999999998</v>
      </c>
      <c r="E420" s="5">
        <f>IF($F$2=0," - ",Tabla1[[#This Row],[Base para Mejor precio]]*(1-$F$2))</f>
        <v>128.02526099999997</v>
      </c>
      <c r="F420" s="4" t="s">
        <v>6</v>
      </c>
      <c r="G420" s="16" t="s">
        <v>6131</v>
      </c>
      <c r="H420" s="5">
        <f>IFERROR(IF($F$3=0,"-",Tabla1[[#This Row],[Precio de Cliente neto]]*(1+$F$3)),"-")</f>
        <v>213.37543499999998</v>
      </c>
      <c r="I420" s="5">
        <v>203.21469999999999</v>
      </c>
      <c r="J420" s="5">
        <v>182.89322999999999</v>
      </c>
      <c r="K420" s="26">
        <v>0.21</v>
      </c>
    </row>
    <row r="421" spans="1:11">
      <c r="A421" s="4">
        <v>1038</v>
      </c>
      <c r="B421" t="s">
        <v>308</v>
      </c>
      <c r="C421" s="5">
        <f>IF($F$2=0," - ",Tabla1[[#This Row],[Base Precio de Lista neto]])</f>
        <v>138.62270000000001</v>
      </c>
      <c r="D421" s="5">
        <f>IF($F$2=0," - ",Tabla1[[#This Row],[Base Precio de Lista neto]]*(1-$F$2))</f>
        <v>97.035889999999995</v>
      </c>
      <c r="E421" s="5">
        <f>IF($F$2=0," - ",Tabla1[[#This Row],[Base para Mejor precio]]*(1-$F$2))</f>
        <v>87.332301000000001</v>
      </c>
      <c r="F421" s="4" t="s">
        <v>6</v>
      </c>
      <c r="G421" s="16" t="s">
        <v>6131</v>
      </c>
      <c r="H421" s="5">
        <f>IFERROR(IF($F$3=0,"-",Tabla1[[#This Row],[Precio de Cliente neto]]*(1+$F$3)),"-")</f>
        <v>145.55383499999999</v>
      </c>
      <c r="I421" s="5">
        <v>138.62270000000001</v>
      </c>
      <c r="J421" s="5">
        <v>124.76043</v>
      </c>
      <c r="K421" s="26">
        <v>0.21</v>
      </c>
    </row>
    <row r="422" spans="1:11">
      <c r="A422" s="4">
        <v>1039</v>
      </c>
      <c r="B422" t="s">
        <v>309</v>
      </c>
      <c r="C422" s="5">
        <f>IF($F$2=0," - ",Tabla1[[#This Row],[Base Precio de Lista neto]])</f>
        <v>163.37649999999999</v>
      </c>
      <c r="D422" s="5">
        <f>IF($F$2=0," - ",Tabla1[[#This Row],[Base Precio de Lista neto]]*(1-$F$2))</f>
        <v>114.36354999999999</v>
      </c>
      <c r="E422" s="5">
        <f>IF($F$2=0," - ",Tabla1[[#This Row],[Base para Mejor precio]]*(1-$F$2))</f>
        <v>102.927195</v>
      </c>
      <c r="F422" s="4" t="s">
        <v>6</v>
      </c>
      <c r="G422" s="16" t="s">
        <v>6131</v>
      </c>
      <c r="H422" s="5">
        <f>IFERROR(IF($F$3=0,"-",Tabla1[[#This Row],[Precio de Cliente neto]]*(1+$F$3)),"-")</f>
        <v>171.54532499999999</v>
      </c>
      <c r="I422" s="5">
        <v>163.37649999999999</v>
      </c>
      <c r="J422" s="5">
        <v>147.03885</v>
      </c>
      <c r="K422" s="26">
        <v>0.21</v>
      </c>
    </row>
    <row r="423" spans="1:11">
      <c r="A423" s="4">
        <v>1040</v>
      </c>
      <c r="B423" t="s">
        <v>310</v>
      </c>
      <c r="C423" s="5">
        <f>IF($F$2=0," - ",Tabla1[[#This Row],[Base Precio de Lista neto]])</f>
        <v>248.49629999999999</v>
      </c>
      <c r="D423" s="5">
        <f>IF($F$2=0," - ",Tabla1[[#This Row],[Base Precio de Lista neto]]*(1-$F$2))</f>
        <v>173.94740999999999</v>
      </c>
      <c r="E423" s="5">
        <f>IF($F$2=0," - ",Tabla1[[#This Row],[Base para Mejor precio]]*(1-$F$2))</f>
        <v>156.55266899999998</v>
      </c>
      <c r="F423" s="4" t="s">
        <v>6</v>
      </c>
      <c r="G423" s="16" t="s">
        <v>6131</v>
      </c>
      <c r="H423" s="5">
        <f>IFERROR(IF($F$3=0,"-",Tabla1[[#This Row],[Precio de Cliente neto]]*(1+$F$3)),"-")</f>
        <v>260.92111499999999</v>
      </c>
      <c r="I423" s="5">
        <v>248.49629999999999</v>
      </c>
      <c r="J423" s="5">
        <v>223.64667</v>
      </c>
      <c r="K423" s="26">
        <v>0.21</v>
      </c>
    </row>
    <row r="424" spans="1:11">
      <c r="A424" s="4">
        <v>1041</v>
      </c>
      <c r="B424" t="s">
        <v>311</v>
      </c>
      <c r="C424" s="5">
        <f>IF($F$2=0," - ",Tabla1[[#This Row],[Base Precio de Lista neto]])</f>
        <v>163.37649999999999</v>
      </c>
      <c r="D424" s="5">
        <f>IF($F$2=0," - ",Tabla1[[#This Row],[Base Precio de Lista neto]]*(1-$F$2))</f>
        <v>114.36354999999999</v>
      </c>
      <c r="E424" s="5">
        <f>IF($F$2=0," - ",Tabla1[[#This Row],[Base para Mejor precio]]*(1-$F$2))</f>
        <v>102.927195</v>
      </c>
      <c r="F424" s="4" t="s">
        <v>6</v>
      </c>
      <c r="G424" s="16" t="s">
        <v>6131</v>
      </c>
      <c r="H424" s="5">
        <f>IFERROR(IF($F$3=0,"-",Tabla1[[#This Row],[Precio de Cliente neto]]*(1+$F$3)),"-")</f>
        <v>171.54532499999999</v>
      </c>
      <c r="I424" s="5">
        <v>163.37649999999999</v>
      </c>
      <c r="J424" s="5">
        <v>147.03885</v>
      </c>
      <c r="K424" s="26">
        <v>0.21</v>
      </c>
    </row>
    <row r="425" spans="1:11">
      <c r="A425" s="4">
        <v>1042</v>
      </c>
      <c r="B425" t="s">
        <v>312</v>
      </c>
      <c r="C425" s="5">
        <f>IF($F$2=0," - ",Tabla1[[#This Row],[Base Precio de Lista neto]])</f>
        <v>163.37649999999999</v>
      </c>
      <c r="D425" s="5">
        <f>IF($F$2=0," - ",Tabla1[[#This Row],[Base Precio de Lista neto]]*(1-$F$2))</f>
        <v>114.36354999999999</v>
      </c>
      <c r="E425" s="5">
        <f>IF($F$2=0," - ",Tabla1[[#This Row],[Base para Mejor precio]]*(1-$F$2))</f>
        <v>102.927195</v>
      </c>
      <c r="F425" s="4" t="s">
        <v>6</v>
      </c>
      <c r="G425" s="16" t="s">
        <v>6131</v>
      </c>
      <c r="H425" s="5">
        <f>IFERROR(IF($F$3=0,"-",Tabla1[[#This Row],[Precio de Cliente neto]]*(1+$F$3)),"-")</f>
        <v>171.54532499999999</v>
      </c>
      <c r="I425" s="5">
        <v>163.37649999999999</v>
      </c>
      <c r="J425" s="5">
        <v>147.03885</v>
      </c>
      <c r="K425" s="26">
        <v>0.21</v>
      </c>
    </row>
    <row r="426" spans="1:11">
      <c r="A426" s="4">
        <v>1043</v>
      </c>
      <c r="B426" t="s">
        <v>313</v>
      </c>
      <c r="C426" s="5">
        <f>IF($F$2=0," - ",Tabla1[[#This Row],[Base Precio de Lista neto]])</f>
        <v>138.6225</v>
      </c>
      <c r="D426" s="5">
        <f>IF($F$2=0," - ",Tabla1[[#This Row],[Base Precio de Lista neto]]*(1-$F$2))</f>
        <v>97.035749999999993</v>
      </c>
      <c r="E426" s="5">
        <f>IF($F$2=0," - ",Tabla1[[#This Row],[Base para Mejor precio]]*(1-$F$2))</f>
        <v>87.332174999999992</v>
      </c>
      <c r="F426" s="4" t="s">
        <v>6</v>
      </c>
      <c r="G426" s="16" t="s">
        <v>6131</v>
      </c>
      <c r="H426" s="5">
        <f>IFERROR(IF($F$3=0,"-",Tabla1[[#This Row],[Precio de Cliente neto]]*(1+$F$3)),"-")</f>
        <v>145.55362499999998</v>
      </c>
      <c r="I426" s="5">
        <v>138.6225</v>
      </c>
      <c r="J426" s="5">
        <v>124.76025</v>
      </c>
      <c r="K426" s="26">
        <v>0.21</v>
      </c>
    </row>
    <row r="427" spans="1:11">
      <c r="A427" s="4">
        <v>1044</v>
      </c>
      <c r="B427" t="s">
        <v>314</v>
      </c>
      <c r="C427" s="5">
        <f>IF($F$2=0," - ",Tabla1[[#This Row],[Base Precio de Lista neto]])</f>
        <v>163.37649999999999</v>
      </c>
      <c r="D427" s="5">
        <f>IF($F$2=0," - ",Tabla1[[#This Row],[Base Precio de Lista neto]]*(1-$F$2))</f>
        <v>114.36354999999999</v>
      </c>
      <c r="E427" s="5">
        <f>IF($F$2=0," - ",Tabla1[[#This Row],[Base para Mejor precio]]*(1-$F$2))</f>
        <v>102.927195</v>
      </c>
      <c r="F427" s="4" t="s">
        <v>6</v>
      </c>
      <c r="G427" s="16" t="s">
        <v>6131</v>
      </c>
      <c r="H427" s="5">
        <f>IFERROR(IF($F$3=0,"-",Tabla1[[#This Row],[Precio de Cliente neto]]*(1+$F$3)),"-")</f>
        <v>171.54532499999999</v>
      </c>
      <c r="I427" s="5">
        <v>163.37649999999999</v>
      </c>
      <c r="J427" s="5">
        <v>147.03885</v>
      </c>
      <c r="K427" s="26">
        <v>0.21</v>
      </c>
    </row>
    <row r="428" spans="1:11">
      <c r="A428" s="4">
        <v>1045</v>
      </c>
      <c r="B428" t="s">
        <v>315</v>
      </c>
      <c r="C428" s="5">
        <f>IF($F$2=0," - ",Tabla1[[#This Row],[Base Precio de Lista neto]])</f>
        <v>244.85650000000001</v>
      </c>
      <c r="D428" s="5">
        <f>IF($F$2=0," - ",Tabla1[[#This Row],[Base Precio de Lista neto]]*(1-$F$2))</f>
        <v>171.39955</v>
      </c>
      <c r="E428" s="5">
        <f>IF($F$2=0," - ",Tabla1[[#This Row],[Base para Mejor precio]]*(1-$F$2))</f>
        <v>154.25959499999999</v>
      </c>
      <c r="F428" s="4" t="s">
        <v>6</v>
      </c>
      <c r="G428" s="16" t="s">
        <v>6131</v>
      </c>
      <c r="H428" s="5">
        <f>IFERROR(IF($F$3=0,"-",Tabla1[[#This Row],[Precio de Cliente neto]]*(1+$F$3)),"-")</f>
        <v>257.09932500000002</v>
      </c>
      <c r="I428" s="5">
        <v>244.85650000000001</v>
      </c>
      <c r="J428" s="5">
        <v>220.37084999999999</v>
      </c>
      <c r="K428" s="26">
        <v>0.21</v>
      </c>
    </row>
    <row r="429" spans="1:11">
      <c r="A429" s="4">
        <v>1046</v>
      </c>
      <c r="B429" t="s">
        <v>6447</v>
      </c>
      <c r="C429" s="5">
        <f>IF($F$2=0," - ",Tabla1[[#This Row],[Base Precio de Lista neto]])</f>
        <v>138.62289999999999</v>
      </c>
      <c r="D429" s="5">
        <f>IF($F$2=0," - ",Tabla1[[#This Row],[Base Precio de Lista neto]]*(1-$F$2))</f>
        <v>97.036029999999982</v>
      </c>
      <c r="E429" s="5">
        <f>IF($F$2=0," - ",Tabla1[[#This Row],[Base para Mejor precio]]*(1-$F$2))</f>
        <v>87.332426999999996</v>
      </c>
      <c r="F429" s="4" t="s">
        <v>6</v>
      </c>
      <c r="G429" s="16" t="s">
        <v>6131</v>
      </c>
      <c r="H429" s="5">
        <f>IFERROR(IF($F$3=0,"-",Tabla1[[#This Row],[Precio de Cliente neto]]*(1+$F$3)),"-")</f>
        <v>145.55404499999997</v>
      </c>
      <c r="I429" s="5">
        <v>138.62289999999999</v>
      </c>
      <c r="J429" s="5">
        <v>124.76061</v>
      </c>
      <c r="K429" s="26">
        <v>0.21</v>
      </c>
    </row>
    <row r="430" spans="1:11">
      <c r="A430" s="4">
        <v>1047</v>
      </c>
      <c r="B430" t="s">
        <v>316</v>
      </c>
      <c r="C430" s="5">
        <f>IF($F$2=0," - ",Tabla1[[#This Row],[Base Precio de Lista neto]])</f>
        <v>163.37649999999999</v>
      </c>
      <c r="D430" s="5">
        <f>IF($F$2=0," - ",Tabla1[[#This Row],[Base Precio de Lista neto]]*(1-$F$2))</f>
        <v>114.36354999999999</v>
      </c>
      <c r="E430" s="5">
        <f>IF($F$2=0," - ",Tabla1[[#This Row],[Base para Mejor precio]]*(1-$F$2))</f>
        <v>102.927195</v>
      </c>
      <c r="F430" s="4" t="s">
        <v>6</v>
      </c>
      <c r="G430" s="16" t="s">
        <v>6131</v>
      </c>
      <c r="H430" s="5">
        <f>IFERROR(IF($F$3=0,"-",Tabla1[[#This Row],[Precio de Cliente neto]]*(1+$F$3)),"-")</f>
        <v>171.54532499999999</v>
      </c>
      <c r="I430" s="5">
        <v>163.37649999999999</v>
      </c>
      <c r="J430" s="5">
        <v>147.03885</v>
      </c>
      <c r="K430" s="26">
        <v>0.21</v>
      </c>
    </row>
    <row r="431" spans="1:11">
      <c r="A431" s="4">
        <v>1056</v>
      </c>
      <c r="B431" t="s">
        <v>317</v>
      </c>
      <c r="C431" s="5">
        <f>IF($F$2=0," - ",Tabla1[[#This Row],[Base Precio de Lista neto]])</f>
        <v>163.37649999999999</v>
      </c>
      <c r="D431" s="5">
        <f>IF($F$2=0," - ",Tabla1[[#This Row],[Base Precio de Lista neto]]*(1-$F$2))</f>
        <v>114.36354999999999</v>
      </c>
      <c r="E431" s="5">
        <f>IF($F$2=0," - ",Tabla1[[#This Row],[Base para Mejor precio]]*(1-$F$2))</f>
        <v>102.927195</v>
      </c>
      <c r="F431" s="4" t="s">
        <v>6</v>
      </c>
      <c r="G431" s="16" t="s">
        <v>6131</v>
      </c>
      <c r="H431" s="5">
        <f>IFERROR(IF($F$3=0,"-",Tabla1[[#This Row],[Precio de Cliente neto]]*(1+$F$3)),"-")</f>
        <v>171.54532499999999</v>
      </c>
      <c r="I431" s="5">
        <v>163.37649999999999</v>
      </c>
      <c r="J431" s="5">
        <v>147.03885</v>
      </c>
      <c r="K431" s="26">
        <v>0.21</v>
      </c>
    </row>
    <row r="432" spans="1:11">
      <c r="A432" s="4">
        <v>1057</v>
      </c>
      <c r="B432" t="s">
        <v>318</v>
      </c>
      <c r="C432" s="5">
        <f>IF($F$2=0," - ",Tabla1[[#This Row],[Base Precio de Lista neto]])</f>
        <v>163.37649999999999</v>
      </c>
      <c r="D432" s="5">
        <f>IF($F$2=0," - ",Tabla1[[#This Row],[Base Precio de Lista neto]]*(1-$F$2))</f>
        <v>114.36354999999999</v>
      </c>
      <c r="E432" s="5">
        <f>IF($F$2=0," - ",Tabla1[[#This Row],[Base para Mejor precio]]*(1-$F$2))</f>
        <v>102.927195</v>
      </c>
      <c r="F432" s="4" t="s">
        <v>6</v>
      </c>
      <c r="G432" s="16" t="s">
        <v>6131</v>
      </c>
      <c r="H432" s="5">
        <f>IFERROR(IF($F$3=0,"-",Tabla1[[#This Row],[Precio de Cliente neto]]*(1+$F$3)),"-")</f>
        <v>171.54532499999999</v>
      </c>
      <c r="I432" s="5">
        <v>163.37649999999999</v>
      </c>
      <c r="J432" s="5">
        <v>147.03885</v>
      </c>
      <c r="K432" s="26">
        <v>0.21</v>
      </c>
    </row>
    <row r="433" spans="1:11">
      <c r="A433" s="4">
        <v>1058</v>
      </c>
      <c r="B433" t="s">
        <v>319</v>
      </c>
      <c r="C433" s="5">
        <f>IF($F$2=0," - ",Tabla1[[#This Row],[Base Precio de Lista neto]])</f>
        <v>163.37649999999999</v>
      </c>
      <c r="D433" s="5">
        <f>IF($F$2=0," - ",Tabla1[[#This Row],[Base Precio de Lista neto]]*(1-$F$2))</f>
        <v>114.36354999999999</v>
      </c>
      <c r="E433" s="5">
        <f>IF($F$2=0," - ",Tabla1[[#This Row],[Base para Mejor precio]]*(1-$F$2))</f>
        <v>102.927195</v>
      </c>
      <c r="F433" s="4" t="s">
        <v>6</v>
      </c>
      <c r="G433" s="16" t="s">
        <v>6131</v>
      </c>
      <c r="H433" s="5">
        <f>IFERROR(IF($F$3=0,"-",Tabla1[[#This Row],[Precio de Cliente neto]]*(1+$F$3)),"-")</f>
        <v>171.54532499999999</v>
      </c>
      <c r="I433" s="5">
        <v>163.37649999999999</v>
      </c>
      <c r="J433" s="5">
        <v>147.03885</v>
      </c>
      <c r="K433" s="26">
        <v>0.21</v>
      </c>
    </row>
    <row r="434" spans="1:11">
      <c r="A434" s="4">
        <v>1061</v>
      </c>
      <c r="B434" t="s">
        <v>320</v>
      </c>
      <c r="C434" s="5">
        <f>IF($F$2=0," - ",Tabla1[[#This Row],[Base Precio de Lista neto]])</f>
        <v>203.2141</v>
      </c>
      <c r="D434" s="5">
        <f>IF($F$2=0," - ",Tabla1[[#This Row],[Base Precio de Lista neto]]*(1-$F$2))</f>
        <v>142.24986999999999</v>
      </c>
      <c r="E434" s="5">
        <f>IF($F$2=0," - ",Tabla1[[#This Row],[Base para Mejor precio]]*(1-$F$2))</f>
        <v>128.02488299999999</v>
      </c>
      <c r="F434" s="4" t="s">
        <v>6</v>
      </c>
      <c r="G434" s="16" t="s">
        <v>6131</v>
      </c>
      <c r="H434" s="5">
        <f>IFERROR(IF($F$3=0,"-",Tabla1[[#This Row],[Precio de Cliente neto]]*(1+$F$3)),"-")</f>
        <v>213.37480499999998</v>
      </c>
      <c r="I434" s="5">
        <v>203.2141</v>
      </c>
      <c r="J434" s="5">
        <v>182.89268999999999</v>
      </c>
      <c r="K434" s="26">
        <v>0.21</v>
      </c>
    </row>
    <row r="435" spans="1:11">
      <c r="A435" s="4">
        <v>1069</v>
      </c>
      <c r="B435" t="s">
        <v>6696</v>
      </c>
      <c r="C435" s="5">
        <f>IF($F$2=0," - ",Tabla1[[#This Row],[Base Precio de Lista neto]])</f>
        <v>936.16639999999995</v>
      </c>
      <c r="D435" s="5">
        <f>IF($F$2=0," - ",Tabla1[[#This Row],[Base Precio de Lista neto]]*(1-$F$2))</f>
        <v>655.31647999999996</v>
      </c>
      <c r="E435" s="5">
        <f>IF($F$2=0," - ",Tabla1[[#This Row],[Base para Mejor precio]]*(1-$F$2))</f>
        <v>589.78483199999994</v>
      </c>
      <c r="F435" s="4" t="s">
        <v>6</v>
      </c>
      <c r="G435" s="16" t="s">
        <v>6131</v>
      </c>
      <c r="H435" s="5">
        <f>IFERROR(IF($F$3=0,"-",Tabla1[[#This Row],[Precio de Cliente neto]]*(1+$F$3)),"-")</f>
        <v>982.97471999999993</v>
      </c>
      <c r="I435" s="5">
        <v>936.16639999999995</v>
      </c>
      <c r="J435" s="5">
        <v>842.54975999999999</v>
      </c>
      <c r="K435" s="26">
        <v>0.21</v>
      </c>
    </row>
    <row r="436" spans="1:11">
      <c r="A436" s="4">
        <v>1070</v>
      </c>
      <c r="B436" t="s">
        <v>321</v>
      </c>
      <c r="C436" s="5">
        <f>IF($F$2=0," - ",Tabla1[[#This Row],[Base Precio de Lista neto]])</f>
        <v>4608.0473000000002</v>
      </c>
      <c r="D436" s="5">
        <f>IF($F$2=0," - ",Tabla1[[#This Row],[Base Precio de Lista neto]]*(1-$F$2))</f>
        <v>3225.6331099999998</v>
      </c>
      <c r="E436" s="5">
        <f>IF($F$2=0," - ",Tabla1[[#This Row],[Base para Mejor precio]]*(1-$F$2))</f>
        <v>2903.0697989999999</v>
      </c>
      <c r="F436" s="4" t="s">
        <v>4</v>
      </c>
      <c r="G436" s="16" t="s">
        <v>6131</v>
      </c>
      <c r="H436" s="5">
        <f>IFERROR(IF($F$3=0,"-",Tabla1[[#This Row],[Precio de Cliente neto]]*(1+$F$3)),"-")</f>
        <v>4838.4496650000001</v>
      </c>
      <c r="I436" s="5">
        <v>4608.0473000000002</v>
      </c>
      <c r="J436" s="5">
        <v>4147.2425700000003</v>
      </c>
      <c r="K436" s="26">
        <v>0.21</v>
      </c>
    </row>
    <row r="437" spans="1:11">
      <c r="A437" s="4">
        <v>1071</v>
      </c>
      <c r="B437" t="s">
        <v>322</v>
      </c>
      <c r="C437" s="5">
        <f>IF($F$2=0," - ",Tabla1[[#This Row],[Base Precio de Lista neto]])</f>
        <v>12854.861999999999</v>
      </c>
      <c r="D437" s="5">
        <f>IF($F$2=0," - ",Tabla1[[#This Row],[Base Precio de Lista neto]]*(1-$F$2))</f>
        <v>8998.4033999999992</v>
      </c>
      <c r="E437" s="5">
        <f>IF($F$2=0," - ",Tabla1[[#This Row],[Base para Mejor precio]]*(1-$F$2))</f>
        <v>8098.5630599999995</v>
      </c>
      <c r="F437" s="4" t="s">
        <v>6</v>
      </c>
      <c r="G437" s="16" t="s">
        <v>6131</v>
      </c>
      <c r="H437" s="5">
        <f>IFERROR(IF($F$3=0,"-",Tabla1[[#This Row],[Precio de Cliente neto]]*(1+$F$3)),"-")</f>
        <v>13497.605099999999</v>
      </c>
      <c r="I437" s="5">
        <v>12854.861999999999</v>
      </c>
      <c r="J437" s="5">
        <v>11569.3758</v>
      </c>
      <c r="K437" s="26">
        <v>0.21</v>
      </c>
    </row>
    <row r="438" spans="1:11">
      <c r="A438" s="4">
        <v>1072</v>
      </c>
      <c r="B438" t="s">
        <v>323</v>
      </c>
      <c r="C438" s="5">
        <f>IF($F$2=0," - ",Tabla1[[#This Row],[Base Precio de Lista neto]])</f>
        <v>5141.8738000000003</v>
      </c>
      <c r="D438" s="5">
        <f>IF($F$2=0," - ",Tabla1[[#This Row],[Base Precio de Lista neto]]*(1-$F$2))</f>
        <v>3599.3116599999998</v>
      </c>
      <c r="E438" s="5">
        <f>IF($F$2=0," - ",Tabla1[[#This Row],[Base para Mejor precio]]*(1-$F$2))</f>
        <v>3239.380494</v>
      </c>
      <c r="F438" s="4" t="s">
        <v>6</v>
      </c>
      <c r="G438" s="16" t="s">
        <v>6131</v>
      </c>
      <c r="H438" s="5">
        <f>IFERROR(IF($F$3=0,"-",Tabla1[[#This Row],[Precio de Cliente neto]]*(1+$F$3)),"-")</f>
        <v>5398.96749</v>
      </c>
      <c r="I438" s="5">
        <v>5141.8738000000003</v>
      </c>
      <c r="J438" s="5">
        <v>4627.68642</v>
      </c>
      <c r="K438" s="26">
        <v>0.21</v>
      </c>
    </row>
    <row r="439" spans="1:11">
      <c r="A439" s="4">
        <v>1073</v>
      </c>
      <c r="B439" t="s">
        <v>6539</v>
      </c>
      <c r="C439" s="5">
        <f>IF($F$2=0," - ",Tabla1[[#This Row],[Base Precio de Lista neto]])</f>
        <v>1508.9348</v>
      </c>
      <c r="D439" s="5">
        <f>IF($F$2=0," - ",Tabla1[[#This Row],[Base Precio de Lista neto]]*(1-$F$2))</f>
        <v>1056.2543599999999</v>
      </c>
      <c r="E439" s="5">
        <f>IF($F$2=0," - ",Tabla1[[#This Row],[Base para Mejor precio]]*(1-$F$2))</f>
        <v>950.62892399999998</v>
      </c>
      <c r="F439" s="4" t="s">
        <v>6</v>
      </c>
      <c r="G439" s="16" t="s">
        <v>6131</v>
      </c>
      <c r="H439" s="5">
        <f>IFERROR(IF($F$3=0,"-",Tabla1[[#This Row],[Precio de Cliente neto]]*(1+$F$3)),"-")</f>
        <v>1584.3815399999999</v>
      </c>
      <c r="I439" s="5">
        <v>1508.9348</v>
      </c>
      <c r="J439" s="5">
        <v>1358.04132</v>
      </c>
      <c r="K439" s="26">
        <v>0.21</v>
      </c>
    </row>
    <row r="440" spans="1:11">
      <c r="A440" s="4">
        <v>1074</v>
      </c>
      <c r="B440" t="s">
        <v>324</v>
      </c>
      <c r="C440" s="5">
        <f>IF($F$2=0," - ",Tabla1[[#This Row],[Base Precio de Lista neto]])</f>
        <v>7753.6808000000001</v>
      </c>
      <c r="D440" s="5">
        <f>IF($F$2=0," - ",Tabla1[[#This Row],[Base Precio de Lista neto]]*(1-$F$2))</f>
        <v>5427.5765599999995</v>
      </c>
      <c r="E440" s="5">
        <f>IF($F$2=0," - ",Tabla1[[#This Row],[Base para Mejor precio]]*(1-$F$2))</f>
        <v>4884.8189039999997</v>
      </c>
      <c r="F440" s="4" t="s">
        <v>6</v>
      </c>
      <c r="G440" s="16" t="s">
        <v>6131</v>
      </c>
      <c r="H440" s="5">
        <f>IFERROR(IF($F$3=0,"-",Tabla1[[#This Row],[Precio de Cliente neto]]*(1+$F$3)),"-")</f>
        <v>8141.3648399999993</v>
      </c>
      <c r="I440" s="5">
        <v>7753.6808000000001</v>
      </c>
      <c r="J440" s="5">
        <v>6978.3127199999999</v>
      </c>
      <c r="K440" s="26">
        <v>0.21</v>
      </c>
    </row>
    <row r="441" spans="1:11">
      <c r="A441" s="4">
        <v>1075</v>
      </c>
      <c r="B441" t="s">
        <v>325</v>
      </c>
      <c r="C441" s="5">
        <f>IF($F$2=0," - ",Tabla1[[#This Row],[Base Precio de Lista neto]])</f>
        <v>936.16639999999995</v>
      </c>
      <c r="D441" s="5">
        <f>IF($F$2=0," - ",Tabla1[[#This Row],[Base Precio de Lista neto]]*(1-$F$2))</f>
        <v>655.31647999999996</v>
      </c>
      <c r="E441" s="5">
        <f>IF($F$2=0," - ",Tabla1[[#This Row],[Base para Mejor precio]]*(1-$F$2))</f>
        <v>589.78483199999994</v>
      </c>
      <c r="F441" s="4" t="s">
        <v>6</v>
      </c>
      <c r="G441" s="16" t="s">
        <v>6131</v>
      </c>
      <c r="H441" s="5">
        <f>IFERROR(IF($F$3=0,"-",Tabla1[[#This Row],[Precio de Cliente neto]]*(1+$F$3)),"-")</f>
        <v>982.97471999999993</v>
      </c>
      <c r="I441" s="5">
        <v>936.16639999999995</v>
      </c>
      <c r="J441" s="5">
        <v>842.54975999999999</v>
      </c>
      <c r="K441" s="26">
        <v>0.21</v>
      </c>
    </row>
    <row r="442" spans="1:11">
      <c r="A442" s="4">
        <v>1076</v>
      </c>
      <c r="B442" t="s">
        <v>326</v>
      </c>
      <c r="C442" s="5">
        <f>IF($F$2=0," - ",Tabla1[[#This Row],[Base Precio de Lista neto]])</f>
        <v>1087.0544</v>
      </c>
      <c r="D442" s="5">
        <f>IF($F$2=0," - ",Tabla1[[#This Row],[Base Precio de Lista neto]]*(1-$F$2))</f>
        <v>760.9380799999999</v>
      </c>
      <c r="E442" s="5">
        <f>IF($F$2=0," - ",Tabla1[[#This Row],[Base para Mejor precio]]*(1-$F$2))</f>
        <v>684.84427199999993</v>
      </c>
      <c r="F442" s="4" t="s">
        <v>6</v>
      </c>
      <c r="G442" s="16" t="s">
        <v>6131</v>
      </c>
      <c r="H442" s="5">
        <f>IFERROR(IF($F$3=0,"-",Tabla1[[#This Row],[Precio de Cliente neto]]*(1+$F$3)),"-")</f>
        <v>1141.4071199999998</v>
      </c>
      <c r="I442" s="5">
        <v>1087.0544</v>
      </c>
      <c r="J442" s="5">
        <v>978.34896000000003</v>
      </c>
      <c r="K442" s="26">
        <v>0.21</v>
      </c>
    </row>
    <row r="443" spans="1:11">
      <c r="A443" s="4">
        <v>1077</v>
      </c>
      <c r="B443" t="s">
        <v>327</v>
      </c>
      <c r="C443" s="5">
        <f>IF($F$2=0," - ",Tabla1[[#This Row],[Base Precio de Lista neto]])</f>
        <v>5220.3099000000002</v>
      </c>
      <c r="D443" s="5">
        <f>IF($F$2=0," - ",Tabla1[[#This Row],[Base Precio de Lista neto]]*(1-$F$2))</f>
        <v>3654.21693</v>
      </c>
      <c r="E443" s="5">
        <f>IF($F$2=0," - ",Tabla1[[#This Row],[Base para Mejor precio]]*(1-$F$2))</f>
        <v>3288.7952369999998</v>
      </c>
      <c r="F443" s="4" t="s">
        <v>6</v>
      </c>
      <c r="G443" s="16" t="s">
        <v>6131</v>
      </c>
      <c r="H443" s="5">
        <f>IFERROR(IF($F$3=0,"-",Tabla1[[#This Row],[Precio de Cliente neto]]*(1+$F$3)),"-")</f>
        <v>5481.3253949999998</v>
      </c>
      <c r="I443" s="5">
        <v>5220.3099000000002</v>
      </c>
      <c r="J443" s="5">
        <v>4698.27891</v>
      </c>
      <c r="K443" s="26">
        <v>0.21</v>
      </c>
    </row>
    <row r="444" spans="1:11">
      <c r="A444" s="4">
        <v>1078</v>
      </c>
      <c r="B444" t="s">
        <v>328</v>
      </c>
      <c r="C444" s="5">
        <f>IF($F$2=0," - ",Tabla1[[#This Row],[Base Precio de Lista neto]])</f>
        <v>952.01030000000003</v>
      </c>
      <c r="D444" s="5">
        <f>IF($F$2=0," - ",Tabla1[[#This Row],[Base Precio de Lista neto]]*(1-$F$2))</f>
        <v>666.40720999999996</v>
      </c>
      <c r="E444" s="5">
        <f>IF($F$2=0," - ",Tabla1[[#This Row],[Base para Mejor precio]]*(1-$F$2))</f>
        <v>599.76648899999998</v>
      </c>
      <c r="F444" s="4" t="s">
        <v>6</v>
      </c>
      <c r="G444" s="16" t="s">
        <v>6131</v>
      </c>
      <c r="H444" s="5">
        <f>IFERROR(IF($F$3=0,"-",Tabla1[[#This Row],[Precio de Cliente neto]]*(1+$F$3)),"-")</f>
        <v>999.610815</v>
      </c>
      <c r="I444" s="5">
        <v>952.01030000000003</v>
      </c>
      <c r="J444" s="5">
        <v>856.80926999999997</v>
      </c>
      <c r="K444" s="26">
        <v>0.21</v>
      </c>
    </row>
    <row r="445" spans="1:11">
      <c r="A445" s="4">
        <v>1079</v>
      </c>
      <c r="B445" t="s">
        <v>329</v>
      </c>
      <c r="C445" s="5">
        <f>IF($F$2=0," - ",Tabla1[[#This Row],[Base Precio de Lista neto]])</f>
        <v>809.35730000000001</v>
      </c>
      <c r="D445" s="5">
        <f>IF($F$2=0," - ",Tabla1[[#This Row],[Base Precio de Lista neto]]*(1-$F$2))</f>
        <v>566.55011000000002</v>
      </c>
      <c r="E445" s="5">
        <f>IF($F$2=0," - ",Tabla1[[#This Row],[Base para Mejor precio]]*(1-$F$2))</f>
        <v>509.89509899999996</v>
      </c>
      <c r="F445" s="4" t="s">
        <v>6</v>
      </c>
      <c r="G445" s="16" t="s">
        <v>6131</v>
      </c>
      <c r="H445" s="5">
        <f>IFERROR(IF($F$3=0,"-",Tabla1[[#This Row],[Precio de Cliente neto]]*(1+$F$3)),"-")</f>
        <v>849.82516499999997</v>
      </c>
      <c r="I445" s="5">
        <v>809.35730000000001</v>
      </c>
      <c r="J445" s="5">
        <v>728.42156999999997</v>
      </c>
      <c r="K445" s="26">
        <v>0.21</v>
      </c>
    </row>
    <row r="446" spans="1:11">
      <c r="A446" s="4">
        <v>1087</v>
      </c>
      <c r="B446" t="s">
        <v>330</v>
      </c>
      <c r="C446" s="5">
        <f>IF($F$2=0," - ",Tabla1[[#This Row],[Base Precio de Lista neto]])</f>
        <v>3212.3177000000001</v>
      </c>
      <c r="D446" s="5">
        <f>IF($F$2=0," - ",Tabla1[[#This Row],[Base Precio de Lista neto]]*(1-$F$2))</f>
        <v>2248.62239</v>
      </c>
      <c r="E446" s="5">
        <f>IF($F$2=0," - ",Tabla1[[#This Row],[Base para Mejor precio]]*(1-$F$2))</f>
        <v>2023.760151</v>
      </c>
      <c r="F446" s="4" t="s">
        <v>4</v>
      </c>
      <c r="G446" s="16" t="s">
        <v>6131</v>
      </c>
      <c r="H446" s="5">
        <f>IFERROR(IF($F$3=0,"-",Tabla1[[#This Row],[Precio de Cliente neto]]*(1+$F$3)),"-")</f>
        <v>3372.9335849999998</v>
      </c>
      <c r="I446" s="5">
        <v>3212.3177000000001</v>
      </c>
      <c r="J446" s="5">
        <v>2891.0859300000002</v>
      </c>
      <c r="K446" s="26">
        <v>0.21</v>
      </c>
    </row>
    <row r="447" spans="1:11">
      <c r="A447" s="4">
        <v>1088</v>
      </c>
      <c r="B447" t="s">
        <v>331</v>
      </c>
      <c r="C447" s="5">
        <f>IF($F$2=0," - ",Tabla1[[#This Row],[Base Precio de Lista neto]])</f>
        <v>239.99709999999999</v>
      </c>
      <c r="D447" s="5">
        <f>IF($F$2=0," - ",Tabla1[[#This Row],[Base Precio de Lista neto]]*(1-$F$2))</f>
        <v>167.99796999999998</v>
      </c>
      <c r="E447" s="5">
        <f>IF($F$2=0," - ",Tabla1[[#This Row],[Base para Mejor precio]]*(1-$F$2))</f>
        <v>151.198173</v>
      </c>
      <c r="F447" s="4" t="s">
        <v>6</v>
      </c>
      <c r="G447" s="16" t="s">
        <v>6131</v>
      </c>
      <c r="H447" s="5">
        <f>IFERROR(IF($F$3=0,"-",Tabla1[[#This Row],[Precio de Cliente neto]]*(1+$F$3)),"-")</f>
        <v>251.99695499999996</v>
      </c>
      <c r="I447" s="5">
        <v>239.99709999999999</v>
      </c>
      <c r="J447" s="5">
        <v>215.99739</v>
      </c>
      <c r="K447" s="26">
        <v>0.21</v>
      </c>
    </row>
    <row r="448" spans="1:11">
      <c r="A448" s="4">
        <v>1097</v>
      </c>
      <c r="B448" t="s">
        <v>332</v>
      </c>
      <c r="C448" s="5">
        <f>IF($F$2=0," - ",Tabla1[[#This Row],[Base Precio de Lista neto]])</f>
        <v>5640.5616</v>
      </c>
      <c r="D448" s="5">
        <f>IF($F$2=0," - ",Tabla1[[#This Row],[Base Precio de Lista neto]]*(1-$F$2))</f>
        <v>3948.3931199999997</v>
      </c>
      <c r="E448" s="5">
        <f>IF($F$2=0," - ",Tabla1[[#This Row],[Base para Mejor precio]]*(1-$F$2))</f>
        <v>3162.6628891199998</v>
      </c>
      <c r="F448" s="4" t="s">
        <v>6</v>
      </c>
      <c r="G448" s="16" t="s">
        <v>8993</v>
      </c>
      <c r="H448" s="5">
        <f>IFERROR(IF($F$3=0,"-",Tabla1[[#This Row],[Precio de Cliente neto]]*(1+$F$3)),"-")</f>
        <v>5922.5896799999991</v>
      </c>
      <c r="I448" s="5">
        <v>5640.5616</v>
      </c>
      <c r="J448" s="5">
        <v>4518.0898416</v>
      </c>
      <c r="K448" s="26">
        <v>0.21</v>
      </c>
    </row>
    <row r="449" spans="1:11">
      <c r="A449" s="4">
        <v>1103</v>
      </c>
      <c r="B449" t="s">
        <v>333</v>
      </c>
      <c r="C449" s="5">
        <f>IF($F$2=0," - ",Tabla1[[#This Row],[Base Precio de Lista neto]])</f>
        <v>4127.0267000000003</v>
      </c>
      <c r="D449" s="5">
        <f>IF($F$2=0," - ",Tabla1[[#This Row],[Base Precio de Lista neto]]*(1-$F$2))</f>
        <v>2888.91869</v>
      </c>
      <c r="E449" s="5">
        <f>IF($F$2=0," - ",Tabla1[[#This Row],[Base para Mejor precio]]*(1-$F$2))</f>
        <v>2600.0268209999999</v>
      </c>
      <c r="F449" s="4" t="s">
        <v>4</v>
      </c>
      <c r="G449" s="16" t="s">
        <v>6131</v>
      </c>
      <c r="H449" s="5">
        <f>IFERROR(IF($F$3=0,"-",Tabla1[[#This Row],[Precio de Cliente neto]]*(1+$F$3)),"-")</f>
        <v>4333.3780349999997</v>
      </c>
      <c r="I449" s="5">
        <v>4127.0267000000003</v>
      </c>
      <c r="J449" s="5">
        <v>3714.3240300000002</v>
      </c>
      <c r="K449" s="26">
        <v>0.21</v>
      </c>
    </row>
    <row r="450" spans="1:11">
      <c r="A450" s="4">
        <v>1104</v>
      </c>
      <c r="B450" t="s">
        <v>334</v>
      </c>
      <c r="C450" s="5">
        <f>IF($F$2=0," - ",Tabla1[[#This Row],[Base Precio de Lista neto]])</f>
        <v>3310.8975999999998</v>
      </c>
      <c r="D450" s="5">
        <f>IF($F$2=0," - ",Tabla1[[#This Row],[Base Precio de Lista neto]]*(1-$F$2))</f>
        <v>2317.6283199999998</v>
      </c>
      <c r="E450" s="5">
        <f>IF($F$2=0," - ",Tabla1[[#This Row],[Base para Mejor precio]]*(1-$F$2))</f>
        <v>2085.8654879999999</v>
      </c>
      <c r="F450" s="4" t="s">
        <v>6</v>
      </c>
      <c r="G450" s="16" t="s">
        <v>6131</v>
      </c>
      <c r="H450" s="5">
        <f>IFERROR(IF($F$3=0,"-",Tabla1[[#This Row],[Precio de Cliente neto]]*(1+$F$3)),"-")</f>
        <v>3476.4424799999997</v>
      </c>
      <c r="I450" s="5">
        <v>3310.8975999999998</v>
      </c>
      <c r="J450" s="5">
        <v>2979.8078399999999</v>
      </c>
      <c r="K450" s="26">
        <v>0.21</v>
      </c>
    </row>
    <row r="451" spans="1:11">
      <c r="A451" s="4">
        <v>1105</v>
      </c>
      <c r="B451" t="s">
        <v>335</v>
      </c>
      <c r="C451" s="5">
        <f>IF($F$2=0," - ",Tabla1[[#This Row],[Base Precio de Lista neto]])</f>
        <v>158.05240000000001</v>
      </c>
      <c r="D451" s="5">
        <f>IF($F$2=0," - ",Tabla1[[#This Row],[Base Precio de Lista neto]]*(1-$F$2))</f>
        <v>110.63668</v>
      </c>
      <c r="E451" s="5">
        <f>IF($F$2=0," - ",Tabla1[[#This Row],[Base para Mejor precio]]*(1-$F$2))</f>
        <v>94.594361399999997</v>
      </c>
      <c r="F451" s="4" t="s">
        <v>6</v>
      </c>
      <c r="G451" s="16" t="s">
        <v>8993</v>
      </c>
      <c r="H451" s="5">
        <f>IFERROR(IF($F$3=0,"-",Tabla1[[#This Row],[Precio de Cliente neto]]*(1+$F$3)),"-")</f>
        <v>165.95501999999999</v>
      </c>
      <c r="I451" s="5">
        <v>158.05240000000001</v>
      </c>
      <c r="J451" s="5">
        <v>135.13480200000001</v>
      </c>
      <c r="K451" s="26">
        <v>0.21</v>
      </c>
    </row>
    <row r="452" spans="1:11">
      <c r="A452" s="4">
        <v>1122</v>
      </c>
      <c r="B452" t="s">
        <v>336</v>
      </c>
      <c r="C452" s="5">
        <f>IF($F$2=0," - ",Tabla1[[#This Row],[Base Precio de Lista neto]])</f>
        <v>1546.9657999999999</v>
      </c>
      <c r="D452" s="5">
        <f>IF($F$2=0," - ",Tabla1[[#This Row],[Base Precio de Lista neto]]*(1-$F$2))</f>
        <v>1082.8760599999998</v>
      </c>
      <c r="E452" s="5">
        <f>IF($F$2=0," - ",Tabla1[[#This Row],[Base para Mejor precio]]*(1-$F$2))</f>
        <v>877.12960859999998</v>
      </c>
      <c r="F452" s="4" t="s">
        <v>6</v>
      </c>
      <c r="G452" s="16" t="s">
        <v>8993</v>
      </c>
      <c r="H452" s="5">
        <f>IFERROR(IF($F$3=0,"-",Tabla1[[#This Row],[Precio de Cliente neto]]*(1+$F$3)),"-")</f>
        <v>1624.3140899999999</v>
      </c>
      <c r="I452" s="5">
        <v>1546.9657999999999</v>
      </c>
      <c r="J452" s="5">
        <v>1253.0422980000001</v>
      </c>
      <c r="K452" s="26">
        <v>0.21</v>
      </c>
    </row>
    <row r="453" spans="1:11">
      <c r="A453" s="4">
        <v>1123</v>
      </c>
      <c r="B453" t="s">
        <v>337</v>
      </c>
      <c r="C453" s="5">
        <f>IF($F$2=0," - ",Tabla1[[#This Row],[Base Precio de Lista neto]])</f>
        <v>1652.2873999999999</v>
      </c>
      <c r="D453" s="5">
        <f>IF($F$2=0," - ",Tabla1[[#This Row],[Base Precio de Lista neto]]*(1-$F$2))</f>
        <v>1156.6011799999999</v>
      </c>
      <c r="E453" s="5">
        <f>IF($F$2=0," - ",Tabla1[[#This Row],[Base para Mejor precio]]*(1-$F$2))</f>
        <v>936.84695579999982</v>
      </c>
      <c r="F453" s="4" t="s">
        <v>6</v>
      </c>
      <c r="G453" s="16" t="s">
        <v>8993</v>
      </c>
      <c r="H453" s="5">
        <f>IFERROR(IF($F$3=0,"-",Tabla1[[#This Row],[Precio de Cliente neto]]*(1+$F$3)),"-")</f>
        <v>1734.9017699999999</v>
      </c>
      <c r="I453" s="5">
        <v>1652.2873999999999</v>
      </c>
      <c r="J453" s="5">
        <v>1338.3527939999999</v>
      </c>
      <c r="K453" s="26">
        <v>0.21</v>
      </c>
    </row>
    <row r="454" spans="1:11">
      <c r="A454" s="4">
        <v>1124</v>
      </c>
      <c r="B454" t="s">
        <v>338</v>
      </c>
      <c r="C454" s="5">
        <f>IF($F$2=0," - ",Tabla1[[#This Row],[Base Precio de Lista neto]])</f>
        <v>1755.4069999999999</v>
      </c>
      <c r="D454" s="5">
        <f>IF($F$2=0," - ",Tabla1[[#This Row],[Base Precio de Lista neto]]*(1-$F$2))</f>
        <v>1228.7848999999999</v>
      </c>
      <c r="E454" s="5">
        <f>IF($F$2=0," - ",Tabla1[[#This Row],[Base para Mejor precio]]*(1-$F$2))</f>
        <v>995.31576899999993</v>
      </c>
      <c r="F454" s="4" t="s">
        <v>6</v>
      </c>
      <c r="G454" s="16" t="s">
        <v>8993</v>
      </c>
      <c r="H454" s="5">
        <f>IFERROR(IF($F$3=0,"-",Tabla1[[#This Row],[Precio de Cliente neto]]*(1+$F$3)),"-")</f>
        <v>1843.1773499999999</v>
      </c>
      <c r="I454" s="5">
        <v>1755.4069999999999</v>
      </c>
      <c r="J454" s="5">
        <v>1421.87967</v>
      </c>
      <c r="K454" s="26">
        <v>0.21</v>
      </c>
    </row>
    <row r="455" spans="1:11">
      <c r="A455" s="4">
        <v>1125</v>
      </c>
      <c r="B455" t="s">
        <v>339</v>
      </c>
      <c r="C455" s="5">
        <f>IF($F$2=0," - ",Tabla1[[#This Row],[Base Precio de Lista neto]])</f>
        <v>1886.2277999999999</v>
      </c>
      <c r="D455" s="5">
        <f>IF($F$2=0," - ",Tabla1[[#This Row],[Base Precio de Lista neto]]*(1-$F$2))</f>
        <v>1320.3594599999999</v>
      </c>
      <c r="E455" s="5">
        <f>IF($F$2=0," - ",Tabla1[[#This Row],[Base para Mejor precio]]*(1-$F$2))</f>
        <v>1069.4911626000001</v>
      </c>
      <c r="F455" s="4" t="s">
        <v>6</v>
      </c>
      <c r="G455" s="16" t="s">
        <v>8993</v>
      </c>
      <c r="H455" s="5">
        <f>IFERROR(IF($F$3=0,"-",Tabla1[[#This Row],[Precio de Cliente neto]]*(1+$F$3)),"-")</f>
        <v>1980.53919</v>
      </c>
      <c r="I455" s="5">
        <v>1886.2277999999999</v>
      </c>
      <c r="J455" s="5">
        <v>1527.8445180000001</v>
      </c>
      <c r="K455" s="26">
        <v>0.21</v>
      </c>
    </row>
    <row r="456" spans="1:11">
      <c r="A456" s="4">
        <v>1126</v>
      </c>
      <c r="B456" t="s">
        <v>340</v>
      </c>
      <c r="C456" s="5">
        <f>IF($F$2=0," - ",Tabla1[[#This Row],[Base Precio de Lista neto]])</f>
        <v>2236.9045999999998</v>
      </c>
      <c r="D456" s="5">
        <f>IF($F$2=0," - ",Tabla1[[#This Row],[Base Precio de Lista neto]]*(1-$F$2))</f>
        <v>1565.8332199999998</v>
      </c>
      <c r="E456" s="5">
        <f>IF($F$2=0," - ",Tabla1[[#This Row],[Base para Mejor precio]]*(1-$F$2))</f>
        <v>1268.3249082</v>
      </c>
      <c r="F456" s="4" t="s">
        <v>6</v>
      </c>
      <c r="G456" s="16" t="s">
        <v>8993</v>
      </c>
      <c r="H456" s="5">
        <f>IFERROR(IF($F$3=0,"-",Tabla1[[#This Row],[Precio de Cliente neto]]*(1+$F$3)),"-")</f>
        <v>2348.7498299999997</v>
      </c>
      <c r="I456" s="5">
        <v>2236.9045999999998</v>
      </c>
      <c r="J456" s="5">
        <v>1811.892726</v>
      </c>
      <c r="K456" s="26">
        <v>0.21</v>
      </c>
    </row>
    <row r="457" spans="1:11">
      <c r="A457" s="4">
        <v>1127</v>
      </c>
      <c r="B457" t="s">
        <v>341</v>
      </c>
      <c r="C457" s="5">
        <f>IF($F$2=0," - ",Tabla1[[#This Row],[Base Precio de Lista neto]])</f>
        <v>2527.7712999999999</v>
      </c>
      <c r="D457" s="5">
        <f>IF($F$2=0," - ",Tabla1[[#This Row],[Base Precio de Lista neto]]*(1-$F$2))</f>
        <v>1769.4399099999998</v>
      </c>
      <c r="E457" s="5">
        <f>IF($F$2=0," - ",Tabla1[[#This Row],[Base para Mejor precio]]*(1-$F$2))</f>
        <v>1433.2463270999999</v>
      </c>
      <c r="F457" s="4" t="s">
        <v>6</v>
      </c>
      <c r="G457" s="16" t="s">
        <v>8993</v>
      </c>
      <c r="H457" s="5">
        <f>IFERROR(IF($F$3=0,"-",Tabla1[[#This Row],[Precio de Cliente neto]]*(1+$F$3)),"-")</f>
        <v>2654.1598649999996</v>
      </c>
      <c r="I457" s="5">
        <v>2527.7712999999999</v>
      </c>
      <c r="J457" s="5">
        <v>2047.4947529999999</v>
      </c>
      <c r="K457" s="26">
        <v>0.21</v>
      </c>
    </row>
    <row r="458" spans="1:11">
      <c r="A458" s="4">
        <v>1128</v>
      </c>
      <c r="B458" t="s">
        <v>342</v>
      </c>
      <c r="C458" s="5">
        <f>IF($F$2=0," - ",Tabla1[[#This Row],[Base Precio de Lista neto]])</f>
        <v>2890.0347999999999</v>
      </c>
      <c r="D458" s="5">
        <f>IF($F$2=0," - ",Tabla1[[#This Row],[Base Precio de Lista neto]]*(1-$F$2))</f>
        <v>2023.0243599999999</v>
      </c>
      <c r="E458" s="5">
        <f>IF($F$2=0," - ",Tabla1[[#This Row],[Base para Mejor precio]]*(1-$F$2))</f>
        <v>1638.6497315999998</v>
      </c>
      <c r="F458" s="4" t="s">
        <v>6</v>
      </c>
      <c r="G458" s="16" t="s">
        <v>8993</v>
      </c>
      <c r="H458" s="5">
        <f>IFERROR(IF($F$3=0,"-",Tabla1[[#This Row],[Precio de Cliente neto]]*(1+$F$3)),"-")</f>
        <v>3034.5365400000001</v>
      </c>
      <c r="I458" s="5">
        <v>2890.0347999999999</v>
      </c>
      <c r="J458" s="5">
        <v>2340.9281879999999</v>
      </c>
      <c r="K458" s="26">
        <v>0.21</v>
      </c>
    </row>
    <row r="459" spans="1:11">
      <c r="A459" s="4">
        <v>1129</v>
      </c>
      <c r="B459" t="s">
        <v>343</v>
      </c>
      <c r="C459" s="5">
        <f>IF($F$2=0," - ",Tabla1[[#This Row],[Base Precio de Lista neto]])</f>
        <v>3347.6426000000001</v>
      </c>
      <c r="D459" s="5">
        <f>IF($F$2=0," - ",Tabla1[[#This Row],[Base Precio de Lista neto]]*(1-$F$2))</f>
        <v>2343.3498199999999</v>
      </c>
      <c r="E459" s="5">
        <f>IF($F$2=0," - ",Tabla1[[#This Row],[Base para Mejor precio]]*(1-$F$2))</f>
        <v>2109.0148380000001</v>
      </c>
      <c r="F459" s="4" t="s">
        <v>4</v>
      </c>
      <c r="G459" s="16" t="s">
        <v>6131</v>
      </c>
      <c r="H459" s="5">
        <f>IFERROR(IF($F$3=0,"-",Tabla1[[#This Row],[Precio de Cliente neto]]*(1+$F$3)),"-")</f>
        <v>3515.0247300000001</v>
      </c>
      <c r="I459" s="5">
        <v>3347.6426000000001</v>
      </c>
      <c r="J459" s="5">
        <v>3012.8783400000002</v>
      </c>
      <c r="K459" s="26">
        <v>0.21</v>
      </c>
    </row>
    <row r="460" spans="1:11">
      <c r="A460" s="4">
        <v>1130</v>
      </c>
      <c r="B460" t="s">
        <v>344</v>
      </c>
      <c r="C460" s="5">
        <f>IF($F$2=0," - ",Tabla1[[#This Row],[Base Precio de Lista neto]])</f>
        <v>3385.1095</v>
      </c>
      <c r="D460" s="5">
        <f>IF($F$2=0," - ",Tabla1[[#This Row],[Base Precio de Lista neto]]*(1-$F$2))</f>
        <v>2369.57665</v>
      </c>
      <c r="E460" s="5">
        <f>IF($F$2=0," - ",Tabla1[[#This Row],[Base para Mejor precio]]*(1-$F$2))</f>
        <v>2132.6189850000001</v>
      </c>
      <c r="F460" s="4" t="s">
        <v>4</v>
      </c>
      <c r="G460" s="16" t="s">
        <v>6131</v>
      </c>
      <c r="H460" s="5">
        <f>IFERROR(IF($F$3=0,"-",Tabla1[[#This Row],[Precio de Cliente neto]]*(1+$F$3)),"-")</f>
        <v>3554.364975</v>
      </c>
      <c r="I460" s="5">
        <v>3385.1095</v>
      </c>
      <c r="J460" s="5">
        <v>3046.5985500000002</v>
      </c>
      <c r="K460" s="26">
        <v>0.21</v>
      </c>
    </row>
    <row r="461" spans="1:11">
      <c r="A461" s="4">
        <v>1131</v>
      </c>
      <c r="B461" t="s">
        <v>345</v>
      </c>
      <c r="C461" s="5">
        <f>IF($F$2=0," - ",Tabla1[[#This Row],[Base Precio de Lista neto]])</f>
        <v>3433.8035</v>
      </c>
      <c r="D461" s="5">
        <f>IF($F$2=0," - ",Tabla1[[#This Row],[Base Precio de Lista neto]]*(1-$F$2))</f>
        <v>2403.6624499999998</v>
      </c>
      <c r="E461" s="5">
        <f>IF($F$2=0," - ",Tabla1[[#This Row],[Base para Mejor precio]]*(1-$F$2))</f>
        <v>2163.2962050000001</v>
      </c>
      <c r="F461" s="4" t="s">
        <v>4</v>
      </c>
      <c r="G461" s="16" t="s">
        <v>6131</v>
      </c>
      <c r="H461" s="5">
        <f>IFERROR(IF($F$3=0,"-",Tabla1[[#This Row],[Precio de Cliente neto]]*(1+$F$3)),"-")</f>
        <v>3605.4936749999997</v>
      </c>
      <c r="I461" s="5">
        <v>3433.8035</v>
      </c>
      <c r="J461" s="5">
        <v>3090.4231500000001</v>
      </c>
      <c r="K461" s="26">
        <v>0.21</v>
      </c>
    </row>
    <row r="462" spans="1:11">
      <c r="A462" s="4">
        <v>1132</v>
      </c>
      <c r="B462" t="s">
        <v>346</v>
      </c>
      <c r="C462" s="5">
        <f>IF($F$2=0," - ",Tabla1[[#This Row],[Base Precio de Lista neto]])</f>
        <v>2133.8553000000002</v>
      </c>
      <c r="D462" s="5">
        <f>IF($F$2=0," - ",Tabla1[[#This Row],[Base Precio de Lista neto]]*(1-$F$2))</f>
        <v>1493.6987100000001</v>
      </c>
      <c r="E462" s="5">
        <f>IF($F$2=0," - ",Tabla1[[#This Row],[Base para Mejor precio]]*(1-$F$2))</f>
        <v>1344.3288389999998</v>
      </c>
      <c r="F462" s="4" t="s">
        <v>4</v>
      </c>
      <c r="G462" s="16" t="s">
        <v>6131</v>
      </c>
      <c r="H462" s="5">
        <f>IFERROR(IF($F$3=0,"-",Tabla1[[#This Row],[Precio de Cliente neto]]*(1+$F$3)),"-")</f>
        <v>2240.548065</v>
      </c>
      <c r="I462" s="5">
        <v>2133.8553000000002</v>
      </c>
      <c r="J462" s="5">
        <v>1920.4697699999999</v>
      </c>
      <c r="K462" s="26">
        <v>0.21</v>
      </c>
    </row>
    <row r="463" spans="1:11">
      <c r="A463" s="4">
        <v>1133</v>
      </c>
      <c r="B463" t="s">
        <v>347</v>
      </c>
      <c r="C463" s="5">
        <f>IF($F$2=0," - ",Tabla1[[#This Row],[Base Precio de Lista neto]])</f>
        <v>4275.3202000000001</v>
      </c>
      <c r="D463" s="5">
        <f>IF($F$2=0," - ",Tabla1[[#This Row],[Base Precio de Lista neto]]*(1-$F$2))</f>
        <v>2992.7241399999998</v>
      </c>
      <c r="E463" s="5">
        <f>IF($F$2=0," - ",Tabla1[[#This Row],[Base para Mejor precio]]*(1-$F$2))</f>
        <v>2693.4517259999998</v>
      </c>
      <c r="F463" s="4" t="s">
        <v>4</v>
      </c>
      <c r="G463" s="16" t="s">
        <v>6131</v>
      </c>
      <c r="H463" s="5">
        <f>IFERROR(IF($F$3=0,"-",Tabla1[[#This Row],[Precio de Cliente neto]]*(1+$F$3)),"-")</f>
        <v>4489.0862099999995</v>
      </c>
      <c r="I463" s="5">
        <v>4275.3202000000001</v>
      </c>
      <c r="J463" s="5">
        <v>3847.78818</v>
      </c>
      <c r="K463" s="26">
        <v>0.21</v>
      </c>
    </row>
    <row r="464" spans="1:11">
      <c r="A464" s="4">
        <v>1134</v>
      </c>
      <c r="B464" t="s">
        <v>348</v>
      </c>
      <c r="C464" s="5">
        <f>IF($F$2=0," - ",Tabla1[[#This Row],[Base Precio de Lista neto]])</f>
        <v>2628.6853999999998</v>
      </c>
      <c r="D464" s="5">
        <f>IF($F$2=0," - ",Tabla1[[#This Row],[Base Precio de Lista neto]]*(1-$F$2))</f>
        <v>1840.0797799999998</v>
      </c>
      <c r="E464" s="5">
        <f>IF($F$2=0," - ",Tabla1[[#This Row],[Base para Mejor precio]]*(1-$F$2))</f>
        <v>1656.0718019999999</v>
      </c>
      <c r="F464" s="4" t="s">
        <v>4</v>
      </c>
      <c r="G464" s="16" t="s">
        <v>6131</v>
      </c>
      <c r="H464" s="5">
        <f>IFERROR(IF($F$3=0,"-",Tabla1[[#This Row],[Precio de Cliente neto]]*(1+$F$3)),"-")</f>
        <v>2760.1196699999996</v>
      </c>
      <c r="I464" s="5">
        <v>2628.6853999999998</v>
      </c>
      <c r="J464" s="5">
        <v>2365.8168599999999</v>
      </c>
      <c r="K464" s="26">
        <v>0.21</v>
      </c>
    </row>
    <row r="465" spans="1:11">
      <c r="A465" s="4">
        <v>1135</v>
      </c>
      <c r="B465" t="s">
        <v>349</v>
      </c>
      <c r="C465" s="5">
        <f>IF($F$2=0," - ",Tabla1[[#This Row],[Base Precio de Lista neto]])</f>
        <v>3192.3204999999998</v>
      </c>
      <c r="D465" s="5">
        <f>IF($F$2=0," - ",Tabla1[[#This Row],[Base Precio de Lista neto]]*(1-$F$2))</f>
        <v>2234.6243499999996</v>
      </c>
      <c r="E465" s="5">
        <f>IF($F$2=0," - ",Tabla1[[#This Row],[Base para Mejor precio]]*(1-$F$2))</f>
        <v>2011.1619149999999</v>
      </c>
      <c r="F465" s="4" t="s">
        <v>4</v>
      </c>
      <c r="G465" s="16" t="s">
        <v>6131</v>
      </c>
      <c r="H465" s="5">
        <f>IFERROR(IF($F$3=0,"-",Tabla1[[#This Row],[Precio de Cliente neto]]*(1+$F$3)),"-")</f>
        <v>3351.9365249999992</v>
      </c>
      <c r="I465" s="5">
        <v>3192.3204999999998</v>
      </c>
      <c r="J465" s="5">
        <v>2873.0884500000002</v>
      </c>
      <c r="K465" s="26">
        <v>0.21</v>
      </c>
    </row>
    <row r="466" spans="1:11">
      <c r="A466" s="4">
        <v>1136</v>
      </c>
      <c r="B466" t="s">
        <v>6036</v>
      </c>
      <c r="C466" s="5">
        <f>IF($F$2=0," - ",Tabla1[[#This Row],[Base Precio de Lista neto]])</f>
        <v>3122.5596</v>
      </c>
      <c r="D466" s="5">
        <f>IF($F$2=0," - ",Tabla1[[#This Row],[Base Precio de Lista neto]]*(1-$F$2))</f>
        <v>2185.7917199999997</v>
      </c>
      <c r="E466" s="5">
        <f>IF($F$2=0," - ",Tabla1[[#This Row],[Base para Mejor precio]]*(1-$F$2))</f>
        <v>1967.212548</v>
      </c>
      <c r="F466" s="4" t="s">
        <v>4</v>
      </c>
      <c r="G466" s="16" t="s">
        <v>6131</v>
      </c>
      <c r="H466" s="5">
        <f>IFERROR(IF($F$3=0,"-",Tabla1[[#This Row],[Precio de Cliente neto]]*(1+$F$3)),"-")</f>
        <v>3278.6875799999998</v>
      </c>
      <c r="I466" s="5">
        <v>3122.5596</v>
      </c>
      <c r="J466" s="5">
        <v>2810.3036400000001</v>
      </c>
      <c r="K466" s="26">
        <v>0.21</v>
      </c>
    </row>
    <row r="467" spans="1:11">
      <c r="A467" s="4">
        <v>1137</v>
      </c>
      <c r="B467" t="s">
        <v>350</v>
      </c>
      <c r="C467" s="5">
        <f>IF($F$2=0," - ",Tabla1[[#This Row],[Base Precio de Lista neto]])</f>
        <v>2616.2964000000002</v>
      </c>
      <c r="D467" s="5">
        <f>IF($F$2=0," - ",Tabla1[[#This Row],[Base Precio de Lista neto]]*(1-$F$2))</f>
        <v>1831.4074800000001</v>
      </c>
      <c r="E467" s="5">
        <f>IF($F$2=0," - ",Tabla1[[#This Row],[Base para Mejor precio]]*(1-$F$2))</f>
        <v>1648.266732</v>
      </c>
      <c r="F467" s="4" t="s">
        <v>4</v>
      </c>
      <c r="G467" s="16" t="s">
        <v>6131</v>
      </c>
      <c r="H467" s="5">
        <f>IFERROR(IF($F$3=0,"-",Tabla1[[#This Row],[Precio de Cliente neto]]*(1+$F$3)),"-")</f>
        <v>2747.1112200000002</v>
      </c>
      <c r="I467" s="5">
        <v>2616.2964000000002</v>
      </c>
      <c r="J467" s="5">
        <v>2354.6667600000001</v>
      </c>
      <c r="K467" s="26">
        <v>0.21</v>
      </c>
    </row>
    <row r="468" spans="1:11">
      <c r="A468" s="4">
        <v>1138</v>
      </c>
      <c r="B468" t="s">
        <v>351</v>
      </c>
      <c r="C468" s="5">
        <f>IF($F$2=0," - ",Tabla1[[#This Row],[Base Precio de Lista neto]])</f>
        <v>1439.5817999999999</v>
      </c>
      <c r="D468" s="5">
        <f>IF($F$2=0," - ",Tabla1[[#This Row],[Base Precio de Lista neto]]*(1-$F$2))</f>
        <v>1007.7072599999999</v>
      </c>
      <c r="E468" s="5">
        <f>IF($F$2=0," - ",Tabla1[[#This Row],[Base para Mejor precio]]*(1-$F$2))</f>
        <v>816.24288059999992</v>
      </c>
      <c r="F468" s="4" t="s">
        <v>6</v>
      </c>
      <c r="G468" s="16" t="s">
        <v>8993</v>
      </c>
      <c r="H468" s="5">
        <f>IFERROR(IF($F$3=0,"-",Tabla1[[#This Row],[Precio de Cliente neto]]*(1+$F$3)),"-")</f>
        <v>1511.5608899999997</v>
      </c>
      <c r="I468" s="5">
        <v>1439.5817999999999</v>
      </c>
      <c r="J468" s="5">
        <v>1166.061258</v>
      </c>
      <c r="K468" s="26">
        <v>0.21</v>
      </c>
    </row>
    <row r="469" spans="1:11">
      <c r="A469" s="4">
        <v>1139</v>
      </c>
      <c r="B469" t="s">
        <v>352</v>
      </c>
      <c r="C469" s="5">
        <f>IF($F$2=0," - ",Tabla1[[#This Row],[Base Precio de Lista neto]])</f>
        <v>3264.0947000000001</v>
      </c>
      <c r="D469" s="5">
        <f>IF($F$2=0," - ",Tabla1[[#This Row],[Base Precio de Lista neto]]*(1-$F$2))</f>
        <v>2284.8662899999999</v>
      </c>
      <c r="E469" s="5">
        <f>IF($F$2=0," - ",Tabla1[[#This Row],[Base para Mejor precio]]*(1-$F$2))</f>
        <v>1850.7416948999999</v>
      </c>
      <c r="F469" s="4" t="s">
        <v>6</v>
      </c>
      <c r="G469" s="16" t="s">
        <v>8993</v>
      </c>
      <c r="H469" s="5">
        <f>IFERROR(IF($F$3=0,"-",Tabla1[[#This Row],[Precio de Cliente neto]]*(1+$F$3)),"-")</f>
        <v>3427.2994349999999</v>
      </c>
      <c r="I469" s="5">
        <v>3264.0947000000001</v>
      </c>
      <c r="J469" s="5">
        <v>2643.9167069999999</v>
      </c>
      <c r="K469" s="26">
        <v>0.21</v>
      </c>
    </row>
    <row r="470" spans="1:11">
      <c r="A470" s="4">
        <v>1140</v>
      </c>
      <c r="B470" t="s">
        <v>353</v>
      </c>
      <c r="C470" s="5">
        <f>IF($F$2=0," - ",Tabla1[[#This Row],[Base Precio de Lista neto]])</f>
        <v>213.2826</v>
      </c>
      <c r="D470" s="5">
        <f>IF($F$2=0," - ",Tabla1[[#This Row],[Base Precio de Lista neto]]*(1-$F$2))</f>
        <v>149.29782</v>
      </c>
      <c r="E470" s="5">
        <f>IF($F$2=0," - ",Tabla1[[#This Row],[Base para Mejor precio]]*(1-$F$2))</f>
        <v>127.6496361</v>
      </c>
      <c r="F470" s="4" t="s">
        <v>6</v>
      </c>
      <c r="G470" s="16" t="s">
        <v>8993</v>
      </c>
      <c r="H470" s="5">
        <f>IFERROR(IF($F$3=0,"-",Tabla1[[#This Row],[Precio de Cliente neto]]*(1+$F$3)),"-")</f>
        <v>223.94673</v>
      </c>
      <c r="I470" s="5">
        <v>213.2826</v>
      </c>
      <c r="J470" s="5">
        <v>182.35662300000001</v>
      </c>
      <c r="K470" s="26">
        <v>0.21</v>
      </c>
    </row>
    <row r="471" spans="1:11">
      <c r="A471" s="4">
        <v>1141</v>
      </c>
      <c r="B471" t="s">
        <v>354</v>
      </c>
      <c r="C471" s="5">
        <f>IF($F$2=0," - ",Tabla1[[#This Row],[Base Precio de Lista neto]])</f>
        <v>186.85589999999999</v>
      </c>
      <c r="D471" s="5">
        <f>IF($F$2=0," - ",Tabla1[[#This Row],[Base Precio de Lista neto]]*(1-$F$2))</f>
        <v>130.79912999999999</v>
      </c>
      <c r="E471" s="5">
        <f>IF($F$2=0," - ",Tabla1[[#This Row],[Base para Mejor precio]]*(1-$F$2))</f>
        <v>111.83325615</v>
      </c>
      <c r="F471" s="4" t="s">
        <v>6</v>
      </c>
      <c r="G471" s="16" t="s">
        <v>8993</v>
      </c>
      <c r="H471" s="5">
        <f>IFERROR(IF($F$3=0,"-",Tabla1[[#This Row],[Precio de Cliente neto]]*(1+$F$3)),"-")</f>
        <v>196.19869499999999</v>
      </c>
      <c r="I471" s="5">
        <v>186.85589999999999</v>
      </c>
      <c r="J471" s="5">
        <v>159.76179450000001</v>
      </c>
      <c r="K471" s="26">
        <v>0.21</v>
      </c>
    </row>
    <row r="472" spans="1:11">
      <c r="A472" s="4">
        <v>1142</v>
      </c>
      <c r="B472" t="s">
        <v>355</v>
      </c>
      <c r="C472" s="5">
        <f>IF($F$2=0," - ",Tabla1[[#This Row],[Base Precio de Lista neto]])</f>
        <v>365.18279999999999</v>
      </c>
      <c r="D472" s="5">
        <f>IF($F$2=0," - ",Tabla1[[#This Row],[Base Precio de Lista neto]]*(1-$F$2))</f>
        <v>255.62795999999997</v>
      </c>
      <c r="E472" s="5">
        <f>IF($F$2=0," - ",Tabla1[[#This Row],[Base para Mejor precio]]*(1-$F$2))</f>
        <v>218.56190579999998</v>
      </c>
      <c r="F472" s="4" t="s">
        <v>6</v>
      </c>
      <c r="G472" s="16" t="s">
        <v>8993</v>
      </c>
      <c r="H472" s="5">
        <f>IFERROR(IF($F$3=0,"-",Tabla1[[#This Row],[Precio de Cliente neto]]*(1+$F$3)),"-")</f>
        <v>383.44193999999993</v>
      </c>
      <c r="I472" s="5">
        <v>365.18279999999999</v>
      </c>
      <c r="J472" s="5">
        <v>312.23129399999999</v>
      </c>
      <c r="K472" s="26">
        <v>0.21</v>
      </c>
    </row>
    <row r="473" spans="1:11">
      <c r="A473" s="4">
        <v>1143</v>
      </c>
      <c r="B473" t="s">
        <v>356</v>
      </c>
      <c r="C473" s="5">
        <f>IF($F$2=0," - ",Tabla1[[#This Row],[Base Precio de Lista neto]])</f>
        <v>246.9796</v>
      </c>
      <c r="D473" s="5">
        <f>IF($F$2=0," - ",Tabla1[[#This Row],[Base Precio de Lista neto]]*(1-$F$2))</f>
        <v>172.88571999999999</v>
      </c>
      <c r="E473" s="5">
        <f>IF($F$2=0," - ",Tabla1[[#This Row],[Base para Mejor precio]]*(1-$F$2))</f>
        <v>147.81729060000001</v>
      </c>
      <c r="F473" s="4" t="s">
        <v>6</v>
      </c>
      <c r="G473" s="16" t="s">
        <v>8993</v>
      </c>
      <c r="H473" s="5">
        <f>IFERROR(IF($F$3=0,"-",Tabla1[[#This Row],[Precio de Cliente neto]]*(1+$F$3)),"-")</f>
        <v>259.32857999999999</v>
      </c>
      <c r="I473" s="5">
        <v>246.9796</v>
      </c>
      <c r="J473" s="5">
        <v>211.16755800000001</v>
      </c>
      <c r="K473" s="26">
        <v>0.21</v>
      </c>
    </row>
    <row r="474" spans="1:11">
      <c r="A474" s="4">
        <v>1144</v>
      </c>
      <c r="B474" t="s">
        <v>357</v>
      </c>
      <c r="C474" s="5">
        <f>IF($F$2=0," - ",Tabla1[[#This Row],[Base Precio de Lista neto]])</f>
        <v>306.7543</v>
      </c>
      <c r="D474" s="5">
        <f>IF($F$2=0," - ",Tabla1[[#This Row],[Base Precio de Lista neto]]*(1-$F$2))</f>
        <v>214.72800999999998</v>
      </c>
      <c r="E474" s="5">
        <f>IF($F$2=0," - ",Tabla1[[#This Row],[Base para Mejor precio]]*(1-$F$2))</f>
        <v>183.59244854999997</v>
      </c>
      <c r="F474" s="4" t="s">
        <v>6</v>
      </c>
      <c r="G474" s="16" t="s">
        <v>8993</v>
      </c>
      <c r="H474" s="5">
        <f>IFERROR(IF($F$3=0,"-",Tabla1[[#This Row],[Precio de Cliente neto]]*(1+$F$3)),"-")</f>
        <v>322.09201499999995</v>
      </c>
      <c r="I474" s="5">
        <v>306.7543</v>
      </c>
      <c r="J474" s="5">
        <v>262.27492649999999</v>
      </c>
      <c r="K474" s="26">
        <v>0.21</v>
      </c>
    </row>
    <row r="475" spans="1:11">
      <c r="A475" s="4">
        <v>1145</v>
      </c>
      <c r="B475" t="s">
        <v>358</v>
      </c>
      <c r="C475" s="5">
        <f>IF($F$2=0," - ",Tabla1[[#This Row],[Base Precio de Lista neto]])</f>
        <v>150.13470000000001</v>
      </c>
      <c r="D475" s="5">
        <f>IF($F$2=0," - ",Tabla1[[#This Row],[Base Precio de Lista neto]]*(1-$F$2))</f>
        <v>105.09429</v>
      </c>
      <c r="E475" s="5">
        <f>IF($F$2=0," - ",Tabla1[[#This Row],[Base para Mejor precio]]*(1-$F$2))</f>
        <v>89.855617949999996</v>
      </c>
      <c r="F475" s="4" t="s">
        <v>6</v>
      </c>
      <c r="G475" s="16" t="s">
        <v>8993</v>
      </c>
      <c r="H475" s="5">
        <f>IFERROR(IF($F$3=0,"-",Tabla1[[#This Row],[Precio de Cliente neto]]*(1+$F$3)),"-")</f>
        <v>157.641435</v>
      </c>
      <c r="I475" s="5">
        <v>150.13470000000001</v>
      </c>
      <c r="J475" s="5">
        <v>128.36516850000001</v>
      </c>
      <c r="K475" s="26">
        <v>0.21</v>
      </c>
    </row>
    <row r="476" spans="1:11">
      <c r="A476" s="4">
        <v>1146</v>
      </c>
      <c r="B476" t="s">
        <v>359</v>
      </c>
      <c r="C476" s="5">
        <f>IF($F$2=0," - ",Tabla1[[#This Row],[Base Precio de Lista neto]])</f>
        <v>130.59460000000001</v>
      </c>
      <c r="D476" s="5">
        <f>IF($F$2=0," - ",Tabla1[[#This Row],[Base Precio de Lista neto]]*(1-$F$2))</f>
        <v>91.41622000000001</v>
      </c>
      <c r="E476" s="5">
        <f>IF($F$2=0," - ",Tabla1[[#This Row],[Base para Mejor precio]]*(1-$F$2))</f>
        <v>78.160868100000002</v>
      </c>
      <c r="F476" s="4" t="s">
        <v>6</v>
      </c>
      <c r="G476" s="16" t="s">
        <v>8993</v>
      </c>
      <c r="H476" s="5">
        <f>IFERROR(IF($F$3=0,"-",Tabla1[[#This Row],[Precio de Cliente neto]]*(1+$F$3)),"-")</f>
        <v>137.12433000000001</v>
      </c>
      <c r="I476" s="5">
        <v>130.59460000000001</v>
      </c>
      <c r="J476" s="5">
        <v>111.658383</v>
      </c>
      <c r="K476" s="26">
        <v>0.21</v>
      </c>
    </row>
    <row r="477" spans="1:11">
      <c r="A477" s="4">
        <v>1150</v>
      </c>
      <c r="B477" t="s">
        <v>9127</v>
      </c>
      <c r="C477" s="5">
        <f>IF($F$2=0," - ",Tabla1[[#This Row],[Base Precio de Lista neto]])</f>
        <v>699.32550000000003</v>
      </c>
      <c r="D477" s="5">
        <f>IF($F$2=0," - ",Tabla1[[#This Row],[Base Precio de Lista neto]]*(1-$F$2))</f>
        <v>489.52785</v>
      </c>
      <c r="E477" s="5">
        <f>IF($F$2=0," - ",Tabla1[[#This Row],[Base para Mejor precio]]*(1-$F$2))</f>
        <v>440.575065</v>
      </c>
      <c r="F477" s="4" t="s">
        <v>4</v>
      </c>
      <c r="G477" s="16" t="s">
        <v>6131</v>
      </c>
      <c r="H477" s="5">
        <f>IFERROR(IF($F$3=0,"-",Tabla1[[#This Row],[Precio de Cliente neto]]*(1+$F$3)),"-")</f>
        <v>734.29177500000003</v>
      </c>
      <c r="I477" s="5">
        <v>699.32550000000003</v>
      </c>
      <c r="J477" s="5">
        <v>629.39295000000004</v>
      </c>
      <c r="K477" s="26">
        <v>0.21</v>
      </c>
    </row>
    <row r="478" spans="1:11">
      <c r="A478" s="4">
        <v>1151</v>
      </c>
      <c r="B478" t="s">
        <v>9128</v>
      </c>
      <c r="C478" s="5">
        <f>IF($F$2=0," - ",Tabla1[[#This Row],[Base Precio de Lista neto]])</f>
        <v>699.32550000000003</v>
      </c>
      <c r="D478" s="5">
        <f>IF($F$2=0," - ",Tabla1[[#This Row],[Base Precio de Lista neto]]*(1-$F$2))</f>
        <v>489.52785</v>
      </c>
      <c r="E478" s="5">
        <f>IF($F$2=0," - ",Tabla1[[#This Row],[Base para Mejor precio]]*(1-$F$2))</f>
        <v>440.575065</v>
      </c>
      <c r="F478" s="4" t="s">
        <v>4</v>
      </c>
      <c r="G478" s="16" t="s">
        <v>6131</v>
      </c>
      <c r="H478" s="5">
        <f>IFERROR(IF($F$3=0,"-",Tabla1[[#This Row],[Precio de Cliente neto]]*(1+$F$3)),"-")</f>
        <v>734.29177500000003</v>
      </c>
      <c r="I478" s="5">
        <v>699.32550000000003</v>
      </c>
      <c r="J478" s="5">
        <v>629.39295000000004</v>
      </c>
      <c r="K478" s="26">
        <v>0.21</v>
      </c>
    </row>
    <row r="479" spans="1:11">
      <c r="A479" s="4">
        <v>1152</v>
      </c>
      <c r="B479" t="s">
        <v>9129</v>
      </c>
      <c r="C479" s="5">
        <f>IF($F$2=0," - ",Tabla1[[#This Row],[Base Precio de Lista neto]])</f>
        <v>699.32550000000003</v>
      </c>
      <c r="D479" s="5">
        <f>IF($F$2=0," - ",Tabla1[[#This Row],[Base Precio de Lista neto]]*(1-$F$2))</f>
        <v>489.52785</v>
      </c>
      <c r="E479" s="5">
        <f>IF($F$2=0," - ",Tabla1[[#This Row],[Base para Mejor precio]]*(1-$F$2))</f>
        <v>440.575065</v>
      </c>
      <c r="F479" s="4" t="s">
        <v>4</v>
      </c>
      <c r="G479" s="16" t="s">
        <v>6131</v>
      </c>
      <c r="H479" s="5">
        <f>IFERROR(IF($F$3=0,"-",Tabla1[[#This Row],[Precio de Cliente neto]]*(1+$F$3)),"-")</f>
        <v>734.29177500000003</v>
      </c>
      <c r="I479" s="5">
        <v>699.32550000000003</v>
      </c>
      <c r="J479" s="5">
        <v>629.39295000000004</v>
      </c>
      <c r="K479" s="26">
        <v>0.21</v>
      </c>
    </row>
    <row r="480" spans="1:11">
      <c r="A480" s="4">
        <v>1153</v>
      </c>
      <c r="B480" t="s">
        <v>9130</v>
      </c>
      <c r="C480" s="5">
        <f>IF($F$2=0," - ",Tabla1[[#This Row],[Base Precio de Lista neto]])</f>
        <v>699.32550000000003</v>
      </c>
      <c r="D480" s="5">
        <f>IF($F$2=0," - ",Tabla1[[#This Row],[Base Precio de Lista neto]]*(1-$F$2))</f>
        <v>489.52785</v>
      </c>
      <c r="E480" s="5">
        <f>IF($F$2=0," - ",Tabla1[[#This Row],[Base para Mejor precio]]*(1-$F$2))</f>
        <v>440.575065</v>
      </c>
      <c r="F480" s="4" t="s">
        <v>4</v>
      </c>
      <c r="G480" s="16" t="s">
        <v>6131</v>
      </c>
      <c r="H480" s="5">
        <f>IFERROR(IF($F$3=0,"-",Tabla1[[#This Row],[Precio de Cliente neto]]*(1+$F$3)),"-")</f>
        <v>734.29177500000003</v>
      </c>
      <c r="I480" s="5">
        <v>699.32550000000003</v>
      </c>
      <c r="J480" s="5">
        <v>629.39295000000004</v>
      </c>
      <c r="K480" s="26">
        <v>0.21</v>
      </c>
    </row>
    <row r="481" spans="1:11">
      <c r="A481" s="4">
        <v>1154</v>
      </c>
      <c r="B481" t="s">
        <v>9131</v>
      </c>
      <c r="C481" s="5">
        <f>IF($F$2=0," - ",Tabla1[[#This Row],[Base Precio de Lista neto]])</f>
        <v>241.0728</v>
      </c>
      <c r="D481" s="5">
        <f>IF($F$2=0," - ",Tabla1[[#This Row],[Base Precio de Lista neto]]*(1-$F$2))</f>
        <v>168.75095999999999</v>
      </c>
      <c r="E481" s="5">
        <f>IF($F$2=0," - ",Tabla1[[#This Row],[Base para Mejor precio]]*(1-$F$2))</f>
        <v>151.87586399999998</v>
      </c>
      <c r="F481" s="4" t="s">
        <v>4</v>
      </c>
      <c r="G481" s="16" t="s">
        <v>6131</v>
      </c>
      <c r="H481" s="5">
        <f>IFERROR(IF($F$3=0,"-",Tabla1[[#This Row],[Precio de Cliente neto]]*(1+$F$3)),"-")</f>
        <v>253.12644</v>
      </c>
      <c r="I481" s="5">
        <v>241.0728</v>
      </c>
      <c r="J481" s="5">
        <v>216.96552</v>
      </c>
      <c r="K481" s="26">
        <v>0.21</v>
      </c>
    </row>
    <row r="482" spans="1:11">
      <c r="A482" s="4">
        <v>1155</v>
      </c>
      <c r="B482" t="s">
        <v>9132</v>
      </c>
      <c r="C482" s="5">
        <f>IF($F$2=0," - ",Tabla1[[#This Row],[Base Precio de Lista neto]])</f>
        <v>144.94649999999999</v>
      </c>
      <c r="D482" s="5">
        <f>IF($F$2=0," - ",Tabla1[[#This Row],[Base Precio de Lista neto]]*(1-$F$2))</f>
        <v>101.46254999999998</v>
      </c>
      <c r="E482" s="5">
        <f>IF($F$2=0," - ",Tabla1[[#This Row],[Base para Mejor precio]]*(1-$F$2))</f>
        <v>91.316294999999997</v>
      </c>
      <c r="F482" s="4" t="s">
        <v>4</v>
      </c>
      <c r="G482" s="16" t="s">
        <v>6131</v>
      </c>
      <c r="H482" s="5">
        <f>IFERROR(IF($F$3=0,"-",Tabla1[[#This Row],[Precio de Cliente neto]]*(1+$F$3)),"-")</f>
        <v>152.19382499999998</v>
      </c>
      <c r="I482" s="5">
        <v>144.94649999999999</v>
      </c>
      <c r="J482" s="5">
        <v>130.45185000000001</v>
      </c>
      <c r="K482" s="26">
        <v>0.21</v>
      </c>
    </row>
    <row r="483" spans="1:11">
      <c r="A483" s="4">
        <v>1156</v>
      </c>
      <c r="B483" t="s">
        <v>9133</v>
      </c>
      <c r="C483" s="5">
        <f>IF($F$2=0," - ",Tabla1[[#This Row],[Base Precio de Lista neto]])</f>
        <v>275.96170000000001</v>
      </c>
      <c r="D483" s="5">
        <f>IF($F$2=0," - ",Tabla1[[#This Row],[Base Precio de Lista neto]]*(1-$F$2))</f>
        <v>193.17319000000001</v>
      </c>
      <c r="E483" s="5">
        <f>IF($F$2=0," - ",Tabla1[[#This Row],[Base para Mejor precio]]*(1-$F$2))</f>
        <v>173.85587100000001</v>
      </c>
      <c r="F483" s="4" t="s">
        <v>4</v>
      </c>
      <c r="G483" s="16" t="s">
        <v>6131</v>
      </c>
      <c r="H483" s="5">
        <f>IFERROR(IF($F$3=0,"-",Tabla1[[#This Row],[Precio de Cliente neto]]*(1+$F$3)),"-")</f>
        <v>289.75978500000002</v>
      </c>
      <c r="I483" s="5">
        <v>275.96170000000001</v>
      </c>
      <c r="J483" s="5">
        <v>248.36553000000001</v>
      </c>
      <c r="K483" s="26">
        <v>0.21</v>
      </c>
    </row>
    <row r="484" spans="1:11">
      <c r="A484" s="4">
        <v>1157</v>
      </c>
      <c r="B484" t="s">
        <v>9134</v>
      </c>
      <c r="C484" s="5">
        <f>IF($F$2=0," - ",Tabla1[[#This Row],[Base Precio de Lista neto]])</f>
        <v>154.2962</v>
      </c>
      <c r="D484" s="5">
        <f>IF($F$2=0," - ",Tabla1[[#This Row],[Base Precio de Lista neto]]*(1-$F$2))</f>
        <v>108.00734</v>
      </c>
      <c r="E484" s="5">
        <f>IF($F$2=0," - ",Tabla1[[#This Row],[Base para Mejor precio]]*(1-$F$2))</f>
        <v>97.206605999999994</v>
      </c>
      <c r="F484" s="4" t="s">
        <v>4</v>
      </c>
      <c r="G484" s="16" t="s">
        <v>6131</v>
      </c>
      <c r="H484" s="5">
        <f>IFERROR(IF($F$3=0,"-",Tabla1[[#This Row],[Precio de Cliente neto]]*(1+$F$3)),"-")</f>
        <v>162.01101</v>
      </c>
      <c r="I484" s="5">
        <v>154.2962</v>
      </c>
      <c r="J484" s="5">
        <v>138.86658</v>
      </c>
      <c r="K484" s="26">
        <v>0.21</v>
      </c>
    </row>
    <row r="485" spans="1:11">
      <c r="A485" s="4">
        <v>1158</v>
      </c>
      <c r="B485" t="s">
        <v>9135</v>
      </c>
      <c r="C485" s="5">
        <f>IF($F$2=0," - ",Tabla1[[#This Row],[Base Precio de Lista neto]])</f>
        <v>117.6653</v>
      </c>
      <c r="D485" s="5">
        <f>IF($F$2=0," - ",Tabla1[[#This Row],[Base Precio de Lista neto]]*(1-$F$2))</f>
        <v>82.365709999999993</v>
      </c>
      <c r="E485" s="5">
        <f>IF($F$2=0," - ",Tabla1[[#This Row],[Base para Mejor precio]]*(1-$F$2))</f>
        <v>74.129138999999995</v>
      </c>
      <c r="F485" s="4" t="s">
        <v>4</v>
      </c>
      <c r="G485" s="16" t="s">
        <v>6131</v>
      </c>
      <c r="H485" s="5">
        <f>IFERROR(IF($F$3=0,"-",Tabla1[[#This Row],[Precio de Cliente neto]]*(1+$F$3)),"-")</f>
        <v>123.548565</v>
      </c>
      <c r="I485" s="5">
        <v>117.6653</v>
      </c>
      <c r="J485" s="5">
        <v>105.89877</v>
      </c>
      <c r="K485" s="26">
        <v>0.21</v>
      </c>
    </row>
    <row r="486" spans="1:11">
      <c r="A486" s="4">
        <v>1159</v>
      </c>
      <c r="B486" t="s">
        <v>9136</v>
      </c>
      <c r="C486" s="5">
        <f>IF($F$2=0," - ",Tabla1[[#This Row],[Base Precio de Lista neto]])</f>
        <v>2512.6929</v>
      </c>
      <c r="D486" s="5">
        <f>IF($F$2=0," - ",Tabla1[[#This Row],[Base Precio de Lista neto]]*(1-$F$2))</f>
        <v>1758.8850299999999</v>
      </c>
      <c r="E486" s="5">
        <f>IF($F$2=0," - ",Tabla1[[#This Row],[Base para Mejor precio]]*(1-$F$2))</f>
        <v>1582.9965269999998</v>
      </c>
      <c r="F486" s="4" t="s">
        <v>4</v>
      </c>
      <c r="G486" s="16" t="s">
        <v>6131</v>
      </c>
      <c r="H486" s="5">
        <f>IFERROR(IF($F$3=0,"-",Tabla1[[#This Row],[Precio de Cliente neto]]*(1+$F$3)),"-")</f>
        <v>2638.3275450000001</v>
      </c>
      <c r="I486" s="5">
        <v>2512.6929</v>
      </c>
      <c r="J486" s="5">
        <v>2261.4236099999998</v>
      </c>
      <c r="K486" s="26">
        <v>0.21</v>
      </c>
    </row>
    <row r="487" spans="1:11">
      <c r="A487" s="4">
        <v>1160</v>
      </c>
      <c r="B487" t="s">
        <v>9137</v>
      </c>
      <c r="C487" s="5">
        <f>IF($F$2=0," - ",Tabla1[[#This Row],[Base Precio de Lista neto]])</f>
        <v>342.69499999999999</v>
      </c>
      <c r="D487" s="5">
        <f>IF($F$2=0," - ",Tabla1[[#This Row],[Base Precio de Lista neto]]*(1-$F$2))</f>
        <v>239.88649999999998</v>
      </c>
      <c r="E487" s="5">
        <f>IF($F$2=0," - ",Tabla1[[#This Row],[Base para Mejor precio]]*(1-$F$2))</f>
        <v>215.89784999999998</v>
      </c>
      <c r="F487" s="4" t="s">
        <v>4</v>
      </c>
      <c r="G487" s="16" t="s">
        <v>6131</v>
      </c>
      <c r="H487" s="5">
        <f>IFERROR(IF($F$3=0,"-",Tabla1[[#This Row],[Precio de Cliente neto]]*(1+$F$3)),"-")</f>
        <v>359.82974999999999</v>
      </c>
      <c r="I487" s="5">
        <v>342.69499999999999</v>
      </c>
      <c r="J487" s="5">
        <v>308.4255</v>
      </c>
      <c r="K487" s="26">
        <v>0.21</v>
      </c>
    </row>
    <row r="488" spans="1:11">
      <c r="A488" s="4">
        <v>1161</v>
      </c>
      <c r="B488" t="s">
        <v>9138</v>
      </c>
      <c r="C488" s="5">
        <f>IF($F$2=0," - ",Tabla1[[#This Row],[Base Precio de Lista neto]])</f>
        <v>962.32539999999995</v>
      </c>
      <c r="D488" s="5">
        <f>IF($F$2=0," - ",Tabla1[[#This Row],[Base Precio de Lista neto]]*(1-$F$2))</f>
        <v>673.62777999999992</v>
      </c>
      <c r="E488" s="5">
        <f>IF($F$2=0," - ",Tabla1[[#This Row],[Base para Mejor precio]]*(1-$F$2))</f>
        <v>606.26500199999998</v>
      </c>
      <c r="F488" s="4" t="s">
        <v>4</v>
      </c>
      <c r="G488" s="16" t="s">
        <v>6131</v>
      </c>
      <c r="H488" s="5">
        <f>IFERROR(IF($F$3=0,"-",Tabla1[[#This Row],[Precio de Cliente neto]]*(1+$F$3)),"-")</f>
        <v>1010.4416699999999</v>
      </c>
      <c r="I488" s="5">
        <v>962.32539999999995</v>
      </c>
      <c r="J488" s="5">
        <v>866.09285999999997</v>
      </c>
      <c r="K488" s="26">
        <v>0.21</v>
      </c>
    </row>
    <row r="489" spans="1:11">
      <c r="A489" s="4">
        <v>1162</v>
      </c>
      <c r="B489" t="s">
        <v>9139</v>
      </c>
      <c r="C489" s="5">
        <f>IF($F$2=0," - ",Tabla1[[#This Row],[Base Precio de Lista neto]])</f>
        <v>987.6354</v>
      </c>
      <c r="D489" s="5">
        <f>IF($F$2=0," - ",Tabla1[[#This Row],[Base Precio de Lista neto]]*(1-$F$2))</f>
        <v>691.34478000000001</v>
      </c>
      <c r="E489" s="5">
        <f>IF($F$2=0," - ",Tabla1[[#This Row],[Base para Mejor precio]]*(1-$F$2))</f>
        <v>622.21030199999996</v>
      </c>
      <c r="F489" s="4" t="s">
        <v>4</v>
      </c>
      <c r="G489" s="16" t="s">
        <v>6131</v>
      </c>
      <c r="H489" s="5">
        <f>IFERROR(IF($F$3=0,"-",Tabla1[[#This Row],[Precio de Cliente neto]]*(1+$F$3)),"-")</f>
        <v>1037.0171700000001</v>
      </c>
      <c r="I489" s="5">
        <v>987.6354</v>
      </c>
      <c r="J489" s="5">
        <v>888.87185999999997</v>
      </c>
      <c r="K489" s="26">
        <v>0.21</v>
      </c>
    </row>
    <row r="490" spans="1:11">
      <c r="A490" s="4">
        <v>1163</v>
      </c>
      <c r="B490" t="s">
        <v>9140</v>
      </c>
      <c r="C490" s="5">
        <f>IF($F$2=0," - ",Tabla1[[#This Row],[Base Precio de Lista neto]])</f>
        <v>1206.1410000000001</v>
      </c>
      <c r="D490" s="5">
        <f>IF($F$2=0," - ",Tabla1[[#This Row],[Base Precio de Lista neto]]*(1-$F$2))</f>
        <v>844.29870000000005</v>
      </c>
      <c r="E490" s="5">
        <f>IF($F$2=0," - ",Tabla1[[#This Row],[Base para Mejor precio]]*(1-$F$2))</f>
        <v>759.86883</v>
      </c>
      <c r="F490" s="4" t="s">
        <v>4</v>
      </c>
      <c r="G490" s="16" t="s">
        <v>6131</v>
      </c>
      <c r="H490" s="5">
        <f>IFERROR(IF($F$3=0,"-",Tabla1[[#This Row],[Precio de Cliente neto]]*(1+$F$3)),"-")</f>
        <v>1266.44805</v>
      </c>
      <c r="I490" s="5">
        <v>1206.1410000000001</v>
      </c>
      <c r="J490" s="5">
        <v>1085.5269000000001</v>
      </c>
      <c r="K490" s="26">
        <v>0.21</v>
      </c>
    </row>
    <row r="491" spans="1:11">
      <c r="A491" s="4">
        <v>1164</v>
      </c>
      <c r="B491" t="s">
        <v>9141</v>
      </c>
      <c r="C491" s="5">
        <f>IF($F$2=0," - ",Tabla1[[#This Row],[Base Precio de Lista neto]])</f>
        <v>698.66989999999998</v>
      </c>
      <c r="D491" s="5">
        <f>IF($F$2=0," - ",Tabla1[[#This Row],[Base Precio de Lista neto]]*(1-$F$2))</f>
        <v>489.06892999999997</v>
      </c>
      <c r="E491" s="5">
        <f>IF($F$2=0," - ",Tabla1[[#This Row],[Base para Mejor precio]]*(1-$F$2))</f>
        <v>440.162037</v>
      </c>
      <c r="F491" s="4" t="s">
        <v>4</v>
      </c>
      <c r="G491" s="16" t="s">
        <v>6131</v>
      </c>
      <c r="H491" s="5">
        <f>IFERROR(IF($F$3=0,"-",Tabla1[[#This Row],[Precio de Cliente neto]]*(1+$F$3)),"-")</f>
        <v>733.60339499999998</v>
      </c>
      <c r="I491" s="5">
        <v>698.66989999999998</v>
      </c>
      <c r="J491" s="5">
        <v>628.80291</v>
      </c>
      <c r="K491" s="26">
        <v>0.21</v>
      </c>
    </row>
    <row r="492" spans="1:11">
      <c r="A492" s="4">
        <v>1165</v>
      </c>
      <c r="B492" t="s">
        <v>9142</v>
      </c>
      <c r="C492" s="5">
        <f>IF($F$2=0," - ",Tabla1[[#This Row],[Base Precio de Lista neto]])</f>
        <v>551.08090000000004</v>
      </c>
      <c r="D492" s="5">
        <f>IF($F$2=0," - ",Tabla1[[#This Row],[Base Precio de Lista neto]]*(1-$F$2))</f>
        <v>385.75663000000003</v>
      </c>
      <c r="E492" s="5">
        <f>IF($F$2=0," - ",Tabla1[[#This Row],[Base para Mejor precio]]*(1-$F$2))</f>
        <v>347.18096699999995</v>
      </c>
      <c r="F492" s="4" t="s">
        <v>4</v>
      </c>
      <c r="G492" s="16" t="s">
        <v>6131</v>
      </c>
      <c r="H492" s="5">
        <f>IFERROR(IF($F$3=0,"-",Tabla1[[#This Row],[Precio de Cliente neto]]*(1+$F$3)),"-")</f>
        <v>578.63494500000002</v>
      </c>
      <c r="I492" s="5">
        <v>551.08090000000004</v>
      </c>
      <c r="J492" s="5">
        <v>495.97280999999998</v>
      </c>
      <c r="K492" s="26">
        <v>0.21</v>
      </c>
    </row>
    <row r="493" spans="1:11">
      <c r="A493" s="4">
        <v>1166</v>
      </c>
      <c r="B493" t="s">
        <v>9143</v>
      </c>
      <c r="C493" s="5">
        <f>IF($F$2=0," - ",Tabla1[[#This Row],[Base Precio de Lista neto]])</f>
        <v>674.02120000000002</v>
      </c>
      <c r="D493" s="5">
        <f>IF($F$2=0," - ",Tabla1[[#This Row],[Base Precio de Lista neto]]*(1-$F$2))</f>
        <v>471.81484</v>
      </c>
      <c r="E493" s="5">
        <f>IF($F$2=0," - ",Tabla1[[#This Row],[Base para Mejor precio]]*(1-$F$2))</f>
        <v>424.63335599999999</v>
      </c>
      <c r="F493" s="4" t="s">
        <v>4</v>
      </c>
      <c r="G493" s="16" t="s">
        <v>6131</v>
      </c>
      <c r="H493" s="5">
        <f>IFERROR(IF($F$3=0,"-",Tabla1[[#This Row],[Precio de Cliente neto]]*(1+$F$3)),"-")</f>
        <v>707.72226000000001</v>
      </c>
      <c r="I493" s="5">
        <v>674.02120000000002</v>
      </c>
      <c r="J493" s="5">
        <v>606.61908000000005</v>
      </c>
      <c r="K493" s="26">
        <v>0.21</v>
      </c>
    </row>
    <row r="494" spans="1:11">
      <c r="A494" s="4">
        <v>1167</v>
      </c>
      <c r="B494" t="s">
        <v>9144</v>
      </c>
      <c r="C494" s="5">
        <f>IF($F$2=0," - ",Tabla1[[#This Row],[Base Precio de Lista neto]])</f>
        <v>1661.1956</v>
      </c>
      <c r="D494" s="5">
        <f>IF($F$2=0," - ",Tabla1[[#This Row],[Base Precio de Lista neto]]*(1-$F$2))</f>
        <v>1162.83692</v>
      </c>
      <c r="E494" s="5">
        <f>IF($F$2=0," - ",Tabla1[[#This Row],[Base para Mejor precio]]*(1-$F$2))</f>
        <v>1046.553228</v>
      </c>
      <c r="F494" s="4" t="s">
        <v>4</v>
      </c>
      <c r="G494" s="16" t="s">
        <v>6131</v>
      </c>
      <c r="H494" s="5">
        <f>IFERROR(IF($F$3=0,"-",Tabla1[[#This Row],[Precio de Cliente neto]]*(1+$F$3)),"-")</f>
        <v>1744.2553800000001</v>
      </c>
      <c r="I494" s="5">
        <v>1661.1956</v>
      </c>
      <c r="J494" s="5">
        <v>1495.0760399999999</v>
      </c>
      <c r="K494" s="26">
        <v>0.21</v>
      </c>
    </row>
    <row r="495" spans="1:11">
      <c r="A495" s="4">
        <v>1168</v>
      </c>
      <c r="B495" t="s">
        <v>9145</v>
      </c>
      <c r="C495" s="5">
        <f>IF($F$2=0," - ",Tabla1[[#This Row],[Base Precio de Lista neto]])</f>
        <v>493.6653</v>
      </c>
      <c r="D495" s="5">
        <f>IF($F$2=0," - ",Tabla1[[#This Row],[Base Precio de Lista neto]]*(1-$F$2))</f>
        <v>345.56570999999997</v>
      </c>
      <c r="E495" s="5">
        <f>IF($F$2=0," - ",Tabla1[[#This Row],[Base para Mejor precio]]*(1-$F$2))</f>
        <v>311.00913899999995</v>
      </c>
      <c r="F495" s="4" t="s">
        <v>4</v>
      </c>
      <c r="G495" s="16" t="s">
        <v>6131</v>
      </c>
      <c r="H495" s="5">
        <f>IFERROR(IF($F$3=0,"-",Tabla1[[#This Row],[Precio de Cliente neto]]*(1+$F$3)),"-")</f>
        <v>518.34856500000001</v>
      </c>
      <c r="I495" s="5">
        <v>493.6653</v>
      </c>
      <c r="J495" s="5">
        <v>444.29876999999999</v>
      </c>
      <c r="K495" s="26">
        <v>0.21</v>
      </c>
    </row>
    <row r="496" spans="1:11">
      <c r="A496" s="4">
        <v>1169</v>
      </c>
      <c r="B496" t="s">
        <v>9146</v>
      </c>
      <c r="C496" s="5">
        <f>IF($F$2=0," - ",Tabla1[[#This Row],[Base Precio de Lista neto]])</f>
        <v>702.29179999999997</v>
      </c>
      <c r="D496" s="5">
        <f>IF($F$2=0," - ",Tabla1[[#This Row],[Base Precio de Lista neto]]*(1-$F$2))</f>
        <v>491.60425999999995</v>
      </c>
      <c r="E496" s="5">
        <f>IF($F$2=0," - ",Tabla1[[#This Row],[Base para Mejor precio]]*(1-$F$2))</f>
        <v>442.44383399999998</v>
      </c>
      <c r="F496" s="4" t="s">
        <v>4</v>
      </c>
      <c r="G496" s="16" t="s">
        <v>6131</v>
      </c>
      <c r="H496" s="5">
        <f>IFERROR(IF($F$3=0,"-",Tabla1[[#This Row],[Precio de Cliente neto]]*(1+$F$3)),"-")</f>
        <v>737.40638999999987</v>
      </c>
      <c r="I496" s="5">
        <v>702.29179999999997</v>
      </c>
      <c r="J496" s="5">
        <v>632.06262000000004</v>
      </c>
      <c r="K496" s="26">
        <v>0.21</v>
      </c>
    </row>
    <row r="497" spans="1:11">
      <c r="A497" s="4">
        <v>1170</v>
      </c>
      <c r="B497" t="s">
        <v>9147</v>
      </c>
      <c r="C497" s="5">
        <f>IF($F$2=0," - ",Tabla1[[#This Row],[Base Precio de Lista neto]])</f>
        <v>753.48969999999997</v>
      </c>
      <c r="D497" s="5">
        <f>IF($F$2=0," - ",Tabla1[[#This Row],[Base Precio de Lista neto]]*(1-$F$2))</f>
        <v>527.44278999999995</v>
      </c>
      <c r="E497" s="5">
        <f>IF($F$2=0," - ",Tabla1[[#This Row],[Base para Mejor precio]]*(1-$F$2))</f>
        <v>474.69851099999994</v>
      </c>
      <c r="F497" s="4" t="s">
        <v>4</v>
      </c>
      <c r="G497" s="16" t="s">
        <v>6131</v>
      </c>
      <c r="H497" s="5">
        <f>IFERROR(IF($F$3=0,"-",Tabla1[[#This Row],[Precio de Cliente neto]]*(1+$F$3)),"-")</f>
        <v>791.16418499999986</v>
      </c>
      <c r="I497" s="5">
        <v>753.48969999999997</v>
      </c>
      <c r="J497" s="5">
        <v>678.14072999999996</v>
      </c>
      <c r="K497" s="26">
        <v>0.21</v>
      </c>
    </row>
    <row r="498" spans="1:11">
      <c r="A498" s="4">
        <v>1171</v>
      </c>
      <c r="B498" t="s">
        <v>9148</v>
      </c>
      <c r="C498" s="5">
        <f>IF($F$2=0," - ",Tabla1[[#This Row],[Base Precio de Lista neto]])</f>
        <v>3466.0106000000001</v>
      </c>
      <c r="D498" s="5">
        <f>IF($F$2=0," - ",Tabla1[[#This Row],[Base Precio de Lista neto]]*(1-$F$2))</f>
        <v>2426.2074199999997</v>
      </c>
      <c r="E498" s="5">
        <f>IF($F$2=0," - ",Tabla1[[#This Row],[Base para Mejor precio]]*(1-$F$2))</f>
        <v>2183.5866780000001</v>
      </c>
      <c r="F498" s="4" t="s">
        <v>4</v>
      </c>
      <c r="G498" s="16" t="s">
        <v>6131</v>
      </c>
      <c r="H498" s="5">
        <f>IFERROR(IF($F$3=0,"-",Tabla1[[#This Row],[Precio de Cliente neto]]*(1+$F$3)),"-")</f>
        <v>3639.3111299999996</v>
      </c>
      <c r="I498" s="5">
        <v>3466.0106000000001</v>
      </c>
      <c r="J498" s="5">
        <v>3119.4095400000001</v>
      </c>
      <c r="K498" s="26">
        <v>0.21</v>
      </c>
    </row>
    <row r="499" spans="1:11">
      <c r="A499" s="4">
        <v>1172</v>
      </c>
      <c r="B499" t="s">
        <v>9149</v>
      </c>
      <c r="C499" s="5">
        <f>IF($F$2=0," - ",Tabla1[[#This Row],[Base Precio de Lista neto]])</f>
        <v>1001.7501</v>
      </c>
      <c r="D499" s="5">
        <f>IF($F$2=0," - ",Tabla1[[#This Row],[Base Precio de Lista neto]]*(1-$F$2))</f>
        <v>701.22506999999996</v>
      </c>
      <c r="E499" s="5">
        <f>IF($F$2=0," - ",Tabla1[[#This Row],[Base para Mejor precio]]*(1-$F$2))</f>
        <v>631.10256300000003</v>
      </c>
      <c r="F499" s="4" t="s">
        <v>4</v>
      </c>
      <c r="G499" s="16" t="s">
        <v>6131</v>
      </c>
      <c r="H499" s="5">
        <f>IFERROR(IF($F$3=0,"-",Tabla1[[#This Row],[Precio de Cliente neto]]*(1+$F$3)),"-")</f>
        <v>1051.8376049999999</v>
      </c>
      <c r="I499" s="5">
        <v>1001.7501</v>
      </c>
      <c r="J499" s="5">
        <v>901.57509000000005</v>
      </c>
      <c r="K499" s="26">
        <v>0.21</v>
      </c>
    </row>
    <row r="500" spans="1:11">
      <c r="A500" s="4">
        <v>1173</v>
      </c>
      <c r="B500" t="s">
        <v>9150</v>
      </c>
      <c r="C500" s="5">
        <f>IF($F$2=0," - ",Tabla1[[#This Row],[Base Precio de Lista neto]])</f>
        <v>149.6105</v>
      </c>
      <c r="D500" s="5">
        <f>IF($F$2=0," - ",Tabla1[[#This Row],[Base Precio de Lista neto]]*(1-$F$2))</f>
        <v>104.72735</v>
      </c>
      <c r="E500" s="5">
        <f>IF($F$2=0," - ",Tabla1[[#This Row],[Base para Mejor precio]]*(1-$F$2))</f>
        <v>94.254615000000001</v>
      </c>
      <c r="F500" s="4" t="s">
        <v>4</v>
      </c>
      <c r="G500" s="16" t="s">
        <v>6131</v>
      </c>
      <c r="H500" s="5">
        <f>IFERROR(IF($F$3=0,"-",Tabla1[[#This Row],[Precio de Cliente neto]]*(1+$F$3)),"-")</f>
        <v>157.091025</v>
      </c>
      <c r="I500" s="5">
        <v>149.6105</v>
      </c>
      <c r="J500" s="5">
        <v>134.64945</v>
      </c>
      <c r="K500" s="26">
        <v>0.21</v>
      </c>
    </row>
    <row r="501" spans="1:11">
      <c r="A501" s="4">
        <v>1174</v>
      </c>
      <c r="B501" t="s">
        <v>9151</v>
      </c>
      <c r="C501" s="5">
        <f>IF($F$2=0," - ",Tabla1[[#This Row],[Base Precio de Lista neto]])</f>
        <v>170.41399999999999</v>
      </c>
      <c r="D501" s="5">
        <f>IF($F$2=0," - ",Tabla1[[#This Row],[Base Precio de Lista neto]]*(1-$F$2))</f>
        <v>119.28979999999999</v>
      </c>
      <c r="E501" s="5">
        <f>IF($F$2=0," - ",Tabla1[[#This Row],[Base para Mejor precio]]*(1-$F$2))</f>
        <v>107.36082</v>
      </c>
      <c r="F501" s="4" t="s">
        <v>4</v>
      </c>
      <c r="G501" s="16" t="s">
        <v>6131</v>
      </c>
      <c r="H501" s="5">
        <f>IFERROR(IF($F$3=0,"-",Tabla1[[#This Row],[Precio de Cliente neto]]*(1+$F$3)),"-")</f>
        <v>178.93469999999996</v>
      </c>
      <c r="I501" s="5">
        <v>170.41399999999999</v>
      </c>
      <c r="J501" s="5">
        <v>153.37260000000001</v>
      </c>
      <c r="K501" s="26">
        <v>0.21</v>
      </c>
    </row>
    <row r="502" spans="1:11">
      <c r="A502" s="4">
        <v>1175</v>
      </c>
      <c r="B502" t="s">
        <v>9152</v>
      </c>
      <c r="C502" s="5">
        <f>IF($F$2=0," - ",Tabla1[[#This Row],[Base Precio de Lista neto]])</f>
        <v>502.06200000000001</v>
      </c>
      <c r="D502" s="5">
        <f>IF($F$2=0," - ",Tabla1[[#This Row],[Base Precio de Lista neto]]*(1-$F$2))</f>
        <v>351.4434</v>
      </c>
      <c r="E502" s="5">
        <f>IF($F$2=0," - ",Tabla1[[#This Row],[Base para Mejor precio]]*(1-$F$2))</f>
        <v>316.29906</v>
      </c>
      <c r="F502" s="4" t="s">
        <v>4</v>
      </c>
      <c r="G502" s="16" t="s">
        <v>6131</v>
      </c>
      <c r="H502" s="5">
        <f>IFERROR(IF($F$3=0,"-",Tabla1[[#This Row],[Precio de Cliente neto]]*(1+$F$3)),"-")</f>
        <v>527.16509999999994</v>
      </c>
      <c r="I502" s="5">
        <v>502.06200000000001</v>
      </c>
      <c r="J502" s="5">
        <v>451.85579999999999</v>
      </c>
      <c r="K502" s="26">
        <v>0.21</v>
      </c>
    </row>
    <row r="503" spans="1:11">
      <c r="A503" s="4">
        <v>1200</v>
      </c>
      <c r="B503" t="s">
        <v>360</v>
      </c>
      <c r="C503" s="5">
        <f>IF($F$2=0," - ",Tabla1[[#This Row],[Base Precio de Lista neto]])</f>
        <v>133.22030000000001</v>
      </c>
      <c r="D503" s="5">
        <f>IF($F$2=0," - ",Tabla1[[#This Row],[Base Precio de Lista neto]]*(1-$F$2))</f>
        <v>93.25421</v>
      </c>
      <c r="E503" s="5">
        <f>IF($F$2=0," - ",Tabla1[[#This Row],[Base para Mejor precio]]*(1-$F$2))</f>
        <v>83.928788999999995</v>
      </c>
      <c r="F503" s="4" t="s">
        <v>6</v>
      </c>
      <c r="G503" s="16" t="s">
        <v>6131</v>
      </c>
      <c r="H503" s="5">
        <f>IFERROR(IF($F$3=0,"-",Tabla1[[#This Row],[Precio de Cliente neto]]*(1+$F$3)),"-")</f>
        <v>139.881315</v>
      </c>
      <c r="I503" s="5">
        <v>133.22030000000001</v>
      </c>
      <c r="J503" s="5">
        <v>119.89827</v>
      </c>
      <c r="K503" s="26">
        <v>0.21</v>
      </c>
    </row>
    <row r="504" spans="1:11">
      <c r="A504" s="4">
        <v>1201</v>
      </c>
      <c r="B504" t="s">
        <v>361</v>
      </c>
      <c r="C504" s="5">
        <f>IF($F$2=0," - ",Tabla1[[#This Row],[Base Precio de Lista neto]])</f>
        <v>205.2997</v>
      </c>
      <c r="D504" s="5">
        <f>IF($F$2=0," - ",Tabla1[[#This Row],[Base Precio de Lista neto]]*(1-$F$2))</f>
        <v>143.70979</v>
      </c>
      <c r="E504" s="5">
        <f>IF($F$2=0," - ",Tabla1[[#This Row],[Base para Mejor precio]]*(1-$F$2))</f>
        <v>129.33881099999999</v>
      </c>
      <c r="F504" s="4" t="s">
        <v>5</v>
      </c>
      <c r="G504" s="16" t="s">
        <v>6131</v>
      </c>
      <c r="H504" s="5">
        <f>IFERROR(IF($F$3=0,"-",Tabla1[[#This Row],[Precio de Cliente neto]]*(1+$F$3)),"-")</f>
        <v>215.564685</v>
      </c>
      <c r="I504" s="5">
        <v>205.2997</v>
      </c>
      <c r="J504" s="5">
        <v>184.76973000000001</v>
      </c>
      <c r="K504" s="26">
        <v>0.21</v>
      </c>
    </row>
    <row r="505" spans="1:11">
      <c r="A505" s="4">
        <v>1202</v>
      </c>
      <c r="B505" t="s">
        <v>362</v>
      </c>
      <c r="C505" s="5">
        <f>IF($F$2=0," - ",Tabla1[[#This Row],[Base Precio de Lista neto]])</f>
        <v>19.007000000000001</v>
      </c>
      <c r="D505" s="5">
        <f>IF($F$2=0," - ",Tabla1[[#This Row],[Base Precio de Lista neto]]*(1-$F$2))</f>
        <v>13.3049</v>
      </c>
      <c r="E505" s="5">
        <f>IF($F$2=0," - ",Tabla1[[#This Row],[Base para Mejor precio]]*(1-$F$2))</f>
        <v>11.974410000000001</v>
      </c>
      <c r="F505" s="4" t="s">
        <v>6</v>
      </c>
      <c r="G505" s="16" t="s">
        <v>6131</v>
      </c>
      <c r="H505" s="5">
        <f>IFERROR(IF($F$3=0,"-",Tabla1[[#This Row],[Precio de Cliente neto]]*(1+$F$3)),"-")</f>
        <v>19.957349999999998</v>
      </c>
      <c r="I505" s="5">
        <v>19.007000000000001</v>
      </c>
      <c r="J505" s="5">
        <v>17.106300000000001</v>
      </c>
      <c r="K505" s="26">
        <v>0.21</v>
      </c>
    </row>
    <row r="506" spans="1:11">
      <c r="A506" s="4">
        <v>1203</v>
      </c>
      <c r="B506" t="s">
        <v>363</v>
      </c>
      <c r="C506" s="5">
        <f>IF($F$2=0," - ",Tabla1[[#This Row],[Base Precio de Lista neto]])</f>
        <v>50.2684</v>
      </c>
      <c r="D506" s="5">
        <f>IF($F$2=0," - ",Tabla1[[#This Row],[Base Precio de Lista neto]]*(1-$F$2))</f>
        <v>35.18788</v>
      </c>
      <c r="E506" s="5">
        <f>IF($F$2=0," - ",Tabla1[[#This Row],[Base para Mejor precio]]*(1-$F$2))</f>
        <v>31.669091999999999</v>
      </c>
      <c r="F506" s="4" t="s">
        <v>6</v>
      </c>
      <c r="G506" s="16" t="s">
        <v>6131</v>
      </c>
      <c r="H506" s="5">
        <f>IFERROR(IF($F$3=0,"-",Tabla1[[#This Row],[Precio de Cliente neto]]*(1+$F$3)),"-")</f>
        <v>52.781819999999996</v>
      </c>
      <c r="I506" s="5">
        <v>50.2684</v>
      </c>
      <c r="J506" s="5">
        <v>45.24156</v>
      </c>
      <c r="K506" s="26">
        <v>0.21</v>
      </c>
    </row>
    <row r="507" spans="1:11">
      <c r="A507" s="4">
        <v>1204</v>
      </c>
      <c r="B507" t="s">
        <v>8485</v>
      </c>
      <c r="C507" s="5">
        <f>IF($F$2=0," - ",Tabla1[[#This Row],[Base Precio de Lista neto]])</f>
        <v>18.999700000000001</v>
      </c>
      <c r="D507" s="5">
        <f>IF($F$2=0," - ",Tabla1[[#This Row],[Base Precio de Lista neto]]*(1-$F$2))</f>
        <v>13.29979</v>
      </c>
      <c r="E507" s="5">
        <f>IF($F$2=0," - ",Tabla1[[#This Row],[Base para Mejor precio]]*(1-$F$2))</f>
        <v>11.969811</v>
      </c>
      <c r="F507" s="4" t="s">
        <v>6</v>
      </c>
      <c r="G507" s="16" t="s">
        <v>6131</v>
      </c>
      <c r="H507" s="5">
        <f>IFERROR(IF($F$3=0,"-",Tabla1[[#This Row],[Precio de Cliente neto]]*(1+$F$3)),"-")</f>
        <v>19.949684999999999</v>
      </c>
      <c r="I507" s="5">
        <v>18.999700000000001</v>
      </c>
      <c r="J507" s="5">
        <v>17.099730000000001</v>
      </c>
      <c r="K507" s="26">
        <v>0.21</v>
      </c>
    </row>
    <row r="508" spans="1:11">
      <c r="A508" s="4">
        <v>1205</v>
      </c>
      <c r="B508" t="s">
        <v>8583</v>
      </c>
      <c r="C508" s="5">
        <f>IF($F$2=0," - ",Tabla1[[#This Row],[Base Precio de Lista neto]])</f>
        <v>34.075600000000001</v>
      </c>
      <c r="D508" s="5">
        <f>IF($F$2=0," - ",Tabla1[[#This Row],[Base Precio de Lista neto]]*(1-$F$2))</f>
        <v>23.852920000000001</v>
      </c>
      <c r="E508" s="5">
        <f>IF($F$2=0," - ",Tabla1[[#This Row],[Base para Mejor precio]]*(1-$F$2))</f>
        <v>21.467628000000001</v>
      </c>
      <c r="F508" s="4" t="s">
        <v>6</v>
      </c>
      <c r="G508" s="16" t="s">
        <v>6131</v>
      </c>
      <c r="H508" s="5">
        <f>IFERROR(IF($F$3=0,"-",Tabla1[[#This Row],[Precio de Cliente neto]]*(1+$F$3)),"-")</f>
        <v>35.779380000000003</v>
      </c>
      <c r="I508" s="5">
        <v>34.075600000000001</v>
      </c>
      <c r="J508" s="5">
        <v>30.668040000000001</v>
      </c>
      <c r="K508" s="26">
        <v>0.21</v>
      </c>
    </row>
    <row r="509" spans="1:11">
      <c r="A509" s="4">
        <v>1206</v>
      </c>
      <c r="B509" t="s">
        <v>364</v>
      </c>
      <c r="C509" s="5">
        <f>IF($F$2=0," - ",Tabla1[[#This Row],[Base Precio de Lista neto]])</f>
        <v>12.967700000000001</v>
      </c>
      <c r="D509" s="5">
        <f>IF($F$2=0," - ",Tabla1[[#This Row],[Base Precio de Lista neto]]*(1-$F$2))</f>
        <v>9.0773899999999994</v>
      </c>
      <c r="E509" s="5">
        <f>IF($F$2=0," - ",Tabla1[[#This Row],[Base para Mejor precio]]*(1-$F$2))</f>
        <v>8.169651</v>
      </c>
      <c r="F509" s="4" t="s">
        <v>6</v>
      </c>
      <c r="G509" s="16" t="s">
        <v>6131</v>
      </c>
      <c r="H509" s="5">
        <f>IFERROR(IF($F$3=0,"-",Tabla1[[#This Row],[Precio de Cliente neto]]*(1+$F$3)),"-")</f>
        <v>13.616084999999998</v>
      </c>
      <c r="I509" s="5">
        <v>12.967700000000001</v>
      </c>
      <c r="J509" s="5">
        <v>11.67093</v>
      </c>
      <c r="K509" s="26">
        <v>0.21</v>
      </c>
    </row>
    <row r="510" spans="1:11">
      <c r="A510" s="4">
        <v>1207</v>
      </c>
      <c r="B510" t="s">
        <v>365</v>
      </c>
      <c r="C510" s="5">
        <f>IF($F$2=0," - ",Tabla1[[#This Row],[Base Precio de Lista neto]])</f>
        <v>40.915399999999998</v>
      </c>
      <c r="D510" s="5">
        <f>IF($F$2=0," - ",Tabla1[[#This Row],[Base Precio de Lista neto]]*(1-$F$2))</f>
        <v>28.640779999999996</v>
      </c>
      <c r="E510" s="5">
        <f>IF($F$2=0," - ",Tabla1[[#This Row],[Base para Mejor precio]]*(1-$F$2))</f>
        <v>25.776702</v>
      </c>
      <c r="F510" s="4" t="s">
        <v>5</v>
      </c>
      <c r="G510" s="16" t="s">
        <v>6131</v>
      </c>
      <c r="H510" s="5">
        <f>IFERROR(IF($F$3=0,"-",Tabla1[[#This Row],[Precio de Cliente neto]]*(1+$F$3)),"-")</f>
        <v>42.961169999999996</v>
      </c>
      <c r="I510" s="5">
        <v>40.915399999999998</v>
      </c>
      <c r="J510" s="5">
        <v>36.823860000000003</v>
      </c>
      <c r="K510" s="26">
        <v>0.21</v>
      </c>
    </row>
    <row r="511" spans="1:11">
      <c r="A511" s="4">
        <v>1208</v>
      </c>
      <c r="B511" t="s">
        <v>366</v>
      </c>
      <c r="C511" s="5">
        <f>IF($F$2=0," - ",Tabla1[[#This Row],[Base Precio de Lista neto]])</f>
        <v>70.755600000000001</v>
      </c>
      <c r="D511" s="5">
        <f>IF($F$2=0," - ",Tabla1[[#This Row],[Base Precio de Lista neto]]*(1-$F$2))</f>
        <v>49.528919999999999</v>
      </c>
      <c r="E511" s="5">
        <f>IF($F$2=0," - ",Tabla1[[#This Row],[Base para Mejor precio]]*(1-$F$2))</f>
        <v>44.576027999999994</v>
      </c>
      <c r="F511" s="4" t="s">
        <v>5</v>
      </c>
      <c r="G511" s="16" t="s">
        <v>6131</v>
      </c>
      <c r="H511" s="5">
        <f>IFERROR(IF($F$3=0,"-",Tabla1[[#This Row],[Precio de Cliente neto]]*(1+$F$3)),"-")</f>
        <v>74.293379999999999</v>
      </c>
      <c r="I511" s="5">
        <v>70.755600000000001</v>
      </c>
      <c r="J511" s="5">
        <v>63.680039999999998</v>
      </c>
      <c r="K511" s="26">
        <v>0.21</v>
      </c>
    </row>
    <row r="512" spans="1:11">
      <c r="A512" s="4">
        <v>1209</v>
      </c>
      <c r="B512" t="s">
        <v>367</v>
      </c>
      <c r="C512" s="5">
        <f>IF($F$2=0," - ",Tabla1[[#This Row],[Base Precio de Lista neto]])</f>
        <v>63.834000000000003</v>
      </c>
      <c r="D512" s="5">
        <f>IF($F$2=0," - ",Tabla1[[#This Row],[Base Precio de Lista neto]]*(1-$F$2))</f>
        <v>44.683799999999998</v>
      </c>
      <c r="E512" s="5">
        <f>IF($F$2=0," - ",Tabla1[[#This Row],[Base para Mejor precio]]*(1-$F$2))</f>
        <v>40.215420000000002</v>
      </c>
      <c r="F512" s="4" t="s">
        <v>5</v>
      </c>
      <c r="G512" s="16" t="s">
        <v>6131</v>
      </c>
      <c r="H512" s="5">
        <f>IFERROR(IF($F$3=0,"-",Tabla1[[#This Row],[Precio de Cliente neto]]*(1+$F$3)),"-")</f>
        <v>67.025700000000001</v>
      </c>
      <c r="I512" s="5">
        <v>63.834000000000003</v>
      </c>
      <c r="J512" s="5">
        <v>57.450600000000001</v>
      </c>
      <c r="K512" s="26">
        <v>0.21</v>
      </c>
    </row>
    <row r="513" spans="1:11">
      <c r="A513" s="4">
        <v>1210</v>
      </c>
      <c r="B513" t="s">
        <v>368</v>
      </c>
      <c r="C513" s="5">
        <f>IF($F$2=0," - ",Tabla1[[#This Row],[Base Precio de Lista neto]])</f>
        <v>57.611800000000002</v>
      </c>
      <c r="D513" s="5">
        <f>IF($F$2=0," - ",Tabla1[[#This Row],[Base Precio de Lista neto]]*(1-$F$2))</f>
        <v>40.32826</v>
      </c>
      <c r="E513" s="5">
        <f>IF($F$2=0," - ",Tabla1[[#This Row],[Base para Mejor precio]]*(1-$F$2))</f>
        <v>36.295434</v>
      </c>
      <c r="F513" s="4" t="s">
        <v>6</v>
      </c>
      <c r="G513" s="16" t="s">
        <v>6131</v>
      </c>
      <c r="H513" s="5">
        <f>IFERROR(IF($F$3=0,"-",Tabla1[[#This Row],[Precio de Cliente neto]]*(1+$F$3)),"-")</f>
        <v>60.49239</v>
      </c>
      <c r="I513" s="5">
        <v>57.611800000000002</v>
      </c>
      <c r="J513" s="5">
        <v>51.850619999999999</v>
      </c>
      <c r="K513" s="26">
        <v>0.21</v>
      </c>
    </row>
    <row r="514" spans="1:11">
      <c r="A514" s="4">
        <v>1211</v>
      </c>
      <c r="B514" t="s">
        <v>369</v>
      </c>
      <c r="C514" s="5">
        <f>IF($F$2=0," - ",Tabla1[[#This Row],[Base Precio de Lista neto]])</f>
        <v>23.994800000000001</v>
      </c>
      <c r="D514" s="5">
        <f>IF($F$2=0," - ",Tabla1[[#This Row],[Base Precio de Lista neto]]*(1-$F$2))</f>
        <v>16.79636</v>
      </c>
      <c r="E514" s="5">
        <f>IF($F$2=0," - ",Tabla1[[#This Row],[Base para Mejor precio]]*(1-$F$2))</f>
        <v>15.116724</v>
      </c>
      <c r="F514" s="4" t="s">
        <v>5</v>
      </c>
      <c r="G514" s="16" t="s">
        <v>6131</v>
      </c>
      <c r="H514" s="5">
        <f>IFERROR(IF($F$3=0,"-",Tabla1[[#This Row],[Precio de Cliente neto]]*(1+$F$3)),"-")</f>
        <v>25.19454</v>
      </c>
      <c r="I514" s="5">
        <v>23.994800000000001</v>
      </c>
      <c r="J514" s="5">
        <v>21.595320000000001</v>
      </c>
      <c r="K514" s="26">
        <v>0.21</v>
      </c>
    </row>
    <row r="515" spans="1:11">
      <c r="A515" s="4">
        <v>1212</v>
      </c>
      <c r="B515" t="s">
        <v>370</v>
      </c>
      <c r="C515" s="5">
        <f>IF($F$2=0," - ",Tabla1[[#This Row],[Base Precio de Lista neto]])</f>
        <v>152.65180000000001</v>
      </c>
      <c r="D515" s="5">
        <f>IF($F$2=0," - ",Tabla1[[#This Row],[Base Precio de Lista neto]]*(1-$F$2))</f>
        <v>106.85626000000001</v>
      </c>
      <c r="E515" s="5">
        <f>IF($F$2=0," - ",Tabla1[[#This Row],[Base para Mejor precio]]*(1-$F$2))</f>
        <v>96.170633999999993</v>
      </c>
      <c r="F515" s="4" t="s">
        <v>6</v>
      </c>
      <c r="G515" s="16" t="s">
        <v>6131</v>
      </c>
      <c r="H515" s="5">
        <f>IFERROR(IF($F$3=0,"-",Tabla1[[#This Row],[Precio de Cliente neto]]*(1+$F$3)),"-")</f>
        <v>160.28439</v>
      </c>
      <c r="I515" s="5">
        <v>152.65180000000001</v>
      </c>
      <c r="J515" s="5">
        <v>137.38661999999999</v>
      </c>
      <c r="K515" s="26">
        <v>0.21</v>
      </c>
    </row>
    <row r="516" spans="1:11">
      <c r="A516" s="4">
        <v>1216</v>
      </c>
      <c r="B516" t="s">
        <v>371</v>
      </c>
      <c r="C516" s="5">
        <f>IF($F$2=0," - ",Tabla1[[#This Row],[Base Precio de Lista neto]])</f>
        <v>13.4123</v>
      </c>
      <c r="D516" s="5">
        <f>IF($F$2=0," - ",Tabla1[[#This Row],[Base Precio de Lista neto]]*(1-$F$2))</f>
        <v>9.3886099999999999</v>
      </c>
      <c r="E516" s="5">
        <f>IF($F$2=0," - ",Tabla1[[#This Row],[Base para Mejor precio]]*(1-$F$2))</f>
        <v>8.4497490000000006</v>
      </c>
      <c r="F516" s="4" t="s">
        <v>5</v>
      </c>
      <c r="G516" s="16" t="s">
        <v>6131</v>
      </c>
      <c r="H516" s="5">
        <f>IFERROR(IF($F$3=0,"-",Tabla1[[#This Row],[Precio de Cliente neto]]*(1+$F$3)),"-")</f>
        <v>14.082915</v>
      </c>
      <c r="I516" s="5">
        <v>13.4123</v>
      </c>
      <c r="J516" s="5">
        <v>12.071070000000001</v>
      </c>
      <c r="K516" s="26">
        <v>0.21</v>
      </c>
    </row>
    <row r="517" spans="1:11">
      <c r="A517" s="4">
        <v>1217</v>
      </c>
      <c r="B517" t="s">
        <v>8486</v>
      </c>
      <c r="C517" s="5">
        <f>IF($F$2=0," - ",Tabla1[[#This Row],[Base Precio de Lista neto]])</f>
        <v>22.779699999999998</v>
      </c>
      <c r="D517" s="5">
        <f>IF($F$2=0," - ",Tabla1[[#This Row],[Base Precio de Lista neto]]*(1-$F$2))</f>
        <v>15.945789999999997</v>
      </c>
      <c r="E517" s="5">
        <f>IF($F$2=0," - ",Tabla1[[#This Row],[Base para Mejor precio]]*(1-$F$2))</f>
        <v>14.351210999999997</v>
      </c>
      <c r="F517" s="4" t="s">
        <v>5</v>
      </c>
      <c r="G517" s="16" t="s">
        <v>6131</v>
      </c>
      <c r="H517" s="5">
        <f>IFERROR(IF($F$3=0,"-",Tabla1[[#This Row],[Precio de Cliente neto]]*(1+$F$3)),"-")</f>
        <v>23.918684999999996</v>
      </c>
      <c r="I517" s="5">
        <v>22.779699999999998</v>
      </c>
      <c r="J517" s="5">
        <v>20.501729999999998</v>
      </c>
      <c r="K517" s="26">
        <v>0.21</v>
      </c>
    </row>
    <row r="518" spans="1:11">
      <c r="A518" s="4">
        <v>1218</v>
      </c>
      <c r="B518" t="s">
        <v>9153</v>
      </c>
      <c r="C518" s="5">
        <f>IF($F$2=0," - ",Tabla1[[#This Row],[Base Precio de Lista neto]])</f>
        <v>197.80699999999999</v>
      </c>
      <c r="D518" s="5">
        <f>IF($F$2=0," - ",Tabla1[[#This Row],[Base Precio de Lista neto]]*(1-$F$2))</f>
        <v>138.46489999999997</v>
      </c>
      <c r="E518" s="5">
        <f>IF($F$2=0," - ",Tabla1[[#This Row],[Base para Mejor precio]]*(1-$F$2))</f>
        <v>124.61840999999998</v>
      </c>
      <c r="F518" s="4" t="s">
        <v>5</v>
      </c>
      <c r="G518" s="16" t="s">
        <v>6131</v>
      </c>
      <c r="H518" s="5">
        <f>IFERROR(IF($F$3=0,"-",Tabla1[[#This Row],[Precio de Cliente neto]]*(1+$F$3)),"-")</f>
        <v>207.69734999999997</v>
      </c>
      <c r="I518" s="5">
        <v>197.80699999999999</v>
      </c>
      <c r="J518" s="5">
        <v>178.02629999999999</v>
      </c>
      <c r="K518" s="26">
        <v>0.21</v>
      </c>
    </row>
    <row r="519" spans="1:11">
      <c r="A519" s="4">
        <v>1220</v>
      </c>
      <c r="B519" t="s">
        <v>372</v>
      </c>
      <c r="C519" s="5">
        <f>IF($F$2=0," - ",Tabla1[[#This Row],[Base Precio de Lista neto]])</f>
        <v>16.281099999999999</v>
      </c>
      <c r="D519" s="5">
        <f>IF($F$2=0," - ",Tabla1[[#This Row],[Base Precio de Lista neto]]*(1-$F$2))</f>
        <v>11.396769999999998</v>
      </c>
      <c r="E519" s="5">
        <f>IF($F$2=0," - ",Tabla1[[#This Row],[Base para Mejor precio]]*(1-$F$2))</f>
        <v>10.257092999999999</v>
      </c>
      <c r="F519" s="4" t="s">
        <v>6</v>
      </c>
      <c r="G519" s="16" t="s">
        <v>6131</v>
      </c>
      <c r="H519" s="5">
        <f>IFERROR(IF($F$3=0,"-",Tabla1[[#This Row],[Precio de Cliente neto]]*(1+$F$3)),"-")</f>
        <v>17.095154999999998</v>
      </c>
      <c r="I519" s="5">
        <v>16.281099999999999</v>
      </c>
      <c r="J519" s="5">
        <v>14.652990000000001</v>
      </c>
      <c r="K519" s="26">
        <v>0.21</v>
      </c>
    </row>
    <row r="520" spans="1:11">
      <c r="A520" s="4">
        <v>1222</v>
      </c>
      <c r="B520" t="s">
        <v>373</v>
      </c>
      <c r="C520" s="5">
        <f>IF($F$2=0," - ",Tabla1[[#This Row],[Base Precio de Lista neto]])</f>
        <v>23.1144</v>
      </c>
      <c r="D520" s="5">
        <f>IF($F$2=0," - ",Tabla1[[#This Row],[Base Precio de Lista neto]]*(1-$F$2))</f>
        <v>16.18008</v>
      </c>
      <c r="E520" s="5">
        <f>IF($F$2=0," - ",Tabla1[[#This Row],[Base para Mejor precio]]*(1-$F$2))</f>
        <v>14.562071999999999</v>
      </c>
      <c r="F520" s="4" t="s">
        <v>5</v>
      </c>
      <c r="G520" s="16" t="s">
        <v>6131</v>
      </c>
      <c r="H520" s="5">
        <f>IFERROR(IF($F$3=0,"-",Tabla1[[#This Row],[Precio de Cliente neto]]*(1+$F$3)),"-")</f>
        <v>24.270119999999999</v>
      </c>
      <c r="I520" s="5">
        <v>23.1144</v>
      </c>
      <c r="J520" s="5">
        <v>20.802959999999999</v>
      </c>
      <c r="K520" s="26">
        <v>0.21</v>
      </c>
    </row>
    <row r="521" spans="1:11">
      <c r="A521" s="4">
        <v>1223</v>
      </c>
      <c r="B521" t="s">
        <v>374</v>
      </c>
      <c r="C521" s="5">
        <f>IF($F$2=0," - ",Tabla1[[#This Row],[Base Precio de Lista neto]])</f>
        <v>28.997900000000001</v>
      </c>
      <c r="D521" s="5">
        <f>IF($F$2=0," - ",Tabla1[[#This Row],[Base Precio de Lista neto]]*(1-$F$2))</f>
        <v>20.29853</v>
      </c>
      <c r="E521" s="5">
        <f>IF($F$2=0," - ",Tabla1[[#This Row],[Base para Mejor precio]]*(1-$F$2))</f>
        <v>18.268676999999997</v>
      </c>
      <c r="F521" s="4" t="s">
        <v>6</v>
      </c>
      <c r="G521" s="16" t="s">
        <v>6131</v>
      </c>
      <c r="H521" s="5">
        <f>IFERROR(IF($F$3=0,"-",Tabla1[[#This Row],[Precio de Cliente neto]]*(1+$F$3)),"-")</f>
        <v>30.447794999999999</v>
      </c>
      <c r="I521" s="5">
        <v>28.997900000000001</v>
      </c>
      <c r="J521" s="5">
        <v>26.098109999999998</v>
      </c>
      <c r="K521" s="26">
        <v>0.21</v>
      </c>
    </row>
    <row r="522" spans="1:11">
      <c r="A522" s="4">
        <v>1224</v>
      </c>
      <c r="B522" t="s">
        <v>375</v>
      </c>
      <c r="C522" s="5">
        <f>IF($F$2=0," - ",Tabla1[[#This Row],[Base Precio de Lista neto]])</f>
        <v>28.997900000000001</v>
      </c>
      <c r="D522" s="5">
        <f>IF($F$2=0," - ",Tabla1[[#This Row],[Base Precio de Lista neto]]*(1-$F$2))</f>
        <v>20.29853</v>
      </c>
      <c r="E522" s="5">
        <f>IF($F$2=0," - ",Tabla1[[#This Row],[Base para Mejor precio]]*(1-$F$2))</f>
        <v>18.268676999999997</v>
      </c>
      <c r="F522" s="4" t="s">
        <v>6</v>
      </c>
      <c r="G522" s="16" t="s">
        <v>6131</v>
      </c>
      <c r="H522" s="5">
        <f>IFERROR(IF($F$3=0,"-",Tabla1[[#This Row],[Precio de Cliente neto]]*(1+$F$3)),"-")</f>
        <v>30.447794999999999</v>
      </c>
      <c r="I522" s="5">
        <v>28.997900000000001</v>
      </c>
      <c r="J522" s="5">
        <v>26.098109999999998</v>
      </c>
      <c r="K522" s="26">
        <v>0.21</v>
      </c>
    </row>
    <row r="523" spans="1:11">
      <c r="A523" s="4">
        <v>1225</v>
      </c>
      <c r="B523" t="s">
        <v>376</v>
      </c>
      <c r="C523" s="5">
        <f>IF($F$2=0," - ",Tabla1[[#This Row],[Base Precio de Lista neto]])</f>
        <v>27.501300000000001</v>
      </c>
      <c r="D523" s="5">
        <f>IF($F$2=0," - ",Tabla1[[#This Row],[Base Precio de Lista neto]]*(1-$F$2))</f>
        <v>19.250909999999998</v>
      </c>
      <c r="E523" s="5">
        <f>IF($F$2=0," - ",Tabla1[[#This Row],[Base para Mejor precio]]*(1-$F$2))</f>
        <v>17.325818999999999</v>
      </c>
      <c r="F523" s="4" t="s">
        <v>6</v>
      </c>
      <c r="G523" s="16" t="s">
        <v>6131</v>
      </c>
      <c r="H523" s="5">
        <f>IFERROR(IF($F$3=0,"-",Tabla1[[#This Row],[Precio de Cliente neto]]*(1+$F$3)),"-")</f>
        <v>28.876364999999996</v>
      </c>
      <c r="I523" s="5">
        <v>27.501300000000001</v>
      </c>
      <c r="J523" s="5">
        <v>24.751169999999998</v>
      </c>
      <c r="K523" s="26">
        <v>0.21</v>
      </c>
    </row>
    <row r="524" spans="1:11">
      <c r="A524" s="4">
        <v>1226</v>
      </c>
      <c r="B524" t="s">
        <v>377</v>
      </c>
      <c r="C524" s="5">
        <f>IF($F$2=0," - ",Tabla1[[#This Row],[Base Precio de Lista neto]])</f>
        <v>38.665100000000002</v>
      </c>
      <c r="D524" s="5">
        <f>IF($F$2=0," - ",Tabla1[[#This Row],[Base Precio de Lista neto]]*(1-$F$2))</f>
        <v>27.065570000000001</v>
      </c>
      <c r="E524" s="5">
        <f>IF($F$2=0," - ",Tabla1[[#This Row],[Base para Mejor precio]]*(1-$F$2))</f>
        <v>24.359012999999997</v>
      </c>
      <c r="F524" s="4" t="s">
        <v>6</v>
      </c>
      <c r="G524" s="16" t="s">
        <v>6131</v>
      </c>
      <c r="H524" s="5">
        <f>IFERROR(IF($F$3=0,"-",Tabla1[[#This Row],[Precio de Cliente neto]]*(1+$F$3)),"-")</f>
        <v>40.598354999999998</v>
      </c>
      <c r="I524" s="5">
        <v>38.665100000000002</v>
      </c>
      <c r="J524" s="5">
        <v>34.798589999999997</v>
      </c>
      <c r="K524" s="26">
        <v>0.21</v>
      </c>
    </row>
    <row r="525" spans="1:11">
      <c r="A525" s="4">
        <v>1227</v>
      </c>
      <c r="B525" t="s">
        <v>378</v>
      </c>
      <c r="C525" s="5">
        <f>IF($F$2=0," - ",Tabla1[[#This Row],[Base Precio de Lista neto]])</f>
        <v>38.665100000000002</v>
      </c>
      <c r="D525" s="5">
        <f>IF($F$2=0," - ",Tabla1[[#This Row],[Base Precio de Lista neto]]*(1-$F$2))</f>
        <v>27.065570000000001</v>
      </c>
      <c r="E525" s="5">
        <f>IF($F$2=0," - ",Tabla1[[#This Row],[Base para Mejor precio]]*(1-$F$2))</f>
        <v>24.359012999999997</v>
      </c>
      <c r="F525" s="4" t="s">
        <v>6</v>
      </c>
      <c r="G525" s="16" t="s">
        <v>6131</v>
      </c>
      <c r="H525" s="5">
        <f>IFERROR(IF($F$3=0,"-",Tabla1[[#This Row],[Precio de Cliente neto]]*(1+$F$3)),"-")</f>
        <v>40.598354999999998</v>
      </c>
      <c r="I525" s="5">
        <v>38.665100000000002</v>
      </c>
      <c r="J525" s="5">
        <v>34.798589999999997</v>
      </c>
      <c r="K525" s="26">
        <v>0.21</v>
      </c>
    </row>
    <row r="526" spans="1:11">
      <c r="A526" s="4">
        <v>1228</v>
      </c>
      <c r="B526" t="s">
        <v>379</v>
      </c>
      <c r="C526" s="5">
        <f>IF($F$2=0," - ",Tabla1[[#This Row],[Base Precio de Lista neto]])</f>
        <v>46.067799999999998</v>
      </c>
      <c r="D526" s="5">
        <f>IF($F$2=0," - ",Tabla1[[#This Row],[Base Precio de Lista neto]]*(1-$F$2))</f>
        <v>32.247459999999997</v>
      </c>
      <c r="E526" s="5">
        <f>IF($F$2=0," - ",Tabla1[[#This Row],[Base para Mejor precio]]*(1-$F$2))</f>
        <v>29.022713999999997</v>
      </c>
      <c r="F526" s="4" t="s">
        <v>4</v>
      </c>
      <c r="G526" s="16" t="s">
        <v>6131</v>
      </c>
      <c r="H526" s="5">
        <f>IFERROR(IF($F$3=0,"-",Tabla1[[#This Row],[Precio de Cliente neto]]*(1+$F$3)),"-")</f>
        <v>48.371189999999999</v>
      </c>
      <c r="I526" s="5">
        <v>46.067799999999998</v>
      </c>
      <c r="J526" s="5">
        <v>41.461019999999998</v>
      </c>
      <c r="K526" s="26">
        <v>0.21</v>
      </c>
    </row>
    <row r="527" spans="1:11">
      <c r="A527" s="4">
        <v>1229</v>
      </c>
      <c r="B527" t="s">
        <v>380</v>
      </c>
      <c r="C527" s="5">
        <f>IF($F$2=0," - ",Tabla1[[#This Row],[Base Precio de Lista neto]])</f>
        <v>27.841699999999999</v>
      </c>
      <c r="D527" s="5">
        <f>IF($F$2=0," - ",Tabla1[[#This Row],[Base Precio de Lista neto]]*(1-$F$2))</f>
        <v>19.489189999999997</v>
      </c>
      <c r="E527" s="5">
        <f>IF($F$2=0," - ",Tabla1[[#This Row],[Base para Mejor precio]]*(1-$F$2))</f>
        <v>17.540270999999997</v>
      </c>
      <c r="F527" s="4" t="s">
        <v>6</v>
      </c>
      <c r="G527" s="16" t="s">
        <v>6131</v>
      </c>
      <c r="H527" s="5">
        <f>IFERROR(IF($F$3=0,"-",Tabla1[[#This Row],[Precio de Cliente neto]]*(1+$F$3)),"-")</f>
        <v>29.233784999999997</v>
      </c>
      <c r="I527" s="5">
        <v>27.841699999999999</v>
      </c>
      <c r="J527" s="5">
        <v>25.05753</v>
      </c>
      <c r="K527" s="26">
        <v>0.21</v>
      </c>
    </row>
    <row r="528" spans="1:11">
      <c r="A528" s="4">
        <v>1230</v>
      </c>
      <c r="B528" t="s">
        <v>381</v>
      </c>
      <c r="C528" s="5">
        <f>IF($F$2=0," - ",Tabla1[[#This Row],[Base Precio de Lista neto]])</f>
        <v>55.564300000000003</v>
      </c>
      <c r="D528" s="5">
        <f>IF($F$2=0," - ",Tabla1[[#This Row],[Base Precio de Lista neto]]*(1-$F$2))</f>
        <v>38.895009999999999</v>
      </c>
      <c r="E528" s="5">
        <f>IF($F$2=0," - ",Tabla1[[#This Row],[Base para Mejor precio]]*(1-$F$2))</f>
        <v>35.005508999999996</v>
      </c>
      <c r="F528" s="4" t="s">
        <v>5</v>
      </c>
      <c r="G528" s="16" t="s">
        <v>6131</v>
      </c>
      <c r="H528" s="5">
        <f>IFERROR(IF($F$3=0,"-",Tabla1[[#This Row],[Precio de Cliente neto]]*(1+$F$3)),"-")</f>
        <v>58.342514999999999</v>
      </c>
      <c r="I528" s="5">
        <v>55.564300000000003</v>
      </c>
      <c r="J528" s="5">
        <v>50.007869999999997</v>
      </c>
      <c r="K528" s="26">
        <v>0.21</v>
      </c>
    </row>
    <row r="529" spans="1:11">
      <c r="A529" s="4">
        <v>1234</v>
      </c>
      <c r="B529" t="s">
        <v>382</v>
      </c>
      <c r="C529" s="5">
        <f>IF($F$2=0," - ",Tabla1[[#This Row],[Base Precio de Lista neto]])</f>
        <v>10.230700000000001</v>
      </c>
      <c r="D529" s="5">
        <f>IF($F$2=0," - ",Tabla1[[#This Row],[Base Precio de Lista neto]]*(1-$F$2))</f>
        <v>7.1614899999999997</v>
      </c>
      <c r="E529" s="5">
        <f>IF($F$2=0," - ",Tabla1[[#This Row],[Base para Mejor precio]]*(1-$F$2))</f>
        <v>6.445341</v>
      </c>
      <c r="F529" s="4" t="s">
        <v>6</v>
      </c>
      <c r="G529" s="16" t="s">
        <v>6131</v>
      </c>
      <c r="H529" s="5">
        <f>IFERROR(IF($F$3=0,"-",Tabla1[[#This Row],[Precio de Cliente neto]]*(1+$F$3)),"-")</f>
        <v>10.742234999999999</v>
      </c>
      <c r="I529" s="5">
        <v>10.230700000000001</v>
      </c>
      <c r="J529" s="5">
        <v>9.20763</v>
      </c>
      <c r="K529" s="26">
        <v>0.21</v>
      </c>
    </row>
    <row r="530" spans="1:11">
      <c r="A530" s="4">
        <v>1235</v>
      </c>
      <c r="B530" t="s">
        <v>383</v>
      </c>
      <c r="C530" s="5">
        <f>IF($F$2=0," - ",Tabla1[[#This Row],[Base Precio de Lista neto]])</f>
        <v>17.470700000000001</v>
      </c>
      <c r="D530" s="5">
        <f>IF($F$2=0," - ",Tabla1[[#This Row],[Base Precio de Lista neto]]*(1-$F$2))</f>
        <v>12.22949</v>
      </c>
      <c r="E530" s="5">
        <f>IF($F$2=0," - ",Tabla1[[#This Row],[Base para Mejor precio]]*(1-$F$2))</f>
        <v>11.006540999999999</v>
      </c>
      <c r="F530" s="4" t="s">
        <v>6</v>
      </c>
      <c r="G530" s="16" t="s">
        <v>6131</v>
      </c>
      <c r="H530" s="5">
        <f>IFERROR(IF($F$3=0,"-",Tabla1[[#This Row],[Precio de Cliente neto]]*(1+$F$3)),"-")</f>
        <v>18.344235000000001</v>
      </c>
      <c r="I530" s="5">
        <v>17.470700000000001</v>
      </c>
      <c r="J530" s="5">
        <v>15.72363</v>
      </c>
      <c r="K530" s="26">
        <v>0.21</v>
      </c>
    </row>
    <row r="531" spans="1:11">
      <c r="A531" s="4">
        <v>1236</v>
      </c>
      <c r="B531" t="s">
        <v>384</v>
      </c>
      <c r="C531" s="5">
        <f>IF($F$2=0," - ",Tabla1[[#This Row],[Base Precio de Lista neto]])</f>
        <v>21.785299999999999</v>
      </c>
      <c r="D531" s="5">
        <f>IF($F$2=0," - ",Tabla1[[#This Row],[Base Precio de Lista neto]]*(1-$F$2))</f>
        <v>15.249709999999999</v>
      </c>
      <c r="E531" s="5">
        <f>IF($F$2=0," - ",Tabla1[[#This Row],[Base para Mejor precio]]*(1-$F$2))</f>
        <v>13.724739</v>
      </c>
      <c r="F531" s="4" t="s">
        <v>6</v>
      </c>
      <c r="G531" s="16" t="s">
        <v>6131</v>
      </c>
      <c r="H531" s="5">
        <f>IFERROR(IF($F$3=0,"-",Tabla1[[#This Row],[Precio de Cliente neto]]*(1+$F$3)),"-")</f>
        <v>22.874564999999997</v>
      </c>
      <c r="I531" s="5">
        <v>21.785299999999999</v>
      </c>
      <c r="J531" s="5">
        <v>19.606770000000001</v>
      </c>
      <c r="K531" s="26">
        <v>0.21</v>
      </c>
    </row>
    <row r="532" spans="1:11">
      <c r="A532" s="4">
        <v>1237</v>
      </c>
      <c r="B532" t="s">
        <v>385</v>
      </c>
      <c r="C532" s="5">
        <f>IF($F$2=0," - ",Tabla1[[#This Row],[Base Precio de Lista neto]])</f>
        <v>19.894500000000001</v>
      </c>
      <c r="D532" s="5">
        <f>IF($F$2=0," - ",Tabla1[[#This Row],[Base Precio de Lista neto]]*(1-$F$2))</f>
        <v>13.92615</v>
      </c>
      <c r="E532" s="5">
        <f>IF($F$2=0," - ",Tabla1[[#This Row],[Base para Mejor precio]]*(1-$F$2))</f>
        <v>12.533534999999999</v>
      </c>
      <c r="F532" s="4" t="s">
        <v>6</v>
      </c>
      <c r="G532" s="16" t="s">
        <v>6131</v>
      </c>
      <c r="H532" s="5">
        <f>IFERROR(IF($F$3=0,"-",Tabla1[[#This Row],[Precio de Cliente neto]]*(1+$F$3)),"-")</f>
        <v>20.889225</v>
      </c>
      <c r="I532" s="5">
        <v>19.894500000000001</v>
      </c>
      <c r="J532" s="5">
        <v>17.905049999999999</v>
      </c>
      <c r="K532" s="26">
        <v>0.21</v>
      </c>
    </row>
    <row r="533" spans="1:11">
      <c r="A533" s="4">
        <v>1238</v>
      </c>
      <c r="B533" t="s">
        <v>386</v>
      </c>
      <c r="C533" s="5">
        <f>IF($F$2=0," - ",Tabla1[[#This Row],[Base Precio de Lista neto]])</f>
        <v>33.613700000000001</v>
      </c>
      <c r="D533" s="5">
        <f>IF($F$2=0," - ",Tabla1[[#This Row],[Base Precio de Lista neto]]*(1-$F$2))</f>
        <v>23.529589999999999</v>
      </c>
      <c r="E533" s="5">
        <f>IF($F$2=0," - ",Tabla1[[#This Row],[Base para Mejor precio]]*(1-$F$2))</f>
        <v>21.176631</v>
      </c>
      <c r="F533" s="4" t="s">
        <v>5</v>
      </c>
      <c r="G533" s="16" t="s">
        <v>6131</v>
      </c>
      <c r="H533" s="5">
        <f>IFERROR(IF($F$3=0,"-",Tabla1[[#This Row],[Precio de Cliente neto]]*(1+$F$3)),"-")</f>
        <v>35.294384999999998</v>
      </c>
      <c r="I533" s="5">
        <v>33.613700000000001</v>
      </c>
      <c r="J533" s="5">
        <v>30.252330000000001</v>
      </c>
      <c r="K533" s="26">
        <v>0.21</v>
      </c>
    </row>
    <row r="534" spans="1:11">
      <c r="A534" s="4">
        <v>1239</v>
      </c>
      <c r="B534" t="s">
        <v>387</v>
      </c>
      <c r="C534" s="5">
        <f>IF($F$2=0," - ",Tabla1[[#This Row],[Base Precio de Lista neto]])</f>
        <v>28.242899999999999</v>
      </c>
      <c r="D534" s="5">
        <f>IF($F$2=0," - ",Tabla1[[#This Row],[Base Precio de Lista neto]]*(1-$F$2))</f>
        <v>19.770029999999998</v>
      </c>
      <c r="E534" s="5">
        <f>IF($F$2=0," - ",Tabla1[[#This Row],[Base para Mejor precio]]*(1-$F$2))</f>
        <v>17.793026999999999</v>
      </c>
      <c r="F534" s="4" t="s">
        <v>5</v>
      </c>
      <c r="G534" s="16" t="s">
        <v>6131</v>
      </c>
      <c r="H534" s="5">
        <f>IFERROR(IF($F$3=0,"-",Tabla1[[#This Row],[Precio de Cliente neto]]*(1+$F$3)),"-")</f>
        <v>29.655044999999998</v>
      </c>
      <c r="I534" s="5">
        <v>28.242899999999999</v>
      </c>
      <c r="J534" s="5">
        <v>25.418610000000001</v>
      </c>
      <c r="K534" s="26">
        <v>0.21</v>
      </c>
    </row>
    <row r="535" spans="1:11">
      <c r="A535" s="4">
        <v>1240</v>
      </c>
      <c r="B535" t="s">
        <v>388</v>
      </c>
      <c r="C535" s="5">
        <f>IF($F$2=0," - ",Tabla1[[#This Row],[Base Precio de Lista neto]])</f>
        <v>11364.259599999999</v>
      </c>
      <c r="D535" s="5">
        <f>IF($F$2=0," - ",Tabla1[[#This Row],[Base Precio de Lista neto]]*(1-$F$2))</f>
        <v>7954.9817199999989</v>
      </c>
      <c r="E535" s="5">
        <f>IF($F$2=0," - ",Tabla1[[#This Row],[Base para Mejor precio]]*(1-$F$2))</f>
        <v>7159.4835480000002</v>
      </c>
      <c r="F535" s="4" t="s">
        <v>6</v>
      </c>
      <c r="G535" s="16" t="s">
        <v>6131</v>
      </c>
      <c r="H535" s="5">
        <f>IFERROR(IF($F$3=0,"-",Tabla1[[#This Row],[Precio de Cliente neto]]*(1+$F$3)),"-")</f>
        <v>11932.472579999998</v>
      </c>
      <c r="I535" s="5">
        <v>11364.259599999999</v>
      </c>
      <c r="J535" s="5">
        <v>10227.833640000001</v>
      </c>
      <c r="K535" s="26">
        <v>0.21</v>
      </c>
    </row>
    <row r="536" spans="1:11">
      <c r="A536" s="4">
        <v>1241</v>
      </c>
      <c r="B536" t="s">
        <v>389</v>
      </c>
      <c r="C536" s="5">
        <f>IF($F$2=0," - ",Tabla1[[#This Row],[Base Precio de Lista neto]])</f>
        <v>1718.2239999999999</v>
      </c>
      <c r="D536" s="5">
        <f>IF($F$2=0," - ",Tabla1[[#This Row],[Base Precio de Lista neto]]*(1-$F$2))</f>
        <v>1202.7567999999999</v>
      </c>
      <c r="E536" s="5">
        <f>IF($F$2=0," - ",Tabla1[[#This Row],[Base para Mejor precio]]*(1-$F$2))</f>
        <v>1082.4811199999999</v>
      </c>
      <c r="F536" s="4" t="s">
        <v>6</v>
      </c>
      <c r="G536" s="16" t="s">
        <v>6131</v>
      </c>
      <c r="H536" s="5">
        <f>IFERROR(IF($F$3=0,"-",Tabla1[[#This Row],[Precio de Cliente neto]]*(1+$F$3)),"-")</f>
        <v>1804.1351999999997</v>
      </c>
      <c r="I536" s="5">
        <v>1718.2239999999999</v>
      </c>
      <c r="J536" s="5">
        <v>1546.4015999999999</v>
      </c>
      <c r="K536" s="26">
        <v>0.21</v>
      </c>
    </row>
    <row r="537" spans="1:11">
      <c r="A537" s="4">
        <v>1242</v>
      </c>
      <c r="B537" t="s">
        <v>390</v>
      </c>
      <c r="C537" s="5">
        <f>IF($F$2=0," - ",Tabla1[[#This Row],[Base Precio de Lista neto]])</f>
        <v>17.817799999999998</v>
      </c>
      <c r="D537" s="5">
        <f>IF($F$2=0," - ",Tabla1[[#This Row],[Base Precio de Lista neto]]*(1-$F$2))</f>
        <v>12.472459999999998</v>
      </c>
      <c r="E537" s="5">
        <f>IF($F$2=0," - ",Tabla1[[#This Row],[Base para Mejor precio]]*(1-$F$2))</f>
        <v>11.225213999999999</v>
      </c>
      <c r="F537" s="4" t="s">
        <v>6</v>
      </c>
      <c r="G537" s="16" t="s">
        <v>6131</v>
      </c>
      <c r="H537" s="5">
        <f>IFERROR(IF($F$3=0,"-",Tabla1[[#This Row],[Precio de Cliente neto]]*(1+$F$3)),"-")</f>
        <v>18.708689999999997</v>
      </c>
      <c r="I537" s="5">
        <v>17.817799999999998</v>
      </c>
      <c r="J537" s="5">
        <v>16.036020000000001</v>
      </c>
      <c r="K537" s="26">
        <v>0.21</v>
      </c>
    </row>
    <row r="538" spans="1:11">
      <c r="A538" s="4">
        <v>1243</v>
      </c>
      <c r="B538" t="s">
        <v>391</v>
      </c>
      <c r="C538" s="5">
        <f>IF($F$2=0," - ",Tabla1[[#This Row],[Base Precio de Lista neto]])</f>
        <v>7.2328000000000001</v>
      </c>
      <c r="D538" s="5">
        <f>IF($F$2=0," - ",Tabla1[[#This Row],[Base Precio de Lista neto]]*(1-$F$2))</f>
        <v>5.0629599999999995</v>
      </c>
      <c r="E538" s="5">
        <f>IF($F$2=0," - ",Tabla1[[#This Row],[Base para Mejor precio]]*(1-$F$2))</f>
        <v>4.5566639999999996</v>
      </c>
      <c r="F538" s="4" t="s">
        <v>6</v>
      </c>
      <c r="G538" s="16" t="s">
        <v>6131</v>
      </c>
      <c r="H538" s="5">
        <f>IFERROR(IF($F$3=0,"-",Tabla1[[#This Row],[Precio de Cliente neto]]*(1+$F$3)),"-")</f>
        <v>7.5944399999999987</v>
      </c>
      <c r="I538" s="5">
        <v>7.2328000000000001</v>
      </c>
      <c r="J538" s="5">
        <v>6.5095200000000002</v>
      </c>
      <c r="K538" s="26">
        <v>0.21</v>
      </c>
    </row>
    <row r="539" spans="1:11">
      <c r="A539" s="4">
        <v>1244</v>
      </c>
      <c r="B539" t="s">
        <v>392</v>
      </c>
      <c r="C539" s="5">
        <f>IF($F$2=0," - ",Tabla1[[#This Row],[Base Precio de Lista neto]])</f>
        <v>55.297199999999997</v>
      </c>
      <c r="D539" s="5">
        <f>IF($F$2=0," - ",Tabla1[[#This Row],[Base Precio de Lista neto]]*(1-$F$2))</f>
        <v>38.708039999999997</v>
      </c>
      <c r="E539" s="5">
        <f>IF($F$2=0," - ",Tabla1[[#This Row],[Base para Mejor precio]]*(1-$F$2))</f>
        <v>34.837235999999997</v>
      </c>
      <c r="F539" s="4" t="s">
        <v>5</v>
      </c>
      <c r="G539" s="16" t="s">
        <v>6131</v>
      </c>
      <c r="H539" s="5">
        <f>IFERROR(IF($F$3=0,"-",Tabla1[[#This Row],[Precio de Cliente neto]]*(1+$F$3)),"-")</f>
        <v>58.062059999999995</v>
      </c>
      <c r="I539" s="5">
        <v>55.297199999999997</v>
      </c>
      <c r="J539" s="5">
        <v>49.767479999999999</v>
      </c>
      <c r="K539" s="26">
        <v>0.21</v>
      </c>
    </row>
    <row r="540" spans="1:11">
      <c r="A540" s="4">
        <v>1245</v>
      </c>
      <c r="B540" t="s">
        <v>393</v>
      </c>
      <c r="C540" s="5">
        <f>IF($F$2=0," - ",Tabla1[[#This Row],[Base Precio de Lista neto]])</f>
        <v>25.1158</v>
      </c>
      <c r="D540" s="5">
        <f>IF($F$2=0," - ",Tabla1[[#This Row],[Base Precio de Lista neto]]*(1-$F$2))</f>
        <v>17.581059999999997</v>
      </c>
      <c r="E540" s="5">
        <f>IF($F$2=0," - ",Tabla1[[#This Row],[Base para Mejor precio]]*(1-$F$2))</f>
        <v>15.822953999999999</v>
      </c>
      <c r="F540" s="4" t="s">
        <v>6</v>
      </c>
      <c r="G540" s="16" t="s">
        <v>6131</v>
      </c>
      <c r="H540" s="5">
        <f>IFERROR(IF($F$3=0,"-",Tabla1[[#This Row],[Precio de Cliente neto]]*(1+$F$3)),"-")</f>
        <v>26.371589999999998</v>
      </c>
      <c r="I540" s="5">
        <v>25.1158</v>
      </c>
      <c r="J540" s="5">
        <v>22.604220000000002</v>
      </c>
      <c r="K540" s="26">
        <v>0.21</v>
      </c>
    </row>
    <row r="541" spans="1:11">
      <c r="A541" s="4">
        <v>1246</v>
      </c>
      <c r="B541" t="s">
        <v>394</v>
      </c>
      <c r="C541" s="5">
        <f>IF($F$2=0," - ",Tabla1[[#This Row],[Base Precio de Lista neto]])</f>
        <v>32.5901</v>
      </c>
      <c r="D541" s="5">
        <f>IF($F$2=0," - ",Tabla1[[#This Row],[Base Precio de Lista neto]]*(1-$F$2))</f>
        <v>22.81307</v>
      </c>
      <c r="E541" s="5">
        <f>IF($F$2=0," - ",Tabla1[[#This Row],[Base para Mejor precio]]*(1-$F$2))</f>
        <v>20.531762999999998</v>
      </c>
      <c r="F541" s="4" t="s">
        <v>6</v>
      </c>
      <c r="G541" s="16" t="s">
        <v>6131</v>
      </c>
      <c r="H541" s="5">
        <f>IFERROR(IF($F$3=0,"-",Tabla1[[#This Row],[Precio de Cliente neto]]*(1+$F$3)),"-")</f>
        <v>34.219605000000001</v>
      </c>
      <c r="I541" s="5">
        <v>32.5901</v>
      </c>
      <c r="J541" s="5">
        <v>29.33109</v>
      </c>
      <c r="K541" s="26">
        <v>0.21</v>
      </c>
    </row>
    <row r="542" spans="1:11">
      <c r="A542" s="4">
        <v>1247</v>
      </c>
      <c r="B542" t="s">
        <v>395</v>
      </c>
      <c r="C542" s="5">
        <f>IF($F$2=0," - ",Tabla1[[#This Row],[Base Precio de Lista neto]])</f>
        <v>19.099499999999999</v>
      </c>
      <c r="D542" s="5">
        <f>IF($F$2=0," - ",Tabla1[[#This Row],[Base Precio de Lista neto]]*(1-$F$2))</f>
        <v>13.369649999999998</v>
      </c>
      <c r="E542" s="5">
        <f>IF($F$2=0," - ",Tabla1[[#This Row],[Base para Mejor precio]]*(1-$F$2))</f>
        <v>12.032684999999999</v>
      </c>
      <c r="F542" s="4" t="s">
        <v>6</v>
      </c>
      <c r="G542" s="16" t="s">
        <v>6131</v>
      </c>
      <c r="H542" s="5">
        <f>IFERROR(IF($F$3=0,"-",Tabla1[[#This Row],[Precio de Cliente neto]]*(1+$F$3)),"-")</f>
        <v>20.054474999999996</v>
      </c>
      <c r="I542" s="5">
        <v>19.099499999999999</v>
      </c>
      <c r="J542" s="5">
        <v>17.189550000000001</v>
      </c>
      <c r="K542" s="26">
        <v>0.21</v>
      </c>
    </row>
    <row r="543" spans="1:11">
      <c r="A543" s="4">
        <v>1248</v>
      </c>
      <c r="B543" t="s">
        <v>396</v>
      </c>
      <c r="C543" s="5">
        <f>IF($F$2=0," - ",Tabla1[[#This Row],[Base Precio de Lista neto]])</f>
        <v>36.5809</v>
      </c>
      <c r="D543" s="5">
        <f>IF($F$2=0," - ",Tabla1[[#This Row],[Base Precio de Lista neto]]*(1-$F$2))</f>
        <v>25.606629999999999</v>
      </c>
      <c r="E543" s="5">
        <f>IF($F$2=0," - ",Tabla1[[#This Row],[Base para Mejor precio]]*(1-$F$2))</f>
        <v>23.045966999999997</v>
      </c>
      <c r="F543" s="4" t="s">
        <v>6</v>
      </c>
      <c r="G543" s="16" t="s">
        <v>6131</v>
      </c>
      <c r="H543" s="5">
        <f>IFERROR(IF($F$3=0,"-",Tabla1[[#This Row],[Precio de Cliente neto]]*(1+$F$3)),"-")</f>
        <v>38.409945</v>
      </c>
      <c r="I543" s="5">
        <v>36.5809</v>
      </c>
      <c r="J543" s="5">
        <v>32.922809999999998</v>
      </c>
      <c r="K543" s="26">
        <v>0.21</v>
      </c>
    </row>
    <row r="544" spans="1:11">
      <c r="A544" s="4">
        <v>1249</v>
      </c>
      <c r="B544" t="s">
        <v>397</v>
      </c>
      <c r="C544" s="5">
        <f>IF($F$2=0," - ",Tabla1[[#This Row],[Base Precio de Lista neto]])</f>
        <v>10.766299999999999</v>
      </c>
      <c r="D544" s="5">
        <f>IF($F$2=0," - ",Tabla1[[#This Row],[Base Precio de Lista neto]]*(1-$F$2))</f>
        <v>7.5364099999999992</v>
      </c>
      <c r="E544" s="5">
        <f>IF($F$2=0," - ",Tabla1[[#This Row],[Base para Mejor precio]]*(1-$F$2))</f>
        <v>6.7827689999999992</v>
      </c>
      <c r="F544" s="4" t="s">
        <v>6</v>
      </c>
      <c r="G544" s="16" t="s">
        <v>6131</v>
      </c>
      <c r="H544" s="5">
        <f>IFERROR(IF($F$3=0,"-",Tabla1[[#This Row],[Precio de Cliente neto]]*(1+$F$3)),"-")</f>
        <v>11.304614999999998</v>
      </c>
      <c r="I544" s="5">
        <v>10.766299999999999</v>
      </c>
      <c r="J544" s="5">
        <v>9.6896699999999996</v>
      </c>
      <c r="K544" s="26">
        <v>0.21</v>
      </c>
    </row>
    <row r="545" spans="1:11">
      <c r="A545" s="4">
        <v>1250</v>
      </c>
      <c r="B545" t="s">
        <v>398</v>
      </c>
      <c r="C545" s="5">
        <f>IF($F$2=0," - ",Tabla1[[#This Row],[Base Precio de Lista neto]])</f>
        <v>43.262599999999999</v>
      </c>
      <c r="D545" s="5">
        <f>IF($F$2=0," - ",Tabla1[[#This Row],[Base Precio de Lista neto]]*(1-$F$2))</f>
        <v>30.283819999999999</v>
      </c>
      <c r="E545" s="5">
        <f>IF($F$2=0," - ",Tabla1[[#This Row],[Base para Mejor precio]]*(1-$F$2))</f>
        <v>27.255437999999998</v>
      </c>
      <c r="F545" s="4" t="s">
        <v>6</v>
      </c>
      <c r="G545" s="16" t="s">
        <v>6131</v>
      </c>
      <c r="H545" s="5">
        <f>IFERROR(IF($F$3=0,"-",Tabla1[[#This Row],[Precio de Cliente neto]]*(1+$F$3)),"-")</f>
        <v>45.425730000000001</v>
      </c>
      <c r="I545" s="5">
        <v>43.262599999999999</v>
      </c>
      <c r="J545" s="5">
        <v>38.936340000000001</v>
      </c>
      <c r="K545" s="26">
        <v>0.21</v>
      </c>
    </row>
    <row r="546" spans="1:11">
      <c r="A546" s="4">
        <v>1251</v>
      </c>
      <c r="B546" t="s">
        <v>399</v>
      </c>
      <c r="C546" s="5">
        <f>IF($F$2=0," - ",Tabla1[[#This Row],[Base Precio de Lista neto]])</f>
        <v>49.2836</v>
      </c>
      <c r="D546" s="5">
        <f>IF($F$2=0," - ",Tabla1[[#This Row],[Base Precio de Lista neto]]*(1-$F$2))</f>
        <v>34.498519999999999</v>
      </c>
      <c r="E546" s="5">
        <f>IF($F$2=0," - ",Tabla1[[#This Row],[Base para Mejor precio]]*(1-$F$2))</f>
        <v>31.048667999999999</v>
      </c>
      <c r="F546" s="4" t="s">
        <v>6</v>
      </c>
      <c r="G546" s="16" t="s">
        <v>6131</v>
      </c>
      <c r="H546" s="5">
        <f>IFERROR(IF($F$3=0,"-",Tabla1[[#This Row],[Precio de Cliente neto]]*(1+$F$3)),"-")</f>
        <v>51.747779999999999</v>
      </c>
      <c r="I546" s="5">
        <v>49.2836</v>
      </c>
      <c r="J546" s="5">
        <v>44.355240000000002</v>
      </c>
      <c r="K546" s="26">
        <v>0.21</v>
      </c>
    </row>
    <row r="547" spans="1:11">
      <c r="A547" s="4">
        <v>1252</v>
      </c>
      <c r="B547" t="s">
        <v>400</v>
      </c>
      <c r="C547" s="5">
        <f>IF($F$2=0," - ",Tabla1[[#This Row],[Base Precio de Lista neto]])</f>
        <v>49.2836</v>
      </c>
      <c r="D547" s="5">
        <f>IF($F$2=0," - ",Tabla1[[#This Row],[Base Precio de Lista neto]]*(1-$F$2))</f>
        <v>34.498519999999999</v>
      </c>
      <c r="E547" s="5">
        <f>IF($F$2=0," - ",Tabla1[[#This Row],[Base para Mejor precio]]*(1-$F$2))</f>
        <v>31.048667999999999</v>
      </c>
      <c r="F547" s="4" t="s">
        <v>6</v>
      </c>
      <c r="G547" s="16" t="s">
        <v>6131</v>
      </c>
      <c r="H547" s="5">
        <f>IFERROR(IF($F$3=0,"-",Tabla1[[#This Row],[Precio de Cliente neto]]*(1+$F$3)),"-")</f>
        <v>51.747779999999999</v>
      </c>
      <c r="I547" s="5">
        <v>49.2836</v>
      </c>
      <c r="J547" s="5">
        <v>44.355240000000002</v>
      </c>
      <c r="K547" s="26">
        <v>0.21</v>
      </c>
    </row>
    <row r="548" spans="1:11">
      <c r="A548" s="4">
        <v>1253</v>
      </c>
      <c r="B548" t="s">
        <v>401</v>
      </c>
      <c r="C548" s="5">
        <f>IF($F$2=0," - ",Tabla1[[#This Row],[Base Precio de Lista neto]])</f>
        <v>17.829699999999999</v>
      </c>
      <c r="D548" s="5">
        <f>IF($F$2=0," - ",Tabla1[[#This Row],[Base Precio de Lista neto]]*(1-$F$2))</f>
        <v>12.480789999999999</v>
      </c>
      <c r="E548" s="5">
        <f>IF($F$2=0," - ",Tabla1[[#This Row],[Base para Mejor precio]]*(1-$F$2))</f>
        <v>11.232711</v>
      </c>
      <c r="F548" s="4" t="s">
        <v>6</v>
      </c>
      <c r="G548" s="16" t="s">
        <v>6131</v>
      </c>
      <c r="H548" s="5">
        <f>IFERROR(IF($F$3=0,"-",Tabla1[[#This Row],[Precio de Cliente neto]]*(1+$F$3)),"-")</f>
        <v>18.721184999999998</v>
      </c>
      <c r="I548" s="5">
        <v>17.829699999999999</v>
      </c>
      <c r="J548" s="5">
        <v>16.04673</v>
      </c>
      <c r="K548" s="26">
        <v>0.21</v>
      </c>
    </row>
    <row r="549" spans="1:11">
      <c r="A549" s="4">
        <v>1254</v>
      </c>
      <c r="B549" t="s">
        <v>402</v>
      </c>
      <c r="C549" s="5">
        <f>IF($F$2=0," - ",Tabla1[[#This Row],[Base Precio de Lista neto]])</f>
        <v>17.829699999999999</v>
      </c>
      <c r="D549" s="5">
        <f>IF($F$2=0," - ",Tabla1[[#This Row],[Base Precio de Lista neto]]*(1-$F$2))</f>
        <v>12.480789999999999</v>
      </c>
      <c r="E549" s="5">
        <f>IF($F$2=0," - ",Tabla1[[#This Row],[Base para Mejor precio]]*(1-$F$2))</f>
        <v>11.232711</v>
      </c>
      <c r="F549" s="4" t="s">
        <v>6</v>
      </c>
      <c r="G549" s="16" t="s">
        <v>6131</v>
      </c>
      <c r="H549" s="5">
        <f>IFERROR(IF($F$3=0,"-",Tabla1[[#This Row],[Precio de Cliente neto]]*(1+$F$3)),"-")</f>
        <v>18.721184999999998</v>
      </c>
      <c r="I549" s="5">
        <v>17.829699999999999</v>
      </c>
      <c r="J549" s="5">
        <v>16.04673</v>
      </c>
      <c r="K549" s="26">
        <v>0.21</v>
      </c>
    </row>
    <row r="550" spans="1:11">
      <c r="A550" s="4">
        <v>1255</v>
      </c>
      <c r="B550" t="s">
        <v>403</v>
      </c>
      <c r="C550" s="5">
        <f>IF($F$2=0," - ",Tabla1[[#This Row],[Base Precio de Lista neto]])</f>
        <v>153.01349999999999</v>
      </c>
      <c r="D550" s="5">
        <f>IF($F$2=0," - ",Tabla1[[#This Row],[Base Precio de Lista neto]]*(1-$F$2))</f>
        <v>107.10945</v>
      </c>
      <c r="E550" s="5">
        <f>IF($F$2=0," - ",Tabla1[[#This Row],[Base para Mejor precio]]*(1-$F$2))</f>
        <v>96.398505</v>
      </c>
      <c r="F550" s="4" t="s">
        <v>5</v>
      </c>
      <c r="G550" s="16" t="s">
        <v>6131</v>
      </c>
      <c r="H550" s="5">
        <f>IFERROR(IF($F$3=0,"-",Tabla1[[#This Row],[Precio de Cliente neto]]*(1+$F$3)),"-")</f>
        <v>160.664175</v>
      </c>
      <c r="I550" s="5">
        <v>153.01349999999999</v>
      </c>
      <c r="J550" s="5">
        <v>137.71215000000001</v>
      </c>
      <c r="K550" s="26">
        <v>0.21</v>
      </c>
    </row>
    <row r="551" spans="1:11">
      <c r="A551" s="4">
        <v>1256</v>
      </c>
      <c r="B551" t="s">
        <v>404</v>
      </c>
      <c r="C551" s="5">
        <f>IF($F$2=0," - ",Tabla1[[#This Row],[Base Precio de Lista neto]])</f>
        <v>11.437799999999999</v>
      </c>
      <c r="D551" s="5">
        <f>IF($F$2=0," - ",Tabla1[[#This Row],[Base Precio de Lista neto]]*(1-$F$2))</f>
        <v>8.0064599999999988</v>
      </c>
      <c r="E551" s="5">
        <f>IF($F$2=0," - ",Tabla1[[#This Row],[Base para Mejor precio]]*(1-$F$2))</f>
        <v>7.2058139999999993</v>
      </c>
      <c r="F551" s="4" t="s">
        <v>6</v>
      </c>
      <c r="G551" s="16" t="s">
        <v>6131</v>
      </c>
      <c r="H551" s="5">
        <f>IFERROR(IF($F$3=0,"-",Tabla1[[#This Row],[Precio de Cliente neto]]*(1+$F$3)),"-")</f>
        <v>12.009689999999999</v>
      </c>
      <c r="I551" s="5">
        <v>11.437799999999999</v>
      </c>
      <c r="J551" s="5">
        <v>10.29402</v>
      </c>
      <c r="K551" s="26">
        <v>0.21</v>
      </c>
    </row>
    <row r="552" spans="1:11">
      <c r="A552" s="4">
        <v>1257</v>
      </c>
      <c r="B552" t="s">
        <v>405</v>
      </c>
      <c r="C552" s="5">
        <f>IF($F$2=0," - ",Tabla1[[#This Row],[Base Precio de Lista neto]])</f>
        <v>56.283299999999997</v>
      </c>
      <c r="D552" s="5">
        <f>IF($F$2=0," - ",Tabla1[[#This Row],[Base Precio de Lista neto]]*(1-$F$2))</f>
        <v>39.398309999999995</v>
      </c>
      <c r="E552" s="5">
        <f>IF($F$2=0," - ",Tabla1[[#This Row],[Base para Mejor precio]]*(1-$F$2))</f>
        <v>35.458478999999997</v>
      </c>
      <c r="F552" s="4" t="s">
        <v>5</v>
      </c>
      <c r="G552" s="16" t="s">
        <v>6131</v>
      </c>
      <c r="H552" s="5">
        <f>IFERROR(IF($F$3=0,"-",Tabla1[[#This Row],[Precio de Cliente neto]]*(1+$F$3)),"-")</f>
        <v>59.097464999999993</v>
      </c>
      <c r="I552" s="5">
        <v>56.283299999999997</v>
      </c>
      <c r="J552" s="5">
        <v>50.654969999999999</v>
      </c>
      <c r="K552" s="26">
        <v>0.21</v>
      </c>
    </row>
    <row r="553" spans="1:11">
      <c r="A553" s="4">
        <v>1263</v>
      </c>
      <c r="B553" t="s">
        <v>406</v>
      </c>
      <c r="C553" s="5">
        <f>IF($F$2=0," - ",Tabla1[[#This Row],[Base Precio de Lista neto]])</f>
        <v>52.576900000000002</v>
      </c>
      <c r="D553" s="5">
        <f>IF($F$2=0," - ",Tabla1[[#This Row],[Base Precio de Lista neto]]*(1-$F$2))</f>
        <v>36.803829999999998</v>
      </c>
      <c r="E553" s="5">
        <f>IF($F$2=0," - ",Tabla1[[#This Row],[Base para Mejor precio]]*(1-$F$2))</f>
        <v>33.123446999999999</v>
      </c>
      <c r="F553" s="4" t="s">
        <v>5</v>
      </c>
      <c r="G553" s="16" t="s">
        <v>6131</v>
      </c>
      <c r="H553" s="5">
        <f>IFERROR(IF($F$3=0,"-",Tabla1[[#This Row],[Precio de Cliente neto]]*(1+$F$3)),"-")</f>
        <v>55.205744999999993</v>
      </c>
      <c r="I553" s="5">
        <v>52.576900000000002</v>
      </c>
      <c r="J553" s="5">
        <v>47.319209999999998</v>
      </c>
      <c r="K553" s="26">
        <v>0.21</v>
      </c>
    </row>
    <row r="554" spans="1:11">
      <c r="A554" s="4">
        <v>1267</v>
      </c>
      <c r="B554" t="s">
        <v>407</v>
      </c>
      <c r="C554" s="5">
        <f>IF($F$2=0," - ",Tabla1[[#This Row],[Base Precio de Lista neto]])</f>
        <v>37.566600000000001</v>
      </c>
      <c r="D554" s="5">
        <f>IF($F$2=0," - ",Tabla1[[#This Row],[Base Precio de Lista neto]]*(1-$F$2))</f>
        <v>26.296620000000001</v>
      </c>
      <c r="E554" s="5">
        <f>IF($F$2=0," - ",Tabla1[[#This Row],[Base para Mejor precio]]*(1-$F$2))</f>
        <v>23.666957999999997</v>
      </c>
      <c r="F554" s="4" t="s">
        <v>5</v>
      </c>
      <c r="G554" s="16" t="s">
        <v>6131</v>
      </c>
      <c r="H554" s="5">
        <f>IFERROR(IF($F$3=0,"-",Tabla1[[#This Row],[Precio de Cliente neto]]*(1+$F$3)),"-")</f>
        <v>39.444929999999999</v>
      </c>
      <c r="I554" s="5">
        <v>37.566600000000001</v>
      </c>
      <c r="J554" s="5">
        <v>33.809939999999997</v>
      </c>
      <c r="K554" s="26">
        <v>0.21</v>
      </c>
    </row>
    <row r="555" spans="1:11">
      <c r="A555" s="4">
        <v>1268</v>
      </c>
      <c r="B555" t="s">
        <v>408</v>
      </c>
      <c r="C555" s="5">
        <f>IF($F$2=0," - ",Tabla1[[#This Row],[Base Precio de Lista neto]])</f>
        <v>1047.1353999999999</v>
      </c>
      <c r="D555" s="5">
        <f>IF($F$2=0," - ",Tabla1[[#This Row],[Base Precio de Lista neto]]*(1-$F$2))</f>
        <v>732.99477999999988</v>
      </c>
      <c r="E555" s="5">
        <f>IF($F$2=0," - ",Tabla1[[#This Row],[Base para Mejor precio]]*(1-$F$2))</f>
        <v>659.69530199999997</v>
      </c>
      <c r="F555" s="4" t="s">
        <v>6</v>
      </c>
      <c r="G555" s="16" t="s">
        <v>6131</v>
      </c>
      <c r="H555" s="5">
        <f>IFERROR(IF($F$3=0,"-",Tabla1[[#This Row],[Precio de Cliente neto]]*(1+$F$3)),"-")</f>
        <v>1099.4921699999998</v>
      </c>
      <c r="I555" s="5">
        <v>1047.1353999999999</v>
      </c>
      <c r="J555" s="5">
        <v>942.42186000000004</v>
      </c>
      <c r="K555" s="26">
        <v>0.21</v>
      </c>
    </row>
    <row r="556" spans="1:11">
      <c r="A556" s="4">
        <v>1269</v>
      </c>
      <c r="B556" t="s">
        <v>409</v>
      </c>
      <c r="C556" s="5">
        <f>IF($F$2=0," - ",Tabla1[[#This Row],[Base Precio de Lista neto]])</f>
        <v>1088.4159</v>
      </c>
      <c r="D556" s="5">
        <f>IF($F$2=0," - ",Tabla1[[#This Row],[Base Precio de Lista neto]]*(1-$F$2))</f>
        <v>761.89112999999998</v>
      </c>
      <c r="E556" s="5">
        <f>IF($F$2=0," - ",Tabla1[[#This Row],[Base para Mejor precio]]*(1-$F$2))</f>
        <v>685.70201699999996</v>
      </c>
      <c r="F556" s="4" t="s">
        <v>6</v>
      </c>
      <c r="G556" s="16" t="s">
        <v>6131</v>
      </c>
      <c r="H556" s="5">
        <f>IFERROR(IF($F$3=0,"-",Tabla1[[#This Row],[Precio de Cliente neto]]*(1+$F$3)),"-")</f>
        <v>1142.836695</v>
      </c>
      <c r="I556" s="5">
        <v>1088.4159</v>
      </c>
      <c r="J556" s="5">
        <v>979.57430999999997</v>
      </c>
      <c r="K556" s="26">
        <v>0.21</v>
      </c>
    </row>
    <row r="557" spans="1:11">
      <c r="A557" s="4">
        <v>1270</v>
      </c>
      <c r="B557" t="s">
        <v>410</v>
      </c>
      <c r="C557" s="5">
        <f>IF($F$2=0," - ",Tabla1[[#This Row],[Base Precio de Lista neto]])</f>
        <v>366.8723</v>
      </c>
      <c r="D557" s="5">
        <f>IF($F$2=0," - ",Tabla1[[#This Row],[Base Precio de Lista neto]]*(1-$F$2))</f>
        <v>256.81061</v>
      </c>
      <c r="E557" s="5">
        <f>IF($F$2=0," - ",Tabla1[[#This Row],[Base para Mejor precio]]*(1-$F$2))</f>
        <v>231.12954899999997</v>
      </c>
      <c r="F557" s="4" t="s">
        <v>6</v>
      </c>
      <c r="G557" s="16" t="s">
        <v>6131</v>
      </c>
      <c r="H557" s="5">
        <f>IFERROR(IF($F$3=0,"-",Tabla1[[#This Row],[Precio de Cliente neto]]*(1+$F$3)),"-")</f>
        <v>385.215915</v>
      </c>
      <c r="I557" s="5">
        <v>366.8723</v>
      </c>
      <c r="J557" s="5">
        <v>330.18507</v>
      </c>
      <c r="K557" s="26">
        <v>0.21</v>
      </c>
    </row>
    <row r="558" spans="1:11">
      <c r="A558" s="4">
        <v>1271</v>
      </c>
      <c r="B558" t="s">
        <v>411</v>
      </c>
      <c r="C558" s="5">
        <f>IF($F$2=0," - ",Tabla1[[#This Row],[Base Precio de Lista neto]])</f>
        <v>389.11880000000002</v>
      </c>
      <c r="D558" s="5">
        <f>IF($F$2=0," - ",Tabla1[[#This Row],[Base Precio de Lista neto]]*(1-$F$2))</f>
        <v>272.38315999999998</v>
      </c>
      <c r="E558" s="5">
        <f>IF($F$2=0," - ",Tabla1[[#This Row],[Base para Mejor precio]]*(1-$F$2))</f>
        <v>245.14484400000001</v>
      </c>
      <c r="F558" s="4" t="s">
        <v>6</v>
      </c>
      <c r="G558" s="16" t="s">
        <v>6131</v>
      </c>
      <c r="H558" s="5">
        <f>IFERROR(IF($F$3=0,"-",Tabla1[[#This Row],[Precio de Cliente neto]]*(1+$F$3)),"-")</f>
        <v>408.57473999999996</v>
      </c>
      <c r="I558" s="5">
        <v>389.11880000000002</v>
      </c>
      <c r="J558" s="5">
        <v>350.20692000000003</v>
      </c>
      <c r="K558" s="26">
        <v>0.21</v>
      </c>
    </row>
    <row r="559" spans="1:11">
      <c r="A559" s="4">
        <v>1272</v>
      </c>
      <c r="B559" t="s">
        <v>412</v>
      </c>
      <c r="C559" s="5">
        <f>IF($F$2=0," - ",Tabla1[[#This Row],[Base Precio de Lista neto]])</f>
        <v>81.629400000000004</v>
      </c>
      <c r="D559" s="5">
        <f>IF($F$2=0," - ",Tabla1[[#This Row],[Base Precio de Lista neto]]*(1-$F$2))</f>
        <v>57.14058</v>
      </c>
      <c r="E559" s="5">
        <f>IF($F$2=0," - ",Tabla1[[#This Row],[Base para Mejor precio]]*(1-$F$2))</f>
        <v>51.426521999999999</v>
      </c>
      <c r="F559" s="4" t="s">
        <v>5</v>
      </c>
      <c r="G559" s="16" t="s">
        <v>6131</v>
      </c>
      <c r="H559" s="5">
        <f>IFERROR(IF($F$3=0,"-",Tabla1[[#This Row],[Precio de Cliente neto]]*(1+$F$3)),"-")</f>
        <v>85.71087</v>
      </c>
      <c r="I559" s="5">
        <v>81.629400000000004</v>
      </c>
      <c r="J559" s="5">
        <v>73.466459999999998</v>
      </c>
      <c r="K559" s="26">
        <v>0.21</v>
      </c>
    </row>
    <row r="560" spans="1:11">
      <c r="A560" s="4">
        <v>1301</v>
      </c>
      <c r="B560" t="s">
        <v>413</v>
      </c>
      <c r="C560" s="5">
        <f>IF($F$2=0," - ",Tabla1[[#This Row],[Base Precio de Lista neto]])</f>
        <v>2268.4002999999998</v>
      </c>
      <c r="D560" s="5">
        <f>IF($F$2=0," - ",Tabla1[[#This Row],[Base Precio de Lista neto]]*(1-$F$2))</f>
        <v>1587.8802099999998</v>
      </c>
      <c r="E560" s="5">
        <f>IF($F$2=0," - ",Tabla1[[#This Row],[Base para Mejor precio]]*(1-$F$2))</f>
        <v>1429.092189</v>
      </c>
      <c r="F560" s="4" t="s">
        <v>6</v>
      </c>
      <c r="G560" s="16" t="s">
        <v>6131</v>
      </c>
      <c r="H560" s="5">
        <f>IFERROR(IF($F$3=0,"-",Tabla1[[#This Row],[Precio de Cliente neto]]*(1+$F$3)),"-")</f>
        <v>2381.8203149999999</v>
      </c>
      <c r="I560" s="5">
        <v>2268.4002999999998</v>
      </c>
      <c r="J560" s="5">
        <v>2041.5602699999999</v>
      </c>
      <c r="K560" s="26">
        <v>0.21</v>
      </c>
    </row>
    <row r="561" spans="1:11">
      <c r="A561" s="4">
        <v>1302</v>
      </c>
      <c r="B561" t="s">
        <v>414</v>
      </c>
      <c r="C561" s="5">
        <f>IF($F$2=0," - ",Tabla1[[#This Row],[Base Precio de Lista neto]])</f>
        <v>4134.7948999999999</v>
      </c>
      <c r="D561" s="5">
        <f>IF($F$2=0," - ",Tabla1[[#This Row],[Base Precio de Lista neto]]*(1-$F$2))</f>
        <v>2894.3564299999998</v>
      </c>
      <c r="E561" s="5">
        <f>IF($F$2=0," - ",Tabla1[[#This Row],[Base para Mejor precio]]*(1-$F$2))</f>
        <v>2604.920787</v>
      </c>
      <c r="F561" s="4" t="s">
        <v>6</v>
      </c>
      <c r="G561" s="16" t="s">
        <v>6131</v>
      </c>
      <c r="H561" s="5">
        <f>IFERROR(IF($F$3=0,"-",Tabla1[[#This Row],[Precio de Cliente neto]]*(1+$F$3)),"-")</f>
        <v>4341.5346449999997</v>
      </c>
      <c r="I561" s="5">
        <v>4134.7948999999999</v>
      </c>
      <c r="J561" s="5">
        <v>3721.3154100000002</v>
      </c>
      <c r="K561" s="26">
        <v>0.21</v>
      </c>
    </row>
    <row r="562" spans="1:11">
      <c r="A562" s="4">
        <v>1303</v>
      </c>
      <c r="B562" t="s">
        <v>415</v>
      </c>
      <c r="C562" s="5">
        <f>IF($F$2=0," - ",Tabla1[[#This Row],[Base Precio de Lista neto]])</f>
        <v>4134.7948999999999</v>
      </c>
      <c r="D562" s="5">
        <f>IF($F$2=0," - ",Tabla1[[#This Row],[Base Precio de Lista neto]]*(1-$F$2))</f>
        <v>2894.3564299999998</v>
      </c>
      <c r="E562" s="5">
        <f>IF($F$2=0," - ",Tabla1[[#This Row],[Base para Mejor precio]]*(1-$F$2))</f>
        <v>2604.920787</v>
      </c>
      <c r="F562" s="4" t="s">
        <v>6</v>
      </c>
      <c r="G562" s="16" t="s">
        <v>6131</v>
      </c>
      <c r="H562" s="5">
        <f>IFERROR(IF($F$3=0,"-",Tabla1[[#This Row],[Precio de Cliente neto]]*(1+$F$3)),"-")</f>
        <v>4341.5346449999997</v>
      </c>
      <c r="I562" s="5">
        <v>4134.7948999999999</v>
      </c>
      <c r="J562" s="5">
        <v>3721.3154100000002</v>
      </c>
      <c r="K562" s="26">
        <v>0.21</v>
      </c>
    </row>
    <row r="563" spans="1:11">
      <c r="A563" s="4">
        <v>1304</v>
      </c>
      <c r="B563" t="s">
        <v>416</v>
      </c>
      <c r="C563" s="5">
        <f>IF($F$2=0," - ",Tabla1[[#This Row],[Base Precio de Lista neto]])</f>
        <v>11436.2729</v>
      </c>
      <c r="D563" s="5">
        <f>IF($F$2=0," - ",Tabla1[[#This Row],[Base Precio de Lista neto]]*(1-$F$2))</f>
        <v>8005.3910299999998</v>
      </c>
      <c r="E563" s="5">
        <f>IF($F$2=0," - ",Tabla1[[#This Row],[Base para Mejor precio]]*(1-$F$2))</f>
        <v>7204.8519269999988</v>
      </c>
      <c r="F563" s="4" t="s">
        <v>6</v>
      </c>
      <c r="G563" s="16" t="s">
        <v>6131</v>
      </c>
      <c r="H563" s="5">
        <f>IFERROR(IF($F$3=0,"-",Tabla1[[#This Row],[Precio de Cliente neto]]*(1+$F$3)),"-")</f>
        <v>12008.086545</v>
      </c>
      <c r="I563" s="5">
        <v>11436.2729</v>
      </c>
      <c r="J563" s="5">
        <v>10292.64561</v>
      </c>
      <c r="K563" s="26">
        <v>0.21</v>
      </c>
    </row>
    <row r="564" spans="1:11">
      <c r="A564" s="4">
        <v>1305</v>
      </c>
      <c r="B564" t="s">
        <v>417</v>
      </c>
      <c r="C564" s="5">
        <f>IF($F$2=0," - ",Tabla1[[#This Row],[Base Precio de Lista neto]])</f>
        <v>11436.2729</v>
      </c>
      <c r="D564" s="5">
        <f>IF($F$2=0," - ",Tabla1[[#This Row],[Base Precio de Lista neto]]*(1-$F$2))</f>
        <v>8005.3910299999998</v>
      </c>
      <c r="E564" s="5">
        <f>IF($F$2=0," - ",Tabla1[[#This Row],[Base para Mejor precio]]*(1-$F$2))</f>
        <v>7204.8519269999988</v>
      </c>
      <c r="F564" s="4" t="s">
        <v>6</v>
      </c>
      <c r="G564" s="16" t="s">
        <v>6131</v>
      </c>
      <c r="H564" s="5">
        <f>IFERROR(IF($F$3=0,"-",Tabla1[[#This Row],[Precio de Cliente neto]]*(1+$F$3)),"-")</f>
        <v>12008.086545</v>
      </c>
      <c r="I564" s="5">
        <v>11436.2729</v>
      </c>
      <c r="J564" s="5">
        <v>10292.64561</v>
      </c>
      <c r="K564" s="26">
        <v>0.21</v>
      </c>
    </row>
    <row r="565" spans="1:11">
      <c r="A565" s="4">
        <v>1306</v>
      </c>
      <c r="B565" t="s">
        <v>418</v>
      </c>
      <c r="C565" s="5">
        <f>IF($F$2=0," - ",Tabla1[[#This Row],[Base Precio de Lista neto]])</f>
        <v>6138.4107000000004</v>
      </c>
      <c r="D565" s="5">
        <f>IF($F$2=0," - ",Tabla1[[#This Row],[Base Precio de Lista neto]]*(1-$F$2))</f>
        <v>4296.8874900000001</v>
      </c>
      <c r="E565" s="5">
        <f>IF($F$2=0," - ",Tabla1[[#This Row],[Base para Mejor precio]]*(1-$F$2))</f>
        <v>3867.1987409999997</v>
      </c>
      <c r="F565" s="4" t="s">
        <v>6</v>
      </c>
      <c r="G565" s="16" t="s">
        <v>6131</v>
      </c>
      <c r="H565" s="5">
        <f>IFERROR(IF($F$3=0,"-",Tabla1[[#This Row],[Precio de Cliente neto]]*(1+$F$3)),"-")</f>
        <v>6445.3312349999997</v>
      </c>
      <c r="I565" s="5">
        <v>6138.4107000000004</v>
      </c>
      <c r="J565" s="5">
        <v>5524.56963</v>
      </c>
      <c r="K565" s="26">
        <v>0.21</v>
      </c>
    </row>
    <row r="566" spans="1:11">
      <c r="A566" s="4">
        <v>1307</v>
      </c>
      <c r="B566" t="s">
        <v>419</v>
      </c>
      <c r="C566" s="5">
        <f>IF($F$2=0," - ",Tabla1[[#This Row],[Base Precio de Lista neto]])</f>
        <v>11436.2729</v>
      </c>
      <c r="D566" s="5">
        <f>IF($F$2=0," - ",Tabla1[[#This Row],[Base Precio de Lista neto]]*(1-$F$2))</f>
        <v>8005.3910299999998</v>
      </c>
      <c r="E566" s="5">
        <f>IF($F$2=0," - ",Tabla1[[#This Row],[Base para Mejor precio]]*(1-$F$2))</f>
        <v>7204.8519269999988</v>
      </c>
      <c r="F566" s="4" t="s">
        <v>6</v>
      </c>
      <c r="G566" s="16" t="s">
        <v>6131</v>
      </c>
      <c r="H566" s="5">
        <f>IFERROR(IF($F$3=0,"-",Tabla1[[#This Row],[Precio de Cliente neto]]*(1+$F$3)),"-")</f>
        <v>12008.086545</v>
      </c>
      <c r="I566" s="5">
        <v>11436.2729</v>
      </c>
      <c r="J566" s="5">
        <v>10292.64561</v>
      </c>
      <c r="K566" s="26">
        <v>0.21</v>
      </c>
    </row>
    <row r="567" spans="1:11">
      <c r="A567" s="4">
        <v>1308</v>
      </c>
      <c r="B567" t="s">
        <v>420</v>
      </c>
      <c r="C567" s="5">
        <f>IF($F$2=0," - ",Tabla1[[#This Row],[Base Precio de Lista neto]])</f>
        <v>2925.6271000000002</v>
      </c>
      <c r="D567" s="5">
        <f>IF($F$2=0," - ",Tabla1[[#This Row],[Base Precio de Lista neto]]*(1-$F$2))</f>
        <v>2047.9389699999999</v>
      </c>
      <c r="E567" s="5">
        <f>IF($F$2=0," - ",Tabla1[[#This Row],[Base para Mejor precio]]*(1-$F$2))</f>
        <v>1843.1450729999999</v>
      </c>
      <c r="F567" s="4" t="s">
        <v>6</v>
      </c>
      <c r="G567" s="16" t="s">
        <v>6131</v>
      </c>
      <c r="H567" s="5">
        <f>IFERROR(IF($F$3=0,"-",Tabla1[[#This Row],[Precio de Cliente neto]]*(1+$F$3)),"-")</f>
        <v>3071.9084549999998</v>
      </c>
      <c r="I567" s="5">
        <v>2925.6271000000002</v>
      </c>
      <c r="J567" s="5">
        <v>2633.06439</v>
      </c>
      <c r="K567" s="26">
        <v>0.21</v>
      </c>
    </row>
    <row r="568" spans="1:11">
      <c r="A568" s="4">
        <v>1310</v>
      </c>
      <c r="B568" t="s">
        <v>421</v>
      </c>
      <c r="C568" s="5">
        <f>IF($F$2=0," - ",Tabla1[[#This Row],[Base Precio de Lista neto]])</f>
        <v>11436.2729</v>
      </c>
      <c r="D568" s="5">
        <f>IF($F$2=0," - ",Tabla1[[#This Row],[Base Precio de Lista neto]]*(1-$F$2))</f>
        <v>8005.3910299999998</v>
      </c>
      <c r="E568" s="5">
        <f>IF($F$2=0," - ",Tabla1[[#This Row],[Base para Mejor precio]]*(1-$F$2))</f>
        <v>7204.8519269999988</v>
      </c>
      <c r="F568" s="4" t="s">
        <v>6</v>
      </c>
      <c r="G568" s="16" t="s">
        <v>6131</v>
      </c>
      <c r="H568" s="5">
        <f>IFERROR(IF($F$3=0,"-",Tabla1[[#This Row],[Precio de Cliente neto]]*(1+$F$3)),"-")</f>
        <v>12008.086545</v>
      </c>
      <c r="I568" s="5">
        <v>11436.2729</v>
      </c>
      <c r="J568" s="5">
        <v>10292.64561</v>
      </c>
      <c r="K568" s="26">
        <v>0.21</v>
      </c>
    </row>
    <row r="569" spans="1:11">
      <c r="A569" s="4">
        <v>1311</v>
      </c>
      <c r="B569" t="s">
        <v>422</v>
      </c>
      <c r="C569" s="5">
        <f>IF($F$2=0," - ",Tabla1[[#This Row],[Base Precio de Lista neto]])</f>
        <v>4131.4623000000001</v>
      </c>
      <c r="D569" s="5">
        <f>IF($F$2=0," - ",Tabla1[[#This Row],[Base Precio de Lista neto]]*(1-$F$2))</f>
        <v>2892.0236099999997</v>
      </c>
      <c r="E569" s="5">
        <f>IF($F$2=0," - ",Tabla1[[#This Row],[Base para Mejor precio]]*(1-$F$2))</f>
        <v>2602.8212489999996</v>
      </c>
      <c r="F569" s="4" t="s">
        <v>6</v>
      </c>
      <c r="G569" s="16" t="s">
        <v>6131</v>
      </c>
      <c r="H569" s="5">
        <f>IFERROR(IF($F$3=0,"-",Tabla1[[#This Row],[Precio de Cliente neto]]*(1+$F$3)),"-")</f>
        <v>4338.0354149999994</v>
      </c>
      <c r="I569" s="5">
        <v>4131.4623000000001</v>
      </c>
      <c r="J569" s="5">
        <v>3718.3160699999999</v>
      </c>
      <c r="K569" s="26">
        <v>0.21</v>
      </c>
    </row>
    <row r="570" spans="1:11">
      <c r="A570" s="4">
        <v>1312</v>
      </c>
      <c r="B570" t="s">
        <v>423</v>
      </c>
      <c r="C570" s="5">
        <f>IF($F$2=0," - ",Tabla1[[#This Row],[Base Precio de Lista neto]])</f>
        <v>5116.4222</v>
      </c>
      <c r="D570" s="5">
        <f>IF($F$2=0," - ",Tabla1[[#This Row],[Base Precio de Lista neto]]*(1-$F$2))</f>
        <v>3581.4955399999999</v>
      </c>
      <c r="E570" s="5">
        <f>IF($F$2=0," - ",Tabla1[[#This Row],[Base para Mejor precio]]*(1-$F$2))</f>
        <v>3223.3459859999998</v>
      </c>
      <c r="F570" s="4" t="s">
        <v>6</v>
      </c>
      <c r="G570" s="16" t="s">
        <v>6131</v>
      </c>
      <c r="H570" s="5">
        <f>IFERROR(IF($F$3=0,"-",Tabla1[[#This Row],[Precio de Cliente neto]]*(1+$F$3)),"-")</f>
        <v>5372.2433099999998</v>
      </c>
      <c r="I570" s="5">
        <v>5116.4222</v>
      </c>
      <c r="J570" s="5">
        <v>4604.7799800000003</v>
      </c>
      <c r="K570" s="26">
        <v>0.21</v>
      </c>
    </row>
    <row r="571" spans="1:11">
      <c r="A571" s="4">
        <v>1403</v>
      </c>
      <c r="B571" t="s">
        <v>424</v>
      </c>
      <c r="C571" s="5">
        <f>IF($F$2=0," - ",Tabla1[[#This Row],[Base Precio de Lista neto]])</f>
        <v>15741.324000000001</v>
      </c>
      <c r="D571" s="5">
        <f>IF($F$2=0," - ",Tabla1[[#This Row],[Base Precio de Lista neto]]*(1-$F$2))</f>
        <v>11018.926799999999</v>
      </c>
      <c r="E571" s="5">
        <f>IF($F$2=0," - ",Tabla1[[#This Row],[Base para Mejor precio]]*(1-$F$2))</f>
        <v>9917.0341200000003</v>
      </c>
      <c r="F571" s="4" t="s">
        <v>6</v>
      </c>
      <c r="G571" s="16" t="s">
        <v>6131</v>
      </c>
      <c r="H571" s="5">
        <f>IFERROR(IF($F$3=0,"-",Tabla1[[#This Row],[Precio de Cliente neto]]*(1+$F$3)),"-")</f>
        <v>16528.390199999998</v>
      </c>
      <c r="I571" s="5">
        <v>15741.324000000001</v>
      </c>
      <c r="J571" s="5">
        <v>14167.1916</v>
      </c>
      <c r="K571" s="26">
        <v>0.21</v>
      </c>
    </row>
    <row r="572" spans="1:11">
      <c r="A572" s="4">
        <v>1404</v>
      </c>
      <c r="B572" t="s">
        <v>425</v>
      </c>
      <c r="C572" s="5">
        <f>IF($F$2=0," - ",Tabla1[[#This Row],[Base Precio de Lista neto]])</f>
        <v>6670.1324999999997</v>
      </c>
      <c r="D572" s="5">
        <f>IF($F$2=0," - ",Tabla1[[#This Row],[Base Precio de Lista neto]]*(1-$F$2))</f>
        <v>4669.0927499999998</v>
      </c>
      <c r="E572" s="5">
        <f>IF($F$2=0," - ",Tabla1[[#This Row],[Base para Mejor precio]]*(1-$F$2))</f>
        <v>4202.1834749999998</v>
      </c>
      <c r="F572" s="4" t="s">
        <v>6</v>
      </c>
      <c r="G572" s="16" t="s">
        <v>6131</v>
      </c>
      <c r="H572" s="5">
        <f>IFERROR(IF($F$3=0,"-",Tabla1[[#This Row],[Precio de Cliente neto]]*(1+$F$3)),"-")</f>
        <v>7003.6391249999997</v>
      </c>
      <c r="I572" s="5">
        <v>6670.1324999999997</v>
      </c>
      <c r="J572" s="5">
        <v>6003.1192499999997</v>
      </c>
      <c r="K572" s="26">
        <v>0.21</v>
      </c>
    </row>
    <row r="573" spans="1:11">
      <c r="A573" s="4">
        <v>1405</v>
      </c>
      <c r="B573" t="s">
        <v>426</v>
      </c>
      <c r="C573" s="5">
        <f>IF($F$2=0," - ",Tabla1[[#This Row],[Base Precio de Lista neto]])</f>
        <v>13241.2037</v>
      </c>
      <c r="D573" s="5">
        <f>IF($F$2=0," - ",Tabla1[[#This Row],[Base Precio de Lista neto]]*(1-$F$2))</f>
        <v>9268.8425900000002</v>
      </c>
      <c r="E573" s="5">
        <f>IF($F$2=0," - ",Tabla1[[#This Row],[Base para Mejor precio]]*(1-$F$2))</f>
        <v>8341.9583309999998</v>
      </c>
      <c r="F573" s="4" t="s">
        <v>6</v>
      </c>
      <c r="G573" s="16" t="s">
        <v>6131</v>
      </c>
      <c r="H573" s="5">
        <f>IFERROR(IF($F$3=0,"-",Tabla1[[#This Row],[Precio de Cliente neto]]*(1+$F$3)),"-")</f>
        <v>13903.263885</v>
      </c>
      <c r="I573" s="5">
        <v>13241.2037</v>
      </c>
      <c r="J573" s="5">
        <v>11917.083329999999</v>
      </c>
      <c r="K573" s="26">
        <v>0.21</v>
      </c>
    </row>
    <row r="574" spans="1:11">
      <c r="A574" s="4">
        <v>1410</v>
      </c>
      <c r="B574" t="s">
        <v>427</v>
      </c>
      <c r="C574" s="5">
        <f>IF($F$2=0," - ",Tabla1[[#This Row],[Base Precio de Lista neto]])</f>
        <v>6740.8874999999998</v>
      </c>
      <c r="D574" s="5">
        <f>IF($F$2=0," - ",Tabla1[[#This Row],[Base Precio de Lista neto]]*(1-$F$2))</f>
        <v>4718.6212499999992</v>
      </c>
      <c r="E574" s="5">
        <f>IF($F$2=0," - ",Tabla1[[#This Row],[Base para Mejor precio]]*(1-$F$2))</f>
        <v>4246.7591249999996</v>
      </c>
      <c r="F574" s="4" t="s">
        <v>6</v>
      </c>
      <c r="G574" s="16" t="s">
        <v>6131</v>
      </c>
      <c r="H574" s="5">
        <f>IFERROR(IF($F$3=0,"-",Tabla1[[#This Row],[Precio de Cliente neto]]*(1+$F$3)),"-")</f>
        <v>7077.9318749999984</v>
      </c>
      <c r="I574" s="5">
        <v>6740.8874999999998</v>
      </c>
      <c r="J574" s="5">
        <v>6066.7987499999999</v>
      </c>
      <c r="K574" s="26">
        <v>0.21</v>
      </c>
    </row>
    <row r="575" spans="1:11">
      <c r="A575" s="4">
        <v>1411</v>
      </c>
      <c r="B575" t="s">
        <v>428</v>
      </c>
      <c r="C575" s="5">
        <f>IF($F$2=0," - ",Tabla1[[#This Row],[Base Precio de Lista neto]])</f>
        <v>10288.2312</v>
      </c>
      <c r="D575" s="5">
        <f>IF($F$2=0," - ",Tabla1[[#This Row],[Base Precio de Lista neto]]*(1-$F$2))</f>
        <v>7201.7618399999992</v>
      </c>
      <c r="E575" s="5">
        <f>IF($F$2=0," - ",Tabla1[[#This Row],[Base para Mejor precio]]*(1-$F$2))</f>
        <v>6481.5856559999993</v>
      </c>
      <c r="F575" s="4" t="s">
        <v>6</v>
      </c>
      <c r="G575" s="16" t="s">
        <v>6131</v>
      </c>
      <c r="H575" s="5">
        <f>IFERROR(IF($F$3=0,"-",Tabla1[[#This Row],[Precio de Cliente neto]]*(1+$F$3)),"-")</f>
        <v>10802.642759999999</v>
      </c>
      <c r="I575" s="5">
        <v>10288.2312</v>
      </c>
      <c r="J575" s="5">
        <v>9259.4080799999992</v>
      </c>
      <c r="K575" s="26">
        <v>0.21</v>
      </c>
    </row>
    <row r="576" spans="1:11">
      <c r="A576" s="4">
        <v>1412</v>
      </c>
      <c r="B576" t="s">
        <v>429</v>
      </c>
      <c r="C576" s="5">
        <f>IF($F$2=0," - ",Tabla1[[#This Row],[Base Precio de Lista neto]])</f>
        <v>7740.9386999999997</v>
      </c>
      <c r="D576" s="5">
        <f>IF($F$2=0," - ",Tabla1[[#This Row],[Base Precio de Lista neto]]*(1-$F$2))</f>
        <v>5418.6570899999997</v>
      </c>
      <c r="E576" s="5">
        <f>IF($F$2=0," - ",Tabla1[[#This Row],[Base para Mejor precio]]*(1-$F$2))</f>
        <v>4876.791381</v>
      </c>
      <c r="F576" s="4" t="s">
        <v>6</v>
      </c>
      <c r="G576" s="16" t="s">
        <v>6131</v>
      </c>
      <c r="H576" s="5">
        <f>IFERROR(IF($F$3=0,"-",Tabla1[[#This Row],[Precio de Cliente neto]]*(1+$F$3)),"-")</f>
        <v>8127.9856349999991</v>
      </c>
      <c r="I576" s="5">
        <v>7740.9386999999997</v>
      </c>
      <c r="J576" s="5">
        <v>6966.84483</v>
      </c>
      <c r="K576" s="26">
        <v>0.21</v>
      </c>
    </row>
    <row r="577" spans="1:11">
      <c r="A577" s="4">
        <v>1413</v>
      </c>
      <c r="B577" t="s">
        <v>430</v>
      </c>
      <c r="C577" s="5">
        <f>IF($F$2=0," - ",Tabla1[[#This Row],[Base Precio de Lista neto]])</f>
        <v>8533.4297999999999</v>
      </c>
      <c r="D577" s="5">
        <f>IF($F$2=0," - ",Tabla1[[#This Row],[Base Precio de Lista neto]]*(1-$F$2))</f>
        <v>5973.4008599999997</v>
      </c>
      <c r="E577" s="5">
        <f>IF($F$2=0," - ",Tabla1[[#This Row],[Base para Mejor precio]]*(1-$F$2))</f>
        <v>5376.0607739999996</v>
      </c>
      <c r="F577" s="4" t="s">
        <v>6</v>
      </c>
      <c r="G577" s="16" t="s">
        <v>6131</v>
      </c>
      <c r="H577" s="5">
        <f>IFERROR(IF($F$3=0,"-",Tabla1[[#This Row],[Precio de Cliente neto]]*(1+$F$3)),"-")</f>
        <v>8960.1012899999987</v>
      </c>
      <c r="I577" s="5">
        <v>8533.4297999999999</v>
      </c>
      <c r="J577" s="5">
        <v>7680.0868200000004</v>
      </c>
      <c r="K577" s="26">
        <v>0.21</v>
      </c>
    </row>
    <row r="578" spans="1:11">
      <c r="A578" s="4">
        <v>1414</v>
      </c>
      <c r="B578" t="s">
        <v>9027</v>
      </c>
      <c r="C578" s="5">
        <f>IF($F$2=0," - ",Tabla1[[#This Row],[Base Precio de Lista neto]])</f>
        <v>13326.113300000001</v>
      </c>
      <c r="D578" s="5">
        <f>IF($F$2=0," - ",Tabla1[[#This Row],[Base Precio de Lista neto]]*(1-$F$2))</f>
        <v>9328.2793099999999</v>
      </c>
      <c r="E578" s="5">
        <f>IF($F$2=0," - ",Tabla1[[#This Row],[Base para Mejor precio]]*(1-$F$2))</f>
        <v>8395.4513789999983</v>
      </c>
      <c r="F578" s="4" t="s">
        <v>6</v>
      </c>
      <c r="G578" s="16" t="s">
        <v>6131</v>
      </c>
      <c r="H578" s="5">
        <f>IFERROR(IF($F$3=0,"-",Tabla1[[#This Row],[Precio de Cliente neto]]*(1+$F$3)),"-")</f>
        <v>13992.418965000001</v>
      </c>
      <c r="I578" s="5">
        <v>13326.113300000001</v>
      </c>
      <c r="J578" s="5">
        <v>11993.501969999999</v>
      </c>
      <c r="K578" s="26">
        <v>0.21</v>
      </c>
    </row>
    <row r="579" spans="1:11">
      <c r="A579" s="4">
        <v>1415</v>
      </c>
      <c r="B579" t="s">
        <v>431</v>
      </c>
      <c r="C579" s="5">
        <f>IF($F$2=0," - ",Tabla1[[#This Row],[Base Precio de Lista neto]])</f>
        <v>10300.0242</v>
      </c>
      <c r="D579" s="5">
        <f>IF($F$2=0," - ",Tabla1[[#This Row],[Base Precio de Lista neto]]*(1-$F$2))</f>
        <v>7210.0169399999995</v>
      </c>
      <c r="E579" s="5">
        <f>IF($F$2=0," - ",Tabla1[[#This Row],[Base para Mejor precio]]*(1-$F$2))</f>
        <v>6489.015245999999</v>
      </c>
      <c r="F579" s="4" t="s">
        <v>6</v>
      </c>
      <c r="G579" s="16" t="s">
        <v>6131</v>
      </c>
      <c r="H579" s="5">
        <f>IFERROR(IF($F$3=0,"-",Tabla1[[#This Row],[Precio de Cliente neto]]*(1+$F$3)),"-")</f>
        <v>10815.025409999998</v>
      </c>
      <c r="I579" s="5">
        <v>10300.0242</v>
      </c>
      <c r="J579" s="5">
        <v>9270.0217799999991</v>
      </c>
      <c r="K579" s="26">
        <v>0.21</v>
      </c>
    </row>
    <row r="580" spans="1:11">
      <c r="A580" s="4">
        <v>1416</v>
      </c>
      <c r="B580" t="s">
        <v>432</v>
      </c>
      <c r="C580" s="5">
        <f>IF($F$2=0," - ",Tabla1[[#This Row],[Base Precio de Lista neto]])</f>
        <v>10500.5054</v>
      </c>
      <c r="D580" s="5">
        <f>IF($F$2=0," - ",Tabla1[[#This Row],[Base Precio de Lista neto]]*(1-$F$2))</f>
        <v>7350.3537799999995</v>
      </c>
      <c r="E580" s="5">
        <f>IF($F$2=0," - ",Tabla1[[#This Row],[Base para Mejor precio]]*(1-$F$2))</f>
        <v>6615.3184019999999</v>
      </c>
      <c r="F580" s="4" t="s">
        <v>6</v>
      </c>
      <c r="G580" s="16" t="s">
        <v>6131</v>
      </c>
      <c r="H580" s="5">
        <f>IFERROR(IF($F$3=0,"-",Tabla1[[#This Row],[Precio de Cliente neto]]*(1+$F$3)),"-")</f>
        <v>11025.53067</v>
      </c>
      <c r="I580" s="5">
        <v>10500.5054</v>
      </c>
      <c r="J580" s="5">
        <v>9450.4548599999998</v>
      </c>
      <c r="K580" s="26">
        <v>0.21</v>
      </c>
    </row>
    <row r="581" spans="1:11">
      <c r="A581" s="4">
        <v>1417</v>
      </c>
      <c r="B581" t="s">
        <v>433</v>
      </c>
      <c r="C581" s="5">
        <f>IF($F$2=0," - ",Tabla1[[#This Row],[Base Precio de Lista neto]])</f>
        <v>6736.1702999999998</v>
      </c>
      <c r="D581" s="5">
        <f>IF($F$2=0," - ",Tabla1[[#This Row],[Base Precio de Lista neto]]*(1-$F$2))</f>
        <v>4715.3192099999997</v>
      </c>
      <c r="E581" s="5">
        <f>IF($F$2=0," - ",Tabla1[[#This Row],[Base para Mejor precio]]*(1-$F$2))</f>
        <v>4243.7872889999999</v>
      </c>
      <c r="F581" s="4" t="s">
        <v>6</v>
      </c>
      <c r="G581" s="16" t="s">
        <v>6131</v>
      </c>
      <c r="H581" s="5">
        <f>IFERROR(IF($F$3=0,"-",Tabla1[[#This Row],[Precio de Cliente neto]]*(1+$F$3)),"-")</f>
        <v>7072.9788149999995</v>
      </c>
      <c r="I581" s="5">
        <v>6736.1702999999998</v>
      </c>
      <c r="J581" s="5">
        <v>6062.5532700000003</v>
      </c>
      <c r="K581" s="26">
        <v>0.21</v>
      </c>
    </row>
    <row r="582" spans="1:11">
      <c r="A582" s="4">
        <v>1418</v>
      </c>
      <c r="B582" t="s">
        <v>434</v>
      </c>
      <c r="C582" s="5">
        <f>IF($F$2=0," - ",Tabla1[[#This Row],[Base Precio de Lista neto]])</f>
        <v>7823.4898999999996</v>
      </c>
      <c r="D582" s="5">
        <f>IF($F$2=0," - ",Tabla1[[#This Row],[Base Precio de Lista neto]]*(1-$F$2))</f>
        <v>5476.4429299999993</v>
      </c>
      <c r="E582" s="5">
        <f>IF($F$2=0," - ",Tabla1[[#This Row],[Base para Mejor precio]]*(1-$F$2))</f>
        <v>4928.7986369999999</v>
      </c>
      <c r="F582" s="4" t="s">
        <v>6</v>
      </c>
      <c r="G582" s="16" t="s">
        <v>6131</v>
      </c>
      <c r="H582" s="5">
        <f>IFERROR(IF($F$3=0,"-",Tabla1[[#This Row],[Precio de Cliente neto]]*(1+$F$3)),"-")</f>
        <v>8214.6643949999998</v>
      </c>
      <c r="I582" s="5">
        <v>7823.4898999999996</v>
      </c>
      <c r="J582" s="5">
        <v>7041.1409100000001</v>
      </c>
      <c r="K582" s="26">
        <v>0.21</v>
      </c>
    </row>
    <row r="583" spans="1:11">
      <c r="A583" s="4">
        <v>1419</v>
      </c>
      <c r="B583" t="s">
        <v>435</v>
      </c>
      <c r="C583" s="5">
        <f>IF($F$2=0," - ",Tabla1[[#This Row],[Base Precio de Lista neto]])</f>
        <v>8533.4297999999999</v>
      </c>
      <c r="D583" s="5">
        <f>IF($F$2=0," - ",Tabla1[[#This Row],[Base Precio de Lista neto]]*(1-$F$2))</f>
        <v>5973.4008599999997</v>
      </c>
      <c r="E583" s="5">
        <f>IF($F$2=0," - ",Tabla1[[#This Row],[Base para Mejor precio]]*(1-$F$2))</f>
        <v>5376.0607739999996</v>
      </c>
      <c r="F583" s="4" t="s">
        <v>6</v>
      </c>
      <c r="G583" s="16" t="s">
        <v>6131</v>
      </c>
      <c r="H583" s="5">
        <f>IFERROR(IF($F$3=0,"-",Tabla1[[#This Row],[Precio de Cliente neto]]*(1+$F$3)),"-")</f>
        <v>8960.1012899999987</v>
      </c>
      <c r="I583" s="5">
        <v>8533.4297999999999</v>
      </c>
      <c r="J583" s="5">
        <v>7680.0868200000004</v>
      </c>
      <c r="K583" s="26">
        <v>0.21</v>
      </c>
    </row>
    <row r="584" spans="1:11">
      <c r="A584" s="4">
        <v>1420</v>
      </c>
      <c r="B584" t="s">
        <v>436</v>
      </c>
      <c r="C584" s="5">
        <f>IF($F$2=0," - ",Tabla1[[#This Row],[Base Precio de Lista neto]])</f>
        <v>10300.0242</v>
      </c>
      <c r="D584" s="5">
        <f>IF($F$2=0," - ",Tabla1[[#This Row],[Base Precio de Lista neto]]*(1-$F$2))</f>
        <v>7210.0169399999995</v>
      </c>
      <c r="E584" s="5">
        <f>IF($F$2=0," - ",Tabla1[[#This Row],[Base para Mejor precio]]*(1-$F$2))</f>
        <v>6489.015245999999</v>
      </c>
      <c r="F584" s="4" t="s">
        <v>6</v>
      </c>
      <c r="G584" s="16" t="s">
        <v>6131</v>
      </c>
      <c r="H584" s="5">
        <f>IFERROR(IF($F$3=0,"-",Tabla1[[#This Row],[Precio de Cliente neto]]*(1+$F$3)),"-")</f>
        <v>10815.025409999998</v>
      </c>
      <c r="I584" s="5">
        <v>10300.0242</v>
      </c>
      <c r="J584" s="5">
        <v>9270.0217799999991</v>
      </c>
      <c r="K584" s="26">
        <v>0.21</v>
      </c>
    </row>
    <row r="585" spans="1:11">
      <c r="A585" s="4">
        <v>1421</v>
      </c>
      <c r="B585" t="s">
        <v>437</v>
      </c>
      <c r="C585" s="5">
        <f>IF($F$2=0," - ",Tabla1[[#This Row],[Base Precio de Lista neto]])</f>
        <v>9316.4863000000005</v>
      </c>
      <c r="D585" s="5">
        <f>IF($F$2=0," - ",Tabla1[[#This Row],[Base Precio de Lista neto]]*(1-$F$2))</f>
        <v>6521.5404099999996</v>
      </c>
      <c r="E585" s="5">
        <f>IF($F$2=0," - ",Tabla1[[#This Row],[Base para Mejor precio]]*(1-$F$2))</f>
        <v>5869.3863689999998</v>
      </c>
      <c r="F585" s="4" t="s">
        <v>6</v>
      </c>
      <c r="G585" s="16" t="s">
        <v>6131</v>
      </c>
      <c r="H585" s="5">
        <f>IFERROR(IF($F$3=0,"-",Tabla1[[#This Row],[Precio de Cliente neto]]*(1+$F$3)),"-")</f>
        <v>9782.3106149999985</v>
      </c>
      <c r="I585" s="5">
        <v>9316.4863000000005</v>
      </c>
      <c r="J585" s="5">
        <v>8384.8376700000008</v>
      </c>
      <c r="K585" s="26">
        <v>0.21</v>
      </c>
    </row>
    <row r="586" spans="1:11">
      <c r="A586" s="4">
        <v>1422</v>
      </c>
      <c r="B586" t="s">
        <v>438</v>
      </c>
      <c r="C586" s="5">
        <f>IF($F$2=0," - ",Tabla1[[#This Row],[Base Precio de Lista neto]])</f>
        <v>6285.6799000000001</v>
      </c>
      <c r="D586" s="5">
        <f>IF($F$2=0," - ",Tabla1[[#This Row],[Base Precio de Lista neto]]*(1-$F$2))</f>
        <v>4399.9759299999996</v>
      </c>
      <c r="E586" s="5">
        <f>IF($F$2=0," - ",Tabla1[[#This Row],[Base para Mejor precio]]*(1-$F$2))</f>
        <v>3959.9783369999996</v>
      </c>
      <c r="F586" s="4" t="s">
        <v>6</v>
      </c>
      <c r="G586" s="16" t="s">
        <v>6131</v>
      </c>
      <c r="H586" s="5">
        <f>IFERROR(IF($F$3=0,"-",Tabla1[[#This Row],[Precio de Cliente neto]]*(1+$F$3)),"-")</f>
        <v>6599.963894999999</v>
      </c>
      <c r="I586" s="5">
        <v>6285.6799000000001</v>
      </c>
      <c r="J586" s="5">
        <v>5657.1119099999996</v>
      </c>
      <c r="K586" s="26">
        <v>0.21</v>
      </c>
    </row>
    <row r="587" spans="1:11">
      <c r="A587" s="4">
        <v>1423</v>
      </c>
      <c r="B587" t="s">
        <v>439</v>
      </c>
      <c r="C587" s="5">
        <f>IF($F$2=0," - ",Tabla1[[#This Row],[Base Precio de Lista neto]])</f>
        <v>10500.5054</v>
      </c>
      <c r="D587" s="5">
        <f>IF($F$2=0," - ",Tabla1[[#This Row],[Base Precio de Lista neto]]*(1-$F$2))</f>
        <v>7350.3537799999995</v>
      </c>
      <c r="E587" s="5">
        <f>IF($F$2=0," - ",Tabla1[[#This Row],[Base para Mejor precio]]*(1-$F$2))</f>
        <v>6615.3184019999999</v>
      </c>
      <c r="F587" s="4" t="s">
        <v>6</v>
      </c>
      <c r="G587" s="16" t="s">
        <v>6131</v>
      </c>
      <c r="H587" s="5">
        <f>IFERROR(IF($F$3=0,"-",Tabla1[[#This Row],[Precio de Cliente neto]]*(1+$F$3)),"-")</f>
        <v>11025.53067</v>
      </c>
      <c r="I587" s="5">
        <v>10500.5054</v>
      </c>
      <c r="J587" s="5">
        <v>9450.4548599999998</v>
      </c>
      <c r="K587" s="26">
        <v>0.21</v>
      </c>
    </row>
    <row r="588" spans="1:11">
      <c r="A588" s="4">
        <v>1424</v>
      </c>
      <c r="B588" t="s">
        <v>440</v>
      </c>
      <c r="C588" s="5">
        <f>IF($F$2=0," - ",Tabla1[[#This Row],[Base Precio de Lista neto]])</f>
        <v>10500.5054</v>
      </c>
      <c r="D588" s="5">
        <f>IF($F$2=0," - ",Tabla1[[#This Row],[Base Precio de Lista neto]]*(1-$F$2))</f>
        <v>7350.3537799999995</v>
      </c>
      <c r="E588" s="5">
        <f>IF($F$2=0," - ",Tabla1[[#This Row],[Base para Mejor precio]]*(1-$F$2))</f>
        <v>6615.3184019999999</v>
      </c>
      <c r="F588" s="4" t="s">
        <v>6</v>
      </c>
      <c r="G588" s="16" t="s">
        <v>6131</v>
      </c>
      <c r="H588" s="5">
        <f>IFERROR(IF($F$3=0,"-",Tabla1[[#This Row],[Precio de Cliente neto]]*(1+$F$3)),"-")</f>
        <v>11025.53067</v>
      </c>
      <c r="I588" s="5">
        <v>10500.5054</v>
      </c>
      <c r="J588" s="5">
        <v>9450.4548599999998</v>
      </c>
      <c r="K588" s="26">
        <v>0.21</v>
      </c>
    </row>
    <row r="589" spans="1:11">
      <c r="A589" s="4">
        <v>1425</v>
      </c>
      <c r="B589" t="s">
        <v>441</v>
      </c>
      <c r="C589" s="5">
        <f>IF($F$2=0," - ",Tabla1[[#This Row],[Base Precio de Lista neto]])</f>
        <v>10300.019399999999</v>
      </c>
      <c r="D589" s="5">
        <f>IF($F$2=0," - ",Tabla1[[#This Row],[Base Precio de Lista neto]]*(1-$F$2))</f>
        <v>7210.0135799999989</v>
      </c>
      <c r="E589" s="5">
        <f>IF($F$2=0," - ",Tabla1[[#This Row],[Base para Mejor precio]]*(1-$F$2))</f>
        <v>6489.0122219999994</v>
      </c>
      <c r="F589" s="4" t="s">
        <v>6</v>
      </c>
      <c r="G589" s="16" t="s">
        <v>6131</v>
      </c>
      <c r="H589" s="5">
        <f>IFERROR(IF($F$3=0,"-",Tabla1[[#This Row],[Precio de Cliente neto]]*(1+$F$3)),"-")</f>
        <v>10815.020369999998</v>
      </c>
      <c r="I589" s="5">
        <v>10300.019399999999</v>
      </c>
      <c r="J589" s="5">
        <v>9270.0174599999991</v>
      </c>
      <c r="K589" s="26">
        <v>0.21</v>
      </c>
    </row>
    <row r="590" spans="1:11">
      <c r="A590" s="4">
        <v>1426</v>
      </c>
      <c r="B590" t="s">
        <v>442</v>
      </c>
      <c r="C590" s="5">
        <f>IF($F$2=0," - ",Tabla1[[#This Row],[Base Precio de Lista neto]])</f>
        <v>9882.5512999999992</v>
      </c>
      <c r="D590" s="5">
        <f>IF($F$2=0," - ",Tabla1[[#This Row],[Base Precio de Lista neto]]*(1-$F$2))</f>
        <v>6917.7859099999987</v>
      </c>
      <c r="E590" s="5">
        <f>IF($F$2=0," - ",Tabla1[[#This Row],[Base para Mejor precio]]*(1-$F$2))</f>
        <v>6226.0073189999994</v>
      </c>
      <c r="F590" s="4" t="s">
        <v>6</v>
      </c>
      <c r="G590" s="16" t="s">
        <v>6131</v>
      </c>
      <c r="H590" s="5">
        <f>IFERROR(IF($F$3=0,"-",Tabla1[[#This Row],[Precio de Cliente neto]]*(1+$F$3)),"-")</f>
        <v>10376.678864999998</v>
      </c>
      <c r="I590" s="5">
        <v>9882.5512999999992</v>
      </c>
      <c r="J590" s="5">
        <v>8894.2961699999996</v>
      </c>
      <c r="K590" s="26">
        <v>0.21</v>
      </c>
    </row>
    <row r="591" spans="1:11">
      <c r="A591" s="4">
        <v>1427</v>
      </c>
      <c r="B591" t="s">
        <v>443</v>
      </c>
      <c r="C591" s="5">
        <f>IF($F$2=0," - ",Tabla1[[#This Row],[Base Precio de Lista neto]])</f>
        <v>10040.572899999999</v>
      </c>
      <c r="D591" s="5">
        <f>IF($F$2=0," - ",Tabla1[[#This Row],[Base Precio de Lista neto]]*(1-$F$2))</f>
        <v>7028.4010299999991</v>
      </c>
      <c r="E591" s="5">
        <f>IF($F$2=0," - ",Tabla1[[#This Row],[Base para Mejor precio]]*(1-$F$2))</f>
        <v>6325.5609269999995</v>
      </c>
      <c r="F591" s="4" t="s">
        <v>6</v>
      </c>
      <c r="G591" s="16" t="s">
        <v>6131</v>
      </c>
      <c r="H591" s="5">
        <f>IFERROR(IF($F$3=0,"-",Tabla1[[#This Row],[Precio de Cliente neto]]*(1+$F$3)),"-")</f>
        <v>10542.601544999998</v>
      </c>
      <c r="I591" s="5">
        <v>10040.572899999999</v>
      </c>
      <c r="J591" s="5">
        <v>9036.5156100000004</v>
      </c>
      <c r="K591" s="26">
        <v>0.21</v>
      </c>
    </row>
    <row r="592" spans="1:11">
      <c r="A592" s="4">
        <v>1428</v>
      </c>
      <c r="B592" t="s">
        <v>444</v>
      </c>
      <c r="C592" s="5">
        <f>IF($F$2=0," - ",Tabla1[[#This Row],[Base Precio de Lista neto]])</f>
        <v>10302.382900000001</v>
      </c>
      <c r="D592" s="5">
        <f>IF($F$2=0," - ",Tabla1[[#This Row],[Base Precio de Lista neto]]*(1-$F$2))</f>
        <v>7211.6680299999998</v>
      </c>
      <c r="E592" s="5">
        <f>IF($F$2=0," - ",Tabla1[[#This Row],[Base para Mejor precio]]*(1-$F$2))</f>
        <v>6490.5012269999988</v>
      </c>
      <c r="F592" s="4" t="s">
        <v>6</v>
      </c>
      <c r="G592" s="16" t="s">
        <v>6131</v>
      </c>
      <c r="H592" s="5">
        <f>IFERROR(IF($F$3=0,"-",Tabla1[[#This Row],[Precio de Cliente neto]]*(1+$F$3)),"-")</f>
        <v>10817.502044999999</v>
      </c>
      <c r="I592" s="5">
        <v>10302.382900000001</v>
      </c>
      <c r="J592" s="5">
        <v>9272.1446099999994</v>
      </c>
      <c r="K592" s="26">
        <v>0.21</v>
      </c>
    </row>
    <row r="593" spans="1:11">
      <c r="A593" s="4">
        <v>1429</v>
      </c>
      <c r="B593" t="s">
        <v>445</v>
      </c>
      <c r="C593" s="5">
        <f>IF($F$2=0," - ",Tabla1[[#This Row],[Base Precio de Lista neto]])</f>
        <v>10321.2516</v>
      </c>
      <c r="D593" s="5">
        <f>IF($F$2=0," - ",Tabla1[[#This Row],[Base Precio de Lista neto]]*(1-$F$2))</f>
        <v>7224.876119999999</v>
      </c>
      <c r="E593" s="5">
        <f>IF($F$2=0," - ",Tabla1[[#This Row],[Base para Mejor precio]]*(1-$F$2))</f>
        <v>6502.388508</v>
      </c>
      <c r="F593" s="4" t="s">
        <v>6</v>
      </c>
      <c r="G593" s="16" t="s">
        <v>6131</v>
      </c>
      <c r="H593" s="5">
        <f>IFERROR(IF($F$3=0,"-",Tabla1[[#This Row],[Precio de Cliente neto]]*(1+$F$3)),"-")</f>
        <v>10837.314179999998</v>
      </c>
      <c r="I593" s="5">
        <v>10321.2516</v>
      </c>
      <c r="J593" s="5">
        <v>9289.12644</v>
      </c>
      <c r="K593" s="26">
        <v>0.21</v>
      </c>
    </row>
    <row r="594" spans="1:11">
      <c r="A594" s="4">
        <v>1430</v>
      </c>
      <c r="B594" t="s">
        <v>446</v>
      </c>
      <c r="C594" s="5">
        <f>IF($F$2=0," - ",Tabla1[[#This Row],[Base Precio de Lista neto]])</f>
        <v>10300.0242</v>
      </c>
      <c r="D594" s="5">
        <f>IF($F$2=0," - ",Tabla1[[#This Row],[Base Precio de Lista neto]]*(1-$F$2))</f>
        <v>7210.0169399999995</v>
      </c>
      <c r="E594" s="5">
        <f>IF($F$2=0," - ",Tabla1[[#This Row],[Base para Mejor precio]]*(1-$F$2))</f>
        <v>6489.015245999999</v>
      </c>
      <c r="F594" s="4" t="s">
        <v>6</v>
      </c>
      <c r="G594" s="16" t="s">
        <v>6131</v>
      </c>
      <c r="H594" s="5">
        <f>IFERROR(IF($F$3=0,"-",Tabla1[[#This Row],[Precio de Cliente neto]]*(1+$F$3)),"-")</f>
        <v>10815.025409999998</v>
      </c>
      <c r="I594" s="5">
        <v>10300.0242</v>
      </c>
      <c r="J594" s="5">
        <v>9270.0217799999991</v>
      </c>
      <c r="K594" s="26">
        <v>0.21</v>
      </c>
    </row>
    <row r="595" spans="1:11">
      <c r="A595" s="4">
        <v>1431</v>
      </c>
      <c r="B595" t="s">
        <v>447</v>
      </c>
      <c r="C595" s="5">
        <f>IF($F$2=0," - ",Tabla1[[#This Row],[Base Precio de Lista neto]])</f>
        <v>10406.161400000001</v>
      </c>
      <c r="D595" s="5">
        <f>IF($F$2=0," - ",Tabla1[[#This Row],[Base Precio de Lista neto]]*(1-$F$2))</f>
        <v>7284.3129799999997</v>
      </c>
      <c r="E595" s="5">
        <f>IF($F$2=0," - ",Tabla1[[#This Row],[Base para Mejor precio]]*(1-$F$2))</f>
        <v>6555.8816820000002</v>
      </c>
      <c r="F595" s="4" t="s">
        <v>6</v>
      </c>
      <c r="G595" s="16" t="s">
        <v>6131</v>
      </c>
      <c r="H595" s="5">
        <f>IFERROR(IF($F$3=0,"-",Tabla1[[#This Row],[Precio de Cliente neto]]*(1+$F$3)),"-")</f>
        <v>10926.46947</v>
      </c>
      <c r="I595" s="5">
        <v>10406.161400000001</v>
      </c>
      <c r="J595" s="5">
        <v>9365.5452600000008</v>
      </c>
      <c r="K595" s="26">
        <v>0.21</v>
      </c>
    </row>
    <row r="596" spans="1:11">
      <c r="A596" s="4">
        <v>1432</v>
      </c>
      <c r="B596" t="s">
        <v>448</v>
      </c>
      <c r="C596" s="5">
        <f>IF($F$2=0," - ",Tabla1[[#This Row],[Base Precio de Lista neto]])</f>
        <v>9316.4863000000005</v>
      </c>
      <c r="D596" s="5">
        <f>IF($F$2=0," - ",Tabla1[[#This Row],[Base Precio de Lista neto]]*(1-$F$2))</f>
        <v>6521.5404099999996</v>
      </c>
      <c r="E596" s="5">
        <f>IF($F$2=0," - ",Tabla1[[#This Row],[Base para Mejor precio]]*(1-$F$2))</f>
        <v>5869.3863689999998</v>
      </c>
      <c r="F596" s="4" t="s">
        <v>6</v>
      </c>
      <c r="G596" s="16" t="s">
        <v>6131</v>
      </c>
      <c r="H596" s="5">
        <f>IFERROR(IF($F$3=0,"-",Tabla1[[#This Row],[Precio de Cliente neto]]*(1+$F$3)),"-")</f>
        <v>9782.3106149999985</v>
      </c>
      <c r="I596" s="5">
        <v>9316.4863000000005</v>
      </c>
      <c r="J596" s="5">
        <v>8384.8376700000008</v>
      </c>
      <c r="K596" s="26">
        <v>0.21</v>
      </c>
    </row>
    <row r="597" spans="1:11">
      <c r="A597" s="4">
        <v>1433</v>
      </c>
      <c r="B597" t="s">
        <v>449</v>
      </c>
      <c r="C597" s="5">
        <f>IF($F$2=0," - ",Tabla1[[#This Row],[Base Precio de Lista neto]])</f>
        <v>6670.1324999999997</v>
      </c>
      <c r="D597" s="5">
        <f>IF($F$2=0," - ",Tabla1[[#This Row],[Base Precio de Lista neto]]*(1-$F$2))</f>
        <v>4669.0927499999998</v>
      </c>
      <c r="E597" s="5">
        <f>IF($F$2=0," - ",Tabla1[[#This Row],[Base para Mejor precio]]*(1-$F$2))</f>
        <v>4202.1834749999998</v>
      </c>
      <c r="F597" s="4" t="s">
        <v>6</v>
      </c>
      <c r="G597" s="16" t="s">
        <v>6131</v>
      </c>
      <c r="H597" s="5">
        <f>IFERROR(IF($F$3=0,"-",Tabla1[[#This Row],[Precio de Cliente neto]]*(1+$F$3)),"-")</f>
        <v>7003.6391249999997</v>
      </c>
      <c r="I597" s="5">
        <v>6670.1324999999997</v>
      </c>
      <c r="J597" s="5">
        <v>6003.1192499999997</v>
      </c>
      <c r="K597" s="26">
        <v>0.21</v>
      </c>
    </row>
    <row r="598" spans="1:11">
      <c r="A598" s="4">
        <v>1434</v>
      </c>
      <c r="B598" t="s">
        <v>6152</v>
      </c>
      <c r="C598" s="5">
        <f>IF($F$2=0," - ",Tabla1[[#This Row],[Base Precio de Lista neto]])</f>
        <v>8588.4984000000004</v>
      </c>
      <c r="D598" s="5">
        <f>IF($F$2=0," - ",Tabla1[[#This Row],[Base Precio de Lista neto]]*(1-$F$2))</f>
        <v>6011.9488799999999</v>
      </c>
      <c r="E598" s="5">
        <f>IF($F$2=0," - ",Tabla1[[#This Row],[Base para Mejor precio]]*(1-$F$2))</f>
        <v>4831.8033148559998</v>
      </c>
      <c r="F598" s="4" t="s">
        <v>5</v>
      </c>
      <c r="G598" s="16" t="s">
        <v>8993</v>
      </c>
      <c r="H598" s="5">
        <f>IFERROR(IF($F$3=0,"-",Tabla1[[#This Row],[Precio de Cliente neto]]*(1+$F$3)),"-")</f>
        <v>9017.9233199999999</v>
      </c>
      <c r="I598" s="5">
        <v>8588.4984000000004</v>
      </c>
      <c r="J598" s="5">
        <v>6902.5761640800001</v>
      </c>
      <c r="K598" s="26">
        <v>0.21</v>
      </c>
    </row>
    <row r="599" spans="1:11">
      <c r="A599" s="4">
        <v>1440</v>
      </c>
      <c r="B599" t="s">
        <v>450</v>
      </c>
      <c r="C599" s="5">
        <f>IF($F$2=0," - ",Tabla1[[#This Row],[Base Precio de Lista neto]])</f>
        <v>12492.514999999999</v>
      </c>
      <c r="D599" s="5">
        <f>IF($F$2=0," - ",Tabla1[[#This Row],[Base Precio de Lista neto]]*(1-$F$2))</f>
        <v>8744.7604999999985</v>
      </c>
      <c r="E599" s="5">
        <f>IF($F$2=0," - ",Tabla1[[#This Row],[Base para Mejor precio]]*(1-$F$2))</f>
        <v>7870.2844499999992</v>
      </c>
      <c r="F599" s="4" t="s">
        <v>5</v>
      </c>
      <c r="G599" s="16" t="s">
        <v>6131</v>
      </c>
      <c r="H599" s="5">
        <f>IFERROR(IF($F$3=0,"-",Tabla1[[#This Row],[Precio de Cliente neto]]*(1+$F$3)),"-")</f>
        <v>13117.140749999999</v>
      </c>
      <c r="I599" s="5">
        <v>12492.514999999999</v>
      </c>
      <c r="J599" s="5">
        <v>11243.263499999999</v>
      </c>
      <c r="K599" s="26">
        <v>0.21</v>
      </c>
    </row>
    <row r="600" spans="1:11">
      <c r="A600" s="4">
        <v>1441</v>
      </c>
      <c r="B600" t="s">
        <v>451</v>
      </c>
      <c r="C600" s="5">
        <f>IF($F$2=0," - ",Tabla1[[#This Row],[Base Precio de Lista neto]])</f>
        <v>13262.551600000001</v>
      </c>
      <c r="D600" s="5">
        <f>IF($F$2=0," - ",Tabla1[[#This Row],[Base Precio de Lista neto]]*(1-$F$2))</f>
        <v>9283.7861200000007</v>
      </c>
      <c r="E600" s="5">
        <f>IF($F$2=0," - ",Tabla1[[#This Row],[Base para Mejor precio]]*(1-$F$2))</f>
        <v>8355.4075080000002</v>
      </c>
      <c r="F600" s="4" t="s">
        <v>5</v>
      </c>
      <c r="G600" s="16" t="s">
        <v>6131</v>
      </c>
      <c r="H600" s="5">
        <f>IFERROR(IF($F$3=0,"-",Tabla1[[#This Row],[Precio de Cliente neto]]*(1+$F$3)),"-")</f>
        <v>13925.679180000001</v>
      </c>
      <c r="I600" s="5">
        <v>13262.551600000001</v>
      </c>
      <c r="J600" s="5">
        <v>11936.29644</v>
      </c>
      <c r="K600" s="26">
        <v>0.21</v>
      </c>
    </row>
    <row r="601" spans="1:11">
      <c r="A601" s="4">
        <v>1442</v>
      </c>
      <c r="B601" t="s">
        <v>452</v>
      </c>
      <c r="C601" s="5">
        <f>IF($F$2=0," - ",Tabla1[[#This Row],[Base Precio de Lista neto]])</f>
        <v>6460.2166999999999</v>
      </c>
      <c r="D601" s="5">
        <f>IF($F$2=0," - ",Tabla1[[#This Row],[Base Precio de Lista neto]]*(1-$F$2))</f>
        <v>4522.1516899999997</v>
      </c>
      <c r="E601" s="5">
        <f>IF($F$2=0," - ",Tabla1[[#This Row],[Base para Mejor precio]]*(1-$F$2))</f>
        <v>4069.9365209999996</v>
      </c>
      <c r="F601" s="4" t="s">
        <v>6</v>
      </c>
      <c r="G601" s="16" t="s">
        <v>6131</v>
      </c>
      <c r="H601" s="5">
        <f>IFERROR(IF($F$3=0,"-",Tabla1[[#This Row],[Precio de Cliente neto]]*(1+$F$3)),"-")</f>
        <v>6783.227535</v>
      </c>
      <c r="I601" s="5">
        <v>6460.2166999999999</v>
      </c>
      <c r="J601" s="5">
        <v>5814.1950299999999</v>
      </c>
      <c r="K601" s="26">
        <v>0.21</v>
      </c>
    </row>
    <row r="602" spans="1:11">
      <c r="A602" s="4">
        <v>1443</v>
      </c>
      <c r="B602" t="s">
        <v>9154</v>
      </c>
      <c r="C602" s="5">
        <f>IF($F$2=0," - ",Tabla1[[#This Row],[Base Precio de Lista neto]])</f>
        <v>9882.5512999999992</v>
      </c>
      <c r="D602" s="5">
        <f>IF($F$2=0," - ",Tabla1[[#This Row],[Base Precio de Lista neto]]*(1-$F$2))</f>
        <v>6917.7859099999987</v>
      </c>
      <c r="E602" s="5">
        <f>IF($F$2=0," - ",Tabla1[[#This Row],[Base para Mejor precio]]*(1-$F$2))</f>
        <v>6226.0073189999994</v>
      </c>
      <c r="F602" s="4" t="s">
        <v>6</v>
      </c>
      <c r="G602" s="16" t="s">
        <v>6131</v>
      </c>
      <c r="H602" s="5">
        <f>IFERROR(IF($F$3=0,"-",Tabla1[[#This Row],[Precio de Cliente neto]]*(1+$F$3)),"-")</f>
        <v>10376.678864999998</v>
      </c>
      <c r="I602" s="5">
        <v>9882.5512999999992</v>
      </c>
      <c r="J602" s="5">
        <v>8894.2961699999996</v>
      </c>
      <c r="K602" s="26">
        <v>0.21</v>
      </c>
    </row>
    <row r="603" spans="1:11">
      <c r="A603" s="4">
        <v>1476</v>
      </c>
      <c r="B603" t="s">
        <v>453</v>
      </c>
      <c r="C603" s="5">
        <f>IF($F$2=0," - ",Tabla1[[#This Row],[Base Precio de Lista neto]])</f>
        <v>9203.2688999999991</v>
      </c>
      <c r="D603" s="5">
        <f>IF($F$2=0," - ",Tabla1[[#This Row],[Base Precio de Lista neto]]*(1-$F$2))</f>
        <v>6442.2882299999992</v>
      </c>
      <c r="E603" s="5">
        <f>IF($F$2=0," - ",Tabla1[[#This Row],[Base para Mejor precio]]*(1-$F$2))</f>
        <v>5798.0594069999997</v>
      </c>
      <c r="F603" s="4" t="s">
        <v>6</v>
      </c>
      <c r="G603" s="16" t="s">
        <v>6131</v>
      </c>
      <c r="H603" s="5">
        <f>IFERROR(IF($F$3=0,"-",Tabla1[[#This Row],[Precio de Cliente neto]]*(1+$F$3)),"-")</f>
        <v>9663.4323449999993</v>
      </c>
      <c r="I603" s="5">
        <v>9203.2688999999991</v>
      </c>
      <c r="J603" s="5">
        <v>8282.9420100000007</v>
      </c>
      <c r="K603" s="26">
        <v>0.21</v>
      </c>
    </row>
    <row r="604" spans="1:11">
      <c r="A604" s="4">
        <v>1478</v>
      </c>
      <c r="B604" t="s">
        <v>454</v>
      </c>
      <c r="C604" s="5">
        <f>IF($F$2=0," - ",Tabla1[[#This Row],[Base Precio de Lista neto]])</f>
        <v>10300.0242</v>
      </c>
      <c r="D604" s="5">
        <f>IF($F$2=0," - ",Tabla1[[#This Row],[Base Precio de Lista neto]]*(1-$F$2))</f>
        <v>7210.0169399999995</v>
      </c>
      <c r="E604" s="5">
        <f>IF($F$2=0," - ",Tabla1[[#This Row],[Base para Mejor precio]]*(1-$F$2))</f>
        <v>6489.015245999999</v>
      </c>
      <c r="F604" s="4" t="s">
        <v>6</v>
      </c>
      <c r="G604" s="16" t="s">
        <v>6131</v>
      </c>
      <c r="H604" s="5">
        <f>IFERROR(IF($F$3=0,"-",Tabla1[[#This Row],[Precio de Cliente neto]]*(1+$F$3)),"-")</f>
        <v>10815.025409999998</v>
      </c>
      <c r="I604" s="5">
        <v>10300.0242</v>
      </c>
      <c r="J604" s="5">
        <v>9270.0217799999991</v>
      </c>
      <c r="K604" s="26">
        <v>0.21</v>
      </c>
    </row>
    <row r="605" spans="1:11">
      <c r="A605" s="4">
        <v>1479</v>
      </c>
      <c r="B605" t="s">
        <v>455</v>
      </c>
      <c r="C605" s="5">
        <f>IF($F$2=0," - ",Tabla1[[#This Row],[Base Precio de Lista neto]])</f>
        <v>15753.1194</v>
      </c>
      <c r="D605" s="5">
        <f>IF($F$2=0," - ",Tabla1[[#This Row],[Base Precio de Lista neto]]*(1-$F$2))</f>
        <v>11027.183579999999</v>
      </c>
      <c r="E605" s="5">
        <f>IF($F$2=0," - ",Tabla1[[#This Row],[Base para Mejor precio]]*(1-$F$2))</f>
        <v>9924.4652219999989</v>
      </c>
      <c r="F605" s="4" t="s">
        <v>6</v>
      </c>
      <c r="G605" s="16" t="s">
        <v>6131</v>
      </c>
      <c r="H605" s="5">
        <f>IFERROR(IF($F$3=0,"-",Tabla1[[#This Row],[Precio de Cliente neto]]*(1+$F$3)),"-")</f>
        <v>16540.775369999999</v>
      </c>
      <c r="I605" s="5">
        <v>15753.1194</v>
      </c>
      <c r="J605" s="5">
        <v>14177.80746</v>
      </c>
      <c r="K605" s="26">
        <v>0.21</v>
      </c>
    </row>
    <row r="606" spans="1:11">
      <c r="A606" s="4">
        <v>1480</v>
      </c>
      <c r="B606" t="s">
        <v>456</v>
      </c>
      <c r="C606" s="5">
        <f>IF($F$2=0," - ",Tabla1[[#This Row],[Base Precio de Lista neto]])</f>
        <v>10300.0242</v>
      </c>
      <c r="D606" s="5">
        <f>IF($F$2=0," - ",Tabla1[[#This Row],[Base Precio de Lista neto]]*(1-$F$2))</f>
        <v>7210.0169399999995</v>
      </c>
      <c r="E606" s="5">
        <f>IF($F$2=0," - ",Tabla1[[#This Row],[Base para Mejor precio]]*(1-$F$2))</f>
        <v>6489.015245999999</v>
      </c>
      <c r="F606" s="4" t="s">
        <v>6</v>
      </c>
      <c r="G606" s="16" t="s">
        <v>6131</v>
      </c>
      <c r="H606" s="5">
        <f>IFERROR(IF($F$3=0,"-",Tabla1[[#This Row],[Precio de Cliente neto]]*(1+$F$3)),"-")</f>
        <v>10815.025409999998</v>
      </c>
      <c r="I606" s="5">
        <v>10300.0242</v>
      </c>
      <c r="J606" s="5">
        <v>9270.0217799999991</v>
      </c>
      <c r="K606" s="26">
        <v>0.21</v>
      </c>
    </row>
    <row r="607" spans="1:11">
      <c r="A607" s="4">
        <v>1485</v>
      </c>
      <c r="B607" t="s">
        <v>457</v>
      </c>
      <c r="C607" s="5">
        <f>IF($F$2=0," - ",Tabla1[[#This Row],[Base Precio de Lista neto]])</f>
        <v>10500.5054</v>
      </c>
      <c r="D607" s="5">
        <f>IF($F$2=0," - ",Tabla1[[#This Row],[Base Precio de Lista neto]]*(1-$F$2))</f>
        <v>7350.3537799999995</v>
      </c>
      <c r="E607" s="5">
        <f>IF($F$2=0," - ",Tabla1[[#This Row],[Base para Mejor precio]]*(1-$F$2))</f>
        <v>6615.3184019999999</v>
      </c>
      <c r="F607" s="4" t="s">
        <v>6</v>
      </c>
      <c r="G607" s="16" t="s">
        <v>6131</v>
      </c>
      <c r="H607" s="5">
        <f>IFERROR(IF($F$3=0,"-",Tabla1[[#This Row],[Precio de Cliente neto]]*(1+$F$3)),"-")</f>
        <v>11025.53067</v>
      </c>
      <c r="I607" s="5">
        <v>10500.5054</v>
      </c>
      <c r="J607" s="5">
        <v>9450.4548599999998</v>
      </c>
      <c r="K607" s="26">
        <v>0.21</v>
      </c>
    </row>
    <row r="608" spans="1:11">
      <c r="A608" s="4">
        <v>1496</v>
      </c>
      <c r="B608" t="s">
        <v>458</v>
      </c>
      <c r="C608" s="5">
        <f>IF($F$2=0," - ",Tabla1[[#This Row],[Base Precio de Lista neto]])</f>
        <v>15491.312</v>
      </c>
      <c r="D608" s="5">
        <f>IF($F$2=0," - ",Tabla1[[#This Row],[Base Precio de Lista neto]]*(1-$F$2))</f>
        <v>10843.918399999999</v>
      </c>
      <c r="E608" s="5">
        <f>IF($F$2=0," - ",Tabla1[[#This Row],[Base para Mejor precio]]*(1-$F$2))</f>
        <v>9759.5265600000002</v>
      </c>
      <c r="F608" s="4" t="s">
        <v>6</v>
      </c>
      <c r="G608" s="16" t="s">
        <v>6131</v>
      </c>
      <c r="H608" s="5">
        <f>IFERROR(IF($F$3=0,"-",Tabla1[[#This Row],[Precio de Cliente neto]]*(1+$F$3)),"-")</f>
        <v>16265.877599999998</v>
      </c>
      <c r="I608" s="5">
        <v>15491.312</v>
      </c>
      <c r="J608" s="5">
        <v>13942.1808</v>
      </c>
      <c r="K608" s="26">
        <v>0.21</v>
      </c>
    </row>
    <row r="609" spans="1:11">
      <c r="A609" s="4">
        <v>1497</v>
      </c>
      <c r="B609" t="s">
        <v>459</v>
      </c>
      <c r="C609" s="5">
        <f>IF($F$2=0," - ",Tabla1[[#This Row],[Base Precio de Lista neto]])</f>
        <v>16951.287799999998</v>
      </c>
      <c r="D609" s="5">
        <f>IF($F$2=0," - ",Tabla1[[#This Row],[Base Precio de Lista neto]]*(1-$F$2))</f>
        <v>11865.901459999997</v>
      </c>
      <c r="E609" s="5">
        <f>IF($F$2=0," - ",Tabla1[[#This Row],[Base para Mejor precio]]*(1-$F$2))</f>
        <v>10679.311313999999</v>
      </c>
      <c r="F609" s="4" t="s">
        <v>6</v>
      </c>
      <c r="G609" s="16" t="s">
        <v>6131</v>
      </c>
      <c r="H609" s="5">
        <f>IFERROR(IF($F$3=0,"-",Tabla1[[#This Row],[Precio de Cliente neto]]*(1+$F$3)),"-")</f>
        <v>17798.852189999998</v>
      </c>
      <c r="I609" s="5">
        <v>16951.287799999998</v>
      </c>
      <c r="J609" s="5">
        <v>15256.159019999999</v>
      </c>
      <c r="K609" s="26">
        <v>0.21</v>
      </c>
    </row>
    <row r="610" spans="1:11">
      <c r="A610" s="4">
        <v>1500</v>
      </c>
      <c r="B610" t="s">
        <v>460</v>
      </c>
      <c r="C610" s="5">
        <f>IF($F$2=0," - ",Tabla1[[#This Row],[Base Precio de Lista neto]])</f>
        <v>59.039400000000001</v>
      </c>
      <c r="D610" s="5">
        <f>IF($F$2=0," - ",Tabla1[[#This Row],[Base Precio de Lista neto]]*(1-$F$2))</f>
        <v>41.327579999999998</v>
      </c>
      <c r="E610" s="5">
        <f>IF($F$2=0," - ",Tabla1[[#This Row],[Base para Mejor precio]]*(1-$F$2))</f>
        <v>37.194822000000002</v>
      </c>
      <c r="F610" s="4" t="s">
        <v>6</v>
      </c>
      <c r="G610" s="16" t="s">
        <v>6131</v>
      </c>
      <c r="H610" s="5">
        <f>IFERROR(IF($F$3=0,"-",Tabla1[[#This Row],[Precio de Cliente neto]]*(1+$F$3)),"-")</f>
        <v>61.991369999999996</v>
      </c>
      <c r="I610" s="5">
        <v>59.039400000000001</v>
      </c>
      <c r="J610" s="5">
        <v>53.135460000000002</v>
      </c>
      <c r="K610" s="26">
        <v>0.21</v>
      </c>
    </row>
    <row r="611" spans="1:11">
      <c r="A611" s="4">
        <v>1501</v>
      </c>
      <c r="B611" t="s">
        <v>461</v>
      </c>
      <c r="C611" s="5">
        <f>IF($F$2=0," - ",Tabla1[[#This Row],[Base Precio de Lista neto]])</f>
        <v>51.608699999999999</v>
      </c>
      <c r="D611" s="5">
        <f>IF($F$2=0," - ",Tabla1[[#This Row],[Base Precio de Lista neto]]*(1-$F$2))</f>
        <v>36.126089999999998</v>
      </c>
      <c r="E611" s="5">
        <f>IF($F$2=0," - ",Tabla1[[#This Row],[Base para Mejor precio]]*(1-$F$2))</f>
        <v>32.513480999999999</v>
      </c>
      <c r="F611" s="4" t="s">
        <v>6</v>
      </c>
      <c r="G611" s="16" t="s">
        <v>6131</v>
      </c>
      <c r="H611" s="5">
        <f>IFERROR(IF($F$3=0,"-",Tabla1[[#This Row],[Precio de Cliente neto]]*(1+$F$3)),"-")</f>
        <v>54.189134999999993</v>
      </c>
      <c r="I611" s="5">
        <v>51.608699999999999</v>
      </c>
      <c r="J611" s="5">
        <v>46.447830000000003</v>
      </c>
      <c r="K611" s="26">
        <v>0.21</v>
      </c>
    </row>
    <row r="612" spans="1:11">
      <c r="A612" s="4">
        <v>1502</v>
      </c>
      <c r="B612" t="s">
        <v>462</v>
      </c>
      <c r="C612" s="5">
        <f>IF($F$2=0," - ",Tabla1[[#This Row],[Base Precio de Lista neto]])</f>
        <v>2287.377</v>
      </c>
      <c r="D612" s="5">
        <f>IF($F$2=0," - ",Tabla1[[#This Row],[Base Precio de Lista neto]]*(1-$F$2))</f>
        <v>1601.1638999999998</v>
      </c>
      <c r="E612" s="5">
        <f>IF($F$2=0," - ",Tabla1[[#This Row],[Base para Mejor precio]]*(1-$F$2))</f>
        <v>1441.0475099999999</v>
      </c>
      <c r="F612" s="4" t="s">
        <v>6</v>
      </c>
      <c r="G612" s="16" t="s">
        <v>6131</v>
      </c>
      <c r="H612" s="5">
        <f>IFERROR(IF($F$3=0,"-",Tabla1[[#This Row],[Precio de Cliente neto]]*(1+$F$3)),"-")</f>
        <v>2401.7458499999998</v>
      </c>
      <c r="I612" s="5">
        <v>2287.377</v>
      </c>
      <c r="J612" s="5">
        <v>2058.6392999999998</v>
      </c>
      <c r="K612" s="26">
        <v>0.21</v>
      </c>
    </row>
    <row r="613" spans="1:11">
      <c r="A613" s="4">
        <v>1503</v>
      </c>
      <c r="B613" t="s">
        <v>463</v>
      </c>
      <c r="C613" s="5">
        <f>IF($F$2=0," - ",Tabla1[[#This Row],[Base Precio de Lista neto]])</f>
        <v>22239.521799999999</v>
      </c>
      <c r="D613" s="5">
        <f>IF($F$2=0," - ",Tabla1[[#This Row],[Base Precio de Lista neto]]*(1-$F$2))</f>
        <v>15567.665259999998</v>
      </c>
      <c r="E613" s="5">
        <f>IF($F$2=0," - ",Tabla1[[#This Row],[Base para Mejor precio]]*(1-$F$2))</f>
        <v>12380.030121362399</v>
      </c>
      <c r="F613" s="4" t="s">
        <v>5</v>
      </c>
      <c r="G613" s="16" t="s">
        <v>8993</v>
      </c>
      <c r="H613" s="5">
        <f>IFERROR(IF($F$3=0,"-",Tabla1[[#This Row],[Precio de Cliente neto]]*(1+$F$3)),"-")</f>
        <v>23351.497889999999</v>
      </c>
      <c r="I613" s="5">
        <v>22239.521799999999</v>
      </c>
      <c r="J613" s="5">
        <v>17685.757316232</v>
      </c>
      <c r="K613" s="26">
        <v>0.21</v>
      </c>
    </row>
    <row r="614" spans="1:11">
      <c r="A614" s="4">
        <v>1505</v>
      </c>
      <c r="B614" t="s">
        <v>6775</v>
      </c>
      <c r="C614" s="5">
        <f>IF($F$2=0," - ",Tabla1[[#This Row],[Base Precio de Lista neto]])</f>
        <v>9284.4606000000003</v>
      </c>
      <c r="D614" s="5">
        <f>IF($F$2=0," - ",Tabla1[[#This Row],[Base Precio de Lista neto]]*(1-$F$2))</f>
        <v>6499.1224199999997</v>
      </c>
      <c r="E614" s="5">
        <f>IF($F$2=0," - ",Tabla1[[#This Row],[Base para Mejor precio]]*(1-$F$2))</f>
        <v>5223.3446889539991</v>
      </c>
      <c r="F614" s="4" t="s">
        <v>5</v>
      </c>
      <c r="G614" s="16" t="s">
        <v>8993</v>
      </c>
      <c r="H614" s="5">
        <f>IFERROR(IF($F$3=0,"-",Tabla1[[#This Row],[Precio de Cliente neto]]*(1+$F$3)),"-")</f>
        <v>9748.6836299999995</v>
      </c>
      <c r="I614" s="5">
        <v>9284.4606000000003</v>
      </c>
      <c r="J614" s="5">
        <v>7461.9209842199998</v>
      </c>
      <c r="K614" s="26">
        <v>0.21</v>
      </c>
    </row>
    <row r="615" spans="1:11">
      <c r="A615" s="4">
        <v>1507</v>
      </c>
      <c r="B615" t="s">
        <v>464</v>
      </c>
      <c r="C615" s="5">
        <f>IF($F$2=0," - ",Tabla1[[#This Row],[Base Precio de Lista neto]])</f>
        <v>30159.979899999998</v>
      </c>
      <c r="D615" s="5">
        <f>IF($F$2=0," - ",Tabla1[[#This Row],[Base Precio de Lista neto]]*(1-$F$2))</f>
        <v>21111.985929999999</v>
      </c>
      <c r="E615" s="5">
        <f>IF($F$2=0," - ",Tabla1[[#This Row],[Base para Mejor precio]]*(1-$F$2))</f>
        <v>19000.787336999998</v>
      </c>
      <c r="F615" s="4" t="s">
        <v>6</v>
      </c>
      <c r="G615" s="16" t="s">
        <v>6131</v>
      </c>
      <c r="H615" s="5">
        <f>IFERROR(IF($F$3=0,"-",Tabla1[[#This Row],[Precio de Cliente neto]]*(1+$F$3)),"-")</f>
        <v>31667.978895</v>
      </c>
      <c r="I615" s="5">
        <v>30159.979899999998</v>
      </c>
      <c r="J615" s="5">
        <v>27143.981909999999</v>
      </c>
      <c r="K615" s="26">
        <v>0.21</v>
      </c>
    </row>
    <row r="616" spans="1:11">
      <c r="A616" s="4">
        <v>1508</v>
      </c>
      <c r="B616" t="s">
        <v>465</v>
      </c>
      <c r="C616" s="5">
        <f>IF($F$2=0," - ",Tabla1[[#This Row],[Base Precio de Lista neto]])</f>
        <v>6823.4418999999998</v>
      </c>
      <c r="D616" s="5">
        <f>IF($F$2=0," - ",Tabla1[[#This Row],[Base Precio de Lista neto]]*(1-$F$2))</f>
        <v>4776.4093299999995</v>
      </c>
      <c r="E616" s="5">
        <f>IF($F$2=0," - ",Tabla1[[#This Row],[Base para Mejor precio]]*(1-$F$2))</f>
        <v>4298.7683969999998</v>
      </c>
      <c r="F616" s="4" t="s">
        <v>6</v>
      </c>
      <c r="G616" s="16" t="s">
        <v>6131</v>
      </c>
      <c r="H616" s="5">
        <f>IFERROR(IF($F$3=0,"-",Tabla1[[#This Row],[Precio de Cliente neto]]*(1+$F$3)),"-")</f>
        <v>7164.6139949999997</v>
      </c>
      <c r="I616" s="5">
        <v>6823.4418999999998</v>
      </c>
      <c r="J616" s="5">
        <v>6141.09771</v>
      </c>
      <c r="K616" s="26">
        <v>0.21</v>
      </c>
    </row>
    <row r="617" spans="1:11">
      <c r="A617" s="4">
        <v>1509</v>
      </c>
      <c r="B617" t="s">
        <v>466</v>
      </c>
      <c r="C617" s="5">
        <f>IF($F$2=0," - ",Tabla1[[#This Row],[Base Precio de Lista neto]])</f>
        <v>26429.6744</v>
      </c>
      <c r="D617" s="5">
        <f>IF($F$2=0," - ",Tabla1[[#This Row],[Base Precio de Lista neto]]*(1-$F$2))</f>
        <v>18500.772079999999</v>
      </c>
      <c r="E617" s="5">
        <f>IF($F$2=0," - ",Tabla1[[#This Row],[Base para Mejor precio]]*(1-$F$2))</f>
        <v>14869.070520695999</v>
      </c>
      <c r="F617" s="4" t="s">
        <v>5</v>
      </c>
      <c r="G617" s="16" t="s">
        <v>8993</v>
      </c>
      <c r="H617" s="5">
        <f>IFERROR(IF($F$3=0,"-",Tabla1[[#This Row],[Precio de Cliente neto]]*(1+$F$3)),"-")</f>
        <v>27751.15812</v>
      </c>
      <c r="I617" s="5">
        <v>26429.6744</v>
      </c>
      <c r="J617" s="5">
        <v>21241.52931528</v>
      </c>
      <c r="K617" s="26">
        <v>0.21</v>
      </c>
    </row>
    <row r="618" spans="1:11">
      <c r="A618" s="4">
        <v>1511</v>
      </c>
      <c r="B618" t="s">
        <v>6776</v>
      </c>
      <c r="C618" s="5">
        <f>IF($F$2=0," - ",Tabla1[[#This Row],[Base Precio de Lista neto]])</f>
        <v>13245.2006</v>
      </c>
      <c r="D618" s="5">
        <f>IF($F$2=0," - ",Tabla1[[#This Row],[Base Precio de Lista neto]]*(1-$F$2))</f>
        <v>9271.6404199999997</v>
      </c>
      <c r="E618" s="5">
        <f>IF($F$2=0," - ",Tabla1[[#This Row],[Base para Mejor precio]]*(1-$F$2))</f>
        <v>7451.6174055539996</v>
      </c>
      <c r="F618" s="4" t="s">
        <v>5</v>
      </c>
      <c r="G618" s="16" t="s">
        <v>8993</v>
      </c>
      <c r="H618" s="5">
        <f>IFERROR(IF($F$3=0,"-",Tabla1[[#This Row],[Precio de Cliente neto]]*(1+$F$3)),"-")</f>
        <v>13907.46063</v>
      </c>
      <c r="I618" s="5">
        <v>13245.2006</v>
      </c>
      <c r="J618" s="5">
        <v>10645.16772222</v>
      </c>
      <c r="K618" s="26">
        <v>0.21</v>
      </c>
    </row>
    <row r="619" spans="1:11">
      <c r="A619" s="4">
        <v>1515</v>
      </c>
      <c r="B619" t="s">
        <v>467</v>
      </c>
      <c r="C619" s="5">
        <f>IF($F$2=0," - ",Tabla1[[#This Row],[Base Precio de Lista neto]])</f>
        <v>13384.952300000001</v>
      </c>
      <c r="D619" s="5">
        <f>IF($F$2=0," - ",Tabla1[[#This Row],[Base Precio de Lista neto]]*(1-$F$2))</f>
        <v>9369.4666099999995</v>
      </c>
      <c r="E619" s="5">
        <f>IF($F$2=0," - ",Tabla1[[#This Row],[Base para Mejor precio]]*(1-$F$2))</f>
        <v>8432.5199489999995</v>
      </c>
      <c r="F619" s="4" t="s">
        <v>6</v>
      </c>
      <c r="G619" s="16" t="s">
        <v>6131</v>
      </c>
      <c r="H619" s="5">
        <f>IFERROR(IF($F$3=0,"-",Tabla1[[#This Row],[Precio de Cliente neto]]*(1+$F$3)),"-")</f>
        <v>14054.199914999999</v>
      </c>
      <c r="I619" s="5">
        <v>13384.952300000001</v>
      </c>
      <c r="J619" s="5">
        <v>12046.45707</v>
      </c>
      <c r="K619" s="26">
        <v>0.21</v>
      </c>
    </row>
    <row r="620" spans="1:11">
      <c r="A620" s="4">
        <v>1516</v>
      </c>
      <c r="B620" t="s">
        <v>468</v>
      </c>
      <c r="C620" s="5">
        <f>IF($F$2=0," - ",Tabla1[[#This Row],[Base Precio de Lista neto]])</f>
        <v>16859.454699999998</v>
      </c>
      <c r="D620" s="5">
        <f>IF($F$2=0," - ",Tabla1[[#This Row],[Base Precio de Lista neto]]*(1-$F$2))</f>
        <v>11801.618289999999</v>
      </c>
      <c r="E620" s="5">
        <f>IF($F$2=0," - ",Tabla1[[#This Row],[Base para Mejor precio]]*(1-$F$2))</f>
        <v>10621.456461</v>
      </c>
      <c r="F620" s="4" t="s">
        <v>6</v>
      </c>
      <c r="G620" s="16" t="s">
        <v>6131</v>
      </c>
      <c r="H620" s="5">
        <f>IFERROR(IF($F$3=0,"-",Tabla1[[#This Row],[Precio de Cliente neto]]*(1+$F$3)),"-")</f>
        <v>17702.427434999998</v>
      </c>
      <c r="I620" s="5">
        <v>16859.454699999998</v>
      </c>
      <c r="J620" s="5">
        <v>15173.50923</v>
      </c>
      <c r="K620" s="26">
        <v>0.21</v>
      </c>
    </row>
    <row r="621" spans="1:11">
      <c r="A621" s="4">
        <v>1531</v>
      </c>
      <c r="B621" t="s">
        <v>8499</v>
      </c>
      <c r="C621" s="5">
        <f>IF($F$2=0," - ",Tabla1[[#This Row],[Base Precio de Lista neto]])</f>
        <v>51.617100000000001</v>
      </c>
      <c r="D621" s="5">
        <f>IF($F$2=0," - ",Tabla1[[#This Row],[Base Precio de Lista neto]]*(1-$F$2))</f>
        <v>36.131969999999995</v>
      </c>
      <c r="E621" s="5">
        <f>IF($F$2=0," - ",Tabla1[[#This Row],[Base para Mejor precio]]*(1-$F$2))</f>
        <v>32.518772999999996</v>
      </c>
      <c r="F621" s="4" t="s">
        <v>6</v>
      </c>
      <c r="G621" s="16" t="s">
        <v>6131</v>
      </c>
      <c r="H621" s="5">
        <f>IFERROR(IF($F$3=0,"-",Tabla1[[#This Row],[Precio de Cliente neto]]*(1+$F$3)),"-")</f>
        <v>54.197954999999993</v>
      </c>
      <c r="I621" s="5">
        <v>51.617100000000001</v>
      </c>
      <c r="J621" s="5">
        <v>46.455390000000001</v>
      </c>
      <c r="K621" s="26">
        <v>0.21</v>
      </c>
    </row>
    <row r="622" spans="1:11">
      <c r="A622" s="4">
        <v>1532</v>
      </c>
      <c r="B622" t="s">
        <v>8500</v>
      </c>
      <c r="C622" s="5">
        <f>IF($F$2=0," - ",Tabla1[[#This Row],[Base Precio de Lista neto]])</f>
        <v>41.065100000000001</v>
      </c>
      <c r="D622" s="5">
        <f>IF($F$2=0," - ",Tabla1[[#This Row],[Base Precio de Lista neto]]*(1-$F$2))</f>
        <v>28.745569999999997</v>
      </c>
      <c r="E622" s="5">
        <f>IF($F$2=0," - ",Tabla1[[#This Row],[Base para Mejor precio]]*(1-$F$2))</f>
        <v>25.871012999999998</v>
      </c>
      <c r="F622" s="4" t="s">
        <v>6</v>
      </c>
      <c r="G622" s="16" t="s">
        <v>6131</v>
      </c>
      <c r="H622" s="5">
        <f>IFERROR(IF($F$3=0,"-",Tabla1[[#This Row],[Precio de Cliente neto]]*(1+$F$3)),"-")</f>
        <v>43.118354999999994</v>
      </c>
      <c r="I622" s="5">
        <v>41.065100000000001</v>
      </c>
      <c r="J622" s="5">
        <v>36.958590000000001</v>
      </c>
      <c r="K622" s="26">
        <v>0.21</v>
      </c>
    </row>
    <row r="623" spans="1:11">
      <c r="A623" s="4">
        <v>1535</v>
      </c>
      <c r="B623" t="s">
        <v>8501</v>
      </c>
      <c r="C623" s="5">
        <f>IF($F$2=0," - ",Tabla1[[#This Row],[Base Precio de Lista neto]])</f>
        <v>49.578600000000002</v>
      </c>
      <c r="D623" s="5">
        <f>IF($F$2=0," - ",Tabla1[[#This Row],[Base Precio de Lista neto]]*(1-$F$2))</f>
        <v>34.705019999999998</v>
      </c>
      <c r="E623" s="5">
        <f>IF($F$2=0," - ",Tabla1[[#This Row],[Base para Mejor precio]]*(1-$F$2))</f>
        <v>31.234517999999998</v>
      </c>
      <c r="F623" s="4" t="s">
        <v>6</v>
      </c>
      <c r="G623" s="16" t="s">
        <v>6131</v>
      </c>
      <c r="H623" s="5">
        <f>IFERROR(IF($F$3=0,"-",Tabla1[[#This Row],[Precio de Cliente neto]]*(1+$F$3)),"-")</f>
        <v>52.05753</v>
      </c>
      <c r="I623" s="5">
        <v>49.578600000000002</v>
      </c>
      <c r="J623" s="5">
        <v>44.620739999999998</v>
      </c>
      <c r="K623" s="26">
        <v>0.21</v>
      </c>
    </row>
    <row r="624" spans="1:11">
      <c r="A624" s="4">
        <v>1536</v>
      </c>
      <c r="B624" t="s">
        <v>9028</v>
      </c>
      <c r="C624" s="5">
        <f>IF($F$2=0," - ",Tabla1[[#This Row],[Base Precio de Lista neto]])</f>
        <v>55.087000000000003</v>
      </c>
      <c r="D624" s="5">
        <f>IF($F$2=0," - ",Tabla1[[#This Row],[Base Precio de Lista neto]]*(1-$F$2))</f>
        <v>38.560899999999997</v>
      </c>
      <c r="E624" s="5">
        <f>IF($F$2=0," - ",Tabla1[[#This Row],[Base para Mejor precio]]*(1-$F$2))</f>
        <v>34.704809999999995</v>
      </c>
      <c r="F624" s="4" t="s">
        <v>6</v>
      </c>
      <c r="G624" s="16" t="s">
        <v>6131</v>
      </c>
      <c r="H624" s="5">
        <f>IFERROR(IF($F$3=0,"-",Tabla1[[#This Row],[Precio de Cliente neto]]*(1+$F$3)),"-")</f>
        <v>57.841349999999991</v>
      </c>
      <c r="I624" s="5">
        <v>55.087000000000003</v>
      </c>
      <c r="J624" s="5">
        <v>49.578299999999999</v>
      </c>
      <c r="K624" s="26">
        <v>0.21</v>
      </c>
    </row>
    <row r="625" spans="1:11">
      <c r="A625" s="4">
        <v>1537</v>
      </c>
      <c r="B625" t="s">
        <v>469</v>
      </c>
      <c r="C625" s="5">
        <f>IF($F$2=0," - ",Tabla1[[#This Row],[Base Precio de Lista neto]])</f>
        <v>104.92270000000001</v>
      </c>
      <c r="D625" s="5">
        <f>IF($F$2=0," - ",Tabla1[[#This Row],[Base Precio de Lista neto]]*(1-$F$2))</f>
        <v>73.445890000000006</v>
      </c>
      <c r="E625" s="5">
        <f>IF($F$2=0," - ",Tabla1[[#This Row],[Base para Mejor precio]]*(1-$F$2))</f>
        <v>66.101300999999992</v>
      </c>
      <c r="F625" s="4" t="s">
        <v>6</v>
      </c>
      <c r="G625" s="16" t="s">
        <v>6131</v>
      </c>
      <c r="H625" s="5">
        <f>IFERROR(IF($F$3=0,"-",Tabla1[[#This Row],[Precio de Cliente neto]]*(1+$F$3)),"-")</f>
        <v>110.168835</v>
      </c>
      <c r="I625" s="5">
        <v>104.92270000000001</v>
      </c>
      <c r="J625" s="5">
        <v>94.430430000000001</v>
      </c>
      <c r="K625" s="26">
        <v>0.21</v>
      </c>
    </row>
    <row r="626" spans="1:11">
      <c r="A626" s="4">
        <v>1538</v>
      </c>
      <c r="B626" t="s">
        <v>470</v>
      </c>
      <c r="C626" s="5">
        <f>IF($F$2=0," - ",Tabla1[[#This Row],[Base Precio de Lista neto]])</f>
        <v>112.0873</v>
      </c>
      <c r="D626" s="5">
        <f>IF($F$2=0," - ",Tabla1[[#This Row],[Base Precio de Lista neto]]*(1-$F$2))</f>
        <v>78.461109999999991</v>
      </c>
      <c r="E626" s="5">
        <f>IF($F$2=0," - ",Tabla1[[#This Row],[Base para Mejor precio]]*(1-$F$2))</f>
        <v>70.614998999999997</v>
      </c>
      <c r="F626" s="4" t="s">
        <v>6</v>
      </c>
      <c r="G626" s="16" t="s">
        <v>6131</v>
      </c>
      <c r="H626" s="5">
        <f>IFERROR(IF($F$3=0,"-",Tabla1[[#This Row],[Precio de Cliente neto]]*(1+$F$3)),"-")</f>
        <v>117.69166499999999</v>
      </c>
      <c r="I626" s="5">
        <v>112.0873</v>
      </c>
      <c r="J626" s="5">
        <v>100.87857</v>
      </c>
      <c r="K626" s="26">
        <v>0.21</v>
      </c>
    </row>
    <row r="627" spans="1:11">
      <c r="A627" s="4">
        <v>1539</v>
      </c>
      <c r="B627" t="s">
        <v>471</v>
      </c>
      <c r="C627" s="5">
        <f>IF($F$2=0," - ",Tabla1[[#This Row],[Base Precio de Lista neto]])</f>
        <v>131.1653</v>
      </c>
      <c r="D627" s="5">
        <f>IF($F$2=0," - ",Tabla1[[#This Row],[Base Precio de Lista neto]]*(1-$F$2))</f>
        <v>91.815709999999996</v>
      </c>
      <c r="E627" s="5">
        <f>IF($F$2=0," - ",Tabla1[[#This Row],[Base para Mejor precio]]*(1-$F$2))</f>
        <v>82.634139000000005</v>
      </c>
      <c r="F627" s="4" t="s">
        <v>6</v>
      </c>
      <c r="G627" s="16" t="s">
        <v>6131</v>
      </c>
      <c r="H627" s="5">
        <f>IFERROR(IF($F$3=0,"-",Tabla1[[#This Row],[Precio de Cliente neto]]*(1+$F$3)),"-")</f>
        <v>137.72356500000001</v>
      </c>
      <c r="I627" s="5">
        <v>131.1653</v>
      </c>
      <c r="J627" s="5">
        <v>118.04877</v>
      </c>
      <c r="K627" s="26">
        <v>0.21</v>
      </c>
    </row>
    <row r="628" spans="1:11">
      <c r="A628" s="4">
        <v>1541</v>
      </c>
      <c r="B628" t="s">
        <v>472</v>
      </c>
      <c r="C628" s="5">
        <f>IF($F$2=0," - ",Tabla1[[#This Row],[Base Precio de Lista neto]])</f>
        <v>152.6234</v>
      </c>
      <c r="D628" s="5">
        <f>IF($F$2=0," - ",Tabla1[[#This Row],[Base Precio de Lista neto]]*(1-$F$2))</f>
        <v>106.83637999999999</v>
      </c>
      <c r="E628" s="5">
        <f>IF($F$2=0," - ",Tabla1[[#This Row],[Base para Mejor precio]]*(1-$F$2))</f>
        <v>96.152742000000003</v>
      </c>
      <c r="F628" s="4" t="s">
        <v>6</v>
      </c>
      <c r="G628" s="16" t="s">
        <v>6131</v>
      </c>
      <c r="H628" s="5">
        <f>IFERROR(IF($F$3=0,"-",Tabla1[[#This Row],[Precio de Cliente neto]]*(1+$F$3)),"-")</f>
        <v>160.25457</v>
      </c>
      <c r="I628" s="5">
        <v>152.6234</v>
      </c>
      <c r="J628" s="5">
        <v>137.36106000000001</v>
      </c>
      <c r="K628" s="26">
        <v>0.21</v>
      </c>
    </row>
    <row r="629" spans="1:11">
      <c r="A629" s="4">
        <v>1543</v>
      </c>
      <c r="B629" t="s">
        <v>8502</v>
      </c>
      <c r="C629" s="5">
        <f>IF($F$2=0," - ",Tabla1[[#This Row],[Base Precio de Lista neto]])</f>
        <v>42.000100000000003</v>
      </c>
      <c r="D629" s="5">
        <f>IF($F$2=0," - ",Tabla1[[#This Row],[Base Precio de Lista neto]]*(1-$F$2))</f>
        <v>29.400069999999999</v>
      </c>
      <c r="E629" s="5">
        <f>IF($F$2=0," - ",Tabla1[[#This Row],[Base para Mejor precio]]*(1-$F$2))</f>
        <v>26.460062999999998</v>
      </c>
      <c r="F629" s="4" t="s">
        <v>6</v>
      </c>
      <c r="G629" s="16" t="s">
        <v>6131</v>
      </c>
      <c r="H629" s="5">
        <f>IFERROR(IF($F$3=0,"-",Tabla1[[#This Row],[Precio de Cliente neto]]*(1+$F$3)),"-")</f>
        <v>44.100104999999999</v>
      </c>
      <c r="I629" s="5">
        <v>42.000100000000003</v>
      </c>
      <c r="J629" s="5">
        <v>37.800089999999997</v>
      </c>
      <c r="K629" s="26">
        <v>0.21</v>
      </c>
    </row>
    <row r="630" spans="1:11">
      <c r="A630" s="4">
        <v>1549</v>
      </c>
      <c r="B630" t="s">
        <v>473</v>
      </c>
      <c r="C630" s="5">
        <f>IF($F$2=0," - ",Tabla1[[#This Row],[Base Precio de Lista neto]])</f>
        <v>21972.8557</v>
      </c>
      <c r="D630" s="5">
        <f>IF($F$2=0," - ",Tabla1[[#This Row],[Base Precio de Lista neto]]*(1-$F$2))</f>
        <v>15380.998989999998</v>
      </c>
      <c r="E630" s="5">
        <f>IF($F$2=0," - ",Tabla1[[#This Row],[Base para Mejor precio]]*(1-$F$2))</f>
        <v>13842.899090999999</v>
      </c>
      <c r="F630" s="4" t="s">
        <v>6</v>
      </c>
      <c r="G630" s="16" t="s">
        <v>6131</v>
      </c>
      <c r="H630" s="5">
        <f>IFERROR(IF($F$3=0,"-",Tabla1[[#This Row],[Precio de Cliente neto]]*(1+$F$3)),"-")</f>
        <v>23071.498484999996</v>
      </c>
      <c r="I630" s="5">
        <v>21972.8557</v>
      </c>
      <c r="J630" s="5">
        <v>19775.57013</v>
      </c>
      <c r="K630" s="26">
        <v>0.21</v>
      </c>
    </row>
    <row r="631" spans="1:11">
      <c r="A631" s="4">
        <v>1550</v>
      </c>
      <c r="B631" t="s">
        <v>474</v>
      </c>
      <c r="C631" s="5">
        <f>IF($F$2=0," - ",Tabla1[[#This Row],[Base Precio de Lista neto]])</f>
        <v>25255.284</v>
      </c>
      <c r="D631" s="5">
        <f>IF($F$2=0," - ",Tabla1[[#This Row],[Base Precio de Lista neto]]*(1-$F$2))</f>
        <v>17678.698799999998</v>
      </c>
      <c r="E631" s="5">
        <f>IF($F$2=0," - ",Tabla1[[#This Row],[Base para Mejor precio]]*(1-$F$2))</f>
        <v>15910.82892</v>
      </c>
      <c r="F631" s="4" t="s">
        <v>6</v>
      </c>
      <c r="G631" s="16" t="s">
        <v>6131</v>
      </c>
      <c r="H631" s="5">
        <f>IFERROR(IF($F$3=0,"-",Tabla1[[#This Row],[Precio de Cliente neto]]*(1+$F$3)),"-")</f>
        <v>26518.048199999997</v>
      </c>
      <c r="I631" s="5">
        <v>25255.284</v>
      </c>
      <c r="J631" s="5">
        <v>22729.7556</v>
      </c>
      <c r="K631" s="26">
        <v>0.21</v>
      </c>
    </row>
    <row r="632" spans="1:11">
      <c r="A632" s="4">
        <v>1552</v>
      </c>
      <c r="B632" t="s">
        <v>9029</v>
      </c>
      <c r="C632" s="5">
        <f>IF($F$2=0," - ",Tabla1[[#This Row],[Base Precio de Lista neto]])</f>
        <v>62.803899999999999</v>
      </c>
      <c r="D632" s="5">
        <f>IF($F$2=0," - ",Tabla1[[#This Row],[Base Precio de Lista neto]]*(1-$F$2))</f>
        <v>43.962729999999993</v>
      </c>
      <c r="E632" s="5">
        <f>IF($F$2=0," - ",Tabla1[[#This Row],[Base para Mejor precio]]*(1-$F$2))</f>
        <v>39.566457</v>
      </c>
      <c r="F632" s="4" t="s">
        <v>6</v>
      </c>
      <c r="G632" s="16" t="s">
        <v>6131</v>
      </c>
      <c r="H632" s="5">
        <f>IFERROR(IF($F$3=0,"-",Tabla1[[#This Row],[Precio de Cliente neto]]*(1+$F$3)),"-")</f>
        <v>65.94409499999999</v>
      </c>
      <c r="I632" s="5">
        <v>62.803899999999999</v>
      </c>
      <c r="J632" s="5">
        <v>56.523510000000002</v>
      </c>
      <c r="K632" s="26">
        <v>0.21</v>
      </c>
    </row>
    <row r="633" spans="1:11">
      <c r="A633" s="4">
        <v>1553</v>
      </c>
      <c r="B633" t="s">
        <v>475</v>
      </c>
      <c r="C633" s="5">
        <f>IF($F$2=0," - ",Tabla1[[#This Row],[Base Precio de Lista neto]])</f>
        <v>93.459199999999996</v>
      </c>
      <c r="D633" s="5">
        <f>IF($F$2=0," - ",Tabla1[[#This Row],[Base Precio de Lista neto]]*(1-$F$2))</f>
        <v>65.42143999999999</v>
      </c>
      <c r="E633" s="5">
        <f>IF($F$2=0," - ",Tabla1[[#This Row],[Base para Mejor precio]]*(1-$F$2))</f>
        <v>58.879295999999997</v>
      </c>
      <c r="F633" s="4" t="s">
        <v>6</v>
      </c>
      <c r="G633" s="16" t="s">
        <v>6131</v>
      </c>
      <c r="H633" s="5">
        <f>IFERROR(IF($F$3=0,"-",Tabla1[[#This Row],[Precio de Cliente neto]]*(1+$F$3)),"-")</f>
        <v>98.132159999999985</v>
      </c>
      <c r="I633" s="5">
        <v>93.459199999999996</v>
      </c>
      <c r="J633" s="5">
        <v>84.113280000000003</v>
      </c>
      <c r="K633" s="26">
        <v>0.21</v>
      </c>
    </row>
    <row r="634" spans="1:11">
      <c r="A634" s="4">
        <v>1554</v>
      </c>
      <c r="B634" t="s">
        <v>476</v>
      </c>
      <c r="C634" s="5">
        <f>IF($F$2=0," - ",Tabla1[[#This Row],[Base Precio de Lista neto]])</f>
        <v>108.4164</v>
      </c>
      <c r="D634" s="5">
        <f>IF($F$2=0," - ",Tabla1[[#This Row],[Base Precio de Lista neto]]*(1-$F$2))</f>
        <v>75.891479999999987</v>
      </c>
      <c r="E634" s="5">
        <f>IF($F$2=0," - ",Tabla1[[#This Row],[Base para Mejor precio]]*(1-$F$2))</f>
        <v>68.302331999999993</v>
      </c>
      <c r="F634" s="4" t="s">
        <v>6</v>
      </c>
      <c r="G634" s="16" t="s">
        <v>6131</v>
      </c>
      <c r="H634" s="5">
        <f>IFERROR(IF($F$3=0,"-",Tabla1[[#This Row],[Precio de Cliente neto]]*(1+$F$3)),"-")</f>
        <v>113.83721999999997</v>
      </c>
      <c r="I634" s="5">
        <v>108.4164</v>
      </c>
      <c r="J634" s="5">
        <v>97.574759999999998</v>
      </c>
      <c r="K634" s="26">
        <v>0.21</v>
      </c>
    </row>
    <row r="635" spans="1:11">
      <c r="A635" s="4">
        <v>1555</v>
      </c>
      <c r="B635" t="s">
        <v>477</v>
      </c>
      <c r="C635" s="5">
        <f>IF($F$2=0," - ",Tabla1[[#This Row],[Base Precio de Lista neto]])</f>
        <v>128.9743</v>
      </c>
      <c r="D635" s="5">
        <f>IF($F$2=0," - ",Tabla1[[#This Row],[Base Precio de Lista neto]]*(1-$F$2))</f>
        <v>90.28201</v>
      </c>
      <c r="E635" s="5">
        <f>IF($F$2=0," - ",Tabla1[[#This Row],[Base para Mejor precio]]*(1-$F$2))</f>
        <v>81.25380899999999</v>
      </c>
      <c r="F635" s="4" t="s">
        <v>6</v>
      </c>
      <c r="G635" s="16" t="s">
        <v>6131</v>
      </c>
      <c r="H635" s="5">
        <f>IFERROR(IF($F$3=0,"-",Tabla1[[#This Row],[Precio de Cliente neto]]*(1+$F$3)),"-")</f>
        <v>135.42301499999999</v>
      </c>
      <c r="I635" s="5">
        <v>128.9743</v>
      </c>
      <c r="J635" s="5">
        <v>116.07687</v>
      </c>
      <c r="K635" s="26">
        <v>0.21</v>
      </c>
    </row>
    <row r="636" spans="1:11">
      <c r="A636" s="4">
        <v>1556</v>
      </c>
      <c r="B636" t="s">
        <v>478</v>
      </c>
      <c r="C636" s="5">
        <f>IF($F$2=0," - ",Tabla1[[#This Row],[Base Precio de Lista neto]])</f>
        <v>128.9743</v>
      </c>
      <c r="D636" s="5">
        <f>IF($F$2=0," - ",Tabla1[[#This Row],[Base Precio de Lista neto]]*(1-$F$2))</f>
        <v>90.28201</v>
      </c>
      <c r="E636" s="5">
        <f>IF($F$2=0," - ",Tabla1[[#This Row],[Base para Mejor precio]]*(1-$F$2))</f>
        <v>81.25380899999999</v>
      </c>
      <c r="F636" s="4" t="s">
        <v>6</v>
      </c>
      <c r="G636" s="16" t="s">
        <v>6131</v>
      </c>
      <c r="H636" s="5">
        <f>IFERROR(IF($F$3=0,"-",Tabla1[[#This Row],[Precio de Cliente neto]]*(1+$F$3)),"-")</f>
        <v>135.42301499999999</v>
      </c>
      <c r="I636" s="5">
        <v>128.9743</v>
      </c>
      <c r="J636" s="5">
        <v>116.07687</v>
      </c>
      <c r="K636" s="26">
        <v>0.21</v>
      </c>
    </row>
    <row r="637" spans="1:11">
      <c r="A637" s="4">
        <v>1557</v>
      </c>
      <c r="B637" t="s">
        <v>479</v>
      </c>
      <c r="C637" s="5">
        <f>IF($F$2=0," - ",Tabla1[[#This Row],[Base Precio de Lista neto]])</f>
        <v>158.87629999999999</v>
      </c>
      <c r="D637" s="5">
        <f>IF($F$2=0," - ",Tabla1[[#This Row],[Base Precio de Lista neto]]*(1-$F$2))</f>
        <v>111.21340999999998</v>
      </c>
      <c r="E637" s="5">
        <f>IF($F$2=0," - ",Tabla1[[#This Row],[Base para Mejor precio]]*(1-$F$2))</f>
        <v>100.09206900000001</v>
      </c>
      <c r="F637" s="4" t="s">
        <v>6</v>
      </c>
      <c r="G637" s="16" t="s">
        <v>6131</v>
      </c>
      <c r="H637" s="5">
        <f>IFERROR(IF($F$3=0,"-",Tabla1[[#This Row],[Precio de Cliente neto]]*(1+$F$3)),"-")</f>
        <v>166.82011499999999</v>
      </c>
      <c r="I637" s="5">
        <v>158.87629999999999</v>
      </c>
      <c r="J637" s="5">
        <v>142.98867000000001</v>
      </c>
      <c r="K637" s="26">
        <v>0.21</v>
      </c>
    </row>
    <row r="638" spans="1:11">
      <c r="A638" s="4">
        <v>1558</v>
      </c>
      <c r="B638" t="s">
        <v>480</v>
      </c>
      <c r="C638" s="5">
        <f>IF($F$2=0," - ",Tabla1[[#This Row],[Base Precio de Lista neto]])</f>
        <v>209.34780000000001</v>
      </c>
      <c r="D638" s="5">
        <f>IF($F$2=0," - ",Tabla1[[#This Row],[Base Precio de Lista neto]]*(1-$F$2))</f>
        <v>146.54345999999998</v>
      </c>
      <c r="E638" s="5">
        <f>IF($F$2=0," - ",Tabla1[[#This Row],[Base para Mejor precio]]*(1-$F$2))</f>
        <v>131.88911399999998</v>
      </c>
      <c r="F638" s="4" t="s">
        <v>6</v>
      </c>
      <c r="G638" s="16" t="s">
        <v>6131</v>
      </c>
      <c r="H638" s="5">
        <f>IFERROR(IF($F$3=0,"-",Tabla1[[#This Row],[Precio de Cliente neto]]*(1+$F$3)),"-")</f>
        <v>219.81518999999997</v>
      </c>
      <c r="I638" s="5">
        <v>209.34780000000001</v>
      </c>
      <c r="J638" s="5">
        <v>188.41301999999999</v>
      </c>
      <c r="K638" s="26">
        <v>0.21</v>
      </c>
    </row>
    <row r="639" spans="1:11">
      <c r="A639" s="4">
        <v>1559</v>
      </c>
      <c r="B639" t="s">
        <v>481</v>
      </c>
      <c r="C639" s="5">
        <f>IF($F$2=0," - ",Tabla1[[#This Row],[Base Precio de Lista neto]])</f>
        <v>188.92</v>
      </c>
      <c r="D639" s="5">
        <f>IF($F$2=0," - ",Tabla1[[#This Row],[Base Precio de Lista neto]]*(1-$F$2))</f>
        <v>132.24399999999997</v>
      </c>
      <c r="E639" s="5">
        <f>IF($F$2=0," - ",Tabla1[[#This Row],[Base para Mejor precio]]*(1-$F$2))</f>
        <v>119.01959999999998</v>
      </c>
      <c r="F639" s="4" t="s">
        <v>6</v>
      </c>
      <c r="G639" s="16" t="s">
        <v>6131</v>
      </c>
      <c r="H639" s="5">
        <f>IFERROR(IF($F$3=0,"-",Tabla1[[#This Row],[Precio de Cliente neto]]*(1+$F$3)),"-")</f>
        <v>198.36599999999996</v>
      </c>
      <c r="I639" s="5">
        <v>188.92</v>
      </c>
      <c r="J639" s="5">
        <v>170.02799999999999</v>
      </c>
      <c r="K639" s="26">
        <v>0.21</v>
      </c>
    </row>
    <row r="640" spans="1:11">
      <c r="A640" s="4">
        <v>1560</v>
      </c>
      <c r="B640" t="s">
        <v>482</v>
      </c>
      <c r="C640" s="5">
        <f>IF($F$2=0," - ",Tabla1[[#This Row],[Base Precio de Lista neto]])</f>
        <v>198.85550000000001</v>
      </c>
      <c r="D640" s="5">
        <f>IF($F$2=0," - ",Tabla1[[#This Row],[Base Precio de Lista neto]]*(1-$F$2))</f>
        <v>139.19884999999999</v>
      </c>
      <c r="E640" s="5">
        <f>IF($F$2=0," - ",Tabla1[[#This Row],[Base para Mejor precio]]*(1-$F$2))</f>
        <v>125.278965</v>
      </c>
      <c r="F640" s="4" t="s">
        <v>6</v>
      </c>
      <c r="G640" s="16" t="s">
        <v>6131</v>
      </c>
      <c r="H640" s="5">
        <f>IFERROR(IF($F$3=0,"-",Tabla1[[#This Row],[Precio de Cliente neto]]*(1+$F$3)),"-")</f>
        <v>208.79827499999999</v>
      </c>
      <c r="I640" s="5">
        <v>198.85550000000001</v>
      </c>
      <c r="J640" s="5">
        <v>178.96995000000001</v>
      </c>
      <c r="K640" s="26">
        <v>0.21</v>
      </c>
    </row>
    <row r="641" spans="1:11">
      <c r="A641" s="4">
        <v>1561</v>
      </c>
      <c r="B641" t="s">
        <v>483</v>
      </c>
      <c r="C641" s="5">
        <f>IF($F$2=0," - ",Tabla1[[#This Row],[Base Precio de Lista neto]])</f>
        <v>216.1455</v>
      </c>
      <c r="D641" s="5">
        <f>IF($F$2=0," - ",Tabla1[[#This Row],[Base Precio de Lista neto]]*(1-$F$2))</f>
        <v>151.30185</v>
      </c>
      <c r="E641" s="5">
        <f>IF($F$2=0," - ",Tabla1[[#This Row],[Base para Mejor precio]]*(1-$F$2))</f>
        <v>136.17166499999999</v>
      </c>
      <c r="F641" s="4" t="s">
        <v>6</v>
      </c>
      <c r="G641" s="16" t="s">
        <v>6131</v>
      </c>
      <c r="H641" s="5">
        <f>IFERROR(IF($F$3=0,"-",Tabla1[[#This Row],[Precio de Cliente neto]]*(1+$F$3)),"-")</f>
        <v>226.952775</v>
      </c>
      <c r="I641" s="5">
        <v>216.1455</v>
      </c>
      <c r="J641" s="5">
        <v>194.53094999999999</v>
      </c>
      <c r="K641" s="26">
        <v>0.21</v>
      </c>
    </row>
    <row r="642" spans="1:11">
      <c r="A642" s="4">
        <v>1562</v>
      </c>
      <c r="B642" t="s">
        <v>484</v>
      </c>
      <c r="C642" s="5">
        <f>IF($F$2=0," - ",Tabla1[[#This Row],[Base Precio de Lista neto]])</f>
        <v>237.76949999999999</v>
      </c>
      <c r="D642" s="5">
        <f>IF($F$2=0," - ",Tabla1[[#This Row],[Base Precio de Lista neto]]*(1-$F$2))</f>
        <v>166.43865</v>
      </c>
      <c r="E642" s="5">
        <f>IF($F$2=0," - ",Tabla1[[#This Row],[Base para Mejor precio]]*(1-$F$2))</f>
        <v>149.79478499999999</v>
      </c>
      <c r="F642" s="4" t="s">
        <v>6</v>
      </c>
      <c r="G642" s="16" t="s">
        <v>6131</v>
      </c>
      <c r="H642" s="5">
        <f>IFERROR(IF($F$3=0,"-",Tabla1[[#This Row],[Precio de Cliente neto]]*(1+$F$3)),"-")</f>
        <v>249.65797499999999</v>
      </c>
      <c r="I642" s="5">
        <v>237.76949999999999</v>
      </c>
      <c r="J642" s="5">
        <v>213.99254999999999</v>
      </c>
      <c r="K642" s="26">
        <v>0.21</v>
      </c>
    </row>
    <row r="643" spans="1:11">
      <c r="A643" s="4">
        <v>1563</v>
      </c>
      <c r="B643" t="s">
        <v>485</v>
      </c>
      <c r="C643" s="5">
        <f>IF($F$2=0," - ",Tabla1[[#This Row],[Base Precio de Lista neto]])</f>
        <v>659.04679999999996</v>
      </c>
      <c r="D643" s="5">
        <f>IF($F$2=0," - ",Tabla1[[#This Row],[Base Precio de Lista neto]]*(1-$F$2))</f>
        <v>461.33275999999995</v>
      </c>
      <c r="E643" s="5">
        <f>IF($F$2=0," - ",Tabla1[[#This Row],[Base para Mejor precio]]*(1-$F$2))</f>
        <v>415.19948399999998</v>
      </c>
      <c r="F643" s="4" t="s">
        <v>6</v>
      </c>
      <c r="G643" s="16" t="s">
        <v>6131</v>
      </c>
      <c r="H643" s="5">
        <f>IFERROR(IF($F$3=0,"-",Tabla1[[#This Row],[Precio de Cliente neto]]*(1+$F$3)),"-")</f>
        <v>691.9991399999999</v>
      </c>
      <c r="I643" s="5">
        <v>659.04679999999996</v>
      </c>
      <c r="J643" s="5">
        <v>593.14211999999998</v>
      </c>
      <c r="K643" s="26">
        <v>0.21</v>
      </c>
    </row>
    <row r="644" spans="1:11">
      <c r="A644" s="4">
        <v>1564</v>
      </c>
      <c r="B644" t="s">
        <v>486</v>
      </c>
      <c r="C644" s="5">
        <f>IF($F$2=0," - ",Tabla1[[#This Row],[Base Precio de Lista neto]])</f>
        <v>685.46690000000001</v>
      </c>
      <c r="D644" s="5">
        <f>IF($F$2=0," - ",Tabla1[[#This Row],[Base Precio de Lista neto]]*(1-$F$2))</f>
        <v>479.82682999999997</v>
      </c>
      <c r="E644" s="5">
        <f>IF($F$2=0," - ",Tabla1[[#This Row],[Base para Mejor precio]]*(1-$F$2))</f>
        <v>431.84414699999996</v>
      </c>
      <c r="F644" s="4" t="s">
        <v>6</v>
      </c>
      <c r="G644" s="16" t="s">
        <v>6131</v>
      </c>
      <c r="H644" s="5">
        <f>IFERROR(IF($F$3=0,"-",Tabla1[[#This Row],[Precio de Cliente neto]]*(1+$F$3)),"-")</f>
        <v>719.74024499999996</v>
      </c>
      <c r="I644" s="5">
        <v>685.46690000000001</v>
      </c>
      <c r="J644" s="5">
        <v>616.92021</v>
      </c>
      <c r="K644" s="26">
        <v>0.21</v>
      </c>
    </row>
    <row r="645" spans="1:11">
      <c r="A645" s="4">
        <v>1565</v>
      </c>
      <c r="B645" t="s">
        <v>487</v>
      </c>
      <c r="C645" s="5">
        <f>IF($F$2=0," - ",Tabla1[[#This Row],[Base Precio de Lista neto]])</f>
        <v>710.11109999999996</v>
      </c>
      <c r="D645" s="5">
        <f>IF($F$2=0," - ",Tabla1[[#This Row],[Base Precio de Lista neto]]*(1-$F$2))</f>
        <v>497.07776999999993</v>
      </c>
      <c r="E645" s="5">
        <f>IF($F$2=0," - ",Tabla1[[#This Row],[Base para Mejor precio]]*(1-$F$2))</f>
        <v>447.36999300000002</v>
      </c>
      <c r="F645" s="4" t="s">
        <v>6</v>
      </c>
      <c r="G645" s="16" t="s">
        <v>6131</v>
      </c>
      <c r="H645" s="5">
        <f>IFERROR(IF($F$3=0,"-",Tabla1[[#This Row],[Precio de Cliente neto]]*(1+$F$3)),"-")</f>
        <v>745.61665499999992</v>
      </c>
      <c r="I645" s="5">
        <v>710.11109999999996</v>
      </c>
      <c r="J645" s="5">
        <v>639.09999000000005</v>
      </c>
      <c r="K645" s="26">
        <v>0.21</v>
      </c>
    </row>
    <row r="646" spans="1:11">
      <c r="A646" s="4">
        <v>1566</v>
      </c>
      <c r="B646" t="s">
        <v>488</v>
      </c>
      <c r="C646" s="5">
        <f>IF($F$2=0," - ",Tabla1[[#This Row],[Base Precio de Lista neto]])</f>
        <v>710.11109999999996</v>
      </c>
      <c r="D646" s="5">
        <f>IF($F$2=0," - ",Tabla1[[#This Row],[Base Precio de Lista neto]]*(1-$F$2))</f>
        <v>497.07776999999993</v>
      </c>
      <c r="E646" s="5">
        <f>IF($F$2=0," - ",Tabla1[[#This Row],[Base para Mejor precio]]*(1-$F$2))</f>
        <v>447.36999300000002</v>
      </c>
      <c r="F646" s="4" t="s">
        <v>6</v>
      </c>
      <c r="G646" s="16" t="s">
        <v>6131</v>
      </c>
      <c r="H646" s="5">
        <f>IFERROR(IF($F$3=0,"-",Tabla1[[#This Row],[Precio de Cliente neto]]*(1+$F$3)),"-")</f>
        <v>745.61665499999992</v>
      </c>
      <c r="I646" s="5">
        <v>710.11109999999996</v>
      </c>
      <c r="J646" s="5">
        <v>639.09999000000005</v>
      </c>
      <c r="K646" s="26">
        <v>0.21</v>
      </c>
    </row>
    <row r="647" spans="1:11">
      <c r="A647" s="4">
        <v>1567</v>
      </c>
      <c r="B647" t="s">
        <v>489</v>
      </c>
      <c r="C647" s="5">
        <f>IF($F$2=0," - ",Tabla1[[#This Row],[Base Precio de Lista neto]])</f>
        <v>832.58370000000002</v>
      </c>
      <c r="D647" s="5">
        <f>IF($F$2=0," - ",Tabla1[[#This Row],[Base Precio de Lista neto]]*(1-$F$2))</f>
        <v>582.80858999999998</v>
      </c>
      <c r="E647" s="5">
        <f>IF($F$2=0," - ",Tabla1[[#This Row],[Base para Mejor precio]]*(1-$F$2))</f>
        <v>524.52773100000002</v>
      </c>
      <c r="F647" s="4" t="s">
        <v>6</v>
      </c>
      <c r="G647" s="16" t="s">
        <v>6131</v>
      </c>
      <c r="H647" s="5">
        <f>IFERROR(IF($F$3=0,"-",Tabla1[[#This Row],[Precio de Cliente neto]]*(1+$F$3)),"-")</f>
        <v>874.21288499999991</v>
      </c>
      <c r="I647" s="5">
        <v>832.58370000000002</v>
      </c>
      <c r="J647" s="5">
        <v>749.32533000000001</v>
      </c>
      <c r="K647" s="26">
        <v>0.21</v>
      </c>
    </row>
    <row r="648" spans="1:11">
      <c r="A648" s="4">
        <v>1568</v>
      </c>
      <c r="B648" t="s">
        <v>490</v>
      </c>
      <c r="C648" s="5">
        <f>IF($F$2=0," - ",Tabla1[[#This Row],[Base Precio de Lista neto]])</f>
        <v>166.03919999999999</v>
      </c>
      <c r="D648" s="5">
        <f>IF($F$2=0," - ",Tabla1[[#This Row],[Base Precio de Lista neto]]*(1-$F$2))</f>
        <v>116.22743999999999</v>
      </c>
      <c r="E648" s="5">
        <f>IF($F$2=0," - ",Tabla1[[#This Row],[Base para Mejor precio]]*(1-$F$2))</f>
        <v>104.604696</v>
      </c>
      <c r="F648" s="4" t="s">
        <v>6</v>
      </c>
      <c r="G648" s="16" t="s">
        <v>6131</v>
      </c>
      <c r="H648" s="5">
        <f>IFERROR(IF($F$3=0,"-",Tabla1[[#This Row],[Precio de Cliente neto]]*(1+$F$3)),"-")</f>
        <v>174.34115999999997</v>
      </c>
      <c r="I648" s="5">
        <v>166.03919999999999</v>
      </c>
      <c r="J648" s="5">
        <v>149.43528000000001</v>
      </c>
      <c r="K648" s="26">
        <v>0.21</v>
      </c>
    </row>
    <row r="649" spans="1:11">
      <c r="A649" s="4">
        <v>1569</v>
      </c>
      <c r="B649" t="s">
        <v>491</v>
      </c>
      <c r="C649" s="5">
        <f>IF($F$2=0," - ",Tabla1[[#This Row],[Base Precio de Lista neto]])</f>
        <v>31.322700000000001</v>
      </c>
      <c r="D649" s="5">
        <f>IF($F$2=0," - ",Tabla1[[#This Row],[Base Precio de Lista neto]]*(1-$F$2))</f>
        <v>21.925889999999999</v>
      </c>
      <c r="E649" s="5">
        <f>IF($F$2=0," - ",Tabla1[[#This Row],[Base para Mejor precio]]*(1-$F$2))</f>
        <v>19.733300999999997</v>
      </c>
      <c r="F649" s="4" t="s">
        <v>6</v>
      </c>
      <c r="G649" s="16" t="s">
        <v>6131</v>
      </c>
      <c r="H649" s="5">
        <f>IFERROR(IF($F$3=0,"-",Tabla1[[#This Row],[Precio de Cliente neto]]*(1+$F$3)),"-")</f>
        <v>32.888835</v>
      </c>
      <c r="I649" s="5">
        <v>31.322700000000001</v>
      </c>
      <c r="J649" s="5">
        <v>28.190429999999999</v>
      </c>
      <c r="K649" s="26">
        <v>0.21</v>
      </c>
    </row>
    <row r="650" spans="1:11">
      <c r="A650" s="4">
        <v>1570</v>
      </c>
      <c r="B650" t="s">
        <v>492</v>
      </c>
      <c r="C650" s="5">
        <f>IF($F$2=0," - ",Tabla1[[#This Row],[Base Precio de Lista neto]])</f>
        <v>29.3215</v>
      </c>
      <c r="D650" s="5">
        <f>IF($F$2=0," - ",Tabla1[[#This Row],[Base Precio de Lista neto]]*(1-$F$2))</f>
        <v>20.52505</v>
      </c>
      <c r="E650" s="5">
        <f>IF($F$2=0," - ",Tabla1[[#This Row],[Base para Mejor precio]]*(1-$F$2))</f>
        <v>18.472545</v>
      </c>
      <c r="F650" s="4" t="s">
        <v>6</v>
      </c>
      <c r="G650" s="16" t="s">
        <v>6131</v>
      </c>
      <c r="H650" s="5">
        <f>IFERROR(IF($F$3=0,"-",Tabla1[[#This Row],[Precio de Cliente neto]]*(1+$F$3)),"-")</f>
        <v>30.787575</v>
      </c>
      <c r="I650" s="5">
        <v>29.3215</v>
      </c>
      <c r="J650" s="5">
        <v>26.38935</v>
      </c>
      <c r="K650" s="26">
        <v>0.21</v>
      </c>
    </row>
    <row r="651" spans="1:11">
      <c r="A651" s="4">
        <v>1571</v>
      </c>
      <c r="B651" t="s">
        <v>493</v>
      </c>
      <c r="C651" s="5">
        <f>IF($F$2=0," - ",Tabla1[[#This Row],[Base Precio de Lista neto]])</f>
        <v>737.09929999999997</v>
      </c>
      <c r="D651" s="5">
        <f>IF($F$2=0," - ",Tabla1[[#This Row],[Base Precio de Lista neto]]*(1-$F$2))</f>
        <v>515.9695099999999</v>
      </c>
      <c r="E651" s="5">
        <f>IF($F$2=0," - ",Tabla1[[#This Row],[Base para Mejor precio]]*(1-$F$2))</f>
        <v>464.37255899999997</v>
      </c>
      <c r="F651" s="4" t="s">
        <v>6</v>
      </c>
      <c r="G651" s="16" t="s">
        <v>6131</v>
      </c>
      <c r="H651" s="5">
        <f>IFERROR(IF($F$3=0,"-",Tabla1[[#This Row],[Precio de Cliente neto]]*(1+$F$3)),"-")</f>
        <v>773.95426499999985</v>
      </c>
      <c r="I651" s="5">
        <v>737.09929999999997</v>
      </c>
      <c r="J651" s="5">
        <v>663.38936999999999</v>
      </c>
      <c r="K651" s="26">
        <v>0.21</v>
      </c>
    </row>
    <row r="652" spans="1:11">
      <c r="A652" s="4">
        <v>1572</v>
      </c>
      <c r="B652" t="s">
        <v>494</v>
      </c>
      <c r="C652" s="5">
        <f>IF($F$2=0," - ",Tabla1[[#This Row],[Base Precio de Lista neto]])</f>
        <v>224.30459999999999</v>
      </c>
      <c r="D652" s="5">
        <f>IF($F$2=0," - ",Tabla1[[#This Row],[Base Precio de Lista neto]]*(1-$F$2))</f>
        <v>157.01321999999999</v>
      </c>
      <c r="E652" s="5">
        <f>IF($F$2=0," - ",Tabla1[[#This Row],[Base para Mejor precio]]*(1-$F$2))</f>
        <v>141.31189799999999</v>
      </c>
      <c r="F652" s="4" t="s">
        <v>6</v>
      </c>
      <c r="G652" s="16" t="s">
        <v>6131</v>
      </c>
      <c r="H652" s="5">
        <f>IFERROR(IF($F$3=0,"-",Tabla1[[#This Row],[Precio de Cliente neto]]*(1+$F$3)),"-")</f>
        <v>235.51982999999998</v>
      </c>
      <c r="I652" s="5">
        <v>224.30459999999999</v>
      </c>
      <c r="J652" s="5">
        <v>201.87414000000001</v>
      </c>
      <c r="K652" s="26">
        <v>0.21</v>
      </c>
    </row>
    <row r="653" spans="1:11">
      <c r="A653" s="4">
        <v>1573</v>
      </c>
      <c r="B653" t="s">
        <v>495</v>
      </c>
      <c r="C653" s="5">
        <f>IF($F$2=0," - ",Tabla1[[#This Row],[Base Precio de Lista neto]])</f>
        <v>1100.7284999999999</v>
      </c>
      <c r="D653" s="5">
        <f>IF($F$2=0," - ",Tabla1[[#This Row],[Base Precio de Lista neto]]*(1-$F$2))</f>
        <v>770.50994999999989</v>
      </c>
      <c r="E653" s="5">
        <f>IF($F$2=0," - ",Tabla1[[#This Row],[Base para Mejor precio]]*(1-$F$2))</f>
        <v>693.45895499999995</v>
      </c>
      <c r="F653" s="4" t="s">
        <v>6</v>
      </c>
      <c r="G653" s="16" t="s">
        <v>6131</v>
      </c>
      <c r="H653" s="5">
        <f>IFERROR(IF($F$3=0,"-",Tabla1[[#This Row],[Precio de Cliente neto]]*(1+$F$3)),"-")</f>
        <v>1155.7649249999999</v>
      </c>
      <c r="I653" s="5">
        <v>1100.7284999999999</v>
      </c>
      <c r="J653" s="5">
        <v>990.65565000000004</v>
      </c>
      <c r="K653" s="26">
        <v>0.21</v>
      </c>
    </row>
    <row r="654" spans="1:11">
      <c r="A654" s="4">
        <v>1574</v>
      </c>
      <c r="B654" t="s">
        <v>496</v>
      </c>
      <c r="C654" s="5">
        <f>IF($F$2=0," - ",Tabla1[[#This Row],[Base Precio de Lista neto]])</f>
        <v>93.459199999999996</v>
      </c>
      <c r="D654" s="5">
        <f>IF($F$2=0," - ",Tabla1[[#This Row],[Base Precio de Lista neto]]*(1-$F$2))</f>
        <v>65.42143999999999</v>
      </c>
      <c r="E654" s="5">
        <f>IF($F$2=0," - ",Tabla1[[#This Row],[Base para Mejor precio]]*(1-$F$2))</f>
        <v>58.879295999999997</v>
      </c>
      <c r="F654" s="4" t="s">
        <v>6</v>
      </c>
      <c r="G654" s="16" t="s">
        <v>6131</v>
      </c>
      <c r="H654" s="5">
        <f>IFERROR(IF($F$3=0,"-",Tabla1[[#This Row],[Precio de Cliente neto]]*(1+$F$3)),"-")</f>
        <v>98.132159999999985</v>
      </c>
      <c r="I654" s="5">
        <v>93.459199999999996</v>
      </c>
      <c r="J654" s="5">
        <v>84.113280000000003</v>
      </c>
      <c r="K654" s="26">
        <v>0.21</v>
      </c>
    </row>
    <row r="655" spans="1:11">
      <c r="A655" s="4">
        <v>1575</v>
      </c>
      <c r="B655" t="s">
        <v>497</v>
      </c>
      <c r="C655" s="5">
        <f>IF($F$2=0," - ",Tabla1[[#This Row],[Base Precio de Lista neto]])</f>
        <v>108.4164</v>
      </c>
      <c r="D655" s="5">
        <f>IF($F$2=0," - ",Tabla1[[#This Row],[Base Precio de Lista neto]]*(1-$F$2))</f>
        <v>75.891479999999987</v>
      </c>
      <c r="E655" s="5">
        <f>IF($F$2=0," - ",Tabla1[[#This Row],[Base para Mejor precio]]*(1-$F$2))</f>
        <v>68.302331999999993</v>
      </c>
      <c r="F655" s="4" t="s">
        <v>6</v>
      </c>
      <c r="G655" s="16" t="s">
        <v>6131</v>
      </c>
      <c r="H655" s="5">
        <f>IFERROR(IF($F$3=0,"-",Tabla1[[#This Row],[Precio de Cliente neto]]*(1+$F$3)),"-")</f>
        <v>113.83721999999997</v>
      </c>
      <c r="I655" s="5">
        <v>108.4164</v>
      </c>
      <c r="J655" s="5">
        <v>97.574759999999998</v>
      </c>
      <c r="K655" s="26">
        <v>0.21</v>
      </c>
    </row>
    <row r="656" spans="1:11">
      <c r="A656" s="4">
        <v>1576</v>
      </c>
      <c r="B656" t="s">
        <v>498</v>
      </c>
      <c r="C656" s="5">
        <f>IF($F$2=0," - ",Tabla1[[#This Row],[Base Precio de Lista neto]])</f>
        <v>128.9743</v>
      </c>
      <c r="D656" s="5">
        <f>IF($F$2=0," - ",Tabla1[[#This Row],[Base Precio de Lista neto]]*(1-$F$2))</f>
        <v>90.28201</v>
      </c>
      <c r="E656" s="5">
        <f>IF($F$2=0," - ",Tabla1[[#This Row],[Base para Mejor precio]]*(1-$F$2))</f>
        <v>81.25380899999999</v>
      </c>
      <c r="F656" s="4" t="s">
        <v>6</v>
      </c>
      <c r="G656" s="16" t="s">
        <v>6131</v>
      </c>
      <c r="H656" s="5">
        <f>IFERROR(IF($F$3=0,"-",Tabla1[[#This Row],[Precio de Cliente neto]]*(1+$F$3)),"-")</f>
        <v>135.42301499999999</v>
      </c>
      <c r="I656" s="5">
        <v>128.9743</v>
      </c>
      <c r="J656" s="5">
        <v>116.07687</v>
      </c>
      <c r="K656" s="26">
        <v>0.21</v>
      </c>
    </row>
    <row r="657" spans="1:11">
      <c r="A657" s="4">
        <v>1577</v>
      </c>
      <c r="B657" t="s">
        <v>9030</v>
      </c>
      <c r="C657" s="5">
        <f>IF($F$2=0," - ",Tabla1[[#This Row],[Base Precio de Lista neto]])</f>
        <v>1430</v>
      </c>
      <c r="D657" s="5">
        <f>IF($F$2=0," - ",Tabla1[[#This Row],[Base Precio de Lista neto]]*(1-$F$2))</f>
        <v>1000.9999999999999</v>
      </c>
      <c r="E657" s="5">
        <f>IF($F$2=0," - ",Tabla1[[#This Row],[Base para Mejor precio]]*(1-$F$2))</f>
        <v>828.82799999999997</v>
      </c>
      <c r="F657" s="4" t="s">
        <v>5</v>
      </c>
      <c r="G657" s="16" t="s">
        <v>8993</v>
      </c>
      <c r="H657" s="5">
        <f>IFERROR(IF($F$3=0,"-",Tabla1[[#This Row],[Precio de Cliente neto]]*(1+$F$3)),"-")</f>
        <v>1501.4999999999998</v>
      </c>
      <c r="I657" s="5">
        <v>1430</v>
      </c>
      <c r="J657" s="5">
        <v>1184.04</v>
      </c>
      <c r="K657" s="26">
        <v>0.21</v>
      </c>
    </row>
    <row r="658" spans="1:11">
      <c r="A658" s="4">
        <v>1578</v>
      </c>
      <c r="B658" t="s">
        <v>499</v>
      </c>
      <c r="C658" s="5">
        <f>IF($F$2=0," - ",Tabla1[[#This Row],[Base Precio de Lista neto]])</f>
        <v>758.85670000000005</v>
      </c>
      <c r="D658" s="5">
        <f>IF($F$2=0," - ",Tabla1[[#This Row],[Base Precio de Lista neto]]*(1-$F$2))</f>
        <v>531.19969000000003</v>
      </c>
      <c r="E658" s="5">
        <f>IF($F$2=0," - ",Tabla1[[#This Row],[Base para Mejor precio]]*(1-$F$2))</f>
        <v>478.07972100000001</v>
      </c>
      <c r="F658" s="4" t="s">
        <v>4</v>
      </c>
      <c r="G658" s="16" t="s">
        <v>6131</v>
      </c>
      <c r="H658" s="5">
        <f>IFERROR(IF($F$3=0,"-",Tabla1[[#This Row],[Precio de Cliente neto]]*(1+$F$3)),"-")</f>
        <v>796.79953500000011</v>
      </c>
      <c r="I658" s="5">
        <v>758.85670000000005</v>
      </c>
      <c r="J658" s="5">
        <v>682.97103000000004</v>
      </c>
      <c r="K658" s="26">
        <v>0.21</v>
      </c>
    </row>
    <row r="659" spans="1:11">
      <c r="A659" s="4">
        <v>1579</v>
      </c>
      <c r="B659" t="s">
        <v>500</v>
      </c>
      <c r="C659" s="5">
        <f>IF($F$2=0," - ",Tabla1[[#This Row],[Base Precio de Lista neto]])</f>
        <v>1130.5599</v>
      </c>
      <c r="D659" s="5">
        <f>IF($F$2=0," - ",Tabla1[[#This Row],[Base Precio de Lista neto]]*(1-$F$2))</f>
        <v>791.39192999999989</v>
      </c>
      <c r="E659" s="5">
        <f>IF($F$2=0," - ",Tabla1[[#This Row],[Base para Mejor precio]]*(1-$F$2))</f>
        <v>712.25273700000002</v>
      </c>
      <c r="F659" s="4" t="s">
        <v>4</v>
      </c>
      <c r="G659" s="16" t="s">
        <v>6131</v>
      </c>
      <c r="H659" s="5">
        <f>IFERROR(IF($F$3=0,"-",Tabla1[[#This Row],[Precio de Cliente neto]]*(1+$F$3)),"-")</f>
        <v>1187.0878949999999</v>
      </c>
      <c r="I659" s="5">
        <v>1130.5599</v>
      </c>
      <c r="J659" s="5">
        <v>1017.50391</v>
      </c>
      <c r="K659" s="26">
        <v>0.21</v>
      </c>
    </row>
    <row r="660" spans="1:11">
      <c r="A660" s="4">
        <v>1581</v>
      </c>
      <c r="B660" t="s">
        <v>501</v>
      </c>
      <c r="C660" s="5">
        <f>IF($F$2=0," - ",Tabla1[[#This Row],[Base Precio de Lista neto]])</f>
        <v>475.3177</v>
      </c>
      <c r="D660" s="5">
        <f>IF($F$2=0," - ",Tabla1[[#This Row],[Base Precio de Lista neto]]*(1-$F$2))</f>
        <v>332.72238999999996</v>
      </c>
      <c r="E660" s="5">
        <f>IF($F$2=0," - ",Tabla1[[#This Row],[Base para Mejor precio]]*(1-$F$2))</f>
        <v>299.45015100000001</v>
      </c>
      <c r="F660" s="4" t="s">
        <v>6</v>
      </c>
      <c r="G660" s="16" t="s">
        <v>6131</v>
      </c>
      <c r="H660" s="5">
        <f>IFERROR(IF($F$3=0,"-",Tabla1[[#This Row],[Precio de Cliente neto]]*(1+$F$3)),"-")</f>
        <v>499.08358499999997</v>
      </c>
      <c r="I660" s="5">
        <v>475.3177</v>
      </c>
      <c r="J660" s="5">
        <v>427.78593000000001</v>
      </c>
      <c r="K660" s="26">
        <v>0.21</v>
      </c>
    </row>
    <row r="661" spans="1:11">
      <c r="A661" s="4">
        <v>1582</v>
      </c>
      <c r="B661" t="s">
        <v>502</v>
      </c>
      <c r="C661" s="5">
        <f>IF($F$2=0," - ",Tabla1[[#This Row],[Base Precio de Lista neto]])</f>
        <v>502.3152</v>
      </c>
      <c r="D661" s="5">
        <f>IF($F$2=0," - ",Tabla1[[#This Row],[Base Precio de Lista neto]]*(1-$F$2))</f>
        <v>351.62063999999998</v>
      </c>
      <c r="E661" s="5">
        <f>IF($F$2=0," - ",Tabla1[[#This Row],[Base para Mejor precio]]*(1-$F$2))</f>
        <v>316.45857599999999</v>
      </c>
      <c r="F661" s="4" t="s">
        <v>6</v>
      </c>
      <c r="G661" s="16" t="s">
        <v>6131</v>
      </c>
      <c r="H661" s="5">
        <f>IFERROR(IF($F$3=0,"-",Tabla1[[#This Row],[Precio de Cliente neto]]*(1+$F$3)),"-")</f>
        <v>527.43095999999991</v>
      </c>
      <c r="I661" s="5">
        <v>502.3152</v>
      </c>
      <c r="J661" s="5">
        <v>452.08368000000002</v>
      </c>
      <c r="K661" s="26">
        <v>0.21</v>
      </c>
    </row>
    <row r="662" spans="1:11">
      <c r="A662" s="4">
        <v>1583</v>
      </c>
      <c r="B662" t="s">
        <v>503</v>
      </c>
      <c r="C662" s="5">
        <f>IF($F$2=0," - ",Tabla1[[#This Row],[Base Precio de Lista neto]])</f>
        <v>552.42439999999999</v>
      </c>
      <c r="D662" s="5">
        <f>IF($F$2=0," - ",Tabla1[[#This Row],[Base Precio de Lista neto]]*(1-$F$2))</f>
        <v>386.69707999999997</v>
      </c>
      <c r="E662" s="5">
        <f>IF($F$2=0," - ",Tabla1[[#This Row],[Base para Mejor precio]]*(1-$F$2))</f>
        <v>348.02737199999996</v>
      </c>
      <c r="F662" s="4" t="s">
        <v>6</v>
      </c>
      <c r="G662" s="16" t="s">
        <v>6131</v>
      </c>
      <c r="H662" s="5">
        <f>IFERROR(IF($F$3=0,"-",Tabla1[[#This Row],[Precio de Cliente neto]]*(1+$F$3)),"-")</f>
        <v>580.04561999999999</v>
      </c>
      <c r="I662" s="5">
        <v>552.42439999999999</v>
      </c>
      <c r="J662" s="5">
        <v>497.18196</v>
      </c>
      <c r="K662" s="26">
        <v>0.21</v>
      </c>
    </row>
    <row r="663" spans="1:11">
      <c r="A663" s="4">
        <v>1584</v>
      </c>
      <c r="B663" t="s">
        <v>504</v>
      </c>
      <c r="C663" s="5">
        <f>IF($F$2=0," - ",Tabla1[[#This Row],[Base Precio de Lista neto]])</f>
        <v>591.04010000000005</v>
      </c>
      <c r="D663" s="5">
        <f>IF($F$2=0," - ",Tabla1[[#This Row],[Base Precio de Lista neto]]*(1-$F$2))</f>
        <v>413.72807</v>
      </c>
      <c r="E663" s="5">
        <f>IF($F$2=0," - ",Tabla1[[#This Row],[Base para Mejor precio]]*(1-$F$2))</f>
        <v>372.35526299999998</v>
      </c>
      <c r="F663" s="4" t="s">
        <v>6</v>
      </c>
      <c r="G663" s="16" t="s">
        <v>6131</v>
      </c>
      <c r="H663" s="5">
        <f>IFERROR(IF($F$3=0,"-",Tabla1[[#This Row],[Precio de Cliente neto]]*(1+$F$3)),"-")</f>
        <v>620.59210499999995</v>
      </c>
      <c r="I663" s="5">
        <v>591.04010000000005</v>
      </c>
      <c r="J663" s="5">
        <v>531.93609000000004</v>
      </c>
      <c r="K663" s="26">
        <v>0.21</v>
      </c>
    </row>
    <row r="664" spans="1:11">
      <c r="A664" s="4">
        <v>1585</v>
      </c>
      <c r="B664" t="s">
        <v>505</v>
      </c>
      <c r="C664" s="5">
        <f>IF($F$2=0," - ",Tabla1[[#This Row],[Base Precio de Lista neto]])</f>
        <v>630.02949999999998</v>
      </c>
      <c r="D664" s="5">
        <f>IF($F$2=0," - ",Tabla1[[#This Row],[Base Precio de Lista neto]]*(1-$F$2))</f>
        <v>441.02064999999999</v>
      </c>
      <c r="E664" s="5">
        <f>IF($F$2=0," - ",Tabla1[[#This Row],[Base para Mejor precio]]*(1-$F$2))</f>
        <v>396.91858500000001</v>
      </c>
      <c r="F664" s="4" t="s">
        <v>6</v>
      </c>
      <c r="G664" s="16" t="s">
        <v>6131</v>
      </c>
      <c r="H664" s="5">
        <f>IFERROR(IF($F$3=0,"-",Tabla1[[#This Row],[Precio de Cliente neto]]*(1+$F$3)),"-")</f>
        <v>661.53097500000001</v>
      </c>
      <c r="I664" s="5">
        <v>630.02949999999998</v>
      </c>
      <c r="J664" s="5">
        <v>567.02655000000004</v>
      </c>
      <c r="K664" s="26">
        <v>0.21</v>
      </c>
    </row>
    <row r="665" spans="1:11">
      <c r="A665" s="4">
        <v>1586</v>
      </c>
      <c r="B665" t="s">
        <v>506</v>
      </c>
      <c r="C665" s="5">
        <f>IF($F$2=0," - ",Tabla1[[#This Row],[Base Precio de Lista neto]])</f>
        <v>692.71259999999995</v>
      </c>
      <c r="D665" s="5">
        <f>IF($F$2=0," - ",Tabla1[[#This Row],[Base Precio de Lista neto]]*(1-$F$2))</f>
        <v>484.89881999999994</v>
      </c>
      <c r="E665" s="5">
        <f>IF($F$2=0," - ",Tabla1[[#This Row],[Base para Mejor precio]]*(1-$F$2))</f>
        <v>436.40893799999998</v>
      </c>
      <c r="F665" s="4" t="s">
        <v>6</v>
      </c>
      <c r="G665" s="16" t="s">
        <v>6131</v>
      </c>
      <c r="H665" s="5">
        <f>IFERROR(IF($F$3=0,"-",Tabla1[[#This Row],[Precio de Cliente neto]]*(1+$F$3)),"-")</f>
        <v>727.34822999999994</v>
      </c>
      <c r="I665" s="5">
        <v>692.71259999999995</v>
      </c>
      <c r="J665" s="5">
        <v>623.44133999999997</v>
      </c>
      <c r="K665" s="26">
        <v>0.21</v>
      </c>
    </row>
    <row r="666" spans="1:11">
      <c r="A666" s="4">
        <v>1587</v>
      </c>
      <c r="B666" t="s">
        <v>507</v>
      </c>
      <c r="C666" s="5">
        <f>IF($F$2=0," - ",Tabla1[[#This Row],[Base Precio de Lista neto]])</f>
        <v>780.149</v>
      </c>
      <c r="D666" s="5">
        <f>IF($F$2=0," - ",Tabla1[[#This Row],[Base Precio de Lista neto]]*(1-$F$2))</f>
        <v>546.10429999999997</v>
      </c>
      <c r="E666" s="5">
        <f>IF($F$2=0," - ",Tabla1[[#This Row],[Base para Mejor precio]]*(1-$F$2))</f>
        <v>491.49386999999996</v>
      </c>
      <c r="F666" s="4" t="s">
        <v>6</v>
      </c>
      <c r="G666" s="16" t="s">
        <v>6131</v>
      </c>
      <c r="H666" s="5">
        <f>IFERROR(IF($F$3=0,"-",Tabla1[[#This Row],[Precio de Cliente neto]]*(1+$F$3)),"-")</f>
        <v>819.15644999999995</v>
      </c>
      <c r="I666" s="5">
        <v>780.149</v>
      </c>
      <c r="J666" s="5">
        <v>702.13409999999999</v>
      </c>
      <c r="K666" s="26">
        <v>0.21</v>
      </c>
    </row>
    <row r="667" spans="1:11">
      <c r="A667" s="4">
        <v>1588</v>
      </c>
      <c r="B667" t="s">
        <v>508</v>
      </c>
      <c r="C667" s="5">
        <f>IF($F$2=0," - ",Tabla1[[#This Row],[Base Precio de Lista neto]])</f>
        <v>742.13559999999995</v>
      </c>
      <c r="D667" s="5">
        <f>IF($F$2=0," - ",Tabla1[[#This Row],[Base Precio de Lista neto]]*(1-$F$2))</f>
        <v>519.49491999999998</v>
      </c>
      <c r="E667" s="5">
        <f>IF($F$2=0," - ",Tabla1[[#This Row],[Base para Mejor precio]]*(1-$F$2))</f>
        <v>467.54542800000002</v>
      </c>
      <c r="F667" s="4" t="s">
        <v>6</v>
      </c>
      <c r="G667" s="16" t="s">
        <v>6131</v>
      </c>
      <c r="H667" s="5">
        <f>IFERROR(IF($F$3=0,"-",Tabla1[[#This Row],[Precio de Cliente neto]]*(1+$F$3)),"-")</f>
        <v>779.24237999999991</v>
      </c>
      <c r="I667" s="5">
        <v>742.13559999999995</v>
      </c>
      <c r="J667" s="5">
        <v>667.92204000000004</v>
      </c>
      <c r="K667" s="26">
        <v>0.21</v>
      </c>
    </row>
    <row r="668" spans="1:11">
      <c r="A668" s="4">
        <v>1589</v>
      </c>
      <c r="B668" t="s">
        <v>509</v>
      </c>
      <c r="C668" s="5">
        <f>IF($F$2=0," - ",Tabla1[[#This Row],[Base Precio de Lista neto]])</f>
        <v>870.53629999999998</v>
      </c>
      <c r="D668" s="5">
        <f>IF($F$2=0," - ",Tabla1[[#This Row],[Base Precio de Lista neto]]*(1-$F$2))</f>
        <v>609.37540999999999</v>
      </c>
      <c r="E668" s="5">
        <f>IF($F$2=0," - ",Tabla1[[#This Row],[Base para Mejor precio]]*(1-$F$2))</f>
        <v>548.43786899999998</v>
      </c>
      <c r="F668" s="4" t="s">
        <v>6</v>
      </c>
      <c r="G668" s="16" t="s">
        <v>6131</v>
      </c>
      <c r="H668" s="5">
        <f>IFERROR(IF($F$3=0,"-",Tabla1[[#This Row],[Precio de Cliente neto]]*(1+$F$3)),"-")</f>
        <v>914.06311499999993</v>
      </c>
      <c r="I668" s="5">
        <v>870.53629999999998</v>
      </c>
      <c r="J668" s="5">
        <v>783.48266999999998</v>
      </c>
      <c r="K668" s="26">
        <v>0.21</v>
      </c>
    </row>
    <row r="669" spans="1:11">
      <c r="A669" s="4">
        <v>1590</v>
      </c>
      <c r="B669" t="s">
        <v>510</v>
      </c>
      <c r="C669" s="5">
        <f>IF($F$2=0," - ",Tabla1[[#This Row],[Base Precio de Lista neto]])</f>
        <v>933.92570000000001</v>
      </c>
      <c r="D669" s="5">
        <f>IF($F$2=0," - ",Tabla1[[#This Row],[Base Precio de Lista neto]]*(1-$F$2))</f>
        <v>653.74798999999996</v>
      </c>
      <c r="E669" s="5">
        <f>IF($F$2=0," - ",Tabla1[[#This Row],[Base para Mejor precio]]*(1-$F$2))</f>
        <v>588.37319100000002</v>
      </c>
      <c r="F669" s="4" t="s">
        <v>6</v>
      </c>
      <c r="G669" s="16" t="s">
        <v>6131</v>
      </c>
      <c r="H669" s="5">
        <f>IFERROR(IF($F$3=0,"-",Tabla1[[#This Row],[Precio de Cliente neto]]*(1+$F$3)),"-")</f>
        <v>980.621985</v>
      </c>
      <c r="I669" s="5">
        <v>933.92570000000001</v>
      </c>
      <c r="J669" s="5">
        <v>840.53313000000003</v>
      </c>
      <c r="K669" s="26">
        <v>0.21</v>
      </c>
    </row>
    <row r="670" spans="1:11">
      <c r="A670" s="4">
        <v>1591</v>
      </c>
      <c r="B670" t="s">
        <v>511</v>
      </c>
      <c r="C670" s="5">
        <f>IF($F$2=0," - ",Tabla1[[#This Row],[Base Precio de Lista neto]])</f>
        <v>973.95500000000004</v>
      </c>
      <c r="D670" s="5">
        <f>IF($F$2=0," - ",Tabla1[[#This Row],[Base Precio de Lista neto]]*(1-$F$2))</f>
        <v>681.76850000000002</v>
      </c>
      <c r="E670" s="5">
        <f>IF($F$2=0," - ",Tabla1[[#This Row],[Base para Mejor precio]]*(1-$F$2))</f>
        <v>613.59164999999996</v>
      </c>
      <c r="F670" s="4" t="s">
        <v>6</v>
      </c>
      <c r="G670" s="16" t="s">
        <v>6131</v>
      </c>
      <c r="H670" s="5">
        <f>IFERROR(IF($F$3=0,"-",Tabla1[[#This Row],[Precio de Cliente neto]]*(1+$F$3)),"-")</f>
        <v>1022.65275</v>
      </c>
      <c r="I670" s="5">
        <v>973.95500000000004</v>
      </c>
      <c r="J670" s="5">
        <v>876.55949999999996</v>
      </c>
      <c r="K670" s="26">
        <v>0.21</v>
      </c>
    </row>
    <row r="671" spans="1:11">
      <c r="A671" s="4">
        <v>1592</v>
      </c>
      <c r="B671" t="s">
        <v>512</v>
      </c>
      <c r="C671" s="5">
        <f>IF($F$2=0," - ",Tabla1[[#This Row],[Base Precio de Lista neto]])</f>
        <v>350.51310000000001</v>
      </c>
      <c r="D671" s="5">
        <f>IF($F$2=0," - ",Tabla1[[#This Row],[Base Precio de Lista neto]]*(1-$F$2))</f>
        <v>245.35916999999998</v>
      </c>
      <c r="E671" s="5">
        <f>IF($F$2=0," - ",Tabla1[[#This Row],[Base para Mejor precio]]*(1-$F$2))</f>
        <v>220.82325299999999</v>
      </c>
      <c r="F671" s="4" t="s">
        <v>6</v>
      </c>
      <c r="G671" s="16" t="s">
        <v>6131</v>
      </c>
      <c r="H671" s="5">
        <f>IFERROR(IF($F$3=0,"-",Tabla1[[#This Row],[Precio de Cliente neto]]*(1+$F$3)),"-")</f>
        <v>368.03875499999998</v>
      </c>
      <c r="I671" s="5">
        <v>350.51310000000001</v>
      </c>
      <c r="J671" s="5">
        <v>315.46179000000001</v>
      </c>
      <c r="K671" s="26">
        <v>0.21</v>
      </c>
    </row>
    <row r="672" spans="1:11">
      <c r="A672" s="4">
        <v>1593</v>
      </c>
      <c r="B672" t="s">
        <v>513</v>
      </c>
      <c r="C672" s="5">
        <f>IF($F$2=0," - ",Tabla1[[#This Row],[Base Precio de Lista neto]])</f>
        <v>591.80899999999997</v>
      </c>
      <c r="D672" s="5">
        <f>IF($F$2=0," - ",Tabla1[[#This Row],[Base Precio de Lista neto]]*(1-$F$2))</f>
        <v>414.26629999999994</v>
      </c>
      <c r="E672" s="5">
        <f>IF($F$2=0," - ",Tabla1[[#This Row],[Base para Mejor precio]]*(1-$F$2))</f>
        <v>372.83967000000001</v>
      </c>
      <c r="F672" s="4" t="s">
        <v>6</v>
      </c>
      <c r="G672" s="16" t="s">
        <v>6131</v>
      </c>
      <c r="H672" s="5">
        <f>IFERROR(IF($F$3=0,"-",Tabla1[[#This Row],[Precio de Cliente neto]]*(1+$F$3)),"-")</f>
        <v>621.39944999999989</v>
      </c>
      <c r="I672" s="5">
        <v>591.80899999999997</v>
      </c>
      <c r="J672" s="5">
        <v>532.62810000000002</v>
      </c>
      <c r="K672" s="26">
        <v>0.21</v>
      </c>
    </row>
    <row r="673" spans="1:11">
      <c r="A673" s="4">
        <v>1594</v>
      </c>
      <c r="B673" t="s">
        <v>514</v>
      </c>
      <c r="C673" s="5">
        <f>IF($F$2=0," - ",Tabla1[[#This Row],[Base Precio de Lista neto]])</f>
        <v>1054.2824000000001</v>
      </c>
      <c r="D673" s="5">
        <f>IF($F$2=0," - ",Tabla1[[#This Row],[Base Precio de Lista neto]]*(1-$F$2))</f>
        <v>737.99767999999995</v>
      </c>
      <c r="E673" s="5">
        <f>IF($F$2=0," - ",Tabla1[[#This Row],[Base para Mejor precio]]*(1-$F$2))</f>
        <v>664.19791199999997</v>
      </c>
      <c r="F673" s="4" t="s">
        <v>6</v>
      </c>
      <c r="G673" s="16" t="s">
        <v>6131</v>
      </c>
      <c r="H673" s="5">
        <f>IFERROR(IF($F$3=0,"-",Tabla1[[#This Row],[Precio de Cliente neto]]*(1+$F$3)),"-")</f>
        <v>1106.9965199999999</v>
      </c>
      <c r="I673" s="5">
        <v>1054.2824000000001</v>
      </c>
      <c r="J673" s="5">
        <v>948.85415999999998</v>
      </c>
      <c r="K673" s="26">
        <v>0.21</v>
      </c>
    </row>
    <row r="674" spans="1:11">
      <c r="A674" s="4">
        <v>1595</v>
      </c>
      <c r="B674" t="s">
        <v>515</v>
      </c>
      <c r="C674" s="5">
        <f>IF($F$2=0," - ",Tabla1[[#This Row],[Base Precio de Lista neto]])</f>
        <v>1068.1246000000001</v>
      </c>
      <c r="D674" s="5">
        <f>IF($F$2=0," - ",Tabla1[[#This Row],[Base Precio de Lista neto]]*(1-$F$2))</f>
        <v>747.68722000000002</v>
      </c>
      <c r="E674" s="5">
        <f>IF($F$2=0," - ",Tabla1[[#This Row],[Base para Mejor precio]]*(1-$F$2))</f>
        <v>672.918498</v>
      </c>
      <c r="F674" s="4" t="s">
        <v>6</v>
      </c>
      <c r="G674" s="16" t="s">
        <v>6131</v>
      </c>
      <c r="H674" s="5">
        <f>IFERROR(IF($F$3=0,"-",Tabla1[[#This Row],[Precio de Cliente neto]]*(1+$F$3)),"-")</f>
        <v>1121.5308300000002</v>
      </c>
      <c r="I674" s="5">
        <v>1068.1246000000001</v>
      </c>
      <c r="J674" s="5">
        <v>961.31214</v>
      </c>
      <c r="K674" s="26">
        <v>0.21</v>
      </c>
    </row>
    <row r="675" spans="1:11">
      <c r="A675" s="4">
        <v>1596</v>
      </c>
      <c r="B675" t="s">
        <v>516</v>
      </c>
      <c r="C675" s="5">
        <f>IF($F$2=0," - ",Tabla1[[#This Row],[Base Precio de Lista neto]])</f>
        <v>575.4511</v>
      </c>
      <c r="D675" s="5">
        <f>IF($F$2=0," - ",Tabla1[[#This Row],[Base Precio de Lista neto]]*(1-$F$2))</f>
        <v>402.81576999999999</v>
      </c>
      <c r="E675" s="5">
        <f>IF($F$2=0," - ",Tabla1[[#This Row],[Base para Mejor precio]]*(1-$F$2))</f>
        <v>362.53419299999996</v>
      </c>
      <c r="F675" s="4" t="s">
        <v>4</v>
      </c>
      <c r="G675" s="16" t="s">
        <v>6131</v>
      </c>
      <c r="H675" s="5">
        <f>IFERROR(IF($F$3=0,"-",Tabla1[[#This Row],[Precio de Cliente neto]]*(1+$F$3)),"-")</f>
        <v>604.22365500000001</v>
      </c>
      <c r="I675" s="5">
        <v>575.4511</v>
      </c>
      <c r="J675" s="5">
        <v>517.90598999999997</v>
      </c>
      <c r="K675" s="26">
        <v>0.21</v>
      </c>
    </row>
    <row r="676" spans="1:11">
      <c r="A676" s="4">
        <v>1597</v>
      </c>
      <c r="B676" t="s">
        <v>517</v>
      </c>
      <c r="C676" s="5">
        <f>IF($F$2=0," - ",Tabla1[[#This Row],[Base Precio de Lista neto]])</f>
        <v>641.2799</v>
      </c>
      <c r="D676" s="5">
        <f>IF($F$2=0," - ",Tabla1[[#This Row],[Base Precio de Lista neto]]*(1-$F$2))</f>
        <v>448.89592999999996</v>
      </c>
      <c r="E676" s="5">
        <f>IF($F$2=0," - ",Tabla1[[#This Row],[Base para Mejor precio]]*(1-$F$2))</f>
        <v>404.00633700000003</v>
      </c>
      <c r="F676" s="4" t="s">
        <v>4</v>
      </c>
      <c r="G676" s="16" t="s">
        <v>6131</v>
      </c>
      <c r="H676" s="5">
        <f>IFERROR(IF($F$3=0,"-",Tabla1[[#This Row],[Precio de Cliente neto]]*(1+$F$3)),"-")</f>
        <v>673.34389499999997</v>
      </c>
      <c r="I676" s="5">
        <v>641.2799</v>
      </c>
      <c r="J676" s="5">
        <v>577.15191000000004</v>
      </c>
      <c r="K676" s="26">
        <v>0.21</v>
      </c>
    </row>
    <row r="677" spans="1:11">
      <c r="A677" s="4">
        <v>1598</v>
      </c>
      <c r="B677" t="s">
        <v>518</v>
      </c>
      <c r="C677" s="5">
        <f>IF($F$2=0," - ",Tabla1[[#This Row],[Base Precio de Lista neto]])</f>
        <v>666.60530000000006</v>
      </c>
      <c r="D677" s="5">
        <f>IF($F$2=0," - ",Tabla1[[#This Row],[Base Precio de Lista neto]]*(1-$F$2))</f>
        <v>466.62371000000002</v>
      </c>
      <c r="E677" s="5">
        <f>IF($F$2=0," - ",Tabla1[[#This Row],[Base para Mejor precio]]*(1-$F$2))</f>
        <v>419.96133899999995</v>
      </c>
      <c r="F677" s="4" t="s">
        <v>4</v>
      </c>
      <c r="G677" s="16" t="s">
        <v>6131</v>
      </c>
      <c r="H677" s="5">
        <f>IFERROR(IF($F$3=0,"-",Tabla1[[#This Row],[Precio de Cliente neto]]*(1+$F$3)),"-")</f>
        <v>699.935565</v>
      </c>
      <c r="I677" s="5">
        <v>666.60530000000006</v>
      </c>
      <c r="J677" s="5">
        <v>599.94476999999995</v>
      </c>
      <c r="K677" s="26">
        <v>0.21</v>
      </c>
    </row>
    <row r="678" spans="1:11">
      <c r="A678" s="4">
        <v>1599</v>
      </c>
      <c r="B678" t="s">
        <v>519</v>
      </c>
      <c r="C678" s="5">
        <f>IF($F$2=0," - ",Tabla1[[#This Row],[Base Precio de Lista neto]])</f>
        <v>1001.8737</v>
      </c>
      <c r="D678" s="5">
        <f>IF($F$2=0," - ",Tabla1[[#This Row],[Base Precio de Lista neto]]*(1-$F$2))</f>
        <v>701.31158999999991</v>
      </c>
      <c r="E678" s="5">
        <f>IF($F$2=0," - ",Tabla1[[#This Row],[Base para Mejor precio]]*(1-$F$2))</f>
        <v>631.180431</v>
      </c>
      <c r="F678" s="4" t="s">
        <v>4</v>
      </c>
      <c r="G678" s="16" t="s">
        <v>6131</v>
      </c>
      <c r="H678" s="5">
        <f>IFERROR(IF($F$3=0,"-",Tabla1[[#This Row],[Precio de Cliente neto]]*(1+$F$3)),"-")</f>
        <v>1051.9673849999999</v>
      </c>
      <c r="I678" s="5">
        <v>1001.8737</v>
      </c>
      <c r="J678" s="5">
        <v>901.68633</v>
      </c>
      <c r="K678" s="26">
        <v>0.21</v>
      </c>
    </row>
    <row r="679" spans="1:11">
      <c r="A679" s="4">
        <v>1600</v>
      </c>
      <c r="B679" t="s">
        <v>520</v>
      </c>
      <c r="C679" s="5">
        <f>IF($F$2=0," - ",Tabla1[[#This Row],[Base Precio de Lista neto]])</f>
        <v>10.0922</v>
      </c>
      <c r="D679" s="5">
        <f>IF($F$2=0," - ",Tabla1[[#This Row],[Base Precio de Lista neto]]*(1-$F$2))</f>
        <v>7.0645399999999992</v>
      </c>
      <c r="E679" s="5">
        <f>IF($F$2=0," - ",Tabla1[[#This Row],[Base para Mejor precio]]*(1-$F$2))</f>
        <v>6.3580859999999992</v>
      </c>
      <c r="F679" s="4" t="s">
        <v>6</v>
      </c>
      <c r="G679" s="16" t="s">
        <v>6131</v>
      </c>
      <c r="H679" s="5">
        <f>IFERROR(IF($F$3=0,"-",Tabla1[[#This Row],[Precio de Cliente neto]]*(1+$F$3)),"-")</f>
        <v>10.596809999999998</v>
      </c>
      <c r="I679" s="5">
        <v>10.0922</v>
      </c>
      <c r="J679" s="5">
        <v>9.0829799999999992</v>
      </c>
      <c r="K679" s="26">
        <v>0.21</v>
      </c>
    </row>
    <row r="680" spans="1:11">
      <c r="A680" s="4">
        <v>1601</v>
      </c>
      <c r="B680" t="s">
        <v>521</v>
      </c>
      <c r="C680" s="5">
        <f>IF($F$2=0," - ",Tabla1[[#This Row],[Base Precio de Lista neto]])</f>
        <v>7.9055</v>
      </c>
      <c r="D680" s="5">
        <f>IF($F$2=0," - ",Tabla1[[#This Row],[Base Precio de Lista neto]]*(1-$F$2))</f>
        <v>5.5338499999999993</v>
      </c>
      <c r="E680" s="5">
        <f>IF($F$2=0," - ",Tabla1[[#This Row],[Base para Mejor precio]]*(1-$F$2))</f>
        <v>4.9804649999999997</v>
      </c>
      <c r="F680" s="4" t="s">
        <v>6</v>
      </c>
      <c r="G680" s="16" t="s">
        <v>6131</v>
      </c>
      <c r="H680" s="5">
        <f>IFERROR(IF($F$3=0,"-",Tabla1[[#This Row],[Precio de Cliente neto]]*(1+$F$3)),"-")</f>
        <v>8.300774999999998</v>
      </c>
      <c r="I680" s="5">
        <v>7.9055</v>
      </c>
      <c r="J680" s="5">
        <v>7.1149500000000003</v>
      </c>
      <c r="K680" s="26">
        <v>0.21</v>
      </c>
    </row>
    <row r="681" spans="1:11">
      <c r="A681" s="4">
        <v>1611</v>
      </c>
      <c r="B681" t="s">
        <v>6540</v>
      </c>
      <c r="C681" s="5">
        <f>IF($F$2=0," - ",Tabla1[[#This Row],[Base Precio de Lista neto]])</f>
        <v>11164.649299999999</v>
      </c>
      <c r="D681" s="5">
        <f>IF($F$2=0," - ",Tabla1[[#This Row],[Base Precio de Lista neto]]*(1-$F$2))</f>
        <v>7815.2545099999988</v>
      </c>
      <c r="E681" s="5">
        <f>IF($F$2=0," - ",Tabla1[[#This Row],[Base para Mejor precio]]*(1-$F$2))</f>
        <v>7033.7290590000002</v>
      </c>
      <c r="F681" s="4" t="s">
        <v>6</v>
      </c>
      <c r="G681" s="16" t="s">
        <v>6131</v>
      </c>
      <c r="H681" s="5">
        <f>IFERROR(IF($F$3=0,"-",Tabla1[[#This Row],[Precio de Cliente neto]]*(1+$F$3)),"-")</f>
        <v>11722.881764999998</v>
      </c>
      <c r="I681" s="5">
        <v>11164.649299999999</v>
      </c>
      <c r="J681" s="5">
        <v>10048.184370000001</v>
      </c>
      <c r="K681" s="26">
        <v>0.21</v>
      </c>
    </row>
    <row r="682" spans="1:11">
      <c r="A682" s="4">
        <v>1612</v>
      </c>
      <c r="B682" t="s">
        <v>6541</v>
      </c>
      <c r="C682" s="5">
        <f>IF($F$2=0," - ",Tabla1[[#This Row],[Base Precio de Lista neto]])</f>
        <v>13955.7372</v>
      </c>
      <c r="D682" s="5">
        <f>IF($F$2=0," - ",Tabla1[[#This Row],[Base Precio de Lista neto]]*(1-$F$2))</f>
        <v>9769.0160399999986</v>
      </c>
      <c r="E682" s="5">
        <f>IF($F$2=0," - ",Tabla1[[#This Row],[Base para Mejor precio]]*(1-$F$2))</f>
        <v>8792.114435999998</v>
      </c>
      <c r="F682" s="4" t="s">
        <v>6</v>
      </c>
      <c r="G682" s="16" t="s">
        <v>6131</v>
      </c>
      <c r="H682" s="5">
        <f>IFERROR(IF($F$3=0,"-",Tabla1[[#This Row],[Precio de Cliente neto]]*(1+$F$3)),"-")</f>
        <v>14653.524059999998</v>
      </c>
      <c r="I682" s="5">
        <v>13955.7372</v>
      </c>
      <c r="J682" s="5">
        <v>12560.163479999999</v>
      </c>
      <c r="K682" s="26">
        <v>0.21</v>
      </c>
    </row>
    <row r="683" spans="1:11">
      <c r="A683" s="4">
        <v>1613</v>
      </c>
      <c r="B683" t="s">
        <v>6542</v>
      </c>
      <c r="C683" s="5">
        <f>IF($F$2=0," - ",Tabla1[[#This Row],[Base Precio de Lista neto]])</f>
        <v>13025.4465</v>
      </c>
      <c r="D683" s="5">
        <f>IF($F$2=0," - ",Tabla1[[#This Row],[Base Precio de Lista neto]]*(1-$F$2))</f>
        <v>9117.8125499999987</v>
      </c>
      <c r="E683" s="5">
        <f>IF($F$2=0," - ",Tabla1[[#This Row],[Base para Mejor precio]]*(1-$F$2))</f>
        <v>8206.0312949999989</v>
      </c>
      <c r="F683" s="4" t="s">
        <v>6</v>
      </c>
      <c r="G683" s="16" t="s">
        <v>6131</v>
      </c>
      <c r="H683" s="5">
        <f>IFERROR(IF($F$3=0,"-",Tabla1[[#This Row],[Precio de Cliente neto]]*(1+$F$3)),"-")</f>
        <v>13676.718824999998</v>
      </c>
      <c r="I683" s="5">
        <v>13025.4465</v>
      </c>
      <c r="J683" s="5">
        <v>11722.90185</v>
      </c>
      <c r="K683" s="26">
        <v>0.21</v>
      </c>
    </row>
    <row r="684" spans="1:11">
      <c r="A684" s="4">
        <v>1614</v>
      </c>
      <c r="B684" t="s">
        <v>6543</v>
      </c>
      <c r="C684" s="5">
        <f>IF($F$2=0," - ",Tabla1[[#This Row],[Base Precio de Lista neto]])</f>
        <v>14886.189899999999</v>
      </c>
      <c r="D684" s="5">
        <f>IF($F$2=0," - ",Tabla1[[#This Row],[Base Precio de Lista neto]]*(1-$F$2))</f>
        <v>10420.332929999999</v>
      </c>
      <c r="E684" s="5">
        <f>IF($F$2=0," - ",Tabla1[[#This Row],[Base para Mejor precio]]*(1-$F$2))</f>
        <v>9378.2996370000001</v>
      </c>
      <c r="F684" s="4" t="s">
        <v>6</v>
      </c>
      <c r="G684" s="16" t="s">
        <v>6131</v>
      </c>
      <c r="H684" s="5">
        <f>IFERROR(IF($F$3=0,"-",Tabla1[[#This Row],[Precio de Cliente neto]]*(1+$F$3)),"-")</f>
        <v>15630.499394999999</v>
      </c>
      <c r="I684" s="5">
        <v>14886.189899999999</v>
      </c>
      <c r="J684" s="5">
        <v>13397.57091</v>
      </c>
      <c r="K684" s="26">
        <v>0.21</v>
      </c>
    </row>
    <row r="685" spans="1:11">
      <c r="A685" s="4">
        <v>1700</v>
      </c>
      <c r="B685" t="s">
        <v>522</v>
      </c>
      <c r="C685" s="5">
        <f>IF($F$2=0," - ",Tabla1[[#This Row],[Base Precio de Lista neto]])</f>
        <v>57.051400000000001</v>
      </c>
      <c r="D685" s="5">
        <f>IF($F$2=0," - ",Tabla1[[#This Row],[Base Precio de Lista neto]]*(1-$F$2))</f>
        <v>39.935980000000001</v>
      </c>
      <c r="E685" s="5">
        <f>IF($F$2=0," - ",Tabla1[[#This Row],[Base para Mejor precio]]*(1-$F$2))</f>
        <v>35.942381999999995</v>
      </c>
      <c r="F685" s="4" t="s">
        <v>5</v>
      </c>
      <c r="G685" s="16" t="s">
        <v>6131</v>
      </c>
      <c r="H685" s="5">
        <f>IFERROR(IF($F$3=0,"-",Tabla1[[#This Row],[Precio de Cliente neto]]*(1+$F$3)),"-")</f>
        <v>59.903970000000001</v>
      </c>
      <c r="I685" s="5">
        <v>57.051400000000001</v>
      </c>
      <c r="J685" s="5">
        <v>51.346260000000001</v>
      </c>
      <c r="K685" s="26">
        <v>0.21</v>
      </c>
    </row>
    <row r="686" spans="1:11">
      <c r="A686" s="4">
        <v>1701</v>
      </c>
      <c r="B686" t="s">
        <v>523</v>
      </c>
      <c r="C686" s="5">
        <f>IF($F$2=0," - ",Tabla1[[#This Row],[Base Precio de Lista neto]])</f>
        <v>95.085599999999999</v>
      </c>
      <c r="D686" s="5">
        <f>IF($F$2=0," - ",Tabla1[[#This Row],[Base Precio de Lista neto]]*(1-$F$2))</f>
        <v>66.559919999999991</v>
      </c>
      <c r="E686" s="5">
        <f>IF($F$2=0," - ",Tabla1[[#This Row],[Base para Mejor precio]]*(1-$F$2))</f>
        <v>59.903927999999993</v>
      </c>
      <c r="F686" s="4" t="s">
        <v>5</v>
      </c>
      <c r="G686" s="16" t="s">
        <v>6131</v>
      </c>
      <c r="H686" s="5">
        <f>IFERROR(IF($F$3=0,"-",Tabla1[[#This Row],[Precio de Cliente neto]]*(1+$F$3)),"-")</f>
        <v>99.839879999999994</v>
      </c>
      <c r="I686" s="5">
        <v>95.085599999999999</v>
      </c>
      <c r="J686" s="5">
        <v>85.577039999999997</v>
      </c>
      <c r="K686" s="26">
        <v>0.21</v>
      </c>
    </row>
    <row r="687" spans="1:11">
      <c r="A687" s="4">
        <v>1707</v>
      </c>
      <c r="B687" t="s">
        <v>8584</v>
      </c>
      <c r="C687" s="5">
        <f>IF($F$2=0," - ",Tabla1[[#This Row],[Base Precio de Lista neto]])</f>
        <v>471.19189999999998</v>
      </c>
      <c r="D687" s="5">
        <f>IF($F$2=0," - ",Tabla1[[#This Row],[Base Precio de Lista neto]]*(1-$F$2))</f>
        <v>329.83432999999997</v>
      </c>
      <c r="E687" s="5">
        <f>IF($F$2=0," - ",Tabla1[[#This Row],[Base para Mejor precio]]*(1-$F$2))</f>
        <v>296.85089699999997</v>
      </c>
      <c r="F687" s="4" t="s">
        <v>6</v>
      </c>
      <c r="G687" s="16" t="s">
        <v>6131</v>
      </c>
      <c r="H687" s="5">
        <f>IFERROR(IF($F$3=0,"-",Tabla1[[#This Row],[Precio de Cliente neto]]*(1+$F$3)),"-")</f>
        <v>494.75149499999998</v>
      </c>
      <c r="I687" s="5">
        <v>471.19189999999998</v>
      </c>
      <c r="J687" s="5">
        <v>424.07270999999997</v>
      </c>
      <c r="K687" s="26">
        <v>0.21</v>
      </c>
    </row>
    <row r="688" spans="1:11">
      <c r="A688" s="4">
        <v>1708</v>
      </c>
      <c r="B688" t="s">
        <v>8585</v>
      </c>
      <c r="C688" s="5">
        <f>IF($F$2=0," - ",Tabla1[[#This Row],[Base Precio de Lista neto]])</f>
        <v>436.44889999999998</v>
      </c>
      <c r="D688" s="5">
        <f>IF($F$2=0," - ",Tabla1[[#This Row],[Base Precio de Lista neto]]*(1-$F$2))</f>
        <v>305.51422999999994</v>
      </c>
      <c r="E688" s="5">
        <f>IF($F$2=0," - ",Tabla1[[#This Row],[Base para Mejor precio]]*(1-$F$2))</f>
        <v>274.962807</v>
      </c>
      <c r="F688" s="4" t="s">
        <v>6</v>
      </c>
      <c r="G688" s="16" t="s">
        <v>6131</v>
      </c>
      <c r="H688" s="5">
        <f>IFERROR(IF($F$3=0,"-",Tabla1[[#This Row],[Precio de Cliente neto]]*(1+$F$3)),"-")</f>
        <v>458.27134499999988</v>
      </c>
      <c r="I688" s="5">
        <v>436.44889999999998</v>
      </c>
      <c r="J688" s="5">
        <v>392.80401000000001</v>
      </c>
      <c r="K688" s="26">
        <v>0.21</v>
      </c>
    </row>
    <row r="689" spans="1:11">
      <c r="A689" s="4">
        <v>1709</v>
      </c>
      <c r="B689" t="s">
        <v>524</v>
      </c>
      <c r="C689" s="5">
        <f>IF($F$2=0," - ",Tabla1[[#This Row],[Base Precio de Lista neto]])</f>
        <v>187.6123</v>
      </c>
      <c r="D689" s="5">
        <f>IF($F$2=0," - ",Tabla1[[#This Row],[Base Precio de Lista neto]]*(1-$F$2))</f>
        <v>131.32861</v>
      </c>
      <c r="E689" s="5">
        <f>IF($F$2=0," - ",Tabla1[[#This Row],[Base para Mejor precio]]*(1-$F$2))</f>
        <v>118.19574899999999</v>
      </c>
      <c r="F689" s="4" t="s">
        <v>6</v>
      </c>
      <c r="G689" s="16" t="s">
        <v>6131</v>
      </c>
      <c r="H689" s="5">
        <f>IFERROR(IF($F$3=0,"-",Tabla1[[#This Row],[Precio de Cliente neto]]*(1+$F$3)),"-")</f>
        <v>196.99291499999998</v>
      </c>
      <c r="I689" s="5">
        <v>187.6123</v>
      </c>
      <c r="J689" s="5">
        <v>168.85106999999999</v>
      </c>
      <c r="K689" s="26">
        <v>0.21</v>
      </c>
    </row>
    <row r="690" spans="1:11">
      <c r="A690" s="4">
        <v>1710</v>
      </c>
      <c r="B690" t="s">
        <v>525</v>
      </c>
      <c r="C690" s="5">
        <f>IF($F$2=0," - ",Tabla1[[#This Row],[Base Precio de Lista neto]])</f>
        <v>187.6123</v>
      </c>
      <c r="D690" s="5">
        <f>IF($F$2=0," - ",Tabla1[[#This Row],[Base Precio de Lista neto]]*(1-$F$2))</f>
        <v>131.32861</v>
      </c>
      <c r="E690" s="5">
        <f>IF($F$2=0," - ",Tabla1[[#This Row],[Base para Mejor precio]]*(1-$F$2))</f>
        <v>118.19574899999999</v>
      </c>
      <c r="F690" s="4" t="s">
        <v>6</v>
      </c>
      <c r="G690" s="16" t="s">
        <v>6131</v>
      </c>
      <c r="H690" s="5">
        <f>IFERROR(IF($F$3=0,"-",Tabla1[[#This Row],[Precio de Cliente neto]]*(1+$F$3)),"-")</f>
        <v>196.99291499999998</v>
      </c>
      <c r="I690" s="5">
        <v>187.6123</v>
      </c>
      <c r="J690" s="5">
        <v>168.85106999999999</v>
      </c>
      <c r="K690" s="26">
        <v>0.21</v>
      </c>
    </row>
    <row r="691" spans="1:11">
      <c r="A691" s="4">
        <v>1711</v>
      </c>
      <c r="B691" t="s">
        <v>526</v>
      </c>
      <c r="C691" s="5">
        <f>IF($F$2=0," - ",Tabla1[[#This Row],[Base Precio de Lista neto]])</f>
        <v>335.75549999999998</v>
      </c>
      <c r="D691" s="5">
        <f>IF($F$2=0," - ",Tabla1[[#This Row],[Base Precio de Lista neto]]*(1-$F$2))</f>
        <v>235.02884999999998</v>
      </c>
      <c r="E691" s="5">
        <f>IF($F$2=0," - ",Tabla1[[#This Row],[Base para Mejor precio]]*(1-$F$2))</f>
        <v>211.52596500000001</v>
      </c>
      <c r="F691" s="4" t="s">
        <v>6</v>
      </c>
      <c r="G691" s="16" t="s">
        <v>6131</v>
      </c>
      <c r="H691" s="5">
        <f>IFERROR(IF($F$3=0,"-",Tabla1[[#This Row],[Precio de Cliente neto]]*(1+$F$3)),"-")</f>
        <v>352.54327499999999</v>
      </c>
      <c r="I691" s="5">
        <v>335.75549999999998</v>
      </c>
      <c r="J691" s="5">
        <v>302.17995000000002</v>
      </c>
      <c r="K691" s="26">
        <v>0.21</v>
      </c>
    </row>
    <row r="692" spans="1:11">
      <c r="A692" s="4">
        <v>1712</v>
      </c>
      <c r="B692" t="s">
        <v>527</v>
      </c>
      <c r="C692" s="5">
        <f>IF($F$2=0," - ",Tabla1[[#This Row],[Base Precio de Lista neto]])</f>
        <v>1039.9811</v>
      </c>
      <c r="D692" s="5">
        <f>IF($F$2=0," - ",Tabla1[[#This Row],[Base Precio de Lista neto]]*(1-$F$2))</f>
        <v>727.98676999999998</v>
      </c>
      <c r="E692" s="5">
        <f>IF($F$2=0," - ",Tabla1[[#This Row],[Base para Mejor precio]]*(1-$F$2))</f>
        <v>655.18809299999998</v>
      </c>
      <c r="F692" s="4" t="s">
        <v>6</v>
      </c>
      <c r="G692" s="16" t="s">
        <v>6131</v>
      </c>
      <c r="H692" s="5">
        <f>IFERROR(IF($F$3=0,"-",Tabla1[[#This Row],[Precio de Cliente neto]]*(1+$F$3)),"-")</f>
        <v>1091.980155</v>
      </c>
      <c r="I692" s="5">
        <v>1039.9811</v>
      </c>
      <c r="J692" s="5">
        <v>935.98298999999997</v>
      </c>
      <c r="K692" s="26">
        <v>0.21</v>
      </c>
    </row>
    <row r="693" spans="1:11">
      <c r="A693" s="4">
        <v>1713</v>
      </c>
      <c r="B693" t="s">
        <v>528</v>
      </c>
      <c r="C693" s="5">
        <f>IF($F$2=0," - ",Tabla1[[#This Row],[Base Precio de Lista neto]])</f>
        <v>724.22339999999997</v>
      </c>
      <c r="D693" s="5">
        <f>IF($F$2=0," - ",Tabla1[[#This Row],[Base Precio de Lista neto]]*(1-$F$2))</f>
        <v>506.95637999999997</v>
      </c>
      <c r="E693" s="5">
        <f>IF($F$2=0," - ",Tabla1[[#This Row],[Base para Mejor precio]]*(1-$F$2))</f>
        <v>456.26074199999999</v>
      </c>
      <c r="F693" s="4" t="s">
        <v>6</v>
      </c>
      <c r="G693" s="16" t="s">
        <v>6131</v>
      </c>
      <c r="H693" s="5">
        <f>IFERROR(IF($F$3=0,"-",Tabla1[[#This Row],[Precio de Cliente neto]]*(1+$F$3)),"-")</f>
        <v>760.43456999999989</v>
      </c>
      <c r="I693" s="5">
        <v>724.22339999999997</v>
      </c>
      <c r="J693" s="5">
        <v>651.80106000000001</v>
      </c>
      <c r="K693" s="26">
        <v>0.21</v>
      </c>
    </row>
    <row r="694" spans="1:11">
      <c r="A694" s="4">
        <v>1714</v>
      </c>
      <c r="B694" t="s">
        <v>529</v>
      </c>
      <c r="C694" s="5">
        <f>IF($F$2=0," - ",Tabla1[[#This Row],[Base Precio de Lista neto]])</f>
        <v>946.2758</v>
      </c>
      <c r="D694" s="5">
        <f>IF($F$2=0," - ",Tabla1[[#This Row],[Base Precio de Lista neto]]*(1-$F$2))</f>
        <v>662.39305999999999</v>
      </c>
      <c r="E694" s="5">
        <f>IF($F$2=0," - ",Tabla1[[#This Row],[Base para Mejor precio]]*(1-$F$2))</f>
        <v>596.15375399999994</v>
      </c>
      <c r="F694" s="4" t="s">
        <v>6</v>
      </c>
      <c r="G694" s="16" t="s">
        <v>6131</v>
      </c>
      <c r="H694" s="5">
        <f>IFERROR(IF($F$3=0,"-",Tabla1[[#This Row],[Precio de Cliente neto]]*(1+$F$3)),"-")</f>
        <v>993.58959000000004</v>
      </c>
      <c r="I694" s="5">
        <v>946.2758</v>
      </c>
      <c r="J694" s="5">
        <v>851.64822000000004</v>
      </c>
      <c r="K694" s="26">
        <v>0.21</v>
      </c>
    </row>
    <row r="695" spans="1:11">
      <c r="A695" s="4">
        <v>1715</v>
      </c>
      <c r="B695" t="s">
        <v>530</v>
      </c>
      <c r="C695" s="5">
        <f>IF($F$2=0," - ",Tabla1[[#This Row],[Base Precio de Lista neto]])</f>
        <v>22.317699999999999</v>
      </c>
      <c r="D695" s="5">
        <f>IF($F$2=0," - ",Tabla1[[#This Row],[Base Precio de Lista neto]]*(1-$F$2))</f>
        <v>15.622389999999998</v>
      </c>
      <c r="E695" s="5">
        <f>IF($F$2=0," - ",Tabla1[[#This Row],[Base para Mejor precio]]*(1-$F$2))</f>
        <v>14.060150999999999</v>
      </c>
      <c r="F695" s="4" t="s">
        <v>6</v>
      </c>
      <c r="G695" s="16" t="s">
        <v>6131</v>
      </c>
      <c r="H695" s="5">
        <f>IFERROR(IF($F$3=0,"-",Tabla1[[#This Row],[Precio de Cliente neto]]*(1+$F$3)),"-")</f>
        <v>23.433584999999997</v>
      </c>
      <c r="I695" s="5">
        <v>22.317699999999999</v>
      </c>
      <c r="J695" s="5">
        <v>20.085930000000001</v>
      </c>
      <c r="K695" s="26">
        <v>0.21</v>
      </c>
    </row>
    <row r="696" spans="1:11">
      <c r="A696" s="4">
        <v>1716</v>
      </c>
      <c r="B696" t="s">
        <v>531</v>
      </c>
      <c r="C696" s="5">
        <f>IF($F$2=0," - ",Tabla1[[#This Row],[Base Precio de Lista neto]])</f>
        <v>150.87370000000001</v>
      </c>
      <c r="D696" s="5">
        <f>IF($F$2=0," - ",Tabla1[[#This Row],[Base Precio de Lista neto]]*(1-$F$2))</f>
        <v>105.61159000000001</v>
      </c>
      <c r="E696" s="5">
        <f>IF($F$2=0," - ",Tabla1[[#This Row],[Base para Mejor precio]]*(1-$F$2))</f>
        <v>95.050430999999989</v>
      </c>
      <c r="F696" s="4" t="s">
        <v>6</v>
      </c>
      <c r="G696" s="16" t="s">
        <v>6131</v>
      </c>
      <c r="H696" s="5">
        <f>IFERROR(IF($F$3=0,"-",Tabla1[[#This Row],[Precio de Cliente neto]]*(1+$F$3)),"-")</f>
        <v>158.41738500000002</v>
      </c>
      <c r="I696" s="5">
        <v>150.87370000000001</v>
      </c>
      <c r="J696" s="5">
        <v>135.78632999999999</v>
      </c>
      <c r="K696" s="26">
        <v>0.21</v>
      </c>
    </row>
    <row r="697" spans="1:11">
      <c r="A697" s="4">
        <v>1717</v>
      </c>
      <c r="B697" t="s">
        <v>532</v>
      </c>
      <c r="C697" s="5">
        <f>IF($F$2=0," - ",Tabla1[[#This Row],[Base Precio de Lista neto]])</f>
        <v>150.87370000000001</v>
      </c>
      <c r="D697" s="5">
        <f>IF($F$2=0," - ",Tabla1[[#This Row],[Base Precio de Lista neto]]*(1-$F$2))</f>
        <v>105.61159000000001</v>
      </c>
      <c r="E697" s="5">
        <f>IF($F$2=0," - ",Tabla1[[#This Row],[Base para Mejor precio]]*(1-$F$2))</f>
        <v>95.050430999999989</v>
      </c>
      <c r="F697" s="4" t="s">
        <v>6</v>
      </c>
      <c r="G697" s="16" t="s">
        <v>6131</v>
      </c>
      <c r="H697" s="5">
        <f>IFERROR(IF($F$3=0,"-",Tabla1[[#This Row],[Precio de Cliente neto]]*(1+$F$3)),"-")</f>
        <v>158.41738500000002</v>
      </c>
      <c r="I697" s="5">
        <v>150.87370000000001</v>
      </c>
      <c r="J697" s="5">
        <v>135.78632999999999</v>
      </c>
      <c r="K697" s="26">
        <v>0.21</v>
      </c>
    </row>
    <row r="698" spans="1:11">
      <c r="A698" s="4">
        <v>1718</v>
      </c>
      <c r="B698" t="s">
        <v>8586</v>
      </c>
      <c r="C698" s="5">
        <f>IF($F$2=0," - ",Tabla1[[#This Row],[Base Precio de Lista neto]])</f>
        <v>436.44889999999998</v>
      </c>
      <c r="D698" s="5">
        <f>IF($F$2=0," - ",Tabla1[[#This Row],[Base Precio de Lista neto]]*(1-$F$2))</f>
        <v>305.51422999999994</v>
      </c>
      <c r="E698" s="5">
        <f>IF($F$2=0," - ",Tabla1[[#This Row],[Base para Mejor precio]]*(1-$F$2))</f>
        <v>274.962807</v>
      </c>
      <c r="F698" s="4" t="s">
        <v>6</v>
      </c>
      <c r="G698" s="16" t="s">
        <v>6131</v>
      </c>
      <c r="H698" s="5">
        <f>IFERROR(IF($F$3=0,"-",Tabla1[[#This Row],[Precio de Cliente neto]]*(1+$F$3)),"-")</f>
        <v>458.27134499999988</v>
      </c>
      <c r="I698" s="5">
        <v>436.44889999999998</v>
      </c>
      <c r="J698" s="5">
        <v>392.80401000000001</v>
      </c>
      <c r="K698" s="26">
        <v>0.21</v>
      </c>
    </row>
    <row r="699" spans="1:11">
      <c r="A699" s="4">
        <v>1719</v>
      </c>
      <c r="B699" t="s">
        <v>533</v>
      </c>
      <c r="C699" s="5">
        <f>IF($F$2=0," - ",Tabla1[[#This Row],[Base Precio de Lista neto]])</f>
        <v>187.6123</v>
      </c>
      <c r="D699" s="5">
        <f>IF($F$2=0," - ",Tabla1[[#This Row],[Base Precio de Lista neto]]*(1-$F$2))</f>
        <v>131.32861</v>
      </c>
      <c r="E699" s="5">
        <f>IF($F$2=0," - ",Tabla1[[#This Row],[Base para Mejor precio]]*(1-$F$2))</f>
        <v>118.19574899999999</v>
      </c>
      <c r="F699" s="4" t="s">
        <v>6</v>
      </c>
      <c r="G699" s="16" t="s">
        <v>6131</v>
      </c>
      <c r="H699" s="5">
        <f>IFERROR(IF($F$3=0,"-",Tabla1[[#This Row],[Precio de Cliente neto]]*(1+$F$3)),"-")</f>
        <v>196.99291499999998</v>
      </c>
      <c r="I699" s="5">
        <v>187.6123</v>
      </c>
      <c r="J699" s="5">
        <v>168.85106999999999</v>
      </c>
      <c r="K699" s="26">
        <v>0.21</v>
      </c>
    </row>
    <row r="700" spans="1:11">
      <c r="A700" s="4">
        <v>1720</v>
      </c>
      <c r="B700" t="s">
        <v>8587</v>
      </c>
      <c r="C700" s="5">
        <f>IF($F$2=0," - ",Tabla1[[#This Row],[Base Precio de Lista neto]])</f>
        <v>396.98779999999999</v>
      </c>
      <c r="D700" s="5">
        <f>IF($F$2=0," - ",Tabla1[[#This Row],[Base Precio de Lista neto]]*(1-$F$2))</f>
        <v>277.89146</v>
      </c>
      <c r="E700" s="5">
        <f>IF($F$2=0," - ",Tabla1[[#This Row],[Base para Mejor precio]]*(1-$F$2))</f>
        <v>250.10231399999998</v>
      </c>
      <c r="F700" s="4" t="s">
        <v>6</v>
      </c>
      <c r="G700" s="16" t="s">
        <v>6131</v>
      </c>
      <c r="H700" s="5">
        <f>IFERROR(IF($F$3=0,"-",Tabla1[[#This Row],[Precio de Cliente neto]]*(1+$F$3)),"-")</f>
        <v>416.83718999999996</v>
      </c>
      <c r="I700" s="5">
        <v>396.98779999999999</v>
      </c>
      <c r="J700" s="5">
        <v>357.28901999999999</v>
      </c>
      <c r="K700" s="26">
        <v>0.21</v>
      </c>
    </row>
    <row r="701" spans="1:11">
      <c r="A701" s="4">
        <v>1721</v>
      </c>
      <c r="B701" t="s">
        <v>534</v>
      </c>
      <c r="C701" s="5">
        <f>IF($F$2=0," - ",Tabla1[[#This Row],[Base Precio de Lista neto]])</f>
        <v>737.9162</v>
      </c>
      <c r="D701" s="5">
        <f>IF($F$2=0," - ",Tabla1[[#This Row],[Base Precio de Lista neto]]*(1-$F$2))</f>
        <v>516.54133999999999</v>
      </c>
      <c r="E701" s="5">
        <f>IF($F$2=0," - ",Tabla1[[#This Row],[Base para Mejor precio]]*(1-$F$2))</f>
        <v>464.88720599999999</v>
      </c>
      <c r="F701" s="4" t="s">
        <v>6</v>
      </c>
      <c r="G701" s="16" t="s">
        <v>6131</v>
      </c>
      <c r="H701" s="5">
        <f>IFERROR(IF($F$3=0,"-",Tabla1[[#This Row],[Precio de Cliente neto]]*(1+$F$3)),"-")</f>
        <v>774.81200999999999</v>
      </c>
      <c r="I701" s="5">
        <v>737.9162</v>
      </c>
      <c r="J701" s="5">
        <v>664.12458000000004</v>
      </c>
      <c r="K701" s="26">
        <v>0.21</v>
      </c>
    </row>
    <row r="702" spans="1:11">
      <c r="A702" s="4">
        <v>1722</v>
      </c>
      <c r="B702" t="s">
        <v>8588</v>
      </c>
      <c r="C702" s="5">
        <f>IF($F$2=0," - ",Tabla1[[#This Row],[Base Precio de Lista neto]])</f>
        <v>436.44889999999998</v>
      </c>
      <c r="D702" s="5">
        <f>IF($F$2=0," - ",Tabla1[[#This Row],[Base Precio de Lista neto]]*(1-$F$2))</f>
        <v>305.51422999999994</v>
      </c>
      <c r="E702" s="5">
        <f>IF($F$2=0," - ",Tabla1[[#This Row],[Base para Mejor precio]]*(1-$F$2))</f>
        <v>274.962807</v>
      </c>
      <c r="F702" s="4" t="s">
        <v>6</v>
      </c>
      <c r="G702" s="16" t="s">
        <v>6131</v>
      </c>
      <c r="H702" s="5">
        <f>IFERROR(IF($F$3=0,"-",Tabla1[[#This Row],[Precio de Cliente neto]]*(1+$F$3)),"-")</f>
        <v>458.27134499999988</v>
      </c>
      <c r="I702" s="5">
        <v>436.44889999999998</v>
      </c>
      <c r="J702" s="5">
        <v>392.80401000000001</v>
      </c>
      <c r="K702" s="26">
        <v>0.21</v>
      </c>
    </row>
    <row r="703" spans="1:11">
      <c r="A703" s="4">
        <v>1723</v>
      </c>
      <c r="B703" t="s">
        <v>535</v>
      </c>
      <c r="C703" s="5">
        <f>IF($F$2=0," - ",Tabla1[[#This Row],[Base Precio de Lista neto]])</f>
        <v>820.93349999999998</v>
      </c>
      <c r="D703" s="5">
        <f>IF($F$2=0," - ",Tabla1[[#This Row],[Base Precio de Lista neto]]*(1-$F$2))</f>
        <v>574.65344999999991</v>
      </c>
      <c r="E703" s="5">
        <f>IF($F$2=0," - ",Tabla1[[#This Row],[Base para Mejor precio]]*(1-$F$2))</f>
        <v>517.18810499999995</v>
      </c>
      <c r="F703" s="4" t="s">
        <v>6</v>
      </c>
      <c r="G703" s="16" t="s">
        <v>6131</v>
      </c>
      <c r="H703" s="5">
        <f>IFERROR(IF($F$3=0,"-",Tabla1[[#This Row],[Precio de Cliente neto]]*(1+$F$3)),"-")</f>
        <v>861.98017499999992</v>
      </c>
      <c r="I703" s="5">
        <v>820.93349999999998</v>
      </c>
      <c r="J703" s="5">
        <v>738.84014999999999</v>
      </c>
      <c r="K703" s="26">
        <v>0.21</v>
      </c>
    </row>
    <row r="704" spans="1:11">
      <c r="A704" s="4">
        <v>1724</v>
      </c>
      <c r="B704" t="s">
        <v>8589</v>
      </c>
      <c r="C704" s="5">
        <f>IF($F$2=0," - ",Tabla1[[#This Row],[Base Precio de Lista neto]])</f>
        <v>436.44889999999998</v>
      </c>
      <c r="D704" s="5">
        <f>IF($F$2=0," - ",Tabla1[[#This Row],[Base Precio de Lista neto]]*(1-$F$2))</f>
        <v>305.51422999999994</v>
      </c>
      <c r="E704" s="5">
        <f>IF($F$2=0," - ",Tabla1[[#This Row],[Base para Mejor precio]]*(1-$F$2))</f>
        <v>274.962807</v>
      </c>
      <c r="F704" s="4" t="s">
        <v>6</v>
      </c>
      <c r="G704" s="16" t="s">
        <v>6131</v>
      </c>
      <c r="H704" s="5">
        <f>IFERROR(IF($F$3=0,"-",Tabla1[[#This Row],[Precio de Cliente neto]]*(1+$F$3)),"-")</f>
        <v>458.27134499999988</v>
      </c>
      <c r="I704" s="5">
        <v>436.44889999999998</v>
      </c>
      <c r="J704" s="5">
        <v>392.80401000000001</v>
      </c>
      <c r="K704" s="26">
        <v>0.21</v>
      </c>
    </row>
    <row r="705" spans="1:11">
      <c r="A705" s="4">
        <v>1725</v>
      </c>
      <c r="B705" t="s">
        <v>536</v>
      </c>
      <c r="C705" s="5">
        <f>IF($F$2=0," - ",Tabla1[[#This Row],[Base Precio de Lista neto]])</f>
        <v>622.63329999999996</v>
      </c>
      <c r="D705" s="5">
        <f>IF($F$2=0," - ",Tabla1[[#This Row],[Base Precio de Lista neto]]*(1-$F$2))</f>
        <v>435.84330999999997</v>
      </c>
      <c r="E705" s="5">
        <f>IF($F$2=0," - ",Tabla1[[#This Row],[Base para Mejor precio]]*(1-$F$2))</f>
        <v>392.25897899999995</v>
      </c>
      <c r="F705" s="4" t="s">
        <v>6</v>
      </c>
      <c r="G705" s="16" t="s">
        <v>6131</v>
      </c>
      <c r="H705" s="5">
        <f>IFERROR(IF($F$3=0,"-",Tabla1[[#This Row],[Precio de Cliente neto]]*(1+$F$3)),"-")</f>
        <v>653.76496499999996</v>
      </c>
      <c r="I705" s="5">
        <v>622.63329999999996</v>
      </c>
      <c r="J705" s="5">
        <v>560.36996999999997</v>
      </c>
      <c r="K705" s="26">
        <v>0.21</v>
      </c>
    </row>
    <row r="706" spans="1:11">
      <c r="A706" s="4">
        <v>1726</v>
      </c>
      <c r="B706" t="s">
        <v>537</v>
      </c>
      <c r="C706" s="5">
        <f>IF($F$2=0," - ",Tabla1[[#This Row],[Base Precio de Lista neto]])</f>
        <v>150.87370000000001</v>
      </c>
      <c r="D706" s="5">
        <f>IF($F$2=0," - ",Tabla1[[#This Row],[Base Precio de Lista neto]]*(1-$F$2))</f>
        <v>105.61159000000001</v>
      </c>
      <c r="E706" s="5">
        <f>IF($F$2=0," - ",Tabla1[[#This Row],[Base para Mejor precio]]*(1-$F$2))</f>
        <v>95.050430999999989</v>
      </c>
      <c r="F706" s="4" t="s">
        <v>6</v>
      </c>
      <c r="G706" s="16" t="s">
        <v>6131</v>
      </c>
      <c r="H706" s="5">
        <f>IFERROR(IF($F$3=0,"-",Tabla1[[#This Row],[Precio de Cliente neto]]*(1+$F$3)),"-")</f>
        <v>158.41738500000002</v>
      </c>
      <c r="I706" s="5">
        <v>150.87370000000001</v>
      </c>
      <c r="J706" s="5">
        <v>135.78632999999999</v>
      </c>
      <c r="K706" s="26">
        <v>0.21</v>
      </c>
    </row>
    <row r="707" spans="1:11">
      <c r="A707" s="4">
        <v>1728</v>
      </c>
      <c r="B707" t="s">
        <v>538</v>
      </c>
      <c r="C707" s="5">
        <f>IF($F$2=0," - ",Tabla1[[#This Row],[Base Precio de Lista neto]])</f>
        <v>13427.5335</v>
      </c>
      <c r="D707" s="5">
        <f>IF($F$2=0," - ",Tabla1[[#This Row],[Base Precio de Lista neto]]*(1-$F$2))</f>
        <v>9399.2734499999988</v>
      </c>
      <c r="E707" s="5">
        <f>IF($F$2=0," - ",Tabla1[[#This Row],[Base para Mejor precio]]*(1-$F$2))</f>
        <v>8459.3461050000005</v>
      </c>
      <c r="F707" s="4" t="s">
        <v>6</v>
      </c>
      <c r="G707" s="16" t="s">
        <v>6131</v>
      </c>
      <c r="H707" s="5">
        <f>IFERROR(IF($F$3=0,"-",Tabla1[[#This Row],[Precio de Cliente neto]]*(1+$F$3)),"-")</f>
        <v>14098.910174999997</v>
      </c>
      <c r="I707" s="5">
        <v>13427.5335</v>
      </c>
      <c r="J707" s="5">
        <v>12084.780150000001</v>
      </c>
      <c r="K707" s="26">
        <v>0.21</v>
      </c>
    </row>
    <row r="708" spans="1:11">
      <c r="A708" s="4">
        <v>1729</v>
      </c>
      <c r="B708" t="s">
        <v>539</v>
      </c>
      <c r="C708" s="5">
        <f>IF($F$2=0," - ",Tabla1[[#This Row],[Base Precio de Lista neto]])</f>
        <v>13899.247799999999</v>
      </c>
      <c r="D708" s="5">
        <f>IF($F$2=0," - ",Tabla1[[#This Row],[Base Precio de Lista neto]]*(1-$F$2))</f>
        <v>9729.4734599999992</v>
      </c>
      <c r="E708" s="5">
        <f>IF($F$2=0," - ",Tabla1[[#This Row],[Base para Mejor precio]]*(1-$F$2))</f>
        <v>8756.5261139999984</v>
      </c>
      <c r="F708" s="4" t="s">
        <v>6</v>
      </c>
      <c r="G708" s="16" t="s">
        <v>6131</v>
      </c>
      <c r="H708" s="5">
        <f>IFERROR(IF($F$3=0,"-",Tabla1[[#This Row],[Precio de Cliente neto]]*(1+$F$3)),"-")</f>
        <v>14594.210189999998</v>
      </c>
      <c r="I708" s="5">
        <v>13899.247799999999</v>
      </c>
      <c r="J708" s="5">
        <v>12509.32302</v>
      </c>
      <c r="K708" s="26">
        <v>0.21</v>
      </c>
    </row>
    <row r="709" spans="1:11">
      <c r="A709" s="4">
        <v>1733</v>
      </c>
      <c r="B709" t="s">
        <v>540</v>
      </c>
      <c r="C709" s="5">
        <f>IF($F$2=0," - ",Tabla1[[#This Row],[Base Precio de Lista neto]])</f>
        <v>1021.4050999999999</v>
      </c>
      <c r="D709" s="5">
        <f>IF($F$2=0," - ",Tabla1[[#This Row],[Base Precio de Lista neto]]*(1-$F$2))</f>
        <v>714.98356999999987</v>
      </c>
      <c r="E709" s="5">
        <f>IF($F$2=0," - ",Tabla1[[#This Row],[Base para Mejor precio]]*(1-$F$2))</f>
        <v>643.48521299999993</v>
      </c>
      <c r="F709" s="4" t="s">
        <v>6</v>
      </c>
      <c r="G709" s="16" t="s">
        <v>6131</v>
      </c>
      <c r="H709" s="5">
        <f>IFERROR(IF($F$3=0,"-",Tabla1[[#This Row],[Precio de Cliente neto]]*(1+$F$3)),"-")</f>
        <v>1072.4753549999998</v>
      </c>
      <c r="I709" s="5">
        <v>1021.4050999999999</v>
      </c>
      <c r="J709" s="5">
        <v>919.26459</v>
      </c>
      <c r="K709" s="26">
        <v>0.21</v>
      </c>
    </row>
    <row r="710" spans="1:11">
      <c r="A710" s="4">
        <v>1734</v>
      </c>
      <c r="B710" t="s">
        <v>541</v>
      </c>
      <c r="C710" s="5">
        <f>IF($F$2=0," - ",Tabla1[[#This Row],[Base Precio de Lista neto]])</f>
        <v>652.07100000000003</v>
      </c>
      <c r="D710" s="5">
        <f>IF($F$2=0," - ",Tabla1[[#This Row],[Base Precio de Lista neto]]*(1-$F$2))</f>
        <v>456.44970000000001</v>
      </c>
      <c r="E710" s="5">
        <f>IF($F$2=0," - ",Tabla1[[#This Row],[Base para Mejor precio]]*(1-$F$2))</f>
        <v>410.80472999999995</v>
      </c>
      <c r="F710" s="4" t="s">
        <v>6</v>
      </c>
      <c r="G710" s="16" t="s">
        <v>6131</v>
      </c>
      <c r="H710" s="5">
        <f>IFERROR(IF($F$3=0,"-",Tabla1[[#This Row],[Precio de Cliente neto]]*(1+$F$3)),"-")</f>
        <v>684.67454999999995</v>
      </c>
      <c r="I710" s="5">
        <v>652.07100000000003</v>
      </c>
      <c r="J710" s="5">
        <v>586.86389999999994</v>
      </c>
      <c r="K710" s="26">
        <v>0.21</v>
      </c>
    </row>
    <row r="711" spans="1:11">
      <c r="A711" s="4">
        <v>1780</v>
      </c>
      <c r="B711" t="s">
        <v>542</v>
      </c>
      <c r="C711" s="5">
        <f>IF($F$2=0," - ",Tabla1[[#This Row],[Base Precio de Lista neto]])</f>
        <v>22.317699999999999</v>
      </c>
      <c r="D711" s="5">
        <f>IF($F$2=0," - ",Tabla1[[#This Row],[Base Precio de Lista neto]]*(1-$F$2))</f>
        <v>15.622389999999998</v>
      </c>
      <c r="E711" s="5">
        <f>IF($F$2=0," - ",Tabla1[[#This Row],[Base para Mejor precio]]*(1-$F$2))</f>
        <v>14.060150999999999</v>
      </c>
      <c r="F711" s="4" t="s">
        <v>6</v>
      </c>
      <c r="G711" s="16" t="s">
        <v>6131</v>
      </c>
      <c r="H711" s="5">
        <f>IFERROR(IF($F$3=0,"-",Tabla1[[#This Row],[Precio de Cliente neto]]*(1+$F$3)),"-")</f>
        <v>23.433584999999997</v>
      </c>
      <c r="I711" s="5">
        <v>22.317699999999999</v>
      </c>
      <c r="J711" s="5">
        <v>20.085930000000001</v>
      </c>
      <c r="K711" s="26">
        <v>0.21</v>
      </c>
    </row>
    <row r="712" spans="1:11">
      <c r="A712" s="4">
        <v>1781</v>
      </c>
      <c r="B712" t="s">
        <v>543</v>
      </c>
      <c r="C712" s="5">
        <f>IF($F$2=0," - ",Tabla1[[#This Row],[Base Precio de Lista neto]])</f>
        <v>22.317699999999999</v>
      </c>
      <c r="D712" s="5">
        <f>IF($F$2=0," - ",Tabla1[[#This Row],[Base Precio de Lista neto]]*(1-$F$2))</f>
        <v>15.622389999999998</v>
      </c>
      <c r="E712" s="5">
        <f>IF($F$2=0," - ",Tabla1[[#This Row],[Base para Mejor precio]]*(1-$F$2))</f>
        <v>14.060150999999999</v>
      </c>
      <c r="F712" s="4" t="s">
        <v>6</v>
      </c>
      <c r="G712" s="16" t="s">
        <v>6131</v>
      </c>
      <c r="H712" s="5">
        <f>IFERROR(IF($F$3=0,"-",Tabla1[[#This Row],[Precio de Cliente neto]]*(1+$F$3)),"-")</f>
        <v>23.433584999999997</v>
      </c>
      <c r="I712" s="5">
        <v>22.317699999999999</v>
      </c>
      <c r="J712" s="5">
        <v>20.085930000000001</v>
      </c>
      <c r="K712" s="26">
        <v>0.21</v>
      </c>
    </row>
    <row r="713" spans="1:11">
      <c r="A713" s="4">
        <v>1801</v>
      </c>
      <c r="B713" t="s">
        <v>544</v>
      </c>
      <c r="C713" s="5">
        <f>IF($F$2=0," - ",Tabla1[[#This Row],[Base Precio de Lista neto]])</f>
        <v>778.89670000000001</v>
      </c>
      <c r="D713" s="5">
        <f>IF($F$2=0," - ",Tabla1[[#This Row],[Base Precio de Lista neto]]*(1-$F$2))</f>
        <v>545.22768999999994</v>
      </c>
      <c r="E713" s="5">
        <f>IF($F$2=0," - ",Tabla1[[#This Row],[Base para Mejor precio]]*(1-$F$2))</f>
        <v>490.70492099999996</v>
      </c>
      <c r="F713" s="4" t="s">
        <v>6</v>
      </c>
      <c r="G713" s="16" t="s">
        <v>6131</v>
      </c>
      <c r="H713" s="5">
        <f>IFERROR(IF($F$3=0,"-",Tabla1[[#This Row],[Precio de Cliente neto]]*(1+$F$3)),"-")</f>
        <v>817.84153499999991</v>
      </c>
      <c r="I713" s="5">
        <v>778.89670000000001</v>
      </c>
      <c r="J713" s="5">
        <v>701.00702999999999</v>
      </c>
      <c r="K713" s="26">
        <v>0.21</v>
      </c>
    </row>
    <row r="714" spans="1:11">
      <c r="A714" s="4">
        <v>1803</v>
      </c>
      <c r="B714" t="s">
        <v>545</v>
      </c>
      <c r="C714" s="5">
        <f>IF($F$2=0," - ",Tabla1[[#This Row],[Base Precio de Lista neto]])</f>
        <v>208.7038</v>
      </c>
      <c r="D714" s="5">
        <f>IF($F$2=0," - ",Tabla1[[#This Row],[Base Precio de Lista neto]]*(1-$F$2))</f>
        <v>146.09266</v>
      </c>
      <c r="E714" s="5">
        <f>IF($F$2=0," - ",Tabla1[[#This Row],[Base para Mejor precio]]*(1-$F$2))</f>
        <v>131.48339399999998</v>
      </c>
      <c r="F714" s="4" t="s">
        <v>6</v>
      </c>
      <c r="G714" s="16" t="s">
        <v>6131</v>
      </c>
      <c r="H714" s="5">
        <f>IFERROR(IF($F$3=0,"-",Tabla1[[#This Row],[Precio de Cliente neto]]*(1+$F$3)),"-")</f>
        <v>219.13898999999998</v>
      </c>
      <c r="I714" s="5">
        <v>208.7038</v>
      </c>
      <c r="J714" s="5">
        <v>187.83341999999999</v>
      </c>
      <c r="K714" s="26">
        <v>0.21</v>
      </c>
    </row>
    <row r="715" spans="1:11">
      <c r="A715" s="4">
        <v>1805</v>
      </c>
      <c r="B715" t="s">
        <v>546</v>
      </c>
      <c r="C715" s="5">
        <f>IF($F$2=0," - ",Tabla1[[#This Row],[Base Precio de Lista neto]])</f>
        <v>662.17219999999998</v>
      </c>
      <c r="D715" s="5">
        <f>IF($F$2=0," - ",Tabla1[[#This Row],[Base Precio de Lista neto]]*(1-$F$2))</f>
        <v>463.52053999999993</v>
      </c>
      <c r="E715" s="5">
        <f>IF($F$2=0," - ",Tabla1[[#This Row],[Base para Mejor precio]]*(1-$F$2))</f>
        <v>417.16848599999997</v>
      </c>
      <c r="F715" s="4" t="s">
        <v>6</v>
      </c>
      <c r="G715" s="16" t="s">
        <v>6131</v>
      </c>
      <c r="H715" s="5">
        <f>IFERROR(IF($F$3=0,"-",Tabla1[[#This Row],[Precio de Cliente neto]]*(1+$F$3)),"-")</f>
        <v>695.28080999999986</v>
      </c>
      <c r="I715" s="5">
        <v>662.17219999999998</v>
      </c>
      <c r="J715" s="5">
        <v>595.95497999999998</v>
      </c>
      <c r="K715" s="26">
        <v>0.21</v>
      </c>
    </row>
    <row r="716" spans="1:11">
      <c r="A716" s="4">
        <v>1806</v>
      </c>
      <c r="B716" t="s">
        <v>547</v>
      </c>
      <c r="C716" s="5">
        <f>IF($F$2=0," - ",Tabla1[[#This Row],[Base Precio de Lista neto]])</f>
        <v>662.17219999999998</v>
      </c>
      <c r="D716" s="5">
        <f>IF($F$2=0," - ",Tabla1[[#This Row],[Base Precio de Lista neto]]*(1-$F$2))</f>
        <v>463.52053999999993</v>
      </c>
      <c r="E716" s="5">
        <f>IF($F$2=0," - ",Tabla1[[#This Row],[Base para Mejor precio]]*(1-$F$2))</f>
        <v>417.16848599999997</v>
      </c>
      <c r="F716" s="4" t="s">
        <v>6</v>
      </c>
      <c r="G716" s="16" t="s">
        <v>6131</v>
      </c>
      <c r="H716" s="5">
        <f>IFERROR(IF($F$3=0,"-",Tabla1[[#This Row],[Precio de Cliente neto]]*(1+$F$3)),"-")</f>
        <v>695.28080999999986</v>
      </c>
      <c r="I716" s="5">
        <v>662.17219999999998</v>
      </c>
      <c r="J716" s="5">
        <v>595.95497999999998</v>
      </c>
      <c r="K716" s="26">
        <v>0.21</v>
      </c>
    </row>
    <row r="717" spans="1:11">
      <c r="A717" s="4">
        <v>1807</v>
      </c>
      <c r="B717" t="s">
        <v>548</v>
      </c>
      <c r="C717" s="5">
        <f>IF($F$2=0," - ",Tabla1[[#This Row],[Base Precio de Lista neto]])</f>
        <v>492.75470000000001</v>
      </c>
      <c r="D717" s="5">
        <f>IF($F$2=0," - ",Tabla1[[#This Row],[Base Precio de Lista neto]]*(1-$F$2))</f>
        <v>344.92829</v>
      </c>
      <c r="E717" s="5">
        <f>IF($F$2=0," - ",Tabla1[[#This Row],[Base para Mejor precio]]*(1-$F$2))</f>
        <v>310.43546099999998</v>
      </c>
      <c r="F717" s="4" t="s">
        <v>6</v>
      </c>
      <c r="G717" s="16" t="s">
        <v>6131</v>
      </c>
      <c r="H717" s="5">
        <f>IFERROR(IF($F$3=0,"-",Tabla1[[#This Row],[Precio de Cliente neto]]*(1+$F$3)),"-")</f>
        <v>517.39243499999998</v>
      </c>
      <c r="I717" s="5">
        <v>492.75470000000001</v>
      </c>
      <c r="J717" s="5">
        <v>443.47922999999997</v>
      </c>
      <c r="K717" s="26">
        <v>0.21</v>
      </c>
    </row>
    <row r="718" spans="1:11">
      <c r="A718" s="4">
        <v>1808</v>
      </c>
      <c r="B718" t="s">
        <v>549</v>
      </c>
      <c r="C718" s="5">
        <f>IF($F$2=0," - ",Tabla1[[#This Row],[Base Precio de Lista neto]])</f>
        <v>275.71530000000001</v>
      </c>
      <c r="D718" s="5">
        <f>IF($F$2=0," - ",Tabla1[[#This Row],[Base Precio de Lista neto]]*(1-$F$2))</f>
        <v>193.00071</v>
      </c>
      <c r="E718" s="5">
        <f>IF($F$2=0," - ",Tabla1[[#This Row],[Base para Mejor precio]]*(1-$F$2))</f>
        <v>173.700639</v>
      </c>
      <c r="F718" s="4" t="s">
        <v>6</v>
      </c>
      <c r="G718" s="16" t="s">
        <v>6131</v>
      </c>
      <c r="H718" s="5">
        <f>IFERROR(IF($F$3=0,"-",Tabla1[[#This Row],[Precio de Cliente neto]]*(1+$F$3)),"-")</f>
        <v>289.50106499999998</v>
      </c>
      <c r="I718" s="5">
        <v>275.71530000000001</v>
      </c>
      <c r="J718" s="5">
        <v>248.14376999999999</v>
      </c>
      <c r="K718" s="26">
        <v>0.21</v>
      </c>
    </row>
    <row r="719" spans="1:11">
      <c r="A719" s="4">
        <v>1809</v>
      </c>
      <c r="B719" t="s">
        <v>550</v>
      </c>
      <c r="C719" s="5">
        <f>IF($F$2=0," - ",Tabla1[[#This Row],[Base Precio de Lista neto]])</f>
        <v>407.3612</v>
      </c>
      <c r="D719" s="5">
        <f>IF($F$2=0," - ",Tabla1[[#This Row],[Base Precio de Lista neto]]*(1-$F$2))</f>
        <v>285.15283999999997</v>
      </c>
      <c r="E719" s="5">
        <f>IF($F$2=0," - ",Tabla1[[#This Row],[Base para Mejor precio]]*(1-$F$2))</f>
        <v>256.63755600000002</v>
      </c>
      <c r="F719" s="4" t="s">
        <v>6</v>
      </c>
      <c r="G719" s="16" t="s">
        <v>6131</v>
      </c>
      <c r="H719" s="5">
        <f>IFERROR(IF($F$3=0,"-",Tabla1[[#This Row],[Precio de Cliente neto]]*(1+$F$3)),"-")</f>
        <v>427.72925999999995</v>
      </c>
      <c r="I719" s="5">
        <v>407.3612</v>
      </c>
      <c r="J719" s="5">
        <v>366.62508000000003</v>
      </c>
      <c r="K719" s="26">
        <v>0.21</v>
      </c>
    </row>
    <row r="720" spans="1:11">
      <c r="A720" s="4">
        <v>1810</v>
      </c>
      <c r="B720" t="s">
        <v>551</v>
      </c>
      <c r="C720" s="5">
        <f>IF($F$2=0," - ",Tabla1[[#This Row],[Base Precio de Lista neto]])</f>
        <v>459.82150000000001</v>
      </c>
      <c r="D720" s="5">
        <f>IF($F$2=0," - ",Tabla1[[#This Row],[Base Precio de Lista neto]]*(1-$F$2))</f>
        <v>321.87504999999999</v>
      </c>
      <c r="E720" s="5">
        <f>IF($F$2=0," - ",Tabla1[[#This Row],[Base para Mejor precio]]*(1-$F$2))</f>
        <v>289.687545</v>
      </c>
      <c r="F720" s="4" t="s">
        <v>6</v>
      </c>
      <c r="G720" s="16" t="s">
        <v>6131</v>
      </c>
      <c r="H720" s="5">
        <f>IFERROR(IF($F$3=0,"-",Tabla1[[#This Row],[Precio de Cliente neto]]*(1+$F$3)),"-")</f>
        <v>482.81257499999998</v>
      </c>
      <c r="I720" s="5">
        <v>459.82150000000001</v>
      </c>
      <c r="J720" s="5">
        <v>413.83935000000002</v>
      </c>
      <c r="K720" s="26">
        <v>0.21</v>
      </c>
    </row>
    <row r="721" spans="1:11">
      <c r="A721" s="4">
        <v>1811</v>
      </c>
      <c r="B721" t="s">
        <v>552</v>
      </c>
      <c r="C721" s="5">
        <f>IF($F$2=0," - ",Tabla1[[#This Row],[Base Precio de Lista neto]])</f>
        <v>485.5444</v>
      </c>
      <c r="D721" s="5">
        <f>IF($F$2=0," - ",Tabla1[[#This Row],[Base Precio de Lista neto]]*(1-$F$2))</f>
        <v>339.88108</v>
      </c>
      <c r="E721" s="5">
        <f>IF($F$2=0," - ",Tabla1[[#This Row],[Base para Mejor precio]]*(1-$F$2))</f>
        <v>305.89297199999999</v>
      </c>
      <c r="F721" s="4" t="s">
        <v>6</v>
      </c>
      <c r="G721" s="16" t="s">
        <v>6131</v>
      </c>
      <c r="H721" s="5">
        <f>IFERROR(IF($F$3=0,"-",Tabla1[[#This Row],[Precio de Cliente neto]]*(1+$F$3)),"-")</f>
        <v>509.82162</v>
      </c>
      <c r="I721" s="5">
        <v>485.5444</v>
      </c>
      <c r="J721" s="5">
        <v>436.98996</v>
      </c>
      <c r="K721" s="26">
        <v>0.21</v>
      </c>
    </row>
    <row r="722" spans="1:11">
      <c r="A722" s="4">
        <v>1812</v>
      </c>
      <c r="B722" t="s">
        <v>8590</v>
      </c>
      <c r="C722" s="5">
        <f>IF($F$2=0," - ",Tabla1[[#This Row],[Base Precio de Lista neto]])</f>
        <v>314.0104</v>
      </c>
      <c r="D722" s="5">
        <f>IF($F$2=0," - ",Tabla1[[#This Row],[Base Precio de Lista neto]]*(1-$F$2))</f>
        <v>219.80727999999999</v>
      </c>
      <c r="E722" s="5">
        <f>IF($F$2=0," - ",Tabla1[[#This Row],[Base para Mejor precio]]*(1-$F$2))</f>
        <v>197.82655199999996</v>
      </c>
      <c r="F722" s="4" t="s">
        <v>6</v>
      </c>
      <c r="G722" s="16" t="s">
        <v>6131</v>
      </c>
      <c r="H722" s="5">
        <f>IFERROR(IF($F$3=0,"-",Tabla1[[#This Row],[Precio de Cliente neto]]*(1+$F$3)),"-")</f>
        <v>329.71091999999999</v>
      </c>
      <c r="I722" s="5">
        <v>314.0104</v>
      </c>
      <c r="J722" s="5">
        <v>282.60935999999998</v>
      </c>
      <c r="K722" s="26">
        <v>0.21</v>
      </c>
    </row>
    <row r="723" spans="1:11">
      <c r="A723" s="4">
        <v>1813</v>
      </c>
      <c r="B723" t="s">
        <v>553</v>
      </c>
      <c r="C723" s="5">
        <f>IF($F$2=0," - ",Tabla1[[#This Row],[Base Precio de Lista neto]])</f>
        <v>715.35820000000001</v>
      </c>
      <c r="D723" s="5">
        <f>IF($F$2=0," - ",Tabla1[[#This Row],[Base Precio de Lista neto]]*(1-$F$2))</f>
        <v>500.75073999999995</v>
      </c>
      <c r="E723" s="5">
        <f>IF($F$2=0," - ",Tabla1[[#This Row],[Base para Mejor precio]]*(1-$F$2))</f>
        <v>450.67566599999992</v>
      </c>
      <c r="F723" s="4" t="s">
        <v>6</v>
      </c>
      <c r="G723" s="16" t="s">
        <v>6131</v>
      </c>
      <c r="H723" s="5">
        <f>IFERROR(IF($F$3=0,"-",Tabla1[[#This Row],[Precio de Cliente neto]]*(1+$F$3)),"-")</f>
        <v>751.12610999999993</v>
      </c>
      <c r="I723" s="5">
        <v>715.35820000000001</v>
      </c>
      <c r="J723" s="5">
        <v>643.82237999999995</v>
      </c>
      <c r="K723" s="26">
        <v>0.21</v>
      </c>
    </row>
    <row r="724" spans="1:11">
      <c r="A724" s="4">
        <v>1814</v>
      </c>
      <c r="B724" t="s">
        <v>554</v>
      </c>
      <c r="C724" s="5">
        <f>IF($F$2=0," - ",Tabla1[[#This Row],[Base Precio de Lista neto]])</f>
        <v>966.11919999999998</v>
      </c>
      <c r="D724" s="5">
        <f>IF($F$2=0," - ",Tabla1[[#This Row],[Base Precio de Lista neto]]*(1-$F$2))</f>
        <v>676.28343999999993</v>
      </c>
      <c r="E724" s="5">
        <f>IF($F$2=0," - ",Tabla1[[#This Row],[Base para Mejor precio]]*(1-$F$2))</f>
        <v>608.65509599999996</v>
      </c>
      <c r="F724" s="4" t="s">
        <v>4</v>
      </c>
      <c r="G724" s="16" t="s">
        <v>6131</v>
      </c>
      <c r="H724" s="5">
        <f>IFERROR(IF($F$3=0,"-",Tabla1[[#This Row],[Precio de Cliente neto]]*(1+$F$3)),"-")</f>
        <v>1014.4251599999999</v>
      </c>
      <c r="I724" s="5">
        <v>966.11919999999998</v>
      </c>
      <c r="J724" s="5">
        <v>869.50728000000004</v>
      </c>
      <c r="K724" s="26">
        <v>0.21</v>
      </c>
    </row>
    <row r="725" spans="1:11">
      <c r="A725" s="4">
        <v>1815</v>
      </c>
      <c r="B725" t="s">
        <v>555</v>
      </c>
      <c r="C725" s="5">
        <f>IF($F$2=0," - ",Tabla1[[#This Row],[Base Precio de Lista neto]])</f>
        <v>869.6635</v>
      </c>
      <c r="D725" s="5">
        <f>IF($F$2=0," - ",Tabla1[[#This Row],[Base Precio de Lista neto]]*(1-$F$2))</f>
        <v>608.76445000000001</v>
      </c>
      <c r="E725" s="5">
        <f>IF($F$2=0," - ",Tabla1[[#This Row],[Base para Mejor precio]]*(1-$F$2))</f>
        <v>547.88800499999991</v>
      </c>
      <c r="F725" s="4" t="s">
        <v>6</v>
      </c>
      <c r="G725" s="16" t="s">
        <v>6131</v>
      </c>
      <c r="H725" s="5">
        <f>IFERROR(IF($F$3=0,"-",Tabla1[[#This Row],[Precio de Cliente neto]]*(1+$F$3)),"-")</f>
        <v>913.14667499999996</v>
      </c>
      <c r="I725" s="5">
        <v>869.6635</v>
      </c>
      <c r="J725" s="5">
        <v>782.69714999999997</v>
      </c>
      <c r="K725" s="26">
        <v>0.21</v>
      </c>
    </row>
    <row r="726" spans="1:11">
      <c r="A726" s="4">
        <v>1816</v>
      </c>
      <c r="B726" t="s">
        <v>556</v>
      </c>
      <c r="C726" s="5">
        <f>IF($F$2=0," - ",Tabla1[[#This Row],[Base Precio de Lista neto]])</f>
        <v>1153.7362000000001</v>
      </c>
      <c r="D726" s="5">
        <f>IF($F$2=0," - ",Tabla1[[#This Row],[Base Precio de Lista neto]]*(1-$F$2))</f>
        <v>807.61533999999995</v>
      </c>
      <c r="E726" s="5">
        <f>IF($F$2=0," - ",Tabla1[[#This Row],[Base para Mejor precio]]*(1-$F$2))</f>
        <v>726.85380599999996</v>
      </c>
      <c r="F726" s="4" t="s">
        <v>6</v>
      </c>
      <c r="G726" s="16" t="s">
        <v>6131</v>
      </c>
      <c r="H726" s="5">
        <f>IFERROR(IF($F$3=0,"-",Tabla1[[#This Row],[Precio de Cliente neto]]*(1+$F$3)),"-")</f>
        <v>1211.42301</v>
      </c>
      <c r="I726" s="5">
        <v>1153.7362000000001</v>
      </c>
      <c r="J726" s="5">
        <v>1038.36258</v>
      </c>
      <c r="K726" s="26">
        <v>0.21</v>
      </c>
    </row>
    <row r="727" spans="1:11">
      <c r="A727" s="4">
        <v>1817</v>
      </c>
      <c r="B727" t="s">
        <v>557</v>
      </c>
      <c r="C727" s="5">
        <f>IF($F$2=0," - ",Tabla1[[#This Row],[Base Precio de Lista neto]])</f>
        <v>1583.1744000000001</v>
      </c>
      <c r="D727" s="5">
        <f>IF($F$2=0," - ",Tabla1[[#This Row],[Base Precio de Lista neto]]*(1-$F$2))</f>
        <v>1108.22208</v>
      </c>
      <c r="E727" s="5">
        <f>IF($F$2=0," - ",Tabla1[[#This Row],[Base para Mejor precio]]*(1-$F$2))</f>
        <v>997.39987199999996</v>
      </c>
      <c r="F727" s="4" t="s">
        <v>6</v>
      </c>
      <c r="G727" s="16" t="s">
        <v>6131</v>
      </c>
      <c r="H727" s="5">
        <f>IFERROR(IF($F$3=0,"-",Tabla1[[#This Row],[Precio de Cliente neto]]*(1+$F$3)),"-")</f>
        <v>1662.33312</v>
      </c>
      <c r="I727" s="5">
        <v>1583.1744000000001</v>
      </c>
      <c r="J727" s="5">
        <v>1424.8569600000001</v>
      </c>
      <c r="K727" s="26">
        <v>0.21</v>
      </c>
    </row>
    <row r="728" spans="1:11">
      <c r="A728" s="4">
        <v>1821</v>
      </c>
      <c r="B728" t="s">
        <v>5965</v>
      </c>
      <c r="C728" s="5">
        <f>IF($F$2=0," - ",Tabla1[[#This Row],[Base Precio de Lista neto]])</f>
        <v>2.1021000000000001</v>
      </c>
      <c r="D728" s="5">
        <f>IF($F$2=0," - ",Tabla1[[#This Row],[Base Precio de Lista neto]]*(1-$F$2))</f>
        <v>1.4714700000000001</v>
      </c>
      <c r="E728" s="5">
        <f>IF($F$2=0," - ",Tabla1[[#This Row],[Base para Mejor precio]]*(1-$F$2))</f>
        <v>1.3243229999999999</v>
      </c>
      <c r="F728" s="4" t="s">
        <v>6</v>
      </c>
      <c r="G728" s="16" t="s">
        <v>6131</v>
      </c>
      <c r="H728" s="5">
        <f>IFERROR(IF($F$3=0,"-",Tabla1[[#This Row],[Precio de Cliente neto]]*(1+$F$3)),"-")</f>
        <v>2.2072050000000001</v>
      </c>
      <c r="I728" s="5">
        <v>2.1021000000000001</v>
      </c>
      <c r="J728" s="5">
        <v>1.8918900000000001</v>
      </c>
      <c r="K728" s="26">
        <v>0.21</v>
      </c>
    </row>
    <row r="729" spans="1:11">
      <c r="A729" s="4">
        <v>1879</v>
      </c>
      <c r="B729" t="s">
        <v>6475</v>
      </c>
      <c r="C729" s="5">
        <f>IF($F$2=0," - ",Tabla1[[#This Row],[Base Precio de Lista neto]])</f>
        <v>6415.1971000000003</v>
      </c>
      <c r="D729" s="5">
        <f>IF($F$2=0," - ",Tabla1[[#This Row],[Base Precio de Lista neto]]*(1-$F$2))</f>
        <v>4490.6379699999998</v>
      </c>
      <c r="E729" s="5">
        <f>IF($F$2=0," - ",Tabla1[[#This Row],[Base para Mejor precio]]*(1-$F$2))</f>
        <v>4041.5741729999995</v>
      </c>
      <c r="F729" s="4" t="s">
        <v>5</v>
      </c>
      <c r="G729" s="16" t="s">
        <v>6131</v>
      </c>
      <c r="H729" s="5">
        <f>IFERROR(IF($F$3=0,"-",Tabla1[[#This Row],[Precio de Cliente neto]]*(1+$F$3)),"-")</f>
        <v>6735.9569549999997</v>
      </c>
      <c r="I729" s="5">
        <v>6415.1971000000003</v>
      </c>
      <c r="J729" s="5">
        <v>5773.6773899999998</v>
      </c>
      <c r="K729" s="26">
        <v>0.21</v>
      </c>
    </row>
    <row r="730" spans="1:11">
      <c r="A730" s="4">
        <v>1880</v>
      </c>
      <c r="B730" t="s">
        <v>558</v>
      </c>
      <c r="C730" s="5">
        <f>IF($F$2=0," - ",Tabla1[[#This Row],[Base Precio de Lista neto]])</f>
        <v>8266.2412000000004</v>
      </c>
      <c r="D730" s="5">
        <f>IF($F$2=0," - ",Tabla1[[#This Row],[Base Precio de Lista neto]]*(1-$F$2))</f>
        <v>5786.3688400000001</v>
      </c>
      <c r="E730" s="5">
        <f>IF($F$2=0," - ",Tabla1[[#This Row],[Base para Mejor precio]]*(1-$F$2))</f>
        <v>5207.7319559999996</v>
      </c>
      <c r="F730" s="4" t="s">
        <v>4</v>
      </c>
      <c r="G730" s="16" t="s">
        <v>6131</v>
      </c>
      <c r="H730" s="5">
        <f>IFERROR(IF($F$3=0,"-",Tabla1[[#This Row],[Precio de Cliente neto]]*(1+$F$3)),"-")</f>
        <v>8679.5532600000006</v>
      </c>
      <c r="I730" s="5">
        <v>8266.2412000000004</v>
      </c>
      <c r="J730" s="5">
        <v>7439.61708</v>
      </c>
      <c r="K730" s="26">
        <v>0.21</v>
      </c>
    </row>
    <row r="731" spans="1:11">
      <c r="A731" s="4">
        <v>1881</v>
      </c>
      <c r="B731" t="s">
        <v>559</v>
      </c>
      <c r="C731" s="5">
        <f>IF($F$2=0," - ",Tabla1[[#This Row],[Base Precio de Lista neto]])</f>
        <v>13107.658100000001</v>
      </c>
      <c r="D731" s="5">
        <f>IF($F$2=0," - ",Tabla1[[#This Row],[Base Precio de Lista neto]]*(1-$F$2))</f>
        <v>9175.36067</v>
      </c>
      <c r="E731" s="5">
        <f>IF($F$2=0," - ",Tabla1[[#This Row],[Base para Mejor precio]]*(1-$F$2))</f>
        <v>8257.8246029999991</v>
      </c>
      <c r="F731" s="4" t="s">
        <v>4</v>
      </c>
      <c r="G731" s="16" t="s">
        <v>6131</v>
      </c>
      <c r="H731" s="5">
        <f>IFERROR(IF($F$3=0,"-",Tabla1[[#This Row],[Precio de Cliente neto]]*(1+$F$3)),"-")</f>
        <v>13763.041004999999</v>
      </c>
      <c r="I731" s="5">
        <v>13107.658100000001</v>
      </c>
      <c r="J731" s="5">
        <v>11796.89229</v>
      </c>
      <c r="K731" s="26">
        <v>0.21</v>
      </c>
    </row>
    <row r="732" spans="1:11">
      <c r="A732" s="4">
        <v>1882</v>
      </c>
      <c r="B732" t="s">
        <v>560</v>
      </c>
      <c r="C732" s="5">
        <f>IF($F$2=0," - ",Tabla1[[#This Row],[Base Precio de Lista neto]])</f>
        <v>14073.5164</v>
      </c>
      <c r="D732" s="5">
        <f>IF($F$2=0," - ",Tabla1[[#This Row],[Base Precio de Lista neto]]*(1-$F$2))</f>
        <v>9851.4614799999999</v>
      </c>
      <c r="E732" s="5">
        <f>IF($F$2=0," - ",Tabla1[[#This Row],[Base para Mejor precio]]*(1-$F$2))</f>
        <v>8866.3153319999983</v>
      </c>
      <c r="F732" s="4" t="s">
        <v>4</v>
      </c>
      <c r="G732" s="16" t="s">
        <v>6131</v>
      </c>
      <c r="H732" s="5">
        <f>IFERROR(IF($F$3=0,"-",Tabla1[[#This Row],[Precio de Cliente neto]]*(1+$F$3)),"-")</f>
        <v>14777.192220000001</v>
      </c>
      <c r="I732" s="5">
        <v>14073.5164</v>
      </c>
      <c r="J732" s="5">
        <v>12666.16476</v>
      </c>
      <c r="K732" s="26">
        <v>0.21</v>
      </c>
    </row>
    <row r="733" spans="1:11">
      <c r="A733" s="4">
        <v>1883</v>
      </c>
      <c r="B733" t="s">
        <v>561</v>
      </c>
      <c r="C733" s="5">
        <f>IF($F$2=0," - ",Tabla1[[#This Row],[Base Precio de Lista neto]])</f>
        <v>2362.2365</v>
      </c>
      <c r="D733" s="5">
        <f>IF($F$2=0," - ",Tabla1[[#This Row],[Base Precio de Lista neto]]*(1-$F$2))</f>
        <v>1653.5655499999998</v>
      </c>
      <c r="E733" s="5">
        <f>IF($F$2=0," - ",Tabla1[[#This Row],[Base para Mejor precio]]*(1-$F$2))</f>
        <v>1488.208995</v>
      </c>
      <c r="F733" s="4" t="s">
        <v>4</v>
      </c>
      <c r="G733" s="16" t="s">
        <v>6131</v>
      </c>
      <c r="H733" s="5">
        <f>IFERROR(IF($F$3=0,"-",Tabla1[[#This Row],[Precio de Cliente neto]]*(1+$F$3)),"-")</f>
        <v>2480.3483249999999</v>
      </c>
      <c r="I733" s="5">
        <v>2362.2365</v>
      </c>
      <c r="J733" s="5">
        <v>2126.0128500000001</v>
      </c>
      <c r="K733" s="26">
        <v>0.21</v>
      </c>
    </row>
    <row r="734" spans="1:11">
      <c r="A734" s="4">
        <v>1884</v>
      </c>
      <c r="B734" t="s">
        <v>562</v>
      </c>
      <c r="C734" s="5">
        <f>IF($F$2=0," - ",Tabla1[[#This Row],[Base Precio de Lista neto]])</f>
        <v>19172.437300000001</v>
      </c>
      <c r="D734" s="5">
        <f>IF($F$2=0," - ",Tabla1[[#This Row],[Base Precio de Lista neto]]*(1-$F$2))</f>
        <v>13420.706110000001</v>
      </c>
      <c r="E734" s="5">
        <f>IF($F$2=0," - ",Tabla1[[#This Row],[Base para Mejor precio]]*(1-$F$2))</f>
        <v>12078.635498999998</v>
      </c>
      <c r="F734" s="4" t="s">
        <v>4</v>
      </c>
      <c r="G734" s="16" t="s">
        <v>6131</v>
      </c>
      <c r="H734" s="5">
        <f>IFERROR(IF($F$3=0,"-",Tabla1[[#This Row],[Precio de Cliente neto]]*(1+$F$3)),"-")</f>
        <v>20131.059165000002</v>
      </c>
      <c r="I734" s="5">
        <v>19172.437300000001</v>
      </c>
      <c r="J734" s="5">
        <v>17255.193569999999</v>
      </c>
      <c r="K734" s="26">
        <v>0.21</v>
      </c>
    </row>
    <row r="735" spans="1:11">
      <c r="A735" s="4">
        <v>1885</v>
      </c>
      <c r="B735" t="s">
        <v>563</v>
      </c>
      <c r="C735" s="5">
        <f>IF($F$2=0," - ",Tabla1[[#This Row],[Base Precio de Lista neto]])</f>
        <v>8232.3873000000003</v>
      </c>
      <c r="D735" s="5">
        <f>IF($F$2=0," - ",Tabla1[[#This Row],[Base Precio de Lista neto]]*(1-$F$2))</f>
        <v>5762.6711100000002</v>
      </c>
      <c r="E735" s="5">
        <f>IF($F$2=0," - ",Tabla1[[#This Row],[Base para Mejor precio]]*(1-$F$2))</f>
        <v>5186.4039990000001</v>
      </c>
      <c r="F735" s="4" t="s">
        <v>4</v>
      </c>
      <c r="G735" s="16" t="s">
        <v>6131</v>
      </c>
      <c r="H735" s="5">
        <f>IFERROR(IF($F$3=0,"-",Tabla1[[#This Row],[Precio de Cliente neto]]*(1+$F$3)),"-")</f>
        <v>8644.0066650000008</v>
      </c>
      <c r="I735" s="5">
        <v>8232.3873000000003</v>
      </c>
      <c r="J735" s="5">
        <v>7409.1485700000003</v>
      </c>
      <c r="K735" s="26">
        <v>0.21</v>
      </c>
    </row>
    <row r="736" spans="1:11">
      <c r="A736" s="4">
        <v>1886</v>
      </c>
      <c r="B736" t="s">
        <v>564</v>
      </c>
      <c r="C736" s="5">
        <f>IF($F$2=0," - ",Tabla1[[#This Row],[Base Precio de Lista neto]])</f>
        <v>2247.6309000000001</v>
      </c>
      <c r="D736" s="5">
        <f>IF($F$2=0," - ",Tabla1[[#This Row],[Base Precio de Lista neto]]*(1-$F$2))</f>
        <v>1573.3416299999999</v>
      </c>
      <c r="E736" s="5">
        <f>IF($F$2=0," - ",Tabla1[[#This Row],[Base para Mejor precio]]*(1-$F$2))</f>
        <v>1416.0074669999999</v>
      </c>
      <c r="F736" s="4" t="s">
        <v>4</v>
      </c>
      <c r="G736" s="16" t="s">
        <v>6131</v>
      </c>
      <c r="H736" s="5">
        <f>IFERROR(IF($F$3=0,"-",Tabla1[[#This Row],[Precio de Cliente neto]]*(1+$F$3)),"-")</f>
        <v>2360.0124449999998</v>
      </c>
      <c r="I736" s="5">
        <v>2247.6309000000001</v>
      </c>
      <c r="J736" s="5">
        <v>2022.86781</v>
      </c>
      <c r="K736" s="26">
        <v>0.21</v>
      </c>
    </row>
    <row r="737" spans="1:11">
      <c r="A737" s="4">
        <v>1887</v>
      </c>
      <c r="B737" t="s">
        <v>565</v>
      </c>
      <c r="C737" s="5">
        <f>IF($F$2=0," - ",Tabla1[[#This Row],[Base Precio de Lista neto]])</f>
        <v>2630.9569999999999</v>
      </c>
      <c r="D737" s="5">
        <f>IF($F$2=0," - ",Tabla1[[#This Row],[Base Precio de Lista neto]]*(1-$F$2))</f>
        <v>1841.6698999999999</v>
      </c>
      <c r="E737" s="5">
        <f>IF($F$2=0," - ",Tabla1[[#This Row],[Base para Mejor precio]]*(1-$F$2))</f>
        <v>1657.5029099999999</v>
      </c>
      <c r="F737" s="4" t="s">
        <v>4</v>
      </c>
      <c r="G737" s="16" t="s">
        <v>6131</v>
      </c>
      <c r="H737" s="5">
        <f>IFERROR(IF($F$3=0,"-",Tabla1[[#This Row],[Precio de Cliente neto]]*(1+$F$3)),"-")</f>
        <v>2762.5048499999998</v>
      </c>
      <c r="I737" s="5">
        <v>2630.9569999999999</v>
      </c>
      <c r="J737" s="5">
        <v>2367.8613</v>
      </c>
      <c r="K737" s="26">
        <v>0.21</v>
      </c>
    </row>
    <row r="738" spans="1:11">
      <c r="A738" s="4">
        <v>1888</v>
      </c>
      <c r="B738" t="s">
        <v>566</v>
      </c>
      <c r="C738" s="5">
        <f>IF($F$2=0," - ",Tabla1[[#This Row],[Base Precio de Lista neto]])</f>
        <v>3173.2712000000001</v>
      </c>
      <c r="D738" s="5">
        <f>IF($F$2=0," - ",Tabla1[[#This Row],[Base Precio de Lista neto]]*(1-$F$2))</f>
        <v>2221.2898399999999</v>
      </c>
      <c r="E738" s="5">
        <f>IF($F$2=0," - ",Tabla1[[#This Row],[Base para Mejor precio]]*(1-$F$2))</f>
        <v>1999.160856</v>
      </c>
      <c r="F738" s="4" t="s">
        <v>4</v>
      </c>
      <c r="G738" s="16" t="s">
        <v>6131</v>
      </c>
      <c r="H738" s="5">
        <f>IFERROR(IF($F$3=0,"-",Tabla1[[#This Row],[Precio de Cliente neto]]*(1+$F$3)),"-")</f>
        <v>3331.9347600000001</v>
      </c>
      <c r="I738" s="5">
        <v>3173.2712000000001</v>
      </c>
      <c r="J738" s="5">
        <v>2855.9440800000002</v>
      </c>
      <c r="K738" s="26">
        <v>0.21</v>
      </c>
    </row>
    <row r="739" spans="1:11">
      <c r="A739" s="4">
        <v>1889</v>
      </c>
      <c r="B739" t="s">
        <v>567</v>
      </c>
      <c r="C739" s="5">
        <f>IF($F$2=0," - ",Tabla1[[#This Row],[Base Precio de Lista neto]])</f>
        <v>2517.2408</v>
      </c>
      <c r="D739" s="5">
        <f>IF($F$2=0," - ",Tabla1[[#This Row],[Base Precio de Lista neto]]*(1-$F$2))</f>
        <v>1762.0685599999999</v>
      </c>
      <c r="E739" s="5">
        <f>IF($F$2=0," - ",Tabla1[[#This Row],[Base para Mejor precio]]*(1-$F$2))</f>
        <v>1585.8617039999999</v>
      </c>
      <c r="F739" s="4" t="s">
        <v>4</v>
      </c>
      <c r="G739" s="16" t="s">
        <v>6131</v>
      </c>
      <c r="H739" s="5">
        <f>IFERROR(IF($F$3=0,"-",Tabla1[[#This Row],[Precio de Cliente neto]]*(1+$F$3)),"-")</f>
        <v>2643.10284</v>
      </c>
      <c r="I739" s="5">
        <v>2517.2408</v>
      </c>
      <c r="J739" s="5">
        <v>2265.5167200000001</v>
      </c>
      <c r="K739" s="26">
        <v>0.21</v>
      </c>
    </row>
    <row r="740" spans="1:11">
      <c r="A740" s="4">
        <v>1890</v>
      </c>
      <c r="B740" t="s">
        <v>568</v>
      </c>
      <c r="C740" s="5">
        <f>IF($F$2=0," - ",Tabla1[[#This Row],[Base Precio de Lista neto]])</f>
        <v>2568.8065999999999</v>
      </c>
      <c r="D740" s="5">
        <f>IF($F$2=0," - ",Tabla1[[#This Row],[Base Precio de Lista neto]]*(1-$F$2))</f>
        <v>1798.1646199999998</v>
      </c>
      <c r="E740" s="5">
        <f>IF($F$2=0," - ",Tabla1[[#This Row],[Base para Mejor precio]]*(1-$F$2))</f>
        <v>1618.348158</v>
      </c>
      <c r="F740" s="4" t="s">
        <v>4</v>
      </c>
      <c r="G740" s="16" t="s">
        <v>6131</v>
      </c>
      <c r="H740" s="5">
        <f>IFERROR(IF($F$3=0,"-",Tabla1[[#This Row],[Precio de Cliente neto]]*(1+$F$3)),"-")</f>
        <v>2697.2469299999998</v>
      </c>
      <c r="I740" s="5">
        <v>2568.8065999999999</v>
      </c>
      <c r="J740" s="5">
        <v>2311.9259400000001</v>
      </c>
      <c r="K740" s="26">
        <v>0.21</v>
      </c>
    </row>
    <row r="741" spans="1:11">
      <c r="A741" s="4">
        <v>1891</v>
      </c>
      <c r="B741" t="s">
        <v>569</v>
      </c>
      <c r="C741" s="5">
        <f>IF($F$2=0," - ",Tabla1[[#This Row],[Base Precio de Lista neto]])</f>
        <v>19865.2111</v>
      </c>
      <c r="D741" s="5">
        <f>IF($F$2=0," - ",Tabla1[[#This Row],[Base Precio de Lista neto]]*(1-$F$2))</f>
        <v>13905.64777</v>
      </c>
      <c r="E741" s="5">
        <f>IF($F$2=0," - ",Tabla1[[#This Row],[Base para Mejor precio]]*(1-$F$2))</f>
        <v>12515.082992999998</v>
      </c>
      <c r="F741" s="4" t="s">
        <v>4</v>
      </c>
      <c r="G741" s="16" t="s">
        <v>6131</v>
      </c>
      <c r="H741" s="5">
        <f>IFERROR(IF($F$3=0,"-",Tabla1[[#This Row],[Precio de Cliente neto]]*(1+$F$3)),"-")</f>
        <v>20858.471655000001</v>
      </c>
      <c r="I741" s="5">
        <v>19865.2111</v>
      </c>
      <c r="J741" s="5">
        <v>17878.689989999999</v>
      </c>
      <c r="K741" s="26">
        <v>0.21</v>
      </c>
    </row>
    <row r="742" spans="1:11">
      <c r="A742" s="4">
        <v>1892</v>
      </c>
      <c r="B742" t="s">
        <v>570</v>
      </c>
      <c r="C742" s="5">
        <f>IF($F$2=0," - ",Tabla1[[#This Row],[Base Precio de Lista neto]])</f>
        <v>40666.891600000003</v>
      </c>
      <c r="D742" s="5">
        <f>IF($F$2=0," - ",Tabla1[[#This Row],[Base Precio de Lista neto]]*(1-$F$2))</f>
        <v>28466.824120000001</v>
      </c>
      <c r="E742" s="5">
        <f>IF($F$2=0," - ",Tabla1[[#This Row],[Base para Mejor precio]]*(1-$F$2))</f>
        <v>25620.141707999999</v>
      </c>
      <c r="F742" s="4" t="s">
        <v>4</v>
      </c>
      <c r="G742" s="16" t="s">
        <v>6131</v>
      </c>
      <c r="H742" s="5">
        <f>IFERROR(IF($F$3=0,"-",Tabla1[[#This Row],[Precio de Cliente neto]]*(1+$F$3)),"-")</f>
        <v>42700.23618</v>
      </c>
      <c r="I742" s="5">
        <v>40666.891600000003</v>
      </c>
      <c r="J742" s="5">
        <v>36600.202440000001</v>
      </c>
      <c r="K742" s="26">
        <v>0.21</v>
      </c>
    </row>
    <row r="743" spans="1:11">
      <c r="A743" s="4">
        <v>1893</v>
      </c>
      <c r="B743" t="s">
        <v>571</v>
      </c>
      <c r="C743" s="5">
        <f>IF($F$2=0," - ",Tabla1[[#This Row],[Base Precio de Lista neto]])</f>
        <v>5929.8915999999999</v>
      </c>
      <c r="D743" s="5">
        <f>IF($F$2=0," - ",Tabla1[[#This Row],[Base Precio de Lista neto]]*(1-$F$2))</f>
        <v>4150.9241199999997</v>
      </c>
      <c r="E743" s="5">
        <f>IF($F$2=0," - ",Tabla1[[#This Row],[Base para Mejor precio]]*(1-$F$2))</f>
        <v>3735.8317079999997</v>
      </c>
      <c r="F743" s="4" t="s">
        <v>4</v>
      </c>
      <c r="G743" s="16" t="s">
        <v>6131</v>
      </c>
      <c r="H743" s="5">
        <f>IFERROR(IF($F$3=0,"-",Tabla1[[#This Row],[Precio de Cliente neto]]*(1+$F$3)),"-")</f>
        <v>6226.3861799999995</v>
      </c>
      <c r="I743" s="5">
        <v>5929.8915999999999</v>
      </c>
      <c r="J743" s="5">
        <v>5336.9024399999998</v>
      </c>
      <c r="K743" s="26">
        <v>0.21</v>
      </c>
    </row>
    <row r="744" spans="1:11">
      <c r="A744" s="4">
        <v>1899</v>
      </c>
      <c r="B744" t="s">
        <v>8591</v>
      </c>
      <c r="C744" s="5">
        <f>IF($F$2=0," - ",Tabla1[[#This Row],[Base Precio de Lista neto]])</f>
        <v>18177.753400000001</v>
      </c>
      <c r="D744" s="5">
        <f>IF($F$2=0," - ",Tabla1[[#This Row],[Base Precio de Lista neto]]*(1-$F$2))</f>
        <v>12724.427380000001</v>
      </c>
      <c r="E744" s="5">
        <f>IF($F$2=0," - ",Tabla1[[#This Row],[Base para Mejor precio]]*(1-$F$2))</f>
        <v>11451.984641999999</v>
      </c>
      <c r="F744" s="4" t="s">
        <v>5</v>
      </c>
      <c r="G744" s="16" t="s">
        <v>6131</v>
      </c>
      <c r="H744" s="5">
        <f>IFERROR(IF($F$3=0,"-",Tabla1[[#This Row],[Precio de Cliente neto]]*(1+$F$3)),"-")</f>
        <v>19086.641070000001</v>
      </c>
      <c r="I744" s="5">
        <v>18177.753400000001</v>
      </c>
      <c r="J744" s="5">
        <v>16359.978059999999</v>
      </c>
      <c r="K744" s="26">
        <v>0.21</v>
      </c>
    </row>
    <row r="745" spans="1:11">
      <c r="A745" s="4">
        <v>1900</v>
      </c>
      <c r="B745" t="s">
        <v>572</v>
      </c>
      <c r="C745" s="5">
        <f>IF($F$2=0," - ",Tabla1[[#This Row],[Base Precio de Lista neto]])</f>
        <v>24267.6666</v>
      </c>
      <c r="D745" s="5">
        <f>IF($F$2=0," - ",Tabla1[[#This Row],[Base Precio de Lista neto]]*(1-$F$2))</f>
        <v>16987.366620000001</v>
      </c>
      <c r="E745" s="5">
        <f>IF($F$2=0," - ",Tabla1[[#This Row],[Base para Mejor precio]]*(1-$F$2))</f>
        <v>15288.629957999998</v>
      </c>
      <c r="F745" s="4" t="s">
        <v>5</v>
      </c>
      <c r="G745" s="16" t="s">
        <v>6131</v>
      </c>
      <c r="H745" s="5">
        <f>IFERROR(IF($F$3=0,"-",Tabla1[[#This Row],[Precio de Cliente neto]]*(1+$F$3)),"-")</f>
        <v>25481.049930000001</v>
      </c>
      <c r="I745" s="5">
        <v>24267.6666</v>
      </c>
      <c r="J745" s="5">
        <v>21840.899939999999</v>
      </c>
      <c r="K745" s="26">
        <v>0.21</v>
      </c>
    </row>
    <row r="746" spans="1:11">
      <c r="A746" s="4">
        <v>1901</v>
      </c>
      <c r="B746" t="s">
        <v>573</v>
      </c>
      <c r="C746" s="5">
        <f>IF($F$2=0," - ",Tabla1[[#This Row],[Base Precio de Lista neto]])</f>
        <v>33470.935400000002</v>
      </c>
      <c r="D746" s="5">
        <f>IF($F$2=0," - ",Tabla1[[#This Row],[Base Precio de Lista neto]]*(1-$F$2))</f>
        <v>23429.654780000001</v>
      </c>
      <c r="E746" s="5">
        <f>IF($F$2=0," - ",Tabla1[[#This Row],[Base para Mejor precio]]*(1-$F$2))</f>
        <v>21086.689301999999</v>
      </c>
      <c r="F746" s="4" t="s">
        <v>5</v>
      </c>
      <c r="G746" s="16" t="s">
        <v>6131</v>
      </c>
      <c r="H746" s="5">
        <f>IFERROR(IF($F$3=0,"-",Tabla1[[#This Row],[Precio de Cliente neto]]*(1+$F$3)),"-")</f>
        <v>35144.482170000003</v>
      </c>
      <c r="I746" s="5">
        <v>33470.935400000002</v>
      </c>
      <c r="J746" s="5">
        <v>30123.84186</v>
      </c>
      <c r="K746" s="26">
        <v>0.21</v>
      </c>
    </row>
    <row r="747" spans="1:11">
      <c r="A747" s="4">
        <v>1902</v>
      </c>
      <c r="B747" t="s">
        <v>574</v>
      </c>
      <c r="C747" s="5">
        <f>IF($F$2=0," - ",Tabla1[[#This Row],[Base Precio de Lista neto]])</f>
        <v>49012.006699999998</v>
      </c>
      <c r="D747" s="5">
        <f>IF($F$2=0," - ",Tabla1[[#This Row],[Base Precio de Lista neto]]*(1-$F$2))</f>
        <v>34308.404689999996</v>
      </c>
      <c r="E747" s="5">
        <f>IF($F$2=0," - ",Tabla1[[#This Row],[Base para Mejor precio]]*(1-$F$2))</f>
        <v>30877.564220999997</v>
      </c>
      <c r="F747" s="4" t="s">
        <v>5</v>
      </c>
      <c r="G747" s="16" t="s">
        <v>6131</v>
      </c>
      <c r="H747" s="5">
        <f>IFERROR(IF($F$3=0,"-",Tabla1[[#This Row],[Precio de Cliente neto]]*(1+$F$3)),"-")</f>
        <v>51462.607034999994</v>
      </c>
      <c r="I747" s="5">
        <v>49012.006699999998</v>
      </c>
      <c r="J747" s="5">
        <v>44110.80603</v>
      </c>
      <c r="K747" s="26">
        <v>0.21</v>
      </c>
    </row>
    <row r="748" spans="1:11">
      <c r="A748" s="4">
        <v>1903</v>
      </c>
      <c r="B748" t="s">
        <v>575</v>
      </c>
      <c r="C748" s="5">
        <f>IF($F$2=0," - ",Tabla1[[#This Row],[Base Precio de Lista neto]])</f>
        <v>13808.4409</v>
      </c>
      <c r="D748" s="5">
        <f>IF($F$2=0," - ",Tabla1[[#This Row],[Base Precio de Lista neto]]*(1-$F$2))</f>
        <v>9665.9086299999999</v>
      </c>
      <c r="E748" s="5">
        <f>IF($F$2=0," - ",Tabla1[[#This Row],[Base para Mejor precio]]*(1-$F$2))</f>
        <v>8699.3177669999986</v>
      </c>
      <c r="F748" s="4" t="s">
        <v>5</v>
      </c>
      <c r="G748" s="16" t="s">
        <v>6131</v>
      </c>
      <c r="H748" s="5">
        <f>IFERROR(IF($F$3=0,"-",Tabla1[[#This Row],[Precio de Cliente neto]]*(1+$F$3)),"-")</f>
        <v>14498.862945000001</v>
      </c>
      <c r="I748" s="5">
        <v>13808.4409</v>
      </c>
      <c r="J748" s="5">
        <v>12427.596809999999</v>
      </c>
      <c r="K748" s="26">
        <v>0.21</v>
      </c>
    </row>
    <row r="749" spans="1:11">
      <c r="A749" s="4">
        <v>1904</v>
      </c>
      <c r="B749" t="s">
        <v>576</v>
      </c>
      <c r="C749" s="5">
        <f>IF($F$2=0," - ",Tabla1[[#This Row],[Base Precio de Lista neto]])</f>
        <v>21800.567899999998</v>
      </c>
      <c r="D749" s="5">
        <f>IF($F$2=0," - ",Tabla1[[#This Row],[Base Precio de Lista neto]]*(1-$F$2))</f>
        <v>15260.397529999998</v>
      </c>
      <c r="E749" s="5">
        <f>IF($F$2=0," - ",Tabla1[[#This Row],[Base para Mejor precio]]*(1-$F$2))</f>
        <v>13734.357776999999</v>
      </c>
      <c r="F749" s="4" t="s">
        <v>5</v>
      </c>
      <c r="G749" s="16" t="s">
        <v>6131</v>
      </c>
      <c r="H749" s="5">
        <f>IFERROR(IF($F$3=0,"-",Tabla1[[#This Row],[Precio de Cliente neto]]*(1+$F$3)),"-")</f>
        <v>22890.596294999996</v>
      </c>
      <c r="I749" s="5">
        <v>21800.567899999998</v>
      </c>
      <c r="J749" s="5">
        <v>19620.511109999999</v>
      </c>
      <c r="K749" s="26">
        <v>0.21</v>
      </c>
    </row>
    <row r="750" spans="1:11">
      <c r="A750" s="4">
        <v>1905</v>
      </c>
      <c r="B750" t="s">
        <v>577</v>
      </c>
      <c r="C750" s="5">
        <f>IF($F$2=0," - ",Tabla1[[#This Row],[Base Precio de Lista neto]])</f>
        <v>33501.612999999998</v>
      </c>
      <c r="D750" s="5">
        <f>IF($F$2=0," - ",Tabla1[[#This Row],[Base Precio de Lista neto]]*(1-$F$2))</f>
        <v>23451.129099999998</v>
      </c>
      <c r="E750" s="5">
        <f>IF($F$2=0," - ",Tabla1[[#This Row],[Base para Mejor precio]]*(1-$F$2))</f>
        <v>21106.016189999998</v>
      </c>
      <c r="F750" s="4" t="s">
        <v>5</v>
      </c>
      <c r="G750" s="16" t="s">
        <v>6131</v>
      </c>
      <c r="H750" s="5">
        <f>IFERROR(IF($F$3=0,"-",Tabla1[[#This Row],[Precio de Cliente neto]]*(1+$F$3)),"-")</f>
        <v>35176.693650000001</v>
      </c>
      <c r="I750" s="5">
        <v>33501.612999999998</v>
      </c>
      <c r="J750" s="5">
        <v>30151.451700000001</v>
      </c>
      <c r="K750" s="26">
        <v>0.21</v>
      </c>
    </row>
    <row r="751" spans="1:11">
      <c r="A751" s="4">
        <v>1906</v>
      </c>
      <c r="B751" t="s">
        <v>578</v>
      </c>
      <c r="C751" s="5">
        <f>IF($F$2=0," - ",Tabla1[[#This Row],[Base Precio de Lista neto]])</f>
        <v>42218.994200000001</v>
      </c>
      <c r="D751" s="5">
        <f>IF($F$2=0," - ",Tabla1[[#This Row],[Base Precio de Lista neto]]*(1-$F$2))</f>
        <v>29553.29594</v>
      </c>
      <c r="E751" s="5">
        <f>IF($F$2=0," - ",Tabla1[[#This Row],[Base para Mejor precio]]*(1-$F$2))</f>
        <v>26597.966345999997</v>
      </c>
      <c r="F751" s="4" t="s">
        <v>5</v>
      </c>
      <c r="G751" s="16" t="s">
        <v>6131</v>
      </c>
      <c r="H751" s="5">
        <f>IFERROR(IF($F$3=0,"-",Tabla1[[#This Row],[Precio de Cliente neto]]*(1+$F$3)),"-")</f>
        <v>44329.943910000002</v>
      </c>
      <c r="I751" s="5">
        <v>42218.994200000001</v>
      </c>
      <c r="J751" s="5">
        <v>37997.094779999999</v>
      </c>
      <c r="K751" s="26">
        <v>0.21</v>
      </c>
    </row>
    <row r="752" spans="1:11">
      <c r="A752" s="4">
        <v>1907</v>
      </c>
      <c r="B752" t="s">
        <v>579</v>
      </c>
      <c r="C752" s="5">
        <f>IF($F$2=0," - ",Tabla1[[#This Row],[Base Precio de Lista neto]])</f>
        <v>60764.718200000003</v>
      </c>
      <c r="D752" s="5">
        <f>IF($F$2=0," - ",Tabla1[[#This Row],[Base Precio de Lista neto]]*(1-$F$2))</f>
        <v>42535.302739999999</v>
      </c>
      <c r="E752" s="5">
        <f>IF($F$2=0," - ",Tabla1[[#This Row],[Base para Mejor precio]]*(1-$F$2))</f>
        <v>38281.772465999995</v>
      </c>
      <c r="F752" s="4" t="s">
        <v>5</v>
      </c>
      <c r="G752" s="16" t="s">
        <v>6131</v>
      </c>
      <c r="H752" s="5">
        <f>IFERROR(IF($F$3=0,"-",Tabla1[[#This Row],[Precio de Cliente neto]]*(1+$F$3)),"-")</f>
        <v>63802.954109999999</v>
      </c>
      <c r="I752" s="5">
        <v>60764.718200000003</v>
      </c>
      <c r="J752" s="5">
        <v>54688.246379999997</v>
      </c>
      <c r="K752" s="26">
        <v>0.21</v>
      </c>
    </row>
    <row r="753" spans="1:11">
      <c r="A753" s="4">
        <v>1908</v>
      </c>
      <c r="B753" t="s">
        <v>8592</v>
      </c>
      <c r="C753" s="5">
        <f>IF($F$2=0," - ",Tabla1[[#This Row],[Base Precio de Lista neto]])</f>
        <v>5203.2070999999996</v>
      </c>
      <c r="D753" s="5">
        <f>IF($F$2=0," - ",Tabla1[[#This Row],[Base Precio de Lista neto]]*(1-$F$2))</f>
        <v>3642.2449699999993</v>
      </c>
      <c r="E753" s="5">
        <f>IF($F$2=0," - ",Tabla1[[#This Row],[Base para Mejor precio]]*(1-$F$2))</f>
        <v>3278.0204729999996</v>
      </c>
      <c r="F753" s="4" t="s">
        <v>5</v>
      </c>
      <c r="G753" s="16" t="s">
        <v>6131</v>
      </c>
      <c r="H753" s="5">
        <f>IFERROR(IF($F$3=0,"-",Tabla1[[#This Row],[Precio de Cliente neto]]*(1+$F$3)),"-")</f>
        <v>5463.3674549999987</v>
      </c>
      <c r="I753" s="5">
        <v>5203.2070999999996</v>
      </c>
      <c r="J753" s="5">
        <v>4682.8863899999997</v>
      </c>
      <c r="K753" s="26">
        <v>0.21</v>
      </c>
    </row>
    <row r="754" spans="1:11">
      <c r="A754" s="4">
        <v>1910</v>
      </c>
      <c r="B754" t="s">
        <v>580</v>
      </c>
      <c r="C754" s="5">
        <f>IF($F$2=0," - ",Tabla1[[#This Row],[Base Precio de Lista neto]])</f>
        <v>57703.161899999999</v>
      </c>
      <c r="D754" s="5">
        <f>IF($F$2=0," - ",Tabla1[[#This Row],[Base Precio de Lista neto]]*(1-$F$2))</f>
        <v>40392.213329999999</v>
      </c>
      <c r="E754" s="5">
        <f>IF($F$2=0," - ",Tabla1[[#This Row],[Base para Mejor precio]]*(1-$F$2))</f>
        <v>36352.991996999997</v>
      </c>
      <c r="F754" s="4" t="s">
        <v>5</v>
      </c>
      <c r="G754" s="16" t="s">
        <v>6131</v>
      </c>
      <c r="H754" s="5">
        <f>IFERROR(IF($F$3=0,"-",Tabla1[[#This Row],[Precio de Cliente neto]]*(1+$F$3)),"-")</f>
        <v>60588.319994999998</v>
      </c>
      <c r="I754" s="5">
        <v>57703.161899999999</v>
      </c>
      <c r="J754" s="5">
        <v>51932.845710000001</v>
      </c>
      <c r="K754" s="26">
        <v>0.21</v>
      </c>
    </row>
    <row r="755" spans="1:11">
      <c r="A755" s="4">
        <v>1915</v>
      </c>
      <c r="B755" t="s">
        <v>581</v>
      </c>
      <c r="C755" s="5">
        <f>IF($F$2=0," - ",Tabla1[[#This Row],[Base Precio de Lista neto]])</f>
        <v>29595.7647</v>
      </c>
      <c r="D755" s="5">
        <f>IF($F$2=0," - ",Tabla1[[#This Row],[Base Precio de Lista neto]]*(1-$F$2))</f>
        <v>20717.03529</v>
      </c>
      <c r="E755" s="5">
        <f>IF($F$2=0," - ",Tabla1[[#This Row],[Base para Mejor precio]]*(1-$F$2))</f>
        <v>18645.331760999998</v>
      </c>
      <c r="F755" s="4" t="s">
        <v>5</v>
      </c>
      <c r="G755" s="16" t="s">
        <v>6131</v>
      </c>
      <c r="H755" s="5">
        <f>IFERROR(IF($F$3=0,"-",Tabla1[[#This Row],[Precio de Cliente neto]]*(1+$F$3)),"-")</f>
        <v>31075.552935</v>
      </c>
      <c r="I755" s="5">
        <v>29595.7647</v>
      </c>
      <c r="J755" s="5">
        <v>26636.18823</v>
      </c>
      <c r="K755" s="26">
        <v>0.21</v>
      </c>
    </row>
    <row r="756" spans="1:11">
      <c r="A756" s="4">
        <v>1916</v>
      </c>
      <c r="B756" t="s">
        <v>582</v>
      </c>
      <c r="C756" s="5">
        <f>IF($F$2=0," - ",Tabla1[[#This Row],[Base Precio de Lista neto]])</f>
        <v>13462.9125</v>
      </c>
      <c r="D756" s="5">
        <f>IF($F$2=0," - ",Tabla1[[#This Row],[Base Precio de Lista neto]]*(1-$F$2))</f>
        <v>9424.0387499999997</v>
      </c>
      <c r="E756" s="5">
        <f>IF($F$2=0," - ",Tabla1[[#This Row],[Base para Mejor precio]]*(1-$F$2))</f>
        <v>8481.6348749999997</v>
      </c>
      <c r="F756" s="4" t="s">
        <v>5</v>
      </c>
      <c r="G756" s="16" t="s">
        <v>6131</v>
      </c>
      <c r="H756" s="5">
        <f>IFERROR(IF($F$3=0,"-",Tabla1[[#This Row],[Precio de Cliente neto]]*(1+$F$3)),"-")</f>
        <v>14136.058125</v>
      </c>
      <c r="I756" s="5">
        <v>13462.9125</v>
      </c>
      <c r="J756" s="5">
        <v>12116.62125</v>
      </c>
      <c r="K756" s="26">
        <v>0.21</v>
      </c>
    </row>
    <row r="757" spans="1:11">
      <c r="A757" s="4">
        <v>1917</v>
      </c>
      <c r="B757" t="s">
        <v>583</v>
      </c>
      <c r="C757" s="5">
        <f>IF($F$2=0," - ",Tabla1[[#This Row],[Base Precio de Lista neto]])</f>
        <v>76138.099799999996</v>
      </c>
      <c r="D757" s="5">
        <f>IF($F$2=0," - ",Tabla1[[#This Row],[Base Precio de Lista neto]]*(1-$F$2))</f>
        <v>53296.669859999995</v>
      </c>
      <c r="E757" s="5">
        <f>IF($F$2=0," - ",Tabla1[[#This Row],[Base para Mejor precio]]*(1-$F$2))</f>
        <v>47967.002873999998</v>
      </c>
      <c r="F757" s="4" t="s">
        <v>5</v>
      </c>
      <c r="G757" s="16" t="s">
        <v>6131</v>
      </c>
      <c r="H757" s="5">
        <f>IFERROR(IF($F$3=0,"-",Tabla1[[#This Row],[Precio de Cliente neto]]*(1+$F$3)),"-")</f>
        <v>79945.004789999992</v>
      </c>
      <c r="I757" s="5">
        <v>76138.099799999996</v>
      </c>
      <c r="J757" s="5">
        <v>68524.289820000005</v>
      </c>
      <c r="K757" s="26">
        <v>0.21</v>
      </c>
    </row>
    <row r="758" spans="1:11">
      <c r="A758" s="4">
        <v>1918</v>
      </c>
      <c r="B758" t="s">
        <v>584</v>
      </c>
      <c r="C758" s="5">
        <f>IF($F$2=0," - ",Tabla1[[#This Row],[Base Precio de Lista neto]])</f>
        <v>45853.601300000002</v>
      </c>
      <c r="D758" s="5">
        <f>IF($F$2=0," - ",Tabla1[[#This Row],[Base Precio de Lista neto]]*(1-$F$2))</f>
        <v>32097.520909999999</v>
      </c>
      <c r="E758" s="5">
        <f>IF($F$2=0," - ",Tabla1[[#This Row],[Base para Mejor precio]]*(1-$F$2))</f>
        <v>28887.768818999997</v>
      </c>
      <c r="F758" s="4" t="s">
        <v>5</v>
      </c>
      <c r="G758" s="16" t="s">
        <v>6131</v>
      </c>
      <c r="H758" s="5">
        <f>IFERROR(IF($F$3=0,"-",Tabla1[[#This Row],[Precio de Cliente neto]]*(1+$F$3)),"-")</f>
        <v>48146.281365000003</v>
      </c>
      <c r="I758" s="5">
        <v>45853.601300000002</v>
      </c>
      <c r="J758" s="5">
        <v>41268.241170000001</v>
      </c>
      <c r="K758" s="26">
        <v>0.21</v>
      </c>
    </row>
    <row r="759" spans="1:11">
      <c r="A759" s="4">
        <v>1919</v>
      </c>
      <c r="B759" t="s">
        <v>585</v>
      </c>
      <c r="C759" s="5">
        <f>IF($F$2=0," - ",Tabla1[[#This Row],[Base Precio de Lista neto]])</f>
        <v>45013.779900000001</v>
      </c>
      <c r="D759" s="5">
        <f>IF($F$2=0," - ",Tabla1[[#This Row],[Base Precio de Lista neto]]*(1-$F$2))</f>
        <v>31509.645929999999</v>
      </c>
      <c r="E759" s="5">
        <f>IF($F$2=0," - ",Tabla1[[#This Row],[Base para Mejor precio]]*(1-$F$2))</f>
        <v>28358.681336999998</v>
      </c>
      <c r="F759" s="4" t="s">
        <v>5</v>
      </c>
      <c r="G759" s="16" t="s">
        <v>6131</v>
      </c>
      <c r="H759" s="5">
        <f>IFERROR(IF($F$3=0,"-",Tabla1[[#This Row],[Precio de Cliente neto]]*(1+$F$3)),"-")</f>
        <v>47264.468894999998</v>
      </c>
      <c r="I759" s="5">
        <v>45013.779900000001</v>
      </c>
      <c r="J759" s="5">
        <v>40512.40191</v>
      </c>
      <c r="K759" s="26">
        <v>0.21</v>
      </c>
    </row>
    <row r="760" spans="1:11">
      <c r="A760" s="4">
        <v>1920</v>
      </c>
      <c r="B760" t="s">
        <v>586</v>
      </c>
      <c r="C760" s="5">
        <f>IF($F$2=0," - ",Tabla1[[#This Row],[Base Precio de Lista neto]])</f>
        <v>57703.161899999999</v>
      </c>
      <c r="D760" s="5">
        <f>IF($F$2=0," - ",Tabla1[[#This Row],[Base Precio de Lista neto]]*(1-$F$2))</f>
        <v>40392.213329999999</v>
      </c>
      <c r="E760" s="5">
        <f>IF($F$2=0," - ",Tabla1[[#This Row],[Base para Mejor precio]]*(1-$F$2))</f>
        <v>36352.991996999997</v>
      </c>
      <c r="F760" s="4" t="s">
        <v>5</v>
      </c>
      <c r="G760" s="16" t="s">
        <v>6131</v>
      </c>
      <c r="H760" s="5">
        <f>IFERROR(IF($F$3=0,"-",Tabla1[[#This Row],[Precio de Cliente neto]]*(1+$F$3)),"-")</f>
        <v>60588.319994999998</v>
      </c>
      <c r="I760" s="5">
        <v>57703.161899999999</v>
      </c>
      <c r="J760" s="5">
        <v>51932.845710000001</v>
      </c>
      <c r="K760" s="26">
        <v>0.21</v>
      </c>
    </row>
    <row r="761" spans="1:11">
      <c r="A761" s="4">
        <v>1921</v>
      </c>
      <c r="B761" t="s">
        <v>8593</v>
      </c>
      <c r="C761" s="5">
        <f>IF($F$2=0," - ",Tabla1[[#This Row],[Base Precio de Lista neto]])</f>
        <v>41682.954700000002</v>
      </c>
      <c r="D761" s="5">
        <f>IF($F$2=0," - ",Tabla1[[#This Row],[Base Precio de Lista neto]]*(1-$F$2))</f>
        <v>29178.068289999999</v>
      </c>
      <c r="E761" s="5">
        <f>IF($F$2=0," - ",Tabla1[[#This Row],[Base para Mejor precio]]*(1-$F$2))</f>
        <v>26260.261460999998</v>
      </c>
      <c r="F761" s="4" t="s">
        <v>5</v>
      </c>
      <c r="G761" s="16" t="s">
        <v>6131</v>
      </c>
      <c r="H761" s="5">
        <f>IFERROR(IF($F$3=0,"-",Tabla1[[#This Row],[Precio de Cliente neto]]*(1+$F$3)),"-")</f>
        <v>43767.102435000001</v>
      </c>
      <c r="I761" s="5">
        <v>41682.954700000002</v>
      </c>
      <c r="J761" s="5">
        <v>37514.659229999997</v>
      </c>
      <c r="K761" s="26">
        <v>0.21</v>
      </c>
    </row>
    <row r="762" spans="1:11">
      <c r="A762" s="4">
        <v>1922</v>
      </c>
      <c r="B762" t="s">
        <v>587</v>
      </c>
      <c r="C762" s="5">
        <f>IF($F$2=0," - ",Tabla1[[#This Row],[Base Precio de Lista neto]])</f>
        <v>45615.523999999998</v>
      </c>
      <c r="D762" s="5">
        <f>IF($F$2=0," - ",Tabla1[[#This Row],[Base Precio de Lista neto]]*(1-$F$2))</f>
        <v>31930.866799999996</v>
      </c>
      <c r="E762" s="5">
        <f>IF($F$2=0," - ",Tabla1[[#This Row],[Base para Mejor precio]]*(1-$F$2))</f>
        <v>28737.780119999996</v>
      </c>
      <c r="F762" s="4" t="s">
        <v>5</v>
      </c>
      <c r="G762" s="16" t="s">
        <v>6131</v>
      </c>
      <c r="H762" s="5">
        <f>IFERROR(IF($F$3=0,"-",Tabla1[[#This Row],[Precio de Cliente neto]]*(1+$F$3)),"-")</f>
        <v>47896.300199999998</v>
      </c>
      <c r="I762" s="5">
        <v>45615.523999999998</v>
      </c>
      <c r="J762" s="5">
        <v>41053.971599999997</v>
      </c>
      <c r="K762" s="26">
        <v>0.21</v>
      </c>
    </row>
    <row r="763" spans="1:11">
      <c r="A763" s="4">
        <v>1923</v>
      </c>
      <c r="B763" t="s">
        <v>588</v>
      </c>
      <c r="C763" s="5">
        <f>IF($F$2=0," - ",Tabla1[[#This Row],[Base Precio de Lista neto]])</f>
        <v>51614.8436</v>
      </c>
      <c r="D763" s="5">
        <f>IF($F$2=0," - ",Tabla1[[#This Row],[Base Precio de Lista neto]]*(1-$F$2))</f>
        <v>36130.390520000001</v>
      </c>
      <c r="E763" s="5">
        <f>IF($F$2=0," - ",Tabla1[[#This Row],[Base para Mejor precio]]*(1-$F$2))</f>
        <v>32517.351467999997</v>
      </c>
      <c r="F763" s="4" t="s">
        <v>5</v>
      </c>
      <c r="G763" s="16" t="s">
        <v>6131</v>
      </c>
      <c r="H763" s="5">
        <f>IFERROR(IF($F$3=0,"-",Tabla1[[#This Row],[Precio de Cliente neto]]*(1+$F$3)),"-")</f>
        <v>54195.585780000001</v>
      </c>
      <c r="I763" s="5">
        <v>51614.8436</v>
      </c>
      <c r="J763" s="5">
        <v>46453.359239999998</v>
      </c>
      <c r="K763" s="26">
        <v>0.21</v>
      </c>
    </row>
    <row r="764" spans="1:11">
      <c r="A764" s="4">
        <v>1924</v>
      </c>
      <c r="B764" t="s">
        <v>589</v>
      </c>
      <c r="C764" s="5">
        <f>IF($F$2=0," - ",Tabla1[[#This Row],[Base Precio de Lista neto]])</f>
        <v>55850.1394</v>
      </c>
      <c r="D764" s="5">
        <f>IF($F$2=0," - ",Tabla1[[#This Row],[Base Precio de Lista neto]]*(1-$F$2))</f>
        <v>39095.097579999994</v>
      </c>
      <c r="E764" s="5">
        <f>IF($F$2=0," - ",Tabla1[[#This Row],[Base para Mejor precio]]*(1-$F$2))</f>
        <v>35185.587822000001</v>
      </c>
      <c r="F764" s="4" t="s">
        <v>5</v>
      </c>
      <c r="G764" s="16" t="s">
        <v>6131</v>
      </c>
      <c r="H764" s="5">
        <f>IFERROR(IF($F$3=0,"-",Tabla1[[#This Row],[Precio de Cliente neto]]*(1+$F$3)),"-")</f>
        <v>58642.646369999988</v>
      </c>
      <c r="I764" s="5">
        <v>55850.1394</v>
      </c>
      <c r="J764" s="5">
        <v>50265.125460000003</v>
      </c>
      <c r="K764" s="26">
        <v>0.21</v>
      </c>
    </row>
    <row r="765" spans="1:11">
      <c r="A765" s="4">
        <v>1925</v>
      </c>
      <c r="B765" t="s">
        <v>590</v>
      </c>
      <c r="C765" s="5">
        <f>IF($F$2=0," - ",Tabla1[[#This Row],[Base Precio de Lista neto]])</f>
        <v>44721.492899999997</v>
      </c>
      <c r="D765" s="5">
        <f>IF($F$2=0," - ",Tabla1[[#This Row],[Base Precio de Lista neto]]*(1-$F$2))</f>
        <v>31305.045029999997</v>
      </c>
      <c r="E765" s="5">
        <f>IF($F$2=0," - ",Tabla1[[#This Row],[Base para Mejor precio]]*(1-$F$2))</f>
        <v>28174.540527000001</v>
      </c>
      <c r="F765" s="4" t="s">
        <v>5</v>
      </c>
      <c r="G765" s="16" t="s">
        <v>6131</v>
      </c>
      <c r="H765" s="5">
        <f>IFERROR(IF($F$3=0,"-",Tabla1[[#This Row],[Precio de Cliente neto]]*(1+$F$3)),"-")</f>
        <v>46957.567544999998</v>
      </c>
      <c r="I765" s="5">
        <v>44721.492899999997</v>
      </c>
      <c r="J765" s="5">
        <v>40249.343610000004</v>
      </c>
      <c r="K765" s="26">
        <v>0.21</v>
      </c>
    </row>
    <row r="766" spans="1:11">
      <c r="A766" s="4">
        <v>1926</v>
      </c>
      <c r="B766" t="s">
        <v>591</v>
      </c>
      <c r="C766" s="5">
        <f>IF($F$2=0," - ",Tabla1[[#This Row],[Base Precio de Lista neto]])</f>
        <v>62477.035600000003</v>
      </c>
      <c r="D766" s="5">
        <f>IF($F$2=0," - ",Tabla1[[#This Row],[Base Precio de Lista neto]]*(1-$F$2))</f>
        <v>43733.924919999998</v>
      </c>
      <c r="E766" s="5">
        <f>IF($F$2=0," - ",Tabla1[[#This Row],[Base para Mejor precio]]*(1-$F$2))</f>
        <v>39360.532427999999</v>
      </c>
      <c r="F766" s="4" t="s">
        <v>5</v>
      </c>
      <c r="G766" s="16" t="s">
        <v>6131</v>
      </c>
      <c r="H766" s="5">
        <f>IFERROR(IF($F$3=0,"-",Tabla1[[#This Row],[Precio de Cliente neto]]*(1+$F$3)),"-")</f>
        <v>65600.88738</v>
      </c>
      <c r="I766" s="5">
        <v>62477.035600000003</v>
      </c>
      <c r="J766" s="5">
        <v>56229.332040000001</v>
      </c>
      <c r="K766" s="26">
        <v>0.21</v>
      </c>
    </row>
    <row r="767" spans="1:11">
      <c r="A767" s="4">
        <v>1927</v>
      </c>
      <c r="B767" t="s">
        <v>592</v>
      </c>
      <c r="C767" s="5">
        <f>IF($F$2=0," - ",Tabla1[[#This Row],[Base Precio de Lista neto]])</f>
        <v>45013.779900000001</v>
      </c>
      <c r="D767" s="5">
        <f>IF($F$2=0," - ",Tabla1[[#This Row],[Base Precio de Lista neto]]*(1-$F$2))</f>
        <v>31509.645929999999</v>
      </c>
      <c r="E767" s="5">
        <f>IF($F$2=0," - ",Tabla1[[#This Row],[Base para Mejor precio]]*(1-$F$2))</f>
        <v>28358.681336999998</v>
      </c>
      <c r="F767" s="4" t="s">
        <v>5</v>
      </c>
      <c r="G767" s="16" t="s">
        <v>6131</v>
      </c>
      <c r="H767" s="5">
        <f>IFERROR(IF($F$3=0,"-",Tabla1[[#This Row],[Precio de Cliente neto]]*(1+$F$3)),"-")</f>
        <v>47264.468894999998</v>
      </c>
      <c r="I767" s="5">
        <v>45013.779900000001</v>
      </c>
      <c r="J767" s="5">
        <v>40512.40191</v>
      </c>
      <c r="K767" s="26">
        <v>0.21</v>
      </c>
    </row>
    <row r="768" spans="1:11">
      <c r="A768" s="4">
        <v>1928</v>
      </c>
      <c r="B768" t="s">
        <v>593</v>
      </c>
      <c r="C768" s="5">
        <f>IF($F$2=0," - ",Tabla1[[#This Row],[Base Precio de Lista neto]])</f>
        <v>35321.521099999998</v>
      </c>
      <c r="D768" s="5">
        <f>IF($F$2=0," - ",Tabla1[[#This Row],[Base Precio de Lista neto]]*(1-$F$2))</f>
        <v>24725.064769999997</v>
      </c>
      <c r="E768" s="5">
        <f>IF($F$2=0," - ",Tabla1[[#This Row],[Base para Mejor precio]]*(1-$F$2))</f>
        <v>22252.558292999998</v>
      </c>
      <c r="F768" s="4" t="s">
        <v>5</v>
      </c>
      <c r="G768" s="16" t="s">
        <v>6131</v>
      </c>
      <c r="H768" s="5">
        <f>IFERROR(IF($F$3=0,"-",Tabla1[[#This Row],[Precio de Cliente neto]]*(1+$F$3)),"-")</f>
        <v>37087.597154999996</v>
      </c>
      <c r="I768" s="5">
        <v>35321.521099999998</v>
      </c>
      <c r="J768" s="5">
        <v>31789.368989999999</v>
      </c>
      <c r="K768" s="26">
        <v>0.21</v>
      </c>
    </row>
    <row r="769" spans="1:11">
      <c r="A769" s="4">
        <v>1929</v>
      </c>
      <c r="B769" t="s">
        <v>594</v>
      </c>
      <c r="C769" s="5">
        <f>IF($F$2=0," - ",Tabla1[[#This Row],[Base Precio de Lista neto]])</f>
        <v>55919.310599999997</v>
      </c>
      <c r="D769" s="5">
        <f>IF($F$2=0," - ",Tabla1[[#This Row],[Base Precio de Lista neto]]*(1-$F$2))</f>
        <v>39143.517419999996</v>
      </c>
      <c r="E769" s="5">
        <f>IF($F$2=0," - ",Tabla1[[#This Row],[Base para Mejor precio]]*(1-$F$2))</f>
        <v>35229.165677999998</v>
      </c>
      <c r="F769" s="4" t="s">
        <v>5</v>
      </c>
      <c r="G769" s="16" t="s">
        <v>6131</v>
      </c>
      <c r="H769" s="5">
        <f>IFERROR(IF($F$3=0,"-",Tabla1[[#This Row],[Precio de Cliente neto]]*(1+$F$3)),"-")</f>
        <v>58715.276129999998</v>
      </c>
      <c r="I769" s="5">
        <v>55919.310599999997</v>
      </c>
      <c r="J769" s="5">
        <v>50327.379540000002</v>
      </c>
      <c r="K769" s="26">
        <v>0.21</v>
      </c>
    </row>
    <row r="770" spans="1:11">
      <c r="A770" s="4">
        <v>1930</v>
      </c>
      <c r="B770" t="s">
        <v>595</v>
      </c>
      <c r="C770" s="5">
        <f>IF($F$2=0," - ",Tabla1[[#This Row],[Base Precio de Lista neto]])</f>
        <v>31526.092799999999</v>
      </c>
      <c r="D770" s="5">
        <f>IF($F$2=0," - ",Tabla1[[#This Row],[Base Precio de Lista neto]]*(1-$F$2))</f>
        <v>22068.264959999997</v>
      </c>
      <c r="E770" s="5">
        <f>IF($F$2=0," - ",Tabla1[[#This Row],[Base para Mejor precio]]*(1-$F$2))</f>
        <v>19861.438463999999</v>
      </c>
      <c r="F770" s="4" t="s">
        <v>5</v>
      </c>
      <c r="G770" s="16" t="s">
        <v>6131</v>
      </c>
      <c r="H770" s="5">
        <f>IFERROR(IF($F$3=0,"-",Tabla1[[#This Row],[Precio de Cliente neto]]*(1+$F$3)),"-")</f>
        <v>33102.397439999993</v>
      </c>
      <c r="I770" s="5">
        <v>31526.092799999999</v>
      </c>
      <c r="J770" s="5">
        <v>28373.483520000002</v>
      </c>
      <c r="K770" s="26">
        <v>0.21</v>
      </c>
    </row>
    <row r="771" spans="1:11">
      <c r="A771" s="4">
        <v>1931</v>
      </c>
      <c r="B771" t="s">
        <v>8594</v>
      </c>
      <c r="C771" s="5">
        <f>IF($F$2=0," - ",Tabla1[[#This Row],[Base Precio de Lista neto]])</f>
        <v>71898.7212</v>
      </c>
      <c r="D771" s="5">
        <f>IF($F$2=0," - ",Tabla1[[#This Row],[Base Precio de Lista neto]]*(1-$F$2))</f>
        <v>50329.10484</v>
      </c>
      <c r="E771" s="5">
        <f>IF($F$2=0," - ",Tabla1[[#This Row],[Base para Mejor precio]]*(1-$F$2))</f>
        <v>45296.194356</v>
      </c>
      <c r="F771" s="4" t="s">
        <v>5</v>
      </c>
      <c r="G771" s="16" t="s">
        <v>6131</v>
      </c>
      <c r="H771" s="5">
        <f>IFERROR(IF($F$3=0,"-",Tabla1[[#This Row],[Precio de Cliente neto]]*(1+$F$3)),"-")</f>
        <v>75493.657260000007</v>
      </c>
      <c r="I771" s="5">
        <v>71898.7212</v>
      </c>
      <c r="J771" s="5">
        <v>64708.84908</v>
      </c>
      <c r="K771" s="26">
        <v>0.21</v>
      </c>
    </row>
    <row r="772" spans="1:11">
      <c r="A772" s="4">
        <v>1932</v>
      </c>
      <c r="B772" t="s">
        <v>596</v>
      </c>
      <c r="C772" s="5">
        <f>IF($F$2=0," - ",Tabla1[[#This Row],[Base Precio de Lista neto]])</f>
        <v>33456.784</v>
      </c>
      <c r="D772" s="5">
        <f>IF($F$2=0," - ",Tabla1[[#This Row],[Base Precio de Lista neto]]*(1-$F$2))</f>
        <v>23419.748799999998</v>
      </c>
      <c r="E772" s="5">
        <f>IF($F$2=0," - ",Tabla1[[#This Row],[Base para Mejor precio]]*(1-$F$2))</f>
        <v>21077.77392</v>
      </c>
      <c r="F772" s="4" t="s">
        <v>5</v>
      </c>
      <c r="G772" s="16" t="s">
        <v>6131</v>
      </c>
      <c r="H772" s="5">
        <f>IFERROR(IF($F$3=0,"-",Tabla1[[#This Row],[Precio de Cliente neto]]*(1+$F$3)),"-")</f>
        <v>35129.623199999995</v>
      </c>
      <c r="I772" s="5">
        <v>33456.784</v>
      </c>
      <c r="J772" s="5">
        <v>30111.105599999999</v>
      </c>
      <c r="K772" s="26">
        <v>0.21</v>
      </c>
    </row>
    <row r="773" spans="1:11">
      <c r="A773" s="4">
        <v>1933</v>
      </c>
      <c r="B773" t="s">
        <v>9031</v>
      </c>
      <c r="C773" s="5">
        <f>IF($F$2=0," - ",Tabla1[[#This Row],[Base Precio de Lista neto]])</f>
        <v>104779.1244</v>
      </c>
      <c r="D773" s="5">
        <f>IF($F$2=0," - ",Tabla1[[#This Row],[Base Precio de Lista neto]]*(1-$F$2))</f>
        <v>73345.38708</v>
      </c>
      <c r="E773" s="5">
        <f>IF($F$2=0," - ",Tabla1[[#This Row],[Base para Mejor precio]]*(1-$F$2))</f>
        <v>66010.848371999993</v>
      </c>
      <c r="F773" s="4" t="s">
        <v>5</v>
      </c>
      <c r="G773" s="16" t="s">
        <v>6131</v>
      </c>
      <c r="H773" s="5">
        <f>IFERROR(IF($F$3=0,"-",Tabla1[[#This Row],[Precio de Cliente neto]]*(1+$F$3)),"-")</f>
        <v>110018.08061999999</v>
      </c>
      <c r="I773" s="5">
        <v>104779.1244</v>
      </c>
      <c r="J773" s="5">
        <v>94301.211960000001</v>
      </c>
      <c r="K773" s="26">
        <v>0.21</v>
      </c>
    </row>
    <row r="774" spans="1:11">
      <c r="A774" s="4">
        <v>1934</v>
      </c>
      <c r="B774" t="s">
        <v>9032</v>
      </c>
      <c r="C774" s="5">
        <f>IF($F$2=0," - ",Tabla1[[#This Row],[Base Precio de Lista neto]])</f>
        <v>104779.1244</v>
      </c>
      <c r="D774" s="5">
        <f>IF($F$2=0," - ",Tabla1[[#This Row],[Base Precio de Lista neto]]*(1-$F$2))</f>
        <v>73345.38708</v>
      </c>
      <c r="E774" s="5">
        <f>IF($F$2=0," - ",Tabla1[[#This Row],[Base para Mejor precio]]*(1-$F$2))</f>
        <v>66010.848371999993</v>
      </c>
      <c r="F774" s="4" t="s">
        <v>5</v>
      </c>
      <c r="G774" s="16" t="s">
        <v>6131</v>
      </c>
      <c r="H774" s="5">
        <f>IFERROR(IF($F$3=0,"-",Tabla1[[#This Row],[Precio de Cliente neto]]*(1+$F$3)),"-")</f>
        <v>110018.08061999999</v>
      </c>
      <c r="I774" s="5">
        <v>104779.1244</v>
      </c>
      <c r="J774" s="5">
        <v>94301.211960000001</v>
      </c>
      <c r="K774" s="26">
        <v>0.21</v>
      </c>
    </row>
    <row r="775" spans="1:11">
      <c r="A775" s="4">
        <v>1935</v>
      </c>
      <c r="B775" t="s">
        <v>597</v>
      </c>
      <c r="C775" s="5">
        <f>IF($F$2=0," - ",Tabla1[[#This Row],[Base Precio de Lista neto]])</f>
        <v>95100.782200000001</v>
      </c>
      <c r="D775" s="5">
        <f>IF($F$2=0," - ",Tabla1[[#This Row],[Base Precio de Lista neto]]*(1-$F$2))</f>
        <v>66570.54754</v>
      </c>
      <c r="E775" s="5">
        <f>IF($F$2=0," - ",Tabla1[[#This Row],[Base para Mejor precio]]*(1-$F$2))</f>
        <v>59913.492786000003</v>
      </c>
      <c r="F775" s="4" t="s">
        <v>5</v>
      </c>
      <c r="G775" s="16" t="s">
        <v>6131</v>
      </c>
      <c r="H775" s="5">
        <f>IFERROR(IF($F$3=0,"-",Tabla1[[#This Row],[Precio de Cliente neto]]*(1+$F$3)),"-")</f>
        <v>99855.821309999999</v>
      </c>
      <c r="I775" s="5">
        <v>95100.782200000001</v>
      </c>
      <c r="J775" s="5">
        <v>85590.703980000006</v>
      </c>
      <c r="K775" s="26">
        <v>0.21</v>
      </c>
    </row>
    <row r="776" spans="1:11">
      <c r="A776" s="4">
        <v>1936</v>
      </c>
      <c r="B776" t="s">
        <v>598</v>
      </c>
      <c r="C776" s="5">
        <f>IF($F$2=0," - ",Tabla1[[#This Row],[Base Precio de Lista neto]])</f>
        <v>95100.782200000001</v>
      </c>
      <c r="D776" s="5">
        <f>IF($F$2=0," - ",Tabla1[[#This Row],[Base Precio de Lista neto]]*(1-$F$2))</f>
        <v>66570.54754</v>
      </c>
      <c r="E776" s="5">
        <f>IF($F$2=0," - ",Tabla1[[#This Row],[Base para Mejor precio]]*(1-$F$2))</f>
        <v>59913.492786000003</v>
      </c>
      <c r="F776" s="4" t="s">
        <v>5</v>
      </c>
      <c r="G776" s="16" t="s">
        <v>6131</v>
      </c>
      <c r="H776" s="5">
        <f>IFERROR(IF($F$3=0,"-",Tabla1[[#This Row],[Precio de Cliente neto]]*(1+$F$3)),"-")</f>
        <v>99855.821309999999</v>
      </c>
      <c r="I776" s="5">
        <v>95100.782200000001</v>
      </c>
      <c r="J776" s="5">
        <v>85590.703980000006</v>
      </c>
      <c r="K776" s="26">
        <v>0.21</v>
      </c>
    </row>
    <row r="777" spans="1:11">
      <c r="A777" s="4">
        <v>1937</v>
      </c>
      <c r="B777" t="s">
        <v>599</v>
      </c>
      <c r="C777" s="5">
        <f>IF($F$2=0," - ",Tabla1[[#This Row],[Base Precio de Lista neto]])</f>
        <v>57703.161899999999</v>
      </c>
      <c r="D777" s="5">
        <f>IF($F$2=0," - ",Tabla1[[#This Row],[Base Precio de Lista neto]]*(1-$F$2))</f>
        <v>40392.213329999999</v>
      </c>
      <c r="E777" s="5">
        <f>IF($F$2=0," - ",Tabla1[[#This Row],[Base para Mejor precio]]*(1-$F$2))</f>
        <v>36352.991996999997</v>
      </c>
      <c r="F777" s="4" t="s">
        <v>5</v>
      </c>
      <c r="G777" s="16" t="s">
        <v>6131</v>
      </c>
      <c r="H777" s="5">
        <f>IFERROR(IF($F$3=0,"-",Tabla1[[#This Row],[Precio de Cliente neto]]*(1+$F$3)),"-")</f>
        <v>60588.319994999998</v>
      </c>
      <c r="I777" s="5">
        <v>57703.161899999999</v>
      </c>
      <c r="J777" s="5">
        <v>51932.845710000001</v>
      </c>
      <c r="K777" s="26">
        <v>0.21</v>
      </c>
    </row>
    <row r="778" spans="1:11">
      <c r="A778" s="4">
        <v>1938</v>
      </c>
      <c r="B778" t="s">
        <v>600</v>
      </c>
      <c r="C778" s="5">
        <f>IF($F$2=0," - ",Tabla1[[#This Row],[Base Precio de Lista neto]])</f>
        <v>55919.310599999997</v>
      </c>
      <c r="D778" s="5">
        <f>IF($F$2=0," - ",Tabla1[[#This Row],[Base Precio de Lista neto]]*(1-$F$2))</f>
        <v>39143.517419999996</v>
      </c>
      <c r="E778" s="5">
        <f>IF($F$2=0," - ",Tabla1[[#This Row],[Base para Mejor precio]]*(1-$F$2))</f>
        <v>35229.165677999998</v>
      </c>
      <c r="F778" s="4" t="s">
        <v>5</v>
      </c>
      <c r="G778" s="16" t="s">
        <v>6131</v>
      </c>
      <c r="H778" s="5">
        <f>IFERROR(IF($F$3=0,"-",Tabla1[[#This Row],[Precio de Cliente neto]]*(1+$F$3)),"-")</f>
        <v>58715.276129999998</v>
      </c>
      <c r="I778" s="5">
        <v>55919.310599999997</v>
      </c>
      <c r="J778" s="5">
        <v>50327.379540000002</v>
      </c>
      <c r="K778" s="26">
        <v>0.21</v>
      </c>
    </row>
    <row r="779" spans="1:11">
      <c r="A779" s="4">
        <v>1939</v>
      </c>
      <c r="B779" t="s">
        <v>601</v>
      </c>
      <c r="C779" s="5">
        <f>IF($F$2=0," - ",Tabla1[[#This Row],[Base Precio de Lista neto]])</f>
        <v>65926.589900000006</v>
      </c>
      <c r="D779" s="5">
        <f>IF($F$2=0," - ",Tabla1[[#This Row],[Base Precio de Lista neto]]*(1-$F$2))</f>
        <v>46148.612930000003</v>
      </c>
      <c r="E779" s="5">
        <f>IF($F$2=0," - ",Tabla1[[#This Row],[Base para Mejor precio]]*(1-$F$2))</f>
        <v>41533.751637000001</v>
      </c>
      <c r="F779" s="4" t="s">
        <v>5</v>
      </c>
      <c r="G779" s="16" t="s">
        <v>6131</v>
      </c>
      <c r="H779" s="5">
        <f>IFERROR(IF($F$3=0,"-",Tabla1[[#This Row],[Precio de Cliente neto]]*(1+$F$3)),"-")</f>
        <v>69222.919395000004</v>
      </c>
      <c r="I779" s="5">
        <v>65926.589900000006</v>
      </c>
      <c r="J779" s="5">
        <v>59333.930910000003</v>
      </c>
      <c r="K779" s="26">
        <v>0.21</v>
      </c>
    </row>
    <row r="780" spans="1:11">
      <c r="A780" s="4">
        <v>1940</v>
      </c>
      <c r="B780" t="s">
        <v>602</v>
      </c>
      <c r="C780" s="5">
        <f>IF($F$2=0," - ",Tabla1[[#This Row],[Base Precio de Lista neto]])</f>
        <v>72467.377999999997</v>
      </c>
      <c r="D780" s="5">
        <f>IF($F$2=0," - ",Tabla1[[#This Row],[Base Precio de Lista neto]]*(1-$F$2))</f>
        <v>50727.164599999996</v>
      </c>
      <c r="E780" s="5">
        <f>IF($F$2=0," - ",Tabla1[[#This Row],[Base para Mejor precio]]*(1-$F$2))</f>
        <v>45654.44814</v>
      </c>
      <c r="F780" s="4" t="s">
        <v>5</v>
      </c>
      <c r="G780" s="16" t="s">
        <v>6131</v>
      </c>
      <c r="H780" s="5">
        <f>IFERROR(IF($F$3=0,"-",Tabla1[[#This Row],[Precio de Cliente neto]]*(1+$F$3)),"-")</f>
        <v>76090.746899999998</v>
      </c>
      <c r="I780" s="5">
        <v>72467.377999999997</v>
      </c>
      <c r="J780" s="5">
        <v>65220.640200000002</v>
      </c>
      <c r="K780" s="26">
        <v>0.21</v>
      </c>
    </row>
    <row r="781" spans="1:11">
      <c r="A781" s="4">
        <v>1941</v>
      </c>
      <c r="B781" t="s">
        <v>603</v>
      </c>
      <c r="C781" s="5">
        <f>IF($F$2=0," - ",Tabla1[[#This Row],[Base Precio de Lista neto]])</f>
        <v>31526.092799999999</v>
      </c>
      <c r="D781" s="5">
        <f>IF($F$2=0," - ",Tabla1[[#This Row],[Base Precio de Lista neto]]*(1-$F$2))</f>
        <v>22068.264959999997</v>
      </c>
      <c r="E781" s="5">
        <f>IF($F$2=0," - ",Tabla1[[#This Row],[Base para Mejor precio]]*(1-$F$2))</f>
        <v>19861.438463999999</v>
      </c>
      <c r="F781" s="4" t="s">
        <v>5</v>
      </c>
      <c r="G781" s="16" t="s">
        <v>6131</v>
      </c>
      <c r="H781" s="5">
        <f>IFERROR(IF($F$3=0,"-",Tabla1[[#This Row],[Precio de Cliente neto]]*(1+$F$3)),"-")</f>
        <v>33102.397439999993</v>
      </c>
      <c r="I781" s="5">
        <v>31526.092799999999</v>
      </c>
      <c r="J781" s="5">
        <v>28373.483520000002</v>
      </c>
      <c r="K781" s="26">
        <v>0.21</v>
      </c>
    </row>
    <row r="782" spans="1:11">
      <c r="A782" s="4">
        <v>1942</v>
      </c>
      <c r="B782" t="s">
        <v>604</v>
      </c>
      <c r="C782" s="5">
        <f>IF($F$2=0," - ",Tabla1[[#This Row],[Base Precio de Lista neto]])</f>
        <v>31526.092799999999</v>
      </c>
      <c r="D782" s="5">
        <f>IF($F$2=0," - ",Tabla1[[#This Row],[Base Precio de Lista neto]]*(1-$F$2))</f>
        <v>22068.264959999997</v>
      </c>
      <c r="E782" s="5">
        <f>IF($F$2=0," - ",Tabla1[[#This Row],[Base para Mejor precio]]*(1-$F$2))</f>
        <v>19861.438463999999</v>
      </c>
      <c r="F782" s="4" t="s">
        <v>5</v>
      </c>
      <c r="G782" s="16" t="s">
        <v>6131</v>
      </c>
      <c r="H782" s="5">
        <f>IFERROR(IF($F$3=0,"-",Tabla1[[#This Row],[Precio de Cliente neto]]*(1+$F$3)),"-")</f>
        <v>33102.397439999993</v>
      </c>
      <c r="I782" s="5">
        <v>31526.092799999999</v>
      </c>
      <c r="J782" s="5">
        <v>28373.483520000002</v>
      </c>
      <c r="K782" s="26">
        <v>0.21</v>
      </c>
    </row>
    <row r="783" spans="1:11">
      <c r="A783" s="4">
        <v>1944</v>
      </c>
      <c r="B783" t="s">
        <v>605</v>
      </c>
      <c r="C783" s="5">
        <f>IF($F$2=0," - ",Tabla1[[#This Row],[Base Precio de Lista neto]])</f>
        <v>95100.782200000001</v>
      </c>
      <c r="D783" s="5">
        <f>IF($F$2=0," - ",Tabla1[[#This Row],[Base Precio de Lista neto]]*(1-$F$2))</f>
        <v>66570.54754</v>
      </c>
      <c r="E783" s="5">
        <f>IF($F$2=0," - ",Tabla1[[#This Row],[Base para Mejor precio]]*(1-$F$2))</f>
        <v>59913.492786000003</v>
      </c>
      <c r="F783" s="4" t="s">
        <v>5</v>
      </c>
      <c r="G783" s="16" t="s">
        <v>6131</v>
      </c>
      <c r="H783" s="5">
        <f>IFERROR(IF($F$3=0,"-",Tabla1[[#This Row],[Precio de Cliente neto]]*(1+$F$3)),"-")</f>
        <v>99855.821309999999</v>
      </c>
      <c r="I783" s="5">
        <v>95100.782200000001</v>
      </c>
      <c r="J783" s="5">
        <v>85590.703980000006</v>
      </c>
      <c r="K783" s="26">
        <v>0.21</v>
      </c>
    </row>
    <row r="784" spans="1:11">
      <c r="A784" s="4">
        <v>1945</v>
      </c>
      <c r="B784" t="s">
        <v>606</v>
      </c>
      <c r="C784" s="5">
        <f>IF($F$2=0," - ",Tabla1[[#This Row],[Base Precio de Lista neto]])</f>
        <v>37054.7667</v>
      </c>
      <c r="D784" s="5">
        <f>IF($F$2=0," - ",Tabla1[[#This Row],[Base Precio de Lista neto]]*(1-$F$2))</f>
        <v>25938.33669</v>
      </c>
      <c r="E784" s="5">
        <f>IF($F$2=0," - ",Tabla1[[#This Row],[Base para Mejor precio]]*(1-$F$2))</f>
        <v>23344.503020999997</v>
      </c>
      <c r="F784" s="4" t="s">
        <v>5</v>
      </c>
      <c r="G784" s="16" t="s">
        <v>6131</v>
      </c>
      <c r="H784" s="5">
        <f>IFERROR(IF($F$3=0,"-",Tabla1[[#This Row],[Precio de Cliente neto]]*(1+$F$3)),"-")</f>
        <v>38907.505035000002</v>
      </c>
      <c r="I784" s="5">
        <v>37054.7667</v>
      </c>
      <c r="J784" s="5">
        <v>33349.290029999996</v>
      </c>
      <c r="K784" s="26">
        <v>0.21</v>
      </c>
    </row>
    <row r="785" spans="1:11">
      <c r="A785" s="4">
        <v>1946</v>
      </c>
      <c r="B785" t="s">
        <v>607</v>
      </c>
      <c r="C785" s="5">
        <f>IF($F$2=0," - ",Tabla1[[#This Row],[Base Precio de Lista neto]])</f>
        <v>37054.7667</v>
      </c>
      <c r="D785" s="5">
        <f>IF($F$2=0," - ",Tabla1[[#This Row],[Base Precio de Lista neto]]*(1-$F$2))</f>
        <v>25938.33669</v>
      </c>
      <c r="E785" s="5">
        <f>IF($F$2=0," - ",Tabla1[[#This Row],[Base para Mejor precio]]*(1-$F$2))</f>
        <v>23344.503020999997</v>
      </c>
      <c r="F785" s="4" t="s">
        <v>5</v>
      </c>
      <c r="G785" s="16" t="s">
        <v>6131</v>
      </c>
      <c r="H785" s="5">
        <f>IFERROR(IF($F$3=0,"-",Tabla1[[#This Row],[Precio de Cliente neto]]*(1+$F$3)),"-")</f>
        <v>38907.505035000002</v>
      </c>
      <c r="I785" s="5">
        <v>37054.7667</v>
      </c>
      <c r="J785" s="5">
        <v>33349.290029999996</v>
      </c>
      <c r="K785" s="26">
        <v>0.21</v>
      </c>
    </row>
    <row r="786" spans="1:11">
      <c r="A786" s="4">
        <v>2010</v>
      </c>
      <c r="B786" t="s">
        <v>608</v>
      </c>
      <c r="C786" s="5">
        <f>IF($F$2=0," - ",Tabla1[[#This Row],[Base Precio de Lista neto]])</f>
        <v>1235.8629000000001</v>
      </c>
      <c r="D786" s="5">
        <f>IF($F$2=0," - ",Tabla1[[#This Row],[Base Precio de Lista neto]]*(1-$F$2))</f>
        <v>865.10402999999997</v>
      </c>
      <c r="E786" s="5">
        <f>IF($F$2=0," - ",Tabla1[[#This Row],[Base para Mejor precio]]*(1-$F$2))</f>
        <v>778.59362699999986</v>
      </c>
      <c r="F786" s="4" t="s">
        <v>6</v>
      </c>
      <c r="G786" s="16" t="s">
        <v>6131</v>
      </c>
      <c r="H786" s="5">
        <f>IFERROR(IF($F$3=0,"-",Tabla1[[#This Row],[Precio de Cliente neto]]*(1+$F$3)),"-")</f>
        <v>1297.6560449999999</v>
      </c>
      <c r="I786" s="5">
        <v>1235.8629000000001</v>
      </c>
      <c r="J786" s="5">
        <v>1112.2766099999999</v>
      </c>
      <c r="K786" s="26">
        <v>0.21</v>
      </c>
    </row>
    <row r="787" spans="1:11">
      <c r="A787" s="4">
        <v>2032</v>
      </c>
      <c r="B787" t="s">
        <v>609</v>
      </c>
      <c r="C787" s="5">
        <f>IF($F$2=0," - ",Tabla1[[#This Row],[Base Precio de Lista neto]])</f>
        <v>3714.3584999999998</v>
      </c>
      <c r="D787" s="5">
        <f>IF($F$2=0," - ",Tabla1[[#This Row],[Base Precio de Lista neto]]*(1-$F$2))</f>
        <v>2600.0509499999998</v>
      </c>
      <c r="E787" s="5">
        <f>IF($F$2=0," - ",Tabla1[[#This Row],[Base para Mejor precio]]*(1-$F$2))</f>
        <v>2340.0458549999998</v>
      </c>
      <c r="F787" s="4" t="s">
        <v>6</v>
      </c>
      <c r="G787" s="16" t="s">
        <v>6131</v>
      </c>
      <c r="H787" s="5">
        <f>IFERROR(IF($F$3=0,"-",Tabla1[[#This Row],[Precio de Cliente neto]]*(1+$F$3)),"-")</f>
        <v>3900.0764249999997</v>
      </c>
      <c r="I787" s="5">
        <v>3714.3584999999998</v>
      </c>
      <c r="J787" s="5">
        <v>3342.92265</v>
      </c>
      <c r="K787" s="26">
        <v>0.21</v>
      </c>
    </row>
    <row r="788" spans="1:11">
      <c r="A788" s="4">
        <v>2033</v>
      </c>
      <c r="B788" t="s">
        <v>610</v>
      </c>
      <c r="C788" s="5">
        <f>IF($F$2=0," - ",Tabla1[[#This Row],[Base Precio de Lista neto]])</f>
        <v>4485.8717999999999</v>
      </c>
      <c r="D788" s="5">
        <f>IF($F$2=0," - ",Tabla1[[#This Row],[Base Precio de Lista neto]]*(1-$F$2))</f>
        <v>3140.1102599999999</v>
      </c>
      <c r="E788" s="5">
        <f>IF($F$2=0," - ",Tabla1[[#This Row],[Base para Mejor precio]]*(1-$F$2))</f>
        <v>2826.0992339999998</v>
      </c>
      <c r="F788" s="4" t="s">
        <v>6</v>
      </c>
      <c r="G788" s="16" t="s">
        <v>6131</v>
      </c>
      <c r="H788" s="5">
        <f>IFERROR(IF($F$3=0,"-",Tabla1[[#This Row],[Precio de Cliente neto]]*(1+$F$3)),"-")</f>
        <v>4710.1653900000001</v>
      </c>
      <c r="I788" s="5">
        <v>4485.8717999999999</v>
      </c>
      <c r="J788" s="5">
        <v>4037.2846199999999</v>
      </c>
      <c r="K788" s="26">
        <v>0.21</v>
      </c>
    </row>
    <row r="789" spans="1:11">
      <c r="A789" s="4">
        <v>2034</v>
      </c>
      <c r="B789" t="s">
        <v>611</v>
      </c>
      <c r="C789" s="5">
        <f>IF($F$2=0," - ",Tabla1[[#This Row],[Base Precio de Lista neto]])</f>
        <v>3388.79</v>
      </c>
      <c r="D789" s="5">
        <f>IF($F$2=0," - ",Tabla1[[#This Row],[Base Precio de Lista neto]]*(1-$F$2))</f>
        <v>2372.1529999999998</v>
      </c>
      <c r="E789" s="5">
        <f>IF($F$2=0," - ",Tabla1[[#This Row],[Base para Mejor precio]]*(1-$F$2))</f>
        <v>2134.9376999999999</v>
      </c>
      <c r="F789" s="4" t="s">
        <v>6</v>
      </c>
      <c r="G789" s="16" t="s">
        <v>6131</v>
      </c>
      <c r="H789" s="5">
        <f>IFERROR(IF($F$3=0,"-",Tabla1[[#This Row],[Precio de Cliente neto]]*(1+$F$3)),"-")</f>
        <v>3558.2294999999995</v>
      </c>
      <c r="I789" s="5">
        <v>3388.79</v>
      </c>
      <c r="J789" s="5">
        <v>3049.9110000000001</v>
      </c>
      <c r="K789" s="26">
        <v>0.21</v>
      </c>
    </row>
    <row r="790" spans="1:11">
      <c r="A790" s="4">
        <v>2069</v>
      </c>
      <c r="B790" t="s">
        <v>5966</v>
      </c>
      <c r="C790" s="5">
        <f>IF($F$2=0," - ",Tabla1[[#This Row],[Base Precio de Lista neto]])</f>
        <v>176.12389999999999</v>
      </c>
      <c r="D790" s="5">
        <f>IF($F$2=0," - ",Tabla1[[#This Row],[Base Precio de Lista neto]]*(1-$F$2))</f>
        <v>123.28672999999999</v>
      </c>
      <c r="E790" s="5">
        <f>IF($F$2=0," - ",Tabla1[[#This Row],[Base para Mejor precio]]*(1-$F$2))</f>
        <v>110.95805699999998</v>
      </c>
      <c r="F790" s="4" t="s">
        <v>6</v>
      </c>
      <c r="G790" s="16" t="s">
        <v>6131</v>
      </c>
      <c r="H790" s="5">
        <f>IFERROR(IF($F$3=0,"-",Tabla1[[#This Row],[Precio de Cliente neto]]*(1+$F$3)),"-")</f>
        <v>184.93009499999999</v>
      </c>
      <c r="I790" s="5">
        <v>176.12389999999999</v>
      </c>
      <c r="J790" s="5">
        <v>158.51150999999999</v>
      </c>
      <c r="K790" s="26">
        <v>0.21</v>
      </c>
    </row>
    <row r="791" spans="1:11">
      <c r="A791" s="4">
        <v>2210</v>
      </c>
      <c r="B791" t="s">
        <v>6153</v>
      </c>
      <c r="C791" s="5">
        <f>IF($F$2=0," - ",Tabla1[[#This Row],[Base Precio de Lista neto]])</f>
        <v>25178.309000000001</v>
      </c>
      <c r="D791" s="5">
        <f>IF($F$2=0," - ",Tabla1[[#This Row],[Base Precio de Lista neto]]*(1-$F$2))</f>
        <v>17624.816299999999</v>
      </c>
      <c r="E791" s="5">
        <f>IF($F$2=0," - ",Tabla1[[#This Row],[Base para Mejor precio]]*(1-$F$2))</f>
        <v>15862.334669999998</v>
      </c>
      <c r="F791" s="4" t="s">
        <v>6</v>
      </c>
      <c r="G791" s="16" t="s">
        <v>6131</v>
      </c>
      <c r="H791" s="5">
        <f>IFERROR(IF($F$3=0,"-",Tabla1[[#This Row],[Precio de Cliente neto]]*(1+$F$3)),"-")</f>
        <v>26437.224449999998</v>
      </c>
      <c r="I791" s="5">
        <v>25178.309000000001</v>
      </c>
      <c r="J791" s="5">
        <v>22660.4781</v>
      </c>
      <c r="K791" s="26">
        <v>0.21</v>
      </c>
    </row>
    <row r="792" spans="1:11">
      <c r="A792" s="4">
        <v>2211</v>
      </c>
      <c r="B792" t="s">
        <v>612</v>
      </c>
      <c r="C792" s="5">
        <f>IF($F$2=0," - ",Tabla1[[#This Row],[Base Precio de Lista neto]])</f>
        <v>783.03380000000004</v>
      </c>
      <c r="D792" s="5">
        <f>IF($F$2=0," - ",Tabla1[[#This Row],[Base Precio de Lista neto]]*(1-$F$2))</f>
        <v>548.12365999999997</v>
      </c>
      <c r="E792" s="5">
        <f>IF($F$2=0," - ",Tabla1[[#This Row],[Base para Mejor precio]]*(1-$F$2))</f>
        <v>493.31129399999998</v>
      </c>
      <c r="F792" s="4" t="s">
        <v>6</v>
      </c>
      <c r="G792" s="16" t="s">
        <v>6131</v>
      </c>
      <c r="H792" s="5">
        <f>IFERROR(IF($F$3=0,"-",Tabla1[[#This Row],[Precio de Cliente neto]]*(1+$F$3)),"-")</f>
        <v>822.18548999999996</v>
      </c>
      <c r="I792" s="5">
        <v>783.03380000000004</v>
      </c>
      <c r="J792" s="5">
        <v>704.73041999999998</v>
      </c>
      <c r="K792" s="26">
        <v>0.21</v>
      </c>
    </row>
    <row r="793" spans="1:11">
      <c r="A793" s="4">
        <v>2300</v>
      </c>
      <c r="B793" t="s">
        <v>613</v>
      </c>
      <c r="C793" s="5">
        <f>IF($F$2=0," - ",Tabla1[[#This Row],[Base Precio de Lista neto]])</f>
        <v>161.65</v>
      </c>
      <c r="D793" s="5">
        <f>IF($F$2=0," - ",Tabla1[[#This Row],[Base Precio de Lista neto]]*(1-$F$2))</f>
        <v>113.155</v>
      </c>
      <c r="E793" s="5">
        <f>IF($F$2=0," - ",Tabla1[[#This Row],[Base para Mejor precio]]*(1-$F$2))</f>
        <v>101.8395</v>
      </c>
      <c r="F793" s="4" t="s">
        <v>6</v>
      </c>
      <c r="G793" s="16" t="s">
        <v>6131</v>
      </c>
      <c r="H793" s="5">
        <f>IFERROR(IF($F$3=0,"-",Tabla1[[#This Row],[Precio de Cliente neto]]*(1+$F$3)),"-")</f>
        <v>169.73250000000002</v>
      </c>
      <c r="I793" s="5">
        <v>161.65</v>
      </c>
      <c r="J793" s="5">
        <v>145.48500000000001</v>
      </c>
      <c r="K793" s="26">
        <v>0.21</v>
      </c>
    </row>
    <row r="794" spans="1:11">
      <c r="A794" s="4">
        <v>2301</v>
      </c>
      <c r="B794" t="s">
        <v>614</v>
      </c>
      <c r="C794" s="5">
        <f>IF($F$2=0," - ",Tabla1[[#This Row],[Base Precio de Lista neto]])</f>
        <v>161.65</v>
      </c>
      <c r="D794" s="5">
        <f>IF($F$2=0," - ",Tabla1[[#This Row],[Base Precio de Lista neto]]*(1-$F$2))</f>
        <v>113.155</v>
      </c>
      <c r="E794" s="5">
        <f>IF($F$2=0," - ",Tabla1[[#This Row],[Base para Mejor precio]]*(1-$F$2))</f>
        <v>101.8395</v>
      </c>
      <c r="F794" s="4" t="s">
        <v>6</v>
      </c>
      <c r="G794" s="16" t="s">
        <v>6131</v>
      </c>
      <c r="H794" s="5">
        <f>IFERROR(IF($F$3=0,"-",Tabla1[[#This Row],[Precio de Cliente neto]]*(1+$F$3)),"-")</f>
        <v>169.73250000000002</v>
      </c>
      <c r="I794" s="5">
        <v>161.65</v>
      </c>
      <c r="J794" s="5">
        <v>145.48500000000001</v>
      </c>
      <c r="K794" s="26">
        <v>0.21</v>
      </c>
    </row>
    <row r="795" spans="1:11">
      <c r="A795" s="4">
        <v>2302</v>
      </c>
      <c r="B795" t="s">
        <v>615</v>
      </c>
      <c r="C795" s="5">
        <f>IF($F$2=0," - ",Tabla1[[#This Row],[Base Precio de Lista neto]])</f>
        <v>161.65</v>
      </c>
      <c r="D795" s="5">
        <f>IF($F$2=0," - ",Tabla1[[#This Row],[Base Precio de Lista neto]]*(1-$F$2))</f>
        <v>113.155</v>
      </c>
      <c r="E795" s="5">
        <f>IF($F$2=0," - ",Tabla1[[#This Row],[Base para Mejor precio]]*(1-$F$2))</f>
        <v>101.8395</v>
      </c>
      <c r="F795" s="4" t="s">
        <v>6</v>
      </c>
      <c r="G795" s="16" t="s">
        <v>6131</v>
      </c>
      <c r="H795" s="5">
        <f>IFERROR(IF($F$3=0,"-",Tabla1[[#This Row],[Precio de Cliente neto]]*(1+$F$3)),"-")</f>
        <v>169.73250000000002</v>
      </c>
      <c r="I795" s="5">
        <v>161.65</v>
      </c>
      <c r="J795" s="5">
        <v>145.48500000000001</v>
      </c>
      <c r="K795" s="26">
        <v>0.21</v>
      </c>
    </row>
    <row r="796" spans="1:11">
      <c r="A796" s="4">
        <v>2303</v>
      </c>
      <c r="B796" t="s">
        <v>616</v>
      </c>
      <c r="C796" s="5">
        <f>IF($F$2=0," - ",Tabla1[[#This Row],[Base Precio de Lista neto]])</f>
        <v>161.65</v>
      </c>
      <c r="D796" s="5">
        <f>IF($F$2=0," - ",Tabla1[[#This Row],[Base Precio de Lista neto]]*(1-$F$2))</f>
        <v>113.155</v>
      </c>
      <c r="E796" s="5">
        <f>IF($F$2=0," - ",Tabla1[[#This Row],[Base para Mejor precio]]*(1-$F$2))</f>
        <v>101.8395</v>
      </c>
      <c r="F796" s="4" t="s">
        <v>6</v>
      </c>
      <c r="G796" s="16" t="s">
        <v>6131</v>
      </c>
      <c r="H796" s="5">
        <f>IFERROR(IF($F$3=0,"-",Tabla1[[#This Row],[Precio de Cliente neto]]*(1+$F$3)),"-")</f>
        <v>169.73250000000002</v>
      </c>
      <c r="I796" s="5">
        <v>161.65</v>
      </c>
      <c r="J796" s="5">
        <v>145.48500000000001</v>
      </c>
      <c r="K796" s="26">
        <v>0.21</v>
      </c>
    </row>
    <row r="797" spans="1:11">
      <c r="A797" s="4">
        <v>2304</v>
      </c>
      <c r="B797" t="s">
        <v>617</v>
      </c>
      <c r="C797" s="5">
        <f>IF($F$2=0," - ",Tabla1[[#This Row],[Base Precio de Lista neto]])</f>
        <v>161.65</v>
      </c>
      <c r="D797" s="5">
        <f>IF($F$2=0," - ",Tabla1[[#This Row],[Base Precio de Lista neto]]*(1-$F$2))</f>
        <v>113.155</v>
      </c>
      <c r="E797" s="5">
        <f>IF($F$2=0," - ",Tabla1[[#This Row],[Base para Mejor precio]]*(1-$F$2))</f>
        <v>101.8395</v>
      </c>
      <c r="F797" s="4" t="s">
        <v>6</v>
      </c>
      <c r="G797" s="16" t="s">
        <v>6131</v>
      </c>
      <c r="H797" s="5">
        <f>IFERROR(IF($F$3=0,"-",Tabla1[[#This Row],[Precio de Cliente neto]]*(1+$F$3)),"-")</f>
        <v>169.73250000000002</v>
      </c>
      <c r="I797" s="5">
        <v>161.65</v>
      </c>
      <c r="J797" s="5">
        <v>145.48500000000001</v>
      </c>
      <c r="K797" s="26">
        <v>0.21</v>
      </c>
    </row>
    <row r="798" spans="1:11">
      <c r="A798" s="4">
        <v>2305</v>
      </c>
      <c r="B798" t="s">
        <v>618</v>
      </c>
      <c r="C798" s="5">
        <f>IF($F$2=0," - ",Tabla1[[#This Row],[Base Precio de Lista neto]])</f>
        <v>161.65</v>
      </c>
      <c r="D798" s="5">
        <f>IF($F$2=0," - ",Tabla1[[#This Row],[Base Precio de Lista neto]]*(1-$F$2))</f>
        <v>113.155</v>
      </c>
      <c r="E798" s="5">
        <f>IF($F$2=0," - ",Tabla1[[#This Row],[Base para Mejor precio]]*(1-$F$2))</f>
        <v>101.8395</v>
      </c>
      <c r="F798" s="4" t="s">
        <v>6</v>
      </c>
      <c r="G798" s="16" t="s">
        <v>6131</v>
      </c>
      <c r="H798" s="5">
        <f>IFERROR(IF($F$3=0,"-",Tabla1[[#This Row],[Precio de Cliente neto]]*(1+$F$3)),"-")</f>
        <v>169.73250000000002</v>
      </c>
      <c r="I798" s="5">
        <v>161.65</v>
      </c>
      <c r="J798" s="5">
        <v>145.48500000000001</v>
      </c>
      <c r="K798" s="26">
        <v>0.21</v>
      </c>
    </row>
    <row r="799" spans="1:11">
      <c r="A799" s="4">
        <v>2306</v>
      </c>
      <c r="B799" t="s">
        <v>619</v>
      </c>
      <c r="C799" s="5">
        <f>IF($F$2=0," - ",Tabla1[[#This Row],[Base Precio de Lista neto]])</f>
        <v>161.65</v>
      </c>
      <c r="D799" s="5">
        <f>IF($F$2=0," - ",Tabla1[[#This Row],[Base Precio de Lista neto]]*(1-$F$2))</f>
        <v>113.155</v>
      </c>
      <c r="E799" s="5">
        <f>IF($F$2=0," - ",Tabla1[[#This Row],[Base para Mejor precio]]*(1-$F$2))</f>
        <v>101.8395</v>
      </c>
      <c r="F799" s="4" t="s">
        <v>6</v>
      </c>
      <c r="G799" s="16" t="s">
        <v>6131</v>
      </c>
      <c r="H799" s="5">
        <f>IFERROR(IF($F$3=0,"-",Tabla1[[#This Row],[Precio de Cliente neto]]*(1+$F$3)),"-")</f>
        <v>169.73250000000002</v>
      </c>
      <c r="I799" s="5">
        <v>161.65</v>
      </c>
      <c r="J799" s="5">
        <v>145.48500000000001</v>
      </c>
      <c r="K799" s="26">
        <v>0.21</v>
      </c>
    </row>
    <row r="800" spans="1:11">
      <c r="A800" s="4">
        <v>2307</v>
      </c>
      <c r="B800" t="s">
        <v>620</v>
      </c>
      <c r="C800" s="5">
        <f>IF($F$2=0," - ",Tabla1[[#This Row],[Base Precio de Lista neto]])</f>
        <v>161.65</v>
      </c>
      <c r="D800" s="5">
        <f>IF($F$2=0," - ",Tabla1[[#This Row],[Base Precio de Lista neto]]*(1-$F$2))</f>
        <v>113.155</v>
      </c>
      <c r="E800" s="5">
        <f>IF($F$2=0," - ",Tabla1[[#This Row],[Base para Mejor precio]]*(1-$F$2))</f>
        <v>101.8395</v>
      </c>
      <c r="F800" s="4" t="s">
        <v>6</v>
      </c>
      <c r="G800" s="16" t="s">
        <v>6131</v>
      </c>
      <c r="H800" s="5">
        <f>IFERROR(IF($F$3=0,"-",Tabla1[[#This Row],[Precio de Cliente neto]]*(1+$F$3)),"-")</f>
        <v>169.73250000000002</v>
      </c>
      <c r="I800" s="5">
        <v>161.65</v>
      </c>
      <c r="J800" s="5">
        <v>145.48500000000001</v>
      </c>
      <c r="K800" s="26">
        <v>0.21</v>
      </c>
    </row>
    <row r="801" spans="1:11">
      <c r="A801" s="4">
        <v>2308</v>
      </c>
      <c r="B801" t="s">
        <v>621</v>
      </c>
      <c r="C801" s="5">
        <f>IF($F$2=0," - ",Tabla1[[#This Row],[Base Precio de Lista neto]])</f>
        <v>161.65</v>
      </c>
      <c r="D801" s="5">
        <f>IF($F$2=0," - ",Tabla1[[#This Row],[Base Precio de Lista neto]]*(1-$F$2))</f>
        <v>113.155</v>
      </c>
      <c r="E801" s="5">
        <f>IF($F$2=0," - ",Tabla1[[#This Row],[Base para Mejor precio]]*(1-$F$2))</f>
        <v>101.8395</v>
      </c>
      <c r="F801" s="4" t="s">
        <v>6</v>
      </c>
      <c r="G801" s="16" t="s">
        <v>6131</v>
      </c>
      <c r="H801" s="5">
        <f>IFERROR(IF($F$3=0,"-",Tabla1[[#This Row],[Precio de Cliente neto]]*(1+$F$3)),"-")</f>
        <v>169.73250000000002</v>
      </c>
      <c r="I801" s="5">
        <v>161.65</v>
      </c>
      <c r="J801" s="5">
        <v>145.48500000000001</v>
      </c>
      <c r="K801" s="26">
        <v>0.21</v>
      </c>
    </row>
    <row r="802" spans="1:11">
      <c r="A802" s="4">
        <v>2309</v>
      </c>
      <c r="B802" t="s">
        <v>622</v>
      </c>
      <c r="C802" s="5">
        <f>IF($F$2=0," - ",Tabla1[[#This Row],[Base Precio de Lista neto]])</f>
        <v>161.65</v>
      </c>
      <c r="D802" s="5">
        <f>IF($F$2=0," - ",Tabla1[[#This Row],[Base Precio de Lista neto]]*(1-$F$2))</f>
        <v>113.155</v>
      </c>
      <c r="E802" s="5">
        <f>IF($F$2=0," - ",Tabla1[[#This Row],[Base para Mejor precio]]*(1-$F$2))</f>
        <v>101.8395</v>
      </c>
      <c r="F802" s="4" t="s">
        <v>6</v>
      </c>
      <c r="G802" s="16" t="s">
        <v>6131</v>
      </c>
      <c r="H802" s="5">
        <f>IFERROR(IF($F$3=0,"-",Tabla1[[#This Row],[Precio de Cliente neto]]*(1+$F$3)),"-")</f>
        <v>169.73250000000002</v>
      </c>
      <c r="I802" s="5">
        <v>161.65</v>
      </c>
      <c r="J802" s="5">
        <v>145.48500000000001</v>
      </c>
      <c r="K802" s="26">
        <v>0.21</v>
      </c>
    </row>
    <row r="803" spans="1:11">
      <c r="A803" s="4">
        <v>2310</v>
      </c>
      <c r="B803" t="s">
        <v>623</v>
      </c>
      <c r="C803" s="5">
        <f>IF($F$2=0," - ",Tabla1[[#This Row],[Base Precio de Lista neto]])</f>
        <v>161.65</v>
      </c>
      <c r="D803" s="5">
        <f>IF($F$2=0," - ",Tabla1[[#This Row],[Base Precio de Lista neto]]*(1-$F$2))</f>
        <v>113.155</v>
      </c>
      <c r="E803" s="5">
        <f>IF($F$2=0," - ",Tabla1[[#This Row],[Base para Mejor precio]]*(1-$F$2))</f>
        <v>101.8395</v>
      </c>
      <c r="F803" s="4" t="s">
        <v>6</v>
      </c>
      <c r="G803" s="16" t="s">
        <v>6131</v>
      </c>
      <c r="H803" s="5">
        <f>IFERROR(IF($F$3=0,"-",Tabla1[[#This Row],[Precio de Cliente neto]]*(1+$F$3)),"-")</f>
        <v>169.73250000000002</v>
      </c>
      <c r="I803" s="5">
        <v>161.65</v>
      </c>
      <c r="J803" s="5">
        <v>145.48500000000001</v>
      </c>
      <c r="K803" s="26">
        <v>0.21</v>
      </c>
    </row>
    <row r="804" spans="1:11">
      <c r="A804" s="4">
        <v>2311</v>
      </c>
      <c r="B804" t="s">
        <v>624</v>
      </c>
      <c r="C804" s="5">
        <f>IF($F$2=0," - ",Tabla1[[#This Row],[Base Precio de Lista neto]])</f>
        <v>161.65</v>
      </c>
      <c r="D804" s="5">
        <f>IF($F$2=0," - ",Tabla1[[#This Row],[Base Precio de Lista neto]]*(1-$F$2))</f>
        <v>113.155</v>
      </c>
      <c r="E804" s="5">
        <f>IF($F$2=0," - ",Tabla1[[#This Row],[Base para Mejor precio]]*(1-$F$2))</f>
        <v>101.8395</v>
      </c>
      <c r="F804" s="4" t="s">
        <v>6</v>
      </c>
      <c r="G804" s="16" t="s">
        <v>6131</v>
      </c>
      <c r="H804" s="5">
        <f>IFERROR(IF($F$3=0,"-",Tabla1[[#This Row],[Precio de Cliente neto]]*(1+$F$3)),"-")</f>
        <v>169.73250000000002</v>
      </c>
      <c r="I804" s="5">
        <v>161.65</v>
      </c>
      <c r="J804" s="5">
        <v>145.48500000000001</v>
      </c>
      <c r="K804" s="26">
        <v>0.21</v>
      </c>
    </row>
    <row r="805" spans="1:11">
      <c r="A805" s="4">
        <v>2312</v>
      </c>
      <c r="B805" t="s">
        <v>625</v>
      </c>
      <c r="C805" s="5">
        <f>IF($F$2=0," - ",Tabla1[[#This Row],[Base Precio de Lista neto]])</f>
        <v>161.65</v>
      </c>
      <c r="D805" s="5">
        <f>IF($F$2=0," - ",Tabla1[[#This Row],[Base Precio de Lista neto]]*(1-$F$2))</f>
        <v>113.155</v>
      </c>
      <c r="E805" s="5">
        <f>IF($F$2=0," - ",Tabla1[[#This Row],[Base para Mejor precio]]*(1-$F$2))</f>
        <v>101.8395</v>
      </c>
      <c r="F805" s="4" t="s">
        <v>6</v>
      </c>
      <c r="G805" s="16" t="s">
        <v>6131</v>
      </c>
      <c r="H805" s="5">
        <f>IFERROR(IF($F$3=0,"-",Tabla1[[#This Row],[Precio de Cliente neto]]*(1+$F$3)),"-")</f>
        <v>169.73250000000002</v>
      </c>
      <c r="I805" s="5">
        <v>161.65</v>
      </c>
      <c r="J805" s="5">
        <v>145.48500000000001</v>
      </c>
      <c r="K805" s="26">
        <v>0.21</v>
      </c>
    </row>
    <row r="806" spans="1:11">
      <c r="A806" s="4">
        <v>2313</v>
      </c>
      <c r="B806" t="s">
        <v>626</v>
      </c>
      <c r="C806" s="5">
        <f>IF($F$2=0," - ",Tabla1[[#This Row],[Base Precio de Lista neto]])</f>
        <v>161.65</v>
      </c>
      <c r="D806" s="5">
        <f>IF($F$2=0," - ",Tabla1[[#This Row],[Base Precio de Lista neto]]*(1-$F$2))</f>
        <v>113.155</v>
      </c>
      <c r="E806" s="5">
        <f>IF($F$2=0," - ",Tabla1[[#This Row],[Base para Mejor precio]]*(1-$F$2))</f>
        <v>101.8395</v>
      </c>
      <c r="F806" s="4" t="s">
        <v>6</v>
      </c>
      <c r="G806" s="16" t="s">
        <v>6131</v>
      </c>
      <c r="H806" s="5">
        <f>IFERROR(IF($F$3=0,"-",Tabla1[[#This Row],[Precio de Cliente neto]]*(1+$F$3)),"-")</f>
        <v>169.73250000000002</v>
      </c>
      <c r="I806" s="5">
        <v>161.65</v>
      </c>
      <c r="J806" s="5">
        <v>145.48500000000001</v>
      </c>
      <c r="K806" s="26">
        <v>0.21</v>
      </c>
    </row>
    <row r="807" spans="1:11">
      <c r="A807" s="4">
        <v>2314</v>
      </c>
      <c r="B807" t="s">
        <v>627</v>
      </c>
      <c r="C807" s="5">
        <f>IF($F$2=0," - ",Tabla1[[#This Row],[Base Precio de Lista neto]])</f>
        <v>161.65</v>
      </c>
      <c r="D807" s="5">
        <f>IF($F$2=0," - ",Tabla1[[#This Row],[Base Precio de Lista neto]]*(1-$F$2))</f>
        <v>113.155</v>
      </c>
      <c r="E807" s="5">
        <f>IF($F$2=0," - ",Tabla1[[#This Row],[Base para Mejor precio]]*(1-$F$2))</f>
        <v>101.8395</v>
      </c>
      <c r="F807" s="4" t="s">
        <v>6</v>
      </c>
      <c r="G807" s="16" t="s">
        <v>6131</v>
      </c>
      <c r="H807" s="5">
        <f>IFERROR(IF($F$3=0,"-",Tabla1[[#This Row],[Precio de Cliente neto]]*(1+$F$3)),"-")</f>
        <v>169.73250000000002</v>
      </c>
      <c r="I807" s="5">
        <v>161.65</v>
      </c>
      <c r="J807" s="5">
        <v>145.48500000000001</v>
      </c>
      <c r="K807" s="26">
        <v>0.21</v>
      </c>
    </row>
    <row r="808" spans="1:11">
      <c r="A808" s="4">
        <v>2315</v>
      </c>
      <c r="B808" t="s">
        <v>628</v>
      </c>
      <c r="C808" s="5">
        <f>IF($F$2=0," - ",Tabla1[[#This Row],[Base Precio de Lista neto]])</f>
        <v>161.65</v>
      </c>
      <c r="D808" s="5">
        <f>IF($F$2=0," - ",Tabla1[[#This Row],[Base Precio de Lista neto]]*(1-$F$2))</f>
        <v>113.155</v>
      </c>
      <c r="E808" s="5">
        <f>IF($F$2=0," - ",Tabla1[[#This Row],[Base para Mejor precio]]*(1-$F$2))</f>
        <v>101.8395</v>
      </c>
      <c r="F808" s="4" t="s">
        <v>6</v>
      </c>
      <c r="G808" s="16" t="s">
        <v>6131</v>
      </c>
      <c r="H808" s="5">
        <f>IFERROR(IF($F$3=0,"-",Tabla1[[#This Row],[Precio de Cliente neto]]*(1+$F$3)),"-")</f>
        <v>169.73250000000002</v>
      </c>
      <c r="I808" s="5">
        <v>161.65</v>
      </c>
      <c r="J808" s="5">
        <v>145.48500000000001</v>
      </c>
      <c r="K808" s="26">
        <v>0.21</v>
      </c>
    </row>
    <row r="809" spans="1:11">
      <c r="A809" s="4">
        <v>2316</v>
      </c>
      <c r="B809" t="s">
        <v>629</v>
      </c>
      <c r="C809" s="5">
        <f>IF($F$2=0," - ",Tabla1[[#This Row],[Base Precio de Lista neto]])</f>
        <v>161.65</v>
      </c>
      <c r="D809" s="5">
        <f>IF($F$2=0," - ",Tabla1[[#This Row],[Base Precio de Lista neto]]*(1-$F$2))</f>
        <v>113.155</v>
      </c>
      <c r="E809" s="5">
        <f>IF($F$2=0," - ",Tabla1[[#This Row],[Base para Mejor precio]]*(1-$F$2))</f>
        <v>101.8395</v>
      </c>
      <c r="F809" s="4" t="s">
        <v>6</v>
      </c>
      <c r="G809" s="16" t="s">
        <v>6131</v>
      </c>
      <c r="H809" s="5">
        <f>IFERROR(IF($F$3=0,"-",Tabla1[[#This Row],[Precio de Cliente neto]]*(1+$F$3)),"-")</f>
        <v>169.73250000000002</v>
      </c>
      <c r="I809" s="5">
        <v>161.65</v>
      </c>
      <c r="J809" s="5">
        <v>145.48500000000001</v>
      </c>
      <c r="K809" s="26">
        <v>0.21</v>
      </c>
    </row>
    <row r="810" spans="1:11">
      <c r="A810" s="4">
        <v>2317</v>
      </c>
      <c r="B810" t="s">
        <v>630</v>
      </c>
      <c r="C810" s="5">
        <f>IF($F$2=0," - ",Tabla1[[#This Row],[Base Precio de Lista neto]])</f>
        <v>161.65</v>
      </c>
      <c r="D810" s="5">
        <f>IF($F$2=0," - ",Tabla1[[#This Row],[Base Precio de Lista neto]]*(1-$F$2))</f>
        <v>113.155</v>
      </c>
      <c r="E810" s="5">
        <f>IF($F$2=0," - ",Tabla1[[#This Row],[Base para Mejor precio]]*(1-$F$2))</f>
        <v>101.8395</v>
      </c>
      <c r="F810" s="4" t="s">
        <v>6</v>
      </c>
      <c r="G810" s="16" t="s">
        <v>6131</v>
      </c>
      <c r="H810" s="5">
        <f>IFERROR(IF($F$3=0,"-",Tabla1[[#This Row],[Precio de Cliente neto]]*(1+$F$3)),"-")</f>
        <v>169.73250000000002</v>
      </c>
      <c r="I810" s="5">
        <v>161.65</v>
      </c>
      <c r="J810" s="5">
        <v>145.48500000000001</v>
      </c>
      <c r="K810" s="26">
        <v>0.21</v>
      </c>
    </row>
    <row r="811" spans="1:11">
      <c r="A811" s="4">
        <v>2318</v>
      </c>
      <c r="B811" t="s">
        <v>631</v>
      </c>
      <c r="C811" s="5">
        <f>IF($F$2=0," - ",Tabla1[[#This Row],[Base Precio de Lista neto]])</f>
        <v>161.65</v>
      </c>
      <c r="D811" s="5">
        <f>IF($F$2=0," - ",Tabla1[[#This Row],[Base Precio de Lista neto]]*(1-$F$2))</f>
        <v>113.155</v>
      </c>
      <c r="E811" s="5">
        <f>IF($F$2=0," - ",Tabla1[[#This Row],[Base para Mejor precio]]*(1-$F$2))</f>
        <v>101.8395</v>
      </c>
      <c r="F811" s="4" t="s">
        <v>6</v>
      </c>
      <c r="G811" s="16" t="s">
        <v>6131</v>
      </c>
      <c r="H811" s="5">
        <f>IFERROR(IF($F$3=0,"-",Tabla1[[#This Row],[Precio de Cliente neto]]*(1+$F$3)),"-")</f>
        <v>169.73250000000002</v>
      </c>
      <c r="I811" s="5">
        <v>161.65</v>
      </c>
      <c r="J811" s="5">
        <v>145.48500000000001</v>
      </c>
      <c r="K811" s="26">
        <v>0.21</v>
      </c>
    </row>
    <row r="812" spans="1:11">
      <c r="A812" s="4">
        <v>2319</v>
      </c>
      <c r="B812" t="s">
        <v>632</v>
      </c>
      <c r="C812" s="5">
        <f>IF($F$2=0," - ",Tabla1[[#This Row],[Base Precio de Lista neto]])</f>
        <v>161.65</v>
      </c>
      <c r="D812" s="5">
        <f>IF($F$2=0," - ",Tabla1[[#This Row],[Base Precio de Lista neto]]*(1-$F$2))</f>
        <v>113.155</v>
      </c>
      <c r="E812" s="5">
        <f>IF($F$2=0," - ",Tabla1[[#This Row],[Base para Mejor precio]]*(1-$F$2))</f>
        <v>101.8395</v>
      </c>
      <c r="F812" s="4" t="s">
        <v>6</v>
      </c>
      <c r="G812" s="16" t="s">
        <v>6131</v>
      </c>
      <c r="H812" s="5">
        <f>IFERROR(IF($F$3=0,"-",Tabla1[[#This Row],[Precio de Cliente neto]]*(1+$F$3)),"-")</f>
        <v>169.73250000000002</v>
      </c>
      <c r="I812" s="5">
        <v>161.65</v>
      </c>
      <c r="J812" s="5">
        <v>145.48500000000001</v>
      </c>
      <c r="K812" s="26">
        <v>0.21</v>
      </c>
    </row>
    <row r="813" spans="1:11">
      <c r="A813" s="4">
        <v>2320</v>
      </c>
      <c r="B813" t="s">
        <v>633</v>
      </c>
      <c r="C813" s="5">
        <f>IF($F$2=0," - ",Tabla1[[#This Row],[Base Precio de Lista neto]])</f>
        <v>161.65</v>
      </c>
      <c r="D813" s="5">
        <f>IF($F$2=0," - ",Tabla1[[#This Row],[Base Precio de Lista neto]]*(1-$F$2))</f>
        <v>113.155</v>
      </c>
      <c r="E813" s="5">
        <f>IF($F$2=0," - ",Tabla1[[#This Row],[Base para Mejor precio]]*(1-$F$2))</f>
        <v>101.8395</v>
      </c>
      <c r="F813" s="4" t="s">
        <v>6</v>
      </c>
      <c r="G813" s="16" t="s">
        <v>6131</v>
      </c>
      <c r="H813" s="5">
        <f>IFERROR(IF($F$3=0,"-",Tabla1[[#This Row],[Precio de Cliente neto]]*(1+$F$3)),"-")</f>
        <v>169.73250000000002</v>
      </c>
      <c r="I813" s="5">
        <v>161.65</v>
      </c>
      <c r="J813" s="5">
        <v>145.48500000000001</v>
      </c>
      <c r="K813" s="26">
        <v>0.21</v>
      </c>
    </row>
    <row r="814" spans="1:11">
      <c r="A814" s="4">
        <v>2321</v>
      </c>
      <c r="B814" t="s">
        <v>634</v>
      </c>
      <c r="C814" s="5">
        <f>IF($F$2=0," - ",Tabla1[[#This Row],[Base Precio de Lista neto]])</f>
        <v>161.65</v>
      </c>
      <c r="D814" s="5">
        <f>IF($F$2=0," - ",Tabla1[[#This Row],[Base Precio de Lista neto]]*(1-$F$2))</f>
        <v>113.155</v>
      </c>
      <c r="E814" s="5">
        <f>IF($F$2=0," - ",Tabla1[[#This Row],[Base para Mejor precio]]*(1-$F$2))</f>
        <v>101.8395</v>
      </c>
      <c r="F814" s="4" t="s">
        <v>6</v>
      </c>
      <c r="G814" s="16" t="s">
        <v>6131</v>
      </c>
      <c r="H814" s="5">
        <f>IFERROR(IF($F$3=0,"-",Tabla1[[#This Row],[Precio de Cliente neto]]*(1+$F$3)),"-")</f>
        <v>169.73250000000002</v>
      </c>
      <c r="I814" s="5">
        <v>161.65</v>
      </c>
      <c r="J814" s="5">
        <v>145.48500000000001</v>
      </c>
      <c r="K814" s="26">
        <v>0.21</v>
      </c>
    </row>
    <row r="815" spans="1:11">
      <c r="A815" s="4">
        <v>2322</v>
      </c>
      <c r="B815" t="s">
        <v>635</v>
      </c>
      <c r="C815" s="5">
        <f>IF($F$2=0," - ",Tabla1[[#This Row],[Base Precio de Lista neto]])</f>
        <v>161.65</v>
      </c>
      <c r="D815" s="5">
        <f>IF($F$2=0," - ",Tabla1[[#This Row],[Base Precio de Lista neto]]*(1-$F$2))</f>
        <v>113.155</v>
      </c>
      <c r="E815" s="5">
        <f>IF($F$2=0," - ",Tabla1[[#This Row],[Base para Mejor precio]]*(1-$F$2))</f>
        <v>101.8395</v>
      </c>
      <c r="F815" s="4" t="s">
        <v>6</v>
      </c>
      <c r="G815" s="16" t="s">
        <v>6131</v>
      </c>
      <c r="H815" s="5">
        <f>IFERROR(IF($F$3=0,"-",Tabla1[[#This Row],[Precio de Cliente neto]]*(1+$F$3)),"-")</f>
        <v>169.73250000000002</v>
      </c>
      <c r="I815" s="5">
        <v>161.65</v>
      </c>
      <c r="J815" s="5">
        <v>145.48500000000001</v>
      </c>
      <c r="K815" s="26">
        <v>0.21</v>
      </c>
    </row>
    <row r="816" spans="1:11">
      <c r="A816" s="4">
        <v>2323</v>
      </c>
      <c r="B816" t="s">
        <v>636</v>
      </c>
      <c r="C816" s="5">
        <f>IF($F$2=0," - ",Tabla1[[#This Row],[Base Precio de Lista neto]])</f>
        <v>161.65</v>
      </c>
      <c r="D816" s="5">
        <f>IF($F$2=0," - ",Tabla1[[#This Row],[Base Precio de Lista neto]]*(1-$F$2))</f>
        <v>113.155</v>
      </c>
      <c r="E816" s="5">
        <f>IF($F$2=0," - ",Tabla1[[#This Row],[Base para Mejor precio]]*(1-$F$2))</f>
        <v>101.8395</v>
      </c>
      <c r="F816" s="4" t="s">
        <v>6</v>
      </c>
      <c r="G816" s="16" t="s">
        <v>6131</v>
      </c>
      <c r="H816" s="5">
        <f>IFERROR(IF($F$3=0,"-",Tabla1[[#This Row],[Precio de Cliente neto]]*(1+$F$3)),"-")</f>
        <v>169.73250000000002</v>
      </c>
      <c r="I816" s="5">
        <v>161.65</v>
      </c>
      <c r="J816" s="5">
        <v>145.48500000000001</v>
      </c>
      <c r="K816" s="26">
        <v>0.21</v>
      </c>
    </row>
    <row r="817" spans="1:11">
      <c r="A817" s="4">
        <v>2324</v>
      </c>
      <c r="B817" t="s">
        <v>637</v>
      </c>
      <c r="C817" s="5">
        <f>IF($F$2=0," - ",Tabla1[[#This Row],[Base Precio de Lista neto]])</f>
        <v>161.65</v>
      </c>
      <c r="D817" s="5">
        <f>IF($F$2=0," - ",Tabla1[[#This Row],[Base Precio de Lista neto]]*(1-$F$2))</f>
        <v>113.155</v>
      </c>
      <c r="E817" s="5">
        <f>IF($F$2=0," - ",Tabla1[[#This Row],[Base para Mejor precio]]*(1-$F$2))</f>
        <v>101.8395</v>
      </c>
      <c r="F817" s="4" t="s">
        <v>6</v>
      </c>
      <c r="G817" s="16" t="s">
        <v>6131</v>
      </c>
      <c r="H817" s="5">
        <f>IFERROR(IF($F$3=0,"-",Tabla1[[#This Row],[Precio de Cliente neto]]*(1+$F$3)),"-")</f>
        <v>169.73250000000002</v>
      </c>
      <c r="I817" s="5">
        <v>161.65</v>
      </c>
      <c r="J817" s="5">
        <v>145.48500000000001</v>
      </c>
      <c r="K817" s="26">
        <v>0.21</v>
      </c>
    </row>
    <row r="818" spans="1:11">
      <c r="A818" s="4">
        <v>2325</v>
      </c>
      <c r="B818" t="s">
        <v>638</v>
      </c>
      <c r="C818" s="5">
        <f>IF($F$2=0," - ",Tabla1[[#This Row],[Base Precio de Lista neto]])</f>
        <v>161.65</v>
      </c>
      <c r="D818" s="5">
        <f>IF($F$2=0," - ",Tabla1[[#This Row],[Base Precio de Lista neto]]*(1-$F$2))</f>
        <v>113.155</v>
      </c>
      <c r="E818" s="5">
        <f>IF($F$2=0," - ",Tabla1[[#This Row],[Base para Mejor precio]]*(1-$F$2))</f>
        <v>101.8395</v>
      </c>
      <c r="F818" s="4" t="s">
        <v>6</v>
      </c>
      <c r="G818" s="16" t="s">
        <v>6131</v>
      </c>
      <c r="H818" s="5">
        <f>IFERROR(IF($F$3=0,"-",Tabla1[[#This Row],[Precio de Cliente neto]]*(1+$F$3)),"-")</f>
        <v>169.73250000000002</v>
      </c>
      <c r="I818" s="5">
        <v>161.65</v>
      </c>
      <c r="J818" s="5">
        <v>145.48500000000001</v>
      </c>
      <c r="K818" s="26">
        <v>0.21</v>
      </c>
    </row>
    <row r="819" spans="1:11">
      <c r="A819" s="4">
        <v>2326</v>
      </c>
      <c r="B819" t="s">
        <v>639</v>
      </c>
      <c r="C819" s="5">
        <f>IF($F$2=0," - ",Tabla1[[#This Row],[Base Precio de Lista neto]])</f>
        <v>161.65</v>
      </c>
      <c r="D819" s="5">
        <f>IF($F$2=0," - ",Tabla1[[#This Row],[Base Precio de Lista neto]]*(1-$F$2))</f>
        <v>113.155</v>
      </c>
      <c r="E819" s="5">
        <f>IF($F$2=0," - ",Tabla1[[#This Row],[Base para Mejor precio]]*(1-$F$2))</f>
        <v>101.8395</v>
      </c>
      <c r="F819" s="4" t="s">
        <v>6</v>
      </c>
      <c r="G819" s="16" t="s">
        <v>6131</v>
      </c>
      <c r="H819" s="5">
        <f>IFERROR(IF($F$3=0,"-",Tabla1[[#This Row],[Precio de Cliente neto]]*(1+$F$3)),"-")</f>
        <v>169.73250000000002</v>
      </c>
      <c r="I819" s="5">
        <v>161.65</v>
      </c>
      <c r="J819" s="5">
        <v>145.48500000000001</v>
      </c>
      <c r="K819" s="26">
        <v>0.21</v>
      </c>
    </row>
    <row r="820" spans="1:11">
      <c r="A820" s="4">
        <v>2327</v>
      </c>
      <c r="B820" t="s">
        <v>640</v>
      </c>
      <c r="C820" s="5">
        <f>IF($F$2=0," - ",Tabla1[[#This Row],[Base Precio de Lista neto]])</f>
        <v>161.65</v>
      </c>
      <c r="D820" s="5">
        <f>IF($F$2=0," - ",Tabla1[[#This Row],[Base Precio de Lista neto]]*(1-$F$2))</f>
        <v>113.155</v>
      </c>
      <c r="E820" s="5">
        <f>IF($F$2=0," - ",Tabla1[[#This Row],[Base para Mejor precio]]*(1-$F$2))</f>
        <v>101.8395</v>
      </c>
      <c r="F820" s="4" t="s">
        <v>6</v>
      </c>
      <c r="G820" s="16" t="s">
        <v>6131</v>
      </c>
      <c r="H820" s="5">
        <f>IFERROR(IF($F$3=0,"-",Tabla1[[#This Row],[Precio de Cliente neto]]*(1+$F$3)),"-")</f>
        <v>169.73250000000002</v>
      </c>
      <c r="I820" s="5">
        <v>161.65</v>
      </c>
      <c r="J820" s="5">
        <v>145.48500000000001</v>
      </c>
      <c r="K820" s="26">
        <v>0.21</v>
      </c>
    </row>
    <row r="821" spans="1:11">
      <c r="A821" s="4">
        <v>2328</v>
      </c>
      <c r="B821" t="s">
        <v>641</v>
      </c>
      <c r="C821" s="5">
        <f>IF($F$2=0," - ",Tabla1[[#This Row],[Base Precio de Lista neto]])</f>
        <v>161.65</v>
      </c>
      <c r="D821" s="5">
        <f>IF($F$2=0," - ",Tabla1[[#This Row],[Base Precio de Lista neto]]*(1-$F$2))</f>
        <v>113.155</v>
      </c>
      <c r="E821" s="5">
        <f>IF($F$2=0," - ",Tabla1[[#This Row],[Base para Mejor precio]]*(1-$F$2))</f>
        <v>101.8395</v>
      </c>
      <c r="F821" s="4" t="s">
        <v>6</v>
      </c>
      <c r="G821" s="16" t="s">
        <v>6131</v>
      </c>
      <c r="H821" s="5">
        <f>IFERROR(IF($F$3=0,"-",Tabla1[[#This Row],[Precio de Cliente neto]]*(1+$F$3)),"-")</f>
        <v>169.73250000000002</v>
      </c>
      <c r="I821" s="5">
        <v>161.65</v>
      </c>
      <c r="J821" s="5">
        <v>145.48500000000001</v>
      </c>
      <c r="K821" s="26">
        <v>0.21</v>
      </c>
    </row>
    <row r="822" spans="1:11">
      <c r="A822" s="4">
        <v>2329</v>
      </c>
      <c r="B822" t="s">
        <v>642</v>
      </c>
      <c r="C822" s="5">
        <f>IF($F$2=0," - ",Tabla1[[#This Row],[Base Precio de Lista neto]])</f>
        <v>161.65</v>
      </c>
      <c r="D822" s="5">
        <f>IF($F$2=0," - ",Tabla1[[#This Row],[Base Precio de Lista neto]]*(1-$F$2))</f>
        <v>113.155</v>
      </c>
      <c r="E822" s="5">
        <f>IF($F$2=0," - ",Tabla1[[#This Row],[Base para Mejor precio]]*(1-$F$2))</f>
        <v>101.8395</v>
      </c>
      <c r="F822" s="4" t="s">
        <v>6</v>
      </c>
      <c r="G822" s="16" t="s">
        <v>6131</v>
      </c>
      <c r="H822" s="5">
        <f>IFERROR(IF($F$3=0,"-",Tabla1[[#This Row],[Precio de Cliente neto]]*(1+$F$3)),"-")</f>
        <v>169.73250000000002</v>
      </c>
      <c r="I822" s="5">
        <v>161.65</v>
      </c>
      <c r="J822" s="5">
        <v>145.48500000000001</v>
      </c>
      <c r="K822" s="26">
        <v>0.21</v>
      </c>
    </row>
    <row r="823" spans="1:11">
      <c r="A823" s="4">
        <v>2330</v>
      </c>
      <c r="B823" t="s">
        <v>643</v>
      </c>
      <c r="C823" s="5">
        <f>IF($F$2=0," - ",Tabla1[[#This Row],[Base Precio de Lista neto]])</f>
        <v>161.65</v>
      </c>
      <c r="D823" s="5">
        <f>IF($F$2=0," - ",Tabla1[[#This Row],[Base Precio de Lista neto]]*(1-$F$2))</f>
        <v>113.155</v>
      </c>
      <c r="E823" s="5">
        <f>IF($F$2=0," - ",Tabla1[[#This Row],[Base para Mejor precio]]*(1-$F$2))</f>
        <v>101.8395</v>
      </c>
      <c r="F823" s="4" t="s">
        <v>6</v>
      </c>
      <c r="G823" s="16" t="s">
        <v>6131</v>
      </c>
      <c r="H823" s="5">
        <f>IFERROR(IF($F$3=0,"-",Tabla1[[#This Row],[Precio de Cliente neto]]*(1+$F$3)),"-")</f>
        <v>169.73250000000002</v>
      </c>
      <c r="I823" s="5">
        <v>161.65</v>
      </c>
      <c r="J823" s="5">
        <v>145.48500000000001</v>
      </c>
      <c r="K823" s="26">
        <v>0.21</v>
      </c>
    </row>
    <row r="824" spans="1:11">
      <c r="A824" s="4">
        <v>2331</v>
      </c>
      <c r="B824" t="s">
        <v>644</v>
      </c>
      <c r="C824" s="5">
        <f>IF($F$2=0," - ",Tabla1[[#This Row],[Base Precio de Lista neto]])</f>
        <v>161.65</v>
      </c>
      <c r="D824" s="5">
        <f>IF($F$2=0," - ",Tabla1[[#This Row],[Base Precio de Lista neto]]*(1-$F$2))</f>
        <v>113.155</v>
      </c>
      <c r="E824" s="5">
        <f>IF($F$2=0," - ",Tabla1[[#This Row],[Base para Mejor precio]]*(1-$F$2))</f>
        <v>101.8395</v>
      </c>
      <c r="F824" s="4" t="s">
        <v>6</v>
      </c>
      <c r="G824" s="16" t="s">
        <v>6131</v>
      </c>
      <c r="H824" s="5">
        <f>IFERROR(IF($F$3=0,"-",Tabla1[[#This Row],[Precio de Cliente neto]]*(1+$F$3)),"-")</f>
        <v>169.73250000000002</v>
      </c>
      <c r="I824" s="5">
        <v>161.65</v>
      </c>
      <c r="J824" s="5">
        <v>145.48500000000001</v>
      </c>
      <c r="K824" s="26">
        <v>0.21</v>
      </c>
    </row>
    <row r="825" spans="1:11">
      <c r="A825" s="4">
        <v>2332</v>
      </c>
      <c r="B825" t="s">
        <v>645</v>
      </c>
      <c r="C825" s="5">
        <f>IF($F$2=0," - ",Tabla1[[#This Row],[Base Precio de Lista neto]])</f>
        <v>161.65</v>
      </c>
      <c r="D825" s="5">
        <f>IF($F$2=0," - ",Tabla1[[#This Row],[Base Precio de Lista neto]]*(1-$F$2))</f>
        <v>113.155</v>
      </c>
      <c r="E825" s="5">
        <f>IF($F$2=0," - ",Tabla1[[#This Row],[Base para Mejor precio]]*(1-$F$2))</f>
        <v>101.8395</v>
      </c>
      <c r="F825" s="4" t="s">
        <v>6</v>
      </c>
      <c r="G825" s="16" t="s">
        <v>6131</v>
      </c>
      <c r="H825" s="5">
        <f>IFERROR(IF($F$3=0,"-",Tabla1[[#This Row],[Precio de Cliente neto]]*(1+$F$3)),"-")</f>
        <v>169.73250000000002</v>
      </c>
      <c r="I825" s="5">
        <v>161.65</v>
      </c>
      <c r="J825" s="5">
        <v>145.48500000000001</v>
      </c>
      <c r="K825" s="26">
        <v>0.21</v>
      </c>
    </row>
    <row r="826" spans="1:11">
      <c r="A826" s="4">
        <v>2333</v>
      </c>
      <c r="B826" t="s">
        <v>646</v>
      </c>
      <c r="C826" s="5">
        <f>IF($F$2=0," - ",Tabla1[[#This Row],[Base Precio de Lista neto]])</f>
        <v>161.65</v>
      </c>
      <c r="D826" s="5">
        <f>IF($F$2=0," - ",Tabla1[[#This Row],[Base Precio de Lista neto]]*(1-$F$2))</f>
        <v>113.155</v>
      </c>
      <c r="E826" s="5">
        <f>IF($F$2=0," - ",Tabla1[[#This Row],[Base para Mejor precio]]*(1-$F$2))</f>
        <v>101.8395</v>
      </c>
      <c r="F826" s="4" t="s">
        <v>6</v>
      </c>
      <c r="G826" s="16" t="s">
        <v>6131</v>
      </c>
      <c r="H826" s="5">
        <f>IFERROR(IF($F$3=0,"-",Tabla1[[#This Row],[Precio de Cliente neto]]*(1+$F$3)),"-")</f>
        <v>169.73250000000002</v>
      </c>
      <c r="I826" s="5">
        <v>161.65</v>
      </c>
      <c r="J826" s="5">
        <v>145.48500000000001</v>
      </c>
      <c r="K826" s="26">
        <v>0.21</v>
      </c>
    </row>
    <row r="827" spans="1:11">
      <c r="A827" s="4">
        <v>2334</v>
      </c>
      <c r="B827" t="s">
        <v>647</v>
      </c>
      <c r="C827" s="5">
        <f>IF($F$2=0," - ",Tabla1[[#This Row],[Base Precio de Lista neto]])</f>
        <v>161.65</v>
      </c>
      <c r="D827" s="5">
        <f>IF($F$2=0," - ",Tabla1[[#This Row],[Base Precio de Lista neto]]*(1-$F$2))</f>
        <v>113.155</v>
      </c>
      <c r="E827" s="5">
        <f>IF($F$2=0," - ",Tabla1[[#This Row],[Base para Mejor precio]]*(1-$F$2))</f>
        <v>101.8395</v>
      </c>
      <c r="F827" s="4" t="s">
        <v>6</v>
      </c>
      <c r="G827" s="16" t="s">
        <v>6131</v>
      </c>
      <c r="H827" s="5">
        <f>IFERROR(IF($F$3=0,"-",Tabla1[[#This Row],[Precio de Cliente neto]]*(1+$F$3)),"-")</f>
        <v>169.73250000000002</v>
      </c>
      <c r="I827" s="5">
        <v>161.65</v>
      </c>
      <c r="J827" s="5">
        <v>145.48500000000001</v>
      </c>
      <c r="K827" s="26">
        <v>0.21</v>
      </c>
    </row>
    <row r="828" spans="1:11">
      <c r="A828" s="4">
        <v>2335</v>
      </c>
      <c r="B828" t="s">
        <v>648</v>
      </c>
      <c r="C828" s="5">
        <f>IF($F$2=0," - ",Tabla1[[#This Row],[Base Precio de Lista neto]])</f>
        <v>161.65</v>
      </c>
      <c r="D828" s="5">
        <f>IF($F$2=0," - ",Tabla1[[#This Row],[Base Precio de Lista neto]]*(1-$F$2))</f>
        <v>113.155</v>
      </c>
      <c r="E828" s="5">
        <f>IF($F$2=0," - ",Tabla1[[#This Row],[Base para Mejor precio]]*(1-$F$2))</f>
        <v>101.8395</v>
      </c>
      <c r="F828" s="4" t="s">
        <v>6</v>
      </c>
      <c r="G828" s="16" t="s">
        <v>6131</v>
      </c>
      <c r="H828" s="5">
        <f>IFERROR(IF($F$3=0,"-",Tabla1[[#This Row],[Precio de Cliente neto]]*(1+$F$3)),"-")</f>
        <v>169.73250000000002</v>
      </c>
      <c r="I828" s="5">
        <v>161.65</v>
      </c>
      <c r="J828" s="5">
        <v>145.48500000000001</v>
      </c>
      <c r="K828" s="26">
        <v>0.21</v>
      </c>
    </row>
    <row r="829" spans="1:11">
      <c r="A829" s="4">
        <v>2502</v>
      </c>
      <c r="B829" t="s">
        <v>649</v>
      </c>
      <c r="C829" s="5">
        <f>IF($F$2=0," - ",Tabla1[[#This Row],[Base Precio de Lista neto]])</f>
        <v>4749.9422999999997</v>
      </c>
      <c r="D829" s="5">
        <f>IF($F$2=0," - ",Tabla1[[#This Row],[Base Precio de Lista neto]]*(1-$F$2))</f>
        <v>3324.9596099999994</v>
      </c>
      <c r="E829" s="5">
        <f>IF($F$2=0," - ",Tabla1[[#This Row],[Base para Mejor precio]]*(1-$F$2))</f>
        <v>2992.4636490000003</v>
      </c>
      <c r="F829" s="4" t="s">
        <v>5</v>
      </c>
      <c r="G829" s="16" t="s">
        <v>6131</v>
      </c>
      <c r="H829" s="5">
        <f>IFERROR(IF($F$3=0,"-",Tabla1[[#This Row],[Precio de Cliente neto]]*(1+$F$3)),"-")</f>
        <v>4987.4394149999989</v>
      </c>
      <c r="I829" s="5">
        <v>4749.9422999999997</v>
      </c>
      <c r="J829" s="5">
        <v>4274.9480700000004</v>
      </c>
      <c r="K829" s="26">
        <v>0.21</v>
      </c>
    </row>
    <row r="830" spans="1:11">
      <c r="A830" s="4">
        <v>2503</v>
      </c>
      <c r="B830" t="s">
        <v>650</v>
      </c>
      <c r="C830" s="5">
        <f>IF($F$2=0," - ",Tabla1[[#This Row],[Base Precio de Lista neto]])</f>
        <v>2296.3197</v>
      </c>
      <c r="D830" s="5">
        <f>IF($F$2=0," - ",Tabla1[[#This Row],[Base Precio de Lista neto]]*(1-$F$2))</f>
        <v>1607.4237899999998</v>
      </c>
      <c r="E830" s="5">
        <f>IF($F$2=0," - ",Tabla1[[#This Row],[Base para Mejor precio]]*(1-$F$2))</f>
        <v>1446.681411</v>
      </c>
      <c r="F830" s="4" t="s">
        <v>5</v>
      </c>
      <c r="G830" s="16" t="s">
        <v>6131</v>
      </c>
      <c r="H830" s="5">
        <f>IFERROR(IF($F$3=0,"-",Tabla1[[#This Row],[Precio de Cliente neto]]*(1+$F$3)),"-")</f>
        <v>2411.1356849999997</v>
      </c>
      <c r="I830" s="5">
        <v>2296.3197</v>
      </c>
      <c r="J830" s="5">
        <v>2066.6877300000001</v>
      </c>
      <c r="K830" s="26">
        <v>0.21</v>
      </c>
    </row>
    <row r="831" spans="1:11">
      <c r="A831" s="4">
        <v>2504</v>
      </c>
      <c r="B831" t="s">
        <v>651</v>
      </c>
      <c r="C831" s="5">
        <f>IF($F$2=0," - ",Tabla1[[#This Row],[Base Precio de Lista neto]])</f>
        <v>3154.2853</v>
      </c>
      <c r="D831" s="5">
        <f>IF($F$2=0," - ",Tabla1[[#This Row],[Base Precio de Lista neto]]*(1-$F$2))</f>
        <v>2207.9997100000001</v>
      </c>
      <c r="E831" s="5">
        <f>IF($F$2=0," - ",Tabla1[[#This Row],[Base para Mejor precio]]*(1-$F$2))</f>
        <v>1987.1997389999997</v>
      </c>
      <c r="F831" s="4" t="s">
        <v>5</v>
      </c>
      <c r="G831" s="16" t="s">
        <v>6131</v>
      </c>
      <c r="H831" s="5">
        <f>IFERROR(IF($F$3=0,"-",Tabla1[[#This Row],[Precio de Cliente neto]]*(1+$F$3)),"-")</f>
        <v>3311.9995650000001</v>
      </c>
      <c r="I831" s="5">
        <v>3154.2853</v>
      </c>
      <c r="J831" s="5">
        <v>2838.8567699999999</v>
      </c>
      <c r="K831" s="26">
        <v>0.21</v>
      </c>
    </row>
    <row r="832" spans="1:11">
      <c r="A832" s="4">
        <v>2505</v>
      </c>
      <c r="B832" t="s">
        <v>652</v>
      </c>
      <c r="C832" s="5">
        <f>IF($F$2=0," - ",Tabla1[[#This Row],[Base Precio de Lista neto]])</f>
        <v>6041.8278</v>
      </c>
      <c r="D832" s="5">
        <f>IF($F$2=0," - ",Tabla1[[#This Row],[Base Precio de Lista neto]]*(1-$F$2))</f>
        <v>4229.2794599999997</v>
      </c>
      <c r="E832" s="5">
        <f>IF($F$2=0," - ",Tabla1[[#This Row],[Base para Mejor precio]]*(1-$F$2))</f>
        <v>3806.3515139999995</v>
      </c>
      <c r="F832" s="4" t="s">
        <v>5</v>
      </c>
      <c r="G832" s="16" t="s">
        <v>6131</v>
      </c>
      <c r="H832" s="5">
        <f>IFERROR(IF($F$3=0,"-",Tabla1[[#This Row],[Precio de Cliente neto]]*(1+$F$3)),"-")</f>
        <v>6343.9191899999996</v>
      </c>
      <c r="I832" s="5">
        <v>6041.8278</v>
      </c>
      <c r="J832" s="5">
        <v>5437.6450199999999</v>
      </c>
      <c r="K832" s="26">
        <v>0.21</v>
      </c>
    </row>
    <row r="833" spans="1:11">
      <c r="A833" s="4">
        <v>2506</v>
      </c>
      <c r="B833" t="s">
        <v>8595</v>
      </c>
      <c r="C833" s="5">
        <f>IF($F$2=0," - ",Tabla1[[#This Row],[Base Precio de Lista neto]])</f>
        <v>9458.7417000000005</v>
      </c>
      <c r="D833" s="5">
        <f>IF($F$2=0," - ",Tabla1[[#This Row],[Base Precio de Lista neto]]*(1-$F$2))</f>
        <v>6621.1191900000003</v>
      </c>
      <c r="E833" s="5">
        <f>IF($F$2=0," - ",Tabla1[[#This Row],[Base para Mejor precio]]*(1-$F$2))</f>
        <v>5959.0072709999995</v>
      </c>
      <c r="F833" s="4" t="s">
        <v>5</v>
      </c>
      <c r="G833" s="16" t="s">
        <v>6131</v>
      </c>
      <c r="H833" s="5">
        <f>IFERROR(IF($F$3=0,"-",Tabla1[[#This Row],[Precio de Cliente neto]]*(1+$F$3)),"-")</f>
        <v>9931.6787850000001</v>
      </c>
      <c r="I833" s="5">
        <v>9458.7417000000005</v>
      </c>
      <c r="J833" s="5">
        <v>8512.8675299999995</v>
      </c>
      <c r="K833" s="26">
        <v>0.21</v>
      </c>
    </row>
    <row r="834" spans="1:11">
      <c r="A834" s="4">
        <v>2507</v>
      </c>
      <c r="B834" t="s">
        <v>8596</v>
      </c>
      <c r="C834" s="5">
        <f>IF($F$2=0," - ",Tabla1[[#This Row],[Base Precio de Lista neto]])</f>
        <v>8456.7988999999998</v>
      </c>
      <c r="D834" s="5">
        <f>IF($F$2=0," - ",Tabla1[[#This Row],[Base Precio de Lista neto]]*(1-$F$2))</f>
        <v>5919.7592299999997</v>
      </c>
      <c r="E834" s="5">
        <f>IF($F$2=0," - ",Tabla1[[#This Row],[Base para Mejor precio]]*(1-$F$2))</f>
        <v>5327.7833069999997</v>
      </c>
      <c r="F834" s="4" t="s">
        <v>5</v>
      </c>
      <c r="G834" s="16" t="s">
        <v>6131</v>
      </c>
      <c r="H834" s="5">
        <f>IFERROR(IF($F$3=0,"-",Tabla1[[#This Row],[Precio de Cliente neto]]*(1+$F$3)),"-")</f>
        <v>8879.6388449999995</v>
      </c>
      <c r="I834" s="5">
        <v>8456.7988999999998</v>
      </c>
      <c r="J834" s="5">
        <v>7611.1190100000003</v>
      </c>
      <c r="K834" s="26">
        <v>0.21</v>
      </c>
    </row>
    <row r="835" spans="1:11">
      <c r="A835" s="4">
        <v>2600</v>
      </c>
      <c r="B835" t="s">
        <v>5967</v>
      </c>
      <c r="C835" s="5">
        <f>IF($F$2=0," - ",Tabla1[[#This Row],[Base Precio de Lista neto]])</f>
        <v>153.6395</v>
      </c>
      <c r="D835" s="5">
        <f>IF($F$2=0," - ",Tabla1[[#This Row],[Base Precio de Lista neto]]*(1-$F$2))</f>
        <v>107.54764999999999</v>
      </c>
      <c r="E835" s="5">
        <f>IF($F$2=0," - ",Tabla1[[#This Row],[Base para Mejor precio]]*(1-$F$2))</f>
        <v>96.792884999999998</v>
      </c>
      <c r="F835" s="4" t="s">
        <v>6</v>
      </c>
      <c r="G835" s="16" t="s">
        <v>6131</v>
      </c>
      <c r="H835" s="5">
        <f>IFERROR(IF($F$3=0,"-",Tabla1[[#This Row],[Precio de Cliente neto]]*(1+$F$3)),"-")</f>
        <v>161.32147499999999</v>
      </c>
      <c r="I835" s="5">
        <v>153.6395</v>
      </c>
      <c r="J835" s="5">
        <v>138.27555000000001</v>
      </c>
      <c r="K835" s="26">
        <v>0.21</v>
      </c>
    </row>
    <row r="836" spans="1:11">
      <c r="A836" s="4">
        <v>2601</v>
      </c>
      <c r="B836" t="s">
        <v>5968</v>
      </c>
      <c r="C836" s="5">
        <f>IF($F$2=0," - ",Tabla1[[#This Row],[Base Precio de Lista neto]])</f>
        <v>260.56220000000002</v>
      </c>
      <c r="D836" s="5">
        <f>IF($F$2=0," - ",Tabla1[[#This Row],[Base Precio de Lista neto]]*(1-$F$2))</f>
        <v>182.39354</v>
      </c>
      <c r="E836" s="5">
        <f>IF($F$2=0," - ",Tabla1[[#This Row],[Base para Mejor precio]]*(1-$F$2))</f>
        <v>164.15418599999998</v>
      </c>
      <c r="F836" s="4" t="s">
        <v>6</v>
      </c>
      <c r="G836" s="16" t="s">
        <v>6131</v>
      </c>
      <c r="H836" s="5">
        <f>IFERROR(IF($F$3=0,"-",Tabla1[[#This Row],[Precio de Cliente neto]]*(1+$F$3)),"-")</f>
        <v>273.59030999999999</v>
      </c>
      <c r="I836" s="5">
        <v>260.56220000000002</v>
      </c>
      <c r="J836" s="5">
        <v>234.50597999999999</v>
      </c>
      <c r="K836" s="26">
        <v>0.21</v>
      </c>
    </row>
    <row r="837" spans="1:11">
      <c r="A837" s="4">
        <v>2602</v>
      </c>
      <c r="B837" t="s">
        <v>5969</v>
      </c>
      <c r="C837" s="5">
        <f>IF($F$2=0," - ",Tabla1[[#This Row],[Base Precio de Lista neto]])</f>
        <v>187.36699999999999</v>
      </c>
      <c r="D837" s="5">
        <f>IF($F$2=0," - ",Tabla1[[#This Row],[Base Precio de Lista neto]]*(1-$F$2))</f>
        <v>131.15689999999998</v>
      </c>
      <c r="E837" s="5">
        <f>IF($F$2=0," - ",Tabla1[[#This Row],[Base para Mejor precio]]*(1-$F$2))</f>
        <v>118.04120999999999</v>
      </c>
      <c r="F837" s="4" t="s">
        <v>6</v>
      </c>
      <c r="G837" s="16" t="s">
        <v>6131</v>
      </c>
      <c r="H837" s="5">
        <f>IFERROR(IF($F$3=0,"-",Tabla1[[#This Row],[Precio de Cliente neto]]*(1+$F$3)),"-")</f>
        <v>196.73534999999998</v>
      </c>
      <c r="I837" s="5">
        <v>187.36699999999999</v>
      </c>
      <c r="J837" s="5">
        <v>168.63030000000001</v>
      </c>
      <c r="K837" s="26">
        <v>0.21</v>
      </c>
    </row>
    <row r="838" spans="1:11">
      <c r="A838" s="4">
        <v>2603</v>
      </c>
      <c r="B838" t="s">
        <v>5970</v>
      </c>
      <c r="C838" s="5">
        <f>IF($F$2=0," - ",Tabla1[[#This Row],[Base Precio de Lista neto]])</f>
        <v>500.12689999999998</v>
      </c>
      <c r="D838" s="5">
        <f>IF($F$2=0," - ",Tabla1[[#This Row],[Base Precio de Lista neto]]*(1-$F$2))</f>
        <v>350.08882999999997</v>
      </c>
      <c r="E838" s="5">
        <f>IF($F$2=0," - ",Tabla1[[#This Row],[Base para Mejor precio]]*(1-$F$2))</f>
        <v>315.079947</v>
      </c>
      <c r="F838" s="4" t="s">
        <v>6</v>
      </c>
      <c r="G838" s="16" t="s">
        <v>6131</v>
      </c>
      <c r="H838" s="5">
        <f>IFERROR(IF($F$3=0,"-",Tabla1[[#This Row],[Precio de Cliente neto]]*(1+$F$3)),"-")</f>
        <v>525.13324499999999</v>
      </c>
      <c r="I838" s="5">
        <v>500.12689999999998</v>
      </c>
      <c r="J838" s="5">
        <v>450.11421000000001</v>
      </c>
      <c r="K838" s="26">
        <v>0.21</v>
      </c>
    </row>
    <row r="839" spans="1:11">
      <c r="A839" s="4">
        <v>2604</v>
      </c>
      <c r="B839" t="s">
        <v>5971</v>
      </c>
      <c r="C839" s="5">
        <f>IF($F$2=0," - ",Tabla1[[#This Row],[Base Precio de Lista neto]])</f>
        <v>168.6294</v>
      </c>
      <c r="D839" s="5">
        <f>IF($F$2=0," - ",Tabla1[[#This Row],[Base Precio de Lista neto]]*(1-$F$2))</f>
        <v>118.04057999999999</v>
      </c>
      <c r="E839" s="5">
        <f>IF($F$2=0," - ",Tabla1[[#This Row],[Base para Mejor precio]]*(1-$F$2))</f>
        <v>106.23652199999999</v>
      </c>
      <c r="F839" s="4" t="s">
        <v>6</v>
      </c>
      <c r="G839" s="16" t="s">
        <v>6131</v>
      </c>
      <c r="H839" s="5">
        <f>IFERROR(IF($F$3=0,"-",Tabla1[[#This Row],[Precio de Cliente neto]]*(1+$F$3)),"-")</f>
        <v>177.06086999999999</v>
      </c>
      <c r="I839" s="5">
        <v>168.6294</v>
      </c>
      <c r="J839" s="5">
        <v>151.76646</v>
      </c>
      <c r="K839" s="26">
        <v>0.21</v>
      </c>
    </row>
    <row r="840" spans="1:11">
      <c r="A840" s="4">
        <v>2605</v>
      </c>
      <c r="B840" t="s">
        <v>5972</v>
      </c>
      <c r="C840" s="5">
        <f>IF($F$2=0," - ",Tabla1[[#This Row],[Base Precio de Lista neto]])</f>
        <v>394.96890000000002</v>
      </c>
      <c r="D840" s="5">
        <f>IF($F$2=0," - ",Tabla1[[#This Row],[Base Precio de Lista neto]]*(1-$F$2))</f>
        <v>276.47823</v>
      </c>
      <c r="E840" s="5">
        <f>IF($F$2=0," - ",Tabla1[[#This Row],[Base para Mejor precio]]*(1-$F$2))</f>
        <v>248.83040699999998</v>
      </c>
      <c r="F840" s="4" t="s">
        <v>6</v>
      </c>
      <c r="G840" s="16" t="s">
        <v>6131</v>
      </c>
      <c r="H840" s="5">
        <f>IFERROR(IF($F$3=0,"-",Tabla1[[#This Row],[Precio de Cliente neto]]*(1+$F$3)),"-")</f>
        <v>414.71734500000002</v>
      </c>
      <c r="I840" s="5">
        <v>394.96890000000002</v>
      </c>
      <c r="J840" s="5">
        <v>355.47201000000001</v>
      </c>
      <c r="K840" s="26">
        <v>0.21</v>
      </c>
    </row>
    <row r="841" spans="1:11">
      <c r="A841" s="4">
        <v>2606</v>
      </c>
      <c r="B841" t="s">
        <v>5973</v>
      </c>
      <c r="C841" s="5">
        <f>IF($F$2=0," - ",Tabla1[[#This Row],[Base Precio de Lista neto]])</f>
        <v>192.7971</v>
      </c>
      <c r="D841" s="5">
        <f>IF($F$2=0," - ",Tabla1[[#This Row],[Base Precio de Lista neto]]*(1-$F$2))</f>
        <v>134.95796999999999</v>
      </c>
      <c r="E841" s="5">
        <f>IF($F$2=0," - ",Tabla1[[#This Row],[Base para Mejor precio]]*(1-$F$2))</f>
        <v>121.46217299999999</v>
      </c>
      <c r="F841" s="4" t="s">
        <v>6</v>
      </c>
      <c r="G841" s="16" t="s">
        <v>6131</v>
      </c>
      <c r="H841" s="5">
        <f>IFERROR(IF($F$3=0,"-",Tabla1[[#This Row],[Precio de Cliente neto]]*(1+$F$3)),"-")</f>
        <v>202.43695499999998</v>
      </c>
      <c r="I841" s="5">
        <v>192.7971</v>
      </c>
      <c r="J841" s="5">
        <v>173.51739000000001</v>
      </c>
      <c r="K841" s="26">
        <v>0.21</v>
      </c>
    </row>
    <row r="842" spans="1:11">
      <c r="A842" s="4">
        <v>2607</v>
      </c>
      <c r="B842" t="s">
        <v>5974</v>
      </c>
      <c r="C842" s="5">
        <f>IF($F$2=0," - ",Tabla1[[#This Row],[Base Precio de Lista neto]])</f>
        <v>314.96390000000002</v>
      </c>
      <c r="D842" s="5">
        <f>IF($F$2=0," - ",Tabla1[[#This Row],[Base Precio de Lista neto]]*(1-$F$2))</f>
        <v>220.47472999999999</v>
      </c>
      <c r="E842" s="5">
        <f>IF($F$2=0," - ",Tabla1[[#This Row],[Base para Mejor precio]]*(1-$F$2))</f>
        <v>198.427257</v>
      </c>
      <c r="F842" s="4" t="s">
        <v>6</v>
      </c>
      <c r="G842" s="16" t="s">
        <v>6131</v>
      </c>
      <c r="H842" s="5">
        <f>IFERROR(IF($F$3=0,"-",Tabla1[[#This Row],[Precio de Cliente neto]]*(1+$F$3)),"-")</f>
        <v>330.71209499999998</v>
      </c>
      <c r="I842" s="5">
        <v>314.96390000000002</v>
      </c>
      <c r="J842" s="5">
        <v>283.46751</v>
      </c>
      <c r="K842" s="26">
        <v>0.21</v>
      </c>
    </row>
    <row r="843" spans="1:11">
      <c r="A843" s="4">
        <v>2608</v>
      </c>
      <c r="B843" t="s">
        <v>5975</v>
      </c>
      <c r="C843" s="5">
        <f>IF($F$2=0," - ",Tabla1[[#This Row],[Base Precio de Lista neto]])</f>
        <v>501.08030000000002</v>
      </c>
      <c r="D843" s="5">
        <f>IF($F$2=0," - ",Tabla1[[#This Row],[Base Precio de Lista neto]]*(1-$F$2))</f>
        <v>350.75621000000001</v>
      </c>
      <c r="E843" s="5">
        <f>IF($F$2=0," - ",Tabla1[[#This Row],[Base para Mejor precio]]*(1-$F$2))</f>
        <v>315.68058899999994</v>
      </c>
      <c r="F843" s="4" t="s">
        <v>6</v>
      </c>
      <c r="G843" s="16" t="s">
        <v>6131</v>
      </c>
      <c r="H843" s="5">
        <f>IFERROR(IF($F$3=0,"-",Tabla1[[#This Row],[Precio de Cliente neto]]*(1+$F$3)),"-")</f>
        <v>526.13431500000002</v>
      </c>
      <c r="I843" s="5">
        <v>501.08030000000002</v>
      </c>
      <c r="J843" s="5">
        <v>450.97226999999998</v>
      </c>
      <c r="K843" s="26">
        <v>0.21</v>
      </c>
    </row>
    <row r="844" spans="1:11">
      <c r="A844" s="4">
        <v>2610</v>
      </c>
      <c r="B844" t="s">
        <v>5976</v>
      </c>
      <c r="C844" s="5">
        <f>IF($F$2=0," - ",Tabla1[[#This Row],[Base Precio de Lista neto]])</f>
        <v>239.56469999999999</v>
      </c>
      <c r="D844" s="5">
        <f>IF($F$2=0," - ",Tabla1[[#This Row],[Base Precio de Lista neto]]*(1-$F$2))</f>
        <v>167.69528999999997</v>
      </c>
      <c r="E844" s="5">
        <f>IF($F$2=0," - ",Tabla1[[#This Row],[Base para Mejor precio]]*(1-$F$2))</f>
        <v>150.92576099999999</v>
      </c>
      <c r="F844" s="4" t="s">
        <v>6</v>
      </c>
      <c r="G844" s="16" t="s">
        <v>6131</v>
      </c>
      <c r="H844" s="5">
        <f>IFERROR(IF($F$3=0,"-",Tabla1[[#This Row],[Precio de Cliente neto]]*(1+$F$3)),"-")</f>
        <v>251.54293499999994</v>
      </c>
      <c r="I844" s="5">
        <v>239.56469999999999</v>
      </c>
      <c r="J844" s="5">
        <v>215.60822999999999</v>
      </c>
      <c r="K844" s="26">
        <v>0.21</v>
      </c>
    </row>
    <row r="845" spans="1:11">
      <c r="A845" s="4">
        <v>2611</v>
      </c>
      <c r="B845" t="s">
        <v>5977</v>
      </c>
      <c r="C845" s="5">
        <f>IF($F$2=0," - ",Tabla1[[#This Row],[Base Precio de Lista neto]])</f>
        <v>187.36689999999999</v>
      </c>
      <c r="D845" s="5">
        <f>IF($F$2=0," - ",Tabla1[[#This Row],[Base Precio de Lista neto]]*(1-$F$2))</f>
        <v>131.15682999999999</v>
      </c>
      <c r="E845" s="5">
        <f>IF($F$2=0," - ",Tabla1[[#This Row],[Base para Mejor precio]]*(1-$F$2))</f>
        <v>118.041147</v>
      </c>
      <c r="F845" s="4" t="s">
        <v>6</v>
      </c>
      <c r="G845" s="16" t="s">
        <v>6131</v>
      </c>
      <c r="H845" s="5">
        <f>IFERROR(IF($F$3=0,"-",Tabla1[[#This Row],[Precio de Cliente neto]]*(1+$F$3)),"-")</f>
        <v>196.73524499999996</v>
      </c>
      <c r="I845" s="5">
        <v>187.36689999999999</v>
      </c>
      <c r="J845" s="5">
        <v>168.63021000000001</v>
      </c>
      <c r="K845" s="26">
        <v>0.21</v>
      </c>
    </row>
    <row r="846" spans="1:11">
      <c r="A846" s="4">
        <v>2612</v>
      </c>
      <c r="B846" t="s">
        <v>5978</v>
      </c>
      <c r="C846" s="5">
        <f>IF($F$2=0," - ",Tabla1[[#This Row],[Base Precio de Lista neto]])</f>
        <v>202.35470000000001</v>
      </c>
      <c r="D846" s="5">
        <f>IF($F$2=0," - ",Tabla1[[#This Row],[Base Precio de Lista neto]]*(1-$F$2))</f>
        <v>141.64829</v>
      </c>
      <c r="E846" s="5">
        <f>IF($F$2=0," - ",Tabla1[[#This Row],[Base para Mejor precio]]*(1-$F$2))</f>
        <v>127.48346099999998</v>
      </c>
      <c r="F846" s="4" t="s">
        <v>6</v>
      </c>
      <c r="G846" s="16" t="s">
        <v>6131</v>
      </c>
      <c r="H846" s="5">
        <f>IFERROR(IF($F$3=0,"-",Tabla1[[#This Row],[Precio de Cliente neto]]*(1+$F$3)),"-")</f>
        <v>212.47243500000002</v>
      </c>
      <c r="I846" s="5">
        <v>202.35470000000001</v>
      </c>
      <c r="J846" s="5">
        <v>182.11922999999999</v>
      </c>
      <c r="K846" s="26">
        <v>0.21</v>
      </c>
    </row>
    <row r="847" spans="1:11">
      <c r="A847" s="4">
        <v>2613</v>
      </c>
      <c r="B847" t="s">
        <v>5979</v>
      </c>
      <c r="C847" s="5">
        <f>IF($F$2=0," - ",Tabla1[[#This Row],[Base Precio de Lista neto]])</f>
        <v>228.88800000000001</v>
      </c>
      <c r="D847" s="5">
        <f>IF($F$2=0," - ",Tabla1[[#This Row],[Base Precio de Lista neto]]*(1-$F$2))</f>
        <v>160.2216</v>
      </c>
      <c r="E847" s="5">
        <f>IF($F$2=0," - ",Tabla1[[#This Row],[Base para Mejor precio]]*(1-$F$2))</f>
        <v>144.19943999999998</v>
      </c>
      <c r="F847" s="4" t="s">
        <v>6</v>
      </c>
      <c r="G847" s="16" t="s">
        <v>6131</v>
      </c>
      <c r="H847" s="5">
        <f>IFERROR(IF($F$3=0,"-",Tabla1[[#This Row],[Precio de Cliente neto]]*(1+$F$3)),"-")</f>
        <v>240.33240000000001</v>
      </c>
      <c r="I847" s="5">
        <v>228.88800000000001</v>
      </c>
      <c r="J847" s="5">
        <v>205.9992</v>
      </c>
      <c r="K847" s="26">
        <v>0.21</v>
      </c>
    </row>
    <row r="848" spans="1:11">
      <c r="A848" s="4">
        <v>2614</v>
      </c>
      <c r="B848" t="s">
        <v>5980</v>
      </c>
      <c r="C848" s="5">
        <f>IF($F$2=0," - ",Tabla1[[#This Row],[Base Precio de Lista neto]])</f>
        <v>148.89169999999999</v>
      </c>
      <c r="D848" s="5">
        <f>IF($F$2=0," - ",Tabla1[[#This Row],[Base Precio de Lista neto]]*(1-$F$2))</f>
        <v>104.22418999999998</v>
      </c>
      <c r="E848" s="5">
        <f>IF($F$2=0," - ",Tabla1[[#This Row],[Base para Mejor precio]]*(1-$F$2))</f>
        <v>93.801771000000002</v>
      </c>
      <c r="F848" s="4" t="s">
        <v>6</v>
      </c>
      <c r="G848" s="16" t="s">
        <v>6131</v>
      </c>
      <c r="H848" s="5">
        <f>IFERROR(IF($F$3=0,"-",Tabla1[[#This Row],[Precio de Cliente neto]]*(1+$F$3)),"-")</f>
        <v>156.33628499999998</v>
      </c>
      <c r="I848" s="5">
        <v>148.89169999999999</v>
      </c>
      <c r="J848" s="5">
        <v>134.00253000000001</v>
      </c>
      <c r="K848" s="26">
        <v>0.21</v>
      </c>
    </row>
    <row r="849" spans="1:11">
      <c r="A849" s="4">
        <v>2615</v>
      </c>
      <c r="B849" t="s">
        <v>5981</v>
      </c>
      <c r="C849" s="5">
        <f>IF($F$2=0," - ",Tabla1[[#This Row],[Base Precio de Lista neto]])</f>
        <v>142.399</v>
      </c>
      <c r="D849" s="5">
        <f>IF($F$2=0," - ",Tabla1[[#This Row],[Base Precio de Lista neto]]*(1-$F$2))</f>
        <v>99.679299999999998</v>
      </c>
      <c r="E849" s="5">
        <f>IF($F$2=0," - ",Tabla1[[#This Row],[Base para Mejor precio]]*(1-$F$2))</f>
        <v>89.711369999999988</v>
      </c>
      <c r="F849" s="4" t="s">
        <v>6</v>
      </c>
      <c r="G849" s="16" t="s">
        <v>6131</v>
      </c>
      <c r="H849" s="5">
        <f>IFERROR(IF($F$3=0,"-",Tabla1[[#This Row],[Precio de Cliente neto]]*(1+$F$3)),"-")</f>
        <v>149.51894999999999</v>
      </c>
      <c r="I849" s="5">
        <v>142.399</v>
      </c>
      <c r="J849" s="5">
        <v>128.1591</v>
      </c>
      <c r="K849" s="26">
        <v>0.21</v>
      </c>
    </row>
    <row r="850" spans="1:11">
      <c r="A850" s="4">
        <v>2616</v>
      </c>
      <c r="B850" t="s">
        <v>5982</v>
      </c>
      <c r="C850" s="5">
        <f>IF($F$2=0," - ",Tabla1[[#This Row],[Base Precio de Lista neto]])</f>
        <v>192.7971</v>
      </c>
      <c r="D850" s="5">
        <f>IF($F$2=0," - ",Tabla1[[#This Row],[Base Precio de Lista neto]]*(1-$F$2))</f>
        <v>134.95796999999999</v>
      </c>
      <c r="E850" s="5">
        <f>IF($F$2=0," - ",Tabla1[[#This Row],[Base para Mejor precio]]*(1-$F$2))</f>
        <v>121.46217299999999</v>
      </c>
      <c r="F850" s="4" t="s">
        <v>6</v>
      </c>
      <c r="G850" s="16" t="s">
        <v>6131</v>
      </c>
      <c r="H850" s="5">
        <f>IFERROR(IF($F$3=0,"-",Tabla1[[#This Row],[Precio de Cliente neto]]*(1+$F$3)),"-")</f>
        <v>202.43695499999998</v>
      </c>
      <c r="I850" s="5">
        <v>192.7971</v>
      </c>
      <c r="J850" s="5">
        <v>173.51739000000001</v>
      </c>
      <c r="K850" s="26">
        <v>0.21</v>
      </c>
    </row>
    <row r="851" spans="1:11">
      <c r="A851" s="4">
        <v>2617</v>
      </c>
      <c r="B851" t="s">
        <v>5983</v>
      </c>
      <c r="C851" s="5">
        <f>IF($F$2=0," - ",Tabla1[[#This Row],[Base Precio de Lista neto]])</f>
        <v>179.87270000000001</v>
      </c>
      <c r="D851" s="5">
        <f>IF($F$2=0," - ",Tabla1[[#This Row],[Base Precio de Lista neto]]*(1-$F$2))</f>
        <v>125.91088999999999</v>
      </c>
      <c r="E851" s="5">
        <f>IF($F$2=0," - ",Tabla1[[#This Row],[Base para Mejor precio]]*(1-$F$2))</f>
        <v>113.319801</v>
      </c>
      <c r="F851" s="4" t="s">
        <v>6</v>
      </c>
      <c r="G851" s="16" t="s">
        <v>6131</v>
      </c>
      <c r="H851" s="5">
        <f>IFERROR(IF($F$3=0,"-",Tabla1[[#This Row],[Precio de Cliente neto]]*(1+$F$3)),"-")</f>
        <v>188.86633499999999</v>
      </c>
      <c r="I851" s="5">
        <v>179.87270000000001</v>
      </c>
      <c r="J851" s="5">
        <v>161.88543000000001</v>
      </c>
      <c r="K851" s="26">
        <v>0.21</v>
      </c>
    </row>
    <row r="852" spans="1:11">
      <c r="A852" s="4">
        <v>2618</v>
      </c>
      <c r="B852" t="s">
        <v>5984</v>
      </c>
      <c r="C852" s="5">
        <f>IF($F$2=0," - ",Tabla1[[#This Row],[Base Precio de Lista neto]])</f>
        <v>213.79499999999999</v>
      </c>
      <c r="D852" s="5">
        <f>IF($F$2=0," - ",Tabla1[[#This Row],[Base Precio de Lista neto]]*(1-$F$2))</f>
        <v>149.65649999999999</v>
      </c>
      <c r="E852" s="5">
        <f>IF($F$2=0," - ",Tabla1[[#This Row],[Base para Mejor precio]]*(1-$F$2))</f>
        <v>134.69084999999998</v>
      </c>
      <c r="F852" s="4" t="s">
        <v>6</v>
      </c>
      <c r="G852" s="16" t="s">
        <v>6131</v>
      </c>
      <c r="H852" s="5">
        <f>IFERROR(IF($F$3=0,"-",Tabla1[[#This Row],[Precio de Cliente neto]]*(1+$F$3)),"-")</f>
        <v>224.48474999999999</v>
      </c>
      <c r="I852" s="5">
        <v>213.79499999999999</v>
      </c>
      <c r="J852" s="5">
        <v>192.41550000000001</v>
      </c>
      <c r="K852" s="26">
        <v>0.21</v>
      </c>
    </row>
    <row r="853" spans="1:11">
      <c r="A853" s="4">
        <v>2619</v>
      </c>
      <c r="B853" t="s">
        <v>5985</v>
      </c>
      <c r="C853" s="5">
        <f>IF($F$2=0," - ",Tabla1[[#This Row],[Base Precio de Lista neto]])</f>
        <v>227.53790000000001</v>
      </c>
      <c r="D853" s="5">
        <f>IF($F$2=0," - ",Tabla1[[#This Row],[Base Precio de Lista neto]]*(1-$F$2))</f>
        <v>159.27653000000001</v>
      </c>
      <c r="E853" s="5">
        <f>IF($F$2=0," - ",Tabla1[[#This Row],[Base para Mejor precio]]*(1-$F$2))</f>
        <v>143.34887699999999</v>
      </c>
      <c r="F853" s="4" t="s">
        <v>6</v>
      </c>
      <c r="G853" s="16" t="s">
        <v>6131</v>
      </c>
      <c r="H853" s="5">
        <f>IFERROR(IF($F$3=0,"-",Tabla1[[#This Row],[Precio de Cliente neto]]*(1+$F$3)),"-")</f>
        <v>238.91479500000003</v>
      </c>
      <c r="I853" s="5">
        <v>227.53790000000001</v>
      </c>
      <c r="J853" s="5">
        <v>204.78411</v>
      </c>
      <c r="K853" s="26">
        <v>0.21</v>
      </c>
    </row>
    <row r="854" spans="1:11">
      <c r="A854" s="4">
        <v>2620</v>
      </c>
      <c r="B854" t="s">
        <v>5986</v>
      </c>
      <c r="C854" s="5">
        <f>IF($F$2=0," - ",Tabla1[[#This Row],[Base Precio de Lista neto]])</f>
        <v>569.59469999999999</v>
      </c>
      <c r="D854" s="5">
        <f>IF($F$2=0," - ",Tabla1[[#This Row],[Base Precio de Lista neto]]*(1-$F$2))</f>
        <v>398.71628999999996</v>
      </c>
      <c r="E854" s="5">
        <f>IF($F$2=0," - ",Tabla1[[#This Row],[Base para Mejor precio]]*(1-$F$2))</f>
        <v>358.84466099999997</v>
      </c>
      <c r="F854" s="4" t="s">
        <v>6</v>
      </c>
      <c r="G854" s="16" t="s">
        <v>6131</v>
      </c>
      <c r="H854" s="5">
        <f>IFERROR(IF($F$3=0,"-",Tabla1[[#This Row],[Precio de Cliente neto]]*(1+$F$3)),"-")</f>
        <v>598.07443499999999</v>
      </c>
      <c r="I854" s="5">
        <v>569.59469999999999</v>
      </c>
      <c r="J854" s="5">
        <v>512.63522999999998</v>
      </c>
      <c r="K854" s="26">
        <v>0.21</v>
      </c>
    </row>
    <row r="855" spans="1:11">
      <c r="A855" s="4">
        <v>2621</v>
      </c>
      <c r="B855" t="s">
        <v>5987</v>
      </c>
      <c r="C855" s="5">
        <f>IF($F$2=0," - ",Tabla1[[#This Row],[Base Precio de Lista neto]])</f>
        <v>324.50979999999998</v>
      </c>
      <c r="D855" s="5">
        <f>IF($F$2=0," - ",Tabla1[[#This Row],[Base Precio de Lista neto]]*(1-$F$2))</f>
        <v>227.15685999999997</v>
      </c>
      <c r="E855" s="5">
        <f>IF($F$2=0," - ",Tabla1[[#This Row],[Base para Mejor precio]]*(1-$F$2))</f>
        <v>204.44117400000002</v>
      </c>
      <c r="F855" s="4" t="s">
        <v>6</v>
      </c>
      <c r="G855" s="16" t="s">
        <v>6131</v>
      </c>
      <c r="H855" s="5">
        <f>IFERROR(IF($F$3=0,"-",Tabla1[[#This Row],[Precio de Cliente neto]]*(1+$F$3)),"-")</f>
        <v>340.73528999999996</v>
      </c>
      <c r="I855" s="5">
        <v>324.50979999999998</v>
      </c>
      <c r="J855" s="5">
        <v>292.05882000000003</v>
      </c>
      <c r="K855" s="26">
        <v>0.21</v>
      </c>
    </row>
    <row r="856" spans="1:11">
      <c r="A856" s="4">
        <v>2622</v>
      </c>
      <c r="B856" t="s">
        <v>5988</v>
      </c>
      <c r="C856" s="5">
        <f>IF($F$2=0," - ",Tabla1[[#This Row],[Base Precio de Lista neto]])</f>
        <v>187.36689999999999</v>
      </c>
      <c r="D856" s="5">
        <f>IF($F$2=0," - ",Tabla1[[#This Row],[Base Precio de Lista neto]]*(1-$F$2))</f>
        <v>131.15682999999999</v>
      </c>
      <c r="E856" s="5">
        <f>IF($F$2=0," - ",Tabla1[[#This Row],[Base para Mejor precio]]*(1-$F$2))</f>
        <v>118.041147</v>
      </c>
      <c r="F856" s="4" t="s">
        <v>6</v>
      </c>
      <c r="G856" s="16" t="s">
        <v>6131</v>
      </c>
      <c r="H856" s="5">
        <f>IFERROR(IF($F$3=0,"-",Tabla1[[#This Row],[Precio de Cliente neto]]*(1+$F$3)),"-")</f>
        <v>196.73524499999996</v>
      </c>
      <c r="I856" s="5">
        <v>187.36689999999999</v>
      </c>
      <c r="J856" s="5">
        <v>168.63021000000001</v>
      </c>
      <c r="K856" s="26">
        <v>0.21</v>
      </c>
    </row>
    <row r="857" spans="1:11">
      <c r="A857" s="4">
        <v>2623</v>
      </c>
      <c r="B857" t="s">
        <v>5989</v>
      </c>
      <c r="C857" s="5">
        <f>IF($F$2=0," - ",Tabla1[[#This Row],[Base Precio de Lista neto]])</f>
        <v>209.84979999999999</v>
      </c>
      <c r="D857" s="5">
        <f>IF($F$2=0," - ",Tabla1[[#This Row],[Base Precio de Lista neto]]*(1-$F$2))</f>
        <v>146.89485999999999</v>
      </c>
      <c r="E857" s="5">
        <f>IF($F$2=0," - ",Tabla1[[#This Row],[Base para Mejor precio]]*(1-$F$2))</f>
        <v>132.20537400000001</v>
      </c>
      <c r="F857" s="4" t="s">
        <v>6</v>
      </c>
      <c r="G857" s="16" t="s">
        <v>6131</v>
      </c>
      <c r="H857" s="5">
        <f>IFERROR(IF($F$3=0,"-",Tabla1[[#This Row],[Precio de Cliente neto]]*(1+$F$3)),"-")</f>
        <v>220.34228999999999</v>
      </c>
      <c r="I857" s="5">
        <v>209.84979999999999</v>
      </c>
      <c r="J857" s="5">
        <v>188.86482000000001</v>
      </c>
      <c r="K857" s="26">
        <v>0.21</v>
      </c>
    </row>
    <row r="858" spans="1:11">
      <c r="A858" s="4">
        <v>2624</v>
      </c>
      <c r="B858" t="s">
        <v>5990</v>
      </c>
      <c r="C858" s="5">
        <f>IF($F$2=0," - ",Tabla1[[#This Row],[Base Precio de Lista neto]])</f>
        <v>467.67419999999998</v>
      </c>
      <c r="D858" s="5">
        <f>IF($F$2=0," - ",Tabla1[[#This Row],[Base Precio de Lista neto]]*(1-$F$2))</f>
        <v>327.37194</v>
      </c>
      <c r="E858" s="5">
        <f>IF($F$2=0," - ",Tabla1[[#This Row],[Base para Mejor precio]]*(1-$F$2))</f>
        <v>294.63474600000001</v>
      </c>
      <c r="F858" s="4" t="s">
        <v>6</v>
      </c>
      <c r="G858" s="16" t="s">
        <v>6131</v>
      </c>
      <c r="H858" s="5">
        <f>IFERROR(IF($F$3=0,"-",Tabla1[[#This Row],[Precio de Cliente neto]]*(1+$F$3)),"-")</f>
        <v>491.05790999999999</v>
      </c>
      <c r="I858" s="5">
        <v>467.67419999999998</v>
      </c>
      <c r="J858" s="5">
        <v>420.90678000000003</v>
      </c>
      <c r="K858" s="26">
        <v>0.21</v>
      </c>
    </row>
    <row r="859" spans="1:11">
      <c r="A859" s="4">
        <v>2626</v>
      </c>
      <c r="B859" t="s">
        <v>5991</v>
      </c>
      <c r="C859" s="5">
        <f>IF($F$2=0," - ",Tabla1[[#This Row],[Base Precio de Lista neto]])</f>
        <v>209.84950000000001</v>
      </c>
      <c r="D859" s="5">
        <f>IF($F$2=0," - ",Tabla1[[#This Row],[Base Precio de Lista neto]]*(1-$F$2))</f>
        <v>146.89464999999998</v>
      </c>
      <c r="E859" s="5">
        <f>IF($F$2=0," - ",Tabla1[[#This Row],[Base para Mejor precio]]*(1-$F$2))</f>
        <v>132.205185</v>
      </c>
      <c r="F859" s="4" t="s">
        <v>6</v>
      </c>
      <c r="G859" s="16" t="s">
        <v>6131</v>
      </c>
      <c r="H859" s="5">
        <f>IFERROR(IF($F$3=0,"-",Tabla1[[#This Row],[Precio de Cliente neto]]*(1+$F$3)),"-")</f>
        <v>220.34197499999999</v>
      </c>
      <c r="I859" s="5">
        <v>209.84950000000001</v>
      </c>
      <c r="J859" s="5">
        <v>188.86455000000001</v>
      </c>
      <c r="K859" s="26">
        <v>0.21</v>
      </c>
    </row>
    <row r="860" spans="1:11">
      <c r="A860" s="4">
        <v>2628</v>
      </c>
      <c r="B860" t="s">
        <v>5992</v>
      </c>
      <c r="C860" s="5">
        <f>IF($F$2=0," - ",Tabla1[[#This Row],[Base Precio de Lista neto]])</f>
        <v>307.32940000000002</v>
      </c>
      <c r="D860" s="5">
        <f>IF($F$2=0," - ",Tabla1[[#This Row],[Base Precio de Lista neto]]*(1-$F$2))</f>
        <v>215.13058000000001</v>
      </c>
      <c r="E860" s="5">
        <f>IF($F$2=0," - ",Tabla1[[#This Row],[Base para Mejor precio]]*(1-$F$2))</f>
        <v>193.61752199999998</v>
      </c>
      <c r="F860" s="4" t="s">
        <v>6</v>
      </c>
      <c r="G860" s="16" t="s">
        <v>6131</v>
      </c>
      <c r="H860" s="5">
        <f>IFERROR(IF($F$3=0,"-",Tabla1[[#This Row],[Precio de Cliente neto]]*(1+$F$3)),"-")</f>
        <v>322.69587000000001</v>
      </c>
      <c r="I860" s="5">
        <v>307.32940000000002</v>
      </c>
      <c r="J860" s="5">
        <v>276.59645999999998</v>
      </c>
      <c r="K860" s="26">
        <v>0.21</v>
      </c>
    </row>
    <row r="861" spans="1:11">
      <c r="A861" s="4">
        <v>2629</v>
      </c>
      <c r="B861" t="s">
        <v>8597</v>
      </c>
      <c r="C861" s="5">
        <f>IF($F$2=0," - ",Tabla1[[#This Row],[Base Precio de Lista neto]])</f>
        <v>386.54770000000002</v>
      </c>
      <c r="D861" s="5">
        <f>IF($F$2=0," - ",Tabla1[[#This Row],[Base Precio de Lista neto]]*(1-$F$2))</f>
        <v>270.58339000000001</v>
      </c>
      <c r="E861" s="5">
        <f>IF($F$2=0," - ",Tabla1[[#This Row],[Base para Mejor precio]]*(1-$F$2))</f>
        <v>243.52505099999996</v>
      </c>
      <c r="F861" s="4" t="s">
        <v>6</v>
      </c>
      <c r="G861" s="16" t="s">
        <v>6131</v>
      </c>
      <c r="H861" s="5">
        <f>IFERROR(IF($F$3=0,"-",Tabla1[[#This Row],[Precio de Cliente neto]]*(1+$F$3)),"-")</f>
        <v>405.87508500000001</v>
      </c>
      <c r="I861" s="5">
        <v>386.54770000000002</v>
      </c>
      <c r="J861" s="5">
        <v>347.89292999999998</v>
      </c>
      <c r="K861" s="26">
        <v>0.21</v>
      </c>
    </row>
    <row r="862" spans="1:11">
      <c r="A862" s="4">
        <v>2632</v>
      </c>
      <c r="B862" t="s">
        <v>5993</v>
      </c>
      <c r="C862" s="5">
        <f>IF($F$2=0," - ",Tabla1[[#This Row],[Base Precio de Lista neto]])</f>
        <v>383.68509999999998</v>
      </c>
      <c r="D862" s="5">
        <f>IF($F$2=0," - ",Tabla1[[#This Row],[Base Precio de Lista neto]]*(1-$F$2))</f>
        <v>268.57956999999999</v>
      </c>
      <c r="E862" s="5">
        <f>IF($F$2=0," - ",Tabla1[[#This Row],[Base para Mejor precio]]*(1-$F$2))</f>
        <v>241.72161299999999</v>
      </c>
      <c r="F862" s="4" t="s">
        <v>6</v>
      </c>
      <c r="G862" s="16" t="s">
        <v>6131</v>
      </c>
      <c r="H862" s="5">
        <f>IFERROR(IF($F$3=0,"-",Tabla1[[#This Row],[Precio de Cliente neto]]*(1+$F$3)),"-")</f>
        <v>402.86935499999998</v>
      </c>
      <c r="I862" s="5">
        <v>383.68509999999998</v>
      </c>
      <c r="J862" s="5">
        <v>345.31659000000002</v>
      </c>
      <c r="K862" s="26">
        <v>0.21</v>
      </c>
    </row>
    <row r="863" spans="1:11">
      <c r="A863" s="4">
        <v>2634</v>
      </c>
      <c r="B863" t="s">
        <v>5994</v>
      </c>
      <c r="C863" s="5">
        <f>IF($F$2=0," - ",Tabla1[[#This Row],[Base Precio de Lista neto]])</f>
        <v>151.7543</v>
      </c>
      <c r="D863" s="5">
        <f>IF($F$2=0," - ",Tabla1[[#This Row],[Base Precio de Lista neto]]*(1-$F$2))</f>
        <v>106.22801</v>
      </c>
      <c r="E863" s="5">
        <f>IF($F$2=0," - ",Tabla1[[#This Row],[Base para Mejor precio]]*(1-$F$2))</f>
        <v>95.605208999999988</v>
      </c>
      <c r="F863" s="4" t="s">
        <v>6</v>
      </c>
      <c r="G863" s="16" t="s">
        <v>6131</v>
      </c>
      <c r="H863" s="5">
        <f>IFERROR(IF($F$3=0,"-",Tabla1[[#This Row],[Precio de Cliente neto]]*(1+$F$3)),"-")</f>
        <v>159.342015</v>
      </c>
      <c r="I863" s="5">
        <v>151.7543</v>
      </c>
      <c r="J863" s="5">
        <v>136.57886999999999</v>
      </c>
      <c r="K863" s="26">
        <v>0.21</v>
      </c>
    </row>
    <row r="864" spans="1:11">
      <c r="A864" s="4">
        <v>2635</v>
      </c>
      <c r="B864" t="s">
        <v>5995</v>
      </c>
      <c r="C864" s="5">
        <f>IF($F$2=0," - ",Tabla1[[#This Row],[Base Precio de Lista neto]])</f>
        <v>554.60509999999999</v>
      </c>
      <c r="D864" s="5">
        <f>IF($F$2=0," - ",Tabla1[[#This Row],[Base Precio de Lista neto]]*(1-$F$2))</f>
        <v>388.22357</v>
      </c>
      <c r="E864" s="5">
        <f>IF($F$2=0," - ",Tabla1[[#This Row],[Base para Mejor precio]]*(1-$F$2))</f>
        <v>349.40121299999998</v>
      </c>
      <c r="F864" s="4" t="s">
        <v>6</v>
      </c>
      <c r="G864" s="16" t="s">
        <v>6131</v>
      </c>
      <c r="H864" s="5">
        <f>IFERROR(IF($F$3=0,"-",Tabla1[[#This Row],[Precio de Cliente neto]]*(1+$F$3)),"-")</f>
        <v>582.33535499999994</v>
      </c>
      <c r="I864" s="5">
        <v>554.60509999999999</v>
      </c>
      <c r="J864" s="5">
        <v>499.14458999999999</v>
      </c>
      <c r="K864" s="26">
        <v>0.21</v>
      </c>
    </row>
    <row r="865" spans="1:11">
      <c r="A865" s="4">
        <v>2636</v>
      </c>
      <c r="B865" t="s">
        <v>5996</v>
      </c>
      <c r="C865" s="5">
        <f>IF($F$2=0," - ",Tabla1[[#This Row],[Base Precio de Lista neto]])</f>
        <v>569.59439999999995</v>
      </c>
      <c r="D865" s="5">
        <f>IF($F$2=0," - ",Tabla1[[#This Row],[Base Precio de Lista neto]]*(1-$F$2))</f>
        <v>398.71607999999992</v>
      </c>
      <c r="E865" s="5">
        <f>IF($F$2=0," - ",Tabla1[[#This Row],[Base para Mejor precio]]*(1-$F$2))</f>
        <v>358.84447199999994</v>
      </c>
      <c r="F865" s="4" t="s">
        <v>6</v>
      </c>
      <c r="G865" s="16" t="s">
        <v>6131</v>
      </c>
      <c r="H865" s="5">
        <f>IFERROR(IF($F$3=0,"-",Tabla1[[#This Row],[Precio de Cliente neto]]*(1+$F$3)),"-")</f>
        <v>598.07411999999988</v>
      </c>
      <c r="I865" s="5">
        <v>569.59439999999995</v>
      </c>
      <c r="J865" s="5">
        <v>512.63495999999998</v>
      </c>
      <c r="K865" s="26">
        <v>0.21</v>
      </c>
    </row>
    <row r="866" spans="1:11">
      <c r="A866" s="4">
        <v>2637</v>
      </c>
      <c r="B866" t="s">
        <v>5997</v>
      </c>
      <c r="C866" s="5">
        <f>IF($F$2=0," - ",Tabla1[[#This Row],[Base Precio de Lista neto]])</f>
        <v>206.15860000000001</v>
      </c>
      <c r="D866" s="5">
        <f>IF($F$2=0," - ",Tabla1[[#This Row],[Base Precio de Lista neto]]*(1-$F$2))</f>
        <v>144.31101999999998</v>
      </c>
      <c r="E866" s="5">
        <f>IF($F$2=0," - ",Tabla1[[#This Row],[Base para Mejor precio]]*(1-$F$2))</f>
        <v>129.879918</v>
      </c>
      <c r="F866" s="4" t="s">
        <v>6</v>
      </c>
      <c r="G866" s="16" t="s">
        <v>6131</v>
      </c>
      <c r="H866" s="5">
        <f>IFERROR(IF($F$3=0,"-",Tabla1[[#This Row],[Precio de Cliente neto]]*(1+$F$3)),"-")</f>
        <v>216.46652999999998</v>
      </c>
      <c r="I866" s="5">
        <v>206.15860000000001</v>
      </c>
      <c r="J866" s="5">
        <v>185.54274000000001</v>
      </c>
      <c r="K866" s="26">
        <v>0.21</v>
      </c>
    </row>
    <row r="867" spans="1:11">
      <c r="A867" s="4">
        <v>2638</v>
      </c>
      <c r="B867" t="s">
        <v>5998</v>
      </c>
      <c r="C867" s="5">
        <f>IF($F$2=0," - ",Tabla1[[#This Row],[Base Precio de Lista neto]])</f>
        <v>266.28769999999997</v>
      </c>
      <c r="D867" s="5">
        <f>IF($F$2=0," - ",Tabla1[[#This Row],[Base Precio de Lista neto]]*(1-$F$2))</f>
        <v>186.40138999999996</v>
      </c>
      <c r="E867" s="5">
        <f>IF($F$2=0," - ",Tabla1[[#This Row],[Base para Mejor precio]]*(1-$F$2))</f>
        <v>167.76125099999999</v>
      </c>
      <c r="F867" s="4" t="s">
        <v>6</v>
      </c>
      <c r="G867" s="16" t="s">
        <v>6131</v>
      </c>
      <c r="H867" s="5">
        <f>IFERROR(IF($F$3=0,"-",Tabla1[[#This Row],[Precio de Cliente neto]]*(1+$F$3)),"-")</f>
        <v>279.60208499999993</v>
      </c>
      <c r="I867" s="5">
        <v>266.28769999999997</v>
      </c>
      <c r="J867" s="5">
        <v>239.65893</v>
      </c>
      <c r="K867" s="26">
        <v>0.21</v>
      </c>
    </row>
    <row r="868" spans="1:11">
      <c r="A868" s="4">
        <v>2642</v>
      </c>
      <c r="B868" t="s">
        <v>5999</v>
      </c>
      <c r="C868" s="5">
        <f>IF($F$2=0," - ",Tabla1[[#This Row],[Base Precio de Lista neto]])</f>
        <v>239.56469999999999</v>
      </c>
      <c r="D868" s="5">
        <f>IF($F$2=0," - ",Tabla1[[#This Row],[Base Precio de Lista neto]]*(1-$F$2))</f>
        <v>167.69528999999997</v>
      </c>
      <c r="E868" s="5">
        <f>IF($F$2=0," - ",Tabla1[[#This Row],[Base para Mejor precio]]*(1-$F$2))</f>
        <v>150.92576099999999</v>
      </c>
      <c r="F868" s="4" t="s">
        <v>6</v>
      </c>
      <c r="G868" s="16" t="s">
        <v>6131</v>
      </c>
      <c r="H868" s="5">
        <f>IFERROR(IF($F$3=0,"-",Tabla1[[#This Row],[Precio de Cliente neto]]*(1+$F$3)),"-")</f>
        <v>251.54293499999994</v>
      </c>
      <c r="I868" s="5">
        <v>239.56469999999999</v>
      </c>
      <c r="J868" s="5">
        <v>215.60822999999999</v>
      </c>
      <c r="K868" s="26">
        <v>0.21</v>
      </c>
    </row>
    <row r="869" spans="1:11">
      <c r="A869" s="4">
        <v>2644</v>
      </c>
      <c r="B869" t="s">
        <v>6000</v>
      </c>
      <c r="C869" s="5">
        <f>IF($F$2=0," - ",Tabla1[[#This Row],[Base Precio de Lista neto]])</f>
        <v>554.60509999999999</v>
      </c>
      <c r="D869" s="5">
        <f>IF($F$2=0," - ",Tabla1[[#This Row],[Base Precio de Lista neto]]*(1-$F$2))</f>
        <v>388.22357</v>
      </c>
      <c r="E869" s="5">
        <f>IF($F$2=0," - ",Tabla1[[#This Row],[Base para Mejor precio]]*(1-$F$2))</f>
        <v>349.40121299999998</v>
      </c>
      <c r="F869" s="4" t="s">
        <v>6</v>
      </c>
      <c r="G869" s="16" t="s">
        <v>6131</v>
      </c>
      <c r="H869" s="5">
        <f>IFERROR(IF($F$3=0,"-",Tabla1[[#This Row],[Precio de Cliente neto]]*(1+$F$3)),"-")</f>
        <v>582.33535499999994</v>
      </c>
      <c r="I869" s="5">
        <v>554.60509999999999</v>
      </c>
      <c r="J869" s="5">
        <v>499.14458999999999</v>
      </c>
      <c r="K869" s="26">
        <v>0.21</v>
      </c>
    </row>
    <row r="870" spans="1:11">
      <c r="A870" s="4">
        <v>2645</v>
      </c>
      <c r="B870" t="s">
        <v>6001</v>
      </c>
      <c r="C870" s="5">
        <f>IF($F$2=0," - ",Tabla1[[#This Row],[Base Precio de Lista neto]])</f>
        <v>406.59210000000002</v>
      </c>
      <c r="D870" s="5">
        <f>IF($F$2=0," - ",Tabla1[[#This Row],[Base Precio de Lista neto]]*(1-$F$2))</f>
        <v>284.61446999999998</v>
      </c>
      <c r="E870" s="5">
        <f>IF($F$2=0," - ",Tabla1[[#This Row],[Base para Mejor precio]]*(1-$F$2))</f>
        <v>256.15302299999996</v>
      </c>
      <c r="F870" s="4" t="s">
        <v>6</v>
      </c>
      <c r="G870" s="16" t="s">
        <v>6131</v>
      </c>
      <c r="H870" s="5">
        <f>IFERROR(IF($F$3=0,"-",Tabla1[[#This Row],[Precio de Cliente neto]]*(1+$F$3)),"-")</f>
        <v>426.92170499999997</v>
      </c>
      <c r="I870" s="5">
        <v>406.59210000000002</v>
      </c>
      <c r="J870" s="5">
        <v>365.93288999999999</v>
      </c>
      <c r="K870" s="26">
        <v>0.21</v>
      </c>
    </row>
    <row r="871" spans="1:11">
      <c r="A871" s="4">
        <v>2646</v>
      </c>
      <c r="B871" t="s">
        <v>6002</v>
      </c>
      <c r="C871" s="5">
        <f>IF($F$2=0," - ",Tabla1[[#This Row],[Base Precio de Lista neto]])</f>
        <v>230.9744</v>
      </c>
      <c r="D871" s="5">
        <f>IF($F$2=0," - ",Tabla1[[#This Row],[Base Precio de Lista neto]]*(1-$F$2))</f>
        <v>161.68207999999998</v>
      </c>
      <c r="E871" s="5">
        <f>IF($F$2=0," - ",Tabla1[[#This Row],[Base para Mejor precio]]*(1-$F$2))</f>
        <v>145.51387199999999</v>
      </c>
      <c r="F871" s="4" t="s">
        <v>6</v>
      </c>
      <c r="G871" s="16" t="s">
        <v>6131</v>
      </c>
      <c r="H871" s="5">
        <f>IFERROR(IF($F$3=0,"-",Tabla1[[#This Row],[Precio de Cliente neto]]*(1+$F$3)),"-")</f>
        <v>242.52311999999998</v>
      </c>
      <c r="I871" s="5">
        <v>230.9744</v>
      </c>
      <c r="J871" s="5">
        <v>207.87696</v>
      </c>
      <c r="K871" s="26">
        <v>0.21</v>
      </c>
    </row>
    <row r="872" spans="1:11">
      <c r="A872" s="4">
        <v>2647</v>
      </c>
      <c r="B872" t="s">
        <v>6003</v>
      </c>
      <c r="C872" s="5">
        <f>IF($F$2=0," - ",Tabla1[[#This Row],[Base Precio de Lista neto]])</f>
        <v>177.5264</v>
      </c>
      <c r="D872" s="5">
        <f>IF($F$2=0," - ",Tabla1[[#This Row],[Base Precio de Lista neto]]*(1-$F$2))</f>
        <v>124.26847999999998</v>
      </c>
      <c r="E872" s="5">
        <f>IF($F$2=0," - ",Tabla1[[#This Row],[Base para Mejor precio]]*(1-$F$2))</f>
        <v>111.841632</v>
      </c>
      <c r="F872" s="4" t="s">
        <v>6</v>
      </c>
      <c r="G872" s="16" t="s">
        <v>6131</v>
      </c>
      <c r="H872" s="5">
        <f>IFERROR(IF($F$3=0,"-",Tabla1[[#This Row],[Precio de Cliente neto]]*(1+$F$3)),"-")</f>
        <v>186.40271999999999</v>
      </c>
      <c r="I872" s="5">
        <v>177.5264</v>
      </c>
      <c r="J872" s="5">
        <v>159.77376000000001</v>
      </c>
      <c r="K872" s="26">
        <v>0.21</v>
      </c>
    </row>
    <row r="873" spans="1:11">
      <c r="A873" s="4">
        <v>2648</v>
      </c>
      <c r="B873" t="s">
        <v>6004</v>
      </c>
      <c r="C873" s="5">
        <f>IF($F$2=0," - ",Tabla1[[#This Row],[Base Precio de Lista neto]])</f>
        <v>160.77209999999999</v>
      </c>
      <c r="D873" s="5">
        <f>IF($F$2=0," - ",Tabla1[[#This Row],[Base Precio de Lista neto]]*(1-$F$2))</f>
        <v>112.54046999999998</v>
      </c>
      <c r="E873" s="5">
        <f>IF($F$2=0," - ",Tabla1[[#This Row],[Base para Mejor precio]]*(1-$F$2))</f>
        <v>101.28642299999998</v>
      </c>
      <c r="F873" s="4" t="s">
        <v>6</v>
      </c>
      <c r="G873" s="16" t="s">
        <v>6131</v>
      </c>
      <c r="H873" s="5">
        <f>IFERROR(IF($F$3=0,"-",Tabla1[[#This Row],[Precio de Cliente neto]]*(1+$F$3)),"-")</f>
        <v>168.81070499999998</v>
      </c>
      <c r="I873" s="5">
        <v>160.77209999999999</v>
      </c>
      <c r="J873" s="5">
        <v>144.69488999999999</v>
      </c>
      <c r="K873" s="26">
        <v>0.21</v>
      </c>
    </row>
    <row r="874" spans="1:11">
      <c r="A874" s="4">
        <v>2649</v>
      </c>
      <c r="B874" t="s">
        <v>6005</v>
      </c>
      <c r="C874" s="5">
        <f>IF($F$2=0," - ",Tabla1[[#This Row],[Base Precio de Lista neto]])</f>
        <v>816.99950000000001</v>
      </c>
      <c r="D874" s="5">
        <f>IF($F$2=0," - ",Tabla1[[#This Row],[Base Precio de Lista neto]]*(1-$F$2))</f>
        <v>571.89964999999995</v>
      </c>
      <c r="E874" s="5">
        <f>IF($F$2=0," - ",Tabla1[[#This Row],[Base para Mejor precio]]*(1-$F$2))</f>
        <v>514.70968499999992</v>
      </c>
      <c r="F874" s="4" t="s">
        <v>6</v>
      </c>
      <c r="G874" s="16" t="s">
        <v>6131</v>
      </c>
      <c r="H874" s="5">
        <f>IFERROR(IF($F$3=0,"-",Tabla1[[#This Row],[Precio de Cliente neto]]*(1+$F$3)),"-")</f>
        <v>857.84947499999998</v>
      </c>
      <c r="I874" s="5">
        <v>816.99950000000001</v>
      </c>
      <c r="J874" s="5">
        <v>735.29954999999995</v>
      </c>
      <c r="K874" s="26">
        <v>0.21</v>
      </c>
    </row>
    <row r="875" spans="1:11">
      <c r="A875" s="4">
        <v>2651</v>
      </c>
      <c r="B875" t="s">
        <v>653</v>
      </c>
      <c r="C875" s="5">
        <f>IF($F$2=0," - ",Tabla1[[#This Row],[Base Precio de Lista neto]])</f>
        <v>5298.1049000000003</v>
      </c>
      <c r="D875" s="5">
        <f>IF($F$2=0," - ",Tabla1[[#This Row],[Base Precio de Lista neto]]*(1-$F$2))</f>
        <v>3708.6734299999998</v>
      </c>
      <c r="E875" s="5">
        <f>IF($F$2=0," - ",Tabla1[[#This Row],[Base para Mejor precio]]*(1-$F$2))</f>
        <v>3337.8060869999999</v>
      </c>
      <c r="F875" s="4" t="s">
        <v>6</v>
      </c>
      <c r="G875" s="16" t="s">
        <v>6131</v>
      </c>
      <c r="H875" s="5">
        <f>IFERROR(IF($F$3=0,"-",Tabla1[[#This Row],[Precio de Cliente neto]]*(1+$F$3)),"-")</f>
        <v>5563.0101450000002</v>
      </c>
      <c r="I875" s="5">
        <v>5298.1049000000003</v>
      </c>
      <c r="J875" s="5">
        <v>4768.2944100000004</v>
      </c>
      <c r="K875" s="26">
        <v>0.21</v>
      </c>
    </row>
    <row r="876" spans="1:11">
      <c r="A876" s="4">
        <v>2652</v>
      </c>
      <c r="B876" t="s">
        <v>654</v>
      </c>
      <c r="C876" s="5">
        <f>IF($F$2=0," - ",Tabla1[[#This Row],[Base Precio de Lista neto]])</f>
        <v>344.02510000000001</v>
      </c>
      <c r="D876" s="5">
        <f>IF($F$2=0," - ",Tabla1[[#This Row],[Base Precio de Lista neto]]*(1-$F$2))</f>
        <v>240.81756999999999</v>
      </c>
      <c r="E876" s="5">
        <f>IF($F$2=0," - ",Tabla1[[#This Row],[Base para Mejor precio]]*(1-$F$2))</f>
        <v>216.73581299999998</v>
      </c>
      <c r="F876" s="4" t="s">
        <v>6</v>
      </c>
      <c r="G876" s="16" t="s">
        <v>6131</v>
      </c>
      <c r="H876" s="5">
        <f>IFERROR(IF($F$3=0,"-",Tabla1[[#This Row],[Precio de Cliente neto]]*(1+$F$3)),"-")</f>
        <v>361.22635500000001</v>
      </c>
      <c r="I876" s="5">
        <v>344.02510000000001</v>
      </c>
      <c r="J876" s="5">
        <v>309.62259</v>
      </c>
      <c r="K876" s="26">
        <v>0.21</v>
      </c>
    </row>
    <row r="877" spans="1:11">
      <c r="A877" s="4">
        <v>2653</v>
      </c>
      <c r="B877" t="s">
        <v>6006</v>
      </c>
      <c r="C877" s="5">
        <f>IF($F$2=0," - ",Tabla1[[#This Row],[Base Precio de Lista neto]])</f>
        <v>183.61850000000001</v>
      </c>
      <c r="D877" s="5">
        <f>IF($F$2=0," - ",Tabla1[[#This Row],[Base Precio de Lista neto]]*(1-$F$2))</f>
        <v>128.53295</v>
      </c>
      <c r="E877" s="5">
        <f>IF($F$2=0," - ",Tabla1[[#This Row],[Base para Mejor precio]]*(1-$F$2))</f>
        <v>115.679655</v>
      </c>
      <c r="F877" s="4" t="s">
        <v>6</v>
      </c>
      <c r="G877" s="16" t="s">
        <v>6131</v>
      </c>
      <c r="H877" s="5">
        <f>IFERROR(IF($F$3=0,"-",Tabla1[[#This Row],[Precio de Cliente neto]]*(1+$F$3)),"-")</f>
        <v>192.79942499999999</v>
      </c>
      <c r="I877" s="5">
        <v>183.61850000000001</v>
      </c>
      <c r="J877" s="5">
        <v>165.25665000000001</v>
      </c>
      <c r="K877" s="26">
        <v>0.21</v>
      </c>
    </row>
    <row r="878" spans="1:11">
      <c r="A878" s="4">
        <v>2654</v>
      </c>
      <c r="B878" t="s">
        <v>6007</v>
      </c>
      <c r="C878" s="5">
        <f>IF($F$2=0," - ",Tabla1[[#This Row],[Base Precio de Lista neto]])</f>
        <v>273.92410000000001</v>
      </c>
      <c r="D878" s="5">
        <f>IF($F$2=0," - ",Tabla1[[#This Row],[Base Precio de Lista neto]]*(1-$F$2))</f>
        <v>191.74687</v>
      </c>
      <c r="E878" s="5">
        <f>IF($F$2=0," - ",Tabla1[[#This Row],[Base para Mejor precio]]*(1-$F$2))</f>
        <v>172.572183</v>
      </c>
      <c r="F878" s="4" t="s">
        <v>6</v>
      </c>
      <c r="G878" s="16" t="s">
        <v>6131</v>
      </c>
      <c r="H878" s="5">
        <f>IFERROR(IF($F$3=0,"-",Tabla1[[#This Row],[Precio de Cliente neto]]*(1+$F$3)),"-")</f>
        <v>287.62030500000003</v>
      </c>
      <c r="I878" s="5">
        <v>273.92410000000001</v>
      </c>
      <c r="J878" s="5">
        <v>246.53169</v>
      </c>
      <c r="K878" s="26">
        <v>0.21</v>
      </c>
    </row>
    <row r="879" spans="1:11">
      <c r="A879" s="4">
        <v>2655</v>
      </c>
      <c r="B879" t="s">
        <v>6008</v>
      </c>
      <c r="C879" s="5">
        <f>IF($F$2=0," - ",Tabla1[[#This Row],[Base Precio de Lista neto]])</f>
        <v>314.96390000000002</v>
      </c>
      <c r="D879" s="5">
        <f>IF($F$2=0," - ",Tabla1[[#This Row],[Base Precio de Lista neto]]*(1-$F$2))</f>
        <v>220.47472999999999</v>
      </c>
      <c r="E879" s="5">
        <f>IF($F$2=0," - ",Tabla1[[#This Row],[Base para Mejor precio]]*(1-$F$2))</f>
        <v>198.427257</v>
      </c>
      <c r="F879" s="4" t="s">
        <v>6</v>
      </c>
      <c r="G879" s="16" t="s">
        <v>6131</v>
      </c>
      <c r="H879" s="5">
        <f>IFERROR(IF($F$3=0,"-",Tabla1[[#This Row],[Precio de Cliente neto]]*(1+$F$3)),"-")</f>
        <v>330.71209499999998</v>
      </c>
      <c r="I879" s="5">
        <v>314.96390000000002</v>
      </c>
      <c r="J879" s="5">
        <v>283.46751</v>
      </c>
      <c r="K879" s="26">
        <v>0.21</v>
      </c>
    </row>
    <row r="880" spans="1:11">
      <c r="A880" s="4">
        <v>2656</v>
      </c>
      <c r="B880" t="s">
        <v>655</v>
      </c>
      <c r="C880" s="5">
        <f>IF($F$2=0," - ",Tabla1[[#This Row],[Base Precio de Lista neto]])</f>
        <v>512.80430000000001</v>
      </c>
      <c r="D880" s="5">
        <f>IF($F$2=0," - ",Tabla1[[#This Row],[Base Precio de Lista neto]]*(1-$F$2))</f>
        <v>358.96301</v>
      </c>
      <c r="E880" s="5">
        <f>IF($F$2=0," - ",Tabla1[[#This Row],[Base para Mejor precio]]*(1-$F$2))</f>
        <v>323.06670899999995</v>
      </c>
      <c r="F880" s="4" t="s">
        <v>5</v>
      </c>
      <c r="G880" s="16" t="s">
        <v>6131</v>
      </c>
      <c r="H880" s="5">
        <f>IFERROR(IF($F$3=0,"-",Tabla1[[#This Row],[Precio de Cliente neto]]*(1+$F$3)),"-")</f>
        <v>538.44451500000002</v>
      </c>
      <c r="I880" s="5">
        <v>512.80430000000001</v>
      </c>
      <c r="J880" s="5">
        <v>461.52386999999999</v>
      </c>
      <c r="K880" s="26">
        <v>0.21</v>
      </c>
    </row>
    <row r="881" spans="1:11">
      <c r="A881" s="4">
        <v>2657</v>
      </c>
      <c r="B881" t="s">
        <v>656</v>
      </c>
      <c r="C881" s="5">
        <f>IF($F$2=0," - ",Tabla1[[#This Row],[Base Precio de Lista neto]])</f>
        <v>4914.5447999999997</v>
      </c>
      <c r="D881" s="5">
        <f>IF($F$2=0," - ",Tabla1[[#This Row],[Base Precio de Lista neto]]*(1-$F$2))</f>
        <v>3440.1813599999996</v>
      </c>
      <c r="E881" s="5">
        <f>IF($F$2=0," - ",Tabla1[[#This Row],[Base para Mejor precio]]*(1-$F$2))</f>
        <v>3096.1632239999999</v>
      </c>
      <c r="F881" s="4" t="s">
        <v>4</v>
      </c>
      <c r="G881" s="16" t="s">
        <v>6131</v>
      </c>
      <c r="H881" s="5">
        <f>IFERROR(IF($F$3=0,"-",Tabla1[[#This Row],[Precio de Cliente neto]]*(1+$F$3)),"-")</f>
        <v>5160.2720399999998</v>
      </c>
      <c r="I881" s="5">
        <v>4914.5447999999997</v>
      </c>
      <c r="J881" s="5">
        <v>4423.0903200000002</v>
      </c>
      <c r="K881" s="26">
        <v>0.21</v>
      </c>
    </row>
    <row r="882" spans="1:11">
      <c r="A882" s="4">
        <v>2658</v>
      </c>
      <c r="B882" t="s">
        <v>657</v>
      </c>
      <c r="C882" s="5">
        <f>IF($F$2=0," - ",Tabla1[[#This Row],[Base Precio de Lista neto]])</f>
        <v>5601.5618000000004</v>
      </c>
      <c r="D882" s="5">
        <f>IF($F$2=0," - ",Tabla1[[#This Row],[Base Precio de Lista neto]]*(1-$F$2))</f>
        <v>3921.0932600000001</v>
      </c>
      <c r="E882" s="5">
        <f>IF($F$2=0," - ",Tabla1[[#This Row],[Base para Mejor precio]]*(1-$F$2))</f>
        <v>3528.9839340000003</v>
      </c>
      <c r="F882" s="4" t="s">
        <v>4</v>
      </c>
      <c r="G882" s="16" t="s">
        <v>6131</v>
      </c>
      <c r="H882" s="5">
        <f>IFERROR(IF($F$3=0,"-",Tabla1[[#This Row],[Precio de Cliente neto]]*(1+$F$3)),"-")</f>
        <v>5881.6398900000004</v>
      </c>
      <c r="I882" s="5">
        <v>5601.5618000000004</v>
      </c>
      <c r="J882" s="5">
        <v>5041.4056200000005</v>
      </c>
      <c r="K882" s="26">
        <v>0.21</v>
      </c>
    </row>
    <row r="883" spans="1:11">
      <c r="A883" s="4">
        <v>2659</v>
      </c>
      <c r="B883" t="s">
        <v>658</v>
      </c>
      <c r="C883" s="5">
        <f>IF($F$2=0," - ",Tabla1[[#This Row],[Base Precio de Lista neto]])</f>
        <v>6776.0915000000005</v>
      </c>
      <c r="D883" s="5">
        <f>IF($F$2=0," - ",Tabla1[[#This Row],[Base Precio de Lista neto]]*(1-$F$2))</f>
        <v>4743.2640499999998</v>
      </c>
      <c r="E883" s="5">
        <f>IF($F$2=0," - ",Tabla1[[#This Row],[Base para Mejor precio]]*(1-$F$2))</f>
        <v>4268.937645</v>
      </c>
      <c r="F883" s="4" t="s">
        <v>4</v>
      </c>
      <c r="G883" s="16" t="s">
        <v>6131</v>
      </c>
      <c r="H883" s="5">
        <f>IFERROR(IF($F$3=0,"-",Tabla1[[#This Row],[Precio de Cliente neto]]*(1+$F$3)),"-")</f>
        <v>7114.8960749999997</v>
      </c>
      <c r="I883" s="5">
        <v>6776.0915000000005</v>
      </c>
      <c r="J883" s="5">
        <v>6098.4823500000002</v>
      </c>
      <c r="K883" s="26">
        <v>0.21</v>
      </c>
    </row>
    <row r="884" spans="1:11">
      <c r="A884" s="4">
        <v>2660</v>
      </c>
      <c r="B884" t="s">
        <v>659</v>
      </c>
      <c r="C884" s="5">
        <f>IF($F$2=0," - ",Tabla1[[#This Row],[Base Precio de Lista neto]])</f>
        <v>8667.5280999999995</v>
      </c>
      <c r="D884" s="5">
        <f>IF($F$2=0," - ",Tabla1[[#This Row],[Base Precio de Lista neto]]*(1-$F$2))</f>
        <v>6067.2696699999997</v>
      </c>
      <c r="E884" s="5">
        <f>IF($F$2=0," - ",Tabla1[[#This Row],[Base para Mejor precio]]*(1-$F$2))</f>
        <v>5460.5427029999992</v>
      </c>
      <c r="F884" s="4" t="s">
        <v>5</v>
      </c>
      <c r="G884" s="16" t="s">
        <v>6131</v>
      </c>
      <c r="H884" s="5">
        <f>IFERROR(IF($F$3=0,"-",Tabla1[[#This Row],[Precio de Cliente neto]]*(1+$F$3)),"-")</f>
        <v>9100.9045049999986</v>
      </c>
      <c r="I884" s="5">
        <v>8667.5280999999995</v>
      </c>
      <c r="J884" s="5">
        <v>7800.7752899999996</v>
      </c>
      <c r="K884" s="26">
        <v>0.21</v>
      </c>
    </row>
    <row r="885" spans="1:11">
      <c r="A885" s="4">
        <v>2661</v>
      </c>
      <c r="B885" t="s">
        <v>660</v>
      </c>
      <c r="C885" s="5">
        <f>IF($F$2=0," - ",Tabla1[[#This Row],[Base Precio de Lista neto]])</f>
        <v>15553.7309</v>
      </c>
      <c r="D885" s="5">
        <f>IF($F$2=0," - ",Tabla1[[#This Row],[Base Precio de Lista neto]]*(1-$F$2))</f>
        <v>10887.611629999999</v>
      </c>
      <c r="E885" s="5">
        <f>IF($F$2=0," - ",Tabla1[[#This Row],[Base para Mejor precio]]*(1-$F$2))</f>
        <v>9798.8504669999984</v>
      </c>
      <c r="F885" s="4" t="s">
        <v>5</v>
      </c>
      <c r="G885" s="16" t="s">
        <v>6131</v>
      </c>
      <c r="H885" s="5">
        <f>IFERROR(IF($F$3=0,"-",Tabla1[[#This Row],[Precio de Cliente neto]]*(1+$F$3)),"-")</f>
        <v>16331.417444999999</v>
      </c>
      <c r="I885" s="5">
        <v>15553.7309</v>
      </c>
      <c r="J885" s="5">
        <v>13998.35781</v>
      </c>
      <c r="K885" s="26">
        <v>0.21</v>
      </c>
    </row>
    <row r="886" spans="1:11">
      <c r="A886" s="4">
        <v>2662</v>
      </c>
      <c r="B886" t="s">
        <v>661</v>
      </c>
      <c r="C886" s="5">
        <f>IF($F$2=0," - ",Tabla1[[#This Row],[Base Precio de Lista neto]])</f>
        <v>12044.796700000001</v>
      </c>
      <c r="D886" s="5">
        <f>IF($F$2=0," - ",Tabla1[[#This Row],[Base Precio de Lista neto]]*(1-$F$2))</f>
        <v>8431.3576900000007</v>
      </c>
      <c r="E886" s="5">
        <f>IF($F$2=0," - ",Tabla1[[#This Row],[Base para Mejor precio]]*(1-$F$2))</f>
        <v>7588.2219209999994</v>
      </c>
      <c r="F886" s="4" t="s">
        <v>5</v>
      </c>
      <c r="G886" s="16" t="s">
        <v>6131</v>
      </c>
      <c r="H886" s="5">
        <f>IFERROR(IF($F$3=0,"-",Tabla1[[#This Row],[Precio de Cliente neto]]*(1+$F$3)),"-")</f>
        <v>12647.036535000001</v>
      </c>
      <c r="I886" s="5">
        <v>12044.796700000001</v>
      </c>
      <c r="J886" s="5">
        <v>10840.31703</v>
      </c>
      <c r="K886" s="26">
        <v>0.21</v>
      </c>
    </row>
    <row r="887" spans="1:11">
      <c r="A887" s="4">
        <v>2663</v>
      </c>
      <c r="B887" t="s">
        <v>662</v>
      </c>
      <c r="C887" s="5">
        <f>IF($F$2=0," - ",Tabla1[[#This Row],[Base Precio de Lista neto]])</f>
        <v>15721.041300000001</v>
      </c>
      <c r="D887" s="5">
        <f>IF($F$2=0," - ",Tabla1[[#This Row],[Base Precio de Lista neto]]*(1-$F$2))</f>
        <v>11004.72891</v>
      </c>
      <c r="E887" s="5">
        <f>IF($F$2=0," - ",Tabla1[[#This Row],[Base para Mejor precio]]*(1-$F$2))</f>
        <v>9904.2560189999986</v>
      </c>
      <c r="F887" s="4" t="s">
        <v>5</v>
      </c>
      <c r="G887" s="16" t="s">
        <v>6131</v>
      </c>
      <c r="H887" s="5">
        <f>IFERROR(IF($F$3=0,"-",Tabla1[[#This Row],[Precio de Cliente neto]]*(1+$F$3)),"-")</f>
        <v>16507.093365000001</v>
      </c>
      <c r="I887" s="5">
        <v>15721.041300000001</v>
      </c>
      <c r="J887" s="5">
        <v>14148.937169999999</v>
      </c>
      <c r="K887" s="26">
        <v>0.21</v>
      </c>
    </row>
    <row r="888" spans="1:11">
      <c r="A888" s="4">
        <v>2665</v>
      </c>
      <c r="B888" t="s">
        <v>663</v>
      </c>
      <c r="C888" s="5">
        <f>IF($F$2=0," - ",Tabla1[[#This Row],[Base Precio de Lista neto]])</f>
        <v>8886.0490000000009</v>
      </c>
      <c r="D888" s="5">
        <f>IF($F$2=0," - ",Tabla1[[#This Row],[Base Precio de Lista neto]]*(1-$F$2))</f>
        <v>6220.2343000000001</v>
      </c>
      <c r="E888" s="5">
        <f>IF($F$2=0," - ",Tabla1[[#This Row],[Base para Mejor precio]]*(1-$F$2))</f>
        <v>5598.2108699999999</v>
      </c>
      <c r="F888" s="4" t="s">
        <v>4</v>
      </c>
      <c r="G888" s="16" t="s">
        <v>6131</v>
      </c>
      <c r="H888" s="5">
        <f>IFERROR(IF($F$3=0,"-",Tabla1[[#This Row],[Precio de Cliente neto]]*(1+$F$3)),"-")</f>
        <v>9330.3514500000001</v>
      </c>
      <c r="I888" s="5">
        <v>8886.0490000000009</v>
      </c>
      <c r="J888" s="5">
        <v>7997.4440999999997</v>
      </c>
      <c r="K888" s="26">
        <v>0.21</v>
      </c>
    </row>
    <row r="889" spans="1:11">
      <c r="A889" s="4">
        <v>2666</v>
      </c>
      <c r="B889" t="s">
        <v>664</v>
      </c>
      <c r="C889" s="5">
        <f>IF($F$2=0," - ",Tabla1[[#This Row],[Base Precio de Lista neto]])</f>
        <v>11270.484899999999</v>
      </c>
      <c r="D889" s="5">
        <f>IF($F$2=0," - ",Tabla1[[#This Row],[Base Precio de Lista neto]]*(1-$F$2))</f>
        <v>7889.3394299999991</v>
      </c>
      <c r="E889" s="5">
        <f>IF($F$2=0," - ",Tabla1[[#This Row],[Base para Mejor precio]]*(1-$F$2))</f>
        <v>7100.405487</v>
      </c>
      <c r="F889" s="4" t="s">
        <v>4</v>
      </c>
      <c r="G889" s="16" t="s">
        <v>6131</v>
      </c>
      <c r="H889" s="5">
        <f>IFERROR(IF($F$3=0,"-",Tabla1[[#This Row],[Precio de Cliente neto]]*(1+$F$3)),"-")</f>
        <v>11834.009144999998</v>
      </c>
      <c r="I889" s="5">
        <v>11270.484899999999</v>
      </c>
      <c r="J889" s="5">
        <v>10143.43641</v>
      </c>
      <c r="K889" s="26">
        <v>0.21</v>
      </c>
    </row>
    <row r="890" spans="1:11">
      <c r="A890" s="4">
        <v>2705</v>
      </c>
      <c r="B890" t="s">
        <v>665</v>
      </c>
      <c r="C890" s="5">
        <f>IF($F$2=0," - ",Tabla1[[#This Row],[Base Precio de Lista neto]])</f>
        <v>171.42859999999999</v>
      </c>
      <c r="D890" s="5">
        <f>IF($F$2=0," - ",Tabla1[[#This Row],[Base Precio de Lista neto]]*(1-$F$2))</f>
        <v>120.00001999999998</v>
      </c>
      <c r="E890" s="5">
        <f>IF($F$2=0," - ",Tabla1[[#This Row],[Base para Mejor precio]]*(1-$F$2))</f>
        <v>102.60001709999999</v>
      </c>
      <c r="F890" s="4" t="s">
        <v>6</v>
      </c>
      <c r="G890" s="16" t="s">
        <v>8993</v>
      </c>
      <c r="H890" s="5">
        <f>IFERROR(IF($F$3=0,"-",Tabla1[[#This Row],[Precio de Cliente neto]]*(1+$F$3)),"-")</f>
        <v>180.00002999999998</v>
      </c>
      <c r="I890" s="5">
        <v>171.42859999999999</v>
      </c>
      <c r="J890" s="5">
        <v>146.57145299999999</v>
      </c>
      <c r="K890" s="26">
        <v>0.21</v>
      </c>
    </row>
    <row r="891" spans="1:11">
      <c r="A891" s="4">
        <v>2706</v>
      </c>
      <c r="B891" t="s">
        <v>666</v>
      </c>
      <c r="C891" s="5">
        <f>IF($F$2=0," - ",Tabla1[[#This Row],[Base Precio de Lista neto]])</f>
        <v>251.42850000000001</v>
      </c>
      <c r="D891" s="5">
        <f>IF($F$2=0," - ",Tabla1[[#This Row],[Base Precio de Lista neto]]*(1-$F$2))</f>
        <v>175.99995000000001</v>
      </c>
      <c r="E891" s="5">
        <f>IF($F$2=0," - ",Tabla1[[#This Row],[Base para Mejor precio]]*(1-$F$2))</f>
        <v>150.47995725000001</v>
      </c>
      <c r="F891" s="4" t="s">
        <v>6</v>
      </c>
      <c r="G891" s="16" t="s">
        <v>8993</v>
      </c>
      <c r="H891" s="5">
        <f>IFERROR(IF($F$3=0,"-",Tabla1[[#This Row],[Precio de Cliente neto]]*(1+$F$3)),"-")</f>
        <v>263.99992500000002</v>
      </c>
      <c r="I891" s="5">
        <v>251.42850000000001</v>
      </c>
      <c r="J891" s="5">
        <v>214.97136750000001</v>
      </c>
      <c r="K891" s="26">
        <v>0.21</v>
      </c>
    </row>
    <row r="892" spans="1:11">
      <c r="A892" s="4">
        <v>2707</v>
      </c>
      <c r="B892" t="s">
        <v>9155</v>
      </c>
      <c r="C892" s="5">
        <f>IF($F$2=0," - ",Tabla1[[#This Row],[Base Precio de Lista neto]])</f>
        <v>171.42859999999999</v>
      </c>
      <c r="D892" s="5">
        <f>IF($F$2=0," - ",Tabla1[[#This Row],[Base Precio de Lista neto]]*(1-$F$2))</f>
        <v>120.00001999999998</v>
      </c>
      <c r="E892" s="5">
        <f>IF($F$2=0," - ",Tabla1[[#This Row],[Base para Mejor precio]]*(1-$F$2))</f>
        <v>102.60001709999999</v>
      </c>
      <c r="F892" s="4" t="s">
        <v>6</v>
      </c>
      <c r="G892" s="16" t="s">
        <v>8993</v>
      </c>
      <c r="H892" s="5">
        <f>IFERROR(IF($F$3=0,"-",Tabla1[[#This Row],[Precio de Cliente neto]]*(1+$F$3)),"-")</f>
        <v>180.00002999999998</v>
      </c>
      <c r="I892" s="5">
        <v>171.42859999999999</v>
      </c>
      <c r="J892" s="5">
        <v>146.57145299999999</v>
      </c>
      <c r="K892" s="26">
        <v>0.21</v>
      </c>
    </row>
    <row r="893" spans="1:11">
      <c r="A893" s="4">
        <v>2708</v>
      </c>
      <c r="B893" t="s">
        <v>667</v>
      </c>
      <c r="C893" s="5">
        <f>IF($F$2=0," - ",Tabla1[[#This Row],[Base Precio de Lista neto]])</f>
        <v>274.28570000000002</v>
      </c>
      <c r="D893" s="5">
        <f>IF($F$2=0," - ",Tabla1[[#This Row],[Base Precio de Lista neto]]*(1-$F$2))</f>
        <v>191.99999</v>
      </c>
      <c r="E893" s="5">
        <f>IF($F$2=0," - ",Tabla1[[#This Row],[Base para Mejor precio]]*(1-$F$2))</f>
        <v>164.15999144999998</v>
      </c>
      <c r="F893" s="4" t="s">
        <v>6</v>
      </c>
      <c r="G893" s="16" t="s">
        <v>8993</v>
      </c>
      <c r="H893" s="5">
        <f>IFERROR(IF($F$3=0,"-",Tabla1[[#This Row],[Precio de Cliente neto]]*(1+$F$3)),"-")</f>
        <v>287.99998499999998</v>
      </c>
      <c r="I893" s="5">
        <v>274.28570000000002</v>
      </c>
      <c r="J893" s="5">
        <v>234.5142735</v>
      </c>
      <c r="K893" s="26">
        <v>0.21</v>
      </c>
    </row>
    <row r="894" spans="1:11">
      <c r="A894" s="4">
        <v>2709</v>
      </c>
      <c r="B894" t="s">
        <v>668</v>
      </c>
      <c r="C894" s="5">
        <f>IF($F$2=0," - ",Tabla1[[#This Row],[Base Precio de Lista neto]])</f>
        <v>240</v>
      </c>
      <c r="D894" s="5">
        <f>IF($F$2=0," - ",Tabla1[[#This Row],[Base Precio de Lista neto]]*(1-$F$2))</f>
        <v>168</v>
      </c>
      <c r="E894" s="5">
        <f>IF($F$2=0," - ",Tabla1[[#This Row],[Base para Mejor precio]]*(1-$F$2))</f>
        <v>143.63999999999999</v>
      </c>
      <c r="F894" s="4" t="s">
        <v>6</v>
      </c>
      <c r="G894" s="16" t="s">
        <v>8993</v>
      </c>
      <c r="H894" s="5">
        <f>IFERROR(IF($F$3=0,"-",Tabla1[[#This Row],[Precio de Cliente neto]]*(1+$F$3)),"-")</f>
        <v>252</v>
      </c>
      <c r="I894" s="5">
        <v>240</v>
      </c>
      <c r="J894" s="5">
        <v>205.2</v>
      </c>
      <c r="K894" s="26">
        <v>0.21</v>
      </c>
    </row>
    <row r="895" spans="1:11">
      <c r="A895" s="4">
        <v>2750</v>
      </c>
      <c r="B895" t="s">
        <v>669</v>
      </c>
      <c r="C895" s="5">
        <f>IF($F$2=0," - ",Tabla1[[#This Row],[Base Precio de Lista neto]])</f>
        <v>122.0852</v>
      </c>
      <c r="D895" s="5">
        <f>IF($F$2=0," - ",Tabla1[[#This Row],[Base Precio de Lista neto]]*(1-$F$2))</f>
        <v>85.459639999999993</v>
      </c>
      <c r="E895" s="5">
        <f>IF($F$2=0," - ",Tabla1[[#This Row],[Base para Mejor precio]]*(1-$F$2))</f>
        <v>76.913675999999995</v>
      </c>
      <c r="F895" s="4" t="s">
        <v>6</v>
      </c>
      <c r="G895" s="16" t="s">
        <v>6131</v>
      </c>
      <c r="H895" s="5">
        <f>IFERROR(IF($F$3=0,"-",Tabla1[[#This Row],[Precio de Cliente neto]]*(1+$F$3)),"-")</f>
        <v>128.18946</v>
      </c>
      <c r="I895" s="5">
        <v>122.0852</v>
      </c>
      <c r="J895" s="5">
        <v>109.87667999999999</v>
      </c>
      <c r="K895" s="26">
        <v>0.21</v>
      </c>
    </row>
    <row r="896" spans="1:11">
      <c r="A896" s="4">
        <v>2755</v>
      </c>
      <c r="B896" t="s">
        <v>670</v>
      </c>
      <c r="C896" s="5">
        <f>IF($F$2=0," - ",Tabla1[[#This Row],[Base Precio de Lista neto]])</f>
        <v>149.71420000000001</v>
      </c>
      <c r="D896" s="5">
        <f>IF($F$2=0," - ",Tabla1[[#This Row],[Base Precio de Lista neto]]*(1-$F$2))</f>
        <v>104.79993999999999</v>
      </c>
      <c r="E896" s="5">
        <f>IF($F$2=0," - ",Tabla1[[#This Row],[Base para Mejor precio]]*(1-$F$2))</f>
        <v>94.319946000000002</v>
      </c>
      <c r="F896" s="4" t="s">
        <v>6</v>
      </c>
      <c r="G896" s="16" t="s">
        <v>6131</v>
      </c>
      <c r="H896" s="5">
        <f>IFERROR(IF($F$3=0,"-",Tabla1[[#This Row],[Precio de Cliente neto]]*(1+$F$3)),"-")</f>
        <v>157.19990999999999</v>
      </c>
      <c r="I896" s="5">
        <v>149.71420000000001</v>
      </c>
      <c r="J896" s="5">
        <v>134.74278000000001</v>
      </c>
      <c r="K896" s="26">
        <v>0.21</v>
      </c>
    </row>
    <row r="897" spans="1:11">
      <c r="A897" s="4">
        <v>2759</v>
      </c>
      <c r="B897" t="s">
        <v>671</v>
      </c>
      <c r="C897" s="5">
        <f>IF($F$2=0," - ",Tabla1[[#This Row],[Base Precio de Lista neto]])</f>
        <v>1753.1726000000001</v>
      </c>
      <c r="D897" s="5">
        <f>IF($F$2=0," - ",Tabla1[[#This Row],[Base Precio de Lista neto]]*(1-$F$2))</f>
        <v>1227.22082</v>
      </c>
      <c r="E897" s="5">
        <f>IF($F$2=0," - ",Tabla1[[#This Row],[Base para Mejor precio]]*(1-$F$2))</f>
        <v>1104.498738</v>
      </c>
      <c r="F897" s="4" t="s">
        <v>6</v>
      </c>
      <c r="G897" s="16" t="s">
        <v>6131</v>
      </c>
      <c r="H897" s="5">
        <f>IFERROR(IF($F$3=0,"-",Tabla1[[#This Row],[Precio de Cliente neto]]*(1+$F$3)),"-")</f>
        <v>1840.83123</v>
      </c>
      <c r="I897" s="5">
        <v>1753.1726000000001</v>
      </c>
      <c r="J897" s="5">
        <v>1577.8553400000001</v>
      </c>
      <c r="K897" s="26">
        <v>0.21</v>
      </c>
    </row>
    <row r="898" spans="1:11">
      <c r="A898" s="4">
        <v>2764</v>
      </c>
      <c r="B898" t="s">
        <v>6009</v>
      </c>
      <c r="C898" s="5">
        <f>IF($F$2=0," - ",Tabla1[[#This Row],[Base Precio de Lista neto]])</f>
        <v>224.83949999999999</v>
      </c>
      <c r="D898" s="5">
        <f>IF($F$2=0," - ",Tabla1[[#This Row],[Base Precio de Lista neto]]*(1-$F$2))</f>
        <v>157.38764999999998</v>
      </c>
      <c r="E898" s="5">
        <f>IF($F$2=0," - ",Tabla1[[#This Row],[Base para Mejor precio]]*(1-$F$2))</f>
        <v>141.64888499999998</v>
      </c>
      <c r="F898" s="4" t="s">
        <v>6</v>
      </c>
      <c r="G898" s="16" t="s">
        <v>6131</v>
      </c>
      <c r="H898" s="5">
        <f>IFERROR(IF($F$3=0,"-",Tabla1[[#This Row],[Precio de Cliente neto]]*(1+$F$3)),"-")</f>
        <v>236.08147499999995</v>
      </c>
      <c r="I898" s="5">
        <v>224.83949999999999</v>
      </c>
      <c r="J898" s="5">
        <v>202.35554999999999</v>
      </c>
      <c r="K898" s="26">
        <v>0.21</v>
      </c>
    </row>
    <row r="899" spans="1:11">
      <c r="A899" s="4">
        <v>2768</v>
      </c>
      <c r="B899" t="s">
        <v>6010</v>
      </c>
      <c r="C899" s="5">
        <f>IF($F$2=0," - ",Tabla1[[#This Row],[Base Precio de Lista neto]])</f>
        <v>201.38659999999999</v>
      </c>
      <c r="D899" s="5">
        <f>IF($F$2=0," - ",Tabla1[[#This Row],[Base Precio de Lista neto]]*(1-$F$2))</f>
        <v>140.97061999999997</v>
      </c>
      <c r="E899" s="5">
        <f>IF($F$2=0," - ",Tabla1[[#This Row],[Base para Mejor precio]]*(1-$F$2))</f>
        <v>126.87355799999999</v>
      </c>
      <c r="F899" s="4" t="s">
        <v>6</v>
      </c>
      <c r="G899" s="16" t="s">
        <v>6131</v>
      </c>
      <c r="H899" s="5">
        <f>IFERROR(IF($F$3=0,"-",Tabla1[[#This Row],[Precio de Cliente neto]]*(1+$F$3)),"-")</f>
        <v>211.45592999999997</v>
      </c>
      <c r="I899" s="5">
        <v>201.38659999999999</v>
      </c>
      <c r="J899" s="5">
        <v>181.24794</v>
      </c>
      <c r="K899" s="26">
        <v>0.21</v>
      </c>
    </row>
    <row r="900" spans="1:11">
      <c r="A900" s="4">
        <v>2807</v>
      </c>
      <c r="B900" t="s">
        <v>6011</v>
      </c>
      <c r="C900" s="5">
        <f>IF($F$2=0," - ",Tabla1[[#This Row],[Base Precio de Lista neto]])</f>
        <v>215.7045</v>
      </c>
      <c r="D900" s="5">
        <f>IF($F$2=0," - ",Tabla1[[#This Row],[Base Precio de Lista neto]]*(1-$F$2))</f>
        <v>150.99314999999999</v>
      </c>
      <c r="E900" s="5">
        <f>IF($F$2=0," - ",Tabla1[[#This Row],[Base para Mejor precio]]*(1-$F$2))</f>
        <v>135.893835</v>
      </c>
      <c r="F900" s="4" t="s">
        <v>6</v>
      </c>
      <c r="G900" s="16" t="s">
        <v>6131</v>
      </c>
      <c r="H900" s="5">
        <f>IFERROR(IF($F$3=0,"-",Tabla1[[#This Row],[Precio de Cliente neto]]*(1+$F$3)),"-")</f>
        <v>226.48972499999996</v>
      </c>
      <c r="I900" s="5">
        <v>215.7045</v>
      </c>
      <c r="J900" s="5">
        <v>194.13405</v>
      </c>
      <c r="K900" s="26">
        <v>0.21</v>
      </c>
    </row>
    <row r="901" spans="1:11">
      <c r="A901" s="4">
        <v>2992</v>
      </c>
      <c r="B901" t="s">
        <v>6037</v>
      </c>
      <c r="C901" s="5">
        <f>IF($F$2=0," - ",Tabla1[[#This Row],[Base Precio de Lista neto]])</f>
        <v>7935.8123999999998</v>
      </c>
      <c r="D901" s="5">
        <f>IF($F$2=0," - ",Tabla1[[#This Row],[Base Precio de Lista neto]]*(1-$F$2))</f>
        <v>5555.0686799999994</v>
      </c>
      <c r="E901" s="5">
        <f>IF($F$2=0," - ",Tabla1[[#This Row],[Base para Mejor precio]]*(1-$F$2))</f>
        <v>4999.5618119999999</v>
      </c>
      <c r="F901" s="4" t="s">
        <v>4</v>
      </c>
      <c r="G901" s="16" t="s">
        <v>6131</v>
      </c>
      <c r="H901" s="5">
        <f>IFERROR(IF($F$3=0,"-",Tabla1[[#This Row],[Precio de Cliente neto]]*(1+$F$3)),"-")</f>
        <v>8332.6030199999987</v>
      </c>
      <c r="I901" s="5">
        <v>7935.8123999999998</v>
      </c>
      <c r="J901" s="5">
        <v>7142.2311600000003</v>
      </c>
      <c r="K901" s="26">
        <v>0.21</v>
      </c>
    </row>
    <row r="902" spans="1:11">
      <c r="A902" s="4">
        <v>2993</v>
      </c>
      <c r="B902" t="s">
        <v>6038</v>
      </c>
      <c r="C902" s="5">
        <f>IF($F$2=0," - ",Tabla1[[#This Row],[Base Precio de Lista neto]])</f>
        <v>7935.8123999999998</v>
      </c>
      <c r="D902" s="5">
        <f>IF($F$2=0," - ",Tabla1[[#This Row],[Base Precio de Lista neto]]*(1-$F$2))</f>
        <v>5555.0686799999994</v>
      </c>
      <c r="E902" s="5">
        <f>IF($F$2=0," - ",Tabla1[[#This Row],[Base para Mejor precio]]*(1-$F$2))</f>
        <v>4999.5618119999999</v>
      </c>
      <c r="F902" s="4" t="s">
        <v>4</v>
      </c>
      <c r="G902" s="16" t="s">
        <v>6131</v>
      </c>
      <c r="H902" s="5">
        <f>IFERROR(IF($F$3=0,"-",Tabla1[[#This Row],[Precio de Cliente neto]]*(1+$F$3)),"-")</f>
        <v>8332.6030199999987</v>
      </c>
      <c r="I902" s="5">
        <v>7935.8123999999998</v>
      </c>
      <c r="J902" s="5">
        <v>7142.2311600000003</v>
      </c>
      <c r="K902" s="26">
        <v>0.21</v>
      </c>
    </row>
    <row r="903" spans="1:11">
      <c r="A903" s="4">
        <v>2994</v>
      </c>
      <c r="B903" t="s">
        <v>6039</v>
      </c>
      <c r="C903" s="5">
        <f>IF($F$2=0," - ",Tabla1[[#This Row],[Base Precio de Lista neto]])</f>
        <v>7935.8123999999998</v>
      </c>
      <c r="D903" s="5">
        <f>IF($F$2=0," - ",Tabla1[[#This Row],[Base Precio de Lista neto]]*(1-$F$2))</f>
        <v>5555.0686799999994</v>
      </c>
      <c r="E903" s="5">
        <f>IF($F$2=0," - ",Tabla1[[#This Row],[Base para Mejor precio]]*(1-$F$2))</f>
        <v>4999.5618119999999</v>
      </c>
      <c r="F903" s="4" t="s">
        <v>4</v>
      </c>
      <c r="G903" s="16" t="s">
        <v>6131</v>
      </c>
      <c r="H903" s="5">
        <f>IFERROR(IF($F$3=0,"-",Tabla1[[#This Row],[Precio de Cliente neto]]*(1+$F$3)),"-")</f>
        <v>8332.6030199999987</v>
      </c>
      <c r="I903" s="5">
        <v>7935.8123999999998</v>
      </c>
      <c r="J903" s="5">
        <v>7142.2311600000003</v>
      </c>
      <c r="K903" s="26">
        <v>0.21</v>
      </c>
    </row>
    <row r="904" spans="1:11">
      <c r="A904" s="4">
        <v>2995</v>
      </c>
      <c r="B904" t="s">
        <v>6040</v>
      </c>
      <c r="C904" s="5">
        <f>IF($F$2=0," - ",Tabla1[[#This Row],[Base Precio de Lista neto]])</f>
        <v>7935.8123999999998</v>
      </c>
      <c r="D904" s="5">
        <f>IF($F$2=0," - ",Tabla1[[#This Row],[Base Precio de Lista neto]]*(1-$F$2))</f>
        <v>5555.0686799999994</v>
      </c>
      <c r="E904" s="5">
        <f>IF($F$2=0," - ",Tabla1[[#This Row],[Base para Mejor precio]]*(1-$F$2))</f>
        <v>4999.5618119999999</v>
      </c>
      <c r="F904" s="4" t="s">
        <v>4</v>
      </c>
      <c r="G904" s="16" t="s">
        <v>6131</v>
      </c>
      <c r="H904" s="5">
        <f>IFERROR(IF($F$3=0,"-",Tabla1[[#This Row],[Precio de Cliente neto]]*(1+$F$3)),"-")</f>
        <v>8332.6030199999987</v>
      </c>
      <c r="I904" s="5">
        <v>7935.8123999999998</v>
      </c>
      <c r="J904" s="5">
        <v>7142.2311600000003</v>
      </c>
      <c r="K904" s="26">
        <v>0.21</v>
      </c>
    </row>
    <row r="905" spans="1:11">
      <c r="A905" s="4">
        <v>2996</v>
      </c>
      <c r="B905" t="s">
        <v>672</v>
      </c>
      <c r="C905" s="5">
        <f>IF($F$2=0," - ",Tabla1[[#This Row],[Base Precio de Lista neto]])</f>
        <v>13082.8876</v>
      </c>
      <c r="D905" s="5">
        <f>IF($F$2=0," - ",Tabla1[[#This Row],[Base Precio de Lista neto]]*(1-$F$2))</f>
        <v>9158.0213199999998</v>
      </c>
      <c r="E905" s="5">
        <f>IF($F$2=0," - ",Tabla1[[#This Row],[Base para Mejor precio]]*(1-$F$2))</f>
        <v>8242.2191879999991</v>
      </c>
      <c r="F905" s="4" t="s">
        <v>4</v>
      </c>
      <c r="G905" s="16" t="s">
        <v>6131</v>
      </c>
      <c r="H905" s="5">
        <f>IFERROR(IF($F$3=0,"-",Tabla1[[#This Row],[Precio de Cliente neto]]*(1+$F$3)),"-")</f>
        <v>13737.03198</v>
      </c>
      <c r="I905" s="5">
        <v>13082.8876</v>
      </c>
      <c r="J905" s="5">
        <v>11774.598840000001</v>
      </c>
      <c r="K905" s="26">
        <v>0.21</v>
      </c>
    </row>
    <row r="906" spans="1:11">
      <c r="A906" s="4">
        <v>2997</v>
      </c>
      <c r="B906" t="s">
        <v>673</v>
      </c>
      <c r="C906" s="5">
        <f>IF($F$2=0," - ",Tabla1[[#This Row],[Base Precio de Lista neto]])</f>
        <v>13082.8876</v>
      </c>
      <c r="D906" s="5">
        <f>IF($F$2=0," - ",Tabla1[[#This Row],[Base Precio de Lista neto]]*(1-$F$2))</f>
        <v>9158.0213199999998</v>
      </c>
      <c r="E906" s="5">
        <f>IF($F$2=0," - ",Tabla1[[#This Row],[Base para Mejor precio]]*(1-$F$2))</f>
        <v>8242.2191879999991</v>
      </c>
      <c r="F906" s="4" t="s">
        <v>4</v>
      </c>
      <c r="G906" s="16" t="s">
        <v>6131</v>
      </c>
      <c r="H906" s="5">
        <f>IFERROR(IF($F$3=0,"-",Tabla1[[#This Row],[Precio de Cliente neto]]*(1+$F$3)),"-")</f>
        <v>13737.03198</v>
      </c>
      <c r="I906" s="5">
        <v>13082.8876</v>
      </c>
      <c r="J906" s="5">
        <v>11774.598840000001</v>
      </c>
      <c r="K906" s="26">
        <v>0.21</v>
      </c>
    </row>
    <row r="907" spans="1:11">
      <c r="A907" s="4">
        <v>2998</v>
      </c>
      <c r="B907" t="s">
        <v>674</v>
      </c>
      <c r="C907" s="5">
        <f>IF($F$2=0," - ",Tabla1[[#This Row],[Base Precio de Lista neto]])</f>
        <v>13082.8876</v>
      </c>
      <c r="D907" s="5">
        <f>IF($F$2=0," - ",Tabla1[[#This Row],[Base Precio de Lista neto]]*(1-$F$2))</f>
        <v>9158.0213199999998</v>
      </c>
      <c r="E907" s="5">
        <f>IF($F$2=0," - ",Tabla1[[#This Row],[Base para Mejor precio]]*(1-$F$2))</f>
        <v>8242.2191879999991</v>
      </c>
      <c r="F907" s="4" t="s">
        <v>4</v>
      </c>
      <c r="G907" s="16" t="s">
        <v>6131</v>
      </c>
      <c r="H907" s="5">
        <f>IFERROR(IF($F$3=0,"-",Tabla1[[#This Row],[Precio de Cliente neto]]*(1+$F$3)),"-")</f>
        <v>13737.03198</v>
      </c>
      <c r="I907" s="5">
        <v>13082.8876</v>
      </c>
      <c r="J907" s="5">
        <v>11774.598840000001</v>
      </c>
      <c r="K907" s="26">
        <v>0.21</v>
      </c>
    </row>
    <row r="908" spans="1:11">
      <c r="A908" s="4">
        <v>2999</v>
      </c>
      <c r="B908" t="s">
        <v>675</v>
      </c>
      <c r="C908" s="5">
        <f>IF($F$2=0," - ",Tabla1[[#This Row],[Base Precio de Lista neto]])</f>
        <v>13082.8876</v>
      </c>
      <c r="D908" s="5">
        <f>IF($F$2=0," - ",Tabla1[[#This Row],[Base Precio de Lista neto]]*(1-$F$2))</f>
        <v>9158.0213199999998</v>
      </c>
      <c r="E908" s="5">
        <f>IF($F$2=0," - ",Tabla1[[#This Row],[Base para Mejor precio]]*(1-$F$2))</f>
        <v>8242.2191879999991</v>
      </c>
      <c r="F908" s="4" t="s">
        <v>4</v>
      </c>
      <c r="G908" s="16" t="s">
        <v>6131</v>
      </c>
      <c r="H908" s="5">
        <f>IFERROR(IF($F$3=0,"-",Tabla1[[#This Row],[Precio de Cliente neto]]*(1+$F$3)),"-")</f>
        <v>13737.03198</v>
      </c>
      <c r="I908" s="5">
        <v>13082.8876</v>
      </c>
      <c r="J908" s="5">
        <v>11774.598840000001</v>
      </c>
      <c r="K908" s="26">
        <v>0.21</v>
      </c>
    </row>
    <row r="909" spans="1:11">
      <c r="A909" s="4">
        <v>3000</v>
      </c>
      <c r="B909" t="s">
        <v>676</v>
      </c>
      <c r="C909" s="5">
        <f>IF($F$2=0," - ",Tabla1[[#This Row],[Base Precio de Lista neto]])</f>
        <v>92.741200000000006</v>
      </c>
      <c r="D909" s="5">
        <f>IF($F$2=0," - ",Tabla1[[#This Row],[Base Precio de Lista neto]]*(1-$F$2))</f>
        <v>64.918840000000003</v>
      </c>
      <c r="E909" s="5">
        <f>IF($F$2=0," - ",Tabla1[[#This Row],[Base para Mejor precio]]*(1-$F$2))</f>
        <v>58.42695599999999</v>
      </c>
      <c r="F909" s="4" t="s">
        <v>6</v>
      </c>
      <c r="G909" s="16" t="s">
        <v>6131</v>
      </c>
      <c r="H909" s="5">
        <f>IFERROR(IF($F$3=0,"-",Tabla1[[#This Row],[Precio de Cliente neto]]*(1+$F$3)),"-")</f>
        <v>97.378260000000012</v>
      </c>
      <c r="I909" s="5">
        <v>92.741200000000006</v>
      </c>
      <c r="J909" s="5">
        <v>83.467079999999996</v>
      </c>
      <c r="K909" s="26">
        <v>0.21</v>
      </c>
    </row>
    <row r="910" spans="1:11">
      <c r="A910" s="4">
        <v>3001</v>
      </c>
      <c r="B910" t="s">
        <v>8487</v>
      </c>
      <c r="C910" s="5">
        <f>IF($F$2=0," - ",Tabla1[[#This Row],[Base Precio de Lista neto]])</f>
        <v>124.3399</v>
      </c>
      <c r="D910" s="5">
        <f>IF($F$2=0," - ",Tabla1[[#This Row],[Base Precio de Lista neto]]*(1-$F$2))</f>
        <v>87.037929999999989</v>
      </c>
      <c r="E910" s="5">
        <f>IF($F$2=0," - ",Tabla1[[#This Row],[Base para Mejor precio]]*(1-$F$2))</f>
        <v>78.334136999999998</v>
      </c>
      <c r="F910" s="4" t="s">
        <v>6</v>
      </c>
      <c r="G910" s="16" t="s">
        <v>6131</v>
      </c>
      <c r="H910" s="5">
        <f>IFERROR(IF($F$3=0,"-",Tabla1[[#This Row],[Precio de Cliente neto]]*(1+$F$3)),"-")</f>
        <v>130.556895</v>
      </c>
      <c r="I910" s="5">
        <v>124.3399</v>
      </c>
      <c r="J910" s="5">
        <v>111.90591000000001</v>
      </c>
      <c r="K910" s="26">
        <v>0.21</v>
      </c>
    </row>
    <row r="911" spans="1:11">
      <c r="A911" s="4">
        <v>3002</v>
      </c>
      <c r="B911" t="s">
        <v>677</v>
      </c>
      <c r="C911" s="5">
        <f>IF($F$2=0," - ",Tabla1[[#This Row],[Base Precio de Lista neto]])</f>
        <v>152.48660000000001</v>
      </c>
      <c r="D911" s="5">
        <f>IF($F$2=0," - ",Tabla1[[#This Row],[Base Precio de Lista neto]]*(1-$F$2))</f>
        <v>106.74062000000001</v>
      </c>
      <c r="E911" s="5">
        <f>IF($F$2=0," - ",Tabla1[[#This Row],[Base para Mejor precio]]*(1-$F$2))</f>
        <v>96.066558000000001</v>
      </c>
      <c r="F911" s="4" t="s">
        <v>6</v>
      </c>
      <c r="G911" s="16" t="s">
        <v>6131</v>
      </c>
      <c r="H911" s="5">
        <f>IFERROR(IF($F$3=0,"-",Tabla1[[#This Row],[Precio de Cliente neto]]*(1+$F$3)),"-")</f>
        <v>160.11093</v>
      </c>
      <c r="I911" s="5">
        <v>152.48660000000001</v>
      </c>
      <c r="J911" s="5">
        <v>137.23794000000001</v>
      </c>
      <c r="K911" s="26">
        <v>0.21</v>
      </c>
    </row>
    <row r="912" spans="1:11">
      <c r="A912" s="4">
        <v>3003</v>
      </c>
      <c r="B912" t="s">
        <v>678</v>
      </c>
      <c r="C912" s="5">
        <f>IF($F$2=0," - ",Tabla1[[#This Row],[Base Precio de Lista neto]])</f>
        <v>262.00490000000002</v>
      </c>
      <c r="D912" s="5">
        <f>IF($F$2=0," - ",Tabla1[[#This Row],[Base Precio de Lista neto]]*(1-$F$2))</f>
        <v>183.40343000000001</v>
      </c>
      <c r="E912" s="5">
        <f>IF($F$2=0," - ",Tabla1[[#This Row],[Base para Mejor precio]]*(1-$F$2))</f>
        <v>165.063087</v>
      </c>
      <c r="F912" s="4" t="s">
        <v>6</v>
      </c>
      <c r="G912" s="16" t="s">
        <v>6131</v>
      </c>
      <c r="H912" s="5">
        <f>IFERROR(IF($F$3=0,"-",Tabla1[[#This Row],[Precio de Cliente neto]]*(1+$F$3)),"-")</f>
        <v>275.10514499999999</v>
      </c>
      <c r="I912" s="5">
        <v>262.00490000000002</v>
      </c>
      <c r="J912" s="5">
        <v>235.80440999999999</v>
      </c>
      <c r="K912" s="26">
        <v>0.21</v>
      </c>
    </row>
    <row r="913" spans="1:11">
      <c r="A913" s="4">
        <v>3004</v>
      </c>
      <c r="B913" t="s">
        <v>9156</v>
      </c>
      <c r="C913" s="5">
        <f>IF($F$2=0," - ",Tabla1[[#This Row],[Base Precio de Lista neto]])</f>
        <v>1073.4277</v>
      </c>
      <c r="D913" s="5">
        <f>IF($F$2=0," - ",Tabla1[[#This Row],[Base Precio de Lista neto]]*(1-$F$2))</f>
        <v>751.39938999999993</v>
      </c>
      <c r="E913" s="5">
        <f>IF($F$2=0," - ",Tabla1[[#This Row],[Base para Mejor precio]]*(1-$F$2))</f>
        <v>676.2594509999999</v>
      </c>
      <c r="F913" s="4" t="s">
        <v>5</v>
      </c>
      <c r="G913" s="16" t="s">
        <v>6131</v>
      </c>
      <c r="H913" s="5">
        <f>IFERROR(IF($F$3=0,"-",Tabla1[[#This Row],[Precio de Cliente neto]]*(1+$F$3)),"-")</f>
        <v>1127.0990849999998</v>
      </c>
      <c r="I913" s="5">
        <v>1073.4277</v>
      </c>
      <c r="J913" s="5">
        <v>966.08492999999999</v>
      </c>
      <c r="K913" s="26">
        <v>0.21</v>
      </c>
    </row>
    <row r="914" spans="1:11">
      <c r="A914" s="4">
        <v>3006</v>
      </c>
      <c r="B914" t="s">
        <v>679</v>
      </c>
      <c r="C914" s="5">
        <f>IF($F$2=0," - ",Tabla1[[#This Row],[Base Precio de Lista neto]])</f>
        <v>2739.5396999999998</v>
      </c>
      <c r="D914" s="5">
        <f>IF($F$2=0," - ",Tabla1[[#This Row],[Base Precio de Lista neto]]*(1-$F$2))</f>
        <v>1917.6777899999997</v>
      </c>
      <c r="E914" s="5">
        <f>IF($F$2=0," - ",Tabla1[[#This Row],[Base para Mejor precio]]*(1-$F$2))</f>
        <v>1725.9100109999997</v>
      </c>
      <c r="F914" s="4" t="s">
        <v>5</v>
      </c>
      <c r="G914" s="16" t="s">
        <v>6131</v>
      </c>
      <c r="H914" s="5">
        <f>IFERROR(IF($F$3=0,"-",Tabla1[[#This Row],[Precio de Cliente neto]]*(1+$F$3)),"-")</f>
        <v>2876.5166849999996</v>
      </c>
      <c r="I914" s="5">
        <v>2739.5396999999998</v>
      </c>
      <c r="J914" s="5">
        <v>2465.5857299999998</v>
      </c>
      <c r="K914" s="26">
        <v>0.21</v>
      </c>
    </row>
    <row r="915" spans="1:11">
      <c r="A915" s="4">
        <v>3007</v>
      </c>
      <c r="B915" t="s">
        <v>680</v>
      </c>
      <c r="C915" s="5">
        <f>IF($F$2=0," - ",Tabla1[[#This Row],[Base Precio de Lista neto]])</f>
        <v>1175.3732</v>
      </c>
      <c r="D915" s="5">
        <f>IF($F$2=0," - ",Tabla1[[#This Row],[Base Precio de Lista neto]]*(1-$F$2))</f>
        <v>822.76123999999993</v>
      </c>
      <c r="E915" s="5">
        <f>IF($F$2=0," - ",Tabla1[[#This Row],[Base para Mejor precio]]*(1-$F$2))</f>
        <v>740.48511600000006</v>
      </c>
      <c r="F915" s="4" t="s">
        <v>5</v>
      </c>
      <c r="G915" s="16" t="s">
        <v>6131</v>
      </c>
      <c r="H915" s="5">
        <f>IFERROR(IF($F$3=0,"-",Tabla1[[#This Row],[Precio de Cliente neto]]*(1+$F$3)),"-")</f>
        <v>1234.14186</v>
      </c>
      <c r="I915" s="5">
        <v>1175.3732</v>
      </c>
      <c r="J915" s="5">
        <v>1057.8358800000001</v>
      </c>
      <c r="K915" s="26">
        <v>0.21</v>
      </c>
    </row>
    <row r="916" spans="1:11">
      <c r="A916" s="4">
        <v>3008</v>
      </c>
      <c r="B916" t="s">
        <v>9157</v>
      </c>
      <c r="C916" s="5">
        <f>IF($F$2=0," - ",Tabla1[[#This Row],[Base Precio de Lista neto]])</f>
        <v>1073.4273000000001</v>
      </c>
      <c r="D916" s="5">
        <f>IF($F$2=0," - ",Tabla1[[#This Row],[Base Precio de Lista neto]]*(1-$F$2))</f>
        <v>751.39910999999995</v>
      </c>
      <c r="E916" s="5">
        <f>IF($F$2=0," - ",Tabla1[[#This Row],[Base para Mejor precio]]*(1-$F$2))</f>
        <v>676.25919899999997</v>
      </c>
      <c r="F916" s="4" t="s">
        <v>5</v>
      </c>
      <c r="G916" s="16" t="s">
        <v>6131</v>
      </c>
      <c r="H916" s="5">
        <f>IFERROR(IF($F$3=0,"-",Tabla1[[#This Row],[Precio de Cliente neto]]*(1+$F$3)),"-")</f>
        <v>1127.098665</v>
      </c>
      <c r="I916" s="5">
        <v>1073.4273000000001</v>
      </c>
      <c r="J916" s="5">
        <v>966.08456999999999</v>
      </c>
      <c r="K916" s="26">
        <v>0.21</v>
      </c>
    </row>
    <row r="917" spans="1:11">
      <c r="A917" s="4">
        <v>3009</v>
      </c>
      <c r="B917" t="s">
        <v>681</v>
      </c>
      <c r="C917" s="5">
        <f>IF($F$2=0," - ",Tabla1[[#This Row],[Base Precio de Lista neto]])</f>
        <v>13082.8876</v>
      </c>
      <c r="D917" s="5">
        <f>IF($F$2=0," - ",Tabla1[[#This Row],[Base Precio de Lista neto]]*(1-$F$2))</f>
        <v>9158.0213199999998</v>
      </c>
      <c r="E917" s="5">
        <f>IF($F$2=0," - ",Tabla1[[#This Row],[Base para Mejor precio]]*(1-$F$2))</f>
        <v>8242.2191879999991</v>
      </c>
      <c r="F917" s="4" t="s">
        <v>4</v>
      </c>
      <c r="G917" s="16" t="s">
        <v>6131</v>
      </c>
      <c r="H917" s="5">
        <f>IFERROR(IF($F$3=0,"-",Tabla1[[#This Row],[Precio de Cliente neto]]*(1+$F$3)),"-")</f>
        <v>13737.03198</v>
      </c>
      <c r="I917" s="5">
        <v>13082.8876</v>
      </c>
      <c r="J917" s="5">
        <v>11774.598840000001</v>
      </c>
      <c r="K917" s="26">
        <v>0.21</v>
      </c>
    </row>
    <row r="918" spans="1:11">
      <c r="A918" s="4">
        <v>3011</v>
      </c>
      <c r="B918" t="s">
        <v>682</v>
      </c>
      <c r="C918" s="5">
        <f>IF($F$2=0," - ",Tabla1[[#This Row],[Base Precio de Lista neto]])</f>
        <v>104.6888</v>
      </c>
      <c r="D918" s="5">
        <f>IF($F$2=0," - ",Tabla1[[#This Row],[Base Precio de Lista neto]]*(1-$F$2))</f>
        <v>73.28215999999999</v>
      </c>
      <c r="E918" s="5">
        <f>IF($F$2=0," - ",Tabla1[[#This Row],[Base para Mejor precio]]*(1-$F$2))</f>
        <v>65.953943999999993</v>
      </c>
      <c r="F918" s="4" t="s">
        <v>4</v>
      </c>
      <c r="G918" s="16" t="s">
        <v>6131</v>
      </c>
      <c r="H918" s="5">
        <f>IFERROR(IF($F$3=0,"-",Tabla1[[#This Row],[Precio de Cliente neto]]*(1+$F$3)),"-")</f>
        <v>109.92323999999999</v>
      </c>
      <c r="I918" s="5">
        <v>104.6888</v>
      </c>
      <c r="J918" s="5">
        <v>94.219920000000002</v>
      </c>
      <c r="K918" s="26">
        <v>0.21</v>
      </c>
    </row>
    <row r="919" spans="1:11">
      <c r="A919" s="4">
        <v>3013</v>
      </c>
      <c r="B919" t="s">
        <v>683</v>
      </c>
      <c r="C919" s="5">
        <f>IF($F$2=0," - ",Tabla1[[#This Row],[Base Precio de Lista neto]])</f>
        <v>13.6601</v>
      </c>
      <c r="D919" s="5">
        <f>IF($F$2=0," - ",Tabla1[[#This Row],[Base Precio de Lista neto]]*(1-$F$2))</f>
        <v>9.5620699999999985</v>
      </c>
      <c r="E919" s="5">
        <f>IF($F$2=0," - ",Tabla1[[#This Row],[Base para Mejor precio]]*(1-$F$2))</f>
        <v>8.6058629999999994</v>
      </c>
      <c r="F919" s="4" t="s">
        <v>6</v>
      </c>
      <c r="G919" s="16" t="s">
        <v>6131</v>
      </c>
      <c r="H919" s="5">
        <f>IFERROR(IF($F$3=0,"-",Tabla1[[#This Row],[Precio de Cliente neto]]*(1+$F$3)),"-")</f>
        <v>14.343104999999998</v>
      </c>
      <c r="I919" s="5">
        <v>13.6601</v>
      </c>
      <c r="J919" s="5">
        <v>12.294090000000001</v>
      </c>
      <c r="K919" s="26">
        <v>0.21</v>
      </c>
    </row>
    <row r="920" spans="1:11">
      <c r="A920" s="4">
        <v>3014</v>
      </c>
      <c r="B920" t="s">
        <v>684</v>
      </c>
      <c r="C920" s="5">
        <f>IF($F$2=0," - ",Tabla1[[#This Row],[Base Precio de Lista neto]])</f>
        <v>5.3829000000000002</v>
      </c>
      <c r="D920" s="5">
        <f>IF($F$2=0," - ",Tabla1[[#This Row],[Base Precio de Lista neto]]*(1-$F$2))</f>
        <v>3.76803</v>
      </c>
      <c r="E920" s="5">
        <f>IF($F$2=0," - ",Tabla1[[#This Row],[Base para Mejor precio]]*(1-$F$2))</f>
        <v>3.3912270000000002</v>
      </c>
      <c r="F920" s="4" t="s">
        <v>4</v>
      </c>
      <c r="G920" s="16" t="s">
        <v>6131</v>
      </c>
      <c r="H920" s="5">
        <f>IFERROR(IF($F$3=0,"-",Tabla1[[#This Row],[Precio de Cliente neto]]*(1+$F$3)),"-")</f>
        <v>5.6520450000000002</v>
      </c>
      <c r="I920" s="5">
        <v>5.3829000000000002</v>
      </c>
      <c r="J920" s="5">
        <v>4.8446100000000003</v>
      </c>
      <c r="K920" s="26">
        <v>0.21</v>
      </c>
    </row>
    <row r="921" spans="1:11">
      <c r="A921" s="4">
        <v>3015</v>
      </c>
      <c r="B921" t="s">
        <v>685</v>
      </c>
      <c r="C921" s="5">
        <f>IF($F$2=0," - ",Tabla1[[#This Row],[Base Precio de Lista neto]])</f>
        <v>37.487200000000001</v>
      </c>
      <c r="D921" s="5">
        <f>IF($F$2=0," - ",Tabla1[[#This Row],[Base Precio de Lista neto]]*(1-$F$2))</f>
        <v>26.241039999999998</v>
      </c>
      <c r="E921" s="5">
        <f>IF($F$2=0," - ",Tabla1[[#This Row],[Base para Mejor precio]]*(1-$F$2))</f>
        <v>23.616935999999999</v>
      </c>
      <c r="F921" s="4" t="s">
        <v>6</v>
      </c>
      <c r="G921" s="16" t="s">
        <v>6131</v>
      </c>
      <c r="H921" s="5">
        <f>IFERROR(IF($F$3=0,"-",Tabla1[[#This Row],[Precio de Cliente neto]]*(1+$F$3)),"-")</f>
        <v>39.361559999999997</v>
      </c>
      <c r="I921" s="5">
        <v>37.487200000000001</v>
      </c>
      <c r="J921" s="5">
        <v>33.738480000000003</v>
      </c>
      <c r="K921" s="26">
        <v>0.21</v>
      </c>
    </row>
    <row r="922" spans="1:11">
      <c r="A922" s="4">
        <v>3016</v>
      </c>
      <c r="B922" t="s">
        <v>686</v>
      </c>
      <c r="C922" s="5">
        <f>IF($F$2=0," - ",Tabla1[[#This Row],[Base Precio de Lista neto]])</f>
        <v>36.0291</v>
      </c>
      <c r="D922" s="5">
        <f>IF($F$2=0," - ",Tabla1[[#This Row],[Base Precio de Lista neto]]*(1-$F$2))</f>
        <v>25.220369999999999</v>
      </c>
      <c r="E922" s="5">
        <f>IF($F$2=0," - ",Tabla1[[#This Row],[Base para Mejor precio]]*(1-$F$2))</f>
        <v>22.698332999999998</v>
      </c>
      <c r="F922" s="4" t="s">
        <v>6</v>
      </c>
      <c r="G922" s="16" t="s">
        <v>6131</v>
      </c>
      <c r="H922" s="5">
        <f>IFERROR(IF($F$3=0,"-",Tabla1[[#This Row],[Precio de Cliente neto]]*(1+$F$3)),"-")</f>
        <v>37.830554999999997</v>
      </c>
      <c r="I922" s="5">
        <v>36.0291</v>
      </c>
      <c r="J922" s="5">
        <v>32.426189999999998</v>
      </c>
      <c r="K922" s="26">
        <v>0.21</v>
      </c>
    </row>
    <row r="923" spans="1:11">
      <c r="A923" s="4">
        <v>3017</v>
      </c>
      <c r="B923" t="s">
        <v>687</v>
      </c>
      <c r="C923" s="5">
        <f>IF($F$2=0," - ",Tabla1[[#This Row],[Base Precio de Lista neto]])</f>
        <v>36.0291</v>
      </c>
      <c r="D923" s="5">
        <f>IF($F$2=0," - ",Tabla1[[#This Row],[Base Precio de Lista neto]]*(1-$F$2))</f>
        <v>25.220369999999999</v>
      </c>
      <c r="E923" s="5">
        <f>IF($F$2=0," - ",Tabla1[[#This Row],[Base para Mejor precio]]*(1-$F$2))</f>
        <v>22.698332999999998</v>
      </c>
      <c r="F923" s="4" t="s">
        <v>6</v>
      </c>
      <c r="G923" s="16" t="s">
        <v>6131</v>
      </c>
      <c r="H923" s="5">
        <f>IFERROR(IF($F$3=0,"-",Tabla1[[#This Row],[Precio de Cliente neto]]*(1+$F$3)),"-")</f>
        <v>37.830554999999997</v>
      </c>
      <c r="I923" s="5">
        <v>36.0291</v>
      </c>
      <c r="J923" s="5">
        <v>32.426189999999998</v>
      </c>
      <c r="K923" s="26">
        <v>0.21</v>
      </c>
    </row>
    <row r="924" spans="1:11">
      <c r="A924" s="4">
        <v>3018</v>
      </c>
      <c r="B924" t="s">
        <v>688</v>
      </c>
      <c r="C924" s="5">
        <f>IF($F$2=0," - ",Tabla1[[#This Row],[Base Precio de Lista neto]])</f>
        <v>33.182000000000002</v>
      </c>
      <c r="D924" s="5">
        <f>IF($F$2=0," - ",Tabla1[[#This Row],[Base Precio de Lista neto]]*(1-$F$2))</f>
        <v>23.227399999999999</v>
      </c>
      <c r="E924" s="5">
        <f>IF($F$2=0," - ",Tabla1[[#This Row],[Base para Mejor precio]]*(1-$F$2))</f>
        <v>20.90466</v>
      </c>
      <c r="F924" s="4" t="s">
        <v>6</v>
      </c>
      <c r="G924" s="16" t="s">
        <v>6131</v>
      </c>
      <c r="H924" s="5">
        <f>IFERROR(IF($F$3=0,"-",Tabla1[[#This Row],[Precio de Cliente neto]]*(1+$F$3)),"-")</f>
        <v>34.841099999999997</v>
      </c>
      <c r="I924" s="5">
        <v>33.182000000000002</v>
      </c>
      <c r="J924" s="5">
        <v>29.863800000000001</v>
      </c>
      <c r="K924" s="26">
        <v>0.21</v>
      </c>
    </row>
    <row r="925" spans="1:11">
      <c r="A925" s="4">
        <v>3019</v>
      </c>
      <c r="B925" t="s">
        <v>689</v>
      </c>
      <c r="C925" s="5">
        <f>IF($F$2=0," - ",Tabla1[[#This Row],[Base Precio de Lista neto]])</f>
        <v>58.2136</v>
      </c>
      <c r="D925" s="5">
        <f>IF($F$2=0," - ",Tabla1[[#This Row],[Base Precio de Lista neto]]*(1-$F$2))</f>
        <v>40.749519999999997</v>
      </c>
      <c r="E925" s="5">
        <f>IF($F$2=0," - ",Tabla1[[#This Row],[Base para Mejor precio]]*(1-$F$2))</f>
        <v>36.674568000000001</v>
      </c>
      <c r="F925" s="4" t="s">
        <v>6</v>
      </c>
      <c r="G925" s="16" t="s">
        <v>6131</v>
      </c>
      <c r="H925" s="5">
        <f>IFERROR(IF($F$3=0,"-",Tabla1[[#This Row],[Precio de Cliente neto]]*(1+$F$3)),"-")</f>
        <v>61.124279999999999</v>
      </c>
      <c r="I925" s="5">
        <v>58.2136</v>
      </c>
      <c r="J925" s="5">
        <v>52.392240000000001</v>
      </c>
      <c r="K925" s="26">
        <v>0.21</v>
      </c>
    </row>
    <row r="926" spans="1:11">
      <c r="A926" s="4">
        <v>3020</v>
      </c>
      <c r="B926" t="s">
        <v>690</v>
      </c>
      <c r="C926" s="5">
        <f>IF($F$2=0," - ",Tabla1[[#This Row],[Base Precio de Lista neto]])</f>
        <v>65.504900000000006</v>
      </c>
      <c r="D926" s="5">
        <f>IF($F$2=0," - ",Tabla1[[#This Row],[Base Precio de Lista neto]]*(1-$F$2))</f>
        <v>45.853430000000003</v>
      </c>
      <c r="E926" s="5">
        <f>IF($F$2=0," - ",Tabla1[[#This Row],[Base para Mejor precio]]*(1-$F$2))</f>
        <v>41.268087000000001</v>
      </c>
      <c r="F926" s="4" t="s">
        <v>6</v>
      </c>
      <c r="G926" s="16" t="s">
        <v>6131</v>
      </c>
      <c r="H926" s="5">
        <f>IFERROR(IF($F$3=0,"-",Tabla1[[#This Row],[Precio de Cliente neto]]*(1+$F$3)),"-")</f>
        <v>68.780145000000005</v>
      </c>
      <c r="I926" s="5">
        <v>65.504900000000006</v>
      </c>
      <c r="J926" s="5">
        <v>58.954410000000003</v>
      </c>
      <c r="K926" s="26">
        <v>0.21</v>
      </c>
    </row>
    <row r="927" spans="1:11">
      <c r="A927" s="4">
        <v>3021</v>
      </c>
      <c r="B927" t="s">
        <v>691</v>
      </c>
      <c r="C927" s="5">
        <f>IF($F$2=0," - ",Tabla1[[#This Row],[Base Precio de Lista neto]])</f>
        <v>154.20670000000001</v>
      </c>
      <c r="D927" s="5">
        <f>IF($F$2=0," - ",Tabla1[[#This Row],[Base Precio de Lista neto]]*(1-$F$2))</f>
        <v>107.94469000000001</v>
      </c>
      <c r="E927" s="5">
        <f>IF($F$2=0," - ",Tabla1[[#This Row],[Base para Mejor precio]]*(1-$F$2))</f>
        <v>97.150221000000002</v>
      </c>
      <c r="F927" s="4" t="s">
        <v>5</v>
      </c>
      <c r="G927" s="16" t="s">
        <v>6131</v>
      </c>
      <c r="H927" s="5">
        <f>IFERROR(IF($F$3=0,"-",Tabla1[[#This Row],[Precio de Cliente neto]]*(1+$F$3)),"-")</f>
        <v>161.917035</v>
      </c>
      <c r="I927" s="5">
        <v>154.20670000000001</v>
      </c>
      <c r="J927" s="5">
        <v>138.78603000000001</v>
      </c>
      <c r="K927" s="26">
        <v>0.21</v>
      </c>
    </row>
    <row r="928" spans="1:11">
      <c r="A928" s="4">
        <v>3022</v>
      </c>
      <c r="B928" t="s">
        <v>8598</v>
      </c>
      <c r="C928" s="5">
        <f>IF($F$2=0," - ",Tabla1[[#This Row],[Base Precio de Lista neto]])</f>
        <v>837.31370000000004</v>
      </c>
      <c r="D928" s="5">
        <f>IF($F$2=0," - ",Tabla1[[#This Row],[Base Precio de Lista neto]]*(1-$F$2))</f>
        <v>586.11959000000002</v>
      </c>
      <c r="E928" s="5">
        <f>IF($F$2=0," - ",Tabla1[[#This Row],[Base para Mejor precio]]*(1-$F$2))</f>
        <v>527.50763099999995</v>
      </c>
      <c r="F928" s="4" t="s">
        <v>6</v>
      </c>
      <c r="G928" s="16" t="s">
        <v>6131</v>
      </c>
      <c r="H928" s="5">
        <f>IFERROR(IF($F$3=0,"-",Tabla1[[#This Row],[Precio de Cliente neto]]*(1+$F$3)),"-")</f>
        <v>879.17938500000002</v>
      </c>
      <c r="I928" s="5">
        <v>837.31370000000004</v>
      </c>
      <c r="J928" s="5">
        <v>753.58232999999996</v>
      </c>
      <c r="K928" s="26">
        <v>0.21</v>
      </c>
    </row>
    <row r="929" spans="1:11">
      <c r="A929" s="4">
        <v>3023</v>
      </c>
      <c r="B929" t="s">
        <v>692</v>
      </c>
      <c r="C929" s="5">
        <f>IF($F$2=0," - ",Tabla1[[#This Row],[Base Precio de Lista neto]])</f>
        <v>1045.1137000000001</v>
      </c>
      <c r="D929" s="5">
        <f>IF($F$2=0," - ",Tabla1[[#This Row],[Base Precio de Lista neto]]*(1-$F$2))</f>
        <v>731.57959000000005</v>
      </c>
      <c r="E929" s="5">
        <f>IF($F$2=0," - ",Tabla1[[#This Row],[Base para Mejor precio]]*(1-$F$2))</f>
        <v>658.42163100000005</v>
      </c>
      <c r="F929" s="4" t="s">
        <v>6</v>
      </c>
      <c r="G929" s="16" t="s">
        <v>6131</v>
      </c>
      <c r="H929" s="5">
        <f>IFERROR(IF($F$3=0,"-",Tabla1[[#This Row],[Precio de Cliente neto]]*(1+$F$3)),"-")</f>
        <v>1097.369385</v>
      </c>
      <c r="I929" s="5">
        <v>1045.1137000000001</v>
      </c>
      <c r="J929" s="5">
        <v>940.60233000000005</v>
      </c>
      <c r="K929" s="26">
        <v>0.21</v>
      </c>
    </row>
    <row r="930" spans="1:11">
      <c r="A930" s="4">
        <v>3024</v>
      </c>
      <c r="B930" t="s">
        <v>693</v>
      </c>
      <c r="C930" s="5">
        <f>IF($F$2=0," - ",Tabla1[[#This Row],[Base Precio de Lista neto]])</f>
        <v>596.38160000000005</v>
      </c>
      <c r="D930" s="5">
        <f>IF($F$2=0," - ",Tabla1[[#This Row],[Base Precio de Lista neto]]*(1-$F$2))</f>
        <v>417.46712000000002</v>
      </c>
      <c r="E930" s="5">
        <f>IF($F$2=0," - ",Tabla1[[#This Row],[Base para Mejor precio]]*(1-$F$2))</f>
        <v>375.72040799999996</v>
      </c>
      <c r="F930" s="4" t="s">
        <v>5</v>
      </c>
      <c r="G930" s="16" t="s">
        <v>6131</v>
      </c>
      <c r="H930" s="5">
        <f>IFERROR(IF($F$3=0,"-",Tabla1[[#This Row],[Precio de Cliente neto]]*(1+$F$3)),"-")</f>
        <v>626.20068000000003</v>
      </c>
      <c r="I930" s="5">
        <v>596.38160000000005</v>
      </c>
      <c r="J930" s="5">
        <v>536.74343999999996</v>
      </c>
      <c r="K930" s="26">
        <v>0.21</v>
      </c>
    </row>
    <row r="931" spans="1:11">
      <c r="A931" s="4">
        <v>3025</v>
      </c>
      <c r="B931" t="s">
        <v>694</v>
      </c>
      <c r="C931" s="5">
        <f>IF($F$2=0," - ",Tabla1[[#This Row],[Base Precio de Lista neto]])</f>
        <v>9.2828999999999997</v>
      </c>
      <c r="D931" s="5">
        <f>IF($F$2=0," - ",Tabla1[[#This Row],[Base Precio de Lista neto]]*(1-$F$2))</f>
        <v>6.4980299999999991</v>
      </c>
      <c r="E931" s="5">
        <f>IF($F$2=0," - ",Tabla1[[#This Row],[Base para Mejor precio]]*(1-$F$2))</f>
        <v>5.8482269999999987</v>
      </c>
      <c r="F931" s="4" t="s">
        <v>6</v>
      </c>
      <c r="G931" s="16" t="s">
        <v>6131</v>
      </c>
      <c r="H931" s="5">
        <f>IFERROR(IF($F$3=0,"-",Tabla1[[#This Row],[Precio de Cliente neto]]*(1+$F$3)),"-")</f>
        <v>9.7470449999999982</v>
      </c>
      <c r="I931" s="5">
        <v>9.2828999999999997</v>
      </c>
      <c r="J931" s="5">
        <v>8.3546099999999992</v>
      </c>
      <c r="K931" s="26">
        <v>0.21</v>
      </c>
    </row>
    <row r="932" spans="1:11">
      <c r="A932" s="4">
        <v>3026</v>
      </c>
      <c r="B932" t="s">
        <v>695</v>
      </c>
      <c r="C932" s="5">
        <f>IF($F$2=0," - ",Tabla1[[#This Row],[Base Precio de Lista neto]])</f>
        <v>92.580500000000001</v>
      </c>
      <c r="D932" s="5">
        <f>IF($F$2=0," - ",Tabla1[[#This Row],[Base Precio de Lista neto]]*(1-$F$2))</f>
        <v>64.806349999999995</v>
      </c>
      <c r="E932" s="5">
        <f>IF($F$2=0," - ",Tabla1[[#This Row],[Base para Mejor precio]]*(1-$F$2))</f>
        <v>58.325714999999995</v>
      </c>
      <c r="F932" s="4" t="s">
        <v>6</v>
      </c>
      <c r="G932" s="16" t="s">
        <v>6131</v>
      </c>
      <c r="H932" s="5">
        <f>IFERROR(IF($F$3=0,"-",Tabla1[[#This Row],[Precio de Cliente neto]]*(1+$F$3)),"-")</f>
        <v>97.209524999999985</v>
      </c>
      <c r="I932" s="5">
        <v>92.580500000000001</v>
      </c>
      <c r="J932" s="5">
        <v>83.322450000000003</v>
      </c>
      <c r="K932" s="26">
        <v>0.21</v>
      </c>
    </row>
    <row r="933" spans="1:11">
      <c r="A933" s="4">
        <v>3027</v>
      </c>
      <c r="B933" t="s">
        <v>696</v>
      </c>
      <c r="C933" s="5">
        <f>IF($F$2=0," - ",Tabla1[[#This Row],[Base Precio de Lista neto]])</f>
        <v>10.2316</v>
      </c>
      <c r="D933" s="5">
        <f>IF($F$2=0," - ",Tabla1[[#This Row],[Base Precio de Lista neto]]*(1-$F$2))</f>
        <v>7.1621199999999998</v>
      </c>
      <c r="E933" s="5">
        <f>IF($F$2=0," - ",Tabla1[[#This Row],[Base para Mejor precio]]*(1-$F$2))</f>
        <v>6.4459079999999993</v>
      </c>
      <c r="F933" s="4" t="s">
        <v>6</v>
      </c>
      <c r="G933" s="16" t="s">
        <v>6131</v>
      </c>
      <c r="H933" s="5">
        <f>IFERROR(IF($F$3=0,"-",Tabla1[[#This Row],[Precio de Cliente neto]]*(1+$F$3)),"-")</f>
        <v>10.743179999999999</v>
      </c>
      <c r="I933" s="5">
        <v>10.2316</v>
      </c>
      <c r="J933" s="5">
        <v>9.2084399999999995</v>
      </c>
      <c r="K933" s="26">
        <v>0.21</v>
      </c>
    </row>
    <row r="934" spans="1:11">
      <c r="A934" s="4">
        <v>3028</v>
      </c>
      <c r="B934" t="s">
        <v>697</v>
      </c>
      <c r="C934" s="5">
        <f>IF($F$2=0," - ",Tabla1[[#This Row],[Base Precio de Lista neto]])</f>
        <v>12.1427</v>
      </c>
      <c r="D934" s="5">
        <f>IF($F$2=0," - ",Tabla1[[#This Row],[Base Precio de Lista neto]]*(1-$F$2))</f>
        <v>8.4998899999999988</v>
      </c>
      <c r="E934" s="5">
        <f>IF($F$2=0," - ",Tabla1[[#This Row],[Base para Mejor precio]]*(1-$F$2))</f>
        <v>7.6499009999999998</v>
      </c>
      <c r="F934" s="4" t="s">
        <v>6</v>
      </c>
      <c r="G934" s="16" t="s">
        <v>6131</v>
      </c>
      <c r="H934" s="5">
        <f>IFERROR(IF($F$3=0,"-",Tabla1[[#This Row],[Precio de Cliente neto]]*(1+$F$3)),"-")</f>
        <v>12.749834999999997</v>
      </c>
      <c r="I934" s="5">
        <v>12.1427</v>
      </c>
      <c r="J934" s="5">
        <v>10.928430000000001</v>
      </c>
      <c r="K934" s="26">
        <v>0.21</v>
      </c>
    </row>
    <row r="935" spans="1:11">
      <c r="A935" s="4">
        <v>3029</v>
      </c>
      <c r="B935" t="s">
        <v>698</v>
      </c>
      <c r="C935" s="5">
        <f>IF($F$2=0," - ",Tabla1[[#This Row],[Base Precio de Lista neto]])</f>
        <v>1029.3339000000001</v>
      </c>
      <c r="D935" s="5">
        <f>IF($F$2=0," - ",Tabla1[[#This Row],[Base Precio de Lista neto]]*(1-$F$2))</f>
        <v>720.53372999999999</v>
      </c>
      <c r="E935" s="5">
        <f>IF($F$2=0," - ",Tabla1[[#This Row],[Base para Mejor precio]]*(1-$F$2))</f>
        <v>648.48035700000003</v>
      </c>
      <c r="F935" s="4" t="s">
        <v>6</v>
      </c>
      <c r="G935" s="16" t="s">
        <v>6131</v>
      </c>
      <c r="H935" s="5">
        <f>IFERROR(IF($F$3=0,"-",Tabla1[[#This Row],[Precio de Cliente neto]]*(1+$F$3)),"-")</f>
        <v>1080.8005949999999</v>
      </c>
      <c r="I935" s="5">
        <v>1029.3339000000001</v>
      </c>
      <c r="J935" s="5">
        <v>926.40051000000005</v>
      </c>
      <c r="K935" s="26">
        <v>0.21</v>
      </c>
    </row>
    <row r="936" spans="1:11">
      <c r="A936" s="4">
        <v>3030</v>
      </c>
      <c r="B936" t="s">
        <v>699</v>
      </c>
      <c r="C936" s="5">
        <f>IF($F$2=0," - ",Tabla1[[#This Row],[Base Precio de Lista neto]])</f>
        <v>339.1087</v>
      </c>
      <c r="D936" s="5">
        <f>IF($F$2=0," - ",Tabla1[[#This Row],[Base Precio de Lista neto]]*(1-$F$2))</f>
        <v>237.37608999999998</v>
      </c>
      <c r="E936" s="5">
        <f>IF($F$2=0," - ",Tabla1[[#This Row],[Base para Mejor precio]]*(1-$F$2))</f>
        <v>213.63848099999998</v>
      </c>
      <c r="F936" s="4" t="s">
        <v>6</v>
      </c>
      <c r="G936" s="16" t="s">
        <v>6131</v>
      </c>
      <c r="H936" s="5">
        <f>IFERROR(IF($F$3=0,"-",Tabla1[[#This Row],[Precio de Cliente neto]]*(1+$F$3)),"-")</f>
        <v>356.06413499999996</v>
      </c>
      <c r="I936" s="5">
        <v>339.1087</v>
      </c>
      <c r="J936" s="5">
        <v>305.19783000000001</v>
      </c>
      <c r="K936" s="26">
        <v>0.21</v>
      </c>
    </row>
    <row r="937" spans="1:11">
      <c r="A937" s="4">
        <v>3031</v>
      </c>
      <c r="B937" t="s">
        <v>700</v>
      </c>
      <c r="C937" s="5">
        <f>IF($F$2=0," - ",Tabla1[[#This Row],[Base Precio de Lista neto]])</f>
        <v>140.113</v>
      </c>
      <c r="D937" s="5">
        <f>IF($F$2=0," - ",Tabla1[[#This Row],[Base Precio de Lista neto]]*(1-$F$2))</f>
        <v>98.079099999999997</v>
      </c>
      <c r="E937" s="5">
        <f>IF($F$2=0," - ",Tabla1[[#This Row],[Base para Mejor precio]]*(1-$F$2))</f>
        <v>88.27118999999999</v>
      </c>
      <c r="F937" s="4" t="s">
        <v>6</v>
      </c>
      <c r="G937" s="16" t="s">
        <v>6131</v>
      </c>
      <c r="H937" s="5">
        <f>IFERROR(IF($F$3=0,"-",Tabla1[[#This Row],[Precio de Cliente neto]]*(1+$F$3)),"-")</f>
        <v>147.11865</v>
      </c>
      <c r="I937" s="5">
        <v>140.113</v>
      </c>
      <c r="J937" s="5">
        <v>126.10169999999999</v>
      </c>
      <c r="K937" s="26">
        <v>0.21</v>
      </c>
    </row>
    <row r="938" spans="1:11">
      <c r="A938" s="4">
        <v>3032</v>
      </c>
      <c r="B938" t="s">
        <v>701</v>
      </c>
      <c r="C938" s="5">
        <f>IF($F$2=0," - ",Tabla1[[#This Row],[Base Precio de Lista neto]])</f>
        <v>1842.8644999999999</v>
      </c>
      <c r="D938" s="5">
        <f>IF($F$2=0," - ",Tabla1[[#This Row],[Base Precio de Lista neto]]*(1-$F$2))</f>
        <v>1290.00515</v>
      </c>
      <c r="E938" s="5">
        <f>IF($F$2=0," - ",Tabla1[[#This Row],[Base para Mejor precio]]*(1-$F$2))</f>
        <v>1161.004635</v>
      </c>
      <c r="F938" s="4" t="s">
        <v>6</v>
      </c>
      <c r="G938" s="16" t="s">
        <v>6131</v>
      </c>
      <c r="H938" s="5">
        <f>IFERROR(IF($F$3=0,"-",Tabla1[[#This Row],[Precio de Cliente neto]]*(1+$F$3)),"-")</f>
        <v>1935.0077249999999</v>
      </c>
      <c r="I938" s="5">
        <v>1842.8644999999999</v>
      </c>
      <c r="J938" s="5">
        <v>1658.5780500000001</v>
      </c>
      <c r="K938" s="26">
        <v>0.21</v>
      </c>
    </row>
    <row r="939" spans="1:11">
      <c r="A939" s="4">
        <v>3033</v>
      </c>
      <c r="B939" t="s">
        <v>702</v>
      </c>
      <c r="C939" s="5">
        <f>IF($F$2=0," - ",Tabla1[[#This Row],[Base Precio de Lista neto]])</f>
        <v>1842.9652000000001</v>
      </c>
      <c r="D939" s="5">
        <f>IF($F$2=0," - ",Tabla1[[#This Row],[Base Precio de Lista neto]]*(1-$F$2))</f>
        <v>1290.07564</v>
      </c>
      <c r="E939" s="5">
        <f>IF($F$2=0," - ",Tabla1[[#This Row],[Base para Mejor precio]]*(1-$F$2))</f>
        <v>1161.068076</v>
      </c>
      <c r="F939" s="4" t="s">
        <v>6</v>
      </c>
      <c r="G939" s="16" t="s">
        <v>6131</v>
      </c>
      <c r="H939" s="5">
        <f>IFERROR(IF($F$3=0,"-",Tabla1[[#This Row],[Precio de Cliente neto]]*(1+$F$3)),"-")</f>
        <v>1935.11346</v>
      </c>
      <c r="I939" s="5">
        <v>1842.9652000000001</v>
      </c>
      <c r="J939" s="5">
        <v>1658.66868</v>
      </c>
      <c r="K939" s="26">
        <v>0.21</v>
      </c>
    </row>
    <row r="940" spans="1:11">
      <c r="A940" s="4">
        <v>3034</v>
      </c>
      <c r="B940" t="s">
        <v>703</v>
      </c>
      <c r="C940" s="5">
        <f>IF($F$2=0," - ",Tabla1[[#This Row],[Base Precio de Lista neto]])</f>
        <v>2396.2914000000001</v>
      </c>
      <c r="D940" s="5">
        <f>IF($F$2=0," - ",Tabla1[[#This Row],[Base Precio de Lista neto]]*(1-$F$2))</f>
        <v>1677.40398</v>
      </c>
      <c r="E940" s="5">
        <f>IF($F$2=0," - ",Tabla1[[#This Row],[Base para Mejor precio]]*(1-$F$2))</f>
        <v>1509.6635819999999</v>
      </c>
      <c r="F940" s="4" t="s">
        <v>6</v>
      </c>
      <c r="G940" s="16" t="s">
        <v>6131</v>
      </c>
      <c r="H940" s="5">
        <f>IFERROR(IF($F$3=0,"-",Tabla1[[#This Row],[Precio de Cliente neto]]*(1+$F$3)),"-")</f>
        <v>2516.1059700000001</v>
      </c>
      <c r="I940" s="5">
        <v>2396.2914000000001</v>
      </c>
      <c r="J940" s="5">
        <v>2156.6622600000001</v>
      </c>
      <c r="K940" s="26">
        <v>0.21</v>
      </c>
    </row>
    <row r="941" spans="1:11">
      <c r="A941" s="4">
        <v>3035</v>
      </c>
      <c r="B941" t="s">
        <v>704</v>
      </c>
      <c r="C941" s="5">
        <f>IF($F$2=0," - ",Tabla1[[#This Row],[Base Precio de Lista neto]])</f>
        <v>3111.8944000000001</v>
      </c>
      <c r="D941" s="5">
        <f>IF($F$2=0," - ",Tabla1[[#This Row],[Base Precio de Lista neto]]*(1-$F$2))</f>
        <v>2178.3260799999998</v>
      </c>
      <c r="E941" s="5">
        <f>IF($F$2=0," - ",Tabla1[[#This Row],[Base para Mejor precio]]*(1-$F$2))</f>
        <v>1960.4934719999999</v>
      </c>
      <c r="F941" s="4" t="s">
        <v>6</v>
      </c>
      <c r="G941" s="16" t="s">
        <v>6131</v>
      </c>
      <c r="H941" s="5">
        <f>IFERROR(IF($F$3=0,"-",Tabla1[[#This Row],[Precio de Cliente neto]]*(1+$F$3)),"-")</f>
        <v>3267.4891199999997</v>
      </c>
      <c r="I941" s="5">
        <v>3111.8944000000001</v>
      </c>
      <c r="J941" s="5">
        <v>2800.70496</v>
      </c>
      <c r="K941" s="26">
        <v>0.21</v>
      </c>
    </row>
    <row r="942" spans="1:11">
      <c r="A942" s="4">
        <v>3036</v>
      </c>
      <c r="B942" t="s">
        <v>705</v>
      </c>
      <c r="C942" s="5">
        <f>IF($F$2=0," - ",Tabla1[[#This Row],[Base Precio de Lista neto]])</f>
        <v>511.149</v>
      </c>
      <c r="D942" s="5">
        <f>IF($F$2=0," - ",Tabla1[[#This Row],[Base Precio de Lista neto]]*(1-$F$2))</f>
        <v>357.80429999999996</v>
      </c>
      <c r="E942" s="5">
        <f>IF($F$2=0," - ",Tabla1[[#This Row],[Base para Mejor precio]]*(1-$F$2))</f>
        <v>322.02386999999999</v>
      </c>
      <c r="F942" s="4" t="s">
        <v>6</v>
      </c>
      <c r="G942" s="16" t="s">
        <v>6131</v>
      </c>
      <c r="H942" s="5">
        <f>IFERROR(IF($F$3=0,"-",Tabla1[[#This Row],[Precio de Cliente neto]]*(1+$F$3)),"-")</f>
        <v>536.7064499999999</v>
      </c>
      <c r="I942" s="5">
        <v>511.149</v>
      </c>
      <c r="J942" s="5">
        <v>460.03410000000002</v>
      </c>
      <c r="K942" s="26">
        <v>0.21</v>
      </c>
    </row>
    <row r="943" spans="1:11">
      <c r="A943" s="4">
        <v>3037</v>
      </c>
      <c r="B943" t="s">
        <v>9158</v>
      </c>
      <c r="C943" s="5">
        <f>IF($F$2=0," - ",Tabla1[[#This Row],[Base Precio de Lista neto]])</f>
        <v>242.03530000000001</v>
      </c>
      <c r="D943" s="5">
        <f>IF($F$2=0," - ",Tabla1[[#This Row],[Base Precio de Lista neto]]*(1-$F$2))</f>
        <v>169.42471</v>
      </c>
      <c r="E943" s="5">
        <f>IF($F$2=0," - ",Tabla1[[#This Row],[Base para Mejor precio]]*(1-$F$2))</f>
        <v>152.48223899999999</v>
      </c>
      <c r="F943" s="4" t="s">
        <v>6</v>
      </c>
      <c r="G943" s="16" t="s">
        <v>6131</v>
      </c>
      <c r="H943" s="5">
        <f>IFERROR(IF($F$3=0,"-",Tabla1[[#This Row],[Precio de Cliente neto]]*(1+$F$3)),"-")</f>
        <v>254.13706500000001</v>
      </c>
      <c r="I943" s="5">
        <v>242.03530000000001</v>
      </c>
      <c r="J943" s="5">
        <v>217.83177000000001</v>
      </c>
      <c r="K943" s="26">
        <v>0.21</v>
      </c>
    </row>
    <row r="944" spans="1:11">
      <c r="A944" s="4">
        <v>3038</v>
      </c>
      <c r="B944" t="s">
        <v>9159</v>
      </c>
      <c r="C944" s="5">
        <f>IF($F$2=0," - ",Tabla1[[#This Row],[Base Precio de Lista neto]])</f>
        <v>280.41320000000002</v>
      </c>
      <c r="D944" s="5">
        <f>IF($F$2=0," - ",Tabla1[[#This Row],[Base Precio de Lista neto]]*(1-$F$2))</f>
        <v>196.28924000000001</v>
      </c>
      <c r="E944" s="5">
        <f>IF($F$2=0," - ",Tabla1[[#This Row],[Base para Mejor precio]]*(1-$F$2))</f>
        <v>176.66031599999999</v>
      </c>
      <c r="F944" s="4" t="s">
        <v>6</v>
      </c>
      <c r="G944" s="16" t="s">
        <v>6131</v>
      </c>
      <c r="H944" s="5">
        <f>IFERROR(IF($F$3=0,"-",Tabla1[[#This Row],[Precio de Cliente neto]]*(1+$F$3)),"-")</f>
        <v>294.43385999999998</v>
      </c>
      <c r="I944" s="5">
        <v>280.41320000000002</v>
      </c>
      <c r="J944" s="5">
        <v>252.37188</v>
      </c>
      <c r="K944" s="26">
        <v>0.21</v>
      </c>
    </row>
    <row r="945" spans="1:11">
      <c r="A945" s="4">
        <v>3039</v>
      </c>
      <c r="B945" t="s">
        <v>9160</v>
      </c>
      <c r="C945" s="5">
        <f>IF($F$2=0," - ",Tabla1[[#This Row],[Base Precio de Lista neto]])</f>
        <v>321.72800000000001</v>
      </c>
      <c r="D945" s="5">
        <f>IF($F$2=0," - ",Tabla1[[#This Row],[Base Precio de Lista neto]]*(1-$F$2))</f>
        <v>225.20959999999999</v>
      </c>
      <c r="E945" s="5">
        <f>IF($F$2=0," - ",Tabla1[[#This Row],[Base para Mejor precio]]*(1-$F$2))</f>
        <v>202.68863999999999</v>
      </c>
      <c r="F945" s="4" t="s">
        <v>6</v>
      </c>
      <c r="G945" s="16" t="s">
        <v>6131</v>
      </c>
      <c r="H945" s="5">
        <f>IFERROR(IF($F$3=0,"-",Tabla1[[#This Row],[Precio de Cliente neto]]*(1+$F$3)),"-")</f>
        <v>337.81439999999998</v>
      </c>
      <c r="I945" s="5">
        <v>321.72800000000001</v>
      </c>
      <c r="J945" s="5">
        <v>289.55520000000001</v>
      </c>
      <c r="K945" s="26">
        <v>0.21</v>
      </c>
    </row>
    <row r="946" spans="1:11">
      <c r="A946" s="4">
        <v>3040</v>
      </c>
      <c r="B946" t="s">
        <v>706</v>
      </c>
      <c r="C946" s="5">
        <f>IF($F$2=0," - ",Tabla1[[#This Row],[Base Precio de Lista neto]])</f>
        <v>287.37139999999999</v>
      </c>
      <c r="D946" s="5">
        <f>IF($F$2=0," - ",Tabla1[[#This Row],[Base Precio de Lista neto]]*(1-$F$2))</f>
        <v>201.15997999999999</v>
      </c>
      <c r="E946" s="5">
        <f>IF($F$2=0," - ",Tabla1[[#This Row],[Base para Mejor precio]]*(1-$F$2))</f>
        <v>181.04398199999997</v>
      </c>
      <c r="F946" s="4" t="s">
        <v>5</v>
      </c>
      <c r="G946" s="16" t="s">
        <v>6131</v>
      </c>
      <c r="H946" s="5">
        <f>IFERROR(IF($F$3=0,"-",Tabla1[[#This Row],[Precio de Cliente neto]]*(1+$F$3)),"-")</f>
        <v>301.73996999999997</v>
      </c>
      <c r="I946" s="5">
        <v>287.37139999999999</v>
      </c>
      <c r="J946" s="5">
        <v>258.63425999999998</v>
      </c>
      <c r="K946" s="26">
        <v>0.21</v>
      </c>
    </row>
    <row r="947" spans="1:11">
      <c r="A947" s="4">
        <v>3041</v>
      </c>
      <c r="B947" t="s">
        <v>707</v>
      </c>
      <c r="C947" s="5">
        <f>IF($F$2=0," - ",Tabla1[[#This Row],[Base Precio de Lista neto]])</f>
        <v>284.55399999999997</v>
      </c>
      <c r="D947" s="5">
        <f>IF($F$2=0," - ",Tabla1[[#This Row],[Base Precio de Lista neto]]*(1-$F$2))</f>
        <v>199.18779999999998</v>
      </c>
      <c r="E947" s="5">
        <f>IF($F$2=0," - ",Tabla1[[#This Row],[Base para Mejor precio]]*(1-$F$2))</f>
        <v>179.26901999999998</v>
      </c>
      <c r="F947" s="4" t="s">
        <v>5</v>
      </c>
      <c r="G947" s="16" t="s">
        <v>6131</v>
      </c>
      <c r="H947" s="5">
        <f>IFERROR(IF($F$3=0,"-",Tabla1[[#This Row],[Precio de Cliente neto]]*(1+$F$3)),"-")</f>
        <v>298.7817</v>
      </c>
      <c r="I947" s="5">
        <v>284.55399999999997</v>
      </c>
      <c r="J947" s="5">
        <v>256.09859999999998</v>
      </c>
      <c r="K947" s="26">
        <v>0.21</v>
      </c>
    </row>
    <row r="948" spans="1:11">
      <c r="A948" s="4">
        <v>3042</v>
      </c>
      <c r="B948" t="s">
        <v>8599</v>
      </c>
      <c r="C948" s="5">
        <f>IF($F$2=0," - ",Tabla1[[#This Row],[Base Precio de Lista neto]])</f>
        <v>54.322299999999998</v>
      </c>
      <c r="D948" s="5">
        <f>IF($F$2=0," - ",Tabla1[[#This Row],[Base Precio de Lista neto]]*(1-$F$2))</f>
        <v>38.025609999999993</v>
      </c>
      <c r="E948" s="5">
        <f>IF($F$2=0," - ",Tabla1[[#This Row],[Base para Mejor precio]]*(1-$F$2))</f>
        <v>34.223048999999996</v>
      </c>
      <c r="F948" s="4" t="s">
        <v>6</v>
      </c>
      <c r="G948" s="16" t="s">
        <v>6131</v>
      </c>
      <c r="H948" s="5">
        <f>IFERROR(IF($F$3=0,"-",Tabla1[[#This Row],[Precio de Cliente neto]]*(1+$F$3)),"-")</f>
        <v>57.038414999999986</v>
      </c>
      <c r="I948" s="5">
        <v>54.322299999999998</v>
      </c>
      <c r="J948" s="5">
        <v>48.890070000000001</v>
      </c>
      <c r="K948" s="26">
        <v>0.21</v>
      </c>
    </row>
    <row r="949" spans="1:11">
      <c r="A949" s="4">
        <v>3043</v>
      </c>
      <c r="B949" t="s">
        <v>8600</v>
      </c>
      <c r="C949" s="5">
        <f>IF($F$2=0," - ",Tabla1[[#This Row],[Base Precio de Lista neto]])</f>
        <v>86.112799999999993</v>
      </c>
      <c r="D949" s="5">
        <f>IF($F$2=0," - ",Tabla1[[#This Row],[Base Precio de Lista neto]]*(1-$F$2))</f>
        <v>60.278959999999991</v>
      </c>
      <c r="E949" s="5">
        <f>IF($F$2=0," - ",Tabla1[[#This Row],[Base para Mejor precio]]*(1-$F$2))</f>
        <v>54.251064</v>
      </c>
      <c r="F949" s="4" t="s">
        <v>6</v>
      </c>
      <c r="G949" s="16" t="s">
        <v>6131</v>
      </c>
      <c r="H949" s="5">
        <f>IFERROR(IF($F$3=0,"-",Tabla1[[#This Row],[Precio de Cliente neto]]*(1+$F$3)),"-")</f>
        <v>90.41843999999999</v>
      </c>
      <c r="I949" s="5">
        <v>86.112799999999993</v>
      </c>
      <c r="J949" s="5">
        <v>77.501519999999999</v>
      </c>
      <c r="K949" s="26">
        <v>0.21</v>
      </c>
    </row>
    <row r="950" spans="1:11">
      <c r="A950" s="4">
        <v>3044</v>
      </c>
      <c r="B950" t="s">
        <v>8601</v>
      </c>
      <c r="C950" s="5">
        <f>IF($F$2=0," - ",Tabla1[[#This Row],[Base Precio de Lista neto]])</f>
        <v>113.54</v>
      </c>
      <c r="D950" s="5">
        <f>IF($F$2=0," - ",Tabla1[[#This Row],[Base Precio de Lista neto]]*(1-$F$2))</f>
        <v>79.477999999999994</v>
      </c>
      <c r="E950" s="5">
        <f>IF($F$2=0," - ",Tabla1[[#This Row],[Base para Mejor precio]]*(1-$F$2))</f>
        <v>71.530199999999994</v>
      </c>
      <c r="F950" s="4" t="s">
        <v>5</v>
      </c>
      <c r="G950" s="16" t="s">
        <v>6131</v>
      </c>
      <c r="H950" s="5">
        <f>IFERROR(IF($F$3=0,"-",Tabla1[[#This Row],[Precio de Cliente neto]]*(1+$F$3)),"-")</f>
        <v>119.21699999999998</v>
      </c>
      <c r="I950" s="5">
        <v>113.54</v>
      </c>
      <c r="J950" s="5">
        <v>102.18600000000001</v>
      </c>
      <c r="K950" s="26">
        <v>0.21</v>
      </c>
    </row>
    <row r="951" spans="1:11">
      <c r="A951" s="4">
        <v>3045</v>
      </c>
      <c r="B951" t="s">
        <v>708</v>
      </c>
      <c r="C951" s="5">
        <f>IF($F$2=0," - ",Tabla1[[#This Row],[Base Precio de Lista neto]])</f>
        <v>511.14920000000001</v>
      </c>
      <c r="D951" s="5">
        <f>IF($F$2=0," - ",Tabla1[[#This Row],[Base Precio de Lista neto]]*(1-$F$2))</f>
        <v>357.80444</v>
      </c>
      <c r="E951" s="5">
        <f>IF($F$2=0," - ",Tabla1[[#This Row],[Base para Mejor precio]]*(1-$F$2))</f>
        <v>322.02399600000001</v>
      </c>
      <c r="F951" s="4" t="s">
        <v>6</v>
      </c>
      <c r="G951" s="16" t="s">
        <v>6131</v>
      </c>
      <c r="H951" s="5">
        <f>IFERROR(IF($F$3=0,"-",Tabla1[[#This Row],[Precio de Cliente neto]]*(1+$F$3)),"-")</f>
        <v>536.70666000000006</v>
      </c>
      <c r="I951" s="5">
        <v>511.14920000000001</v>
      </c>
      <c r="J951" s="5">
        <v>460.03428000000002</v>
      </c>
      <c r="K951" s="26">
        <v>0.21</v>
      </c>
    </row>
    <row r="952" spans="1:11">
      <c r="A952" s="4">
        <v>3046</v>
      </c>
      <c r="B952" t="s">
        <v>9161</v>
      </c>
      <c r="C952" s="5">
        <f>IF($F$2=0," - ",Tabla1[[#This Row],[Base Precio de Lista neto]])</f>
        <v>197.76339999999999</v>
      </c>
      <c r="D952" s="5">
        <f>IF($F$2=0," - ",Tabla1[[#This Row],[Base Precio de Lista neto]]*(1-$F$2))</f>
        <v>138.43437999999998</v>
      </c>
      <c r="E952" s="5">
        <f>IF($F$2=0," - ",Tabla1[[#This Row],[Base para Mejor precio]]*(1-$F$2))</f>
        <v>124.590942</v>
      </c>
      <c r="F952" s="4" t="s">
        <v>6</v>
      </c>
      <c r="G952" s="16" t="s">
        <v>6131</v>
      </c>
      <c r="H952" s="5">
        <f>IFERROR(IF($F$3=0,"-",Tabla1[[#This Row],[Precio de Cliente neto]]*(1+$F$3)),"-")</f>
        <v>207.65156999999996</v>
      </c>
      <c r="I952" s="5">
        <v>197.76339999999999</v>
      </c>
      <c r="J952" s="5">
        <v>177.98706000000001</v>
      </c>
      <c r="K952" s="26">
        <v>0.21</v>
      </c>
    </row>
    <row r="953" spans="1:11">
      <c r="A953" s="4">
        <v>3047</v>
      </c>
      <c r="B953" t="s">
        <v>9162</v>
      </c>
      <c r="C953" s="5">
        <f>IF($F$2=0," - ",Tabla1[[#This Row],[Base Precio de Lista neto]])</f>
        <v>363.04250000000002</v>
      </c>
      <c r="D953" s="5">
        <f>IF($F$2=0," - ",Tabla1[[#This Row],[Base Precio de Lista neto]]*(1-$F$2))</f>
        <v>254.12975</v>
      </c>
      <c r="E953" s="5">
        <f>IF($F$2=0," - ",Tabla1[[#This Row],[Base para Mejor precio]]*(1-$F$2))</f>
        <v>228.71677499999998</v>
      </c>
      <c r="F953" s="4" t="s">
        <v>6</v>
      </c>
      <c r="G953" s="16" t="s">
        <v>6131</v>
      </c>
      <c r="H953" s="5">
        <f>IFERROR(IF($F$3=0,"-",Tabla1[[#This Row],[Precio de Cliente neto]]*(1+$F$3)),"-")</f>
        <v>381.19462499999997</v>
      </c>
      <c r="I953" s="5">
        <v>363.04250000000002</v>
      </c>
      <c r="J953" s="5">
        <v>326.73824999999999</v>
      </c>
      <c r="K953" s="26">
        <v>0.21</v>
      </c>
    </row>
    <row r="954" spans="1:11">
      <c r="A954" s="4">
        <v>3048</v>
      </c>
      <c r="B954" t="s">
        <v>8509</v>
      </c>
      <c r="C954" s="5">
        <f>IF($F$2=0," - ",Tabla1[[#This Row],[Base Precio de Lista neto]])</f>
        <v>237.4803</v>
      </c>
      <c r="D954" s="5">
        <f>IF($F$2=0," - ",Tabla1[[#This Row],[Base Precio de Lista neto]]*(1-$F$2))</f>
        <v>166.23621</v>
      </c>
      <c r="E954" s="5">
        <f>IF($F$2=0," - ",Tabla1[[#This Row],[Base para Mejor precio]]*(1-$F$2))</f>
        <v>149.61258899999999</v>
      </c>
      <c r="F954" s="4" t="s">
        <v>6</v>
      </c>
      <c r="G954" s="16" t="s">
        <v>6131</v>
      </c>
      <c r="H954" s="5">
        <f>IFERROR(IF($F$3=0,"-",Tabla1[[#This Row],[Precio de Cliente neto]]*(1+$F$3)),"-")</f>
        <v>249.35431499999999</v>
      </c>
      <c r="I954" s="5">
        <v>237.4803</v>
      </c>
      <c r="J954" s="5">
        <v>213.73227</v>
      </c>
      <c r="K954" s="26">
        <v>0.21</v>
      </c>
    </row>
    <row r="955" spans="1:11">
      <c r="A955" s="4">
        <v>3049</v>
      </c>
      <c r="B955" t="s">
        <v>8510</v>
      </c>
      <c r="C955" s="5">
        <f>IF($F$2=0," - ",Tabla1[[#This Row],[Base Precio de Lista neto]])</f>
        <v>256.71190000000001</v>
      </c>
      <c r="D955" s="5">
        <f>IF($F$2=0," - ",Tabla1[[#This Row],[Base Precio de Lista neto]]*(1-$F$2))</f>
        <v>179.69833</v>
      </c>
      <c r="E955" s="5">
        <f>IF($F$2=0," - ",Tabla1[[#This Row],[Base para Mejor precio]]*(1-$F$2))</f>
        <v>161.72849699999998</v>
      </c>
      <c r="F955" s="4" t="s">
        <v>6</v>
      </c>
      <c r="G955" s="16" t="s">
        <v>6131</v>
      </c>
      <c r="H955" s="5">
        <f>IFERROR(IF($F$3=0,"-",Tabla1[[#This Row],[Precio de Cliente neto]]*(1+$F$3)),"-")</f>
        <v>269.54749500000003</v>
      </c>
      <c r="I955" s="5">
        <v>256.71190000000001</v>
      </c>
      <c r="J955" s="5">
        <v>231.04070999999999</v>
      </c>
      <c r="K955" s="26">
        <v>0.21</v>
      </c>
    </row>
    <row r="956" spans="1:11">
      <c r="A956" s="4">
        <v>3050</v>
      </c>
      <c r="B956" t="s">
        <v>709</v>
      </c>
      <c r="C956" s="5">
        <f>IF($F$2=0," - ",Tabla1[[#This Row],[Base Precio de Lista neto]])</f>
        <v>47.489199999999997</v>
      </c>
      <c r="D956" s="5">
        <f>IF($F$2=0," - ",Tabla1[[#This Row],[Base Precio de Lista neto]]*(1-$F$2))</f>
        <v>33.242439999999995</v>
      </c>
      <c r="E956" s="5">
        <f>IF($F$2=0," - ",Tabla1[[#This Row],[Base para Mejor precio]]*(1-$F$2))</f>
        <v>29.918195999999998</v>
      </c>
      <c r="F956" s="4" t="s">
        <v>5</v>
      </c>
      <c r="G956" s="16" t="s">
        <v>6131</v>
      </c>
      <c r="H956" s="5">
        <f>IFERROR(IF($F$3=0,"-",Tabla1[[#This Row],[Precio de Cliente neto]]*(1+$F$3)),"-")</f>
        <v>49.863659999999996</v>
      </c>
      <c r="I956" s="5">
        <v>47.489199999999997</v>
      </c>
      <c r="J956" s="5">
        <v>42.740279999999998</v>
      </c>
      <c r="K956" s="26">
        <v>0.21</v>
      </c>
    </row>
    <row r="957" spans="1:11">
      <c r="A957" s="4">
        <v>3051</v>
      </c>
      <c r="B957" t="s">
        <v>710</v>
      </c>
      <c r="C957" s="5">
        <f>IF($F$2=0," - ",Tabla1[[#This Row],[Base Precio de Lista neto]])</f>
        <v>658.69240000000002</v>
      </c>
      <c r="D957" s="5">
        <f>IF($F$2=0," - ",Tabla1[[#This Row],[Base Precio de Lista neto]]*(1-$F$2))</f>
        <v>461.08467999999999</v>
      </c>
      <c r="E957" s="5">
        <f>IF($F$2=0," - ",Tabla1[[#This Row],[Base para Mejor precio]]*(1-$F$2))</f>
        <v>414.97621199999998</v>
      </c>
      <c r="F957" s="4" t="s">
        <v>6</v>
      </c>
      <c r="G957" s="16" t="s">
        <v>6131</v>
      </c>
      <c r="H957" s="5">
        <f>IFERROR(IF($F$3=0,"-",Tabla1[[#This Row],[Precio de Cliente neto]]*(1+$F$3)),"-")</f>
        <v>691.62702000000002</v>
      </c>
      <c r="I957" s="5">
        <v>658.69240000000002</v>
      </c>
      <c r="J957" s="5">
        <v>592.82316000000003</v>
      </c>
      <c r="K957" s="26">
        <v>0.21</v>
      </c>
    </row>
    <row r="958" spans="1:11">
      <c r="A958" s="4">
        <v>3052</v>
      </c>
      <c r="B958" t="s">
        <v>711</v>
      </c>
      <c r="C958" s="5">
        <f>IF($F$2=0," - ",Tabla1[[#This Row],[Base Precio de Lista neto]])</f>
        <v>658.69240000000002</v>
      </c>
      <c r="D958" s="5">
        <f>IF($F$2=0," - ",Tabla1[[#This Row],[Base Precio de Lista neto]]*(1-$F$2))</f>
        <v>461.08467999999999</v>
      </c>
      <c r="E958" s="5">
        <f>IF($F$2=0," - ",Tabla1[[#This Row],[Base para Mejor precio]]*(1-$F$2))</f>
        <v>414.97621199999998</v>
      </c>
      <c r="F958" s="4" t="s">
        <v>6</v>
      </c>
      <c r="G958" s="16" t="s">
        <v>6131</v>
      </c>
      <c r="H958" s="5">
        <f>IFERROR(IF($F$3=0,"-",Tabla1[[#This Row],[Precio de Cliente neto]]*(1+$F$3)),"-")</f>
        <v>691.62702000000002</v>
      </c>
      <c r="I958" s="5">
        <v>658.69240000000002</v>
      </c>
      <c r="J958" s="5">
        <v>592.82316000000003</v>
      </c>
      <c r="K958" s="26">
        <v>0.21</v>
      </c>
    </row>
    <row r="959" spans="1:11">
      <c r="A959" s="4">
        <v>3053</v>
      </c>
      <c r="B959" t="s">
        <v>712</v>
      </c>
      <c r="C959" s="5">
        <f>IF($F$2=0," - ",Tabla1[[#This Row],[Base Precio de Lista neto]])</f>
        <v>1219.3149000000001</v>
      </c>
      <c r="D959" s="5">
        <f>IF($F$2=0," - ",Tabla1[[#This Row],[Base Precio de Lista neto]]*(1-$F$2))</f>
        <v>853.52043000000003</v>
      </c>
      <c r="E959" s="5">
        <f>IF($F$2=0," - ",Tabla1[[#This Row],[Base para Mejor precio]]*(1-$F$2))</f>
        <v>768.16838699999994</v>
      </c>
      <c r="F959" s="4" t="s">
        <v>6</v>
      </c>
      <c r="G959" s="16" t="s">
        <v>6131</v>
      </c>
      <c r="H959" s="5">
        <f>IFERROR(IF($F$3=0,"-",Tabla1[[#This Row],[Precio de Cliente neto]]*(1+$F$3)),"-")</f>
        <v>1280.280645</v>
      </c>
      <c r="I959" s="5">
        <v>1219.3149000000001</v>
      </c>
      <c r="J959" s="5">
        <v>1097.3834099999999</v>
      </c>
      <c r="K959" s="26">
        <v>0.21</v>
      </c>
    </row>
    <row r="960" spans="1:11">
      <c r="A960" s="4">
        <v>3054</v>
      </c>
      <c r="B960" t="s">
        <v>713</v>
      </c>
      <c r="C960" s="5">
        <f>IF($F$2=0," - ",Tabla1[[#This Row],[Base Precio de Lista neto]])</f>
        <v>529.38400000000001</v>
      </c>
      <c r="D960" s="5">
        <f>IF($F$2=0," - ",Tabla1[[#This Row],[Base Precio de Lista neto]]*(1-$F$2))</f>
        <v>370.56880000000001</v>
      </c>
      <c r="E960" s="5">
        <f>IF($F$2=0," - ",Tabla1[[#This Row],[Base para Mejor precio]]*(1-$F$2))</f>
        <v>333.51191999999998</v>
      </c>
      <c r="F960" s="4" t="s">
        <v>6</v>
      </c>
      <c r="G960" s="16" t="s">
        <v>6131</v>
      </c>
      <c r="H960" s="5">
        <f>IFERROR(IF($F$3=0,"-",Tabla1[[#This Row],[Precio de Cliente neto]]*(1+$F$3)),"-")</f>
        <v>555.85320000000002</v>
      </c>
      <c r="I960" s="5">
        <v>529.38400000000001</v>
      </c>
      <c r="J960" s="5">
        <v>476.44560000000001</v>
      </c>
      <c r="K960" s="26">
        <v>0.21</v>
      </c>
    </row>
    <row r="961" spans="1:11">
      <c r="A961" s="4">
        <v>3055</v>
      </c>
      <c r="B961" t="s">
        <v>714</v>
      </c>
      <c r="C961" s="5">
        <f>IF($F$2=0," - ",Tabla1[[#This Row],[Base Precio de Lista neto]])</f>
        <v>529.38400000000001</v>
      </c>
      <c r="D961" s="5">
        <f>IF($F$2=0," - ",Tabla1[[#This Row],[Base Precio de Lista neto]]*(1-$F$2))</f>
        <v>370.56880000000001</v>
      </c>
      <c r="E961" s="5">
        <f>IF($F$2=0," - ",Tabla1[[#This Row],[Base para Mejor precio]]*(1-$F$2))</f>
        <v>333.51191999999998</v>
      </c>
      <c r="F961" s="4" t="s">
        <v>6</v>
      </c>
      <c r="G961" s="16" t="s">
        <v>6131</v>
      </c>
      <c r="H961" s="5">
        <f>IFERROR(IF($F$3=0,"-",Tabla1[[#This Row],[Precio de Cliente neto]]*(1+$F$3)),"-")</f>
        <v>555.85320000000002</v>
      </c>
      <c r="I961" s="5">
        <v>529.38400000000001</v>
      </c>
      <c r="J961" s="5">
        <v>476.44560000000001</v>
      </c>
      <c r="K961" s="26">
        <v>0.21</v>
      </c>
    </row>
    <row r="962" spans="1:11">
      <c r="A962" s="4">
        <v>3056</v>
      </c>
      <c r="B962" t="s">
        <v>715</v>
      </c>
      <c r="C962" s="5">
        <f>IF($F$2=0," - ",Tabla1[[#This Row],[Base Precio de Lista neto]])</f>
        <v>999.06910000000005</v>
      </c>
      <c r="D962" s="5">
        <f>IF($F$2=0," - ",Tabla1[[#This Row],[Base Precio de Lista neto]]*(1-$F$2))</f>
        <v>699.34837000000005</v>
      </c>
      <c r="E962" s="5">
        <f>IF($F$2=0," - ",Tabla1[[#This Row],[Base para Mejor precio]]*(1-$F$2))</f>
        <v>629.41353299999992</v>
      </c>
      <c r="F962" s="4" t="s">
        <v>6</v>
      </c>
      <c r="G962" s="16" t="s">
        <v>6131</v>
      </c>
      <c r="H962" s="5">
        <f>IFERROR(IF($F$3=0,"-",Tabla1[[#This Row],[Precio de Cliente neto]]*(1+$F$3)),"-")</f>
        <v>1049.022555</v>
      </c>
      <c r="I962" s="5">
        <v>999.06910000000005</v>
      </c>
      <c r="J962" s="5">
        <v>899.16219000000001</v>
      </c>
      <c r="K962" s="26">
        <v>0.21</v>
      </c>
    </row>
    <row r="963" spans="1:11">
      <c r="A963" s="4">
        <v>3057</v>
      </c>
      <c r="B963" t="s">
        <v>716</v>
      </c>
      <c r="C963" s="5">
        <f>IF($F$2=0," - ",Tabla1[[#This Row],[Base Precio de Lista neto]])</f>
        <v>218.23320000000001</v>
      </c>
      <c r="D963" s="5">
        <f>IF($F$2=0," - ",Tabla1[[#This Row],[Base Precio de Lista neto]]*(1-$F$2))</f>
        <v>152.76324</v>
      </c>
      <c r="E963" s="5">
        <f>IF($F$2=0," - ",Tabla1[[#This Row],[Base para Mejor precio]]*(1-$F$2))</f>
        <v>137.48691599999998</v>
      </c>
      <c r="F963" s="4" t="s">
        <v>6</v>
      </c>
      <c r="G963" s="16" t="s">
        <v>6131</v>
      </c>
      <c r="H963" s="5">
        <f>IFERROR(IF($F$3=0,"-",Tabla1[[#This Row],[Precio de Cliente neto]]*(1+$F$3)),"-")</f>
        <v>229.14485999999999</v>
      </c>
      <c r="I963" s="5">
        <v>218.23320000000001</v>
      </c>
      <c r="J963" s="5">
        <v>196.40987999999999</v>
      </c>
      <c r="K963" s="26">
        <v>0.21</v>
      </c>
    </row>
    <row r="964" spans="1:11">
      <c r="A964" s="4">
        <v>3058</v>
      </c>
      <c r="B964" t="s">
        <v>717</v>
      </c>
      <c r="C964" s="5">
        <f>IF($F$2=0," - ",Tabla1[[#This Row],[Base Precio de Lista neto]])</f>
        <v>2005.4597000000001</v>
      </c>
      <c r="D964" s="5">
        <f>IF($F$2=0," - ",Tabla1[[#This Row],[Base Precio de Lista neto]]*(1-$F$2))</f>
        <v>1403.82179</v>
      </c>
      <c r="E964" s="5">
        <f>IF($F$2=0," - ",Tabla1[[#This Row],[Base para Mejor precio]]*(1-$F$2))</f>
        <v>1263.439611</v>
      </c>
      <c r="F964" s="4" t="s">
        <v>5</v>
      </c>
      <c r="G964" s="16" t="s">
        <v>6131</v>
      </c>
      <c r="H964" s="5">
        <f>IFERROR(IF($F$3=0,"-",Tabla1[[#This Row],[Precio de Cliente neto]]*(1+$F$3)),"-")</f>
        <v>2105.7326849999999</v>
      </c>
      <c r="I964" s="5">
        <v>2005.4597000000001</v>
      </c>
      <c r="J964" s="5">
        <v>1804.91373</v>
      </c>
      <c r="K964" s="26">
        <v>0.21</v>
      </c>
    </row>
    <row r="965" spans="1:11">
      <c r="A965" s="4">
        <v>3059</v>
      </c>
      <c r="B965" t="s">
        <v>718</v>
      </c>
      <c r="C965" s="5">
        <f>IF($F$2=0," - ",Tabla1[[#This Row],[Base Precio de Lista neto]])</f>
        <v>3877.9549999999999</v>
      </c>
      <c r="D965" s="5">
        <f>IF($F$2=0," - ",Tabla1[[#This Row],[Base Precio de Lista neto]]*(1-$F$2))</f>
        <v>2714.5684999999999</v>
      </c>
      <c r="E965" s="5">
        <f>IF($F$2=0," - ",Tabla1[[#This Row],[Base para Mejor precio]]*(1-$F$2))</f>
        <v>2443.1116499999998</v>
      </c>
      <c r="F965" s="4" t="s">
        <v>4</v>
      </c>
      <c r="G965" s="16" t="s">
        <v>6131</v>
      </c>
      <c r="H965" s="5">
        <f>IFERROR(IF($F$3=0,"-",Tabla1[[#This Row],[Precio de Cliente neto]]*(1+$F$3)),"-")</f>
        <v>4071.85275</v>
      </c>
      <c r="I965" s="5">
        <v>3877.9549999999999</v>
      </c>
      <c r="J965" s="5">
        <v>3490.1595000000002</v>
      </c>
      <c r="K965" s="26">
        <v>0.21</v>
      </c>
    </row>
    <row r="966" spans="1:11">
      <c r="A966" s="4">
        <v>3060</v>
      </c>
      <c r="B966" t="s">
        <v>719</v>
      </c>
      <c r="C966" s="5">
        <f>IF($F$2=0," - ",Tabla1[[#This Row],[Base Precio de Lista neto]])</f>
        <v>1623.2841000000001</v>
      </c>
      <c r="D966" s="5">
        <f>IF($F$2=0," - ",Tabla1[[#This Row],[Base Precio de Lista neto]]*(1-$F$2))</f>
        <v>1136.2988700000001</v>
      </c>
      <c r="E966" s="5">
        <f>IF($F$2=0," - ",Tabla1[[#This Row],[Base para Mejor precio]]*(1-$F$2))</f>
        <v>1022.6689829999999</v>
      </c>
      <c r="F966" s="4" t="s">
        <v>6</v>
      </c>
      <c r="G966" s="16" t="s">
        <v>6131</v>
      </c>
      <c r="H966" s="5">
        <f>IFERROR(IF($F$3=0,"-",Tabla1[[#This Row],[Precio de Cliente neto]]*(1+$F$3)),"-")</f>
        <v>1704.4483050000001</v>
      </c>
      <c r="I966" s="5">
        <v>1623.2841000000001</v>
      </c>
      <c r="J966" s="5">
        <v>1460.95569</v>
      </c>
      <c r="K966" s="26">
        <v>0.21</v>
      </c>
    </row>
    <row r="967" spans="1:11">
      <c r="A967" s="4">
        <v>3061</v>
      </c>
      <c r="B967" t="s">
        <v>720</v>
      </c>
      <c r="C967" s="5">
        <f>IF($F$2=0," - ",Tabla1[[#This Row],[Base Precio de Lista neto]])</f>
        <v>762.39020000000005</v>
      </c>
      <c r="D967" s="5">
        <f>IF($F$2=0," - ",Tabla1[[#This Row],[Base Precio de Lista neto]]*(1-$F$2))</f>
        <v>533.67313999999999</v>
      </c>
      <c r="E967" s="5">
        <f>IF($F$2=0," - ",Tabla1[[#This Row],[Base para Mejor precio]]*(1-$F$2))</f>
        <v>480.30582599999991</v>
      </c>
      <c r="F967" s="4" t="s">
        <v>6</v>
      </c>
      <c r="G967" s="16" t="s">
        <v>6131</v>
      </c>
      <c r="H967" s="5">
        <f>IFERROR(IF($F$3=0,"-",Tabla1[[#This Row],[Precio de Cliente neto]]*(1+$F$3)),"-")</f>
        <v>800.50971000000004</v>
      </c>
      <c r="I967" s="5">
        <v>762.39020000000005</v>
      </c>
      <c r="J967" s="5">
        <v>686.15117999999995</v>
      </c>
      <c r="K967" s="26">
        <v>0.21</v>
      </c>
    </row>
    <row r="968" spans="1:11">
      <c r="A968" s="4">
        <v>3062</v>
      </c>
      <c r="B968" t="s">
        <v>721</v>
      </c>
      <c r="C968" s="5">
        <f>IF($F$2=0," - ",Tabla1[[#This Row],[Base Precio de Lista neto]])</f>
        <v>540.67719999999997</v>
      </c>
      <c r="D968" s="5">
        <f>IF($F$2=0," - ",Tabla1[[#This Row],[Base Precio de Lista neto]]*(1-$F$2))</f>
        <v>378.47403999999995</v>
      </c>
      <c r="E968" s="5">
        <f>IF($F$2=0," - ",Tabla1[[#This Row],[Base para Mejor precio]]*(1-$F$2))</f>
        <v>340.62663600000002</v>
      </c>
      <c r="F968" s="4" t="s">
        <v>6</v>
      </c>
      <c r="G968" s="16" t="s">
        <v>6131</v>
      </c>
      <c r="H968" s="5">
        <f>IFERROR(IF($F$3=0,"-",Tabla1[[#This Row],[Precio de Cliente neto]]*(1+$F$3)),"-")</f>
        <v>567.71105999999986</v>
      </c>
      <c r="I968" s="5">
        <v>540.67719999999997</v>
      </c>
      <c r="J968" s="5">
        <v>486.60948000000002</v>
      </c>
      <c r="K968" s="26">
        <v>0.21</v>
      </c>
    </row>
    <row r="969" spans="1:11">
      <c r="A969" s="4">
        <v>3063</v>
      </c>
      <c r="B969" t="s">
        <v>722</v>
      </c>
      <c r="C969" s="5">
        <f>IF($F$2=0," - ",Tabla1[[#This Row],[Base Precio de Lista neto]])</f>
        <v>228.3075</v>
      </c>
      <c r="D969" s="5">
        <f>IF($F$2=0," - ",Tabla1[[#This Row],[Base Precio de Lista neto]]*(1-$F$2))</f>
        <v>159.81524999999999</v>
      </c>
      <c r="E969" s="5">
        <f>IF($F$2=0," - ",Tabla1[[#This Row],[Base para Mejor precio]]*(1-$F$2))</f>
        <v>143.83372499999999</v>
      </c>
      <c r="F969" s="4" t="s">
        <v>6</v>
      </c>
      <c r="G969" s="16" t="s">
        <v>6131</v>
      </c>
      <c r="H969" s="5">
        <f>IFERROR(IF($F$3=0,"-",Tabla1[[#This Row],[Precio de Cliente neto]]*(1+$F$3)),"-")</f>
        <v>239.72287499999999</v>
      </c>
      <c r="I969" s="5">
        <v>228.3075</v>
      </c>
      <c r="J969" s="5">
        <v>205.47675000000001</v>
      </c>
      <c r="K969" s="26">
        <v>0.21</v>
      </c>
    </row>
    <row r="970" spans="1:11">
      <c r="A970" s="4">
        <v>3064</v>
      </c>
      <c r="B970" t="s">
        <v>6041</v>
      </c>
      <c r="C970" s="5">
        <f>IF($F$2=0," - ",Tabla1[[#This Row],[Base Precio de Lista neto]])</f>
        <v>3635.2676000000001</v>
      </c>
      <c r="D970" s="5">
        <f>IF($F$2=0," - ",Tabla1[[#This Row],[Base Precio de Lista neto]]*(1-$F$2))</f>
        <v>2544.68732</v>
      </c>
      <c r="E970" s="5">
        <f>IF($F$2=0," - ",Tabla1[[#This Row],[Base para Mejor precio]]*(1-$F$2))</f>
        <v>2290.2185879999997</v>
      </c>
      <c r="F970" s="4" t="s">
        <v>6</v>
      </c>
      <c r="G970" s="16" t="s">
        <v>6131</v>
      </c>
      <c r="H970" s="5">
        <f>IFERROR(IF($F$3=0,"-",Tabla1[[#This Row],[Precio de Cliente neto]]*(1+$F$3)),"-")</f>
        <v>3817.03098</v>
      </c>
      <c r="I970" s="5">
        <v>3635.2676000000001</v>
      </c>
      <c r="J970" s="5">
        <v>3271.7408399999999</v>
      </c>
      <c r="K970" s="26">
        <v>0.21</v>
      </c>
    </row>
    <row r="971" spans="1:11">
      <c r="A971" s="4">
        <v>3065</v>
      </c>
      <c r="B971" t="s">
        <v>6042</v>
      </c>
      <c r="C971" s="5">
        <f>IF($F$2=0," - ",Tabla1[[#This Row],[Base Precio de Lista neto]])</f>
        <v>4104.0414000000001</v>
      </c>
      <c r="D971" s="5">
        <f>IF($F$2=0," - ",Tabla1[[#This Row],[Base Precio de Lista neto]]*(1-$F$2))</f>
        <v>2872.8289799999998</v>
      </c>
      <c r="E971" s="5">
        <f>IF($F$2=0," - ",Tabla1[[#This Row],[Base para Mejor precio]]*(1-$F$2))</f>
        <v>2585.5460819999998</v>
      </c>
      <c r="F971" s="4" t="s">
        <v>6</v>
      </c>
      <c r="G971" s="16" t="s">
        <v>6131</v>
      </c>
      <c r="H971" s="5">
        <f>IFERROR(IF($F$3=0,"-",Tabla1[[#This Row],[Precio de Cliente neto]]*(1+$F$3)),"-")</f>
        <v>4309.2434699999994</v>
      </c>
      <c r="I971" s="5">
        <v>4104.0414000000001</v>
      </c>
      <c r="J971" s="5">
        <v>3693.63726</v>
      </c>
      <c r="K971" s="26">
        <v>0.21</v>
      </c>
    </row>
    <row r="972" spans="1:11">
      <c r="A972" s="4">
        <v>3066</v>
      </c>
      <c r="B972" t="s">
        <v>6043</v>
      </c>
      <c r="C972" s="5">
        <f>IF($F$2=0," - ",Tabla1[[#This Row],[Base Precio de Lista neto]])</f>
        <v>4465.0415999999996</v>
      </c>
      <c r="D972" s="5">
        <f>IF($F$2=0," - ",Tabla1[[#This Row],[Base Precio de Lista neto]]*(1-$F$2))</f>
        <v>3125.5291199999997</v>
      </c>
      <c r="E972" s="5">
        <f>IF($F$2=0," - ",Tabla1[[#This Row],[Base para Mejor precio]]*(1-$F$2))</f>
        <v>2812.976208</v>
      </c>
      <c r="F972" s="4" t="s">
        <v>6</v>
      </c>
      <c r="G972" s="16" t="s">
        <v>6131</v>
      </c>
      <c r="H972" s="5">
        <f>IFERROR(IF($F$3=0,"-",Tabla1[[#This Row],[Precio de Cliente neto]]*(1+$F$3)),"-")</f>
        <v>4688.2936799999998</v>
      </c>
      <c r="I972" s="5">
        <v>4465.0415999999996</v>
      </c>
      <c r="J972" s="5">
        <v>4018.5374400000001</v>
      </c>
      <c r="K972" s="26">
        <v>0.21</v>
      </c>
    </row>
    <row r="973" spans="1:11">
      <c r="A973" s="4">
        <v>3067</v>
      </c>
      <c r="B973" t="s">
        <v>6044</v>
      </c>
      <c r="C973" s="5">
        <f>IF($F$2=0," - ",Tabla1[[#This Row],[Base Precio de Lista neto]])</f>
        <v>4823.4901</v>
      </c>
      <c r="D973" s="5">
        <f>IF($F$2=0," - ",Tabla1[[#This Row],[Base Precio de Lista neto]]*(1-$F$2))</f>
        <v>3376.4430699999998</v>
      </c>
      <c r="E973" s="5">
        <f>IF($F$2=0," - ",Tabla1[[#This Row],[Base para Mejor precio]]*(1-$F$2))</f>
        <v>3038.7987629999998</v>
      </c>
      <c r="F973" s="4" t="s">
        <v>6</v>
      </c>
      <c r="G973" s="16" t="s">
        <v>6131</v>
      </c>
      <c r="H973" s="5">
        <f>IFERROR(IF($F$3=0,"-",Tabla1[[#This Row],[Precio de Cliente neto]]*(1+$F$3)),"-")</f>
        <v>5064.6646049999999</v>
      </c>
      <c r="I973" s="5">
        <v>4823.4901</v>
      </c>
      <c r="J973" s="5">
        <v>4341.1410900000001</v>
      </c>
      <c r="K973" s="26">
        <v>0.21</v>
      </c>
    </row>
    <row r="974" spans="1:11">
      <c r="A974" s="4">
        <v>3068</v>
      </c>
      <c r="B974" t="s">
        <v>6045</v>
      </c>
      <c r="C974" s="5">
        <f>IF($F$2=0," - ",Tabla1[[#This Row],[Base Precio de Lista neto]])</f>
        <v>5517.0883999999996</v>
      </c>
      <c r="D974" s="5">
        <f>IF($F$2=0," - ",Tabla1[[#This Row],[Base Precio de Lista neto]]*(1-$F$2))</f>
        <v>3861.9618799999994</v>
      </c>
      <c r="E974" s="5">
        <f>IF($F$2=0," - ",Tabla1[[#This Row],[Base para Mejor precio]]*(1-$F$2))</f>
        <v>3475.7656919999999</v>
      </c>
      <c r="F974" s="4" t="s">
        <v>6</v>
      </c>
      <c r="G974" s="16" t="s">
        <v>6131</v>
      </c>
      <c r="H974" s="5">
        <f>IFERROR(IF($F$3=0,"-",Tabla1[[#This Row],[Precio de Cliente neto]]*(1+$F$3)),"-")</f>
        <v>5792.9428199999993</v>
      </c>
      <c r="I974" s="5">
        <v>5517.0883999999996</v>
      </c>
      <c r="J974" s="5">
        <v>4965.3795600000003</v>
      </c>
      <c r="K974" s="26">
        <v>0.21</v>
      </c>
    </row>
    <row r="975" spans="1:11">
      <c r="A975" s="4">
        <v>3069</v>
      </c>
      <c r="B975" t="s">
        <v>6046</v>
      </c>
      <c r="C975" s="5">
        <f>IF($F$2=0," - ",Tabla1[[#This Row],[Base Precio de Lista neto]])</f>
        <v>4754.8306000000002</v>
      </c>
      <c r="D975" s="5">
        <f>IF($F$2=0," - ",Tabla1[[#This Row],[Base Precio de Lista neto]]*(1-$F$2))</f>
        <v>3328.3814200000002</v>
      </c>
      <c r="E975" s="5">
        <f>IF($F$2=0," - ",Tabla1[[#This Row],[Base para Mejor precio]]*(1-$F$2))</f>
        <v>2995.5432779999996</v>
      </c>
      <c r="F975" s="4" t="s">
        <v>6</v>
      </c>
      <c r="G975" s="16" t="s">
        <v>6131</v>
      </c>
      <c r="H975" s="5">
        <f>IFERROR(IF($F$3=0,"-",Tabla1[[#This Row],[Precio de Cliente neto]]*(1+$F$3)),"-")</f>
        <v>4992.5721300000005</v>
      </c>
      <c r="I975" s="5">
        <v>4754.8306000000002</v>
      </c>
      <c r="J975" s="5">
        <v>4279.3475399999998</v>
      </c>
      <c r="K975" s="26">
        <v>0.21</v>
      </c>
    </row>
    <row r="976" spans="1:11">
      <c r="A976" s="4">
        <v>3070</v>
      </c>
      <c r="B976" t="s">
        <v>6047</v>
      </c>
      <c r="C976" s="5">
        <f>IF($F$2=0," - ",Tabla1[[#This Row],[Base Precio de Lista neto]])</f>
        <v>5337.1331</v>
      </c>
      <c r="D976" s="5">
        <f>IF($F$2=0," - ",Tabla1[[#This Row],[Base Precio de Lista neto]]*(1-$F$2))</f>
        <v>3735.9931699999997</v>
      </c>
      <c r="E976" s="5">
        <f>IF($F$2=0," - ",Tabla1[[#This Row],[Base para Mejor precio]]*(1-$F$2))</f>
        <v>3362.3938529999996</v>
      </c>
      <c r="F976" s="4" t="s">
        <v>6</v>
      </c>
      <c r="G976" s="16" t="s">
        <v>6131</v>
      </c>
      <c r="H976" s="5">
        <f>IFERROR(IF($F$3=0,"-",Tabla1[[#This Row],[Precio de Cliente neto]]*(1+$F$3)),"-")</f>
        <v>5603.9897549999996</v>
      </c>
      <c r="I976" s="5">
        <v>5337.1331</v>
      </c>
      <c r="J976" s="5">
        <v>4803.4197899999999</v>
      </c>
      <c r="K976" s="26">
        <v>0.21</v>
      </c>
    </row>
    <row r="977" spans="1:11">
      <c r="A977" s="4">
        <v>3071</v>
      </c>
      <c r="B977" t="s">
        <v>6048</v>
      </c>
      <c r="C977" s="5">
        <f>IF($F$2=0," - ",Tabla1[[#This Row],[Base Precio de Lista neto]])</f>
        <v>5749.5680000000002</v>
      </c>
      <c r="D977" s="5">
        <f>IF($F$2=0," - ",Tabla1[[#This Row],[Base Precio de Lista neto]]*(1-$F$2))</f>
        <v>4024.6976</v>
      </c>
      <c r="E977" s="5">
        <f>IF($F$2=0," - ",Tabla1[[#This Row],[Base para Mejor precio]]*(1-$F$2))</f>
        <v>3622.22784</v>
      </c>
      <c r="F977" s="4" t="s">
        <v>6</v>
      </c>
      <c r="G977" s="16" t="s">
        <v>6131</v>
      </c>
      <c r="H977" s="5">
        <f>IFERROR(IF($F$3=0,"-",Tabla1[[#This Row],[Precio de Cliente neto]]*(1+$F$3)),"-")</f>
        <v>6037.0464000000002</v>
      </c>
      <c r="I977" s="5">
        <v>5749.5680000000002</v>
      </c>
      <c r="J977" s="5">
        <v>5174.6112000000003</v>
      </c>
      <c r="K977" s="26">
        <v>0.21</v>
      </c>
    </row>
    <row r="978" spans="1:11">
      <c r="A978" s="4">
        <v>3072</v>
      </c>
      <c r="B978" t="s">
        <v>6049</v>
      </c>
      <c r="C978" s="5">
        <f>IF($F$2=0," - ",Tabla1[[#This Row],[Base Precio de Lista neto]])</f>
        <v>6334.6085000000003</v>
      </c>
      <c r="D978" s="5">
        <f>IF($F$2=0," - ",Tabla1[[#This Row],[Base Precio de Lista neto]]*(1-$F$2))</f>
        <v>4434.22595</v>
      </c>
      <c r="E978" s="5">
        <f>IF($F$2=0," - ",Tabla1[[#This Row],[Base para Mejor precio]]*(1-$F$2))</f>
        <v>3990.8033549999996</v>
      </c>
      <c r="F978" s="4" t="s">
        <v>6</v>
      </c>
      <c r="G978" s="16" t="s">
        <v>6131</v>
      </c>
      <c r="H978" s="5">
        <f>IFERROR(IF($F$3=0,"-",Tabla1[[#This Row],[Precio de Cliente neto]]*(1+$F$3)),"-")</f>
        <v>6651.338925</v>
      </c>
      <c r="I978" s="5">
        <v>6334.6085000000003</v>
      </c>
      <c r="J978" s="5">
        <v>5701.1476499999999</v>
      </c>
      <c r="K978" s="26">
        <v>0.21</v>
      </c>
    </row>
    <row r="979" spans="1:11">
      <c r="A979" s="4">
        <v>3073</v>
      </c>
      <c r="B979" t="s">
        <v>6050</v>
      </c>
      <c r="C979" s="5">
        <f>IF($F$2=0," - ",Tabla1[[#This Row],[Base Precio de Lista neto]])</f>
        <v>6654.6202999999996</v>
      </c>
      <c r="D979" s="5">
        <f>IF($F$2=0," - ",Tabla1[[#This Row],[Base Precio de Lista neto]]*(1-$F$2))</f>
        <v>4658.2342099999996</v>
      </c>
      <c r="E979" s="5">
        <f>IF($F$2=0," - ",Tabla1[[#This Row],[Base para Mejor precio]]*(1-$F$2))</f>
        <v>4192.4107889999996</v>
      </c>
      <c r="F979" s="4" t="s">
        <v>6</v>
      </c>
      <c r="G979" s="16" t="s">
        <v>6131</v>
      </c>
      <c r="H979" s="5">
        <f>IFERROR(IF($F$3=0,"-",Tabla1[[#This Row],[Precio de Cliente neto]]*(1+$F$3)),"-")</f>
        <v>6987.3513149999999</v>
      </c>
      <c r="I979" s="5">
        <v>6654.6202999999996</v>
      </c>
      <c r="J979" s="5">
        <v>5989.1582699999999</v>
      </c>
      <c r="K979" s="26">
        <v>0.21</v>
      </c>
    </row>
    <row r="980" spans="1:11">
      <c r="A980" s="4">
        <v>3074</v>
      </c>
      <c r="B980" t="s">
        <v>723</v>
      </c>
      <c r="C980" s="5">
        <f>IF($F$2=0," - ",Tabla1[[#This Row],[Base Precio de Lista neto]])</f>
        <v>1340.0609999999999</v>
      </c>
      <c r="D980" s="5">
        <f>IF($F$2=0," - ",Tabla1[[#This Row],[Base Precio de Lista neto]]*(1-$F$2))</f>
        <v>938.04269999999985</v>
      </c>
      <c r="E980" s="5">
        <f>IF($F$2=0," - ",Tabla1[[#This Row],[Base para Mejor precio]]*(1-$F$2))</f>
        <v>844.23842999999999</v>
      </c>
      <c r="F980" s="4" t="s">
        <v>6</v>
      </c>
      <c r="G980" s="16" t="s">
        <v>6131</v>
      </c>
      <c r="H980" s="5">
        <f>IFERROR(IF($F$3=0,"-",Tabla1[[#This Row],[Precio de Cliente neto]]*(1+$F$3)),"-")</f>
        <v>1407.0640499999997</v>
      </c>
      <c r="I980" s="5">
        <v>1340.0609999999999</v>
      </c>
      <c r="J980" s="5">
        <v>1206.0549000000001</v>
      </c>
      <c r="K980" s="26">
        <v>0.21</v>
      </c>
    </row>
    <row r="981" spans="1:11">
      <c r="A981" s="4">
        <v>3075</v>
      </c>
      <c r="B981" t="s">
        <v>724</v>
      </c>
      <c r="C981" s="5">
        <f>IF($F$2=0," - ",Tabla1[[#This Row],[Base Precio de Lista neto]])</f>
        <v>1340.0609999999999</v>
      </c>
      <c r="D981" s="5">
        <f>IF($F$2=0," - ",Tabla1[[#This Row],[Base Precio de Lista neto]]*(1-$F$2))</f>
        <v>938.04269999999985</v>
      </c>
      <c r="E981" s="5">
        <f>IF($F$2=0," - ",Tabla1[[#This Row],[Base para Mejor precio]]*(1-$F$2))</f>
        <v>844.23842999999999</v>
      </c>
      <c r="F981" s="4" t="s">
        <v>6</v>
      </c>
      <c r="G981" s="16" t="s">
        <v>6131</v>
      </c>
      <c r="H981" s="5">
        <f>IFERROR(IF($F$3=0,"-",Tabla1[[#This Row],[Precio de Cliente neto]]*(1+$F$3)),"-")</f>
        <v>1407.0640499999997</v>
      </c>
      <c r="I981" s="5">
        <v>1340.0609999999999</v>
      </c>
      <c r="J981" s="5">
        <v>1206.0549000000001</v>
      </c>
      <c r="K981" s="26">
        <v>0.21</v>
      </c>
    </row>
    <row r="982" spans="1:11">
      <c r="A982" s="4">
        <v>3076</v>
      </c>
      <c r="B982" t="s">
        <v>6051</v>
      </c>
      <c r="C982" s="5">
        <f>IF($F$2=0," - ",Tabla1[[#This Row],[Base Precio de Lista neto]])</f>
        <v>3183.3341999999998</v>
      </c>
      <c r="D982" s="5">
        <f>IF($F$2=0," - ",Tabla1[[#This Row],[Base Precio de Lista neto]]*(1-$F$2))</f>
        <v>2228.3339399999995</v>
      </c>
      <c r="E982" s="5">
        <f>IF($F$2=0," - ",Tabla1[[#This Row],[Base para Mejor precio]]*(1-$F$2))</f>
        <v>2005.5005459999998</v>
      </c>
      <c r="F982" s="4" t="s">
        <v>6</v>
      </c>
      <c r="G982" s="16" t="s">
        <v>6131</v>
      </c>
      <c r="H982" s="5">
        <f>IFERROR(IF($F$3=0,"-",Tabla1[[#This Row],[Precio de Cliente neto]]*(1+$F$3)),"-")</f>
        <v>3342.5009099999993</v>
      </c>
      <c r="I982" s="5">
        <v>3183.3341999999998</v>
      </c>
      <c r="J982" s="5">
        <v>2865.0007799999998</v>
      </c>
      <c r="K982" s="26">
        <v>0.21</v>
      </c>
    </row>
    <row r="983" spans="1:11">
      <c r="A983" s="4">
        <v>3077</v>
      </c>
      <c r="B983" t="s">
        <v>725</v>
      </c>
      <c r="C983" s="5">
        <f>IF($F$2=0," - ",Tabla1[[#This Row],[Base Precio de Lista neto]])</f>
        <v>115.6065</v>
      </c>
      <c r="D983" s="5">
        <f>IF($F$2=0," - ",Tabla1[[#This Row],[Base Precio de Lista neto]]*(1-$F$2))</f>
        <v>80.924549999999996</v>
      </c>
      <c r="E983" s="5">
        <f>IF($F$2=0," - ",Tabla1[[#This Row],[Base para Mejor precio]]*(1-$F$2))</f>
        <v>72.832094999999995</v>
      </c>
      <c r="F983" s="4" t="s">
        <v>6</v>
      </c>
      <c r="G983" s="16" t="s">
        <v>6131</v>
      </c>
      <c r="H983" s="5">
        <f>IFERROR(IF($F$3=0,"-",Tabla1[[#This Row],[Precio de Cliente neto]]*(1+$F$3)),"-")</f>
        <v>121.38682499999999</v>
      </c>
      <c r="I983" s="5">
        <v>115.6065</v>
      </c>
      <c r="J983" s="5">
        <v>104.04585</v>
      </c>
      <c r="K983" s="26">
        <v>0.21</v>
      </c>
    </row>
    <row r="984" spans="1:11">
      <c r="A984" s="4">
        <v>3078</v>
      </c>
      <c r="B984" t="s">
        <v>9163</v>
      </c>
      <c r="C984" s="5">
        <f>IF($F$2=0," - ",Tabla1[[#This Row],[Base Precio de Lista neto]])</f>
        <v>172.22929999999999</v>
      </c>
      <c r="D984" s="5">
        <f>IF($F$2=0," - ",Tabla1[[#This Row],[Base Precio de Lista neto]]*(1-$F$2))</f>
        <v>120.56050999999999</v>
      </c>
      <c r="E984" s="5">
        <f>IF($F$2=0," - ",Tabla1[[#This Row],[Base para Mejor precio]]*(1-$F$2))</f>
        <v>108.504459</v>
      </c>
      <c r="F984" s="4" t="s">
        <v>6</v>
      </c>
      <c r="G984" s="16" t="s">
        <v>6131</v>
      </c>
      <c r="H984" s="5">
        <f>IFERROR(IF($F$3=0,"-",Tabla1[[#This Row],[Precio de Cliente neto]]*(1+$F$3)),"-")</f>
        <v>180.84076499999998</v>
      </c>
      <c r="I984" s="5">
        <v>172.22929999999999</v>
      </c>
      <c r="J984" s="5">
        <v>155.00637</v>
      </c>
      <c r="K984" s="26">
        <v>0.21</v>
      </c>
    </row>
    <row r="985" spans="1:11">
      <c r="A985" s="4">
        <v>3079</v>
      </c>
      <c r="B985" t="s">
        <v>726</v>
      </c>
      <c r="C985" s="5">
        <f>IF($F$2=0," - ",Tabla1[[#This Row],[Base Precio de Lista neto]])</f>
        <v>147.95339999999999</v>
      </c>
      <c r="D985" s="5">
        <f>IF($F$2=0," - ",Tabla1[[#This Row],[Base Precio de Lista neto]]*(1-$F$2))</f>
        <v>103.56737999999999</v>
      </c>
      <c r="E985" s="5">
        <f>IF($F$2=0," - ",Tabla1[[#This Row],[Base para Mejor precio]]*(1-$F$2))</f>
        <v>93.210641999999993</v>
      </c>
      <c r="F985" s="4" t="s">
        <v>6</v>
      </c>
      <c r="G985" s="16" t="s">
        <v>6131</v>
      </c>
      <c r="H985" s="5">
        <f>IFERROR(IF($F$3=0,"-",Tabla1[[#This Row],[Precio de Cliente neto]]*(1+$F$3)),"-")</f>
        <v>155.35106999999999</v>
      </c>
      <c r="I985" s="5">
        <v>147.95339999999999</v>
      </c>
      <c r="J985" s="5">
        <v>133.15806000000001</v>
      </c>
      <c r="K985" s="26">
        <v>0.21</v>
      </c>
    </row>
    <row r="986" spans="1:11">
      <c r="A986" s="4">
        <v>3080</v>
      </c>
      <c r="B986" t="s">
        <v>727</v>
      </c>
      <c r="C986" s="5">
        <f>IF($F$2=0," - ",Tabla1[[#This Row],[Base Precio de Lista neto]])</f>
        <v>1179.1994999999999</v>
      </c>
      <c r="D986" s="5">
        <f>IF($F$2=0," - ",Tabla1[[#This Row],[Base Precio de Lista neto]]*(1-$F$2))</f>
        <v>825.43964999999992</v>
      </c>
      <c r="E986" s="5">
        <f>IF($F$2=0," - ",Tabla1[[#This Row],[Base para Mejor precio]]*(1-$F$2))</f>
        <v>742.89568499999996</v>
      </c>
      <c r="F986" s="4" t="s">
        <v>6</v>
      </c>
      <c r="G986" s="16" t="s">
        <v>6131</v>
      </c>
      <c r="H986" s="5">
        <f>IFERROR(IF($F$3=0,"-",Tabla1[[#This Row],[Precio de Cliente neto]]*(1+$F$3)),"-")</f>
        <v>1238.1594749999999</v>
      </c>
      <c r="I986" s="5">
        <v>1179.1994999999999</v>
      </c>
      <c r="J986" s="5">
        <v>1061.27955</v>
      </c>
      <c r="K986" s="26">
        <v>0.21</v>
      </c>
    </row>
    <row r="987" spans="1:11">
      <c r="A987" s="4">
        <v>3081</v>
      </c>
      <c r="B987" t="s">
        <v>6052</v>
      </c>
      <c r="C987" s="5">
        <f>IF($F$2=0," - ",Tabla1[[#This Row],[Base Precio de Lista neto]])</f>
        <v>6205.1576999999997</v>
      </c>
      <c r="D987" s="5">
        <f>IF($F$2=0," - ",Tabla1[[#This Row],[Base Precio de Lista neto]]*(1-$F$2))</f>
        <v>4343.6103899999998</v>
      </c>
      <c r="E987" s="5">
        <f>IF($F$2=0," - ",Tabla1[[#This Row],[Base para Mejor precio]]*(1-$F$2))</f>
        <v>3909.2493509999995</v>
      </c>
      <c r="F987" s="4" t="s">
        <v>6</v>
      </c>
      <c r="G987" s="16" t="s">
        <v>6131</v>
      </c>
      <c r="H987" s="5">
        <f>IFERROR(IF($F$3=0,"-",Tabla1[[#This Row],[Precio de Cliente neto]]*(1+$F$3)),"-")</f>
        <v>6515.4155849999997</v>
      </c>
      <c r="I987" s="5">
        <v>6205.1576999999997</v>
      </c>
      <c r="J987" s="5">
        <v>5584.6419299999998</v>
      </c>
      <c r="K987" s="26">
        <v>0.21</v>
      </c>
    </row>
    <row r="988" spans="1:11">
      <c r="A988" s="4">
        <v>3082</v>
      </c>
      <c r="B988" t="s">
        <v>728</v>
      </c>
      <c r="C988" s="5">
        <f>IF($F$2=0," - ",Tabla1[[#This Row],[Base Precio de Lista neto]])</f>
        <v>2378.1007</v>
      </c>
      <c r="D988" s="5">
        <f>IF($F$2=0," - ",Tabla1[[#This Row],[Base Precio de Lista neto]]*(1-$F$2))</f>
        <v>1664.67049</v>
      </c>
      <c r="E988" s="5">
        <f>IF($F$2=0," - ",Tabla1[[#This Row],[Base para Mejor precio]]*(1-$F$2))</f>
        <v>1498.2034409999999</v>
      </c>
      <c r="F988" s="4" t="s">
        <v>5</v>
      </c>
      <c r="G988" s="16" t="s">
        <v>6131</v>
      </c>
      <c r="H988" s="5">
        <f>IFERROR(IF($F$3=0,"-",Tabla1[[#This Row],[Precio de Cliente neto]]*(1+$F$3)),"-")</f>
        <v>2497.0057349999997</v>
      </c>
      <c r="I988" s="5">
        <v>2378.1007</v>
      </c>
      <c r="J988" s="5">
        <v>2140.29063</v>
      </c>
      <c r="K988" s="26">
        <v>0.21</v>
      </c>
    </row>
    <row r="989" spans="1:11">
      <c r="A989" s="4">
        <v>3083</v>
      </c>
      <c r="B989" t="s">
        <v>729</v>
      </c>
      <c r="C989" s="5">
        <f>IF($F$2=0," - ",Tabla1[[#This Row],[Base Precio de Lista neto]])</f>
        <v>370.71409999999997</v>
      </c>
      <c r="D989" s="5">
        <f>IF($F$2=0," - ",Tabla1[[#This Row],[Base Precio de Lista neto]]*(1-$F$2))</f>
        <v>259.49986999999999</v>
      </c>
      <c r="E989" s="5">
        <f>IF($F$2=0," - ",Tabla1[[#This Row],[Base para Mejor precio]]*(1-$F$2))</f>
        <v>233.54988299999999</v>
      </c>
      <c r="F989" s="4" t="s">
        <v>5</v>
      </c>
      <c r="G989" s="16" t="s">
        <v>6131</v>
      </c>
      <c r="H989" s="5">
        <f>IFERROR(IF($F$3=0,"-",Tabla1[[#This Row],[Precio de Cliente neto]]*(1+$F$3)),"-")</f>
        <v>389.24980499999998</v>
      </c>
      <c r="I989" s="5">
        <v>370.71409999999997</v>
      </c>
      <c r="J989" s="5">
        <v>333.64269000000002</v>
      </c>
      <c r="K989" s="26">
        <v>0.21</v>
      </c>
    </row>
    <row r="990" spans="1:11">
      <c r="A990" s="4">
        <v>3084</v>
      </c>
      <c r="B990" t="s">
        <v>6709</v>
      </c>
      <c r="C990" s="5">
        <f>IF($F$2=0," - ",Tabla1[[#This Row],[Base Precio de Lista neto]])</f>
        <v>1221.9391000000001</v>
      </c>
      <c r="D990" s="5">
        <f>IF($F$2=0," - ",Tabla1[[#This Row],[Base Precio de Lista neto]]*(1-$F$2))</f>
        <v>855.35736999999995</v>
      </c>
      <c r="E990" s="5">
        <f>IF($F$2=0," - ",Tabla1[[#This Row],[Base para Mejor precio]]*(1-$F$2))</f>
        <v>769.82163300000002</v>
      </c>
      <c r="F990" s="4" t="s">
        <v>6</v>
      </c>
      <c r="G990" s="16" t="s">
        <v>6131</v>
      </c>
      <c r="H990" s="5">
        <f>IFERROR(IF($F$3=0,"-",Tabla1[[#This Row],[Precio de Cliente neto]]*(1+$F$3)),"-")</f>
        <v>1283.036055</v>
      </c>
      <c r="I990" s="5">
        <v>1221.9391000000001</v>
      </c>
      <c r="J990" s="5">
        <v>1099.7451900000001</v>
      </c>
      <c r="K990" s="26">
        <v>0.21</v>
      </c>
    </row>
    <row r="991" spans="1:11">
      <c r="A991" s="4">
        <v>3085</v>
      </c>
      <c r="B991" t="s">
        <v>730</v>
      </c>
      <c r="C991" s="5">
        <f>IF($F$2=0," - ",Tabla1[[#This Row],[Base Precio de Lista neto]])</f>
        <v>102.9599</v>
      </c>
      <c r="D991" s="5">
        <f>IF($F$2=0," - ",Tabla1[[#This Row],[Base Precio de Lista neto]]*(1-$F$2))</f>
        <v>72.071929999999995</v>
      </c>
      <c r="E991" s="5">
        <f>IF($F$2=0," - ",Tabla1[[#This Row],[Base para Mejor precio]]*(1-$F$2))</f>
        <v>64.864736999999991</v>
      </c>
      <c r="F991" s="4" t="s">
        <v>6</v>
      </c>
      <c r="G991" s="16" t="s">
        <v>6131</v>
      </c>
      <c r="H991" s="5">
        <f>IFERROR(IF($F$3=0,"-",Tabla1[[#This Row],[Precio de Cliente neto]]*(1+$F$3)),"-")</f>
        <v>108.10789499999998</v>
      </c>
      <c r="I991" s="5">
        <v>102.9599</v>
      </c>
      <c r="J991" s="5">
        <v>92.663910000000001</v>
      </c>
      <c r="K991" s="26">
        <v>0.21</v>
      </c>
    </row>
    <row r="992" spans="1:11">
      <c r="A992" s="4">
        <v>3086</v>
      </c>
      <c r="B992" t="s">
        <v>731</v>
      </c>
      <c r="C992" s="5">
        <f>IF($F$2=0," - ",Tabla1[[#This Row],[Base Precio de Lista neto]])</f>
        <v>102.9599</v>
      </c>
      <c r="D992" s="5">
        <f>IF($F$2=0," - ",Tabla1[[#This Row],[Base Precio de Lista neto]]*(1-$F$2))</f>
        <v>72.071929999999995</v>
      </c>
      <c r="E992" s="5">
        <f>IF($F$2=0," - ",Tabla1[[#This Row],[Base para Mejor precio]]*(1-$F$2))</f>
        <v>64.864736999999991</v>
      </c>
      <c r="F992" s="4" t="s">
        <v>6</v>
      </c>
      <c r="G992" s="16" t="s">
        <v>6131</v>
      </c>
      <c r="H992" s="5">
        <f>IFERROR(IF($F$3=0,"-",Tabla1[[#This Row],[Precio de Cliente neto]]*(1+$F$3)),"-")</f>
        <v>108.10789499999998</v>
      </c>
      <c r="I992" s="5">
        <v>102.9599</v>
      </c>
      <c r="J992" s="5">
        <v>92.663910000000001</v>
      </c>
      <c r="K992" s="26">
        <v>0.21</v>
      </c>
    </row>
    <row r="993" spans="1:11">
      <c r="A993" s="4">
        <v>3087</v>
      </c>
      <c r="B993" t="s">
        <v>732</v>
      </c>
      <c r="C993" s="5">
        <f>IF($F$2=0," - ",Tabla1[[#This Row],[Base Precio de Lista neto]])</f>
        <v>239.14269999999999</v>
      </c>
      <c r="D993" s="5">
        <f>IF($F$2=0," - ",Tabla1[[#This Row],[Base Precio de Lista neto]]*(1-$F$2))</f>
        <v>167.39988999999997</v>
      </c>
      <c r="E993" s="5">
        <f>IF($F$2=0," - ",Tabla1[[#This Row],[Base para Mejor precio]]*(1-$F$2))</f>
        <v>150.65990099999999</v>
      </c>
      <c r="F993" s="4" t="s">
        <v>6</v>
      </c>
      <c r="G993" s="16" t="s">
        <v>6131</v>
      </c>
      <c r="H993" s="5">
        <f>IFERROR(IF($F$3=0,"-",Tabla1[[#This Row],[Precio de Cliente neto]]*(1+$F$3)),"-")</f>
        <v>251.09983499999996</v>
      </c>
      <c r="I993" s="5">
        <v>239.14269999999999</v>
      </c>
      <c r="J993" s="5">
        <v>215.22843</v>
      </c>
      <c r="K993" s="26">
        <v>0.21</v>
      </c>
    </row>
    <row r="994" spans="1:11">
      <c r="A994" s="4">
        <v>3088</v>
      </c>
      <c r="B994" t="s">
        <v>733</v>
      </c>
      <c r="C994" s="5">
        <f>IF($F$2=0," - ",Tabla1[[#This Row],[Base Precio de Lista neto]])</f>
        <v>84.729399999999998</v>
      </c>
      <c r="D994" s="5">
        <f>IF($F$2=0," - ",Tabla1[[#This Row],[Base Precio de Lista neto]]*(1-$F$2))</f>
        <v>59.310579999999995</v>
      </c>
      <c r="E994" s="5">
        <f>IF($F$2=0," - ",Tabla1[[#This Row],[Base para Mejor precio]]*(1-$F$2))</f>
        <v>53.379522000000001</v>
      </c>
      <c r="F994" s="4" t="s">
        <v>6</v>
      </c>
      <c r="G994" s="16" t="s">
        <v>6131</v>
      </c>
      <c r="H994" s="5">
        <f>IFERROR(IF($F$3=0,"-",Tabla1[[#This Row],[Precio de Cliente neto]]*(1+$F$3)),"-")</f>
        <v>88.965869999999995</v>
      </c>
      <c r="I994" s="5">
        <v>84.729399999999998</v>
      </c>
      <c r="J994" s="5">
        <v>76.256460000000004</v>
      </c>
      <c r="K994" s="26">
        <v>0.21</v>
      </c>
    </row>
    <row r="995" spans="1:11">
      <c r="A995" s="4">
        <v>3089</v>
      </c>
      <c r="B995" t="s">
        <v>734</v>
      </c>
      <c r="C995" s="5">
        <f>IF($F$2=0," - ",Tabla1[[#This Row],[Base Precio de Lista neto]])</f>
        <v>90.443200000000004</v>
      </c>
      <c r="D995" s="5">
        <f>IF($F$2=0," - ",Tabla1[[#This Row],[Base Precio de Lista neto]]*(1-$F$2))</f>
        <v>63.31024</v>
      </c>
      <c r="E995" s="5">
        <f>IF($F$2=0," - ",Tabla1[[#This Row],[Base para Mejor precio]]*(1-$F$2))</f>
        <v>56.979216000000001</v>
      </c>
      <c r="F995" s="4" t="s">
        <v>6</v>
      </c>
      <c r="G995" s="16" t="s">
        <v>6131</v>
      </c>
      <c r="H995" s="5">
        <f>IFERROR(IF($F$3=0,"-",Tabla1[[#This Row],[Precio de Cliente neto]]*(1+$F$3)),"-")</f>
        <v>94.965360000000004</v>
      </c>
      <c r="I995" s="5">
        <v>90.443200000000004</v>
      </c>
      <c r="J995" s="5">
        <v>81.398880000000005</v>
      </c>
      <c r="K995" s="26">
        <v>0.21</v>
      </c>
    </row>
    <row r="996" spans="1:11">
      <c r="A996" s="4">
        <v>3090</v>
      </c>
      <c r="B996" t="s">
        <v>735</v>
      </c>
      <c r="C996" s="5">
        <f>IF($F$2=0," - ",Tabla1[[#This Row],[Base Precio de Lista neto]])</f>
        <v>98.442999999999998</v>
      </c>
      <c r="D996" s="5">
        <f>IF($F$2=0," - ",Tabla1[[#This Row],[Base Precio de Lista neto]]*(1-$F$2))</f>
        <v>68.9101</v>
      </c>
      <c r="E996" s="5">
        <f>IF($F$2=0," - ",Tabla1[[#This Row],[Base para Mejor precio]]*(1-$F$2))</f>
        <v>62.019089999999991</v>
      </c>
      <c r="F996" s="4" t="s">
        <v>6</v>
      </c>
      <c r="G996" s="16" t="s">
        <v>6131</v>
      </c>
      <c r="H996" s="5">
        <f>IFERROR(IF($F$3=0,"-",Tabla1[[#This Row],[Precio de Cliente neto]]*(1+$F$3)),"-")</f>
        <v>103.36515</v>
      </c>
      <c r="I996" s="5">
        <v>98.442999999999998</v>
      </c>
      <c r="J996" s="5">
        <v>88.598699999999994</v>
      </c>
      <c r="K996" s="26">
        <v>0.21</v>
      </c>
    </row>
    <row r="997" spans="1:11">
      <c r="A997" s="4">
        <v>3091</v>
      </c>
      <c r="B997" t="s">
        <v>736</v>
      </c>
      <c r="C997" s="5">
        <f>IF($F$2=0," - ",Tabla1[[#This Row],[Base Precio de Lista neto]])</f>
        <v>2554.6884</v>
      </c>
      <c r="D997" s="5">
        <f>IF($F$2=0," - ",Tabla1[[#This Row],[Base Precio de Lista neto]]*(1-$F$2))</f>
        <v>1788.28188</v>
      </c>
      <c r="E997" s="5">
        <f>IF($F$2=0," - ",Tabla1[[#This Row],[Base para Mejor precio]]*(1-$F$2))</f>
        <v>1609.4536919999998</v>
      </c>
      <c r="F997" s="4" t="s">
        <v>5</v>
      </c>
      <c r="G997" s="16" t="s">
        <v>6131</v>
      </c>
      <c r="H997" s="5">
        <f>IFERROR(IF($F$3=0,"-",Tabla1[[#This Row],[Precio de Cliente neto]]*(1+$F$3)),"-")</f>
        <v>2682.4228199999998</v>
      </c>
      <c r="I997" s="5">
        <v>2554.6884</v>
      </c>
      <c r="J997" s="5">
        <v>2299.21956</v>
      </c>
      <c r="K997" s="26">
        <v>0.21</v>
      </c>
    </row>
    <row r="998" spans="1:11">
      <c r="A998" s="4">
        <v>3092</v>
      </c>
      <c r="B998" t="s">
        <v>737</v>
      </c>
      <c r="C998" s="5">
        <f>IF($F$2=0," - ",Tabla1[[#This Row],[Base Precio de Lista neto]])</f>
        <v>2193.3341</v>
      </c>
      <c r="D998" s="5">
        <f>IF($F$2=0," - ",Tabla1[[#This Row],[Base Precio de Lista neto]]*(1-$F$2))</f>
        <v>1535.3338699999999</v>
      </c>
      <c r="E998" s="5">
        <f>IF($F$2=0," - ",Tabla1[[#This Row],[Base para Mejor precio]]*(1-$F$2))</f>
        <v>1381.800483</v>
      </c>
      <c r="F998" s="4" t="s">
        <v>5</v>
      </c>
      <c r="G998" s="16" t="s">
        <v>6131</v>
      </c>
      <c r="H998" s="5">
        <f>IFERROR(IF($F$3=0,"-",Tabla1[[#This Row],[Precio de Cliente neto]]*(1+$F$3)),"-")</f>
        <v>2303.0008049999997</v>
      </c>
      <c r="I998" s="5">
        <v>2193.3341</v>
      </c>
      <c r="J998" s="5">
        <v>1974.0006900000001</v>
      </c>
      <c r="K998" s="26">
        <v>0.21</v>
      </c>
    </row>
    <row r="999" spans="1:11">
      <c r="A999" s="4">
        <v>3093</v>
      </c>
      <c r="B999" t="s">
        <v>738</v>
      </c>
      <c r="C999" s="5">
        <f>IF($F$2=0," - ",Tabla1[[#This Row],[Base Precio de Lista neto]])</f>
        <v>106.6062</v>
      </c>
      <c r="D999" s="5">
        <f>IF($F$2=0," - ",Tabla1[[#This Row],[Base Precio de Lista neto]]*(1-$F$2))</f>
        <v>74.624339999999989</v>
      </c>
      <c r="E999" s="5">
        <f>IF($F$2=0," - ",Tabla1[[#This Row],[Base para Mejor precio]]*(1-$F$2))</f>
        <v>67.161906000000002</v>
      </c>
      <c r="F999" s="4" t="s">
        <v>6</v>
      </c>
      <c r="G999" s="16" t="s">
        <v>6131</v>
      </c>
      <c r="H999" s="5">
        <f>IFERROR(IF($F$3=0,"-",Tabla1[[#This Row],[Precio de Cliente neto]]*(1+$F$3)),"-")</f>
        <v>111.93650999999998</v>
      </c>
      <c r="I999" s="5">
        <v>106.6062</v>
      </c>
      <c r="J999" s="5">
        <v>95.945580000000007</v>
      </c>
      <c r="K999" s="26">
        <v>0.21</v>
      </c>
    </row>
    <row r="1000" spans="1:11">
      <c r="A1000" s="4">
        <v>3094</v>
      </c>
      <c r="B1000" t="s">
        <v>739</v>
      </c>
      <c r="C1000" s="5">
        <f>IF($F$2=0," - ",Tabla1[[#This Row],[Base Precio de Lista neto]])</f>
        <v>106.6062</v>
      </c>
      <c r="D1000" s="5">
        <f>IF($F$2=0," - ",Tabla1[[#This Row],[Base Precio de Lista neto]]*(1-$F$2))</f>
        <v>74.624339999999989</v>
      </c>
      <c r="E1000" s="5">
        <f>IF($F$2=0," - ",Tabla1[[#This Row],[Base para Mejor precio]]*(1-$F$2))</f>
        <v>67.161906000000002</v>
      </c>
      <c r="F1000" s="4" t="s">
        <v>6</v>
      </c>
      <c r="G1000" s="16" t="s">
        <v>6131</v>
      </c>
      <c r="H1000" s="5">
        <f>IFERROR(IF($F$3=0,"-",Tabla1[[#This Row],[Precio de Cliente neto]]*(1+$F$3)),"-")</f>
        <v>111.93650999999998</v>
      </c>
      <c r="I1000" s="5">
        <v>106.6062</v>
      </c>
      <c r="J1000" s="5">
        <v>95.945580000000007</v>
      </c>
      <c r="K1000" s="26">
        <v>0.21</v>
      </c>
    </row>
    <row r="1001" spans="1:11">
      <c r="A1001" s="4">
        <v>3095</v>
      </c>
      <c r="B1001" t="s">
        <v>740</v>
      </c>
      <c r="C1001" s="5">
        <f>IF($F$2=0," - ",Tabla1[[#This Row],[Base Precio de Lista neto]])</f>
        <v>180.57509999999999</v>
      </c>
      <c r="D1001" s="5">
        <f>IF($F$2=0," - ",Tabla1[[#This Row],[Base Precio de Lista neto]]*(1-$F$2))</f>
        <v>126.40256999999998</v>
      </c>
      <c r="E1001" s="5">
        <f>IF($F$2=0," - ",Tabla1[[#This Row],[Base para Mejor precio]]*(1-$F$2))</f>
        <v>113.76231300000001</v>
      </c>
      <c r="F1001" s="4" t="s">
        <v>6</v>
      </c>
      <c r="G1001" s="16" t="s">
        <v>6131</v>
      </c>
      <c r="H1001" s="5">
        <f>IFERROR(IF($F$3=0,"-",Tabla1[[#This Row],[Precio de Cliente neto]]*(1+$F$3)),"-")</f>
        <v>189.60385499999998</v>
      </c>
      <c r="I1001" s="5">
        <v>180.57509999999999</v>
      </c>
      <c r="J1001" s="5">
        <v>162.51759000000001</v>
      </c>
      <c r="K1001" s="26">
        <v>0.21</v>
      </c>
    </row>
    <row r="1002" spans="1:11">
      <c r="A1002" s="4">
        <v>3096</v>
      </c>
      <c r="B1002" t="s">
        <v>741</v>
      </c>
      <c r="C1002" s="5">
        <f>IF($F$2=0," - ",Tabla1[[#This Row],[Base Precio de Lista neto]])</f>
        <v>536.25239999999997</v>
      </c>
      <c r="D1002" s="5">
        <f>IF($F$2=0," - ",Tabla1[[#This Row],[Base Precio de Lista neto]]*(1-$F$2))</f>
        <v>375.37667999999996</v>
      </c>
      <c r="E1002" s="5">
        <f>IF($F$2=0," - ",Tabla1[[#This Row],[Base para Mejor precio]]*(1-$F$2))</f>
        <v>337.83901199999997</v>
      </c>
      <c r="F1002" s="4" t="s">
        <v>6</v>
      </c>
      <c r="G1002" s="16" t="s">
        <v>6131</v>
      </c>
      <c r="H1002" s="5">
        <f>IFERROR(IF($F$3=0,"-",Tabla1[[#This Row],[Precio de Cliente neto]]*(1+$F$3)),"-")</f>
        <v>563.06502</v>
      </c>
      <c r="I1002" s="5">
        <v>536.25239999999997</v>
      </c>
      <c r="J1002" s="5">
        <v>482.62716</v>
      </c>
      <c r="K1002" s="26">
        <v>0.21</v>
      </c>
    </row>
    <row r="1003" spans="1:11">
      <c r="A1003" s="4">
        <v>3099</v>
      </c>
      <c r="B1003" t="s">
        <v>6012</v>
      </c>
      <c r="C1003" s="5">
        <f>IF($F$2=0," - ",Tabla1[[#This Row],[Base Precio de Lista neto]])</f>
        <v>2.5476999999999999</v>
      </c>
      <c r="D1003" s="5">
        <f>IF($F$2=0," - ",Tabla1[[#This Row],[Base Precio de Lista neto]]*(1-$F$2))</f>
        <v>1.7833899999999998</v>
      </c>
      <c r="E1003" s="5">
        <f>IF($F$2=0," - ",Tabla1[[#This Row],[Base para Mejor precio]]*(1-$F$2))</f>
        <v>1.605051</v>
      </c>
      <c r="F1003" s="4" t="s">
        <v>6</v>
      </c>
      <c r="G1003" s="16" t="s">
        <v>6131</v>
      </c>
      <c r="H1003" s="5">
        <f>IFERROR(IF($F$3=0,"-",Tabla1[[#This Row],[Precio de Cliente neto]]*(1+$F$3)),"-")</f>
        <v>2.6750849999999997</v>
      </c>
      <c r="I1003" s="5">
        <v>2.5476999999999999</v>
      </c>
      <c r="J1003" s="5">
        <v>2.2929300000000001</v>
      </c>
      <c r="K1003" s="26">
        <v>0.21</v>
      </c>
    </row>
    <row r="1004" spans="1:11">
      <c r="A1004" s="4">
        <v>3100</v>
      </c>
      <c r="B1004" t="s">
        <v>742</v>
      </c>
      <c r="C1004" s="5">
        <f>IF($F$2=0," - ",Tabla1[[#This Row],[Base Precio de Lista neto]])</f>
        <v>399.88799999999998</v>
      </c>
      <c r="D1004" s="5">
        <f>IF($F$2=0," - ",Tabla1[[#This Row],[Base Precio de Lista neto]]*(1-$F$2))</f>
        <v>279.92159999999996</v>
      </c>
      <c r="E1004" s="5">
        <f>IF($F$2=0," - ",Tabla1[[#This Row],[Base para Mejor precio]]*(1-$F$2))</f>
        <v>251.92944</v>
      </c>
      <c r="F1004" s="4" t="s">
        <v>6</v>
      </c>
      <c r="G1004" s="16" t="s">
        <v>6131</v>
      </c>
      <c r="H1004" s="5">
        <f>IFERROR(IF($F$3=0,"-",Tabla1[[#This Row],[Precio de Cliente neto]]*(1+$F$3)),"-")</f>
        <v>419.88239999999996</v>
      </c>
      <c r="I1004" s="5">
        <v>399.88799999999998</v>
      </c>
      <c r="J1004" s="5">
        <v>359.89920000000001</v>
      </c>
      <c r="K1004" s="26">
        <v>0.21</v>
      </c>
    </row>
    <row r="1005" spans="1:11">
      <c r="A1005" s="4">
        <v>3101</v>
      </c>
      <c r="B1005" t="s">
        <v>6710</v>
      </c>
      <c r="C1005" s="5">
        <f>IF($F$2=0," - ",Tabla1[[#This Row],[Base Precio de Lista neto]])</f>
        <v>1221.9391000000001</v>
      </c>
      <c r="D1005" s="5">
        <f>IF($F$2=0," - ",Tabla1[[#This Row],[Base Precio de Lista neto]]*(1-$F$2))</f>
        <v>855.35736999999995</v>
      </c>
      <c r="E1005" s="5">
        <f>IF($F$2=0," - ",Tabla1[[#This Row],[Base para Mejor precio]]*(1-$F$2))</f>
        <v>769.82163300000002</v>
      </c>
      <c r="F1005" s="4" t="s">
        <v>6</v>
      </c>
      <c r="G1005" s="16" t="s">
        <v>6131</v>
      </c>
      <c r="H1005" s="5">
        <f>IFERROR(IF($F$3=0,"-",Tabla1[[#This Row],[Precio de Cliente neto]]*(1+$F$3)),"-")</f>
        <v>1283.036055</v>
      </c>
      <c r="I1005" s="5">
        <v>1221.9391000000001</v>
      </c>
      <c r="J1005" s="5">
        <v>1099.7451900000001</v>
      </c>
      <c r="K1005" s="26">
        <v>0.21</v>
      </c>
    </row>
    <row r="1006" spans="1:11">
      <c r="A1006" s="4">
        <v>3102</v>
      </c>
      <c r="B1006" t="s">
        <v>743</v>
      </c>
      <c r="C1006" s="5">
        <f>IF($F$2=0," - ",Tabla1[[#This Row],[Base Precio de Lista neto]])</f>
        <v>560.20719999999994</v>
      </c>
      <c r="D1006" s="5">
        <f>IF($F$2=0," - ",Tabla1[[#This Row],[Base Precio de Lista neto]]*(1-$F$2))</f>
        <v>392.14503999999994</v>
      </c>
      <c r="E1006" s="5">
        <f>IF($F$2=0," - ",Tabla1[[#This Row],[Base para Mejor precio]]*(1-$F$2))</f>
        <v>352.93053600000002</v>
      </c>
      <c r="F1006" s="4" t="s">
        <v>6</v>
      </c>
      <c r="G1006" s="16" t="s">
        <v>6131</v>
      </c>
      <c r="H1006" s="5">
        <f>IFERROR(IF($F$3=0,"-",Tabla1[[#This Row],[Precio de Cliente neto]]*(1+$F$3)),"-")</f>
        <v>588.21755999999993</v>
      </c>
      <c r="I1006" s="5">
        <v>560.20719999999994</v>
      </c>
      <c r="J1006" s="5">
        <v>504.18648000000002</v>
      </c>
      <c r="K1006" s="26">
        <v>0.21</v>
      </c>
    </row>
    <row r="1007" spans="1:11">
      <c r="A1007" s="4">
        <v>3104</v>
      </c>
      <c r="B1007" t="s">
        <v>744</v>
      </c>
      <c r="C1007" s="5">
        <f>IF($F$2=0," - ",Tabla1[[#This Row],[Base Precio de Lista neto]])</f>
        <v>290.71429999999998</v>
      </c>
      <c r="D1007" s="5">
        <f>IF($F$2=0," - ",Tabla1[[#This Row],[Base Precio de Lista neto]]*(1-$F$2))</f>
        <v>203.50000999999997</v>
      </c>
      <c r="E1007" s="5">
        <f>IF($F$2=0," - ",Tabla1[[#This Row],[Base para Mejor precio]]*(1-$F$2))</f>
        <v>183.15000900000001</v>
      </c>
      <c r="F1007" s="4" t="s">
        <v>6</v>
      </c>
      <c r="G1007" s="16" t="s">
        <v>6131</v>
      </c>
      <c r="H1007" s="5">
        <f>IFERROR(IF($F$3=0,"-",Tabla1[[#This Row],[Precio de Cliente neto]]*(1+$F$3)),"-")</f>
        <v>305.25001499999996</v>
      </c>
      <c r="I1007" s="5">
        <v>290.71429999999998</v>
      </c>
      <c r="J1007" s="5">
        <v>261.64287000000002</v>
      </c>
      <c r="K1007" s="26">
        <v>0.21</v>
      </c>
    </row>
    <row r="1008" spans="1:11">
      <c r="A1008" s="4">
        <v>3105</v>
      </c>
      <c r="B1008" t="s">
        <v>745</v>
      </c>
      <c r="C1008" s="5">
        <f>IF($F$2=0," - ",Tabla1[[#This Row],[Base Precio de Lista neto]])</f>
        <v>302.54689999999999</v>
      </c>
      <c r="D1008" s="5">
        <f>IF($F$2=0," - ",Tabla1[[#This Row],[Base Precio de Lista neto]]*(1-$F$2))</f>
        <v>211.78282999999999</v>
      </c>
      <c r="E1008" s="5">
        <f>IF($F$2=0," - ",Tabla1[[#This Row],[Base para Mejor precio]]*(1-$F$2))</f>
        <v>190.604547</v>
      </c>
      <c r="F1008" s="4" t="s">
        <v>5</v>
      </c>
      <c r="G1008" s="16" t="s">
        <v>6131</v>
      </c>
      <c r="H1008" s="5">
        <f>IFERROR(IF($F$3=0,"-",Tabla1[[#This Row],[Precio de Cliente neto]]*(1+$F$3)),"-")</f>
        <v>317.67424499999998</v>
      </c>
      <c r="I1008" s="5">
        <v>302.54689999999999</v>
      </c>
      <c r="J1008" s="5">
        <v>272.29221000000001</v>
      </c>
      <c r="K1008" s="26">
        <v>0.21</v>
      </c>
    </row>
    <row r="1009" spans="1:11">
      <c r="A1009" s="4">
        <v>3106</v>
      </c>
      <c r="B1009" t="s">
        <v>746</v>
      </c>
      <c r="C1009" s="5">
        <f>IF($F$2=0," - ",Tabla1[[#This Row],[Base Precio de Lista neto]])</f>
        <v>377.48329999999999</v>
      </c>
      <c r="D1009" s="5">
        <f>IF($F$2=0," - ",Tabla1[[#This Row],[Base Precio de Lista neto]]*(1-$F$2))</f>
        <v>264.23830999999996</v>
      </c>
      <c r="E1009" s="5">
        <f>IF($F$2=0," - ",Tabla1[[#This Row],[Base para Mejor precio]]*(1-$F$2))</f>
        <v>237.81447899999998</v>
      </c>
      <c r="F1009" s="4" t="s">
        <v>5</v>
      </c>
      <c r="G1009" s="16" t="s">
        <v>6131</v>
      </c>
      <c r="H1009" s="5">
        <f>IFERROR(IF($F$3=0,"-",Tabla1[[#This Row],[Precio de Cliente neto]]*(1+$F$3)),"-")</f>
        <v>396.35746499999993</v>
      </c>
      <c r="I1009" s="5">
        <v>377.48329999999999</v>
      </c>
      <c r="J1009" s="5">
        <v>339.73496999999998</v>
      </c>
      <c r="K1009" s="26">
        <v>0.21</v>
      </c>
    </row>
    <row r="1010" spans="1:11">
      <c r="A1010" s="4">
        <v>3107</v>
      </c>
      <c r="B1010" t="s">
        <v>747</v>
      </c>
      <c r="C1010" s="5">
        <f>IF($F$2=0," - ",Tabla1[[#This Row],[Base Precio de Lista neto]])</f>
        <v>496.07209999999998</v>
      </c>
      <c r="D1010" s="5">
        <f>IF($F$2=0," - ",Tabla1[[#This Row],[Base Precio de Lista neto]]*(1-$F$2))</f>
        <v>347.25046999999995</v>
      </c>
      <c r="E1010" s="5">
        <f>IF($F$2=0," - ",Tabla1[[#This Row],[Base para Mejor precio]]*(1-$F$2))</f>
        <v>312.52542299999999</v>
      </c>
      <c r="F1010" s="4" t="s">
        <v>5</v>
      </c>
      <c r="G1010" s="16" t="s">
        <v>6131</v>
      </c>
      <c r="H1010" s="5">
        <f>IFERROR(IF($F$3=0,"-",Tabla1[[#This Row],[Precio de Cliente neto]]*(1+$F$3)),"-")</f>
        <v>520.87570499999993</v>
      </c>
      <c r="I1010" s="5">
        <v>496.07209999999998</v>
      </c>
      <c r="J1010" s="5">
        <v>446.46489000000003</v>
      </c>
      <c r="K1010" s="26">
        <v>0.21</v>
      </c>
    </row>
    <row r="1011" spans="1:11">
      <c r="A1011" s="4">
        <v>3108</v>
      </c>
      <c r="B1011" t="s">
        <v>748</v>
      </c>
      <c r="C1011" s="5">
        <f>IF($F$2=0," - ",Tabla1[[#This Row],[Base Precio de Lista neto]])</f>
        <v>36.0291</v>
      </c>
      <c r="D1011" s="5">
        <f>IF($F$2=0," - ",Tabla1[[#This Row],[Base Precio de Lista neto]]*(1-$F$2))</f>
        <v>25.220369999999999</v>
      </c>
      <c r="E1011" s="5">
        <f>IF($F$2=0," - ",Tabla1[[#This Row],[Base para Mejor precio]]*(1-$F$2))</f>
        <v>22.698332999999998</v>
      </c>
      <c r="F1011" s="4" t="s">
        <v>6</v>
      </c>
      <c r="G1011" s="16" t="s">
        <v>6131</v>
      </c>
      <c r="H1011" s="5">
        <f>IFERROR(IF($F$3=0,"-",Tabla1[[#This Row],[Precio de Cliente neto]]*(1+$F$3)),"-")</f>
        <v>37.830554999999997</v>
      </c>
      <c r="I1011" s="5">
        <v>36.0291</v>
      </c>
      <c r="J1011" s="5">
        <v>32.426189999999998</v>
      </c>
      <c r="K1011" s="26">
        <v>0.21</v>
      </c>
    </row>
    <row r="1012" spans="1:11">
      <c r="A1012" s="4">
        <v>3109</v>
      </c>
      <c r="B1012" t="s">
        <v>749</v>
      </c>
      <c r="C1012" s="5">
        <f>IF($F$2=0," - ",Tabla1[[#This Row],[Base Precio de Lista neto]])</f>
        <v>1197.5001999999999</v>
      </c>
      <c r="D1012" s="5">
        <f>IF($F$2=0," - ",Tabla1[[#This Row],[Base Precio de Lista neto]]*(1-$F$2))</f>
        <v>838.25013999999987</v>
      </c>
      <c r="E1012" s="5">
        <f>IF($F$2=0," - ",Tabla1[[#This Row],[Base para Mejor precio]]*(1-$F$2))</f>
        <v>754.42512599999998</v>
      </c>
      <c r="F1012" s="4" t="s">
        <v>6</v>
      </c>
      <c r="G1012" s="16" t="s">
        <v>6131</v>
      </c>
      <c r="H1012" s="5">
        <f>IFERROR(IF($F$3=0,"-",Tabla1[[#This Row],[Precio de Cliente neto]]*(1+$F$3)),"-")</f>
        <v>1257.3752099999997</v>
      </c>
      <c r="I1012" s="5">
        <v>1197.5001999999999</v>
      </c>
      <c r="J1012" s="5">
        <v>1077.75018</v>
      </c>
      <c r="K1012" s="26">
        <v>0.21</v>
      </c>
    </row>
    <row r="1013" spans="1:11">
      <c r="A1013" s="4">
        <v>3110</v>
      </c>
      <c r="B1013" t="s">
        <v>750</v>
      </c>
      <c r="C1013" s="5">
        <f>IF($F$2=0," - ",Tabla1[[#This Row],[Base Precio de Lista neto]])</f>
        <v>683.99519999999995</v>
      </c>
      <c r="D1013" s="5">
        <f>IF($F$2=0," - ",Tabla1[[#This Row],[Base Precio de Lista neto]]*(1-$F$2))</f>
        <v>478.79663999999991</v>
      </c>
      <c r="E1013" s="5">
        <f>IF($F$2=0," - ",Tabla1[[#This Row],[Base para Mejor precio]]*(1-$F$2))</f>
        <v>430.91697599999998</v>
      </c>
      <c r="F1013" s="4" t="s">
        <v>6</v>
      </c>
      <c r="G1013" s="16" t="s">
        <v>6131</v>
      </c>
      <c r="H1013" s="5">
        <f>IFERROR(IF($F$3=0,"-",Tabla1[[#This Row],[Precio de Cliente neto]]*(1+$F$3)),"-")</f>
        <v>718.19495999999981</v>
      </c>
      <c r="I1013" s="5">
        <v>683.99519999999995</v>
      </c>
      <c r="J1013" s="5">
        <v>615.59568000000002</v>
      </c>
      <c r="K1013" s="26">
        <v>0.21</v>
      </c>
    </row>
    <row r="1014" spans="1:11">
      <c r="A1014" s="4">
        <v>3111</v>
      </c>
      <c r="B1014" t="s">
        <v>751</v>
      </c>
      <c r="C1014" s="5">
        <f>IF($F$2=0," - ",Tabla1[[#This Row],[Base Precio de Lista neto]])</f>
        <v>683.99519999999995</v>
      </c>
      <c r="D1014" s="5">
        <f>IF($F$2=0," - ",Tabla1[[#This Row],[Base Precio de Lista neto]]*(1-$F$2))</f>
        <v>478.79663999999991</v>
      </c>
      <c r="E1014" s="5">
        <f>IF($F$2=0," - ",Tabla1[[#This Row],[Base para Mejor precio]]*(1-$F$2))</f>
        <v>430.91697599999998</v>
      </c>
      <c r="F1014" s="4" t="s">
        <v>6</v>
      </c>
      <c r="G1014" s="16" t="s">
        <v>6131</v>
      </c>
      <c r="H1014" s="5">
        <f>IFERROR(IF($F$3=0,"-",Tabla1[[#This Row],[Precio de Cliente neto]]*(1+$F$3)),"-")</f>
        <v>718.19495999999981</v>
      </c>
      <c r="I1014" s="5">
        <v>683.99519999999995</v>
      </c>
      <c r="J1014" s="5">
        <v>615.59568000000002</v>
      </c>
      <c r="K1014" s="26">
        <v>0.21</v>
      </c>
    </row>
    <row r="1015" spans="1:11">
      <c r="A1015" s="4">
        <v>3112</v>
      </c>
      <c r="B1015" t="s">
        <v>752</v>
      </c>
      <c r="C1015" s="5">
        <f>IF($F$2=0," - ",Tabla1[[#This Row],[Base Precio de Lista neto]])</f>
        <v>22.2239</v>
      </c>
      <c r="D1015" s="5">
        <f>IF($F$2=0," - ",Tabla1[[#This Row],[Base Precio de Lista neto]]*(1-$F$2))</f>
        <v>15.55673</v>
      </c>
      <c r="E1015" s="5">
        <f>IF($F$2=0," - ",Tabla1[[#This Row],[Base para Mejor precio]]*(1-$F$2))</f>
        <v>14.001056999999999</v>
      </c>
      <c r="F1015" s="4" t="s">
        <v>5</v>
      </c>
      <c r="G1015" s="16" t="s">
        <v>6131</v>
      </c>
      <c r="H1015" s="5">
        <f>IFERROR(IF($F$3=0,"-",Tabla1[[#This Row],[Precio de Cliente neto]]*(1+$F$3)),"-")</f>
        <v>23.335094999999999</v>
      </c>
      <c r="I1015" s="5">
        <v>22.2239</v>
      </c>
      <c r="J1015" s="5">
        <v>20.00151</v>
      </c>
      <c r="K1015" s="26">
        <v>0.21</v>
      </c>
    </row>
    <row r="1016" spans="1:11">
      <c r="A1016" s="4">
        <v>3114</v>
      </c>
      <c r="B1016" t="s">
        <v>753</v>
      </c>
      <c r="C1016" s="5">
        <f>IF($F$2=0," - ",Tabla1[[#This Row],[Base Precio de Lista neto]])</f>
        <v>179.4348</v>
      </c>
      <c r="D1016" s="5">
        <f>IF($F$2=0," - ",Tabla1[[#This Row],[Base Precio de Lista neto]]*(1-$F$2))</f>
        <v>125.60435999999999</v>
      </c>
      <c r="E1016" s="5">
        <f>IF($F$2=0," - ",Tabla1[[#This Row],[Base para Mejor precio]]*(1-$F$2))</f>
        <v>113.04392399999999</v>
      </c>
      <c r="F1016" s="4" t="s">
        <v>5</v>
      </c>
      <c r="G1016" s="16" t="s">
        <v>6131</v>
      </c>
      <c r="H1016" s="5">
        <f>IFERROR(IF($F$3=0,"-",Tabla1[[#This Row],[Precio de Cliente neto]]*(1+$F$3)),"-")</f>
        <v>188.40653999999998</v>
      </c>
      <c r="I1016" s="5">
        <v>179.4348</v>
      </c>
      <c r="J1016" s="5">
        <v>161.49132</v>
      </c>
      <c r="K1016" s="26">
        <v>0.21</v>
      </c>
    </row>
    <row r="1017" spans="1:11">
      <c r="A1017" s="4">
        <v>3115</v>
      </c>
      <c r="B1017" t="s">
        <v>754</v>
      </c>
      <c r="C1017" s="5">
        <f>IF($F$2=0," - ",Tabla1[[#This Row],[Base Precio de Lista neto]])</f>
        <v>487.00979999999998</v>
      </c>
      <c r="D1017" s="5">
        <f>IF($F$2=0," - ",Tabla1[[#This Row],[Base Precio de Lista neto]]*(1-$F$2))</f>
        <v>340.90685999999999</v>
      </c>
      <c r="E1017" s="5">
        <f>IF($F$2=0," - ",Tabla1[[#This Row],[Base para Mejor precio]]*(1-$F$2))</f>
        <v>306.81617399999999</v>
      </c>
      <c r="F1017" s="4" t="s">
        <v>6</v>
      </c>
      <c r="G1017" s="16" t="s">
        <v>6131</v>
      </c>
      <c r="H1017" s="5">
        <f>IFERROR(IF($F$3=0,"-",Tabla1[[#This Row],[Precio de Cliente neto]]*(1+$F$3)),"-")</f>
        <v>511.36028999999996</v>
      </c>
      <c r="I1017" s="5">
        <v>487.00979999999998</v>
      </c>
      <c r="J1017" s="5">
        <v>438.30882000000003</v>
      </c>
      <c r="K1017" s="26">
        <v>0.21</v>
      </c>
    </row>
    <row r="1018" spans="1:11">
      <c r="A1018" s="4">
        <v>3116</v>
      </c>
      <c r="B1018" t="s">
        <v>8602</v>
      </c>
      <c r="C1018" s="5">
        <f>IF($F$2=0," - ",Tabla1[[#This Row],[Base Precio de Lista neto]])</f>
        <v>540.61279999999999</v>
      </c>
      <c r="D1018" s="5">
        <f>IF($F$2=0," - ",Tabla1[[#This Row],[Base Precio de Lista neto]]*(1-$F$2))</f>
        <v>378.42895999999996</v>
      </c>
      <c r="E1018" s="5">
        <f>IF($F$2=0," - ",Tabla1[[#This Row],[Base para Mejor precio]]*(1-$F$2))</f>
        <v>340.58606399999996</v>
      </c>
      <c r="F1018" s="4" t="s">
        <v>5</v>
      </c>
      <c r="G1018" s="16" t="s">
        <v>6131</v>
      </c>
      <c r="H1018" s="5">
        <f>IFERROR(IF($F$3=0,"-",Tabla1[[#This Row],[Precio de Cliente neto]]*(1+$F$3)),"-")</f>
        <v>567.64343999999994</v>
      </c>
      <c r="I1018" s="5">
        <v>540.61279999999999</v>
      </c>
      <c r="J1018" s="5">
        <v>486.55151999999998</v>
      </c>
      <c r="K1018" s="26">
        <v>0.21</v>
      </c>
    </row>
    <row r="1019" spans="1:11">
      <c r="A1019" s="4">
        <v>3117</v>
      </c>
      <c r="B1019" t="s">
        <v>6476</v>
      </c>
      <c r="C1019" s="5">
        <f>IF($F$2=0," - ",Tabla1[[#This Row],[Base Precio de Lista neto]])</f>
        <v>738.35649999999998</v>
      </c>
      <c r="D1019" s="5">
        <f>IF($F$2=0," - ",Tabla1[[#This Row],[Base Precio de Lista neto]]*(1-$F$2))</f>
        <v>516.84954999999991</v>
      </c>
      <c r="E1019" s="5">
        <f>IF($F$2=0," - ",Tabla1[[#This Row],[Base para Mejor precio]]*(1-$F$2))</f>
        <v>465.16459499999996</v>
      </c>
      <c r="F1019" s="4" t="s">
        <v>6</v>
      </c>
      <c r="G1019" s="16" t="s">
        <v>6131</v>
      </c>
      <c r="H1019" s="5">
        <f>IFERROR(IF($F$3=0,"-",Tabla1[[#This Row],[Precio de Cliente neto]]*(1+$F$3)),"-")</f>
        <v>775.27432499999986</v>
      </c>
      <c r="I1019" s="5">
        <v>738.35649999999998</v>
      </c>
      <c r="J1019" s="5">
        <v>664.52085</v>
      </c>
      <c r="K1019" s="26">
        <v>0.21</v>
      </c>
    </row>
    <row r="1020" spans="1:11">
      <c r="A1020" s="4">
        <v>3118</v>
      </c>
      <c r="B1020" t="s">
        <v>755</v>
      </c>
      <c r="C1020" s="5">
        <f>IF($F$2=0," - ",Tabla1[[#This Row],[Base Precio de Lista neto]])</f>
        <v>2951.4254999999998</v>
      </c>
      <c r="D1020" s="5">
        <f>IF($F$2=0," - ",Tabla1[[#This Row],[Base Precio de Lista neto]]*(1-$F$2))</f>
        <v>2065.9978499999997</v>
      </c>
      <c r="E1020" s="5">
        <f>IF($F$2=0," - ",Tabla1[[#This Row],[Base para Mejor precio]]*(1-$F$2))</f>
        <v>1859.3980649999996</v>
      </c>
      <c r="F1020" s="4" t="s">
        <v>6</v>
      </c>
      <c r="G1020" s="16" t="s">
        <v>6131</v>
      </c>
      <c r="H1020" s="5">
        <f>IFERROR(IF($F$3=0,"-",Tabla1[[#This Row],[Precio de Cliente neto]]*(1+$F$3)),"-")</f>
        <v>3098.9967749999996</v>
      </c>
      <c r="I1020" s="5">
        <v>2951.4254999999998</v>
      </c>
      <c r="J1020" s="5">
        <v>2656.2829499999998</v>
      </c>
      <c r="K1020" s="26">
        <v>0.21</v>
      </c>
    </row>
    <row r="1021" spans="1:11">
      <c r="A1021" s="4">
        <v>3119</v>
      </c>
      <c r="B1021" t="s">
        <v>756</v>
      </c>
      <c r="C1021" s="5">
        <f>IF($F$2=0," - ",Tabla1[[#This Row],[Base Precio de Lista neto]])</f>
        <v>117.46420000000001</v>
      </c>
      <c r="D1021" s="5">
        <f>IF($F$2=0," - ",Tabla1[[#This Row],[Base Precio de Lista neto]]*(1-$F$2))</f>
        <v>82.224940000000004</v>
      </c>
      <c r="E1021" s="5">
        <f>IF($F$2=0," - ",Tabla1[[#This Row],[Base para Mejor precio]]*(1-$F$2))</f>
        <v>74.002445999999992</v>
      </c>
      <c r="F1021" s="4" t="s">
        <v>6</v>
      </c>
      <c r="G1021" s="16" t="s">
        <v>6131</v>
      </c>
      <c r="H1021" s="5">
        <f>IFERROR(IF($F$3=0,"-",Tabla1[[#This Row],[Precio de Cliente neto]]*(1+$F$3)),"-")</f>
        <v>123.33741000000001</v>
      </c>
      <c r="I1021" s="5">
        <v>117.46420000000001</v>
      </c>
      <c r="J1021" s="5">
        <v>105.71778</v>
      </c>
      <c r="K1021" s="26">
        <v>0.21</v>
      </c>
    </row>
    <row r="1022" spans="1:11">
      <c r="A1022" s="4">
        <v>3120</v>
      </c>
      <c r="B1022" t="s">
        <v>757</v>
      </c>
      <c r="C1022" s="5">
        <f>IF($F$2=0," - ",Tabla1[[#This Row],[Base Precio de Lista neto]])</f>
        <v>1197.5001999999999</v>
      </c>
      <c r="D1022" s="5">
        <f>IF($F$2=0," - ",Tabla1[[#This Row],[Base Precio de Lista neto]]*(1-$F$2))</f>
        <v>838.25013999999987</v>
      </c>
      <c r="E1022" s="5">
        <f>IF($F$2=0," - ",Tabla1[[#This Row],[Base para Mejor precio]]*(1-$F$2))</f>
        <v>754.42512599999998</v>
      </c>
      <c r="F1022" s="4" t="s">
        <v>6</v>
      </c>
      <c r="G1022" s="16" t="s">
        <v>6131</v>
      </c>
      <c r="H1022" s="5">
        <f>IFERROR(IF($F$3=0,"-",Tabla1[[#This Row],[Precio de Cliente neto]]*(1+$F$3)),"-")</f>
        <v>1257.3752099999997</v>
      </c>
      <c r="I1022" s="5">
        <v>1197.5001999999999</v>
      </c>
      <c r="J1022" s="5">
        <v>1077.75018</v>
      </c>
      <c r="K1022" s="26">
        <v>0.21</v>
      </c>
    </row>
    <row r="1023" spans="1:11">
      <c r="A1023" s="4">
        <v>3121</v>
      </c>
      <c r="B1023" t="s">
        <v>758</v>
      </c>
      <c r="C1023" s="5">
        <f>IF($F$2=0," - ",Tabla1[[#This Row],[Base Precio de Lista neto]])</f>
        <v>1165.7084</v>
      </c>
      <c r="D1023" s="5">
        <f>IF($F$2=0," - ",Tabla1[[#This Row],[Base Precio de Lista neto]]*(1-$F$2))</f>
        <v>815.99587999999994</v>
      </c>
      <c r="E1023" s="5">
        <f>IF($F$2=0," - ",Tabla1[[#This Row],[Base para Mejor precio]]*(1-$F$2))</f>
        <v>734.3962919999999</v>
      </c>
      <c r="F1023" s="4" t="s">
        <v>6</v>
      </c>
      <c r="G1023" s="16" t="s">
        <v>6131</v>
      </c>
      <c r="H1023" s="5">
        <f>IFERROR(IF($F$3=0,"-",Tabla1[[#This Row],[Precio de Cliente neto]]*(1+$F$3)),"-")</f>
        <v>1223.9938199999999</v>
      </c>
      <c r="I1023" s="5">
        <v>1165.7084</v>
      </c>
      <c r="J1023" s="5">
        <v>1049.1375599999999</v>
      </c>
      <c r="K1023" s="26">
        <v>0.21</v>
      </c>
    </row>
    <row r="1024" spans="1:11">
      <c r="A1024" s="4">
        <v>3122</v>
      </c>
      <c r="B1024" t="s">
        <v>759</v>
      </c>
      <c r="C1024" s="5">
        <f>IF($F$2=0," - ",Tabla1[[#This Row],[Base Precio de Lista neto]])</f>
        <v>3714.2894000000001</v>
      </c>
      <c r="D1024" s="5">
        <f>IF($F$2=0," - ",Tabla1[[#This Row],[Base Precio de Lista neto]]*(1-$F$2))</f>
        <v>2600.0025799999999</v>
      </c>
      <c r="E1024" s="5">
        <f>IF($F$2=0," - ",Tabla1[[#This Row],[Base para Mejor precio]]*(1-$F$2))</f>
        <v>2340.0023219999998</v>
      </c>
      <c r="F1024" s="4" t="s">
        <v>6</v>
      </c>
      <c r="G1024" s="16" t="s">
        <v>6131</v>
      </c>
      <c r="H1024" s="5">
        <f>IFERROR(IF($F$3=0,"-",Tabla1[[#This Row],[Precio de Cliente neto]]*(1+$F$3)),"-")</f>
        <v>3900.0038699999996</v>
      </c>
      <c r="I1024" s="5">
        <v>3714.2894000000001</v>
      </c>
      <c r="J1024" s="5">
        <v>3342.8604599999999</v>
      </c>
      <c r="K1024" s="26">
        <v>0.21</v>
      </c>
    </row>
    <row r="1025" spans="1:11">
      <c r="A1025" s="4">
        <v>3123</v>
      </c>
      <c r="B1025" t="s">
        <v>760</v>
      </c>
      <c r="C1025" s="5">
        <f>IF($F$2=0," - ",Tabla1[[#This Row],[Base Precio de Lista neto]])</f>
        <v>2420.9740999999999</v>
      </c>
      <c r="D1025" s="5">
        <f>IF($F$2=0," - ",Tabla1[[#This Row],[Base Precio de Lista neto]]*(1-$F$2))</f>
        <v>1694.6818699999999</v>
      </c>
      <c r="E1025" s="5">
        <f>IF($F$2=0," - ",Tabla1[[#This Row],[Base para Mejor precio]]*(1-$F$2))</f>
        <v>1525.2136829999999</v>
      </c>
      <c r="F1025" s="4" t="s">
        <v>6</v>
      </c>
      <c r="G1025" s="16" t="s">
        <v>6131</v>
      </c>
      <c r="H1025" s="5">
        <f>IFERROR(IF($F$3=0,"-",Tabla1[[#This Row],[Precio de Cliente neto]]*(1+$F$3)),"-")</f>
        <v>2542.0228049999996</v>
      </c>
      <c r="I1025" s="5">
        <v>2420.9740999999999</v>
      </c>
      <c r="J1025" s="5">
        <v>2178.8766900000001</v>
      </c>
      <c r="K1025" s="26">
        <v>0.21</v>
      </c>
    </row>
    <row r="1026" spans="1:11">
      <c r="A1026" s="4">
        <v>3124</v>
      </c>
      <c r="B1026" t="s">
        <v>761</v>
      </c>
      <c r="C1026" s="5">
        <f>IF($F$2=0," - ",Tabla1[[#This Row],[Base Precio de Lista neto]])</f>
        <v>4458.5825999999997</v>
      </c>
      <c r="D1026" s="5">
        <f>IF($F$2=0," - ",Tabla1[[#This Row],[Base Precio de Lista neto]]*(1-$F$2))</f>
        <v>3121.0078199999998</v>
      </c>
      <c r="E1026" s="5">
        <f>IF($F$2=0," - ",Tabla1[[#This Row],[Base para Mejor precio]]*(1-$F$2))</f>
        <v>2808.9070379999998</v>
      </c>
      <c r="F1026" s="4" t="s">
        <v>6</v>
      </c>
      <c r="G1026" s="16" t="s">
        <v>6131</v>
      </c>
      <c r="H1026" s="5">
        <f>IFERROR(IF($F$3=0,"-",Tabla1[[#This Row],[Precio de Cliente neto]]*(1+$F$3)),"-")</f>
        <v>4681.5117300000002</v>
      </c>
      <c r="I1026" s="5">
        <v>4458.5825999999997</v>
      </c>
      <c r="J1026" s="5">
        <v>4012.7243400000002</v>
      </c>
      <c r="K1026" s="26">
        <v>0.21</v>
      </c>
    </row>
    <row r="1027" spans="1:11">
      <c r="A1027" s="4">
        <v>3125</v>
      </c>
      <c r="B1027" t="s">
        <v>762</v>
      </c>
      <c r="C1027" s="5">
        <f>IF($F$2=0," - ",Tabla1[[#This Row],[Base Precio de Lista neto]])</f>
        <v>2951.4254999999998</v>
      </c>
      <c r="D1027" s="5">
        <f>IF($F$2=0," - ",Tabla1[[#This Row],[Base Precio de Lista neto]]*(1-$F$2))</f>
        <v>2065.9978499999997</v>
      </c>
      <c r="E1027" s="5">
        <f>IF($F$2=0," - ",Tabla1[[#This Row],[Base para Mejor precio]]*(1-$F$2))</f>
        <v>1859.3980649999996</v>
      </c>
      <c r="F1027" s="4" t="s">
        <v>6</v>
      </c>
      <c r="G1027" s="16" t="s">
        <v>6131</v>
      </c>
      <c r="H1027" s="5">
        <f>IFERROR(IF($F$3=0,"-",Tabla1[[#This Row],[Precio de Cliente neto]]*(1+$F$3)),"-")</f>
        <v>3098.9967749999996</v>
      </c>
      <c r="I1027" s="5">
        <v>2951.4254999999998</v>
      </c>
      <c r="J1027" s="5">
        <v>2656.2829499999998</v>
      </c>
      <c r="K1027" s="26">
        <v>0.21</v>
      </c>
    </row>
    <row r="1028" spans="1:11">
      <c r="A1028" s="4">
        <v>3126</v>
      </c>
      <c r="B1028" t="s">
        <v>763</v>
      </c>
      <c r="C1028" s="5">
        <f>IF($F$2=0," - ",Tabla1[[#This Row],[Base Precio de Lista neto]])</f>
        <v>179.04159999999999</v>
      </c>
      <c r="D1028" s="5">
        <f>IF($F$2=0," - ",Tabla1[[#This Row],[Base Precio de Lista neto]]*(1-$F$2))</f>
        <v>125.32911999999999</v>
      </c>
      <c r="E1028" s="5">
        <f>IF($F$2=0," - ",Tabla1[[#This Row],[Base para Mejor precio]]*(1-$F$2))</f>
        <v>112.79620799999999</v>
      </c>
      <c r="F1028" s="4" t="s">
        <v>6</v>
      </c>
      <c r="G1028" s="16" t="s">
        <v>6131</v>
      </c>
      <c r="H1028" s="5">
        <f>IFERROR(IF($F$3=0,"-",Tabla1[[#This Row],[Precio de Cliente neto]]*(1+$F$3)),"-")</f>
        <v>187.99367999999998</v>
      </c>
      <c r="I1028" s="5">
        <v>179.04159999999999</v>
      </c>
      <c r="J1028" s="5">
        <v>161.13744</v>
      </c>
      <c r="K1028" s="26">
        <v>0.21</v>
      </c>
    </row>
    <row r="1029" spans="1:11">
      <c r="A1029" s="4">
        <v>3127</v>
      </c>
      <c r="B1029" t="s">
        <v>764</v>
      </c>
      <c r="C1029" s="5">
        <f>IF($F$2=0," - ",Tabla1[[#This Row],[Base Precio de Lista neto]])</f>
        <v>898.89359999999999</v>
      </c>
      <c r="D1029" s="5">
        <f>IF($F$2=0," - ",Tabla1[[#This Row],[Base Precio de Lista neto]]*(1-$F$2))</f>
        <v>629.22551999999996</v>
      </c>
      <c r="E1029" s="5">
        <f>IF($F$2=0," - ",Tabla1[[#This Row],[Base para Mejor precio]]*(1-$F$2))</f>
        <v>566.30296799999996</v>
      </c>
      <c r="F1029" s="4" t="s">
        <v>6</v>
      </c>
      <c r="G1029" s="16" t="s">
        <v>6131</v>
      </c>
      <c r="H1029" s="5">
        <f>IFERROR(IF($F$3=0,"-",Tabla1[[#This Row],[Precio de Cliente neto]]*(1+$F$3)),"-")</f>
        <v>943.83827999999994</v>
      </c>
      <c r="I1029" s="5">
        <v>898.89359999999999</v>
      </c>
      <c r="J1029" s="5">
        <v>809.00423999999998</v>
      </c>
      <c r="K1029" s="26">
        <v>0.21</v>
      </c>
    </row>
    <row r="1030" spans="1:11">
      <c r="A1030" s="4">
        <v>3128</v>
      </c>
      <c r="B1030" t="s">
        <v>765</v>
      </c>
      <c r="C1030" s="5">
        <f>IF($F$2=0," - ",Tabla1[[#This Row],[Base Precio de Lista neto]])</f>
        <v>452.04450000000003</v>
      </c>
      <c r="D1030" s="5">
        <f>IF($F$2=0," - ",Tabla1[[#This Row],[Base Precio de Lista neto]]*(1-$F$2))</f>
        <v>316.43115</v>
      </c>
      <c r="E1030" s="5">
        <f>IF($F$2=0," - ",Tabla1[[#This Row],[Base para Mejor precio]]*(1-$F$2))</f>
        <v>284.78803499999998</v>
      </c>
      <c r="F1030" s="4" t="s">
        <v>5</v>
      </c>
      <c r="G1030" s="16" t="s">
        <v>6131</v>
      </c>
      <c r="H1030" s="5">
        <f>IFERROR(IF($F$3=0,"-",Tabla1[[#This Row],[Precio de Cliente neto]]*(1+$F$3)),"-")</f>
        <v>474.646725</v>
      </c>
      <c r="I1030" s="5">
        <v>452.04450000000003</v>
      </c>
      <c r="J1030" s="5">
        <v>406.84005000000002</v>
      </c>
      <c r="K1030" s="26">
        <v>0.21</v>
      </c>
    </row>
    <row r="1031" spans="1:11">
      <c r="A1031" s="4">
        <v>3129</v>
      </c>
      <c r="B1031" t="s">
        <v>766</v>
      </c>
      <c r="C1031" s="5">
        <f>IF($F$2=0," - ",Tabla1[[#This Row],[Base Precio de Lista neto]])</f>
        <v>152.16489999999999</v>
      </c>
      <c r="D1031" s="5">
        <f>IF($F$2=0," - ",Tabla1[[#This Row],[Base Precio de Lista neto]]*(1-$F$2))</f>
        <v>106.51542999999998</v>
      </c>
      <c r="E1031" s="5">
        <f>IF($F$2=0," - ",Tabla1[[#This Row],[Base para Mejor precio]]*(1-$F$2))</f>
        <v>95.863886999999991</v>
      </c>
      <c r="F1031" s="4" t="s">
        <v>6</v>
      </c>
      <c r="G1031" s="16" t="s">
        <v>6131</v>
      </c>
      <c r="H1031" s="5">
        <f>IFERROR(IF($F$3=0,"-",Tabla1[[#This Row],[Precio de Cliente neto]]*(1+$F$3)),"-")</f>
        <v>159.77314499999997</v>
      </c>
      <c r="I1031" s="5">
        <v>152.16489999999999</v>
      </c>
      <c r="J1031" s="5">
        <v>136.94841</v>
      </c>
      <c r="K1031" s="26">
        <v>0.21</v>
      </c>
    </row>
    <row r="1032" spans="1:11">
      <c r="A1032" s="4">
        <v>3130</v>
      </c>
      <c r="B1032" t="s">
        <v>767</v>
      </c>
      <c r="C1032" s="5">
        <f>IF($F$2=0," - ",Tabla1[[#This Row],[Base Precio de Lista neto]])</f>
        <v>2420.9740999999999</v>
      </c>
      <c r="D1032" s="5">
        <f>IF($F$2=0," - ",Tabla1[[#This Row],[Base Precio de Lista neto]]*(1-$F$2))</f>
        <v>1694.6818699999999</v>
      </c>
      <c r="E1032" s="5">
        <f>IF($F$2=0," - ",Tabla1[[#This Row],[Base para Mejor precio]]*(1-$F$2))</f>
        <v>1525.2136829999999</v>
      </c>
      <c r="F1032" s="4" t="s">
        <v>6</v>
      </c>
      <c r="G1032" s="16" t="s">
        <v>6131</v>
      </c>
      <c r="H1032" s="5">
        <f>IFERROR(IF($F$3=0,"-",Tabla1[[#This Row],[Precio de Cliente neto]]*(1+$F$3)),"-")</f>
        <v>2542.0228049999996</v>
      </c>
      <c r="I1032" s="5">
        <v>2420.9740999999999</v>
      </c>
      <c r="J1032" s="5">
        <v>2178.8766900000001</v>
      </c>
      <c r="K1032" s="26">
        <v>0.21</v>
      </c>
    </row>
    <row r="1033" spans="1:11">
      <c r="A1033" s="4">
        <v>3131</v>
      </c>
      <c r="B1033" t="s">
        <v>768</v>
      </c>
      <c r="C1033" s="5">
        <f>IF($F$2=0," - ",Tabla1[[#This Row],[Base Precio de Lista neto]])</f>
        <v>2130.1914000000002</v>
      </c>
      <c r="D1033" s="5">
        <f>IF($F$2=0," - ",Tabla1[[#This Row],[Base Precio de Lista neto]]*(1-$F$2))</f>
        <v>1491.1339800000001</v>
      </c>
      <c r="E1033" s="5">
        <f>IF($F$2=0," - ",Tabla1[[#This Row],[Base para Mejor precio]]*(1-$F$2))</f>
        <v>1342.0205819999999</v>
      </c>
      <c r="F1033" s="4" t="s">
        <v>6</v>
      </c>
      <c r="G1033" s="16" t="s">
        <v>6131</v>
      </c>
      <c r="H1033" s="5">
        <f>IFERROR(IF($F$3=0,"-",Tabla1[[#This Row],[Precio de Cliente neto]]*(1+$F$3)),"-")</f>
        <v>2236.7009699999999</v>
      </c>
      <c r="I1033" s="5">
        <v>2130.1914000000002</v>
      </c>
      <c r="J1033" s="5">
        <v>1917.1722600000001</v>
      </c>
      <c r="K1033" s="26">
        <v>0.21</v>
      </c>
    </row>
    <row r="1034" spans="1:11">
      <c r="A1034" s="4">
        <v>3132</v>
      </c>
      <c r="B1034" t="s">
        <v>769</v>
      </c>
      <c r="C1034" s="5">
        <f>IF($F$2=0," - ",Tabla1[[#This Row],[Base Precio de Lista neto]])</f>
        <v>532.13160000000005</v>
      </c>
      <c r="D1034" s="5">
        <f>IF($F$2=0," - ",Tabla1[[#This Row],[Base Precio de Lista neto]]*(1-$F$2))</f>
        <v>372.49212</v>
      </c>
      <c r="E1034" s="5">
        <f>IF($F$2=0," - ",Tabla1[[#This Row],[Base para Mejor precio]]*(1-$F$2))</f>
        <v>335.24290799999994</v>
      </c>
      <c r="F1034" s="4" t="s">
        <v>6</v>
      </c>
      <c r="G1034" s="16" t="s">
        <v>6131</v>
      </c>
      <c r="H1034" s="5">
        <f>IFERROR(IF($F$3=0,"-",Tabla1[[#This Row],[Precio de Cliente neto]]*(1+$F$3)),"-")</f>
        <v>558.73818000000006</v>
      </c>
      <c r="I1034" s="5">
        <v>532.13160000000005</v>
      </c>
      <c r="J1034" s="5">
        <v>478.91843999999998</v>
      </c>
      <c r="K1034" s="26">
        <v>0.21</v>
      </c>
    </row>
    <row r="1035" spans="1:11">
      <c r="A1035" s="4">
        <v>3133</v>
      </c>
      <c r="B1035" t="s">
        <v>770</v>
      </c>
      <c r="C1035" s="5">
        <f>IF($F$2=0," - ",Tabla1[[#This Row],[Base Precio de Lista neto]])</f>
        <v>266.92860000000002</v>
      </c>
      <c r="D1035" s="5">
        <f>IF($F$2=0," - ",Tabla1[[#This Row],[Base Precio de Lista neto]]*(1-$F$2))</f>
        <v>186.85002</v>
      </c>
      <c r="E1035" s="5">
        <f>IF($F$2=0," - ",Tabla1[[#This Row],[Base para Mejor precio]]*(1-$F$2))</f>
        <v>168.16501799999998</v>
      </c>
      <c r="F1035" s="4" t="s">
        <v>6</v>
      </c>
      <c r="G1035" s="16" t="s">
        <v>6131</v>
      </c>
      <c r="H1035" s="5">
        <f>IFERROR(IF($F$3=0,"-",Tabla1[[#This Row],[Precio de Cliente neto]]*(1+$F$3)),"-")</f>
        <v>280.27503000000002</v>
      </c>
      <c r="I1035" s="5">
        <v>266.92860000000002</v>
      </c>
      <c r="J1035" s="5">
        <v>240.23573999999999</v>
      </c>
      <c r="K1035" s="26">
        <v>0.21</v>
      </c>
    </row>
    <row r="1036" spans="1:11">
      <c r="A1036" s="4">
        <v>3134</v>
      </c>
      <c r="B1036" t="s">
        <v>771</v>
      </c>
      <c r="C1036" s="5">
        <f>IF($F$2=0," - ",Tabla1[[#This Row],[Base Precio de Lista neto]])</f>
        <v>846.96400000000006</v>
      </c>
      <c r="D1036" s="5">
        <f>IF($F$2=0," - ",Tabla1[[#This Row],[Base Precio de Lista neto]]*(1-$F$2))</f>
        <v>592.87480000000005</v>
      </c>
      <c r="E1036" s="5">
        <f>IF($F$2=0," - ",Tabla1[[#This Row],[Base para Mejor precio]]*(1-$F$2))</f>
        <v>533.58731999999998</v>
      </c>
      <c r="F1036" s="4" t="s">
        <v>6</v>
      </c>
      <c r="G1036" s="16" t="s">
        <v>6131</v>
      </c>
      <c r="H1036" s="5">
        <f>IFERROR(IF($F$3=0,"-",Tabla1[[#This Row],[Precio de Cliente neto]]*(1+$F$3)),"-")</f>
        <v>889.31220000000008</v>
      </c>
      <c r="I1036" s="5">
        <v>846.96400000000006</v>
      </c>
      <c r="J1036" s="5">
        <v>762.26760000000002</v>
      </c>
      <c r="K1036" s="26">
        <v>0.21</v>
      </c>
    </row>
    <row r="1037" spans="1:11">
      <c r="A1037" s="4">
        <v>3135</v>
      </c>
      <c r="B1037" t="s">
        <v>772</v>
      </c>
      <c r="C1037" s="5">
        <f>IF($F$2=0," - ",Tabla1[[#This Row],[Base Precio de Lista neto]])</f>
        <v>743.53930000000003</v>
      </c>
      <c r="D1037" s="5">
        <f>IF($F$2=0," - ",Tabla1[[#This Row],[Base Precio de Lista neto]]*(1-$F$2))</f>
        <v>520.47750999999994</v>
      </c>
      <c r="E1037" s="5">
        <f>IF($F$2=0," - ",Tabla1[[#This Row],[Base para Mejor precio]]*(1-$F$2))</f>
        <v>468.42975899999999</v>
      </c>
      <c r="F1037" s="4" t="s">
        <v>5</v>
      </c>
      <c r="G1037" s="16" t="s">
        <v>6131</v>
      </c>
      <c r="H1037" s="5">
        <f>IFERROR(IF($F$3=0,"-",Tabla1[[#This Row],[Precio de Cliente neto]]*(1+$F$3)),"-")</f>
        <v>780.71626499999991</v>
      </c>
      <c r="I1037" s="5">
        <v>743.53930000000003</v>
      </c>
      <c r="J1037" s="5">
        <v>669.18537000000003</v>
      </c>
      <c r="K1037" s="26">
        <v>0.21</v>
      </c>
    </row>
    <row r="1038" spans="1:11">
      <c r="A1038" s="4">
        <v>3136</v>
      </c>
      <c r="B1038" t="s">
        <v>773</v>
      </c>
      <c r="C1038" s="5">
        <f>IF($F$2=0," - ",Tabla1[[#This Row],[Base Precio de Lista neto]])</f>
        <v>872.154</v>
      </c>
      <c r="D1038" s="5">
        <f>IF($F$2=0," - ",Tabla1[[#This Row],[Base Precio de Lista neto]]*(1-$F$2))</f>
        <v>610.50779999999997</v>
      </c>
      <c r="E1038" s="5">
        <f>IF($F$2=0," - ",Tabla1[[#This Row],[Base para Mejor precio]]*(1-$F$2))</f>
        <v>549.45701999999994</v>
      </c>
      <c r="F1038" s="4" t="s">
        <v>5</v>
      </c>
      <c r="G1038" s="16" t="s">
        <v>6131</v>
      </c>
      <c r="H1038" s="5">
        <f>IFERROR(IF($F$3=0,"-",Tabla1[[#This Row],[Precio de Cliente neto]]*(1+$F$3)),"-")</f>
        <v>915.76170000000002</v>
      </c>
      <c r="I1038" s="5">
        <v>872.154</v>
      </c>
      <c r="J1038" s="5">
        <v>784.93859999999995</v>
      </c>
      <c r="K1038" s="26">
        <v>0.21</v>
      </c>
    </row>
    <row r="1039" spans="1:11">
      <c r="A1039" s="4">
        <v>3137</v>
      </c>
      <c r="B1039" t="s">
        <v>774</v>
      </c>
      <c r="C1039" s="5">
        <f>IF($F$2=0," - ",Tabla1[[#This Row],[Base Precio de Lista neto]])</f>
        <v>1293.5209</v>
      </c>
      <c r="D1039" s="5">
        <f>IF($F$2=0," - ",Tabla1[[#This Row],[Base Precio de Lista neto]]*(1-$F$2))</f>
        <v>905.46462999999994</v>
      </c>
      <c r="E1039" s="5">
        <f>IF($F$2=0," - ",Tabla1[[#This Row],[Base para Mejor precio]]*(1-$F$2))</f>
        <v>814.91816699999993</v>
      </c>
      <c r="F1039" s="4" t="s">
        <v>6</v>
      </c>
      <c r="G1039" s="16" t="s">
        <v>6131</v>
      </c>
      <c r="H1039" s="5">
        <f>IFERROR(IF($F$3=0,"-",Tabla1[[#This Row],[Precio de Cliente neto]]*(1+$F$3)),"-")</f>
        <v>1358.1969449999999</v>
      </c>
      <c r="I1039" s="5">
        <v>1293.5209</v>
      </c>
      <c r="J1039" s="5">
        <v>1164.1688099999999</v>
      </c>
      <c r="K1039" s="26">
        <v>0.21</v>
      </c>
    </row>
    <row r="1040" spans="1:11">
      <c r="A1040" s="4">
        <v>3138</v>
      </c>
      <c r="B1040" t="s">
        <v>775</v>
      </c>
      <c r="C1040" s="5">
        <f>IF($F$2=0," - ",Tabla1[[#This Row],[Base Precio de Lista neto]])</f>
        <v>1416.0986</v>
      </c>
      <c r="D1040" s="5">
        <f>IF($F$2=0," - ",Tabla1[[#This Row],[Base Precio de Lista neto]]*(1-$F$2))</f>
        <v>991.26901999999995</v>
      </c>
      <c r="E1040" s="5">
        <f>IF($F$2=0," - ",Tabla1[[#This Row],[Base para Mejor precio]]*(1-$F$2))</f>
        <v>892.14211799999998</v>
      </c>
      <c r="F1040" s="4" t="s">
        <v>6</v>
      </c>
      <c r="G1040" s="16" t="s">
        <v>6131</v>
      </c>
      <c r="H1040" s="5">
        <f>IFERROR(IF($F$3=0,"-",Tabla1[[#This Row],[Precio de Cliente neto]]*(1+$F$3)),"-")</f>
        <v>1486.90353</v>
      </c>
      <c r="I1040" s="5">
        <v>1416.0986</v>
      </c>
      <c r="J1040" s="5">
        <v>1274.48874</v>
      </c>
      <c r="K1040" s="26">
        <v>0.21</v>
      </c>
    </row>
    <row r="1041" spans="1:11">
      <c r="A1041" s="4">
        <v>3139</v>
      </c>
      <c r="B1041" t="s">
        <v>8603</v>
      </c>
      <c r="C1041" s="5">
        <f>IF($F$2=0," - ",Tabla1[[#This Row],[Base Precio de Lista neto]])</f>
        <v>835.39779999999996</v>
      </c>
      <c r="D1041" s="5">
        <f>IF($F$2=0," - ",Tabla1[[#This Row],[Base Precio de Lista neto]]*(1-$F$2))</f>
        <v>584.77845999999988</v>
      </c>
      <c r="E1041" s="5">
        <f>IF($F$2=0," - ",Tabla1[[#This Row],[Base para Mejor precio]]*(1-$F$2))</f>
        <v>526.300614</v>
      </c>
      <c r="F1041" s="4" t="s">
        <v>5</v>
      </c>
      <c r="G1041" s="16" t="s">
        <v>6131</v>
      </c>
      <c r="H1041" s="5">
        <f>IFERROR(IF($F$3=0,"-",Tabla1[[#This Row],[Precio de Cliente neto]]*(1+$F$3)),"-")</f>
        <v>877.16768999999977</v>
      </c>
      <c r="I1041" s="5">
        <v>835.39779999999996</v>
      </c>
      <c r="J1041" s="5">
        <v>751.85802000000001</v>
      </c>
      <c r="K1041" s="26">
        <v>0.21</v>
      </c>
    </row>
    <row r="1042" spans="1:11">
      <c r="A1042" s="4">
        <v>3140</v>
      </c>
      <c r="B1042" t="s">
        <v>776</v>
      </c>
      <c r="C1042" s="5">
        <f>IF($F$2=0," - ",Tabla1[[#This Row],[Base Precio de Lista neto]])</f>
        <v>1348.6319000000001</v>
      </c>
      <c r="D1042" s="5">
        <f>IF($F$2=0," - ",Tabla1[[#This Row],[Base Precio de Lista neto]]*(1-$F$2))</f>
        <v>944.04232999999999</v>
      </c>
      <c r="E1042" s="5">
        <f>IF($F$2=0," - ",Tabla1[[#This Row],[Base para Mejor precio]]*(1-$F$2))</f>
        <v>849.63809700000002</v>
      </c>
      <c r="F1042" s="4" t="s">
        <v>5</v>
      </c>
      <c r="G1042" s="16" t="s">
        <v>6131</v>
      </c>
      <c r="H1042" s="5">
        <f>IFERROR(IF($F$3=0,"-",Tabla1[[#This Row],[Precio de Cliente neto]]*(1+$F$3)),"-")</f>
        <v>1416.0634949999999</v>
      </c>
      <c r="I1042" s="5">
        <v>1348.6319000000001</v>
      </c>
      <c r="J1042" s="5">
        <v>1213.7687100000001</v>
      </c>
      <c r="K1042" s="26">
        <v>0.21</v>
      </c>
    </row>
    <row r="1043" spans="1:11">
      <c r="A1043" s="4">
        <v>3141</v>
      </c>
      <c r="B1043" t="s">
        <v>8604</v>
      </c>
      <c r="C1043" s="5">
        <f>IF($F$2=0," - ",Tabla1[[#This Row],[Base Precio de Lista neto]])</f>
        <v>4387.7632999999996</v>
      </c>
      <c r="D1043" s="5">
        <f>IF($F$2=0," - ",Tabla1[[#This Row],[Base Precio de Lista neto]]*(1-$F$2))</f>
        <v>3071.4343099999996</v>
      </c>
      <c r="E1043" s="5">
        <f>IF($F$2=0," - ",Tabla1[[#This Row],[Base para Mejor precio]]*(1-$F$2))</f>
        <v>2764.2908789999997</v>
      </c>
      <c r="F1043" s="4" t="s">
        <v>5</v>
      </c>
      <c r="G1043" s="16" t="s">
        <v>6131</v>
      </c>
      <c r="H1043" s="5">
        <f>IFERROR(IF($F$3=0,"-",Tabla1[[#This Row],[Precio de Cliente neto]]*(1+$F$3)),"-")</f>
        <v>4607.151464999999</v>
      </c>
      <c r="I1043" s="5">
        <v>4387.7632999999996</v>
      </c>
      <c r="J1043" s="5">
        <v>3948.9869699999999</v>
      </c>
      <c r="K1043" s="26">
        <v>0.21</v>
      </c>
    </row>
    <row r="1044" spans="1:11">
      <c r="A1044" s="4">
        <v>3146</v>
      </c>
      <c r="B1044" t="s">
        <v>9164</v>
      </c>
      <c r="C1044" s="5">
        <f>IF($F$2=0," - ",Tabla1[[#This Row],[Base Precio de Lista neto]])</f>
        <v>543.99969999999996</v>
      </c>
      <c r="D1044" s="5">
        <f>IF($F$2=0," - ",Tabla1[[#This Row],[Base Precio de Lista neto]]*(1-$F$2))</f>
        <v>380.79978999999997</v>
      </c>
      <c r="E1044" s="5">
        <f>IF($F$2=0," - ",Tabla1[[#This Row],[Base para Mejor precio]]*(1-$F$2))</f>
        <v>342.71981099999999</v>
      </c>
      <c r="F1044" s="4" t="s">
        <v>5</v>
      </c>
      <c r="G1044" s="16" t="s">
        <v>6131</v>
      </c>
      <c r="H1044" s="5">
        <f>IFERROR(IF($F$3=0,"-",Tabla1[[#This Row],[Precio de Cliente neto]]*(1+$F$3)),"-")</f>
        <v>571.19968499999993</v>
      </c>
      <c r="I1044" s="5">
        <v>543.99969999999996</v>
      </c>
      <c r="J1044" s="5">
        <v>489.59973000000002</v>
      </c>
      <c r="K1044" s="26">
        <v>0.21</v>
      </c>
    </row>
    <row r="1045" spans="1:11">
      <c r="A1045" s="4">
        <v>3147</v>
      </c>
      <c r="B1045" t="s">
        <v>777</v>
      </c>
      <c r="C1045" s="5">
        <f>IF($F$2=0," - ",Tabla1[[#This Row],[Base Precio de Lista neto]])</f>
        <v>435.19979999999998</v>
      </c>
      <c r="D1045" s="5">
        <f>IF($F$2=0," - ",Tabla1[[#This Row],[Base Precio de Lista neto]]*(1-$F$2))</f>
        <v>304.63985999999994</v>
      </c>
      <c r="E1045" s="5">
        <f>IF($F$2=0," - ",Tabla1[[#This Row],[Base para Mejor precio]]*(1-$F$2))</f>
        <v>274.17587399999996</v>
      </c>
      <c r="F1045" s="4" t="s">
        <v>5</v>
      </c>
      <c r="G1045" s="16" t="s">
        <v>6131</v>
      </c>
      <c r="H1045" s="5">
        <f>IFERROR(IF($F$3=0,"-",Tabla1[[#This Row],[Precio de Cliente neto]]*(1+$F$3)),"-")</f>
        <v>456.95978999999988</v>
      </c>
      <c r="I1045" s="5">
        <v>435.19979999999998</v>
      </c>
      <c r="J1045" s="5">
        <v>391.67982000000001</v>
      </c>
      <c r="K1045" s="26">
        <v>0.21</v>
      </c>
    </row>
    <row r="1046" spans="1:11">
      <c r="A1046" s="4">
        <v>3148</v>
      </c>
      <c r="B1046" t="s">
        <v>8511</v>
      </c>
      <c r="C1046" s="5">
        <f>IF($F$2=0," - ",Tabla1[[#This Row],[Base Precio de Lista neto]])</f>
        <v>225.3793</v>
      </c>
      <c r="D1046" s="5">
        <f>IF($F$2=0," - ",Tabla1[[#This Row],[Base Precio de Lista neto]]*(1-$F$2))</f>
        <v>157.76550999999998</v>
      </c>
      <c r="E1046" s="5">
        <f>IF($F$2=0," - ",Tabla1[[#This Row],[Base para Mejor precio]]*(1-$F$2))</f>
        <v>141.98895899999999</v>
      </c>
      <c r="F1046" s="4" t="s">
        <v>6</v>
      </c>
      <c r="G1046" s="16" t="s">
        <v>6131</v>
      </c>
      <c r="H1046" s="5">
        <f>IFERROR(IF($F$3=0,"-",Tabla1[[#This Row],[Precio de Cliente neto]]*(1+$F$3)),"-")</f>
        <v>236.64826499999998</v>
      </c>
      <c r="I1046" s="5">
        <v>225.3793</v>
      </c>
      <c r="J1046" s="5">
        <v>202.84137000000001</v>
      </c>
      <c r="K1046" s="26">
        <v>0.21</v>
      </c>
    </row>
    <row r="1047" spans="1:11">
      <c r="A1047" s="4">
        <v>3149</v>
      </c>
      <c r="B1047" t="s">
        <v>778</v>
      </c>
      <c r="C1047" s="5">
        <f>IF($F$2=0," - ",Tabla1[[#This Row],[Base Precio de Lista neto]])</f>
        <v>1679.2646</v>
      </c>
      <c r="D1047" s="5">
        <f>IF($F$2=0," - ",Tabla1[[#This Row],[Base Precio de Lista neto]]*(1-$F$2))</f>
        <v>1175.4852199999998</v>
      </c>
      <c r="E1047" s="5">
        <f>IF($F$2=0," - ",Tabla1[[#This Row],[Base para Mejor precio]]*(1-$F$2))</f>
        <v>1057.936698</v>
      </c>
      <c r="F1047" s="4" t="s">
        <v>4</v>
      </c>
      <c r="G1047" s="16" t="s">
        <v>6131</v>
      </c>
      <c r="H1047" s="5">
        <f>IFERROR(IF($F$3=0,"-",Tabla1[[#This Row],[Precio de Cliente neto]]*(1+$F$3)),"-")</f>
        <v>1763.2278299999998</v>
      </c>
      <c r="I1047" s="5">
        <v>1679.2646</v>
      </c>
      <c r="J1047" s="5">
        <v>1511.3381400000001</v>
      </c>
      <c r="K1047" s="26">
        <v>0.21</v>
      </c>
    </row>
    <row r="1048" spans="1:11">
      <c r="A1048" s="4">
        <v>3150</v>
      </c>
      <c r="B1048" t="s">
        <v>779</v>
      </c>
      <c r="C1048" s="5">
        <f>IF($F$2=0," - ",Tabla1[[#This Row],[Base Precio de Lista neto]])</f>
        <v>7216.8676999999998</v>
      </c>
      <c r="D1048" s="5">
        <f>IF($F$2=0," - ",Tabla1[[#This Row],[Base Precio de Lista neto]]*(1-$F$2))</f>
        <v>5051.8073899999999</v>
      </c>
      <c r="E1048" s="5">
        <f>IF($F$2=0," - ",Tabla1[[#This Row],[Base para Mejor precio]]*(1-$F$2))</f>
        <v>4546.6266509999996</v>
      </c>
      <c r="F1048" s="4" t="s">
        <v>6</v>
      </c>
      <c r="G1048" s="16" t="s">
        <v>6131</v>
      </c>
      <c r="H1048" s="5">
        <f>IFERROR(IF($F$3=0,"-",Tabla1[[#This Row],[Precio de Cliente neto]]*(1+$F$3)),"-")</f>
        <v>7577.7110849999999</v>
      </c>
      <c r="I1048" s="5">
        <v>7216.8676999999998</v>
      </c>
      <c r="J1048" s="5">
        <v>6495.1809300000004</v>
      </c>
      <c r="K1048" s="26">
        <v>0.21</v>
      </c>
    </row>
    <row r="1049" spans="1:11">
      <c r="A1049" s="4">
        <v>3151</v>
      </c>
      <c r="B1049" t="s">
        <v>780</v>
      </c>
      <c r="C1049" s="5">
        <f>IF($F$2=0," - ",Tabla1[[#This Row],[Base Precio de Lista neto]])</f>
        <v>10369.8968</v>
      </c>
      <c r="D1049" s="5">
        <f>IF($F$2=0," - ",Tabla1[[#This Row],[Base Precio de Lista neto]]*(1-$F$2))</f>
        <v>7258.9277599999996</v>
      </c>
      <c r="E1049" s="5">
        <f>IF($F$2=0," - ",Tabla1[[#This Row],[Base para Mejor precio]]*(1-$F$2))</f>
        <v>6533.0349839999999</v>
      </c>
      <c r="F1049" s="4" t="s">
        <v>4</v>
      </c>
      <c r="G1049" s="16" t="s">
        <v>6131</v>
      </c>
      <c r="H1049" s="5">
        <f>IFERROR(IF($F$3=0,"-",Tabla1[[#This Row],[Precio de Cliente neto]]*(1+$F$3)),"-")</f>
        <v>10888.39164</v>
      </c>
      <c r="I1049" s="5">
        <v>10369.8968</v>
      </c>
      <c r="J1049" s="5">
        <v>9332.9071199999998</v>
      </c>
      <c r="K1049" s="26">
        <v>0.21</v>
      </c>
    </row>
    <row r="1050" spans="1:11">
      <c r="A1050" s="4">
        <v>3154</v>
      </c>
      <c r="B1050" t="s">
        <v>781</v>
      </c>
      <c r="C1050" s="5">
        <f>IF($F$2=0," - ",Tabla1[[#This Row],[Base Precio de Lista neto]])</f>
        <v>2757.4848000000002</v>
      </c>
      <c r="D1050" s="5">
        <f>IF($F$2=0," - ",Tabla1[[#This Row],[Base Precio de Lista neto]]*(1-$F$2))</f>
        <v>1930.23936</v>
      </c>
      <c r="E1050" s="5">
        <f>IF($F$2=0," - ",Tabla1[[#This Row],[Base para Mejor precio]]*(1-$F$2))</f>
        <v>1737.215424</v>
      </c>
      <c r="F1050" s="4" t="s">
        <v>5</v>
      </c>
      <c r="G1050" s="16" t="s">
        <v>6131</v>
      </c>
      <c r="H1050" s="5">
        <f>IFERROR(IF($F$3=0,"-",Tabla1[[#This Row],[Precio de Cliente neto]]*(1+$F$3)),"-")</f>
        <v>2895.3590400000003</v>
      </c>
      <c r="I1050" s="5">
        <v>2757.4848000000002</v>
      </c>
      <c r="J1050" s="5">
        <v>2481.73632</v>
      </c>
      <c r="K1050" s="26">
        <v>0.21</v>
      </c>
    </row>
    <row r="1051" spans="1:11">
      <c r="A1051" s="4">
        <v>3155</v>
      </c>
      <c r="B1051" t="s">
        <v>782</v>
      </c>
      <c r="C1051" s="5">
        <f>IF($F$2=0," - ",Tabla1[[#This Row],[Base Precio de Lista neto]])</f>
        <v>1122.8641</v>
      </c>
      <c r="D1051" s="5">
        <f>IF($F$2=0," - ",Tabla1[[#This Row],[Base Precio de Lista neto]]*(1-$F$2))</f>
        <v>786.00486999999998</v>
      </c>
      <c r="E1051" s="5">
        <f>IF($F$2=0," - ",Tabla1[[#This Row],[Base para Mejor precio]]*(1-$F$2))</f>
        <v>707.40438299999994</v>
      </c>
      <c r="F1051" s="4" t="s">
        <v>5</v>
      </c>
      <c r="G1051" s="16" t="s">
        <v>6131</v>
      </c>
      <c r="H1051" s="5">
        <f>IFERROR(IF($F$3=0,"-",Tabla1[[#This Row],[Precio de Cliente neto]]*(1+$F$3)),"-")</f>
        <v>1179.0073050000001</v>
      </c>
      <c r="I1051" s="5">
        <v>1122.8641</v>
      </c>
      <c r="J1051" s="5">
        <v>1010.57769</v>
      </c>
      <c r="K1051" s="26">
        <v>0.21</v>
      </c>
    </row>
    <row r="1052" spans="1:11">
      <c r="A1052" s="4">
        <v>3156</v>
      </c>
      <c r="B1052" t="s">
        <v>783</v>
      </c>
      <c r="C1052" s="5">
        <f>IF($F$2=0," - ",Tabla1[[#This Row],[Base Precio de Lista neto]])</f>
        <v>1122.8641</v>
      </c>
      <c r="D1052" s="5">
        <f>IF($F$2=0," - ",Tabla1[[#This Row],[Base Precio de Lista neto]]*(1-$F$2))</f>
        <v>786.00486999999998</v>
      </c>
      <c r="E1052" s="5">
        <f>IF($F$2=0," - ",Tabla1[[#This Row],[Base para Mejor precio]]*(1-$F$2))</f>
        <v>707.40438299999994</v>
      </c>
      <c r="F1052" s="4" t="s">
        <v>5</v>
      </c>
      <c r="G1052" s="16" t="s">
        <v>6131</v>
      </c>
      <c r="H1052" s="5">
        <f>IFERROR(IF($F$3=0,"-",Tabla1[[#This Row],[Precio de Cliente neto]]*(1+$F$3)),"-")</f>
        <v>1179.0073050000001</v>
      </c>
      <c r="I1052" s="5">
        <v>1122.8641</v>
      </c>
      <c r="J1052" s="5">
        <v>1010.57769</v>
      </c>
      <c r="K1052" s="26">
        <v>0.21</v>
      </c>
    </row>
    <row r="1053" spans="1:11">
      <c r="A1053" s="4">
        <v>3157</v>
      </c>
      <c r="B1053" t="s">
        <v>784</v>
      </c>
      <c r="C1053" s="5">
        <f>IF($F$2=0," - ",Tabla1[[#This Row],[Base Precio de Lista neto]])</f>
        <v>529.38400000000001</v>
      </c>
      <c r="D1053" s="5">
        <f>IF($F$2=0," - ",Tabla1[[#This Row],[Base Precio de Lista neto]]*(1-$F$2))</f>
        <v>370.56880000000001</v>
      </c>
      <c r="E1053" s="5">
        <f>IF($F$2=0," - ",Tabla1[[#This Row],[Base para Mejor precio]]*(1-$F$2))</f>
        <v>333.51191999999998</v>
      </c>
      <c r="F1053" s="4" t="s">
        <v>6</v>
      </c>
      <c r="G1053" s="16" t="s">
        <v>6131</v>
      </c>
      <c r="H1053" s="5">
        <f>IFERROR(IF($F$3=0,"-",Tabla1[[#This Row],[Precio de Cliente neto]]*(1+$F$3)),"-")</f>
        <v>555.85320000000002</v>
      </c>
      <c r="I1053" s="5">
        <v>529.38400000000001</v>
      </c>
      <c r="J1053" s="5">
        <v>476.44560000000001</v>
      </c>
      <c r="K1053" s="26">
        <v>0.21</v>
      </c>
    </row>
    <row r="1054" spans="1:11">
      <c r="A1054" s="4">
        <v>3158</v>
      </c>
      <c r="B1054" t="s">
        <v>785</v>
      </c>
      <c r="C1054" s="5">
        <f>IF($F$2=0," - ",Tabla1[[#This Row],[Base Precio de Lista neto]])</f>
        <v>2385.1858999999999</v>
      </c>
      <c r="D1054" s="5">
        <f>IF($F$2=0," - ",Tabla1[[#This Row],[Base Precio de Lista neto]]*(1-$F$2))</f>
        <v>1669.6301299999998</v>
      </c>
      <c r="E1054" s="5">
        <f>IF($F$2=0," - ",Tabla1[[#This Row],[Base para Mejor precio]]*(1-$F$2))</f>
        <v>1502.6671169999997</v>
      </c>
      <c r="F1054" s="4" t="s">
        <v>6</v>
      </c>
      <c r="G1054" s="16" t="s">
        <v>6131</v>
      </c>
      <c r="H1054" s="5">
        <f>IFERROR(IF($F$3=0,"-",Tabla1[[#This Row],[Precio de Cliente neto]]*(1+$F$3)),"-")</f>
        <v>2504.4451949999998</v>
      </c>
      <c r="I1054" s="5">
        <v>2385.1858999999999</v>
      </c>
      <c r="J1054" s="5">
        <v>2146.6673099999998</v>
      </c>
      <c r="K1054" s="26">
        <v>0.21</v>
      </c>
    </row>
    <row r="1055" spans="1:11">
      <c r="A1055" s="4">
        <v>3159</v>
      </c>
      <c r="B1055" t="s">
        <v>786</v>
      </c>
      <c r="C1055" s="5">
        <f>IF($F$2=0," - ",Tabla1[[#This Row],[Base Precio de Lista neto]])</f>
        <v>1352.0137999999999</v>
      </c>
      <c r="D1055" s="5">
        <f>IF($F$2=0," - ",Tabla1[[#This Row],[Base Precio de Lista neto]]*(1-$F$2))</f>
        <v>946.40965999999992</v>
      </c>
      <c r="E1055" s="5">
        <f>IF($F$2=0," - ",Tabla1[[#This Row],[Base para Mejor precio]]*(1-$F$2))</f>
        <v>851.76869399999998</v>
      </c>
      <c r="F1055" s="4" t="s">
        <v>5</v>
      </c>
      <c r="G1055" s="16" t="s">
        <v>6131</v>
      </c>
      <c r="H1055" s="5">
        <f>IFERROR(IF($F$3=0,"-",Tabla1[[#This Row],[Precio de Cliente neto]]*(1+$F$3)),"-")</f>
        <v>1419.6144899999999</v>
      </c>
      <c r="I1055" s="5">
        <v>1352.0137999999999</v>
      </c>
      <c r="J1055" s="5">
        <v>1216.81242</v>
      </c>
      <c r="K1055" s="26">
        <v>0.21</v>
      </c>
    </row>
    <row r="1056" spans="1:11">
      <c r="A1056" s="4">
        <v>3160</v>
      </c>
      <c r="B1056" t="s">
        <v>787</v>
      </c>
      <c r="C1056" s="5">
        <f>IF($F$2=0," - ",Tabla1[[#This Row],[Base Precio de Lista neto]])</f>
        <v>58.833399999999997</v>
      </c>
      <c r="D1056" s="5">
        <f>IF($F$2=0," - ",Tabla1[[#This Row],[Base Precio de Lista neto]]*(1-$F$2))</f>
        <v>41.183379999999993</v>
      </c>
      <c r="E1056" s="5">
        <f>IF($F$2=0," - ",Tabla1[[#This Row],[Base para Mejor precio]]*(1-$F$2))</f>
        <v>37.065041999999998</v>
      </c>
      <c r="F1056" s="4" t="s">
        <v>6</v>
      </c>
      <c r="G1056" s="16" t="s">
        <v>6131</v>
      </c>
      <c r="H1056" s="5">
        <f>IFERROR(IF($F$3=0,"-",Tabla1[[#This Row],[Precio de Cliente neto]]*(1+$F$3)),"-")</f>
        <v>61.775069999999985</v>
      </c>
      <c r="I1056" s="5">
        <v>58.833399999999997</v>
      </c>
      <c r="J1056" s="5">
        <v>52.950060000000001</v>
      </c>
      <c r="K1056" s="26">
        <v>0.21</v>
      </c>
    </row>
    <row r="1057" spans="1:11">
      <c r="A1057" s="4">
        <v>3161</v>
      </c>
      <c r="B1057" t="s">
        <v>788</v>
      </c>
      <c r="C1057" s="5">
        <f>IF($F$2=0," - ",Tabla1[[#This Row],[Base Precio de Lista neto]])</f>
        <v>40.606200000000001</v>
      </c>
      <c r="D1057" s="5">
        <f>IF($F$2=0," - ",Tabla1[[#This Row],[Base Precio de Lista neto]]*(1-$F$2))</f>
        <v>28.424339999999997</v>
      </c>
      <c r="E1057" s="5">
        <f>IF($F$2=0," - ",Tabla1[[#This Row],[Base para Mejor precio]]*(1-$F$2))</f>
        <v>25.581906</v>
      </c>
      <c r="F1057" s="4" t="s">
        <v>6</v>
      </c>
      <c r="G1057" s="16" t="s">
        <v>6131</v>
      </c>
      <c r="H1057" s="5">
        <f>IFERROR(IF($F$3=0,"-",Tabla1[[#This Row],[Precio de Cliente neto]]*(1+$F$3)),"-")</f>
        <v>42.636509999999994</v>
      </c>
      <c r="I1057" s="5">
        <v>40.606200000000001</v>
      </c>
      <c r="J1057" s="5">
        <v>36.545580000000001</v>
      </c>
      <c r="K1057" s="26">
        <v>0.21</v>
      </c>
    </row>
    <row r="1058" spans="1:11">
      <c r="A1058" s="4">
        <v>3162</v>
      </c>
      <c r="B1058" t="s">
        <v>789</v>
      </c>
      <c r="C1058" s="5">
        <f>IF($F$2=0," - ",Tabla1[[#This Row],[Base Precio de Lista neto]])</f>
        <v>64.370500000000007</v>
      </c>
      <c r="D1058" s="5">
        <f>IF($F$2=0," - ",Tabla1[[#This Row],[Base Precio de Lista neto]]*(1-$F$2))</f>
        <v>45.059350000000002</v>
      </c>
      <c r="E1058" s="5">
        <f>IF($F$2=0," - ",Tabla1[[#This Row],[Base para Mejor precio]]*(1-$F$2))</f>
        <v>40.553415000000001</v>
      </c>
      <c r="F1058" s="4" t="s">
        <v>6</v>
      </c>
      <c r="G1058" s="16" t="s">
        <v>6131</v>
      </c>
      <c r="H1058" s="5">
        <f>IFERROR(IF($F$3=0,"-",Tabla1[[#This Row],[Precio de Cliente neto]]*(1+$F$3)),"-")</f>
        <v>67.589025000000007</v>
      </c>
      <c r="I1058" s="5">
        <v>64.370500000000007</v>
      </c>
      <c r="J1058" s="5">
        <v>57.933450000000001</v>
      </c>
      <c r="K1058" s="26">
        <v>0.21</v>
      </c>
    </row>
    <row r="1059" spans="1:11">
      <c r="A1059" s="4">
        <v>3163</v>
      </c>
      <c r="B1059" t="s">
        <v>790</v>
      </c>
      <c r="C1059" s="5">
        <f>IF($F$2=0," - ",Tabla1[[#This Row],[Base Precio de Lista neto]])</f>
        <v>284.93639999999999</v>
      </c>
      <c r="D1059" s="5">
        <f>IF($F$2=0," - ",Tabla1[[#This Row],[Base Precio de Lista neto]]*(1-$F$2))</f>
        <v>199.45547999999999</v>
      </c>
      <c r="E1059" s="5">
        <f>IF($F$2=0," - ",Tabla1[[#This Row],[Base para Mejor precio]]*(1-$F$2))</f>
        <v>179.50993199999999</v>
      </c>
      <c r="F1059" s="4" t="s">
        <v>6</v>
      </c>
      <c r="G1059" s="16" t="s">
        <v>6131</v>
      </c>
      <c r="H1059" s="5">
        <f>IFERROR(IF($F$3=0,"-",Tabla1[[#This Row],[Precio de Cliente neto]]*(1+$F$3)),"-")</f>
        <v>299.18322000000001</v>
      </c>
      <c r="I1059" s="5">
        <v>284.93639999999999</v>
      </c>
      <c r="J1059" s="5">
        <v>256.44276000000002</v>
      </c>
      <c r="K1059" s="26">
        <v>0.21</v>
      </c>
    </row>
    <row r="1060" spans="1:11">
      <c r="A1060" s="4">
        <v>3164</v>
      </c>
      <c r="B1060" t="s">
        <v>6544</v>
      </c>
      <c r="C1060" s="5">
        <f>IF($F$2=0," - ",Tabla1[[#This Row],[Base Precio de Lista neto]])</f>
        <v>2102.8569000000002</v>
      </c>
      <c r="D1060" s="5">
        <f>IF($F$2=0," - ",Tabla1[[#This Row],[Base Precio de Lista neto]]*(1-$F$2))</f>
        <v>1471.99983</v>
      </c>
      <c r="E1060" s="5">
        <f>IF($F$2=0," - ",Tabla1[[#This Row],[Base para Mejor precio]]*(1-$F$2))</f>
        <v>1324.799847</v>
      </c>
      <c r="F1060" s="4" t="s">
        <v>6</v>
      </c>
      <c r="G1060" s="16" t="s">
        <v>6131</v>
      </c>
      <c r="H1060" s="5">
        <f>IFERROR(IF($F$3=0,"-",Tabla1[[#This Row],[Precio de Cliente neto]]*(1+$F$3)),"-")</f>
        <v>2207.9997450000001</v>
      </c>
      <c r="I1060" s="5">
        <v>2102.8569000000002</v>
      </c>
      <c r="J1060" s="5">
        <v>1892.5712100000001</v>
      </c>
      <c r="K1060" s="26">
        <v>0.21</v>
      </c>
    </row>
    <row r="1061" spans="1:11">
      <c r="A1061" s="4">
        <v>3167</v>
      </c>
      <c r="B1061" t="s">
        <v>791</v>
      </c>
      <c r="C1061" s="5">
        <f>IF($F$2=0," - ",Tabla1[[#This Row],[Base Precio de Lista neto]])</f>
        <v>3608.9373999999998</v>
      </c>
      <c r="D1061" s="5">
        <f>IF($F$2=0," - ",Tabla1[[#This Row],[Base Precio de Lista neto]]*(1-$F$2))</f>
        <v>2526.2561799999999</v>
      </c>
      <c r="E1061" s="5">
        <f>IF($F$2=0," - ",Tabla1[[#This Row],[Base para Mejor precio]]*(1-$F$2))</f>
        <v>2273.6305619999998</v>
      </c>
      <c r="F1061" s="4" t="s">
        <v>6</v>
      </c>
      <c r="G1061" s="16" t="s">
        <v>6131</v>
      </c>
      <c r="H1061" s="5">
        <f>IFERROR(IF($F$3=0,"-",Tabla1[[#This Row],[Precio de Cliente neto]]*(1+$F$3)),"-")</f>
        <v>3789.3842699999996</v>
      </c>
      <c r="I1061" s="5">
        <v>3608.9373999999998</v>
      </c>
      <c r="J1061" s="5">
        <v>3248.0436599999998</v>
      </c>
      <c r="K1061" s="26">
        <v>0.21</v>
      </c>
    </row>
    <row r="1062" spans="1:11">
      <c r="A1062" s="4">
        <v>3168</v>
      </c>
      <c r="B1062" t="s">
        <v>792</v>
      </c>
      <c r="C1062" s="5">
        <f>IF($F$2=0," - ",Tabla1[[#This Row],[Base Precio de Lista neto]])</f>
        <v>5389.2205000000004</v>
      </c>
      <c r="D1062" s="5">
        <f>IF($F$2=0," - ",Tabla1[[#This Row],[Base Precio de Lista neto]]*(1-$F$2))</f>
        <v>3772.45435</v>
      </c>
      <c r="E1062" s="5">
        <f>IF($F$2=0," - ",Tabla1[[#This Row],[Base para Mejor precio]]*(1-$F$2))</f>
        <v>3395.2089150000002</v>
      </c>
      <c r="F1062" s="4" t="s">
        <v>6</v>
      </c>
      <c r="G1062" s="16" t="s">
        <v>6131</v>
      </c>
      <c r="H1062" s="5">
        <f>IFERROR(IF($F$3=0,"-",Tabla1[[#This Row],[Precio de Cliente neto]]*(1+$F$3)),"-")</f>
        <v>5658.681525</v>
      </c>
      <c r="I1062" s="5">
        <v>5389.2205000000004</v>
      </c>
      <c r="J1062" s="5">
        <v>4850.2984500000002</v>
      </c>
      <c r="K1062" s="26">
        <v>0.21</v>
      </c>
    </row>
    <row r="1063" spans="1:11">
      <c r="A1063" s="4">
        <v>3169</v>
      </c>
      <c r="B1063" t="s">
        <v>793</v>
      </c>
      <c r="C1063" s="5">
        <f>IF($F$2=0," - ",Tabla1[[#This Row],[Base Precio de Lista neto]])</f>
        <v>8738.0853000000006</v>
      </c>
      <c r="D1063" s="5">
        <f>IF($F$2=0," - ",Tabla1[[#This Row],[Base Precio de Lista neto]]*(1-$F$2))</f>
        <v>6116.6597099999999</v>
      </c>
      <c r="E1063" s="5">
        <f>IF($F$2=0," - ",Tabla1[[#This Row],[Base para Mejor precio]]*(1-$F$2))</f>
        <v>5504.9937389999996</v>
      </c>
      <c r="F1063" s="4" t="s">
        <v>6</v>
      </c>
      <c r="G1063" s="16" t="s">
        <v>6131</v>
      </c>
      <c r="H1063" s="5">
        <f>IFERROR(IF($F$3=0,"-",Tabla1[[#This Row],[Precio de Cliente neto]]*(1+$F$3)),"-")</f>
        <v>9174.9895649999999</v>
      </c>
      <c r="I1063" s="5">
        <v>8738.0853000000006</v>
      </c>
      <c r="J1063" s="5">
        <v>7864.2767700000004</v>
      </c>
      <c r="K1063" s="26">
        <v>0.21</v>
      </c>
    </row>
    <row r="1064" spans="1:11">
      <c r="A1064" s="4">
        <v>3170</v>
      </c>
      <c r="B1064" t="s">
        <v>794</v>
      </c>
      <c r="C1064" s="5">
        <f>IF($F$2=0," - ",Tabla1[[#This Row],[Base Precio de Lista neto]])</f>
        <v>15702.6024</v>
      </c>
      <c r="D1064" s="5">
        <f>IF($F$2=0," - ",Tabla1[[#This Row],[Base Precio de Lista neto]]*(1-$F$2))</f>
        <v>10991.821679999999</v>
      </c>
      <c r="E1064" s="5">
        <f>IF($F$2=0," - ",Tabla1[[#This Row],[Base para Mejor precio]]*(1-$F$2))</f>
        <v>9892.6395119999997</v>
      </c>
      <c r="F1064" s="4" t="s">
        <v>6</v>
      </c>
      <c r="G1064" s="16" t="s">
        <v>6131</v>
      </c>
      <c r="H1064" s="5">
        <f>IFERROR(IF($F$3=0,"-",Tabla1[[#This Row],[Precio de Cliente neto]]*(1+$F$3)),"-")</f>
        <v>16487.732519999998</v>
      </c>
      <c r="I1064" s="5">
        <v>15702.6024</v>
      </c>
      <c r="J1064" s="5">
        <v>14132.34216</v>
      </c>
      <c r="K1064" s="26">
        <v>0.21</v>
      </c>
    </row>
    <row r="1065" spans="1:11">
      <c r="A1065" s="4">
        <v>3171</v>
      </c>
      <c r="B1065" t="s">
        <v>795</v>
      </c>
      <c r="C1065" s="5">
        <f>IF($F$2=0," - ",Tabla1[[#This Row],[Base Precio de Lista neto]])</f>
        <v>25012.583999999999</v>
      </c>
      <c r="D1065" s="5">
        <f>IF($F$2=0," - ",Tabla1[[#This Row],[Base Precio de Lista neto]]*(1-$F$2))</f>
        <v>17508.808799999999</v>
      </c>
      <c r="E1065" s="5">
        <f>IF($F$2=0," - ",Tabla1[[#This Row],[Base para Mejor precio]]*(1-$F$2))</f>
        <v>15757.927919999998</v>
      </c>
      <c r="F1065" s="4" t="s">
        <v>6</v>
      </c>
      <c r="G1065" s="16" t="s">
        <v>6131</v>
      </c>
      <c r="H1065" s="5">
        <f>IFERROR(IF($F$3=0,"-",Tabla1[[#This Row],[Precio de Cliente neto]]*(1+$F$3)),"-")</f>
        <v>26263.213199999998</v>
      </c>
      <c r="I1065" s="5">
        <v>25012.583999999999</v>
      </c>
      <c r="J1065" s="5">
        <v>22511.3256</v>
      </c>
      <c r="K1065" s="26">
        <v>0.21</v>
      </c>
    </row>
    <row r="1066" spans="1:11">
      <c r="A1066" s="4">
        <v>3172</v>
      </c>
      <c r="B1066" t="s">
        <v>796</v>
      </c>
      <c r="C1066" s="5">
        <f>IF($F$2=0," - ",Tabla1[[#This Row],[Base Precio de Lista neto]])</f>
        <v>8512.5126999999993</v>
      </c>
      <c r="D1066" s="5">
        <f>IF($F$2=0," - ",Tabla1[[#This Row],[Base Precio de Lista neto]]*(1-$F$2))</f>
        <v>5958.7588899999992</v>
      </c>
      <c r="E1066" s="5">
        <f>IF($F$2=0," - ",Tabla1[[#This Row],[Base para Mejor precio]]*(1-$F$2))</f>
        <v>5362.8830009999992</v>
      </c>
      <c r="F1066" s="4" t="s">
        <v>6</v>
      </c>
      <c r="G1066" s="16" t="s">
        <v>6131</v>
      </c>
      <c r="H1066" s="5">
        <f>IFERROR(IF($F$3=0,"-",Tabla1[[#This Row],[Precio de Cliente neto]]*(1+$F$3)),"-")</f>
        <v>8938.1383349999996</v>
      </c>
      <c r="I1066" s="5">
        <v>8512.5126999999993</v>
      </c>
      <c r="J1066" s="5">
        <v>7661.2614299999996</v>
      </c>
      <c r="K1066" s="26">
        <v>0.21</v>
      </c>
    </row>
    <row r="1067" spans="1:11">
      <c r="A1067" s="4">
        <v>3173</v>
      </c>
      <c r="B1067" t="s">
        <v>797</v>
      </c>
      <c r="C1067" s="5">
        <f>IF($F$2=0," - ",Tabla1[[#This Row],[Base Precio de Lista neto]])</f>
        <v>13838.7258</v>
      </c>
      <c r="D1067" s="5">
        <f>IF($F$2=0," - ",Tabla1[[#This Row],[Base Precio de Lista neto]]*(1-$F$2))</f>
        <v>9687.1080599999987</v>
      </c>
      <c r="E1067" s="5">
        <f>IF($F$2=0," - ",Tabla1[[#This Row],[Base para Mejor precio]]*(1-$F$2))</f>
        <v>8718.3972539999995</v>
      </c>
      <c r="F1067" s="4" t="s">
        <v>6</v>
      </c>
      <c r="G1067" s="16" t="s">
        <v>6131</v>
      </c>
      <c r="H1067" s="5">
        <f>IFERROR(IF($F$3=0,"-",Tabla1[[#This Row],[Precio de Cliente neto]]*(1+$F$3)),"-")</f>
        <v>14530.662089999998</v>
      </c>
      <c r="I1067" s="5">
        <v>13838.7258</v>
      </c>
      <c r="J1067" s="5">
        <v>12454.853220000001</v>
      </c>
      <c r="K1067" s="26">
        <v>0.21</v>
      </c>
    </row>
    <row r="1068" spans="1:11">
      <c r="A1068" s="4">
        <v>3174</v>
      </c>
      <c r="B1068" t="s">
        <v>798</v>
      </c>
      <c r="C1068" s="5">
        <f>IF($F$2=0," - ",Tabla1[[#This Row],[Base Precio de Lista neto]])</f>
        <v>21181.1214</v>
      </c>
      <c r="D1068" s="5">
        <f>IF($F$2=0," - ",Tabla1[[#This Row],[Base Precio de Lista neto]]*(1-$F$2))</f>
        <v>14826.784979999999</v>
      </c>
      <c r="E1068" s="5">
        <f>IF($F$2=0," - ",Tabla1[[#This Row],[Base para Mejor precio]]*(1-$F$2))</f>
        <v>13344.106481999999</v>
      </c>
      <c r="F1068" s="4" t="s">
        <v>6</v>
      </c>
      <c r="G1068" s="16" t="s">
        <v>6131</v>
      </c>
      <c r="H1068" s="5">
        <f>IFERROR(IF($F$3=0,"-",Tabla1[[#This Row],[Precio de Cliente neto]]*(1+$F$3)),"-")</f>
        <v>22240.177469999999</v>
      </c>
      <c r="I1068" s="5">
        <v>21181.1214</v>
      </c>
      <c r="J1068" s="5">
        <v>19063.009259999999</v>
      </c>
      <c r="K1068" s="26">
        <v>0.21</v>
      </c>
    </row>
    <row r="1069" spans="1:11">
      <c r="A1069" s="4">
        <v>3175</v>
      </c>
      <c r="B1069" t="s">
        <v>799</v>
      </c>
      <c r="C1069" s="5">
        <f>IF($F$2=0," - ",Tabla1[[#This Row],[Base Precio de Lista neto]])</f>
        <v>50248.711199999998</v>
      </c>
      <c r="D1069" s="5">
        <f>IF($F$2=0," - ",Tabla1[[#This Row],[Base Precio de Lista neto]]*(1-$F$2))</f>
        <v>35174.097839999995</v>
      </c>
      <c r="E1069" s="5">
        <f>IF($F$2=0," - ",Tabla1[[#This Row],[Base para Mejor precio]]*(1-$F$2))</f>
        <v>31656.688055999999</v>
      </c>
      <c r="F1069" s="4" t="s">
        <v>6</v>
      </c>
      <c r="G1069" s="16" t="s">
        <v>6131</v>
      </c>
      <c r="H1069" s="5">
        <f>IFERROR(IF($F$3=0,"-",Tabla1[[#This Row],[Precio de Cliente neto]]*(1+$F$3)),"-")</f>
        <v>52761.146759999989</v>
      </c>
      <c r="I1069" s="5">
        <v>50248.711199999998</v>
      </c>
      <c r="J1069" s="5">
        <v>45223.840080000002</v>
      </c>
      <c r="K1069" s="26">
        <v>0.21</v>
      </c>
    </row>
    <row r="1070" spans="1:11">
      <c r="A1070" s="4">
        <v>3176</v>
      </c>
      <c r="B1070" t="s">
        <v>800</v>
      </c>
      <c r="C1070" s="5">
        <f>IF($F$2=0," - ",Tabla1[[#This Row],[Base Precio de Lista neto]])</f>
        <v>76376.977299999999</v>
      </c>
      <c r="D1070" s="5">
        <f>IF($F$2=0," - ",Tabla1[[#This Row],[Base Precio de Lista neto]]*(1-$F$2))</f>
        <v>53463.884109999999</v>
      </c>
      <c r="E1070" s="5">
        <f>IF($F$2=0," - ",Tabla1[[#This Row],[Base para Mejor precio]]*(1-$F$2))</f>
        <v>48117.495698999999</v>
      </c>
      <c r="F1070" s="4" t="s">
        <v>6</v>
      </c>
      <c r="G1070" s="16" t="s">
        <v>6131</v>
      </c>
      <c r="H1070" s="5">
        <f>IFERROR(IF($F$3=0,"-",Tabla1[[#This Row],[Precio de Cliente neto]]*(1+$F$3)),"-")</f>
        <v>80195.826165000006</v>
      </c>
      <c r="I1070" s="5">
        <v>76376.977299999999</v>
      </c>
      <c r="J1070" s="5">
        <v>68739.279569999999</v>
      </c>
      <c r="K1070" s="26">
        <v>0.21</v>
      </c>
    </row>
    <row r="1071" spans="1:11">
      <c r="A1071" s="4">
        <v>3177</v>
      </c>
      <c r="B1071" t="s">
        <v>801</v>
      </c>
      <c r="C1071" s="5">
        <f>IF($F$2=0," - ",Tabla1[[#This Row],[Base Precio de Lista neto]])</f>
        <v>133113.13560000001</v>
      </c>
      <c r="D1071" s="5">
        <f>IF($F$2=0," - ",Tabla1[[#This Row],[Base Precio de Lista neto]]*(1-$F$2))</f>
        <v>93179.194919999994</v>
      </c>
      <c r="E1071" s="5">
        <f>IF($F$2=0," - ",Tabla1[[#This Row],[Base para Mejor precio]]*(1-$F$2))</f>
        <v>83861.275427999994</v>
      </c>
      <c r="F1071" s="4" t="s">
        <v>6</v>
      </c>
      <c r="G1071" s="16" t="s">
        <v>6131</v>
      </c>
      <c r="H1071" s="5">
        <f>IFERROR(IF($F$3=0,"-",Tabla1[[#This Row],[Precio de Cliente neto]]*(1+$F$3)),"-")</f>
        <v>139768.79238</v>
      </c>
      <c r="I1071" s="5">
        <v>133113.13560000001</v>
      </c>
      <c r="J1071" s="5">
        <v>119801.82204</v>
      </c>
      <c r="K1071" s="26">
        <v>0.21</v>
      </c>
    </row>
    <row r="1072" spans="1:11">
      <c r="A1072" s="4">
        <v>3178</v>
      </c>
      <c r="B1072" t="s">
        <v>802</v>
      </c>
      <c r="C1072" s="5">
        <f>IF($F$2=0," - ",Tabla1[[#This Row],[Base Precio de Lista neto]])</f>
        <v>479294.92450000002</v>
      </c>
      <c r="D1072" s="5">
        <f>IF($F$2=0," - ",Tabla1[[#This Row],[Base Precio de Lista neto]]*(1-$F$2))</f>
        <v>335506.44715000002</v>
      </c>
      <c r="E1072" s="5">
        <f>IF($F$2=0," - ",Tabla1[[#This Row],[Base para Mejor precio]]*(1-$F$2))</f>
        <v>301955.80243499996</v>
      </c>
      <c r="F1072" s="4" t="s">
        <v>6</v>
      </c>
      <c r="G1072" s="16" t="s">
        <v>6131</v>
      </c>
      <c r="H1072" s="5">
        <f>IFERROR(IF($F$3=0,"-",Tabla1[[#This Row],[Precio de Cliente neto]]*(1+$F$3)),"-")</f>
        <v>503259.67072500003</v>
      </c>
      <c r="I1072" s="5">
        <v>479294.92450000002</v>
      </c>
      <c r="J1072" s="5">
        <v>431365.43205</v>
      </c>
      <c r="K1072" s="26">
        <v>0.21</v>
      </c>
    </row>
    <row r="1073" spans="1:11">
      <c r="A1073" s="4">
        <v>3179</v>
      </c>
      <c r="B1073" t="s">
        <v>803</v>
      </c>
      <c r="C1073" s="5">
        <f>IF($F$2=0," - ",Tabla1[[#This Row],[Base Precio de Lista neto]])</f>
        <v>8252.2037999999993</v>
      </c>
      <c r="D1073" s="5">
        <f>IF($F$2=0," - ",Tabla1[[#This Row],[Base Precio de Lista neto]]*(1-$F$2))</f>
        <v>5776.5426599999992</v>
      </c>
      <c r="E1073" s="5">
        <f>IF($F$2=0," - ",Tabla1[[#This Row],[Base para Mejor precio]]*(1-$F$2))</f>
        <v>5198.8883939999996</v>
      </c>
      <c r="F1073" s="4" t="s">
        <v>6</v>
      </c>
      <c r="G1073" s="16" t="s">
        <v>6131</v>
      </c>
      <c r="H1073" s="5">
        <f>IFERROR(IF($F$3=0,"-",Tabla1[[#This Row],[Precio de Cliente neto]]*(1+$F$3)),"-")</f>
        <v>8664.8139899999987</v>
      </c>
      <c r="I1073" s="5">
        <v>8252.2037999999993</v>
      </c>
      <c r="J1073" s="5">
        <v>7426.9834199999996</v>
      </c>
      <c r="K1073" s="26">
        <v>0.21</v>
      </c>
    </row>
    <row r="1074" spans="1:11">
      <c r="A1074" s="4">
        <v>3180</v>
      </c>
      <c r="B1074" t="s">
        <v>804</v>
      </c>
      <c r="C1074" s="5">
        <f>IF($F$2=0," - ",Tabla1[[#This Row],[Base Precio de Lista neto]])</f>
        <v>10018.429</v>
      </c>
      <c r="D1074" s="5">
        <f>IF($F$2=0," - ",Tabla1[[#This Row],[Base Precio de Lista neto]]*(1-$F$2))</f>
        <v>7012.9002999999993</v>
      </c>
      <c r="E1074" s="5">
        <f>IF($F$2=0," - ",Tabla1[[#This Row],[Base para Mejor precio]]*(1-$F$2))</f>
        <v>6311.6102700000001</v>
      </c>
      <c r="F1074" s="4" t="s">
        <v>6</v>
      </c>
      <c r="G1074" s="16" t="s">
        <v>6131</v>
      </c>
      <c r="H1074" s="5">
        <f>IFERROR(IF($F$3=0,"-",Tabla1[[#This Row],[Precio de Cliente neto]]*(1+$F$3)),"-")</f>
        <v>10519.350449999998</v>
      </c>
      <c r="I1074" s="5">
        <v>10018.429</v>
      </c>
      <c r="J1074" s="5">
        <v>9016.5861000000004</v>
      </c>
      <c r="K1074" s="26">
        <v>0.21</v>
      </c>
    </row>
    <row r="1075" spans="1:11">
      <c r="A1075" s="4">
        <v>3181</v>
      </c>
      <c r="B1075" t="s">
        <v>805</v>
      </c>
      <c r="C1075" s="5">
        <f>IF($F$2=0," - ",Tabla1[[#This Row],[Base Precio de Lista neto]])</f>
        <v>16005.3465</v>
      </c>
      <c r="D1075" s="5">
        <f>IF($F$2=0," - ",Tabla1[[#This Row],[Base Precio de Lista neto]]*(1-$F$2))</f>
        <v>11203.742549999999</v>
      </c>
      <c r="E1075" s="5">
        <f>IF($F$2=0," - ",Tabla1[[#This Row],[Base para Mejor precio]]*(1-$F$2))</f>
        <v>10083.368295</v>
      </c>
      <c r="F1075" s="4" t="s">
        <v>6</v>
      </c>
      <c r="G1075" s="16" t="s">
        <v>6131</v>
      </c>
      <c r="H1075" s="5">
        <f>IFERROR(IF($F$3=0,"-",Tabla1[[#This Row],[Precio de Cliente neto]]*(1+$F$3)),"-")</f>
        <v>16805.613825</v>
      </c>
      <c r="I1075" s="5">
        <v>16005.3465</v>
      </c>
      <c r="J1075" s="5">
        <v>14404.81185</v>
      </c>
      <c r="K1075" s="26">
        <v>0.21</v>
      </c>
    </row>
    <row r="1076" spans="1:11">
      <c r="A1076" s="4">
        <v>3182</v>
      </c>
      <c r="B1076" t="s">
        <v>806</v>
      </c>
      <c r="C1076" s="5">
        <f>IF($F$2=0," - ",Tabla1[[#This Row],[Base Precio de Lista neto]])</f>
        <v>2672.8110000000001</v>
      </c>
      <c r="D1076" s="5">
        <f>IF($F$2=0," - ",Tabla1[[#This Row],[Base Precio de Lista neto]]*(1-$F$2))</f>
        <v>1870.9676999999999</v>
      </c>
      <c r="E1076" s="5">
        <f>IF($F$2=0," - ",Tabla1[[#This Row],[Base para Mejor precio]]*(1-$F$2))</f>
        <v>1683.8709299999998</v>
      </c>
      <c r="F1076" s="4" t="s">
        <v>6</v>
      </c>
      <c r="G1076" s="16" t="s">
        <v>6131</v>
      </c>
      <c r="H1076" s="5">
        <f>IFERROR(IF($F$3=0,"-",Tabla1[[#This Row],[Precio de Cliente neto]]*(1+$F$3)),"-")</f>
        <v>2806.4515499999998</v>
      </c>
      <c r="I1076" s="5">
        <v>2672.8110000000001</v>
      </c>
      <c r="J1076" s="5">
        <v>2405.5299</v>
      </c>
      <c r="K1076" s="26">
        <v>0.21</v>
      </c>
    </row>
    <row r="1077" spans="1:11">
      <c r="A1077" s="4">
        <v>3183</v>
      </c>
      <c r="B1077" t="s">
        <v>807</v>
      </c>
      <c r="C1077" s="5">
        <f>IF($F$2=0," - ",Tabla1[[#This Row],[Base Precio de Lista neto]])</f>
        <v>2672.8110000000001</v>
      </c>
      <c r="D1077" s="5">
        <f>IF($F$2=0," - ",Tabla1[[#This Row],[Base Precio de Lista neto]]*(1-$F$2))</f>
        <v>1870.9676999999999</v>
      </c>
      <c r="E1077" s="5">
        <f>IF($F$2=0," - ",Tabla1[[#This Row],[Base para Mejor precio]]*(1-$F$2))</f>
        <v>1683.8709299999998</v>
      </c>
      <c r="F1077" s="4" t="s">
        <v>6</v>
      </c>
      <c r="G1077" s="16" t="s">
        <v>6131</v>
      </c>
      <c r="H1077" s="5">
        <f>IFERROR(IF($F$3=0,"-",Tabla1[[#This Row],[Precio de Cliente neto]]*(1+$F$3)),"-")</f>
        <v>2806.4515499999998</v>
      </c>
      <c r="I1077" s="5">
        <v>2672.8110000000001</v>
      </c>
      <c r="J1077" s="5">
        <v>2405.5299</v>
      </c>
      <c r="K1077" s="26">
        <v>0.21</v>
      </c>
    </row>
    <row r="1078" spans="1:11">
      <c r="A1078" s="4">
        <v>3184</v>
      </c>
      <c r="B1078" t="s">
        <v>808</v>
      </c>
      <c r="C1078" s="5">
        <f>IF($F$2=0," - ",Tabla1[[#This Row],[Base Precio de Lista neto]])</f>
        <v>2264.0373</v>
      </c>
      <c r="D1078" s="5">
        <f>IF($F$2=0," - ",Tabla1[[#This Row],[Base Precio de Lista neto]]*(1-$F$2))</f>
        <v>1584.82611</v>
      </c>
      <c r="E1078" s="5">
        <f>IF($F$2=0," - ",Tabla1[[#This Row],[Base para Mejor precio]]*(1-$F$2))</f>
        <v>1426.3434989999998</v>
      </c>
      <c r="F1078" s="4" t="s">
        <v>6</v>
      </c>
      <c r="G1078" s="16" t="s">
        <v>6131</v>
      </c>
      <c r="H1078" s="5">
        <f>IFERROR(IF($F$3=0,"-",Tabla1[[#This Row],[Precio de Cliente neto]]*(1+$F$3)),"-")</f>
        <v>2377.239165</v>
      </c>
      <c r="I1078" s="5">
        <v>2264.0373</v>
      </c>
      <c r="J1078" s="5">
        <v>2037.63357</v>
      </c>
      <c r="K1078" s="26">
        <v>0.21</v>
      </c>
    </row>
    <row r="1079" spans="1:11">
      <c r="A1079" s="4">
        <v>3185</v>
      </c>
      <c r="B1079" t="s">
        <v>809</v>
      </c>
      <c r="C1079" s="5">
        <f>IF($F$2=0," - ",Tabla1[[#This Row],[Base Precio de Lista neto]])</f>
        <v>2264.0362</v>
      </c>
      <c r="D1079" s="5">
        <f>IF($F$2=0," - ",Tabla1[[#This Row],[Base Precio de Lista neto]]*(1-$F$2))</f>
        <v>1584.8253399999999</v>
      </c>
      <c r="E1079" s="5">
        <f>IF($F$2=0," - ",Tabla1[[#This Row],[Base para Mejor precio]]*(1-$F$2))</f>
        <v>1426.3428059999999</v>
      </c>
      <c r="F1079" s="4" t="s">
        <v>6</v>
      </c>
      <c r="G1079" s="16" t="s">
        <v>6131</v>
      </c>
      <c r="H1079" s="5">
        <f>IFERROR(IF($F$3=0,"-",Tabla1[[#This Row],[Precio de Cliente neto]]*(1+$F$3)),"-")</f>
        <v>2377.23801</v>
      </c>
      <c r="I1079" s="5">
        <v>2264.0362</v>
      </c>
      <c r="J1079" s="5">
        <v>2037.63258</v>
      </c>
      <c r="K1079" s="26">
        <v>0.21</v>
      </c>
    </row>
    <row r="1080" spans="1:11">
      <c r="A1080" s="4">
        <v>3186</v>
      </c>
      <c r="B1080" t="s">
        <v>810</v>
      </c>
      <c r="C1080" s="5">
        <f>IF($F$2=0," - ",Tabla1[[#This Row],[Base Precio de Lista neto]])</f>
        <v>2264.0373</v>
      </c>
      <c r="D1080" s="5">
        <f>IF($F$2=0," - ",Tabla1[[#This Row],[Base Precio de Lista neto]]*(1-$F$2))</f>
        <v>1584.82611</v>
      </c>
      <c r="E1080" s="5">
        <f>IF($F$2=0," - ",Tabla1[[#This Row],[Base para Mejor precio]]*(1-$F$2))</f>
        <v>1426.3434989999998</v>
      </c>
      <c r="F1080" s="4" t="s">
        <v>6</v>
      </c>
      <c r="G1080" s="16" t="s">
        <v>6131</v>
      </c>
      <c r="H1080" s="5">
        <f>IFERROR(IF($F$3=0,"-",Tabla1[[#This Row],[Precio de Cliente neto]]*(1+$F$3)),"-")</f>
        <v>2377.239165</v>
      </c>
      <c r="I1080" s="5">
        <v>2264.0373</v>
      </c>
      <c r="J1080" s="5">
        <v>2037.63357</v>
      </c>
      <c r="K1080" s="26">
        <v>0.21</v>
      </c>
    </row>
    <row r="1081" spans="1:11">
      <c r="A1081" s="4">
        <v>3187</v>
      </c>
      <c r="B1081" t="s">
        <v>811</v>
      </c>
      <c r="C1081" s="5">
        <f>IF($F$2=0," - ",Tabla1[[#This Row],[Base Precio de Lista neto]])</f>
        <v>2672.8110000000001</v>
      </c>
      <c r="D1081" s="5">
        <f>IF($F$2=0," - ",Tabla1[[#This Row],[Base Precio de Lista neto]]*(1-$F$2))</f>
        <v>1870.9676999999999</v>
      </c>
      <c r="E1081" s="5">
        <f>IF($F$2=0," - ",Tabla1[[#This Row],[Base para Mejor precio]]*(1-$F$2))</f>
        <v>1683.8709299999998</v>
      </c>
      <c r="F1081" s="4" t="s">
        <v>6</v>
      </c>
      <c r="G1081" s="16" t="s">
        <v>6131</v>
      </c>
      <c r="H1081" s="5">
        <f>IFERROR(IF($F$3=0,"-",Tabla1[[#This Row],[Precio de Cliente neto]]*(1+$F$3)),"-")</f>
        <v>2806.4515499999998</v>
      </c>
      <c r="I1081" s="5">
        <v>2672.8110000000001</v>
      </c>
      <c r="J1081" s="5">
        <v>2405.5299</v>
      </c>
      <c r="K1081" s="26">
        <v>0.21</v>
      </c>
    </row>
    <row r="1082" spans="1:11">
      <c r="A1082" s="4">
        <v>3188</v>
      </c>
      <c r="B1082" t="s">
        <v>812</v>
      </c>
      <c r="C1082" s="5">
        <f>IF($F$2=0," - ",Tabla1[[#This Row],[Base Precio de Lista neto]])</f>
        <v>7230.7223000000004</v>
      </c>
      <c r="D1082" s="5">
        <f>IF($F$2=0," - ",Tabla1[[#This Row],[Base Precio de Lista neto]]*(1-$F$2))</f>
        <v>5061.5056100000002</v>
      </c>
      <c r="E1082" s="5">
        <f>IF($F$2=0," - ",Tabla1[[#This Row],[Base para Mejor precio]]*(1-$F$2))</f>
        <v>4555.3550489999998</v>
      </c>
      <c r="F1082" s="4" t="s">
        <v>6</v>
      </c>
      <c r="G1082" s="16" t="s">
        <v>6131</v>
      </c>
      <c r="H1082" s="5">
        <f>IFERROR(IF($F$3=0,"-",Tabla1[[#This Row],[Precio de Cliente neto]]*(1+$F$3)),"-")</f>
        <v>7592.2584150000002</v>
      </c>
      <c r="I1082" s="5">
        <v>7230.7223000000004</v>
      </c>
      <c r="J1082" s="5">
        <v>6507.6500699999997</v>
      </c>
      <c r="K1082" s="26">
        <v>0.21</v>
      </c>
    </row>
    <row r="1083" spans="1:11">
      <c r="A1083" s="4">
        <v>3189</v>
      </c>
      <c r="B1083" t="s">
        <v>813</v>
      </c>
      <c r="C1083" s="5">
        <f>IF($F$2=0," - ",Tabla1[[#This Row],[Base Precio de Lista neto]])</f>
        <v>9886.0077999999994</v>
      </c>
      <c r="D1083" s="5">
        <f>IF($F$2=0," - ",Tabla1[[#This Row],[Base Precio de Lista neto]]*(1-$F$2))</f>
        <v>6920.2054599999992</v>
      </c>
      <c r="E1083" s="5">
        <f>IF($F$2=0," - ",Tabla1[[#This Row],[Base para Mejor precio]]*(1-$F$2))</f>
        <v>6228.1849140000004</v>
      </c>
      <c r="F1083" s="4" t="s">
        <v>6</v>
      </c>
      <c r="G1083" s="16" t="s">
        <v>6131</v>
      </c>
      <c r="H1083" s="5">
        <f>IFERROR(IF($F$3=0,"-",Tabla1[[#This Row],[Precio de Cliente neto]]*(1+$F$3)),"-")</f>
        <v>10380.30819</v>
      </c>
      <c r="I1083" s="5">
        <v>9886.0077999999994</v>
      </c>
      <c r="J1083" s="5">
        <v>8897.4070200000006</v>
      </c>
      <c r="K1083" s="26">
        <v>0.21</v>
      </c>
    </row>
    <row r="1084" spans="1:11">
      <c r="A1084" s="4">
        <v>3190</v>
      </c>
      <c r="B1084" t="s">
        <v>814</v>
      </c>
      <c r="C1084" s="5">
        <f>IF($F$2=0," - ",Tabla1[[#This Row],[Base Precio de Lista neto]])</f>
        <v>4773.1305000000002</v>
      </c>
      <c r="D1084" s="5">
        <f>IF($F$2=0," - ",Tabla1[[#This Row],[Base Precio de Lista neto]]*(1-$F$2))</f>
        <v>3341.1913500000001</v>
      </c>
      <c r="E1084" s="5">
        <f>IF($F$2=0," - ",Tabla1[[#This Row],[Base para Mejor precio]]*(1-$F$2))</f>
        <v>3007.0722149999997</v>
      </c>
      <c r="F1084" s="4" t="s">
        <v>5</v>
      </c>
      <c r="G1084" s="16" t="s">
        <v>6131</v>
      </c>
      <c r="H1084" s="5">
        <f>IFERROR(IF($F$3=0,"-",Tabla1[[#This Row],[Precio de Cliente neto]]*(1+$F$3)),"-")</f>
        <v>5011.7870249999996</v>
      </c>
      <c r="I1084" s="5">
        <v>4773.1305000000002</v>
      </c>
      <c r="J1084" s="5">
        <v>4295.8174499999996</v>
      </c>
      <c r="K1084" s="26">
        <v>0.21</v>
      </c>
    </row>
    <row r="1085" spans="1:11">
      <c r="A1085" s="4">
        <v>3191</v>
      </c>
      <c r="B1085" t="s">
        <v>815</v>
      </c>
      <c r="C1085" s="5">
        <f>IF($F$2=0," - ",Tabla1[[#This Row],[Base Precio de Lista neto]])</f>
        <v>1024.71</v>
      </c>
      <c r="D1085" s="5">
        <f>IF($F$2=0," - ",Tabla1[[#This Row],[Base Precio de Lista neto]]*(1-$F$2))</f>
        <v>717.29700000000003</v>
      </c>
      <c r="E1085" s="5">
        <f>IF($F$2=0," - ",Tabla1[[#This Row],[Base para Mejor precio]]*(1-$F$2))</f>
        <v>645.56729999999993</v>
      </c>
      <c r="F1085" s="4" t="s">
        <v>5</v>
      </c>
      <c r="G1085" s="16" t="s">
        <v>6131</v>
      </c>
      <c r="H1085" s="5">
        <f>IFERROR(IF($F$3=0,"-",Tabla1[[#This Row],[Precio de Cliente neto]]*(1+$F$3)),"-")</f>
        <v>1075.9455</v>
      </c>
      <c r="I1085" s="5">
        <v>1024.71</v>
      </c>
      <c r="J1085" s="5">
        <v>922.23900000000003</v>
      </c>
      <c r="K1085" s="26">
        <v>0.21</v>
      </c>
    </row>
    <row r="1086" spans="1:11">
      <c r="A1086" s="4">
        <v>3192</v>
      </c>
      <c r="B1086" t="s">
        <v>816</v>
      </c>
      <c r="C1086" s="5">
        <f>IF($F$2=0," - ",Tabla1[[#This Row],[Base Precio de Lista neto]])</f>
        <v>936.24570000000006</v>
      </c>
      <c r="D1086" s="5">
        <f>IF($F$2=0," - ",Tabla1[[#This Row],[Base Precio de Lista neto]]*(1-$F$2))</f>
        <v>655.37198999999998</v>
      </c>
      <c r="E1086" s="5">
        <f>IF($F$2=0," - ",Tabla1[[#This Row],[Base para Mejor precio]]*(1-$F$2))</f>
        <v>589.834791</v>
      </c>
      <c r="F1086" s="4" t="s">
        <v>5</v>
      </c>
      <c r="G1086" s="16" t="s">
        <v>6131</v>
      </c>
      <c r="H1086" s="5">
        <f>IFERROR(IF($F$3=0,"-",Tabla1[[#This Row],[Precio de Cliente neto]]*(1+$F$3)),"-")</f>
        <v>983.05798499999992</v>
      </c>
      <c r="I1086" s="5">
        <v>936.24570000000006</v>
      </c>
      <c r="J1086" s="5">
        <v>842.62112999999999</v>
      </c>
      <c r="K1086" s="26">
        <v>0.21</v>
      </c>
    </row>
    <row r="1087" spans="1:11">
      <c r="A1087" s="4">
        <v>3193</v>
      </c>
      <c r="B1087" t="s">
        <v>817</v>
      </c>
      <c r="C1087" s="5">
        <f>IF($F$2=0," - ",Tabla1[[#This Row],[Base Precio de Lista neto]])</f>
        <v>1242.0367000000001</v>
      </c>
      <c r="D1087" s="5">
        <f>IF($F$2=0," - ",Tabla1[[#This Row],[Base Precio de Lista neto]]*(1-$F$2))</f>
        <v>869.42569000000003</v>
      </c>
      <c r="E1087" s="5">
        <f>IF($F$2=0," - ",Tabla1[[#This Row],[Base para Mejor precio]]*(1-$F$2))</f>
        <v>782.48312099999998</v>
      </c>
      <c r="F1087" s="4" t="s">
        <v>5</v>
      </c>
      <c r="G1087" s="16" t="s">
        <v>6131</v>
      </c>
      <c r="H1087" s="5">
        <f>IFERROR(IF($F$3=0,"-",Tabla1[[#This Row],[Precio de Cliente neto]]*(1+$F$3)),"-")</f>
        <v>1304.138535</v>
      </c>
      <c r="I1087" s="5">
        <v>1242.0367000000001</v>
      </c>
      <c r="J1087" s="5">
        <v>1117.83303</v>
      </c>
      <c r="K1087" s="26">
        <v>0.21</v>
      </c>
    </row>
    <row r="1088" spans="1:11">
      <c r="A1088" s="4">
        <v>3194</v>
      </c>
      <c r="B1088" t="s">
        <v>818</v>
      </c>
      <c r="C1088" s="5">
        <f>IF($F$2=0," - ",Tabla1[[#This Row],[Base Precio de Lista neto]])</f>
        <v>6923.0272999999997</v>
      </c>
      <c r="D1088" s="5">
        <f>IF($F$2=0," - ",Tabla1[[#This Row],[Base Precio de Lista neto]]*(1-$F$2))</f>
        <v>4846.1191099999996</v>
      </c>
      <c r="E1088" s="5">
        <f>IF($F$2=0," - ",Tabla1[[#This Row],[Base para Mejor precio]]*(1-$F$2))</f>
        <v>4361.5071989999997</v>
      </c>
      <c r="F1088" s="4" t="s">
        <v>5</v>
      </c>
      <c r="G1088" s="16" t="s">
        <v>6131</v>
      </c>
      <c r="H1088" s="5">
        <f>IFERROR(IF($F$3=0,"-",Tabla1[[#This Row],[Precio de Cliente neto]]*(1+$F$3)),"-")</f>
        <v>7269.1786649999995</v>
      </c>
      <c r="I1088" s="5">
        <v>6923.0272999999997</v>
      </c>
      <c r="J1088" s="5">
        <v>6230.7245700000003</v>
      </c>
      <c r="K1088" s="26">
        <v>0.21</v>
      </c>
    </row>
    <row r="1089" spans="1:11">
      <c r="A1089" s="4">
        <v>3195</v>
      </c>
      <c r="B1089" t="s">
        <v>819</v>
      </c>
      <c r="C1089" s="5">
        <f>IF($F$2=0," - ",Tabla1[[#This Row],[Base Precio de Lista neto]])</f>
        <v>47364.1201</v>
      </c>
      <c r="D1089" s="5">
        <f>IF($F$2=0," - ",Tabla1[[#This Row],[Base Precio de Lista neto]]*(1-$F$2))</f>
        <v>33154.88407</v>
      </c>
      <c r="E1089" s="5">
        <f>IF($F$2=0," - ",Tabla1[[#This Row],[Base para Mejor precio]]*(1-$F$2))</f>
        <v>29839.395662999999</v>
      </c>
      <c r="F1089" s="4" t="s">
        <v>5</v>
      </c>
      <c r="G1089" s="16" t="s">
        <v>6131</v>
      </c>
      <c r="H1089" s="5">
        <f>IFERROR(IF($F$3=0,"-",Tabla1[[#This Row],[Precio de Cliente neto]]*(1+$F$3)),"-")</f>
        <v>49732.326105</v>
      </c>
      <c r="I1089" s="5">
        <v>47364.1201</v>
      </c>
      <c r="J1089" s="5">
        <v>42627.70809</v>
      </c>
      <c r="K1089" s="26">
        <v>0.21</v>
      </c>
    </row>
    <row r="1090" spans="1:11">
      <c r="A1090" s="4">
        <v>3196</v>
      </c>
      <c r="B1090" t="s">
        <v>820</v>
      </c>
      <c r="C1090" s="5">
        <f>IF($F$2=0," - ",Tabla1[[#This Row],[Base Precio de Lista neto]])</f>
        <v>52353.852800000001</v>
      </c>
      <c r="D1090" s="5">
        <f>IF($F$2=0," - ",Tabla1[[#This Row],[Base Precio de Lista neto]]*(1-$F$2))</f>
        <v>36647.696960000001</v>
      </c>
      <c r="E1090" s="5">
        <f>IF($F$2=0," - ",Tabla1[[#This Row],[Base para Mejor precio]]*(1-$F$2))</f>
        <v>32982.927263999998</v>
      </c>
      <c r="F1090" s="4" t="s">
        <v>5</v>
      </c>
      <c r="G1090" s="16" t="s">
        <v>6131</v>
      </c>
      <c r="H1090" s="5">
        <f>IFERROR(IF($F$3=0,"-",Tabla1[[#This Row],[Precio de Cliente neto]]*(1+$F$3)),"-")</f>
        <v>54971.545440000002</v>
      </c>
      <c r="I1090" s="5">
        <v>52353.852800000001</v>
      </c>
      <c r="J1090" s="5">
        <v>47118.467519999998</v>
      </c>
      <c r="K1090" s="26">
        <v>0.21</v>
      </c>
    </row>
    <row r="1091" spans="1:11">
      <c r="A1091" s="4">
        <v>3197</v>
      </c>
      <c r="B1091" t="s">
        <v>821</v>
      </c>
      <c r="C1091" s="5">
        <f>IF($F$2=0," - ",Tabla1[[#This Row],[Base Precio de Lista neto]])</f>
        <v>10371.0705</v>
      </c>
      <c r="D1091" s="5">
        <f>IF($F$2=0," - ",Tabla1[[#This Row],[Base Precio de Lista neto]]*(1-$F$2))</f>
        <v>7259.7493499999991</v>
      </c>
      <c r="E1091" s="5">
        <f>IF($F$2=0," - ",Tabla1[[#This Row],[Base para Mejor precio]]*(1-$F$2))</f>
        <v>6533.774414999999</v>
      </c>
      <c r="F1091" s="4" t="s">
        <v>6</v>
      </c>
      <c r="G1091" s="16" t="s">
        <v>6131</v>
      </c>
      <c r="H1091" s="5">
        <f>IFERROR(IF($F$3=0,"-",Tabla1[[#This Row],[Precio de Cliente neto]]*(1+$F$3)),"-")</f>
        <v>10889.624024999999</v>
      </c>
      <c r="I1091" s="5">
        <v>10371.0705</v>
      </c>
      <c r="J1091" s="5">
        <v>9333.9634499999993</v>
      </c>
      <c r="K1091" s="26">
        <v>0.21</v>
      </c>
    </row>
    <row r="1092" spans="1:11">
      <c r="A1092" s="4">
        <v>3200</v>
      </c>
      <c r="B1092" t="s">
        <v>822</v>
      </c>
      <c r="C1092" s="5">
        <f>IF($F$2=0," - ",Tabla1[[#This Row],[Base Precio de Lista neto]])</f>
        <v>2486.1242999999999</v>
      </c>
      <c r="D1092" s="5">
        <f>IF($F$2=0," - ",Tabla1[[#This Row],[Base Precio de Lista neto]]*(1-$F$2))</f>
        <v>1740.2870099999998</v>
      </c>
      <c r="E1092" s="5">
        <f>IF($F$2=0," - ",Tabla1[[#This Row],[Base para Mejor precio]]*(1-$F$2))</f>
        <v>1566.2583089999998</v>
      </c>
      <c r="F1092" s="4" t="s">
        <v>6</v>
      </c>
      <c r="G1092" s="16" t="s">
        <v>6131</v>
      </c>
      <c r="H1092" s="5">
        <f>IFERROR(IF($F$3=0,"-",Tabla1[[#This Row],[Precio de Cliente neto]]*(1+$F$3)),"-")</f>
        <v>2610.4305149999996</v>
      </c>
      <c r="I1092" s="5">
        <v>2486.1242999999999</v>
      </c>
      <c r="J1092" s="5">
        <v>2237.5118699999998</v>
      </c>
      <c r="K1092" s="26">
        <v>0.21</v>
      </c>
    </row>
    <row r="1093" spans="1:11">
      <c r="A1093" s="4">
        <v>3201</v>
      </c>
      <c r="B1093" t="s">
        <v>823</v>
      </c>
      <c r="C1093" s="5">
        <f>IF($F$2=0," - ",Tabla1[[#This Row],[Base Precio de Lista neto]])</f>
        <v>2078.8883999999998</v>
      </c>
      <c r="D1093" s="5">
        <f>IF($F$2=0," - ",Tabla1[[#This Row],[Base Precio de Lista neto]]*(1-$F$2))</f>
        <v>1455.2218799999998</v>
      </c>
      <c r="E1093" s="5">
        <f>IF($F$2=0," - ",Tabla1[[#This Row],[Base para Mejor precio]]*(1-$F$2))</f>
        <v>1309.6996919999999</v>
      </c>
      <c r="F1093" s="4" t="s">
        <v>6</v>
      </c>
      <c r="G1093" s="16" t="s">
        <v>6131</v>
      </c>
      <c r="H1093" s="5">
        <f>IFERROR(IF($F$3=0,"-",Tabla1[[#This Row],[Precio de Cliente neto]]*(1+$F$3)),"-")</f>
        <v>2182.8328199999996</v>
      </c>
      <c r="I1093" s="5">
        <v>2078.8883999999998</v>
      </c>
      <c r="J1093" s="5">
        <v>1870.99956</v>
      </c>
      <c r="K1093" s="26">
        <v>0.21</v>
      </c>
    </row>
    <row r="1094" spans="1:11">
      <c r="A1094" s="4">
        <v>3202</v>
      </c>
      <c r="B1094" t="s">
        <v>824</v>
      </c>
      <c r="C1094" s="5">
        <f>IF($F$2=0," - ",Tabla1[[#This Row],[Base Precio de Lista neto]])</f>
        <v>300.89499999999998</v>
      </c>
      <c r="D1094" s="5">
        <f>IF($F$2=0," - ",Tabla1[[#This Row],[Base Precio de Lista neto]]*(1-$F$2))</f>
        <v>210.62649999999996</v>
      </c>
      <c r="E1094" s="5">
        <f>IF($F$2=0," - ",Tabla1[[#This Row],[Base para Mejor precio]]*(1-$F$2))</f>
        <v>189.56384999999997</v>
      </c>
      <c r="F1094" s="4" t="s">
        <v>6</v>
      </c>
      <c r="G1094" s="16" t="s">
        <v>6131</v>
      </c>
      <c r="H1094" s="5">
        <f>IFERROR(IF($F$3=0,"-",Tabla1[[#This Row],[Precio de Cliente neto]]*(1+$F$3)),"-")</f>
        <v>315.93974999999995</v>
      </c>
      <c r="I1094" s="5">
        <v>300.89499999999998</v>
      </c>
      <c r="J1094" s="5">
        <v>270.80549999999999</v>
      </c>
      <c r="K1094" s="26">
        <v>0.21</v>
      </c>
    </row>
    <row r="1095" spans="1:11">
      <c r="A1095" s="4">
        <v>3203</v>
      </c>
      <c r="B1095" t="s">
        <v>6053</v>
      </c>
      <c r="C1095" s="5">
        <f>IF($F$2=0," - ",Tabla1[[#This Row],[Base Precio de Lista neto]])</f>
        <v>8182.0996999999998</v>
      </c>
      <c r="D1095" s="5">
        <f>IF($F$2=0," - ",Tabla1[[#This Row],[Base Precio de Lista neto]]*(1-$F$2))</f>
        <v>5727.4697899999992</v>
      </c>
      <c r="E1095" s="5">
        <f>IF($F$2=0," - ",Tabla1[[#This Row],[Base para Mejor precio]]*(1-$F$2))</f>
        <v>5154.7228109999996</v>
      </c>
      <c r="F1095" s="4" t="s">
        <v>6</v>
      </c>
      <c r="G1095" s="16" t="s">
        <v>6131</v>
      </c>
      <c r="H1095" s="5">
        <f>IFERROR(IF($F$3=0,"-",Tabla1[[#This Row],[Precio de Cliente neto]]*(1+$F$3)),"-")</f>
        <v>8591.2046849999988</v>
      </c>
      <c r="I1095" s="5">
        <v>8182.0996999999998</v>
      </c>
      <c r="J1095" s="5">
        <v>7363.8897299999999</v>
      </c>
      <c r="K1095" s="26">
        <v>0.21</v>
      </c>
    </row>
    <row r="1096" spans="1:11">
      <c r="A1096" s="4">
        <v>3204</v>
      </c>
      <c r="B1096" t="s">
        <v>825</v>
      </c>
      <c r="C1096" s="5">
        <f>IF($F$2=0," - ",Tabla1[[#This Row],[Base Precio de Lista neto]])</f>
        <v>2765.7653</v>
      </c>
      <c r="D1096" s="5">
        <f>IF($F$2=0," - ",Tabla1[[#This Row],[Base Precio de Lista neto]]*(1-$F$2))</f>
        <v>1936.0357099999999</v>
      </c>
      <c r="E1096" s="5">
        <f>IF($F$2=0," - ",Tabla1[[#This Row],[Base para Mejor precio]]*(1-$F$2))</f>
        <v>1742.432139</v>
      </c>
      <c r="F1096" s="4" t="s">
        <v>6</v>
      </c>
      <c r="G1096" s="16" t="s">
        <v>6131</v>
      </c>
      <c r="H1096" s="5">
        <f>IFERROR(IF($F$3=0,"-",Tabla1[[#This Row],[Precio de Cliente neto]]*(1+$F$3)),"-")</f>
        <v>2904.0535649999997</v>
      </c>
      <c r="I1096" s="5">
        <v>2765.7653</v>
      </c>
      <c r="J1096" s="5">
        <v>2489.1887700000002</v>
      </c>
      <c r="K1096" s="26">
        <v>0.21</v>
      </c>
    </row>
    <row r="1097" spans="1:11">
      <c r="A1097" s="4">
        <v>3205</v>
      </c>
      <c r="B1097" t="s">
        <v>826</v>
      </c>
      <c r="C1097" s="5">
        <f>IF($F$2=0," - ",Tabla1[[#This Row],[Base Precio de Lista neto]])</f>
        <v>1721.462</v>
      </c>
      <c r="D1097" s="5">
        <f>IF($F$2=0," - ",Tabla1[[#This Row],[Base Precio de Lista neto]]*(1-$F$2))</f>
        <v>1205.0233999999998</v>
      </c>
      <c r="E1097" s="5">
        <f>IF($F$2=0," - ",Tabla1[[#This Row],[Base para Mejor precio]]*(1-$F$2))</f>
        <v>1084.52106</v>
      </c>
      <c r="F1097" s="4" t="s">
        <v>6</v>
      </c>
      <c r="G1097" s="16" t="s">
        <v>6131</v>
      </c>
      <c r="H1097" s="5">
        <f>IFERROR(IF($F$3=0,"-",Tabla1[[#This Row],[Precio de Cliente neto]]*(1+$F$3)),"-")</f>
        <v>1807.5350999999996</v>
      </c>
      <c r="I1097" s="5">
        <v>1721.462</v>
      </c>
      <c r="J1097" s="5">
        <v>1549.3158000000001</v>
      </c>
      <c r="K1097" s="26">
        <v>0.21</v>
      </c>
    </row>
    <row r="1098" spans="1:11">
      <c r="A1098" s="4">
        <v>3206</v>
      </c>
      <c r="B1098" t="s">
        <v>827</v>
      </c>
      <c r="C1098" s="5">
        <f>IF($F$2=0," - ",Tabla1[[#This Row],[Base Precio de Lista neto]])</f>
        <v>2308.0320999999999</v>
      </c>
      <c r="D1098" s="5">
        <f>IF($F$2=0," - ",Tabla1[[#This Row],[Base Precio de Lista neto]]*(1-$F$2))</f>
        <v>1615.6224699999998</v>
      </c>
      <c r="E1098" s="5">
        <f>IF($F$2=0," - ",Tabla1[[#This Row],[Base para Mejor precio]]*(1-$F$2))</f>
        <v>1454.0602229999997</v>
      </c>
      <c r="F1098" s="4" t="s">
        <v>5</v>
      </c>
      <c r="G1098" s="16" t="s">
        <v>6131</v>
      </c>
      <c r="H1098" s="5">
        <f>IFERROR(IF($F$3=0,"-",Tabla1[[#This Row],[Precio de Cliente neto]]*(1+$F$3)),"-")</f>
        <v>2423.4337049999995</v>
      </c>
      <c r="I1098" s="5">
        <v>2308.0320999999999</v>
      </c>
      <c r="J1098" s="5">
        <v>2077.2288899999999</v>
      </c>
      <c r="K1098" s="26">
        <v>0.21</v>
      </c>
    </row>
    <row r="1099" spans="1:11">
      <c r="A1099" s="4">
        <v>3207</v>
      </c>
      <c r="B1099" t="s">
        <v>828</v>
      </c>
      <c r="C1099" s="5">
        <f>IF($F$2=0," - ",Tabla1[[#This Row],[Base Precio de Lista neto]])</f>
        <v>6023.5451000000003</v>
      </c>
      <c r="D1099" s="5">
        <f>IF($F$2=0," - ",Tabla1[[#This Row],[Base Precio de Lista neto]]*(1-$F$2))</f>
        <v>4216.4815699999999</v>
      </c>
      <c r="E1099" s="5">
        <f>IF($F$2=0," - ",Tabla1[[#This Row],[Base para Mejor precio]]*(1-$F$2))</f>
        <v>3794.8334129999998</v>
      </c>
      <c r="F1099" s="4" t="s">
        <v>6</v>
      </c>
      <c r="G1099" s="16" t="s">
        <v>6131</v>
      </c>
      <c r="H1099" s="5">
        <f>IFERROR(IF($F$3=0,"-",Tabla1[[#This Row],[Precio de Cliente neto]]*(1+$F$3)),"-")</f>
        <v>6324.7223549999999</v>
      </c>
      <c r="I1099" s="5">
        <v>6023.5451000000003</v>
      </c>
      <c r="J1099" s="5">
        <v>5421.1905900000002</v>
      </c>
      <c r="K1099" s="26">
        <v>0.21</v>
      </c>
    </row>
    <row r="1100" spans="1:11">
      <c r="A1100" s="4">
        <v>3208</v>
      </c>
      <c r="B1100" t="s">
        <v>829</v>
      </c>
      <c r="C1100" s="5">
        <f>IF($F$2=0," - ",Tabla1[[#This Row],[Base Precio de Lista neto]])</f>
        <v>6658.5083000000004</v>
      </c>
      <c r="D1100" s="5">
        <f>IF($F$2=0," - ",Tabla1[[#This Row],[Base Precio de Lista neto]]*(1-$F$2))</f>
        <v>4660.9558100000004</v>
      </c>
      <c r="E1100" s="5">
        <f>IF($F$2=0," - ",Tabla1[[#This Row],[Base para Mejor precio]]*(1-$F$2))</f>
        <v>4194.8602289999999</v>
      </c>
      <c r="F1100" s="4" t="s">
        <v>6</v>
      </c>
      <c r="G1100" s="16" t="s">
        <v>6131</v>
      </c>
      <c r="H1100" s="5">
        <f>IFERROR(IF($F$3=0,"-",Tabla1[[#This Row],[Precio de Cliente neto]]*(1+$F$3)),"-")</f>
        <v>6991.433715000001</v>
      </c>
      <c r="I1100" s="5">
        <v>6658.5083000000004</v>
      </c>
      <c r="J1100" s="5">
        <v>5992.6574700000001</v>
      </c>
      <c r="K1100" s="26">
        <v>0.21</v>
      </c>
    </row>
    <row r="1101" spans="1:11">
      <c r="A1101" s="4">
        <v>3209</v>
      </c>
      <c r="B1101" t="s">
        <v>830</v>
      </c>
      <c r="C1101" s="5">
        <f>IF($F$2=0," - ",Tabla1[[#This Row],[Base Precio de Lista neto]])</f>
        <v>2036.0175999999999</v>
      </c>
      <c r="D1101" s="5">
        <f>IF($F$2=0," - ",Tabla1[[#This Row],[Base Precio de Lista neto]]*(1-$F$2))</f>
        <v>1425.2123199999999</v>
      </c>
      <c r="E1101" s="5">
        <f>IF($F$2=0," - ",Tabla1[[#This Row],[Base para Mejor precio]]*(1-$F$2))</f>
        <v>1282.6910879999998</v>
      </c>
      <c r="F1101" s="4" t="s">
        <v>6</v>
      </c>
      <c r="G1101" s="16" t="s">
        <v>6131</v>
      </c>
      <c r="H1101" s="5">
        <f>IFERROR(IF($F$3=0,"-",Tabla1[[#This Row],[Precio de Cliente neto]]*(1+$F$3)),"-")</f>
        <v>2137.8184799999999</v>
      </c>
      <c r="I1101" s="5">
        <v>2036.0175999999999</v>
      </c>
      <c r="J1101" s="5">
        <v>1832.4158399999999</v>
      </c>
      <c r="K1101" s="26">
        <v>0.21</v>
      </c>
    </row>
    <row r="1102" spans="1:11">
      <c r="A1102" s="4">
        <v>3210</v>
      </c>
      <c r="B1102" t="s">
        <v>831</v>
      </c>
      <c r="C1102" s="5">
        <f>IF($F$2=0," - ",Tabla1[[#This Row],[Base Precio de Lista neto]])</f>
        <v>151.49080000000001</v>
      </c>
      <c r="D1102" s="5">
        <f>IF($F$2=0," - ",Tabla1[[#This Row],[Base Precio de Lista neto]]*(1-$F$2))</f>
        <v>106.04356</v>
      </c>
      <c r="E1102" s="5">
        <f>IF($F$2=0," - ",Tabla1[[#This Row],[Base para Mejor precio]]*(1-$F$2))</f>
        <v>95.439204000000004</v>
      </c>
      <c r="F1102" s="4" t="s">
        <v>6</v>
      </c>
      <c r="G1102" s="16" t="s">
        <v>6131</v>
      </c>
      <c r="H1102" s="5">
        <f>IFERROR(IF($F$3=0,"-",Tabla1[[#This Row],[Precio de Cliente neto]]*(1+$F$3)),"-")</f>
        <v>159.06533999999999</v>
      </c>
      <c r="I1102" s="5">
        <v>151.49080000000001</v>
      </c>
      <c r="J1102" s="5">
        <v>136.34172000000001</v>
      </c>
      <c r="K1102" s="26">
        <v>0.21</v>
      </c>
    </row>
    <row r="1103" spans="1:11">
      <c r="A1103" s="4">
        <v>3214</v>
      </c>
      <c r="B1103" t="s">
        <v>6154</v>
      </c>
      <c r="C1103" s="5">
        <f>IF($F$2=0," - ",Tabla1[[#This Row],[Base Precio de Lista neto]])</f>
        <v>5667.6118999999999</v>
      </c>
      <c r="D1103" s="5">
        <f>IF($F$2=0," - ",Tabla1[[#This Row],[Base Precio de Lista neto]]*(1-$F$2))</f>
        <v>3967.3283299999998</v>
      </c>
      <c r="E1103" s="5">
        <f>IF($F$2=0," - ",Tabla1[[#This Row],[Base para Mejor precio]]*(1-$F$2))</f>
        <v>3213.5359472999999</v>
      </c>
      <c r="F1103" s="4" t="s">
        <v>4</v>
      </c>
      <c r="G1103" s="16" t="s">
        <v>8993</v>
      </c>
      <c r="H1103" s="5">
        <f>IFERROR(IF($F$3=0,"-",Tabla1[[#This Row],[Precio de Cliente neto]]*(1+$F$3)),"-")</f>
        <v>5950.9924949999995</v>
      </c>
      <c r="I1103" s="5">
        <v>5667.6118999999999</v>
      </c>
      <c r="J1103" s="5">
        <v>4590.7656390000002</v>
      </c>
      <c r="K1103" s="26">
        <v>0.21</v>
      </c>
    </row>
    <row r="1104" spans="1:11">
      <c r="A1104" s="4">
        <v>3215</v>
      </c>
      <c r="B1104" t="s">
        <v>8605</v>
      </c>
      <c r="C1104" s="5">
        <f>IF($F$2=0," - ",Tabla1[[#This Row],[Base Precio de Lista neto]])</f>
        <v>474.6352</v>
      </c>
      <c r="D1104" s="5">
        <f>IF($F$2=0," - ",Tabla1[[#This Row],[Base Precio de Lista neto]]*(1-$F$2))</f>
        <v>332.24464</v>
      </c>
      <c r="E1104" s="5">
        <f>IF($F$2=0," - ",Tabla1[[#This Row],[Base para Mejor precio]]*(1-$F$2))</f>
        <v>269.11815839999997</v>
      </c>
      <c r="F1104" s="4" t="s">
        <v>4</v>
      </c>
      <c r="G1104" s="16" t="s">
        <v>8993</v>
      </c>
      <c r="H1104" s="5">
        <f>IFERROR(IF($F$3=0,"-",Tabla1[[#This Row],[Precio de Cliente neto]]*(1+$F$3)),"-")</f>
        <v>498.36696000000001</v>
      </c>
      <c r="I1104" s="5">
        <v>474.6352</v>
      </c>
      <c r="J1104" s="5">
        <v>384.45451200000002</v>
      </c>
      <c r="K1104" s="26">
        <v>0.21</v>
      </c>
    </row>
    <row r="1105" spans="1:11">
      <c r="A1105" s="4">
        <v>3217</v>
      </c>
      <c r="B1105" t="s">
        <v>832</v>
      </c>
      <c r="C1105" s="5">
        <f>IF($F$2=0," - ",Tabla1[[#This Row],[Base Precio de Lista neto]])</f>
        <v>442.06290000000001</v>
      </c>
      <c r="D1105" s="5">
        <f>IF($F$2=0," - ",Tabla1[[#This Row],[Base Precio de Lista neto]]*(1-$F$2))</f>
        <v>309.44403</v>
      </c>
      <c r="E1105" s="5">
        <f>IF($F$2=0," - ",Tabla1[[#This Row],[Base para Mejor precio]]*(1-$F$2))</f>
        <v>278.49962699999998</v>
      </c>
      <c r="F1105" s="4" t="s">
        <v>6</v>
      </c>
      <c r="G1105" s="16" t="s">
        <v>6131</v>
      </c>
      <c r="H1105" s="5">
        <f>IFERROR(IF($F$3=0,"-",Tabla1[[#This Row],[Precio de Cliente neto]]*(1+$F$3)),"-")</f>
        <v>464.166045</v>
      </c>
      <c r="I1105" s="5">
        <v>442.06290000000001</v>
      </c>
      <c r="J1105" s="5">
        <v>397.85660999999999</v>
      </c>
      <c r="K1105" s="26">
        <v>0.21</v>
      </c>
    </row>
    <row r="1106" spans="1:11">
      <c r="A1106" s="4">
        <v>3218</v>
      </c>
      <c r="B1106" t="s">
        <v>833</v>
      </c>
      <c r="C1106" s="5">
        <f>IF($F$2=0," - ",Tabla1[[#This Row],[Base Precio de Lista neto]])</f>
        <v>644.48130000000003</v>
      </c>
      <c r="D1106" s="5">
        <f>IF($F$2=0," - ",Tabla1[[#This Row],[Base Precio de Lista neto]]*(1-$F$2))</f>
        <v>451.13691</v>
      </c>
      <c r="E1106" s="5">
        <f>IF($F$2=0," - ",Tabla1[[#This Row],[Base para Mejor precio]]*(1-$F$2))</f>
        <v>406.02321899999998</v>
      </c>
      <c r="F1106" s="4" t="s">
        <v>6</v>
      </c>
      <c r="G1106" s="16" t="s">
        <v>6131</v>
      </c>
      <c r="H1106" s="5">
        <f>IFERROR(IF($F$3=0,"-",Tabla1[[#This Row],[Precio de Cliente neto]]*(1+$F$3)),"-")</f>
        <v>676.70536500000003</v>
      </c>
      <c r="I1106" s="5">
        <v>644.48130000000003</v>
      </c>
      <c r="J1106" s="5">
        <v>580.03317000000004</v>
      </c>
      <c r="K1106" s="26">
        <v>0.21</v>
      </c>
    </row>
    <row r="1107" spans="1:11">
      <c r="A1107" s="4">
        <v>3219</v>
      </c>
      <c r="B1107" t="s">
        <v>834</v>
      </c>
      <c r="C1107" s="5">
        <f>IF($F$2=0," - ",Tabla1[[#This Row],[Base Precio de Lista neto]])</f>
        <v>70.086699999999993</v>
      </c>
      <c r="D1107" s="5">
        <f>IF($F$2=0," - ",Tabla1[[#This Row],[Base Precio de Lista neto]]*(1-$F$2))</f>
        <v>49.060689999999994</v>
      </c>
      <c r="E1107" s="5">
        <f>IF($F$2=0," - ",Tabla1[[#This Row],[Base para Mejor precio]]*(1-$F$2))</f>
        <v>44.154620999999999</v>
      </c>
      <c r="F1107" s="4" t="s">
        <v>5</v>
      </c>
      <c r="G1107" s="16" t="s">
        <v>6131</v>
      </c>
      <c r="H1107" s="5">
        <f>IFERROR(IF($F$3=0,"-",Tabla1[[#This Row],[Precio de Cliente neto]]*(1+$F$3)),"-")</f>
        <v>73.591034999999991</v>
      </c>
      <c r="I1107" s="5">
        <v>70.086699999999993</v>
      </c>
      <c r="J1107" s="5">
        <v>63.078029999999998</v>
      </c>
      <c r="K1107" s="26">
        <v>0.21</v>
      </c>
    </row>
    <row r="1108" spans="1:11">
      <c r="A1108" s="4">
        <v>3220</v>
      </c>
      <c r="B1108" t="s">
        <v>835</v>
      </c>
      <c r="C1108" s="5">
        <f>IF($F$2=0," - ",Tabla1[[#This Row],[Base Precio de Lista neto]])</f>
        <v>89.841499999999996</v>
      </c>
      <c r="D1108" s="5">
        <f>IF($F$2=0," - ",Tabla1[[#This Row],[Base Precio de Lista neto]]*(1-$F$2))</f>
        <v>62.88904999999999</v>
      </c>
      <c r="E1108" s="5">
        <f>IF($F$2=0," - ",Tabla1[[#This Row],[Base para Mejor precio]]*(1-$F$2))</f>
        <v>56.600144999999991</v>
      </c>
      <c r="F1108" s="4" t="s">
        <v>5</v>
      </c>
      <c r="G1108" s="16" t="s">
        <v>6131</v>
      </c>
      <c r="H1108" s="5">
        <f>IFERROR(IF($F$3=0,"-",Tabla1[[#This Row],[Precio de Cliente neto]]*(1+$F$3)),"-")</f>
        <v>94.333574999999982</v>
      </c>
      <c r="I1108" s="5">
        <v>89.841499999999996</v>
      </c>
      <c r="J1108" s="5">
        <v>80.857349999999997</v>
      </c>
      <c r="K1108" s="26">
        <v>0.21</v>
      </c>
    </row>
    <row r="1109" spans="1:11">
      <c r="A1109" s="4">
        <v>3225</v>
      </c>
      <c r="B1109" t="s">
        <v>836</v>
      </c>
      <c r="C1109" s="5">
        <f>IF($F$2=0," - ",Tabla1[[#This Row],[Base Precio de Lista neto]])</f>
        <v>342.39170000000001</v>
      </c>
      <c r="D1109" s="5">
        <f>IF($F$2=0," - ",Tabla1[[#This Row],[Base Precio de Lista neto]]*(1-$F$2))</f>
        <v>239.67418999999998</v>
      </c>
      <c r="E1109" s="5">
        <f>IF($F$2=0," - ",Tabla1[[#This Row],[Base para Mejor precio]]*(1-$F$2))</f>
        <v>215.706771</v>
      </c>
      <c r="F1109" s="4" t="s">
        <v>6</v>
      </c>
      <c r="G1109" s="16" t="s">
        <v>6131</v>
      </c>
      <c r="H1109" s="5">
        <f>IFERROR(IF($F$3=0,"-",Tabla1[[#This Row],[Precio de Cliente neto]]*(1+$F$3)),"-")</f>
        <v>359.51128499999999</v>
      </c>
      <c r="I1109" s="5">
        <v>342.39170000000001</v>
      </c>
      <c r="J1109" s="5">
        <v>308.15253000000001</v>
      </c>
      <c r="K1109" s="26">
        <v>0.21</v>
      </c>
    </row>
    <row r="1110" spans="1:11">
      <c r="A1110" s="4">
        <v>3226</v>
      </c>
      <c r="B1110" t="s">
        <v>6545</v>
      </c>
      <c r="C1110" s="5">
        <f>IF($F$2=0," - ",Tabla1[[#This Row],[Base Precio de Lista neto]])</f>
        <v>1071.4285</v>
      </c>
      <c r="D1110" s="5">
        <f>IF($F$2=0," - ",Tabla1[[#This Row],[Base Precio de Lista neto]]*(1-$F$2))</f>
        <v>749.9999499999999</v>
      </c>
      <c r="E1110" s="5">
        <f>IF($F$2=0," - ",Tabla1[[#This Row],[Base para Mejor precio]]*(1-$F$2))</f>
        <v>674.999955</v>
      </c>
      <c r="F1110" s="4" t="s">
        <v>6</v>
      </c>
      <c r="G1110" s="16" t="s">
        <v>6131</v>
      </c>
      <c r="H1110" s="5">
        <f>IFERROR(IF($F$3=0,"-",Tabla1[[#This Row],[Precio de Cliente neto]]*(1+$F$3)),"-")</f>
        <v>1124.9999249999998</v>
      </c>
      <c r="I1110" s="5">
        <v>1071.4285</v>
      </c>
      <c r="J1110" s="5">
        <v>964.28565000000003</v>
      </c>
      <c r="K1110" s="26">
        <v>0.21</v>
      </c>
    </row>
    <row r="1111" spans="1:11">
      <c r="A1111" s="4">
        <v>3227</v>
      </c>
      <c r="B1111" t="s">
        <v>6546</v>
      </c>
      <c r="C1111" s="5">
        <f>IF($F$2=0," - ",Tabla1[[#This Row],[Base Precio de Lista neto]])</f>
        <v>1499.9999</v>
      </c>
      <c r="D1111" s="5">
        <f>IF($F$2=0," - ",Tabla1[[#This Row],[Base Precio de Lista neto]]*(1-$F$2))</f>
        <v>1049.9999299999999</v>
      </c>
      <c r="E1111" s="5">
        <f>IF($F$2=0," - ",Tabla1[[#This Row],[Base para Mejor precio]]*(1-$F$2))</f>
        <v>944.99993699999993</v>
      </c>
      <c r="F1111" s="4" t="s">
        <v>6</v>
      </c>
      <c r="G1111" s="16" t="s">
        <v>6131</v>
      </c>
      <c r="H1111" s="5">
        <f>IFERROR(IF($F$3=0,"-",Tabla1[[#This Row],[Precio de Cliente neto]]*(1+$F$3)),"-")</f>
        <v>1574.9998949999999</v>
      </c>
      <c r="I1111" s="5">
        <v>1499.9999</v>
      </c>
      <c r="J1111" s="5">
        <v>1349.99991</v>
      </c>
      <c r="K1111" s="26">
        <v>0.21</v>
      </c>
    </row>
    <row r="1112" spans="1:11">
      <c r="A1112" s="4">
        <v>3228</v>
      </c>
      <c r="B1112" t="s">
        <v>9003</v>
      </c>
      <c r="C1112" s="5">
        <f>IF($F$2=0," - ",Tabla1[[#This Row],[Base Precio de Lista neto]])</f>
        <v>1071.4285</v>
      </c>
      <c r="D1112" s="5">
        <f>IF($F$2=0," - ",Tabla1[[#This Row],[Base Precio de Lista neto]]*(1-$F$2))</f>
        <v>749.9999499999999</v>
      </c>
      <c r="E1112" s="5">
        <f>IF($F$2=0," - ",Tabla1[[#This Row],[Base para Mejor precio]]*(1-$F$2))</f>
        <v>674.999955</v>
      </c>
      <c r="F1112" s="4" t="s">
        <v>6</v>
      </c>
      <c r="G1112" s="16" t="s">
        <v>6131</v>
      </c>
      <c r="H1112" s="5">
        <f>IFERROR(IF($F$3=0,"-",Tabla1[[#This Row],[Precio de Cliente neto]]*(1+$F$3)),"-")</f>
        <v>1124.9999249999998</v>
      </c>
      <c r="I1112" s="5">
        <v>1071.4285</v>
      </c>
      <c r="J1112" s="5">
        <v>964.28565000000003</v>
      </c>
      <c r="K1112" s="26">
        <v>0.21</v>
      </c>
    </row>
    <row r="1113" spans="1:11">
      <c r="A1113" s="4">
        <v>3248</v>
      </c>
      <c r="B1113" t="s">
        <v>837</v>
      </c>
      <c r="C1113" s="5">
        <f>IF($F$2=0," - ",Tabla1[[#This Row],[Base Precio de Lista neto]])</f>
        <v>683.99519999999995</v>
      </c>
      <c r="D1113" s="5">
        <f>IF($F$2=0," - ",Tabla1[[#This Row],[Base Precio de Lista neto]]*(1-$F$2))</f>
        <v>478.79663999999991</v>
      </c>
      <c r="E1113" s="5">
        <f>IF($F$2=0," - ",Tabla1[[#This Row],[Base para Mejor precio]]*(1-$F$2))</f>
        <v>430.91697599999998</v>
      </c>
      <c r="F1113" s="4" t="s">
        <v>6</v>
      </c>
      <c r="G1113" s="16" t="s">
        <v>6131</v>
      </c>
      <c r="H1113" s="5">
        <f>IFERROR(IF($F$3=0,"-",Tabla1[[#This Row],[Precio de Cliente neto]]*(1+$F$3)),"-")</f>
        <v>718.19495999999981</v>
      </c>
      <c r="I1113" s="5">
        <v>683.99519999999995</v>
      </c>
      <c r="J1113" s="5">
        <v>615.59568000000002</v>
      </c>
      <c r="K1113" s="26">
        <v>0.21</v>
      </c>
    </row>
    <row r="1114" spans="1:11">
      <c r="A1114" s="4">
        <v>3250</v>
      </c>
      <c r="B1114" t="s">
        <v>838</v>
      </c>
      <c r="C1114" s="5">
        <f>IF($F$2=0," - ",Tabla1[[#This Row],[Base Precio de Lista neto]])</f>
        <v>95.134200000000007</v>
      </c>
      <c r="D1114" s="5">
        <f>IF($F$2=0," - ",Tabla1[[#This Row],[Base Precio de Lista neto]]*(1-$F$2))</f>
        <v>66.593940000000003</v>
      </c>
      <c r="E1114" s="5">
        <f>IF($F$2=0," - ",Tabla1[[#This Row],[Base para Mejor precio]]*(1-$F$2))</f>
        <v>59.93454599999999</v>
      </c>
      <c r="F1114" s="4" t="s">
        <v>6</v>
      </c>
      <c r="G1114" s="16" t="s">
        <v>6131</v>
      </c>
      <c r="H1114" s="5">
        <f>IFERROR(IF($F$3=0,"-",Tabla1[[#This Row],[Precio de Cliente neto]]*(1+$F$3)),"-")</f>
        <v>99.890910000000005</v>
      </c>
      <c r="I1114" s="5">
        <v>95.134200000000007</v>
      </c>
      <c r="J1114" s="5">
        <v>85.620779999999996</v>
      </c>
      <c r="K1114" s="26">
        <v>0.21</v>
      </c>
    </row>
    <row r="1115" spans="1:11">
      <c r="A1115" s="4">
        <v>3251</v>
      </c>
      <c r="B1115" t="s">
        <v>8606</v>
      </c>
      <c r="C1115" s="5">
        <f>IF($F$2=0," - ",Tabla1[[#This Row],[Base Precio de Lista neto]])</f>
        <v>522.52449999999999</v>
      </c>
      <c r="D1115" s="5">
        <f>IF($F$2=0," - ",Tabla1[[#This Row],[Base Precio de Lista neto]]*(1-$F$2))</f>
        <v>365.76714999999996</v>
      </c>
      <c r="E1115" s="5">
        <f>IF($F$2=0," - ",Tabla1[[#This Row],[Base para Mejor precio]]*(1-$F$2))</f>
        <v>329.19043499999998</v>
      </c>
      <c r="F1115" s="4" t="s">
        <v>6</v>
      </c>
      <c r="G1115" s="16" t="s">
        <v>6131</v>
      </c>
      <c r="H1115" s="5">
        <f>IFERROR(IF($F$3=0,"-",Tabla1[[#This Row],[Precio de Cliente neto]]*(1+$F$3)),"-")</f>
        <v>548.65072499999997</v>
      </c>
      <c r="I1115" s="5">
        <v>522.52449999999999</v>
      </c>
      <c r="J1115" s="5">
        <v>470.27204999999998</v>
      </c>
      <c r="K1115" s="26">
        <v>0.21</v>
      </c>
    </row>
    <row r="1116" spans="1:11">
      <c r="A1116" s="4">
        <v>3252</v>
      </c>
      <c r="B1116" t="s">
        <v>839</v>
      </c>
      <c r="C1116" s="5">
        <f>IF($F$2=0," - ",Tabla1[[#This Row],[Base Precio de Lista neto]])</f>
        <v>85.206199999999995</v>
      </c>
      <c r="D1116" s="5">
        <f>IF($F$2=0," - ",Tabla1[[#This Row],[Base Precio de Lista neto]]*(1-$F$2))</f>
        <v>59.644339999999993</v>
      </c>
      <c r="E1116" s="5">
        <f>IF($F$2=0," - ",Tabla1[[#This Row],[Base para Mejor precio]]*(1-$F$2))</f>
        <v>53.679905999999995</v>
      </c>
      <c r="F1116" s="4" t="s">
        <v>6</v>
      </c>
      <c r="G1116" s="16" t="s">
        <v>6131</v>
      </c>
      <c r="H1116" s="5">
        <f>IFERROR(IF($F$3=0,"-",Tabla1[[#This Row],[Precio de Cliente neto]]*(1+$F$3)),"-")</f>
        <v>89.466509999999985</v>
      </c>
      <c r="I1116" s="5">
        <v>85.206199999999995</v>
      </c>
      <c r="J1116" s="5">
        <v>76.685580000000002</v>
      </c>
      <c r="K1116" s="26">
        <v>0.21</v>
      </c>
    </row>
    <row r="1117" spans="1:11">
      <c r="A1117" s="4">
        <v>3253</v>
      </c>
      <c r="B1117" t="s">
        <v>840</v>
      </c>
      <c r="C1117" s="5">
        <f>IF($F$2=0," - ",Tabla1[[#This Row],[Base Precio de Lista neto]])</f>
        <v>85.206199999999995</v>
      </c>
      <c r="D1117" s="5">
        <f>IF($F$2=0," - ",Tabla1[[#This Row],[Base Precio de Lista neto]]*(1-$F$2))</f>
        <v>59.644339999999993</v>
      </c>
      <c r="E1117" s="5">
        <f>IF($F$2=0," - ",Tabla1[[#This Row],[Base para Mejor precio]]*(1-$F$2))</f>
        <v>53.679905999999995</v>
      </c>
      <c r="F1117" s="4" t="s">
        <v>6</v>
      </c>
      <c r="G1117" s="16" t="s">
        <v>6131</v>
      </c>
      <c r="H1117" s="5">
        <f>IFERROR(IF($F$3=0,"-",Tabla1[[#This Row],[Precio de Cliente neto]]*(1+$F$3)),"-")</f>
        <v>89.466509999999985</v>
      </c>
      <c r="I1117" s="5">
        <v>85.206199999999995</v>
      </c>
      <c r="J1117" s="5">
        <v>76.685580000000002</v>
      </c>
      <c r="K1117" s="26">
        <v>0.21</v>
      </c>
    </row>
    <row r="1118" spans="1:11">
      <c r="A1118" s="4">
        <v>3297</v>
      </c>
      <c r="B1118" t="s">
        <v>841</v>
      </c>
      <c r="C1118" s="5">
        <f>IF($F$2=0," - ",Tabla1[[#This Row],[Base Precio de Lista neto]])</f>
        <v>1181.1872000000001</v>
      </c>
      <c r="D1118" s="5">
        <f>IF($F$2=0," - ",Tabla1[[#This Row],[Base Precio de Lista neto]]*(1-$F$2))</f>
        <v>826.83104000000003</v>
      </c>
      <c r="E1118" s="5">
        <f>IF($F$2=0," - ",Tabla1[[#This Row],[Base para Mejor precio]]*(1-$F$2))</f>
        <v>744.14793599999985</v>
      </c>
      <c r="F1118" s="4" t="s">
        <v>5</v>
      </c>
      <c r="G1118" s="16" t="s">
        <v>6131</v>
      </c>
      <c r="H1118" s="5">
        <f>IFERROR(IF($F$3=0,"-",Tabla1[[#This Row],[Precio de Cliente neto]]*(1+$F$3)),"-")</f>
        <v>1240.24656</v>
      </c>
      <c r="I1118" s="5">
        <v>1181.1872000000001</v>
      </c>
      <c r="J1118" s="5">
        <v>1063.0684799999999</v>
      </c>
      <c r="K1118" s="26">
        <v>0.21</v>
      </c>
    </row>
    <row r="1119" spans="1:11">
      <c r="A1119" s="4">
        <v>3298</v>
      </c>
      <c r="B1119" t="s">
        <v>842</v>
      </c>
      <c r="C1119" s="5">
        <f>IF($F$2=0," - ",Tabla1[[#This Row],[Base Precio de Lista neto]])</f>
        <v>2064.6406000000002</v>
      </c>
      <c r="D1119" s="5">
        <f>IF($F$2=0," - ",Tabla1[[#This Row],[Base Precio de Lista neto]]*(1-$F$2))</f>
        <v>1445.2484200000001</v>
      </c>
      <c r="E1119" s="5">
        <f>IF($F$2=0," - ",Tabla1[[#This Row],[Base para Mejor precio]]*(1-$F$2))</f>
        <v>1300.7235779999999</v>
      </c>
      <c r="F1119" s="4" t="s">
        <v>5</v>
      </c>
      <c r="G1119" s="16" t="s">
        <v>6131</v>
      </c>
      <c r="H1119" s="5">
        <f>IFERROR(IF($F$3=0,"-",Tabla1[[#This Row],[Precio de Cliente neto]]*(1+$F$3)),"-")</f>
        <v>2167.8726300000003</v>
      </c>
      <c r="I1119" s="5">
        <v>2064.6406000000002</v>
      </c>
      <c r="J1119" s="5">
        <v>1858.1765399999999</v>
      </c>
      <c r="K1119" s="26">
        <v>0.21</v>
      </c>
    </row>
    <row r="1120" spans="1:11">
      <c r="A1120" s="4">
        <v>3299</v>
      </c>
      <c r="B1120" t="s">
        <v>843</v>
      </c>
      <c r="C1120" s="5">
        <f>IF($F$2=0," - ",Tabla1[[#This Row],[Base Precio de Lista neto]])</f>
        <v>277.68310000000002</v>
      </c>
      <c r="D1120" s="5">
        <f>IF($F$2=0," - ",Tabla1[[#This Row],[Base Precio de Lista neto]]*(1-$F$2))</f>
        <v>194.37817000000001</v>
      </c>
      <c r="E1120" s="5">
        <f>IF($F$2=0," - ",Tabla1[[#This Row],[Base para Mejor precio]]*(1-$F$2))</f>
        <v>174.94035299999999</v>
      </c>
      <c r="F1120" s="4" t="s">
        <v>6</v>
      </c>
      <c r="G1120" s="16" t="s">
        <v>6131</v>
      </c>
      <c r="H1120" s="5">
        <f>IFERROR(IF($F$3=0,"-",Tabla1[[#This Row],[Precio de Cliente neto]]*(1+$F$3)),"-")</f>
        <v>291.56725500000005</v>
      </c>
      <c r="I1120" s="5">
        <v>277.68310000000002</v>
      </c>
      <c r="J1120" s="5">
        <v>249.91479000000001</v>
      </c>
      <c r="K1120" s="26">
        <v>0.21</v>
      </c>
    </row>
    <row r="1121" spans="1:11">
      <c r="A1121" s="4">
        <v>3301</v>
      </c>
      <c r="B1121" t="s">
        <v>844</v>
      </c>
      <c r="C1121" s="5">
        <f>IF($F$2=0," - ",Tabla1[[#This Row],[Base Precio de Lista neto]])</f>
        <v>78.738</v>
      </c>
      <c r="D1121" s="5">
        <f>IF($F$2=0," - ",Tabla1[[#This Row],[Base Precio de Lista neto]]*(1-$F$2))</f>
        <v>55.116599999999998</v>
      </c>
      <c r="E1121" s="5">
        <f>IF($F$2=0," - ",Tabla1[[#This Row],[Base para Mejor precio]]*(1-$F$2))</f>
        <v>49.604939999999992</v>
      </c>
      <c r="F1121" s="4" t="s">
        <v>5</v>
      </c>
      <c r="G1121" s="16" t="s">
        <v>6131</v>
      </c>
      <c r="H1121" s="5">
        <f>IFERROR(IF($F$3=0,"-",Tabla1[[#This Row],[Precio de Cliente neto]]*(1+$F$3)),"-")</f>
        <v>82.674899999999994</v>
      </c>
      <c r="I1121" s="5">
        <v>78.738</v>
      </c>
      <c r="J1121" s="5">
        <v>70.864199999999997</v>
      </c>
      <c r="K1121" s="26">
        <v>0.21</v>
      </c>
    </row>
    <row r="1122" spans="1:11">
      <c r="A1122" s="4">
        <v>3302</v>
      </c>
      <c r="B1122" t="s">
        <v>845</v>
      </c>
      <c r="C1122" s="5">
        <f>IF($F$2=0," - ",Tabla1[[#This Row],[Base Precio de Lista neto]])</f>
        <v>182.8116</v>
      </c>
      <c r="D1122" s="5">
        <f>IF($F$2=0," - ",Tabla1[[#This Row],[Base Precio de Lista neto]]*(1-$F$2))</f>
        <v>127.96811999999998</v>
      </c>
      <c r="E1122" s="5">
        <f>IF($F$2=0," - ",Tabla1[[#This Row],[Base para Mejor precio]]*(1-$F$2))</f>
        <v>115.171308</v>
      </c>
      <c r="F1122" s="4" t="s">
        <v>6</v>
      </c>
      <c r="G1122" s="16" t="s">
        <v>6131</v>
      </c>
      <c r="H1122" s="5">
        <f>IFERROR(IF($F$3=0,"-",Tabla1[[#This Row],[Precio de Cliente neto]]*(1+$F$3)),"-")</f>
        <v>191.95217999999997</v>
      </c>
      <c r="I1122" s="5">
        <v>182.8116</v>
      </c>
      <c r="J1122" s="5">
        <v>164.53044</v>
      </c>
      <c r="K1122" s="26">
        <v>0.21</v>
      </c>
    </row>
    <row r="1123" spans="1:11">
      <c r="A1123" s="4">
        <v>3303</v>
      </c>
      <c r="B1123" t="s">
        <v>846</v>
      </c>
      <c r="C1123" s="5">
        <f>IF($F$2=0," - ",Tabla1[[#This Row],[Base Precio de Lista neto]])</f>
        <v>348.18</v>
      </c>
      <c r="D1123" s="5">
        <f>IF($F$2=0," - ",Tabla1[[#This Row],[Base Precio de Lista neto]]*(1-$F$2))</f>
        <v>243.726</v>
      </c>
      <c r="E1123" s="5">
        <f>IF($F$2=0," - ",Tabla1[[#This Row],[Base para Mejor precio]]*(1-$F$2))</f>
        <v>219.35339999999999</v>
      </c>
      <c r="F1123" s="4" t="s">
        <v>6</v>
      </c>
      <c r="G1123" s="16" t="s">
        <v>6131</v>
      </c>
      <c r="H1123" s="5">
        <f>IFERROR(IF($F$3=0,"-",Tabla1[[#This Row],[Precio de Cliente neto]]*(1+$F$3)),"-")</f>
        <v>365.589</v>
      </c>
      <c r="I1123" s="5">
        <v>348.18</v>
      </c>
      <c r="J1123" s="5">
        <v>313.36200000000002</v>
      </c>
      <c r="K1123" s="26">
        <v>0.21</v>
      </c>
    </row>
    <row r="1124" spans="1:11">
      <c r="A1124" s="4">
        <v>3304</v>
      </c>
      <c r="B1124" t="s">
        <v>847</v>
      </c>
      <c r="C1124" s="5">
        <f>IF($F$2=0," - ",Tabla1[[#This Row],[Base Precio de Lista neto]])</f>
        <v>375.04300000000001</v>
      </c>
      <c r="D1124" s="5">
        <f>IF($F$2=0," - ",Tabla1[[#This Row],[Base Precio de Lista neto]]*(1-$F$2))</f>
        <v>262.5301</v>
      </c>
      <c r="E1124" s="5">
        <f>IF($F$2=0," - ",Tabla1[[#This Row],[Base para Mejor precio]]*(1-$F$2))</f>
        <v>236.27708999999999</v>
      </c>
      <c r="F1124" s="4" t="s">
        <v>6</v>
      </c>
      <c r="G1124" s="16" t="s">
        <v>6131</v>
      </c>
      <c r="H1124" s="5">
        <f>IFERROR(IF($F$3=0,"-",Tabla1[[#This Row],[Precio de Cliente neto]]*(1+$F$3)),"-")</f>
        <v>393.79515000000004</v>
      </c>
      <c r="I1124" s="5">
        <v>375.04300000000001</v>
      </c>
      <c r="J1124" s="5">
        <v>337.53870000000001</v>
      </c>
      <c r="K1124" s="26">
        <v>0.21</v>
      </c>
    </row>
    <row r="1125" spans="1:11">
      <c r="A1125" s="4">
        <v>3306</v>
      </c>
      <c r="B1125" t="s">
        <v>9033</v>
      </c>
      <c r="C1125" s="5">
        <f>IF($F$2=0," - ",Tabla1[[#This Row],[Base Precio de Lista neto]])</f>
        <v>32.571399999999997</v>
      </c>
      <c r="D1125" s="5">
        <f>IF($F$2=0," - ",Tabla1[[#This Row],[Base Precio de Lista neto]]*(1-$F$2))</f>
        <v>22.799979999999998</v>
      </c>
      <c r="E1125" s="5">
        <f>IF($F$2=0," - ",Tabla1[[#This Row],[Base para Mejor precio]]*(1-$F$2))</f>
        <v>20.519981999999999</v>
      </c>
      <c r="F1125" s="4" t="s">
        <v>5</v>
      </c>
      <c r="G1125" s="16" t="s">
        <v>6131</v>
      </c>
      <c r="H1125" s="5">
        <f>IFERROR(IF($F$3=0,"-",Tabla1[[#This Row],[Precio de Cliente neto]]*(1+$F$3)),"-")</f>
        <v>34.199969999999993</v>
      </c>
      <c r="I1125" s="5">
        <v>32.571399999999997</v>
      </c>
      <c r="J1125" s="5">
        <v>29.314260000000001</v>
      </c>
      <c r="K1125" s="26">
        <v>0.21</v>
      </c>
    </row>
    <row r="1126" spans="1:11">
      <c r="A1126" s="4">
        <v>3309</v>
      </c>
      <c r="B1126" t="s">
        <v>848</v>
      </c>
      <c r="C1126" s="5">
        <f>IF($F$2=0," - ",Tabla1[[#This Row],[Base Precio de Lista neto]])</f>
        <v>6589.4369999999999</v>
      </c>
      <c r="D1126" s="5">
        <f>IF($F$2=0," - ",Tabla1[[#This Row],[Base Precio de Lista neto]]*(1-$F$2))</f>
        <v>4612.6058999999996</v>
      </c>
      <c r="E1126" s="5">
        <f>IF($F$2=0," - ",Tabla1[[#This Row],[Base para Mejor precio]]*(1-$F$2))</f>
        <v>4151.3453099999997</v>
      </c>
      <c r="F1126" s="4" t="s">
        <v>5</v>
      </c>
      <c r="G1126" s="16" t="s">
        <v>6131</v>
      </c>
      <c r="H1126" s="5">
        <f>IFERROR(IF($F$3=0,"-",Tabla1[[#This Row],[Precio de Cliente neto]]*(1+$F$3)),"-")</f>
        <v>6918.9088499999998</v>
      </c>
      <c r="I1126" s="5">
        <v>6589.4369999999999</v>
      </c>
      <c r="J1126" s="5">
        <v>5930.4933000000001</v>
      </c>
      <c r="K1126" s="26">
        <v>0.21</v>
      </c>
    </row>
    <row r="1127" spans="1:11">
      <c r="A1127" s="4">
        <v>3310</v>
      </c>
      <c r="B1127" t="s">
        <v>849</v>
      </c>
      <c r="C1127" s="5">
        <f>IF($F$2=0," - ",Tabla1[[#This Row],[Base Precio de Lista neto]])</f>
        <v>2732.2435999999998</v>
      </c>
      <c r="D1127" s="5">
        <f>IF($F$2=0," - ",Tabla1[[#This Row],[Base Precio de Lista neto]]*(1-$F$2))</f>
        <v>1912.5705199999998</v>
      </c>
      <c r="E1127" s="5">
        <f>IF($F$2=0," - ",Tabla1[[#This Row],[Base para Mejor precio]]*(1-$F$2))</f>
        <v>1721.3134680000001</v>
      </c>
      <c r="F1127" s="4" t="s">
        <v>6</v>
      </c>
      <c r="G1127" s="16" t="s">
        <v>6131</v>
      </c>
      <c r="H1127" s="5">
        <f>IFERROR(IF($F$3=0,"-",Tabla1[[#This Row],[Precio de Cliente neto]]*(1+$F$3)),"-")</f>
        <v>2868.8557799999999</v>
      </c>
      <c r="I1127" s="5">
        <v>2732.2435999999998</v>
      </c>
      <c r="J1127" s="5">
        <v>2459.0192400000001</v>
      </c>
      <c r="K1127" s="26">
        <v>0.21</v>
      </c>
    </row>
    <row r="1128" spans="1:11">
      <c r="A1128" s="4">
        <v>3311</v>
      </c>
      <c r="B1128" t="s">
        <v>850</v>
      </c>
      <c r="C1128" s="5">
        <f>IF($F$2=0," - ",Tabla1[[#This Row],[Base Precio de Lista neto]])</f>
        <v>3033.0387999999998</v>
      </c>
      <c r="D1128" s="5">
        <f>IF($F$2=0," - ",Tabla1[[#This Row],[Base Precio de Lista neto]]*(1-$F$2))</f>
        <v>2123.1271599999995</v>
      </c>
      <c r="E1128" s="5">
        <f>IF($F$2=0," - ",Tabla1[[#This Row],[Base para Mejor precio]]*(1-$F$2))</f>
        <v>1910.8144439999999</v>
      </c>
      <c r="F1128" s="4" t="s">
        <v>6</v>
      </c>
      <c r="G1128" s="16" t="s">
        <v>6131</v>
      </c>
      <c r="H1128" s="5">
        <f>IFERROR(IF($F$3=0,"-",Tabla1[[#This Row],[Precio de Cliente neto]]*(1+$F$3)),"-")</f>
        <v>3184.6907399999991</v>
      </c>
      <c r="I1128" s="5">
        <v>3033.0387999999998</v>
      </c>
      <c r="J1128" s="5">
        <v>2729.7349199999999</v>
      </c>
      <c r="K1128" s="26">
        <v>0.21</v>
      </c>
    </row>
    <row r="1129" spans="1:11">
      <c r="A1129" s="4">
        <v>3312</v>
      </c>
      <c r="B1129" t="s">
        <v>851</v>
      </c>
      <c r="C1129" s="5">
        <f>IF($F$2=0," - ",Tabla1[[#This Row],[Base Precio de Lista neto]])</f>
        <v>3266.2109999999998</v>
      </c>
      <c r="D1129" s="5">
        <f>IF($F$2=0," - ",Tabla1[[#This Row],[Base Precio de Lista neto]]*(1-$F$2))</f>
        <v>2286.3476999999998</v>
      </c>
      <c r="E1129" s="5">
        <f>IF($F$2=0," - ",Tabla1[[#This Row],[Base para Mejor precio]]*(1-$F$2))</f>
        <v>2057.7129299999997</v>
      </c>
      <c r="F1129" s="4" t="s">
        <v>6</v>
      </c>
      <c r="G1129" s="16" t="s">
        <v>6131</v>
      </c>
      <c r="H1129" s="5">
        <f>IFERROR(IF($F$3=0,"-",Tabla1[[#This Row],[Precio de Cliente neto]]*(1+$F$3)),"-")</f>
        <v>3429.5215499999995</v>
      </c>
      <c r="I1129" s="5">
        <v>3266.2109999999998</v>
      </c>
      <c r="J1129" s="5">
        <v>2939.5898999999999</v>
      </c>
      <c r="K1129" s="26">
        <v>0.21</v>
      </c>
    </row>
    <row r="1130" spans="1:11">
      <c r="A1130" s="4">
        <v>3313</v>
      </c>
      <c r="B1130" t="s">
        <v>852</v>
      </c>
      <c r="C1130" s="5">
        <f>IF($F$2=0," - ",Tabla1[[#This Row],[Base Precio de Lista neto]])</f>
        <v>3430.1185999999998</v>
      </c>
      <c r="D1130" s="5">
        <f>IF($F$2=0," - ",Tabla1[[#This Row],[Base Precio de Lista neto]]*(1-$F$2))</f>
        <v>2401.0830199999996</v>
      </c>
      <c r="E1130" s="5">
        <f>IF($F$2=0," - ",Tabla1[[#This Row],[Base para Mejor precio]]*(1-$F$2))</f>
        <v>2160.9747179999999</v>
      </c>
      <c r="F1130" s="4" t="s">
        <v>6</v>
      </c>
      <c r="G1130" s="16" t="s">
        <v>6131</v>
      </c>
      <c r="H1130" s="5">
        <f>IFERROR(IF($F$3=0,"-",Tabla1[[#This Row],[Precio de Cliente neto]]*(1+$F$3)),"-")</f>
        <v>3601.6245299999991</v>
      </c>
      <c r="I1130" s="5">
        <v>3430.1185999999998</v>
      </c>
      <c r="J1130" s="5">
        <v>3087.1067400000002</v>
      </c>
      <c r="K1130" s="26">
        <v>0.21</v>
      </c>
    </row>
    <row r="1131" spans="1:11">
      <c r="A1131" s="4">
        <v>3314</v>
      </c>
      <c r="B1131" t="s">
        <v>853</v>
      </c>
      <c r="C1131" s="5">
        <f>IF($F$2=0," - ",Tabla1[[#This Row],[Base Precio de Lista neto]])</f>
        <v>3984.4286999999999</v>
      </c>
      <c r="D1131" s="5">
        <f>IF($F$2=0," - ",Tabla1[[#This Row],[Base Precio de Lista neto]]*(1-$F$2))</f>
        <v>2789.1000899999999</v>
      </c>
      <c r="E1131" s="5">
        <f>IF($F$2=0," - ",Tabla1[[#This Row],[Base para Mejor precio]]*(1-$F$2))</f>
        <v>2510.1900809999997</v>
      </c>
      <c r="F1131" s="4" t="s">
        <v>6</v>
      </c>
      <c r="G1131" s="16" t="s">
        <v>6131</v>
      </c>
      <c r="H1131" s="5">
        <f>IFERROR(IF($F$3=0,"-",Tabla1[[#This Row],[Precio de Cliente neto]]*(1+$F$3)),"-")</f>
        <v>4183.6501349999999</v>
      </c>
      <c r="I1131" s="5">
        <v>3984.4286999999999</v>
      </c>
      <c r="J1131" s="5">
        <v>3585.9858300000001</v>
      </c>
      <c r="K1131" s="26">
        <v>0.21</v>
      </c>
    </row>
    <row r="1132" spans="1:11">
      <c r="A1132" s="4">
        <v>3315</v>
      </c>
      <c r="B1132" t="s">
        <v>854</v>
      </c>
      <c r="C1132" s="5">
        <f>IF($F$2=0," - ",Tabla1[[#This Row],[Base Precio de Lista neto]])</f>
        <v>4456.0694000000003</v>
      </c>
      <c r="D1132" s="5">
        <f>IF($F$2=0," - ",Tabla1[[#This Row],[Base Precio de Lista neto]]*(1-$F$2))</f>
        <v>3119.2485799999999</v>
      </c>
      <c r="E1132" s="5">
        <f>IF($F$2=0," - ",Tabla1[[#This Row],[Base para Mejor precio]]*(1-$F$2))</f>
        <v>2807.3237220000001</v>
      </c>
      <c r="F1132" s="4" t="s">
        <v>6</v>
      </c>
      <c r="G1132" s="16" t="s">
        <v>6131</v>
      </c>
      <c r="H1132" s="5">
        <f>IFERROR(IF($F$3=0,"-",Tabla1[[#This Row],[Precio de Cliente neto]]*(1+$F$3)),"-")</f>
        <v>4678.8728700000001</v>
      </c>
      <c r="I1132" s="5">
        <v>4456.0694000000003</v>
      </c>
      <c r="J1132" s="5">
        <v>4010.4624600000002</v>
      </c>
      <c r="K1132" s="26">
        <v>0.21</v>
      </c>
    </row>
    <row r="1133" spans="1:11">
      <c r="A1133" s="4">
        <v>3318</v>
      </c>
      <c r="B1133" t="s">
        <v>855</v>
      </c>
      <c r="C1133" s="5">
        <f>IF($F$2=0," - ",Tabla1[[#This Row],[Base Precio de Lista neto]])</f>
        <v>4525.5241999999998</v>
      </c>
      <c r="D1133" s="5">
        <f>IF($F$2=0," - ",Tabla1[[#This Row],[Base Precio de Lista neto]]*(1-$F$2))</f>
        <v>3167.8669399999999</v>
      </c>
      <c r="E1133" s="5">
        <f>IF($F$2=0," - ",Tabla1[[#This Row],[Base para Mejor precio]]*(1-$F$2))</f>
        <v>2851.0802459999995</v>
      </c>
      <c r="F1133" s="4" t="s">
        <v>6</v>
      </c>
      <c r="G1133" s="16" t="s">
        <v>6131</v>
      </c>
      <c r="H1133" s="5">
        <f>IFERROR(IF($F$3=0,"-",Tabla1[[#This Row],[Precio de Cliente neto]]*(1+$F$3)),"-")</f>
        <v>4751.8004099999998</v>
      </c>
      <c r="I1133" s="5">
        <v>4525.5241999999998</v>
      </c>
      <c r="J1133" s="5">
        <v>4072.9717799999999</v>
      </c>
      <c r="K1133" s="26">
        <v>0.21</v>
      </c>
    </row>
    <row r="1134" spans="1:11">
      <c r="A1134" s="4">
        <v>3319</v>
      </c>
      <c r="B1134" t="s">
        <v>856</v>
      </c>
      <c r="C1134" s="5">
        <f>IF($F$2=0," - ",Tabla1[[#This Row],[Base Precio de Lista neto]])</f>
        <v>4973.6911</v>
      </c>
      <c r="D1134" s="5">
        <f>IF($F$2=0," - ",Tabla1[[#This Row],[Base Precio de Lista neto]]*(1-$F$2))</f>
        <v>3481.5837699999997</v>
      </c>
      <c r="E1134" s="5">
        <f>IF($F$2=0," - ",Tabla1[[#This Row],[Base para Mejor precio]]*(1-$F$2))</f>
        <v>3133.425393</v>
      </c>
      <c r="F1134" s="4" t="s">
        <v>6</v>
      </c>
      <c r="G1134" s="16" t="s">
        <v>6131</v>
      </c>
      <c r="H1134" s="5">
        <f>IFERROR(IF($F$3=0,"-",Tabla1[[#This Row],[Precio de Cliente neto]]*(1+$F$3)),"-")</f>
        <v>5222.3756549999998</v>
      </c>
      <c r="I1134" s="5">
        <v>4973.6911</v>
      </c>
      <c r="J1134" s="5">
        <v>4476.3219900000004</v>
      </c>
      <c r="K1134" s="26">
        <v>0.21</v>
      </c>
    </row>
    <row r="1135" spans="1:11">
      <c r="A1135" s="4">
        <v>3320</v>
      </c>
      <c r="B1135" t="s">
        <v>857</v>
      </c>
      <c r="C1135" s="5">
        <f>IF($F$2=0," - ",Tabla1[[#This Row],[Base Precio de Lista neto]])</f>
        <v>5271.2016999999996</v>
      </c>
      <c r="D1135" s="5">
        <f>IF($F$2=0," - ",Tabla1[[#This Row],[Base Precio de Lista neto]]*(1-$F$2))</f>
        <v>3689.8411899999996</v>
      </c>
      <c r="E1135" s="5">
        <f>IF($F$2=0," - ",Tabla1[[#This Row],[Base para Mejor precio]]*(1-$F$2))</f>
        <v>3320.8570709999999</v>
      </c>
      <c r="F1135" s="4" t="s">
        <v>6</v>
      </c>
      <c r="G1135" s="16" t="s">
        <v>6131</v>
      </c>
      <c r="H1135" s="5">
        <f>IFERROR(IF($F$3=0,"-",Tabla1[[#This Row],[Precio de Cliente neto]]*(1+$F$3)),"-")</f>
        <v>5534.7617849999997</v>
      </c>
      <c r="I1135" s="5">
        <v>5271.2016999999996</v>
      </c>
      <c r="J1135" s="5">
        <v>4744.0815300000004</v>
      </c>
      <c r="K1135" s="26">
        <v>0.21</v>
      </c>
    </row>
    <row r="1136" spans="1:11">
      <c r="A1136" s="4">
        <v>3330</v>
      </c>
      <c r="B1136" t="s">
        <v>6547</v>
      </c>
      <c r="C1136" s="5">
        <f>IF($F$2=0," - ",Tabla1[[#This Row],[Base Precio de Lista neto]])</f>
        <v>3005.6947</v>
      </c>
      <c r="D1136" s="5">
        <f>IF($F$2=0," - ",Tabla1[[#This Row],[Base Precio de Lista neto]]*(1-$F$2))</f>
        <v>2103.9862899999998</v>
      </c>
      <c r="E1136" s="5">
        <f>IF($F$2=0," - ",Tabla1[[#This Row],[Base para Mejor precio]]*(1-$F$2))</f>
        <v>1893.587661</v>
      </c>
      <c r="F1136" s="4" t="s">
        <v>6</v>
      </c>
      <c r="G1136" s="16" t="s">
        <v>6131</v>
      </c>
      <c r="H1136" s="5">
        <f>IFERROR(IF($F$3=0,"-",Tabla1[[#This Row],[Precio de Cliente neto]]*(1+$F$3)),"-")</f>
        <v>3155.9794349999997</v>
      </c>
      <c r="I1136" s="5">
        <v>3005.6947</v>
      </c>
      <c r="J1136" s="5">
        <v>2705.1252300000001</v>
      </c>
      <c r="K1136" s="26">
        <v>0.21</v>
      </c>
    </row>
    <row r="1137" spans="1:11">
      <c r="A1137" s="4">
        <v>3334</v>
      </c>
      <c r="B1137" t="s">
        <v>9165</v>
      </c>
      <c r="C1137" s="5">
        <f>IF($F$2=0," - ",Tabla1[[#This Row],[Base Precio de Lista neto]])</f>
        <v>3361.2190000000001</v>
      </c>
      <c r="D1137" s="5">
        <f>IF($F$2=0," - ",Tabla1[[#This Row],[Base Precio de Lista neto]]*(1-$F$2))</f>
        <v>2352.8532999999998</v>
      </c>
      <c r="E1137" s="5">
        <f>IF($F$2=0," - ",Tabla1[[#This Row],[Base para Mejor precio]]*(1-$F$2))</f>
        <v>2117.5679700000001</v>
      </c>
      <c r="F1137" s="4" t="s">
        <v>6</v>
      </c>
      <c r="G1137" s="16" t="s">
        <v>6131</v>
      </c>
      <c r="H1137" s="5">
        <f>IFERROR(IF($F$3=0,"-",Tabla1[[#This Row],[Precio de Cliente neto]]*(1+$F$3)),"-")</f>
        <v>3529.2799499999996</v>
      </c>
      <c r="I1137" s="5">
        <v>3361.2190000000001</v>
      </c>
      <c r="J1137" s="5">
        <v>3025.0971</v>
      </c>
      <c r="K1137" s="26">
        <v>0.21</v>
      </c>
    </row>
    <row r="1138" spans="1:11">
      <c r="A1138" s="4">
        <v>3335</v>
      </c>
      <c r="B1138" t="s">
        <v>9166</v>
      </c>
      <c r="C1138" s="5">
        <f>IF($F$2=0," - ",Tabla1[[#This Row],[Base Precio de Lista neto]])</f>
        <v>4266.2902000000004</v>
      </c>
      <c r="D1138" s="5">
        <f>IF($F$2=0," - ",Tabla1[[#This Row],[Base Precio de Lista neto]]*(1-$F$2))</f>
        <v>2986.4031399999999</v>
      </c>
      <c r="E1138" s="5">
        <f>IF($F$2=0," - ",Tabla1[[#This Row],[Base para Mejor precio]]*(1-$F$2))</f>
        <v>2687.7628259999997</v>
      </c>
      <c r="F1138" s="4" t="s">
        <v>6</v>
      </c>
      <c r="G1138" s="16" t="s">
        <v>6131</v>
      </c>
      <c r="H1138" s="5">
        <f>IFERROR(IF($F$3=0,"-",Tabla1[[#This Row],[Precio de Cliente neto]]*(1+$F$3)),"-")</f>
        <v>4479.6047099999996</v>
      </c>
      <c r="I1138" s="5">
        <v>4266.2902000000004</v>
      </c>
      <c r="J1138" s="5">
        <v>3839.6611800000001</v>
      </c>
      <c r="K1138" s="26">
        <v>0.21</v>
      </c>
    </row>
    <row r="1139" spans="1:11">
      <c r="A1139" s="4">
        <v>3336</v>
      </c>
      <c r="B1139" t="s">
        <v>9167</v>
      </c>
      <c r="C1139" s="5">
        <f>IF($F$2=0," - ",Tabla1[[#This Row],[Base Precio de Lista neto]])</f>
        <v>5000.5212000000001</v>
      </c>
      <c r="D1139" s="5">
        <f>IF($F$2=0," - ",Tabla1[[#This Row],[Base Precio de Lista neto]]*(1-$F$2))</f>
        <v>3500.3648399999997</v>
      </c>
      <c r="E1139" s="5">
        <f>IF($F$2=0," - ",Tabla1[[#This Row],[Base para Mejor precio]]*(1-$F$2))</f>
        <v>3150.3283559999995</v>
      </c>
      <c r="F1139" s="4" t="s">
        <v>6</v>
      </c>
      <c r="G1139" s="16" t="s">
        <v>6131</v>
      </c>
      <c r="H1139" s="5">
        <f>IFERROR(IF($F$3=0,"-",Tabla1[[#This Row],[Precio de Cliente neto]]*(1+$F$3)),"-")</f>
        <v>5250.5472599999994</v>
      </c>
      <c r="I1139" s="5">
        <v>5000.5212000000001</v>
      </c>
      <c r="J1139" s="5">
        <v>4500.4690799999998</v>
      </c>
      <c r="K1139" s="26">
        <v>0.21</v>
      </c>
    </row>
    <row r="1140" spans="1:11">
      <c r="A1140" s="4">
        <v>3337</v>
      </c>
      <c r="B1140" t="s">
        <v>9168</v>
      </c>
      <c r="C1140" s="5">
        <f>IF($F$2=0," - ",Tabla1[[#This Row],[Base Precio de Lista neto]])</f>
        <v>6714.1625999999997</v>
      </c>
      <c r="D1140" s="5">
        <f>IF($F$2=0," - ",Tabla1[[#This Row],[Base Precio de Lista neto]]*(1-$F$2))</f>
        <v>4699.9138199999998</v>
      </c>
      <c r="E1140" s="5">
        <f>IF($F$2=0," - ",Tabla1[[#This Row],[Base para Mejor precio]]*(1-$F$2))</f>
        <v>4229.9224379999996</v>
      </c>
      <c r="F1140" s="4" t="s">
        <v>6</v>
      </c>
      <c r="G1140" s="16" t="s">
        <v>6131</v>
      </c>
      <c r="H1140" s="5">
        <f>IFERROR(IF($F$3=0,"-",Tabla1[[#This Row],[Precio de Cliente neto]]*(1+$F$3)),"-")</f>
        <v>7049.8707299999996</v>
      </c>
      <c r="I1140" s="5">
        <v>6714.1625999999997</v>
      </c>
      <c r="J1140" s="5">
        <v>6042.7463399999997</v>
      </c>
      <c r="K1140" s="26">
        <v>0.21</v>
      </c>
    </row>
    <row r="1141" spans="1:11">
      <c r="A1141" s="4">
        <v>3338</v>
      </c>
      <c r="B1141" t="s">
        <v>9169</v>
      </c>
      <c r="C1141" s="5">
        <f>IF($F$2=0," - ",Tabla1[[#This Row],[Base Precio de Lista neto]])</f>
        <v>4410.1067999999996</v>
      </c>
      <c r="D1141" s="5">
        <f>IF($F$2=0," - ",Tabla1[[#This Row],[Base Precio de Lista neto]]*(1-$F$2))</f>
        <v>3087.0747599999995</v>
      </c>
      <c r="E1141" s="5">
        <f>IF($F$2=0," - ",Tabla1[[#This Row],[Base para Mejor precio]]*(1-$F$2))</f>
        <v>2778.3672839999999</v>
      </c>
      <c r="F1141" s="4" t="s">
        <v>6</v>
      </c>
      <c r="G1141" s="16" t="s">
        <v>6131</v>
      </c>
      <c r="H1141" s="5">
        <f>IFERROR(IF($F$3=0,"-",Tabla1[[#This Row],[Precio de Cliente neto]]*(1+$F$3)),"-")</f>
        <v>4630.6121399999993</v>
      </c>
      <c r="I1141" s="5">
        <v>4410.1067999999996</v>
      </c>
      <c r="J1141" s="5">
        <v>3969.0961200000002</v>
      </c>
      <c r="K1141" s="26">
        <v>0.21</v>
      </c>
    </row>
    <row r="1142" spans="1:11">
      <c r="A1142" s="4">
        <v>3347</v>
      </c>
      <c r="B1142" t="s">
        <v>858</v>
      </c>
      <c r="C1142" s="5">
        <f>IF($F$2=0," - ",Tabla1[[#This Row],[Base Precio de Lista neto]])</f>
        <v>7066.8326999999999</v>
      </c>
      <c r="D1142" s="5">
        <f>IF($F$2=0," - ",Tabla1[[#This Row],[Base Precio de Lista neto]]*(1-$F$2))</f>
        <v>4946.7828899999995</v>
      </c>
      <c r="E1142" s="5">
        <f>IF($F$2=0," - ",Tabla1[[#This Row],[Base para Mejor precio]]*(1-$F$2))</f>
        <v>4452.104601</v>
      </c>
      <c r="F1142" s="4" t="s">
        <v>6</v>
      </c>
      <c r="G1142" s="16" t="s">
        <v>6131</v>
      </c>
      <c r="H1142" s="5">
        <f>IFERROR(IF($F$3=0,"-",Tabla1[[#This Row],[Precio de Cliente neto]]*(1+$F$3)),"-")</f>
        <v>7420.1743349999997</v>
      </c>
      <c r="I1142" s="5">
        <v>7066.8326999999999</v>
      </c>
      <c r="J1142" s="5">
        <v>6360.1494300000004</v>
      </c>
      <c r="K1142" s="26">
        <v>0.21</v>
      </c>
    </row>
    <row r="1143" spans="1:11">
      <c r="A1143" s="4">
        <v>3354</v>
      </c>
      <c r="B1143" t="s">
        <v>8607</v>
      </c>
      <c r="C1143" s="5">
        <f>IF($F$2=0," - ",Tabla1[[#This Row],[Base Precio de Lista neto]])</f>
        <v>291.1345</v>
      </c>
      <c r="D1143" s="5">
        <f>IF($F$2=0," - ",Tabla1[[#This Row],[Base Precio de Lista neto]]*(1-$F$2))</f>
        <v>203.79415</v>
      </c>
      <c r="E1143" s="5">
        <f>IF($F$2=0," - ",Tabla1[[#This Row],[Base para Mejor precio]]*(1-$F$2))</f>
        <v>183.41473499999998</v>
      </c>
      <c r="F1143" s="4" t="s">
        <v>5</v>
      </c>
      <c r="G1143" s="16" t="s">
        <v>6131</v>
      </c>
      <c r="H1143" s="5">
        <f>IFERROR(IF($F$3=0,"-",Tabla1[[#This Row],[Precio de Cliente neto]]*(1+$F$3)),"-")</f>
        <v>305.69122500000003</v>
      </c>
      <c r="I1143" s="5">
        <v>291.1345</v>
      </c>
      <c r="J1143" s="5">
        <v>262.02105</v>
      </c>
      <c r="K1143" s="26">
        <v>0.21</v>
      </c>
    </row>
    <row r="1144" spans="1:11">
      <c r="A1144" s="4">
        <v>3356</v>
      </c>
      <c r="B1144" t="s">
        <v>859</v>
      </c>
      <c r="C1144" s="5">
        <f>IF($F$2=0," - ",Tabla1[[#This Row],[Base Precio de Lista neto]])</f>
        <v>6541.2911000000004</v>
      </c>
      <c r="D1144" s="5">
        <f>IF($F$2=0," - ",Tabla1[[#This Row],[Base Precio de Lista neto]]*(1-$F$2))</f>
        <v>4578.9037699999999</v>
      </c>
      <c r="E1144" s="5">
        <f>IF($F$2=0," - ",Tabla1[[#This Row],[Base para Mejor precio]]*(1-$F$2))</f>
        <v>4121.0133929999993</v>
      </c>
      <c r="F1144" s="4" t="s">
        <v>6</v>
      </c>
      <c r="G1144" s="16" t="s">
        <v>6131</v>
      </c>
      <c r="H1144" s="5">
        <f>IFERROR(IF($F$3=0,"-",Tabla1[[#This Row],[Precio de Cliente neto]]*(1+$F$3)),"-")</f>
        <v>6868.3556549999994</v>
      </c>
      <c r="I1144" s="5">
        <v>6541.2911000000004</v>
      </c>
      <c r="J1144" s="5">
        <v>5887.1619899999996</v>
      </c>
      <c r="K1144" s="26">
        <v>0.21</v>
      </c>
    </row>
    <row r="1145" spans="1:11">
      <c r="A1145" s="4">
        <v>3357</v>
      </c>
      <c r="B1145" t="s">
        <v>860</v>
      </c>
      <c r="C1145" s="5">
        <f>IF($F$2=0," - ",Tabla1[[#This Row],[Base Precio de Lista neto]])</f>
        <v>6838.8020999999999</v>
      </c>
      <c r="D1145" s="5">
        <f>IF($F$2=0," - ",Tabla1[[#This Row],[Base Precio de Lista neto]]*(1-$F$2))</f>
        <v>4787.16147</v>
      </c>
      <c r="E1145" s="5">
        <f>IF($F$2=0," - ",Tabla1[[#This Row],[Base para Mejor precio]]*(1-$F$2))</f>
        <v>4308.445322999999</v>
      </c>
      <c r="F1145" s="4" t="s">
        <v>6</v>
      </c>
      <c r="G1145" s="16" t="s">
        <v>6131</v>
      </c>
      <c r="H1145" s="5">
        <f>IFERROR(IF($F$3=0,"-",Tabla1[[#This Row],[Precio de Cliente neto]]*(1+$F$3)),"-")</f>
        <v>7180.7422050000005</v>
      </c>
      <c r="I1145" s="5">
        <v>6838.8020999999999</v>
      </c>
      <c r="J1145" s="5">
        <v>6154.9218899999996</v>
      </c>
      <c r="K1145" s="26">
        <v>0.21</v>
      </c>
    </row>
    <row r="1146" spans="1:11">
      <c r="A1146" s="4">
        <v>3358</v>
      </c>
      <c r="B1146" t="s">
        <v>861</v>
      </c>
      <c r="C1146" s="5">
        <f>IF($F$2=0," - ",Tabla1[[#This Row],[Base Precio de Lista neto]])</f>
        <v>7522.6715000000004</v>
      </c>
      <c r="D1146" s="5">
        <f>IF($F$2=0," - ",Tabla1[[#This Row],[Base Precio de Lista neto]]*(1-$F$2))</f>
        <v>5265.8700499999995</v>
      </c>
      <c r="E1146" s="5">
        <f>IF($F$2=0," - ",Tabla1[[#This Row],[Base para Mejor precio]]*(1-$F$2))</f>
        <v>4739.2830449999992</v>
      </c>
      <c r="F1146" s="4" t="s">
        <v>6</v>
      </c>
      <c r="G1146" s="16" t="s">
        <v>6131</v>
      </c>
      <c r="H1146" s="5">
        <f>IFERROR(IF($F$3=0,"-",Tabla1[[#This Row],[Precio de Cliente neto]]*(1+$F$3)),"-")</f>
        <v>7898.8050749999993</v>
      </c>
      <c r="I1146" s="5">
        <v>7522.6715000000004</v>
      </c>
      <c r="J1146" s="5">
        <v>6770.4043499999998</v>
      </c>
      <c r="K1146" s="26">
        <v>0.21</v>
      </c>
    </row>
    <row r="1147" spans="1:11">
      <c r="A1147" s="4">
        <v>3359</v>
      </c>
      <c r="B1147" t="s">
        <v>862</v>
      </c>
      <c r="C1147" s="5">
        <f>IF($F$2=0," - ",Tabla1[[#This Row],[Base Precio de Lista neto]])</f>
        <v>7978.4206999999997</v>
      </c>
      <c r="D1147" s="5">
        <f>IF($F$2=0," - ",Tabla1[[#This Row],[Base Precio de Lista neto]]*(1-$F$2))</f>
        <v>5584.8944899999997</v>
      </c>
      <c r="E1147" s="5">
        <f>IF($F$2=0," - ",Tabla1[[#This Row],[Base para Mejor precio]]*(1-$F$2))</f>
        <v>5026.405041</v>
      </c>
      <c r="F1147" s="4" t="s">
        <v>6</v>
      </c>
      <c r="G1147" s="16" t="s">
        <v>6131</v>
      </c>
      <c r="H1147" s="5">
        <f>IFERROR(IF($F$3=0,"-",Tabla1[[#This Row],[Precio de Cliente neto]]*(1+$F$3)),"-")</f>
        <v>8377.341735</v>
      </c>
      <c r="I1147" s="5">
        <v>7978.4206999999997</v>
      </c>
      <c r="J1147" s="5">
        <v>7180.57863</v>
      </c>
      <c r="K1147" s="26">
        <v>0.21</v>
      </c>
    </row>
    <row r="1148" spans="1:11">
      <c r="A1148" s="4">
        <v>3360</v>
      </c>
      <c r="B1148" t="s">
        <v>863</v>
      </c>
      <c r="C1148" s="5">
        <f>IF($F$2=0," - ",Tabla1[[#This Row],[Base Precio de Lista neto]])</f>
        <v>8548.2433000000001</v>
      </c>
      <c r="D1148" s="5">
        <f>IF($F$2=0," - ",Tabla1[[#This Row],[Base Precio de Lista neto]]*(1-$F$2))</f>
        <v>5983.7703099999999</v>
      </c>
      <c r="E1148" s="5">
        <f>IF($F$2=0," - ",Tabla1[[#This Row],[Base para Mejor precio]]*(1-$F$2))</f>
        <v>5385.3932789999999</v>
      </c>
      <c r="F1148" s="4" t="s">
        <v>6</v>
      </c>
      <c r="G1148" s="16" t="s">
        <v>6131</v>
      </c>
      <c r="H1148" s="5">
        <f>IFERROR(IF($F$3=0,"-",Tabla1[[#This Row],[Precio de Cliente neto]]*(1+$F$3)),"-")</f>
        <v>8975.6554649999998</v>
      </c>
      <c r="I1148" s="5">
        <v>8548.2433000000001</v>
      </c>
      <c r="J1148" s="5">
        <v>7693.4189699999997</v>
      </c>
      <c r="K1148" s="26">
        <v>0.21</v>
      </c>
    </row>
    <row r="1149" spans="1:11">
      <c r="A1149" s="4">
        <v>3361</v>
      </c>
      <c r="B1149" t="s">
        <v>864</v>
      </c>
      <c r="C1149" s="5">
        <f>IF($F$2=0," - ",Tabla1[[#This Row],[Base Precio de Lista neto]])</f>
        <v>26372.867099999999</v>
      </c>
      <c r="D1149" s="5">
        <f>IF($F$2=0," - ",Tabla1[[#This Row],[Base Precio de Lista neto]]*(1-$F$2))</f>
        <v>18461.006969999999</v>
      </c>
      <c r="E1149" s="5">
        <f>IF($F$2=0," - ",Tabla1[[#This Row],[Base para Mejor precio]]*(1-$F$2))</f>
        <v>16614.906272999997</v>
      </c>
      <c r="F1149" s="4" t="s">
        <v>6</v>
      </c>
      <c r="G1149" s="16" t="s">
        <v>6131</v>
      </c>
      <c r="H1149" s="5">
        <f>IFERROR(IF($F$3=0,"-",Tabla1[[#This Row],[Precio de Cliente neto]]*(1+$F$3)),"-")</f>
        <v>27691.510454999996</v>
      </c>
      <c r="I1149" s="5">
        <v>26372.867099999999</v>
      </c>
      <c r="J1149" s="5">
        <v>23735.580389999999</v>
      </c>
      <c r="K1149" s="26">
        <v>0.21</v>
      </c>
    </row>
    <row r="1150" spans="1:11">
      <c r="A1150" s="4">
        <v>3362</v>
      </c>
      <c r="B1150" t="s">
        <v>8608</v>
      </c>
      <c r="C1150" s="5">
        <f>IF($F$2=0," - ",Tabla1[[#This Row],[Base Precio de Lista neto]])</f>
        <v>11454.2785</v>
      </c>
      <c r="D1150" s="5">
        <f>IF($F$2=0," - ",Tabla1[[#This Row],[Base Precio de Lista neto]]*(1-$F$2))</f>
        <v>8017.9949499999993</v>
      </c>
      <c r="E1150" s="5">
        <f>IF($F$2=0," - ",Tabla1[[#This Row],[Base para Mejor precio]]*(1-$F$2))</f>
        <v>7216.195455</v>
      </c>
      <c r="F1150" s="4" t="s">
        <v>6</v>
      </c>
      <c r="G1150" s="16" t="s">
        <v>6131</v>
      </c>
      <c r="H1150" s="5">
        <f>IFERROR(IF($F$3=0,"-",Tabla1[[#This Row],[Precio de Cliente neto]]*(1+$F$3)),"-")</f>
        <v>12026.992424999999</v>
      </c>
      <c r="I1150" s="5">
        <v>11454.2785</v>
      </c>
      <c r="J1150" s="5">
        <v>10308.85065</v>
      </c>
      <c r="K1150" s="26">
        <v>0.21</v>
      </c>
    </row>
    <row r="1151" spans="1:11">
      <c r="A1151" s="4">
        <v>3363</v>
      </c>
      <c r="B1151" t="s">
        <v>865</v>
      </c>
      <c r="C1151" s="5">
        <f>IF($F$2=0," - ",Tabla1[[#This Row],[Base Precio de Lista neto]])</f>
        <v>7652.1696000000002</v>
      </c>
      <c r="D1151" s="5">
        <f>IF($F$2=0," - ",Tabla1[[#This Row],[Base Precio de Lista neto]]*(1-$F$2))</f>
        <v>5356.51872</v>
      </c>
      <c r="E1151" s="5">
        <f>IF($F$2=0," - ",Tabla1[[#This Row],[Base para Mejor precio]]*(1-$F$2))</f>
        <v>4820.8668479999997</v>
      </c>
      <c r="F1151" s="4" t="s">
        <v>6</v>
      </c>
      <c r="G1151" s="16" t="s">
        <v>6131</v>
      </c>
      <c r="H1151" s="5">
        <f>IFERROR(IF($F$3=0,"-",Tabla1[[#This Row],[Precio de Cliente neto]]*(1+$F$3)),"-")</f>
        <v>8034.77808</v>
      </c>
      <c r="I1151" s="5">
        <v>7652.1696000000002</v>
      </c>
      <c r="J1151" s="5">
        <v>6886.9526400000004</v>
      </c>
      <c r="K1151" s="26">
        <v>0.21</v>
      </c>
    </row>
    <row r="1152" spans="1:11">
      <c r="A1152" s="4">
        <v>3370</v>
      </c>
      <c r="B1152" t="s">
        <v>866</v>
      </c>
      <c r="C1152" s="5">
        <f>IF($F$2=0," - ",Tabla1[[#This Row],[Base Precio de Lista neto]])</f>
        <v>2182.0104999999999</v>
      </c>
      <c r="D1152" s="5">
        <f>IF($F$2=0," - ",Tabla1[[#This Row],[Base Precio de Lista neto]]*(1-$F$2))</f>
        <v>1527.4073499999997</v>
      </c>
      <c r="E1152" s="5">
        <f>IF($F$2=0," - ",Tabla1[[#This Row],[Base para Mejor precio]]*(1-$F$2))</f>
        <v>1374.6666149999999</v>
      </c>
      <c r="F1152" s="4" t="s">
        <v>5</v>
      </c>
      <c r="G1152" s="16" t="s">
        <v>6131</v>
      </c>
      <c r="H1152" s="5">
        <f>IFERROR(IF($F$3=0,"-",Tabla1[[#This Row],[Precio de Cliente neto]]*(1+$F$3)),"-")</f>
        <v>2291.1110249999997</v>
      </c>
      <c r="I1152" s="5">
        <v>2182.0104999999999</v>
      </c>
      <c r="J1152" s="5">
        <v>1963.80945</v>
      </c>
      <c r="K1152" s="26">
        <v>0.21</v>
      </c>
    </row>
    <row r="1153" spans="1:11">
      <c r="A1153" s="4">
        <v>3375</v>
      </c>
      <c r="B1153" t="s">
        <v>867</v>
      </c>
      <c r="C1153" s="5">
        <f>IF($F$2=0," - ",Tabla1[[#This Row],[Base Precio de Lista neto]])</f>
        <v>3040.8164000000002</v>
      </c>
      <c r="D1153" s="5">
        <f>IF($F$2=0," - ",Tabla1[[#This Row],[Base Precio de Lista neto]]*(1-$F$2))</f>
        <v>2128.5714800000001</v>
      </c>
      <c r="E1153" s="5">
        <f>IF($F$2=0," - ",Tabla1[[#This Row],[Base para Mejor precio]]*(1-$F$2))</f>
        <v>1915.7143319999998</v>
      </c>
      <c r="F1153" s="4" t="s">
        <v>5</v>
      </c>
      <c r="G1153" s="16" t="s">
        <v>6131</v>
      </c>
      <c r="H1153" s="5">
        <f>IFERROR(IF($F$3=0,"-",Tabla1[[#This Row],[Precio de Cliente neto]]*(1+$F$3)),"-")</f>
        <v>3192.8572199999999</v>
      </c>
      <c r="I1153" s="5">
        <v>3040.8164000000002</v>
      </c>
      <c r="J1153" s="5">
        <v>2736.7347599999998</v>
      </c>
      <c r="K1153" s="26">
        <v>0.21</v>
      </c>
    </row>
    <row r="1154" spans="1:11">
      <c r="A1154" s="4">
        <v>3400</v>
      </c>
      <c r="B1154" t="s">
        <v>868</v>
      </c>
      <c r="C1154" s="5">
        <f>IF($F$2=0," - ",Tabla1[[#This Row],[Base Precio de Lista neto]])</f>
        <v>1467.1221</v>
      </c>
      <c r="D1154" s="5">
        <f>IF($F$2=0," - ",Tabla1[[#This Row],[Base Precio de Lista neto]]*(1-$F$2))</f>
        <v>1026.9854700000001</v>
      </c>
      <c r="E1154" s="5">
        <f>IF($F$2=0," - ",Tabla1[[#This Row],[Base para Mejor precio]]*(1-$F$2))</f>
        <v>924.28692299999989</v>
      </c>
      <c r="F1154" s="4" t="s">
        <v>6</v>
      </c>
      <c r="G1154" s="16" t="s">
        <v>6131</v>
      </c>
      <c r="H1154" s="5">
        <f>IFERROR(IF($F$3=0,"-",Tabla1[[#This Row],[Precio de Cliente neto]]*(1+$F$3)),"-")</f>
        <v>1540.4782050000001</v>
      </c>
      <c r="I1154" s="5">
        <v>1467.1221</v>
      </c>
      <c r="J1154" s="5">
        <v>1320.4098899999999</v>
      </c>
      <c r="K1154" s="26">
        <v>0.21</v>
      </c>
    </row>
    <row r="1155" spans="1:11">
      <c r="A1155" s="4">
        <v>3401</v>
      </c>
      <c r="B1155" t="s">
        <v>869</v>
      </c>
      <c r="C1155" s="5">
        <f>IF($F$2=0," - ",Tabla1[[#This Row],[Base Precio de Lista neto]])</f>
        <v>1542.8100999999999</v>
      </c>
      <c r="D1155" s="5">
        <f>IF($F$2=0," - ",Tabla1[[#This Row],[Base Precio de Lista neto]]*(1-$F$2))</f>
        <v>1079.9670699999999</v>
      </c>
      <c r="E1155" s="5">
        <f>IF($F$2=0," - ",Tabla1[[#This Row],[Base para Mejor precio]]*(1-$F$2))</f>
        <v>971.97036299999991</v>
      </c>
      <c r="F1155" s="4" t="s">
        <v>6</v>
      </c>
      <c r="G1155" s="16" t="s">
        <v>6131</v>
      </c>
      <c r="H1155" s="5">
        <f>IFERROR(IF($F$3=0,"-",Tabla1[[#This Row],[Precio de Cliente neto]]*(1+$F$3)),"-")</f>
        <v>1619.950605</v>
      </c>
      <c r="I1155" s="5">
        <v>1542.8100999999999</v>
      </c>
      <c r="J1155" s="5">
        <v>1388.52909</v>
      </c>
      <c r="K1155" s="26">
        <v>0.21</v>
      </c>
    </row>
    <row r="1156" spans="1:11">
      <c r="A1156" s="4">
        <v>3402</v>
      </c>
      <c r="B1156" t="s">
        <v>870</v>
      </c>
      <c r="C1156" s="5">
        <f>IF($F$2=0," - ",Tabla1[[#This Row],[Base Precio de Lista neto]])</f>
        <v>1624.9512999999999</v>
      </c>
      <c r="D1156" s="5">
        <f>IF($F$2=0," - ",Tabla1[[#This Row],[Base Precio de Lista neto]]*(1-$F$2))</f>
        <v>1137.4659099999999</v>
      </c>
      <c r="E1156" s="5">
        <f>IF($F$2=0," - ",Tabla1[[#This Row],[Base para Mejor precio]]*(1-$F$2))</f>
        <v>1023.7193189999999</v>
      </c>
      <c r="F1156" s="4" t="s">
        <v>6</v>
      </c>
      <c r="G1156" s="16" t="s">
        <v>6131</v>
      </c>
      <c r="H1156" s="5">
        <f>IFERROR(IF($F$3=0,"-",Tabla1[[#This Row],[Precio de Cliente neto]]*(1+$F$3)),"-")</f>
        <v>1706.1988649999998</v>
      </c>
      <c r="I1156" s="5">
        <v>1624.9512999999999</v>
      </c>
      <c r="J1156" s="5">
        <v>1462.4561699999999</v>
      </c>
      <c r="K1156" s="26">
        <v>0.21</v>
      </c>
    </row>
    <row r="1157" spans="1:11">
      <c r="A1157" s="4">
        <v>3403</v>
      </c>
      <c r="B1157" t="s">
        <v>871</v>
      </c>
      <c r="C1157" s="5">
        <f>IF($F$2=0," - ",Tabla1[[#This Row],[Base Precio de Lista neto]])</f>
        <v>552.15629999999999</v>
      </c>
      <c r="D1157" s="5">
        <f>IF($F$2=0," - ",Tabla1[[#This Row],[Base Precio de Lista neto]]*(1-$F$2))</f>
        <v>386.50940999999995</v>
      </c>
      <c r="E1157" s="5">
        <f>IF($F$2=0," - ",Tabla1[[#This Row],[Base para Mejor precio]]*(1-$F$2))</f>
        <v>347.85846900000001</v>
      </c>
      <c r="F1157" s="4" t="s">
        <v>6</v>
      </c>
      <c r="G1157" s="16" t="s">
        <v>6131</v>
      </c>
      <c r="H1157" s="5">
        <f>IFERROR(IF($F$3=0,"-",Tabla1[[#This Row],[Precio de Cliente neto]]*(1+$F$3)),"-")</f>
        <v>579.76411499999995</v>
      </c>
      <c r="I1157" s="5">
        <v>552.15629999999999</v>
      </c>
      <c r="J1157" s="5">
        <v>496.94067000000001</v>
      </c>
      <c r="K1157" s="26">
        <v>0.21</v>
      </c>
    </row>
    <row r="1158" spans="1:11">
      <c r="A1158" s="4">
        <v>3404</v>
      </c>
      <c r="B1158" t="s">
        <v>872</v>
      </c>
      <c r="C1158" s="5">
        <f>IF($F$2=0," - ",Tabla1[[#This Row],[Base Precio de Lista neto]])</f>
        <v>580.19740000000002</v>
      </c>
      <c r="D1158" s="5">
        <f>IF($F$2=0," - ",Tabla1[[#This Row],[Base Precio de Lista neto]]*(1-$F$2))</f>
        <v>406.13817999999998</v>
      </c>
      <c r="E1158" s="5">
        <f>IF($F$2=0," - ",Tabla1[[#This Row],[Base para Mejor precio]]*(1-$F$2))</f>
        <v>365.52436199999994</v>
      </c>
      <c r="F1158" s="4" t="s">
        <v>6</v>
      </c>
      <c r="G1158" s="16" t="s">
        <v>6131</v>
      </c>
      <c r="H1158" s="5">
        <f>IFERROR(IF($F$3=0,"-",Tabla1[[#This Row],[Precio de Cliente neto]]*(1+$F$3)),"-")</f>
        <v>609.20726999999999</v>
      </c>
      <c r="I1158" s="5">
        <v>580.19740000000002</v>
      </c>
      <c r="J1158" s="5">
        <v>522.17765999999995</v>
      </c>
      <c r="K1158" s="26">
        <v>0.21</v>
      </c>
    </row>
    <row r="1159" spans="1:11">
      <c r="A1159" s="4">
        <v>3405</v>
      </c>
      <c r="B1159" t="s">
        <v>873</v>
      </c>
      <c r="C1159" s="5">
        <f>IF($F$2=0," - ",Tabla1[[#This Row],[Base Precio de Lista neto]])</f>
        <v>751.428</v>
      </c>
      <c r="D1159" s="5">
        <f>IF($F$2=0," - ",Tabla1[[#This Row],[Base Precio de Lista neto]]*(1-$F$2))</f>
        <v>525.99959999999999</v>
      </c>
      <c r="E1159" s="5">
        <f>IF($F$2=0," - ",Tabla1[[#This Row],[Base para Mejor precio]]*(1-$F$2))</f>
        <v>473.39963999999998</v>
      </c>
      <c r="F1159" s="4" t="s">
        <v>6</v>
      </c>
      <c r="G1159" s="16" t="s">
        <v>6131</v>
      </c>
      <c r="H1159" s="5">
        <f>IFERROR(IF($F$3=0,"-",Tabla1[[#This Row],[Precio de Cliente neto]]*(1+$F$3)),"-")</f>
        <v>788.99939999999992</v>
      </c>
      <c r="I1159" s="5">
        <v>751.428</v>
      </c>
      <c r="J1159" s="5">
        <v>676.28520000000003</v>
      </c>
      <c r="K1159" s="26">
        <v>0.21</v>
      </c>
    </row>
    <row r="1160" spans="1:11">
      <c r="A1160" s="4">
        <v>3406</v>
      </c>
      <c r="B1160" t="s">
        <v>874</v>
      </c>
      <c r="C1160" s="5">
        <f>IF($F$2=0," - ",Tabla1[[#This Row],[Base Precio de Lista neto]])</f>
        <v>872.53</v>
      </c>
      <c r="D1160" s="5">
        <f>IF($F$2=0," - ",Tabla1[[#This Row],[Base Precio de Lista neto]]*(1-$F$2))</f>
        <v>610.77099999999996</v>
      </c>
      <c r="E1160" s="5">
        <f>IF($F$2=0," - ",Tabla1[[#This Row],[Base para Mejor precio]]*(1-$F$2))</f>
        <v>549.69389999999999</v>
      </c>
      <c r="F1160" s="4" t="s">
        <v>6</v>
      </c>
      <c r="G1160" s="16" t="s">
        <v>6131</v>
      </c>
      <c r="H1160" s="5">
        <f>IFERROR(IF($F$3=0,"-",Tabla1[[#This Row],[Precio de Cliente neto]]*(1+$F$3)),"-")</f>
        <v>916.15649999999994</v>
      </c>
      <c r="I1160" s="5">
        <v>872.53</v>
      </c>
      <c r="J1160" s="5">
        <v>785.27700000000004</v>
      </c>
      <c r="K1160" s="26">
        <v>0.21</v>
      </c>
    </row>
    <row r="1161" spans="1:11">
      <c r="A1161" s="4">
        <v>3407</v>
      </c>
      <c r="B1161" t="s">
        <v>875</v>
      </c>
      <c r="C1161" s="5">
        <f>IF($F$2=0," - ",Tabla1[[#This Row],[Base Precio de Lista neto]])</f>
        <v>552.15629999999999</v>
      </c>
      <c r="D1161" s="5">
        <f>IF($F$2=0," - ",Tabla1[[#This Row],[Base Precio de Lista neto]]*(1-$F$2))</f>
        <v>386.50940999999995</v>
      </c>
      <c r="E1161" s="5">
        <f>IF($F$2=0," - ",Tabla1[[#This Row],[Base para Mejor precio]]*(1-$F$2))</f>
        <v>347.85846900000001</v>
      </c>
      <c r="F1161" s="4" t="s">
        <v>6</v>
      </c>
      <c r="G1161" s="16" t="s">
        <v>6131</v>
      </c>
      <c r="H1161" s="5">
        <f>IFERROR(IF($F$3=0,"-",Tabla1[[#This Row],[Precio de Cliente neto]]*(1+$F$3)),"-")</f>
        <v>579.76411499999995</v>
      </c>
      <c r="I1161" s="5">
        <v>552.15629999999999</v>
      </c>
      <c r="J1161" s="5">
        <v>496.94067000000001</v>
      </c>
      <c r="K1161" s="26">
        <v>0.21</v>
      </c>
    </row>
    <row r="1162" spans="1:11">
      <c r="A1162" s="4">
        <v>3408</v>
      </c>
      <c r="B1162" t="s">
        <v>876</v>
      </c>
      <c r="C1162" s="5">
        <f>IF($F$2=0," - ",Tabla1[[#This Row],[Base Precio de Lista neto]])</f>
        <v>580.19740000000002</v>
      </c>
      <c r="D1162" s="5">
        <f>IF($F$2=0," - ",Tabla1[[#This Row],[Base Precio de Lista neto]]*(1-$F$2))</f>
        <v>406.13817999999998</v>
      </c>
      <c r="E1162" s="5">
        <f>IF($F$2=0," - ",Tabla1[[#This Row],[Base para Mejor precio]]*(1-$F$2))</f>
        <v>365.52436199999994</v>
      </c>
      <c r="F1162" s="4" t="s">
        <v>6</v>
      </c>
      <c r="G1162" s="16" t="s">
        <v>6131</v>
      </c>
      <c r="H1162" s="5">
        <f>IFERROR(IF($F$3=0,"-",Tabla1[[#This Row],[Precio de Cliente neto]]*(1+$F$3)),"-")</f>
        <v>609.20726999999999</v>
      </c>
      <c r="I1162" s="5">
        <v>580.19740000000002</v>
      </c>
      <c r="J1162" s="5">
        <v>522.17765999999995</v>
      </c>
      <c r="K1162" s="26">
        <v>0.21</v>
      </c>
    </row>
    <row r="1163" spans="1:11">
      <c r="A1163" s="4">
        <v>3409</v>
      </c>
      <c r="B1163" t="s">
        <v>877</v>
      </c>
      <c r="C1163" s="5">
        <f>IF($F$2=0," - ",Tabla1[[#This Row],[Base Precio de Lista neto]])</f>
        <v>751.42769999999996</v>
      </c>
      <c r="D1163" s="5">
        <f>IF($F$2=0," - ",Tabla1[[#This Row],[Base Precio de Lista neto]]*(1-$F$2))</f>
        <v>525.99938999999995</v>
      </c>
      <c r="E1163" s="5">
        <f>IF($F$2=0," - ",Tabla1[[#This Row],[Base para Mejor precio]]*(1-$F$2))</f>
        <v>473.399451</v>
      </c>
      <c r="F1163" s="4" t="s">
        <v>6</v>
      </c>
      <c r="G1163" s="16" t="s">
        <v>6131</v>
      </c>
      <c r="H1163" s="5">
        <f>IFERROR(IF($F$3=0,"-",Tabla1[[#This Row],[Precio de Cliente neto]]*(1+$F$3)),"-")</f>
        <v>788.99908499999992</v>
      </c>
      <c r="I1163" s="5">
        <v>751.42769999999996</v>
      </c>
      <c r="J1163" s="5">
        <v>676.28493000000003</v>
      </c>
      <c r="K1163" s="26">
        <v>0.21</v>
      </c>
    </row>
    <row r="1164" spans="1:11">
      <c r="A1164" s="4">
        <v>3410</v>
      </c>
      <c r="B1164" t="s">
        <v>878</v>
      </c>
      <c r="C1164" s="5">
        <f>IF($F$2=0," - ",Tabla1[[#This Row],[Base Precio de Lista neto]])</f>
        <v>872.53</v>
      </c>
      <c r="D1164" s="5">
        <f>IF($F$2=0," - ",Tabla1[[#This Row],[Base Precio de Lista neto]]*(1-$F$2))</f>
        <v>610.77099999999996</v>
      </c>
      <c r="E1164" s="5">
        <f>IF($F$2=0," - ",Tabla1[[#This Row],[Base para Mejor precio]]*(1-$F$2))</f>
        <v>549.69389999999999</v>
      </c>
      <c r="F1164" s="4" t="s">
        <v>6</v>
      </c>
      <c r="G1164" s="16" t="s">
        <v>6131</v>
      </c>
      <c r="H1164" s="5">
        <f>IFERROR(IF($F$3=0,"-",Tabla1[[#This Row],[Precio de Cliente neto]]*(1+$F$3)),"-")</f>
        <v>916.15649999999994</v>
      </c>
      <c r="I1164" s="5">
        <v>872.53</v>
      </c>
      <c r="J1164" s="5">
        <v>785.27700000000004</v>
      </c>
      <c r="K1164" s="26">
        <v>0.21</v>
      </c>
    </row>
    <row r="1165" spans="1:11">
      <c r="A1165" s="4">
        <v>3416</v>
      </c>
      <c r="B1165" t="s">
        <v>8609</v>
      </c>
      <c r="C1165" s="5">
        <f>IF($F$2=0," - ",Tabla1[[#This Row],[Base Precio de Lista neto]])</f>
        <v>642.73389999999995</v>
      </c>
      <c r="D1165" s="5">
        <f>IF($F$2=0," - ",Tabla1[[#This Row],[Base Precio de Lista neto]]*(1-$F$2))</f>
        <v>449.91372999999993</v>
      </c>
      <c r="E1165" s="5">
        <f>IF($F$2=0," - ",Tabla1[[#This Row],[Base para Mejor precio]]*(1-$F$2))</f>
        <v>404.92235699999998</v>
      </c>
      <c r="F1165" s="4" t="s">
        <v>6</v>
      </c>
      <c r="G1165" s="16" t="s">
        <v>6131</v>
      </c>
      <c r="H1165" s="5">
        <f>IFERROR(IF($F$3=0,"-",Tabla1[[#This Row],[Precio de Cliente neto]]*(1+$F$3)),"-")</f>
        <v>674.87059499999987</v>
      </c>
      <c r="I1165" s="5">
        <v>642.73389999999995</v>
      </c>
      <c r="J1165" s="5">
        <v>578.46051</v>
      </c>
      <c r="K1165" s="26">
        <v>0.21</v>
      </c>
    </row>
    <row r="1166" spans="1:11">
      <c r="A1166" s="4">
        <v>3417</v>
      </c>
      <c r="B1166" t="s">
        <v>8610</v>
      </c>
      <c r="C1166" s="5">
        <f>IF($F$2=0," - ",Tabla1[[#This Row],[Base Precio de Lista neto]])</f>
        <v>747.45740000000001</v>
      </c>
      <c r="D1166" s="5">
        <f>IF($F$2=0," - ",Tabla1[[#This Row],[Base Precio de Lista neto]]*(1-$F$2))</f>
        <v>523.22018000000003</v>
      </c>
      <c r="E1166" s="5">
        <f>IF($F$2=0," - ",Tabla1[[#This Row],[Base para Mejor precio]]*(1-$F$2))</f>
        <v>470.89816200000001</v>
      </c>
      <c r="F1166" s="4" t="s">
        <v>6</v>
      </c>
      <c r="G1166" s="16" t="s">
        <v>6131</v>
      </c>
      <c r="H1166" s="5">
        <f>IFERROR(IF($F$3=0,"-",Tabla1[[#This Row],[Precio de Cliente neto]]*(1+$F$3)),"-")</f>
        <v>784.83027000000004</v>
      </c>
      <c r="I1166" s="5">
        <v>747.45740000000001</v>
      </c>
      <c r="J1166" s="5">
        <v>672.71166000000005</v>
      </c>
      <c r="K1166" s="26">
        <v>0.21</v>
      </c>
    </row>
    <row r="1167" spans="1:11">
      <c r="A1167" s="4">
        <v>3418</v>
      </c>
      <c r="B1167" t="s">
        <v>879</v>
      </c>
      <c r="C1167" s="5">
        <f>IF($F$2=0," - ",Tabla1[[#This Row],[Base Precio de Lista neto]])</f>
        <v>183.6429</v>
      </c>
      <c r="D1167" s="5">
        <f>IF($F$2=0," - ",Tabla1[[#This Row],[Base Precio de Lista neto]]*(1-$F$2))</f>
        <v>128.55002999999999</v>
      </c>
      <c r="E1167" s="5">
        <f>IF($F$2=0," - ",Tabla1[[#This Row],[Base para Mejor precio]]*(1-$F$2))</f>
        <v>115.69502699999998</v>
      </c>
      <c r="F1167" s="4" t="s">
        <v>6</v>
      </c>
      <c r="G1167" s="16" t="s">
        <v>6131</v>
      </c>
      <c r="H1167" s="5">
        <f>IFERROR(IF($F$3=0,"-",Tabla1[[#This Row],[Precio de Cliente neto]]*(1+$F$3)),"-")</f>
        <v>192.82504499999999</v>
      </c>
      <c r="I1167" s="5">
        <v>183.6429</v>
      </c>
      <c r="J1167" s="5">
        <v>165.27860999999999</v>
      </c>
      <c r="K1167" s="26">
        <v>0.21</v>
      </c>
    </row>
    <row r="1168" spans="1:11">
      <c r="A1168" s="4">
        <v>3419</v>
      </c>
      <c r="B1168" t="s">
        <v>880</v>
      </c>
      <c r="C1168" s="5">
        <f>IF($F$2=0," - ",Tabla1[[#This Row],[Base Precio de Lista neto]])</f>
        <v>572.00810000000001</v>
      </c>
      <c r="D1168" s="5">
        <f>IF($F$2=0," - ",Tabla1[[#This Row],[Base Precio de Lista neto]]*(1-$F$2))</f>
        <v>400.40566999999999</v>
      </c>
      <c r="E1168" s="5">
        <f>IF($F$2=0," - ",Tabla1[[#This Row],[Base para Mejor precio]]*(1-$F$2))</f>
        <v>360.36510299999998</v>
      </c>
      <c r="F1168" s="4" t="s">
        <v>6</v>
      </c>
      <c r="G1168" s="16" t="s">
        <v>6131</v>
      </c>
      <c r="H1168" s="5">
        <f>IFERROR(IF($F$3=0,"-",Tabla1[[#This Row],[Precio de Cliente neto]]*(1+$F$3)),"-")</f>
        <v>600.60850499999992</v>
      </c>
      <c r="I1168" s="5">
        <v>572.00810000000001</v>
      </c>
      <c r="J1168" s="5">
        <v>514.80728999999997</v>
      </c>
      <c r="K1168" s="26">
        <v>0.21</v>
      </c>
    </row>
    <row r="1169" spans="1:11">
      <c r="A1169" s="4">
        <v>3420</v>
      </c>
      <c r="B1169" t="s">
        <v>881</v>
      </c>
      <c r="C1169" s="5">
        <f>IF($F$2=0," - ",Tabla1[[#This Row],[Base Precio de Lista neto]])</f>
        <v>693.11109999999996</v>
      </c>
      <c r="D1169" s="5">
        <f>IF($F$2=0," - ",Tabla1[[#This Row],[Base Precio de Lista neto]]*(1-$F$2))</f>
        <v>485.17776999999995</v>
      </c>
      <c r="E1169" s="5">
        <f>IF($F$2=0," - ",Tabla1[[#This Row],[Base para Mejor precio]]*(1-$F$2))</f>
        <v>436.65999299999999</v>
      </c>
      <c r="F1169" s="4" t="s">
        <v>6</v>
      </c>
      <c r="G1169" s="16" t="s">
        <v>6131</v>
      </c>
      <c r="H1169" s="5">
        <f>IFERROR(IF($F$3=0,"-",Tabla1[[#This Row],[Precio de Cliente neto]]*(1+$F$3)),"-")</f>
        <v>727.7666549999999</v>
      </c>
      <c r="I1169" s="5">
        <v>693.11109999999996</v>
      </c>
      <c r="J1169" s="5">
        <v>623.79998999999998</v>
      </c>
      <c r="K1169" s="26">
        <v>0.21</v>
      </c>
    </row>
    <row r="1170" spans="1:11">
      <c r="A1170" s="4">
        <v>3422</v>
      </c>
      <c r="B1170" t="s">
        <v>882</v>
      </c>
      <c r="C1170" s="5">
        <f>IF($F$2=0," - ",Tabla1[[#This Row],[Base Precio de Lista neto]])</f>
        <v>394.57400000000001</v>
      </c>
      <c r="D1170" s="5">
        <f>IF($F$2=0," - ",Tabla1[[#This Row],[Base Precio de Lista neto]]*(1-$F$2))</f>
        <v>276.20179999999999</v>
      </c>
      <c r="E1170" s="5">
        <f>IF($F$2=0," - ",Tabla1[[#This Row],[Base para Mejor precio]]*(1-$F$2))</f>
        <v>248.58161999999999</v>
      </c>
      <c r="F1170" s="4" t="s">
        <v>6</v>
      </c>
      <c r="G1170" s="16" t="s">
        <v>6131</v>
      </c>
      <c r="H1170" s="5">
        <f>IFERROR(IF($F$3=0,"-",Tabla1[[#This Row],[Precio de Cliente neto]]*(1+$F$3)),"-")</f>
        <v>414.30269999999996</v>
      </c>
      <c r="I1170" s="5">
        <v>394.57400000000001</v>
      </c>
      <c r="J1170" s="5">
        <v>355.11660000000001</v>
      </c>
      <c r="K1170" s="26">
        <v>0.21</v>
      </c>
    </row>
    <row r="1171" spans="1:11">
      <c r="A1171" s="4">
        <v>3423</v>
      </c>
      <c r="B1171" t="s">
        <v>883</v>
      </c>
      <c r="C1171" s="5">
        <f>IF($F$2=0," - ",Tabla1[[#This Row],[Base Precio de Lista neto]])</f>
        <v>437.94099999999997</v>
      </c>
      <c r="D1171" s="5">
        <f>IF($F$2=0," - ",Tabla1[[#This Row],[Base Precio de Lista neto]]*(1-$F$2))</f>
        <v>306.55869999999999</v>
      </c>
      <c r="E1171" s="5">
        <f>IF($F$2=0," - ",Tabla1[[#This Row],[Base para Mejor precio]]*(1-$F$2))</f>
        <v>275.90282999999999</v>
      </c>
      <c r="F1171" s="4" t="s">
        <v>6</v>
      </c>
      <c r="G1171" s="16" t="s">
        <v>6131</v>
      </c>
      <c r="H1171" s="5">
        <f>IFERROR(IF($F$3=0,"-",Tabla1[[#This Row],[Precio de Cliente neto]]*(1+$F$3)),"-")</f>
        <v>459.83804999999995</v>
      </c>
      <c r="I1171" s="5">
        <v>437.94099999999997</v>
      </c>
      <c r="J1171" s="5">
        <v>394.14690000000002</v>
      </c>
      <c r="K1171" s="26">
        <v>0.21</v>
      </c>
    </row>
    <row r="1172" spans="1:11">
      <c r="A1172" s="4">
        <v>3424</v>
      </c>
      <c r="B1172" t="s">
        <v>884</v>
      </c>
      <c r="C1172" s="5">
        <f>IF($F$2=0," - ",Tabla1[[#This Row],[Base Precio de Lista neto]])</f>
        <v>548.43399999999997</v>
      </c>
      <c r="D1172" s="5">
        <f>IF($F$2=0," - ",Tabla1[[#This Row],[Base Precio de Lista neto]]*(1-$F$2))</f>
        <v>383.90379999999993</v>
      </c>
      <c r="E1172" s="5">
        <f>IF($F$2=0," - ",Tabla1[[#This Row],[Base para Mejor precio]]*(1-$F$2))</f>
        <v>345.51342</v>
      </c>
      <c r="F1172" s="4" t="s">
        <v>6</v>
      </c>
      <c r="G1172" s="16" t="s">
        <v>6131</v>
      </c>
      <c r="H1172" s="5">
        <f>IFERROR(IF($F$3=0,"-",Tabla1[[#This Row],[Precio de Cliente neto]]*(1+$F$3)),"-")</f>
        <v>575.85569999999984</v>
      </c>
      <c r="I1172" s="5">
        <v>548.43399999999997</v>
      </c>
      <c r="J1172" s="5">
        <v>493.59059999999999</v>
      </c>
      <c r="K1172" s="26">
        <v>0.21</v>
      </c>
    </row>
    <row r="1173" spans="1:11">
      <c r="A1173" s="4">
        <v>3425</v>
      </c>
      <c r="B1173" t="s">
        <v>885</v>
      </c>
      <c r="C1173" s="5">
        <f>IF($F$2=0," - ",Tabla1[[#This Row],[Base Precio de Lista neto]])</f>
        <v>1260.6515999999999</v>
      </c>
      <c r="D1173" s="5">
        <f>IF($F$2=0," - ",Tabla1[[#This Row],[Base Precio de Lista neto]]*(1-$F$2))</f>
        <v>882.45611999999994</v>
      </c>
      <c r="E1173" s="5">
        <f>IF($F$2=0," - ",Tabla1[[#This Row],[Base para Mejor precio]]*(1-$F$2))</f>
        <v>794.210508</v>
      </c>
      <c r="F1173" s="4" t="s">
        <v>6</v>
      </c>
      <c r="G1173" s="16" t="s">
        <v>6131</v>
      </c>
      <c r="H1173" s="5">
        <f>IFERROR(IF($F$3=0,"-",Tabla1[[#This Row],[Precio de Cliente neto]]*(1+$F$3)),"-")</f>
        <v>1323.68418</v>
      </c>
      <c r="I1173" s="5">
        <v>1260.6515999999999</v>
      </c>
      <c r="J1173" s="5">
        <v>1134.58644</v>
      </c>
      <c r="K1173" s="26">
        <v>0.21</v>
      </c>
    </row>
    <row r="1174" spans="1:11">
      <c r="A1174" s="4">
        <v>3426</v>
      </c>
      <c r="B1174" t="s">
        <v>886</v>
      </c>
      <c r="C1174" s="5">
        <f>IF($F$2=0," - ",Tabla1[[#This Row],[Base Precio de Lista neto]])</f>
        <v>512.202</v>
      </c>
      <c r="D1174" s="5">
        <f>IF($F$2=0," - ",Tabla1[[#This Row],[Base Precio de Lista neto]]*(1-$F$2))</f>
        <v>358.54139999999995</v>
      </c>
      <c r="E1174" s="5">
        <f>IF($F$2=0," - ",Tabla1[[#This Row],[Base para Mejor precio]]*(1-$F$2))</f>
        <v>322.68725999999998</v>
      </c>
      <c r="F1174" s="4" t="s">
        <v>6</v>
      </c>
      <c r="G1174" s="16" t="s">
        <v>6131</v>
      </c>
      <c r="H1174" s="5">
        <f>IFERROR(IF($F$3=0,"-",Tabla1[[#This Row],[Precio de Cliente neto]]*(1+$F$3)),"-")</f>
        <v>537.81209999999987</v>
      </c>
      <c r="I1174" s="5">
        <v>512.202</v>
      </c>
      <c r="J1174" s="5">
        <v>460.98180000000002</v>
      </c>
      <c r="K1174" s="26">
        <v>0.21</v>
      </c>
    </row>
    <row r="1175" spans="1:11">
      <c r="A1175" s="4">
        <v>3427</v>
      </c>
      <c r="B1175" t="s">
        <v>887</v>
      </c>
      <c r="C1175" s="5">
        <f>IF($F$2=0," - ",Tabla1[[#This Row],[Base Precio de Lista neto]])</f>
        <v>366.28370000000001</v>
      </c>
      <c r="D1175" s="5">
        <f>IF($F$2=0," - ",Tabla1[[#This Row],[Base Precio de Lista neto]]*(1-$F$2))</f>
        <v>256.39859000000001</v>
      </c>
      <c r="E1175" s="5">
        <f>IF($F$2=0," - ",Tabla1[[#This Row],[Base para Mejor precio]]*(1-$F$2))</f>
        <v>230.75873099999998</v>
      </c>
      <c r="F1175" s="4" t="s">
        <v>6</v>
      </c>
      <c r="G1175" s="16" t="s">
        <v>6131</v>
      </c>
      <c r="H1175" s="5">
        <f>IFERROR(IF($F$3=0,"-",Tabla1[[#This Row],[Precio de Cliente neto]]*(1+$F$3)),"-")</f>
        <v>384.59788500000002</v>
      </c>
      <c r="I1175" s="5">
        <v>366.28370000000001</v>
      </c>
      <c r="J1175" s="5">
        <v>329.65532999999999</v>
      </c>
      <c r="K1175" s="26">
        <v>0.21</v>
      </c>
    </row>
    <row r="1176" spans="1:11">
      <c r="A1176" s="4">
        <v>3428</v>
      </c>
      <c r="B1176" t="s">
        <v>888</v>
      </c>
      <c r="C1176" s="5">
        <f>IF($F$2=0," - ",Tabla1[[#This Row],[Base Precio de Lista neto]])</f>
        <v>598.56179999999995</v>
      </c>
      <c r="D1176" s="5">
        <f>IF($F$2=0," - ",Tabla1[[#This Row],[Base Precio de Lista neto]]*(1-$F$2))</f>
        <v>418.99325999999996</v>
      </c>
      <c r="E1176" s="5">
        <f>IF($F$2=0," - ",Tabla1[[#This Row],[Base para Mejor precio]]*(1-$F$2))</f>
        <v>377.09393399999993</v>
      </c>
      <c r="F1176" s="4" t="s">
        <v>6</v>
      </c>
      <c r="G1176" s="16" t="s">
        <v>6131</v>
      </c>
      <c r="H1176" s="5">
        <f>IFERROR(IF($F$3=0,"-",Tabla1[[#This Row],[Precio de Cliente neto]]*(1+$F$3)),"-")</f>
        <v>628.48988999999995</v>
      </c>
      <c r="I1176" s="5">
        <v>598.56179999999995</v>
      </c>
      <c r="J1176" s="5">
        <v>538.70561999999995</v>
      </c>
      <c r="K1176" s="26">
        <v>0.21</v>
      </c>
    </row>
    <row r="1177" spans="1:11">
      <c r="A1177" s="4">
        <v>3429</v>
      </c>
      <c r="B1177" t="s">
        <v>889</v>
      </c>
      <c r="C1177" s="5">
        <f>IF($F$2=0," - ",Tabla1[[#This Row],[Base Precio de Lista neto]])</f>
        <v>958.89020000000005</v>
      </c>
      <c r="D1177" s="5">
        <f>IF($F$2=0," - ",Tabla1[[#This Row],[Base Precio de Lista neto]]*(1-$F$2))</f>
        <v>671.22313999999994</v>
      </c>
      <c r="E1177" s="5">
        <f>IF($F$2=0," - ",Tabla1[[#This Row],[Base para Mejor precio]]*(1-$F$2))</f>
        <v>604.10082599999998</v>
      </c>
      <c r="F1177" s="4" t="s">
        <v>6</v>
      </c>
      <c r="G1177" s="16" t="s">
        <v>6131</v>
      </c>
      <c r="H1177" s="5">
        <f>IFERROR(IF($F$3=0,"-",Tabla1[[#This Row],[Precio de Cliente neto]]*(1+$F$3)),"-")</f>
        <v>1006.8347099999999</v>
      </c>
      <c r="I1177" s="5">
        <v>958.89020000000005</v>
      </c>
      <c r="J1177" s="5">
        <v>863.00117999999998</v>
      </c>
      <c r="K1177" s="26">
        <v>0.21</v>
      </c>
    </row>
    <row r="1178" spans="1:11">
      <c r="A1178" s="4">
        <v>3430</v>
      </c>
      <c r="B1178" t="s">
        <v>890</v>
      </c>
      <c r="C1178" s="5">
        <f>IF($F$2=0," - ",Tabla1[[#This Row],[Base Precio de Lista neto]])</f>
        <v>2629.5030000000002</v>
      </c>
      <c r="D1178" s="5">
        <f>IF($F$2=0," - ",Tabla1[[#This Row],[Base Precio de Lista neto]]*(1-$F$2))</f>
        <v>1840.6521</v>
      </c>
      <c r="E1178" s="5">
        <f>IF($F$2=0," - ",Tabla1[[#This Row],[Base para Mejor precio]]*(1-$F$2))</f>
        <v>1656.58689</v>
      </c>
      <c r="F1178" s="4" t="s">
        <v>6</v>
      </c>
      <c r="G1178" s="16" t="s">
        <v>6131</v>
      </c>
      <c r="H1178" s="5">
        <f>IFERROR(IF($F$3=0,"-",Tabla1[[#This Row],[Precio de Cliente neto]]*(1+$F$3)),"-")</f>
        <v>2760.9781499999999</v>
      </c>
      <c r="I1178" s="5">
        <v>2629.5030000000002</v>
      </c>
      <c r="J1178" s="5">
        <v>2366.5527000000002</v>
      </c>
      <c r="K1178" s="26">
        <v>0.21</v>
      </c>
    </row>
    <row r="1179" spans="1:11">
      <c r="A1179" s="4">
        <v>3431</v>
      </c>
      <c r="B1179" t="s">
        <v>891</v>
      </c>
      <c r="C1179" s="5">
        <f>IF($F$2=0," - ",Tabla1[[#This Row],[Base Precio de Lista neto]])</f>
        <v>2563.9886999999999</v>
      </c>
      <c r="D1179" s="5">
        <f>IF($F$2=0," - ",Tabla1[[#This Row],[Base Precio de Lista neto]]*(1-$F$2))</f>
        <v>1794.7920899999997</v>
      </c>
      <c r="E1179" s="5">
        <f>IF($F$2=0," - ",Tabla1[[#This Row],[Base para Mejor precio]]*(1-$F$2))</f>
        <v>1615.3128809999998</v>
      </c>
      <c r="F1179" s="4" t="s">
        <v>6</v>
      </c>
      <c r="G1179" s="16" t="s">
        <v>6131</v>
      </c>
      <c r="H1179" s="5">
        <f>IFERROR(IF($F$3=0,"-",Tabla1[[#This Row],[Precio de Cliente neto]]*(1+$F$3)),"-")</f>
        <v>2692.1881349999994</v>
      </c>
      <c r="I1179" s="5">
        <v>2563.9886999999999</v>
      </c>
      <c r="J1179" s="5">
        <v>2307.5898299999999</v>
      </c>
      <c r="K1179" s="26">
        <v>0.21</v>
      </c>
    </row>
    <row r="1180" spans="1:11">
      <c r="A1180" s="4">
        <v>3432</v>
      </c>
      <c r="B1180" t="s">
        <v>892</v>
      </c>
      <c r="C1180" s="5">
        <f>IF($F$2=0," - ",Tabla1[[#This Row],[Base Precio de Lista neto]])</f>
        <v>2135.1684</v>
      </c>
      <c r="D1180" s="5">
        <f>IF($F$2=0," - ",Tabla1[[#This Row],[Base Precio de Lista neto]]*(1-$F$2))</f>
        <v>1494.61788</v>
      </c>
      <c r="E1180" s="5">
        <f>IF($F$2=0," - ",Tabla1[[#This Row],[Base para Mejor precio]]*(1-$F$2))</f>
        <v>1345.1560919999999</v>
      </c>
      <c r="F1180" s="4" t="s">
        <v>6</v>
      </c>
      <c r="G1180" s="16" t="s">
        <v>6131</v>
      </c>
      <c r="H1180" s="5">
        <f>IFERROR(IF($F$3=0,"-",Tabla1[[#This Row],[Precio de Cliente neto]]*(1+$F$3)),"-")</f>
        <v>2241.9268200000001</v>
      </c>
      <c r="I1180" s="5">
        <v>2135.1684</v>
      </c>
      <c r="J1180" s="5">
        <v>1921.65156</v>
      </c>
      <c r="K1180" s="26">
        <v>0.21</v>
      </c>
    </row>
    <row r="1181" spans="1:11">
      <c r="A1181" s="4">
        <v>3433</v>
      </c>
      <c r="B1181" t="s">
        <v>8978</v>
      </c>
      <c r="C1181" s="5">
        <f>IF($F$2=0," - ",Tabla1[[#This Row],[Base Precio de Lista neto]])</f>
        <v>291.83600000000001</v>
      </c>
      <c r="D1181" s="5">
        <f>IF($F$2=0," - ",Tabla1[[#This Row],[Base Precio de Lista neto]]*(1-$F$2))</f>
        <v>204.2852</v>
      </c>
      <c r="E1181" s="5">
        <f>IF($F$2=0," - ",Tabla1[[#This Row],[Base para Mejor precio]]*(1-$F$2))</f>
        <v>183.85667999999998</v>
      </c>
      <c r="F1181" s="4" t="s">
        <v>6</v>
      </c>
      <c r="G1181" s="16" t="s">
        <v>6131</v>
      </c>
      <c r="H1181" s="5">
        <f>IFERROR(IF($F$3=0,"-",Tabla1[[#This Row],[Precio de Cliente neto]]*(1+$F$3)),"-")</f>
        <v>306.42779999999999</v>
      </c>
      <c r="I1181" s="5">
        <v>291.83600000000001</v>
      </c>
      <c r="J1181" s="5">
        <v>262.6524</v>
      </c>
      <c r="K1181" s="26">
        <v>0.21</v>
      </c>
    </row>
    <row r="1182" spans="1:11">
      <c r="A1182" s="4">
        <v>3434</v>
      </c>
      <c r="B1182" t="s">
        <v>8979</v>
      </c>
      <c r="C1182" s="5">
        <f>IF($F$2=0," - ",Tabla1[[#This Row],[Base Precio de Lista neto]])</f>
        <v>553.89269999999999</v>
      </c>
      <c r="D1182" s="5">
        <f>IF($F$2=0," - ",Tabla1[[#This Row],[Base Precio de Lista neto]]*(1-$F$2))</f>
        <v>387.72488999999996</v>
      </c>
      <c r="E1182" s="5">
        <f>IF($F$2=0," - ",Tabla1[[#This Row],[Base para Mejor precio]]*(1-$F$2))</f>
        <v>348.95240099999995</v>
      </c>
      <c r="F1182" s="4" t="s">
        <v>6</v>
      </c>
      <c r="G1182" s="16" t="s">
        <v>6131</v>
      </c>
      <c r="H1182" s="5">
        <f>IFERROR(IF($F$3=0,"-",Tabla1[[#This Row],[Precio de Cliente neto]]*(1+$F$3)),"-")</f>
        <v>581.58733499999994</v>
      </c>
      <c r="I1182" s="5">
        <v>553.89269999999999</v>
      </c>
      <c r="J1182" s="5">
        <v>498.50342999999998</v>
      </c>
      <c r="K1182" s="26">
        <v>0.21</v>
      </c>
    </row>
    <row r="1183" spans="1:11">
      <c r="A1183" s="4">
        <v>3435</v>
      </c>
      <c r="B1183" t="s">
        <v>893</v>
      </c>
      <c r="C1183" s="5">
        <f>IF($F$2=0," - ",Tabla1[[#This Row],[Base Precio de Lista neto]])</f>
        <v>693.6078</v>
      </c>
      <c r="D1183" s="5">
        <f>IF($F$2=0," - ",Tabla1[[#This Row],[Base Precio de Lista neto]]*(1-$F$2))</f>
        <v>485.52545999999995</v>
      </c>
      <c r="E1183" s="5">
        <f>IF($F$2=0," - ",Tabla1[[#This Row],[Base para Mejor precio]]*(1-$F$2))</f>
        <v>436.972914</v>
      </c>
      <c r="F1183" s="4" t="s">
        <v>6</v>
      </c>
      <c r="G1183" s="16" t="s">
        <v>6131</v>
      </c>
      <c r="H1183" s="5">
        <f>IFERROR(IF($F$3=0,"-",Tabla1[[#This Row],[Precio de Cliente neto]]*(1+$F$3)),"-")</f>
        <v>728.28818999999999</v>
      </c>
      <c r="I1183" s="5">
        <v>693.6078</v>
      </c>
      <c r="J1183" s="5">
        <v>624.24702000000002</v>
      </c>
      <c r="K1183" s="26">
        <v>0.21</v>
      </c>
    </row>
    <row r="1184" spans="1:11">
      <c r="A1184" s="4">
        <v>3436</v>
      </c>
      <c r="B1184" t="s">
        <v>894</v>
      </c>
      <c r="C1184" s="5">
        <f>IF($F$2=0," - ",Tabla1[[#This Row],[Base Precio de Lista neto]])</f>
        <v>720.90409999999997</v>
      </c>
      <c r="D1184" s="5">
        <f>IF($F$2=0," - ",Tabla1[[#This Row],[Base Precio de Lista neto]]*(1-$F$2))</f>
        <v>504.63286999999997</v>
      </c>
      <c r="E1184" s="5">
        <f>IF($F$2=0," - ",Tabla1[[#This Row],[Base para Mejor precio]]*(1-$F$2))</f>
        <v>454.16958299999993</v>
      </c>
      <c r="F1184" s="4" t="s">
        <v>6</v>
      </c>
      <c r="G1184" s="16" t="s">
        <v>6131</v>
      </c>
      <c r="H1184" s="5">
        <f>IFERROR(IF($F$3=0,"-",Tabla1[[#This Row],[Precio de Cliente neto]]*(1+$F$3)),"-")</f>
        <v>756.94930499999998</v>
      </c>
      <c r="I1184" s="5">
        <v>720.90409999999997</v>
      </c>
      <c r="J1184" s="5">
        <v>648.81368999999995</v>
      </c>
      <c r="K1184" s="26">
        <v>0.21</v>
      </c>
    </row>
    <row r="1185" spans="1:11">
      <c r="A1185" s="4">
        <v>3437</v>
      </c>
      <c r="B1185" t="s">
        <v>895</v>
      </c>
      <c r="C1185" s="5">
        <f>IF($F$2=0," - ",Tabla1[[#This Row],[Base Precio de Lista neto]])</f>
        <v>904.04589999999996</v>
      </c>
      <c r="D1185" s="5">
        <f>IF($F$2=0," - ",Tabla1[[#This Row],[Base Precio de Lista neto]]*(1-$F$2))</f>
        <v>632.83212999999989</v>
      </c>
      <c r="E1185" s="5">
        <f>IF($F$2=0," - ",Tabla1[[#This Row],[Base para Mejor precio]]*(1-$F$2))</f>
        <v>569.54891699999996</v>
      </c>
      <c r="F1185" s="4" t="s">
        <v>6</v>
      </c>
      <c r="G1185" s="16" t="s">
        <v>6131</v>
      </c>
      <c r="H1185" s="5">
        <f>IFERROR(IF($F$3=0,"-",Tabla1[[#This Row],[Precio de Cliente neto]]*(1+$F$3)),"-")</f>
        <v>949.2481949999999</v>
      </c>
      <c r="I1185" s="5">
        <v>904.04589999999996</v>
      </c>
      <c r="J1185" s="5">
        <v>813.64130999999998</v>
      </c>
      <c r="K1185" s="26">
        <v>0.21</v>
      </c>
    </row>
    <row r="1186" spans="1:11">
      <c r="A1186" s="4">
        <v>3438</v>
      </c>
      <c r="B1186" t="s">
        <v>896</v>
      </c>
      <c r="C1186" s="5">
        <f>IF($F$2=0," - ",Tabla1[[#This Row],[Base Precio de Lista neto]])</f>
        <v>908.26549999999997</v>
      </c>
      <c r="D1186" s="5">
        <f>IF($F$2=0," - ",Tabla1[[#This Row],[Base Precio de Lista neto]]*(1-$F$2))</f>
        <v>635.78584999999998</v>
      </c>
      <c r="E1186" s="5">
        <f>IF($F$2=0," - ",Tabla1[[#This Row],[Base para Mejor precio]]*(1-$F$2))</f>
        <v>572.20726499999989</v>
      </c>
      <c r="F1186" s="4" t="s">
        <v>6</v>
      </c>
      <c r="G1186" s="16" t="s">
        <v>6131</v>
      </c>
      <c r="H1186" s="5">
        <f>IFERROR(IF($F$3=0,"-",Tabla1[[#This Row],[Precio de Cliente neto]]*(1+$F$3)),"-")</f>
        <v>953.67877499999997</v>
      </c>
      <c r="I1186" s="5">
        <v>908.26549999999997</v>
      </c>
      <c r="J1186" s="5">
        <v>817.43894999999998</v>
      </c>
      <c r="K1186" s="26">
        <v>0.21</v>
      </c>
    </row>
    <row r="1187" spans="1:11">
      <c r="A1187" s="4">
        <v>3439</v>
      </c>
      <c r="B1187" t="s">
        <v>897</v>
      </c>
      <c r="C1187" s="5">
        <f>IF($F$2=0," - ",Tabla1[[#This Row],[Base Precio de Lista neto]])</f>
        <v>1122.1787999999999</v>
      </c>
      <c r="D1187" s="5">
        <f>IF($F$2=0," - ",Tabla1[[#This Row],[Base Precio de Lista neto]]*(1-$F$2))</f>
        <v>785.52515999999991</v>
      </c>
      <c r="E1187" s="5">
        <f>IF($F$2=0," - ",Tabla1[[#This Row],[Base para Mejor precio]]*(1-$F$2))</f>
        <v>706.97264399999995</v>
      </c>
      <c r="F1187" s="4" t="s">
        <v>6</v>
      </c>
      <c r="G1187" s="16" t="s">
        <v>6131</v>
      </c>
      <c r="H1187" s="5">
        <f>IFERROR(IF($F$3=0,"-",Tabla1[[#This Row],[Precio de Cliente neto]]*(1+$F$3)),"-")</f>
        <v>1178.2877399999998</v>
      </c>
      <c r="I1187" s="5">
        <v>1122.1787999999999</v>
      </c>
      <c r="J1187" s="5">
        <v>1009.96092</v>
      </c>
      <c r="K1187" s="26">
        <v>0.21</v>
      </c>
    </row>
    <row r="1188" spans="1:11">
      <c r="A1188" s="4">
        <v>3440</v>
      </c>
      <c r="B1188" t="s">
        <v>898</v>
      </c>
      <c r="C1188" s="5">
        <f>IF($F$2=0," - ",Tabla1[[#This Row],[Base Precio de Lista neto]])</f>
        <v>1205.5601999999999</v>
      </c>
      <c r="D1188" s="5">
        <f>IF($F$2=0," - ",Tabla1[[#This Row],[Base Precio de Lista neto]]*(1-$F$2))</f>
        <v>843.89213999999993</v>
      </c>
      <c r="E1188" s="5">
        <f>IF($F$2=0," - ",Tabla1[[#This Row],[Base para Mejor precio]]*(1-$F$2))</f>
        <v>759.50292599999989</v>
      </c>
      <c r="F1188" s="4" t="s">
        <v>6</v>
      </c>
      <c r="G1188" s="16" t="s">
        <v>6131</v>
      </c>
      <c r="H1188" s="5">
        <f>IFERROR(IF($F$3=0,"-",Tabla1[[#This Row],[Precio de Cliente neto]]*(1+$F$3)),"-")</f>
        <v>1265.8382099999999</v>
      </c>
      <c r="I1188" s="5">
        <v>1205.5601999999999</v>
      </c>
      <c r="J1188" s="5">
        <v>1085.0041799999999</v>
      </c>
      <c r="K1188" s="26">
        <v>0.21</v>
      </c>
    </row>
    <row r="1189" spans="1:11">
      <c r="A1189" s="4">
        <v>3441</v>
      </c>
      <c r="B1189" t="s">
        <v>899</v>
      </c>
      <c r="C1189" s="5">
        <f>IF($F$2=0," - ",Tabla1[[#This Row],[Base Precio de Lista neto]])</f>
        <v>1282.9860000000001</v>
      </c>
      <c r="D1189" s="5">
        <f>IF($F$2=0," - ",Tabla1[[#This Row],[Base Precio de Lista neto]]*(1-$F$2))</f>
        <v>898.09019999999998</v>
      </c>
      <c r="E1189" s="5">
        <f>IF($F$2=0," - ",Tabla1[[#This Row],[Base para Mejor precio]]*(1-$F$2))</f>
        <v>808.28117999999995</v>
      </c>
      <c r="F1189" s="4" t="s">
        <v>6</v>
      </c>
      <c r="G1189" s="16" t="s">
        <v>6131</v>
      </c>
      <c r="H1189" s="5">
        <f>IFERROR(IF($F$3=0,"-",Tabla1[[#This Row],[Precio de Cliente neto]]*(1+$F$3)),"-")</f>
        <v>1347.1352999999999</v>
      </c>
      <c r="I1189" s="5">
        <v>1282.9860000000001</v>
      </c>
      <c r="J1189" s="5">
        <v>1154.6874</v>
      </c>
      <c r="K1189" s="26">
        <v>0.21</v>
      </c>
    </row>
    <row r="1190" spans="1:11">
      <c r="A1190" s="4">
        <v>3442</v>
      </c>
      <c r="B1190" t="s">
        <v>900</v>
      </c>
      <c r="C1190" s="5">
        <f>IF($F$2=0," - ",Tabla1[[#This Row],[Base Precio de Lista neto]])</f>
        <v>1363.6394</v>
      </c>
      <c r="D1190" s="5">
        <f>IF($F$2=0," - ",Tabla1[[#This Row],[Base Precio de Lista neto]]*(1-$F$2))</f>
        <v>954.54757999999993</v>
      </c>
      <c r="E1190" s="5">
        <f>IF($F$2=0," - ",Tabla1[[#This Row],[Base para Mejor precio]]*(1-$F$2))</f>
        <v>859.09282199999996</v>
      </c>
      <c r="F1190" s="4" t="s">
        <v>6</v>
      </c>
      <c r="G1190" s="16" t="s">
        <v>6131</v>
      </c>
      <c r="H1190" s="5">
        <f>IFERROR(IF($F$3=0,"-",Tabla1[[#This Row],[Precio de Cliente neto]]*(1+$F$3)),"-")</f>
        <v>1431.8213699999999</v>
      </c>
      <c r="I1190" s="5">
        <v>1363.6394</v>
      </c>
      <c r="J1190" s="5">
        <v>1227.2754600000001</v>
      </c>
      <c r="K1190" s="26">
        <v>0.21</v>
      </c>
    </row>
    <row r="1191" spans="1:11">
      <c r="A1191" s="4">
        <v>3443</v>
      </c>
      <c r="B1191" t="s">
        <v>901</v>
      </c>
      <c r="C1191" s="5">
        <f>IF($F$2=0," - ",Tabla1[[#This Row],[Base Precio de Lista neto]])</f>
        <v>1434.8598</v>
      </c>
      <c r="D1191" s="5">
        <f>IF($F$2=0," - ",Tabla1[[#This Row],[Base Precio de Lista neto]]*(1-$F$2))</f>
        <v>1004.4018599999999</v>
      </c>
      <c r="E1191" s="5">
        <f>IF($F$2=0," - ",Tabla1[[#This Row],[Base para Mejor precio]]*(1-$F$2))</f>
        <v>903.9616739999999</v>
      </c>
      <c r="F1191" s="4" t="s">
        <v>6</v>
      </c>
      <c r="G1191" s="16" t="s">
        <v>6131</v>
      </c>
      <c r="H1191" s="5">
        <f>IFERROR(IF($F$3=0,"-",Tabla1[[#This Row],[Precio de Cliente neto]]*(1+$F$3)),"-")</f>
        <v>1506.6027899999999</v>
      </c>
      <c r="I1191" s="5">
        <v>1434.8598</v>
      </c>
      <c r="J1191" s="5">
        <v>1291.37382</v>
      </c>
      <c r="K1191" s="26">
        <v>0.21</v>
      </c>
    </row>
    <row r="1192" spans="1:11">
      <c r="A1192" s="4">
        <v>3444</v>
      </c>
      <c r="B1192" t="s">
        <v>902</v>
      </c>
      <c r="C1192" s="5">
        <f>IF($F$2=0," - ",Tabla1[[#This Row],[Base Precio de Lista neto]])</f>
        <v>941.02210000000002</v>
      </c>
      <c r="D1192" s="5">
        <f>IF($F$2=0," - ",Tabla1[[#This Row],[Base Precio de Lista neto]]*(1-$F$2))</f>
        <v>658.71546999999998</v>
      </c>
      <c r="E1192" s="5">
        <f>IF($F$2=0," - ",Tabla1[[#This Row],[Base para Mejor precio]]*(1-$F$2))</f>
        <v>592.84392300000002</v>
      </c>
      <c r="F1192" s="4" t="s">
        <v>6</v>
      </c>
      <c r="G1192" s="16" t="s">
        <v>6131</v>
      </c>
      <c r="H1192" s="5">
        <f>IFERROR(IF($F$3=0,"-",Tabla1[[#This Row],[Precio de Cliente neto]]*(1+$F$3)),"-")</f>
        <v>988.07320499999992</v>
      </c>
      <c r="I1192" s="5">
        <v>941.02210000000002</v>
      </c>
      <c r="J1192" s="5">
        <v>846.91989000000001</v>
      </c>
      <c r="K1192" s="26">
        <v>0.21</v>
      </c>
    </row>
    <row r="1193" spans="1:11">
      <c r="A1193" s="4">
        <v>3445</v>
      </c>
      <c r="B1193" t="s">
        <v>8611</v>
      </c>
      <c r="C1193" s="5">
        <f>IF($F$2=0," - ",Tabla1[[#This Row],[Base Precio de Lista neto]])</f>
        <v>110.1833</v>
      </c>
      <c r="D1193" s="5">
        <f>IF($F$2=0," - ",Tabla1[[#This Row],[Base Precio de Lista neto]]*(1-$F$2))</f>
        <v>77.128309999999999</v>
      </c>
      <c r="E1193" s="5">
        <f>IF($F$2=0," - ",Tabla1[[#This Row],[Base para Mejor precio]]*(1-$F$2))</f>
        <v>69.415478999999991</v>
      </c>
      <c r="F1193" s="4" t="s">
        <v>6</v>
      </c>
      <c r="G1193" s="16" t="s">
        <v>6131</v>
      </c>
      <c r="H1193" s="5">
        <f>IFERROR(IF($F$3=0,"-",Tabla1[[#This Row],[Precio de Cliente neto]]*(1+$F$3)),"-")</f>
        <v>115.692465</v>
      </c>
      <c r="I1193" s="5">
        <v>110.1833</v>
      </c>
      <c r="J1193" s="5">
        <v>99.164969999999997</v>
      </c>
      <c r="K1193" s="26">
        <v>0.21</v>
      </c>
    </row>
    <row r="1194" spans="1:11">
      <c r="A1194" s="4">
        <v>3448</v>
      </c>
      <c r="B1194" t="s">
        <v>903</v>
      </c>
      <c r="C1194" s="5">
        <f>IF($F$2=0," - ",Tabla1[[#This Row],[Base Precio de Lista neto]])</f>
        <v>77.068399999999997</v>
      </c>
      <c r="D1194" s="5">
        <f>IF($F$2=0," - ",Tabla1[[#This Row],[Base Precio de Lista neto]]*(1-$F$2))</f>
        <v>53.947879999999998</v>
      </c>
      <c r="E1194" s="5">
        <f>IF($F$2=0," - ",Tabla1[[#This Row],[Base para Mejor precio]]*(1-$F$2))</f>
        <v>48.553091999999992</v>
      </c>
      <c r="F1194" s="4" t="s">
        <v>6</v>
      </c>
      <c r="G1194" s="16" t="s">
        <v>6131</v>
      </c>
      <c r="H1194" s="5">
        <f>IFERROR(IF($F$3=0,"-",Tabla1[[#This Row],[Precio de Cliente neto]]*(1+$F$3)),"-")</f>
        <v>80.921819999999997</v>
      </c>
      <c r="I1194" s="5">
        <v>77.068399999999997</v>
      </c>
      <c r="J1194" s="5">
        <v>69.361559999999997</v>
      </c>
      <c r="K1194" s="26">
        <v>0.21</v>
      </c>
    </row>
    <row r="1195" spans="1:11">
      <c r="A1195" s="4">
        <v>3449</v>
      </c>
      <c r="B1195" t="s">
        <v>904</v>
      </c>
      <c r="C1195" s="5">
        <f>IF($F$2=0," - ",Tabla1[[#This Row],[Base Precio de Lista neto]])</f>
        <v>68.581000000000003</v>
      </c>
      <c r="D1195" s="5">
        <f>IF($F$2=0," - ",Tabla1[[#This Row],[Base Precio de Lista neto]]*(1-$F$2))</f>
        <v>48.006700000000002</v>
      </c>
      <c r="E1195" s="5">
        <f>IF($F$2=0," - ",Tabla1[[#This Row],[Base para Mejor precio]]*(1-$F$2))</f>
        <v>43.206029999999998</v>
      </c>
      <c r="F1195" s="4" t="s">
        <v>6</v>
      </c>
      <c r="G1195" s="16" t="s">
        <v>6131</v>
      </c>
      <c r="H1195" s="5">
        <f>IFERROR(IF($F$3=0,"-",Tabla1[[#This Row],[Precio de Cliente neto]]*(1+$F$3)),"-")</f>
        <v>72.010050000000007</v>
      </c>
      <c r="I1195" s="5">
        <v>68.581000000000003</v>
      </c>
      <c r="J1195" s="5">
        <v>61.722900000000003</v>
      </c>
      <c r="K1195" s="26">
        <v>0.21</v>
      </c>
    </row>
    <row r="1196" spans="1:11">
      <c r="A1196" s="4">
        <v>3450</v>
      </c>
      <c r="B1196" t="s">
        <v>8612</v>
      </c>
      <c r="C1196" s="5">
        <f>IF($F$2=0," - ",Tabla1[[#This Row],[Base Precio de Lista neto]])</f>
        <v>3192.3299000000002</v>
      </c>
      <c r="D1196" s="5">
        <f>IF($F$2=0," - ",Tabla1[[#This Row],[Base Precio de Lista neto]]*(1-$F$2))</f>
        <v>2234.6309299999998</v>
      </c>
      <c r="E1196" s="5">
        <f>IF($F$2=0," - ",Tabla1[[#This Row],[Base para Mejor precio]]*(1-$F$2))</f>
        <v>2011.167837</v>
      </c>
      <c r="F1196" s="4" t="s">
        <v>6</v>
      </c>
      <c r="G1196" s="16" t="s">
        <v>6131</v>
      </c>
      <c r="H1196" s="5">
        <f>IFERROR(IF($F$3=0,"-",Tabla1[[#This Row],[Precio de Cliente neto]]*(1+$F$3)),"-")</f>
        <v>3351.9463949999999</v>
      </c>
      <c r="I1196" s="5">
        <v>3192.3299000000002</v>
      </c>
      <c r="J1196" s="5">
        <v>2873.0969100000002</v>
      </c>
      <c r="K1196" s="26">
        <v>0.21</v>
      </c>
    </row>
    <row r="1197" spans="1:11">
      <c r="A1197" s="4">
        <v>3451</v>
      </c>
      <c r="B1197" t="s">
        <v>8613</v>
      </c>
      <c r="C1197" s="5">
        <f>IF($F$2=0," - ",Tabla1[[#This Row],[Base Precio de Lista neto]])</f>
        <v>3841.5162999999998</v>
      </c>
      <c r="D1197" s="5">
        <f>IF($F$2=0," - ",Tabla1[[#This Row],[Base Precio de Lista neto]]*(1-$F$2))</f>
        <v>2689.0614099999998</v>
      </c>
      <c r="E1197" s="5">
        <f>IF($F$2=0," - ",Tabla1[[#This Row],[Base para Mejor precio]]*(1-$F$2))</f>
        <v>2420.1552689999999</v>
      </c>
      <c r="F1197" s="4" t="s">
        <v>6</v>
      </c>
      <c r="G1197" s="16" t="s">
        <v>6131</v>
      </c>
      <c r="H1197" s="5">
        <f>IFERROR(IF($F$3=0,"-",Tabla1[[#This Row],[Precio de Cliente neto]]*(1+$F$3)),"-")</f>
        <v>4033.5921149999995</v>
      </c>
      <c r="I1197" s="5">
        <v>3841.5162999999998</v>
      </c>
      <c r="J1197" s="5">
        <v>3457.3646699999999</v>
      </c>
      <c r="K1197" s="26">
        <v>0.21</v>
      </c>
    </row>
    <row r="1198" spans="1:11">
      <c r="A1198" s="4">
        <v>3452</v>
      </c>
      <c r="B1198" t="s">
        <v>8614</v>
      </c>
      <c r="C1198" s="5">
        <f>IF($F$2=0," - ",Tabla1[[#This Row],[Base Precio de Lista neto]])</f>
        <v>3585.4153000000001</v>
      </c>
      <c r="D1198" s="5">
        <f>IF($F$2=0," - ",Tabla1[[#This Row],[Base Precio de Lista neto]]*(1-$F$2))</f>
        <v>2509.7907099999998</v>
      </c>
      <c r="E1198" s="5">
        <f>IF($F$2=0," - ",Tabla1[[#This Row],[Base para Mejor precio]]*(1-$F$2))</f>
        <v>2258.811639</v>
      </c>
      <c r="F1198" s="4" t="s">
        <v>6</v>
      </c>
      <c r="G1198" s="16" t="s">
        <v>6131</v>
      </c>
      <c r="H1198" s="5">
        <f>IFERROR(IF($F$3=0,"-",Tabla1[[#This Row],[Precio de Cliente neto]]*(1+$F$3)),"-")</f>
        <v>3764.6860649999999</v>
      </c>
      <c r="I1198" s="5">
        <v>3585.4153000000001</v>
      </c>
      <c r="J1198" s="5">
        <v>3226.8737700000001</v>
      </c>
      <c r="K1198" s="26">
        <v>0.21</v>
      </c>
    </row>
    <row r="1199" spans="1:11">
      <c r="A1199" s="4">
        <v>3454</v>
      </c>
      <c r="B1199" t="s">
        <v>8615</v>
      </c>
      <c r="C1199" s="5">
        <f>IF($F$2=0," - ",Tabla1[[#This Row],[Base Precio de Lista neto]])</f>
        <v>2843.9132</v>
      </c>
      <c r="D1199" s="5">
        <f>IF($F$2=0," - ",Tabla1[[#This Row],[Base Precio de Lista neto]]*(1-$F$2))</f>
        <v>1990.7392399999999</v>
      </c>
      <c r="E1199" s="5">
        <f>IF($F$2=0," - ",Tabla1[[#This Row],[Base para Mejor precio]]*(1-$F$2))</f>
        <v>1791.6653159999996</v>
      </c>
      <c r="F1199" s="4" t="s">
        <v>6</v>
      </c>
      <c r="G1199" s="16" t="s">
        <v>6131</v>
      </c>
      <c r="H1199" s="5">
        <f>IFERROR(IF($F$3=0,"-",Tabla1[[#This Row],[Precio de Cliente neto]]*(1+$F$3)),"-")</f>
        <v>2986.1088599999998</v>
      </c>
      <c r="I1199" s="5">
        <v>2843.9132</v>
      </c>
      <c r="J1199" s="5">
        <v>2559.5218799999998</v>
      </c>
      <c r="K1199" s="26">
        <v>0.21</v>
      </c>
    </row>
    <row r="1200" spans="1:11">
      <c r="A1200" s="4">
        <v>3455</v>
      </c>
      <c r="B1200" t="s">
        <v>905</v>
      </c>
      <c r="C1200" s="5">
        <f>IF($F$2=0," - ",Tabla1[[#This Row],[Base Precio de Lista neto]])</f>
        <v>134.00640000000001</v>
      </c>
      <c r="D1200" s="5">
        <f>IF($F$2=0," - ",Tabla1[[#This Row],[Base Precio de Lista neto]]*(1-$F$2))</f>
        <v>93.804479999999998</v>
      </c>
      <c r="E1200" s="5">
        <f>IF($F$2=0," - ",Tabla1[[#This Row],[Base para Mejor precio]]*(1-$F$2))</f>
        <v>84.424031999999997</v>
      </c>
      <c r="F1200" s="4" t="s">
        <v>6</v>
      </c>
      <c r="G1200" s="16" t="s">
        <v>6131</v>
      </c>
      <c r="H1200" s="5">
        <f>IFERROR(IF($F$3=0,"-",Tabla1[[#This Row],[Precio de Cliente neto]]*(1+$F$3)),"-")</f>
        <v>140.70671999999999</v>
      </c>
      <c r="I1200" s="5">
        <v>134.00640000000001</v>
      </c>
      <c r="J1200" s="5">
        <v>120.60576</v>
      </c>
      <c r="K1200" s="26">
        <v>0.21</v>
      </c>
    </row>
    <row r="1201" spans="1:11">
      <c r="A1201" s="4">
        <v>3456</v>
      </c>
      <c r="B1201" t="s">
        <v>6448</v>
      </c>
      <c r="C1201" s="5">
        <f>IF($F$2=0," - ",Tabla1[[#This Row],[Base Precio de Lista neto]])</f>
        <v>5940.9497000000001</v>
      </c>
      <c r="D1201" s="5">
        <f>IF($F$2=0," - ",Tabla1[[#This Row],[Base Precio de Lista neto]]*(1-$F$2))</f>
        <v>4158.6647899999998</v>
      </c>
      <c r="E1201" s="5">
        <f>IF($F$2=0," - ",Tabla1[[#This Row],[Base para Mejor precio]]*(1-$F$2))</f>
        <v>3742.7983109999996</v>
      </c>
      <c r="F1201" s="4" t="s">
        <v>6</v>
      </c>
      <c r="G1201" s="16" t="s">
        <v>6131</v>
      </c>
      <c r="H1201" s="5">
        <f>IFERROR(IF($F$3=0,"-",Tabla1[[#This Row],[Precio de Cliente neto]]*(1+$F$3)),"-")</f>
        <v>6237.9971850000002</v>
      </c>
      <c r="I1201" s="5">
        <v>5940.9497000000001</v>
      </c>
      <c r="J1201" s="5">
        <v>5346.85473</v>
      </c>
      <c r="K1201" s="26">
        <v>0.21</v>
      </c>
    </row>
    <row r="1202" spans="1:11">
      <c r="A1202" s="4">
        <v>3457</v>
      </c>
      <c r="B1202" t="s">
        <v>6449</v>
      </c>
      <c r="C1202" s="5">
        <f>IF($F$2=0," - ",Tabla1[[#This Row],[Base Precio de Lista neto]])</f>
        <v>4734.8900999999996</v>
      </c>
      <c r="D1202" s="5">
        <f>IF($F$2=0," - ",Tabla1[[#This Row],[Base Precio de Lista neto]]*(1-$F$2))</f>
        <v>3314.4230699999994</v>
      </c>
      <c r="E1202" s="5">
        <f>IF($F$2=0," - ",Tabla1[[#This Row],[Base para Mejor precio]]*(1-$F$2))</f>
        <v>2982.980763</v>
      </c>
      <c r="F1202" s="4" t="s">
        <v>6</v>
      </c>
      <c r="G1202" s="16" t="s">
        <v>6131</v>
      </c>
      <c r="H1202" s="5">
        <f>IFERROR(IF($F$3=0,"-",Tabla1[[#This Row],[Precio de Cliente neto]]*(1+$F$3)),"-")</f>
        <v>4971.6346049999993</v>
      </c>
      <c r="I1202" s="5">
        <v>4734.8900999999996</v>
      </c>
      <c r="J1202" s="5">
        <v>4261.4010900000003</v>
      </c>
      <c r="K1202" s="26">
        <v>0.21</v>
      </c>
    </row>
    <row r="1203" spans="1:11">
      <c r="A1203" s="4">
        <v>3458</v>
      </c>
      <c r="B1203" t="s">
        <v>8616</v>
      </c>
      <c r="C1203" s="5">
        <f>IF($F$2=0," - ",Tabla1[[#This Row],[Base Precio de Lista neto]])</f>
        <v>3609.2370999999998</v>
      </c>
      <c r="D1203" s="5">
        <f>IF($F$2=0," - ",Tabla1[[#This Row],[Base Precio de Lista neto]]*(1-$F$2))</f>
        <v>2526.4659699999997</v>
      </c>
      <c r="E1203" s="5">
        <f>IF($F$2=0," - ",Tabla1[[#This Row],[Base para Mejor precio]]*(1-$F$2))</f>
        <v>2273.8193729999998</v>
      </c>
      <c r="F1203" s="4" t="s">
        <v>6</v>
      </c>
      <c r="G1203" s="16" t="s">
        <v>6131</v>
      </c>
      <c r="H1203" s="5">
        <f>IFERROR(IF($F$3=0,"-",Tabla1[[#This Row],[Precio de Cliente neto]]*(1+$F$3)),"-")</f>
        <v>3789.6989549999998</v>
      </c>
      <c r="I1203" s="5">
        <v>3609.2370999999998</v>
      </c>
      <c r="J1203" s="5">
        <v>3248.3133899999998</v>
      </c>
      <c r="K1203" s="26">
        <v>0.21</v>
      </c>
    </row>
    <row r="1204" spans="1:11">
      <c r="A1204" s="4">
        <v>3459</v>
      </c>
      <c r="B1204" t="s">
        <v>8617</v>
      </c>
      <c r="C1204" s="5">
        <f>IF($F$2=0," - ",Tabla1[[#This Row],[Base Precio de Lista neto]])</f>
        <v>4684.2674999999999</v>
      </c>
      <c r="D1204" s="5">
        <f>IF($F$2=0," - ",Tabla1[[#This Row],[Base Precio de Lista neto]]*(1-$F$2))</f>
        <v>3278.9872499999997</v>
      </c>
      <c r="E1204" s="5">
        <f>IF($F$2=0," - ",Tabla1[[#This Row],[Base para Mejor precio]]*(1-$F$2))</f>
        <v>2951.0885250000001</v>
      </c>
      <c r="F1204" s="4" t="s">
        <v>6</v>
      </c>
      <c r="G1204" s="16" t="s">
        <v>6131</v>
      </c>
      <c r="H1204" s="5">
        <f>IFERROR(IF($F$3=0,"-",Tabla1[[#This Row],[Precio de Cliente neto]]*(1+$F$3)),"-")</f>
        <v>4918.4808749999993</v>
      </c>
      <c r="I1204" s="5">
        <v>4684.2674999999999</v>
      </c>
      <c r="J1204" s="5">
        <v>4215.8407500000003</v>
      </c>
      <c r="K1204" s="26">
        <v>0.21</v>
      </c>
    </row>
    <row r="1205" spans="1:11">
      <c r="A1205" s="4">
        <v>3467</v>
      </c>
      <c r="B1205" t="s">
        <v>8618</v>
      </c>
      <c r="C1205" s="5">
        <f>IF($F$2=0," - ",Tabla1[[#This Row],[Base Precio de Lista neto]])</f>
        <v>57161.167300000001</v>
      </c>
      <c r="D1205" s="5">
        <f>IF($F$2=0," - ",Tabla1[[#This Row],[Base Precio de Lista neto]]*(1-$F$2))</f>
        <v>40012.817109999996</v>
      </c>
      <c r="E1205" s="5">
        <f>IF($F$2=0," - ",Tabla1[[#This Row],[Base para Mejor precio]]*(1-$F$2))</f>
        <v>36011.535399</v>
      </c>
      <c r="F1205" s="4" t="s">
        <v>5</v>
      </c>
      <c r="G1205" s="16" t="s">
        <v>6131</v>
      </c>
      <c r="H1205" s="5">
        <f>IFERROR(IF($F$3=0,"-",Tabla1[[#This Row],[Precio de Cliente neto]]*(1+$F$3)),"-")</f>
        <v>60019.225664999991</v>
      </c>
      <c r="I1205" s="5">
        <v>57161.167300000001</v>
      </c>
      <c r="J1205" s="5">
        <v>51445.050569999999</v>
      </c>
      <c r="K1205" s="26">
        <v>0.21</v>
      </c>
    </row>
    <row r="1206" spans="1:11">
      <c r="A1206" s="4">
        <v>3470</v>
      </c>
      <c r="B1206" t="s">
        <v>906</v>
      </c>
      <c r="C1206" s="5">
        <f>IF($F$2=0," - ",Tabla1[[#This Row],[Base Precio de Lista neto]])</f>
        <v>20837.729500000001</v>
      </c>
      <c r="D1206" s="5">
        <f>IF($F$2=0," - ",Tabla1[[#This Row],[Base Precio de Lista neto]]*(1-$F$2))</f>
        <v>14586.41065</v>
      </c>
      <c r="E1206" s="5">
        <f>IF($F$2=0," - ",Tabla1[[#This Row],[Base para Mejor precio]]*(1-$F$2))</f>
        <v>13127.769584999998</v>
      </c>
      <c r="F1206" s="4" t="s">
        <v>6</v>
      </c>
      <c r="G1206" s="16" t="s">
        <v>6131</v>
      </c>
      <c r="H1206" s="5">
        <f>IFERROR(IF($F$3=0,"-",Tabla1[[#This Row],[Precio de Cliente neto]]*(1+$F$3)),"-")</f>
        <v>21879.615975000001</v>
      </c>
      <c r="I1206" s="5">
        <v>20837.729500000001</v>
      </c>
      <c r="J1206" s="5">
        <v>18753.956549999999</v>
      </c>
      <c r="K1206" s="26">
        <v>0.21</v>
      </c>
    </row>
    <row r="1207" spans="1:11">
      <c r="A1207" s="4">
        <v>3501</v>
      </c>
      <c r="B1207" t="s">
        <v>907</v>
      </c>
      <c r="C1207" s="5">
        <f>IF($F$2=0," - ",Tabla1[[#This Row],[Base Precio de Lista neto]])</f>
        <v>33691.921499999997</v>
      </c>
      <c r="D1207" s="5">
        <f>IF($F$2=0," - ",Tabla1[[#This Row],[Base Precio de Lista neto]]*(1-$F$2))</f>
        <v>23584.345049999996</v>
      </c>
      <c r="E1207" s="5">
        <f>IF($F$2=0," - ",Tabla1[[#This Row],[Base para Mejor precio]]*(1-$F$2))</f>
        <v>21225.910544999999</v>
      </c>
      <c r="F1207" s="4" t="s">
        <v>4</v>
      </c>
      <c r="G1207" s="16" t="s">
        <v>6131</v>
      </c>
      <c r="H1207" s="5">
        <f>IFERROR(IF($F$3=0,"-",Tabla1[[#This Row],[Precio de Cliente neto]]*(1+$F$3)),"-")</f>
        <v>35376.517574999991</v>
      </c>
      <c r="I1207" s="5">
        <v>33691.921499999997</v>
      </c>
      <c r="J1207" s="5">
        <v>30322.729350000001</v>
      </c>
      <c r="K1207" s="26">
        <v>0.21</v>
      </c>
    </row>
    <row r="1208" spans="1:11">
      <c r="A1208" s="4">
        <v>3502</v>
      </c>
      <c r="B1208" t="s">
        <v>908</v>
      </c>
      <c r="C1208" s="5">
        <f>IF($F$2=0," - ",Tabla1[[#This Row],[Base Precio de Lista neto]])</f>
        <v>33691.921499999997</v>
      </c>
      <c r="D1208" s="5">
        <f>IF($F$2=0," - ",Tabla1[[#This Row],[Base Precio de Lista neto]]*(1-$F$2))</f>
        <v>23584.345049999996</v>
      </c>
      <c r="E1208" s="5">
        <f>IF($F$2=0," - ",Tabla1[[#This Row],[Base para Mejor precio]]*(1-$F$2))</f>
        <v>21225.910544999999</v>
      </c>
      <c r="F1208" s="4" t="s">
        <v>4</v>
      </c>
      <c r="G1208" s="16" t="s">
        <v>6131</v>
      </c>
      <c r="H1208" s="5">
        <f>IFERROR(IF($F$3=0,"-",Tabla1[[#This Row],[Precio de Cliente neto]]*(1+$F$3)),"-")</f>
        <v>35376.517574999991</v>
      </c>
      <c r="I1208" s="5">
        <v>33691.921499999997</v>
      </c>
      <c r="J1208" s="5">
        <v>30322.729350000001</v>
      </c>
      <c r="K1208" s="26">
        <v>0.21</v>
      </c>
    </row>
    <row r="1209" spans="1:11">
      <c r="A1209" s="4">
        <v>3503</v>
      </c>
      <c r="B1209" t="s">
        <v>909</v>
      </c>
      <c r="C1209" s="5">
        <f>IF($F$2=0," - ",Tabla1[[#This Row],[Base Precio de Lista neto]])</f>
        <v>33691.921499999997</v>
      </c>
      <c r="D1209" s="5">
        <f>IF($F$2=0," - ",Tabla1[[#This Row],[Base Precio de Lista neto]]*(1-$F$2))</f>
        <v>23584.345049999996</v>
      </c>
      <c r="E1209" s="5">
        <f>IF($F$2=0," - ",Tabla1[[#This Row],[Base para Mejor precio]]*(1-$F$2))</f>
        <v>21225.910544999999</v>
      </c>
      <c r="F1209" s="4" t="s">
        <v>4</v>
      </c>
      <c r="G1209" s="16" t="s">
        <v>6131</v>
      </c>
      <c r="H1209" s="5">
        <f>IFERROR(IF($F$3=0,"-",Tabla1[[#This Row],[Precio de Cliente neto]]*(1+$F$3)),"-")</f>
        <v>35376.517574999991</v>
      </c>
      <c r="I1209" s="5">
        <v>33691.921499999997</v>
      </c>
      <c r="J1209" s="5">
        <v>30322.729350000001</v>
      </c>
      <c r="K1209" s="26">
        <v>0.21</v>
      </c>
    </row>
    <row r="1210" spans="1:11">
      <c r="A1210" s="4">
        <v>3505</v>
      </c>
      <c r="B1210" t="s">
        <v>910</v>
      </c>
      <c r="C1210" s="5">
        <f>IF($F$2=0," - ",Tabla1[[#This Row],[Base Precio de Lista neto]])</f>
        <v>33691.921499999997</v>
      </c>
      <c r="D1210" s="5">
        <f>IF($F$2=0," - ",Tabla1[[#This Row],[Base Precio de Lista neto]]*(1-$F$2))</f>
        <v>23584.345049999996</v>
      </c>
      <c r="E1210" s="5">
        <f>IF($F$2=0," - ",Tabla1[[#This Row],[Base para Mejor precio]]*(1-$F$2))</f>
        <v>21225.910544999999</v>
      </c>
      <c r="F1210" s="4" t="s">
        <v>4</v>
      </c>
      <c r="G1210" s="16" t="s">
        <v>6131</v>
      </c>
      <c r="H1210" s="5">
        <f>IFERROR(IF($F$3=0,"-",Tabla1[[#This Row],[Precio de Cliente neto]]*(1+$F$3)),"-")</f>
        <v>35376.517574999991</v>
      </c>
      <c r="I1210" s="5">
        <v>33691.921499999997</v>
      </c>
      <c r="J1210" s="5">
        <v>30322.729350000001</v>
      </c>
      <c r="K1210" s="26">
        <v>0.21</v>
      </c>
    </row>
    <row r="1211" spans="1:11">
      <c r="A1211" s="4">
        <v>3506</v>
      </c>
      <c r="B1211" t="s">
        <v>911</v>
      </c>
      <c r="C1211" s="5">
        <f>IF($F$2=0," - ",Tabla1[[#This Row],[Base Precio de Lista neto]])</f>
        <v>33691.921499999997</v>
      </c>
      <c r="D1211" s="5">
        <f>IF($F$2=0," - ",Tabla1[[#This Row],[Base Precio de Lista neto]]*(1-$F$2))</f>
        <v>23584.345049999996</v>
      </c>
      <c r="E1211" s="5">
        <f>IF($F$2=0," - ",Tabla1[[#This Row],[Base para Mejor precio]]*(1-$F$2))</f>
        <v>21225.910544999999</v>
      </c>
      <c r="F1211" s="4" t="s">
        <v>4</v>
      </c>
      <c r="G1211" s="16" t="s">
        <v>6131</v>
      </c>
      <c r="H1211" s="5">
        <f>IFERROR(IF($F$3=0,"-",Tabla1[[#This Row],[Precio de Cliente neto]]*(1+$F$3)),"-")</f>
        <v>35376.517574999991</v>
      </c>
      <c r="I1211" s="5">
        <v>33691.921499999997</v>
      </c>
      <c r="J1211" s="5">
        <v>30322.729350000001</v>
      </c>
      <c r="K1211" s="26">
        <v>0.21</v>
      </c>
    </row>
    <row r="1212" spans="1:11">
      <c r="A1212" s="4">
        <v>3507</v>
      </c>
      <c r="B1212" t="s">
        <v>912</v>
      </c>
      <c r="C1212" s="5">
        <f>IF($F$2=0," - ",Tabla1[[#This Row],[Base Precio de Lista neto]])</f>
        <v>33691.921499999997</v>
      </c>
      <c r="D1212" s="5">
        <f>IF($F$2=0," - ",Tabla1[[#This Row],[Base Precio de Lista neto]]*(1-$F$2))</f>
        <v>23584.345049999996</v>
      </c>
      <c r="E1212" s="5">
        <f>IF($F$2=0," - ",Tabla1[[#This Row],[Base para Mejor precio]]*(1-$F$2))</f>
        <v>21225.910544999999</v>
      </c>
      <c r="F1212" s="4" t="s">
        <v>4</v>
      </c>
      <c r="G1212" s="16" t="s">
        <v>6131</v>
      </c>
      <c r="H1212" s="5">
        <f>IFERROR(IF($F$3=0,"-",Tabla1[[#This Row],[Precio de Cliente neto]]*(1+$F$3)),"-")</f>
        <v>35376.517574999991</v>
      </c>
      <c r="I1212" s="5">
        <v>33691.921499999997</v>
      </c>
      <c r="J1212" s="5">
        <v>30322.729350000001</v>
      </c>
      <c r="K1212" s="26">
        <v>0.21</v>
      </c>
    </row>
    <row r="1213" spans="1:11">
      <c r="A1213" s="4">
        <v>3508</v>
      </c>
      <c r="B1213" t="s">
        <v>8619</v>
      </c>
      <c r="C1213" s="5">
        <f>IF($F$2=0," - ",Tabla1[[#This Row],[Base Precio de Lista neto]])</f>
        <v>281.87240000000003</v>
      </c>
      <c r="D1213" s="5">
        <f>IF($F$2=0," - ",Tabla1[[#This Row],[Base Precio de Lista neto]]*(1-$F$2))</f>
        <v>197.31068000000002</v>
      </c>
      <c r="E1213" s="5">
        <f>IF($F$2=0," - ",Tabla1[[#This Row],[Base para Mejor precio]]*(1-$F$2))</f>
        <v>177.579612</v>
      </c>
      <c r="F1213" s="4" t="s">
        <v>6</v>
      </c>
      <c r="G1213" s="16" t="s">
        <v>6131</v>
      </c>
      <c r="H1213" s="5">
        <f>IFERROR(IF($F$3=0,"-",Tabla1[[#This Row],[Precio de Cliente neto]]*(1+$F$3)),"-")</f>
        <v>295.96602000000001</v>
      </c>
      <c r="I1213" s="5">
        <v>281.87240000000003</v>
      </c>
      <c r="J1213" s="5">
        <v>253.68516</v>
      </c>
      <c r="K1213" s="26">
        <v>0.21</v>
      </c>
    </row>
    <row r="1214" spans="1:11">
      <c r="A1214" s="4">
        <v>3509</v>
      </c>
      <c r="B1214" t="s">
        <v>6013</v>
      </c>
      <c r="C1214" s="5">
        <f>IF($F$2=0," - ",Tabla1[[#This Row],[Base Precio de Lista neto]])</f>
        <v>5347.8316999999997</v>
      </c>
      <c r="D1214" s="5">
        <f>IF($F$2=0," - ",Tabla1[[#This Row],[Base Precio de Lista neto]]*(1-$F$2))</f>
        <v>3743.4821899999997</v>
      </c>
      <c r="E1214" s="5">
        <f>IF($F$2=0," - ",Tabla1[[#This Row],[Base para Mejor precio]]*(1-$F$2))</f>
        <v>3369.1339709999997</v>
      </c>
      <c r="F1214" s="4" t="s">
        <v>4</v>
      </c>
      <c r="G1214" s="16" t="s">
        <v>6131</v>
      </c>
      <c r="H1214" s="5">
        <f>IFERROR(IF($F$3=0,"-",Tabla1[[#This Row],[Precio de Cliente neto]]*(1+$F$3)),"-")</f>
        <v>5615.223285</v>
      </c>
      <c r="I1214" s="5">
        <v>5347.8316999999997</v>
      </c>
      <c r="J1214" s="5">
        <v>4813.04853</v>
      </c>
      <c r="K1214" s="26">
        <v>0.21</v>
      </c>
    </row>
    <row r="1215" spans="1:11">
      <c r="A1215" s="4">
        <v>3510</v>
      </c>
      <c r="B1215" t="s">
        <v>6054</v>
      </c>
      <c r="C1215" s="5">
        <f>IF($F$2=0," - ",Tabla1[[#This Row],[Base Precio de Lista neto]])</f>
        <v>1456.2908</v>
      </c>
      <c r="D1215" s="5">
        <f>IF($F$2=0," - ",Tabla1[[#This Row],[Base Precio de Lista neto]]*(1-$F$2))</f>
        <v>1019.40356</v>
      </c>
      <c r="E1215" s="5">
        <f>IF($F$2=0," - ",Tabla1[[#This Row],[Base para Mejor precio]]*(1-$F$2))</f>
        <v>917.46320400000002</v>
      </c>
      <c r="F1215" s="4" t="s">
        <v>6</v>
      </c>
      <c r="G1215" s="16" t="s">
        <v>6131</v>
      </c>
      <c r="H1215" s="5">
        <f>IFERROR(IF($F$3=0,"-",Tabla1[[#This Row],[Precio de Cliente neto]]*(1+$F$3)),"-")</f>
        <v>1529.1053400000001</v>
      </c>
      <c r="I1215" s="5">
        <v>1456.2908</v>
      </c>
      <c r="J1215" s="5">
        <v>1310.6617200000001</v>
      </c>
      <c r="K1215" s="26">
        <v>0.21</v>
      </c>
    </row>
    <row r="1216" spans="1:11">
      <c r="A1216" s="4">
        <v>3511</v>
      </c>
      <c r="B1216" t="s">
        <v>6055</v>
      </c>
      <c r="C1216" s="5">
        <f>IF($F$2=0," - ",Tabla1[[#This Row],[Base Precio de Lista neto]])</f>
        <v>1999.2369000000001</v>
      </c>
      <c r="D1216" s="5">
        <f>IF($F$2=0," - ",Tabla1[[#This Row],[Base Precio de Lista neto]]*(1-$F$2))</f>
        <v>1399.4658300000001</v>
      </c>
      <c r="E1216" s="5">
        <f>IF($F$2=0," - ",Tabla1[[#This Row],[Base para Mejor precio]]*(1-$F$2))</f>
        <v>1259.519247</v>
      </c>
      <c r="F1216" s="4" t="s">
        <v>6</v>
      </c>
      <c r="G1216" s="16" t="s">
        <v>6131</v>
      </c>
      <c r="H1216" s="5">
        <f>IFERROR(IF($F$3=0,"-",Tabla1[[#This Row],[Precio de Cliente neto]]*(1+$F$3)),"-")</f>
        <v>2099.1987450000001</v>
      </c>
      <c r="I1216" s="5">
        <v>1999.2369000000001</v>
      </c>
      <c r="J1216" s="5">
        <v>1799.31321</v>
      </c>
      <c r="K1216" s="26">
        <v>0.21</v>
      </c>
    </row>
    <row r="1217" spans="1:11">
      <c r="A1217" s="4">
        <v>3512</v>
      </c>
      <c r="B1217" t="s">
        <v>6014</v>
      </c>
      <c r="C1217" s="5">
        <f>IF($F$2=0," - ",Tabla1[[#This Row],[Base Precio de Lista neto]])</f>
        <v>7125.9233000000004</v>
      </c>
      <c r="D1217" s="5">
        <f>IF($F$2=0," - ",Tabla1[[#This Row],[Base Precio de Lista neto]]*(1-$F$2))</f>
        <v>4988.1463100000001</v>
      </c>
      <c r="E1217" s="5">
        <f>IF($F$2=0," - ",Tabla1[[#This Row],[Base para Mejor precio]]*(1-$F$2))</f>
        <v>4489.3316789999999</v>
      </c>
      <c r="F1217" s="4" t="s">
        <v>4</v>
      </c>
      <c r="G1217" s="16" t="s">
        <v>6131</v>
      </c>
      <c r="H1217" s="5">
        <f>IFERROR(IF($F$3=0,"-",Tabla1[[#This Row],[Precio de Cliente neto]]*(1+$F$3)),"-")</f>
        <v>7482.2194650000001</v>
      </c>
      <c r="I1217" s="5">
        <v>7125.9233000000004</v>
      </c>
      <c r="J1217" s="5">
        <v>6413.33097</v>
      </c>
      <c r="K1217" s="26">
        <v>0.21</v>
      </c>
    </row>
    <row r="1218" spans="1:11">
      <c r="A1218" s="4">
        <v>3513</v>
      </c>
      <c r="B1218" t="s">
        <v>6015</v>
      </c>
      <c r="C1218" s="5">
        <f>IF($F$2=0," - ",Tabla1[[#This Row],[Base Precio de Lista neto]])</f>
        <v>9887.8871999999992</v>
      </c>
      <c r="D1218" s="5">
        <f>IF($F$2=0," - ",Tabla1[[#This Row],[Base Precio de Lista neto]]*(1-$F$2))</f>
        <v>6921.5210399999987</v>
      </c>
      <c r="E1218" s="5">
        <f>IF($F$2=0," - ",Tabla1[[#This Row],[Base para Mejor precio]]*(1-$F$2))</f>
        <v>6229.3689359999998</v>
      </c>
      <c r="F1218" s="4" t="s">
        <v>4</v>
      </c>
      <c r="G1218" s="16" t="s">
        <v>6131</v>
      </c>
      <c r="H1218" s="5">
        <f>IFERROR(IF($F$3=0,"-",Tabla1[[#This Row],[Precio de Cliente neto]]*(1+$F$3)),"-")</f>
        <v>10382.281559999998</v>
      </c>
      <c r="I1218" s="5">
        <v>9887.8871999999992</v>
      </c>
      <c r="J1218" s="5">
        <v>8899.0984800000006</v>
      </c>
      <c r="K1218" s="26">
        <v>0.21</v>
      </c>
    </row>
    <row r="1219" spans="1:11">
      <c r="A1219" s="4">
        <v>3514</v>
      </c>
      <c r="B1219" t="s">
        <v>6056</v>
      </c>
      <c r="C1219" s="5">
        <f>IF($F$2=0," - ",Tabla1[[#This Row],[Base Precio de Lista neto]])</f>
        <v>3329.2084</v>
      </c>
      <c r="D1219" s="5">
        <f>IF($F$2=0," - ",Tabla1[[#This Row],[Base Precio de Lista neto]]*(1-$F$2))</f>
        <v>2330.4458799999998</v>
      </c>
      <c r="E1219" s="5">
        <f>IF($F$2=0," - ",Tabla1[[#This Row],[Base para Mejor precio]]*(1-$F$2))</f>
        <v>2097.401292</v>
      </c>
      <c r="F1219" s="4" t="s">
        <v>6</v>
      </c>
      <c r="G1219" s="16" t="s">
        <v>6131</v>
      </c>
      <c r="H1219" s="5">
        <f>IFERROR(IF($F$3=0,"-",Tabla1[[#This Row],[Precio de Cliente neto]]*(1+$F$3)),"-")</f>
        <v>3495.6688199999999</v>
      </c>
      <c r="I1219" s="5">
        <v>3329.2084</v>
      </c>
      <c r="J1219" s="5">
        <v>2996.2875600000002</v>
      </c>
      <c r="K1219" s="26">
        <v>0.21</v>
      </c>
    </row>
    <row r="1220" spans="1:11">
      <c r="A1220" s="4">
        <v>3515</v>
      </c>
      <c r="B1220" t="s">
        <v>8620</v>
      </c>
      <c r="C1220" s="5">
        <f>IF($F$2=0," - ",Tabla1[[#This Row],[Base Precio de Lista neto]])</f>
        <v>109.28660000000001</v>
      </c>
      <c r="D1220" s="5">
        <f>IF($F$2=0," - ",Tabla1[[#This Row],[Base Precio de Lista neto]]*(1-$F$2))</f>
        <v>76.500619999999998</v>
      </c>
      <c r="E1220" s="5">
        <f>IF($F$2=0," - ",Tabla1[[#This Row],[Base para Mejor precio]]*(1-$F$2))</f>
        <v>68.850557999999992</v>
      </c>
      <c r="F1220" s="4" t="s">
        <v>6</v>
      </c>
      <c r="G1220" s="16" t="s">
        <v>6131</v>
      </c>
      <c r="H1220" s="5">
        <f>IFERROR(IF($F$3=0,"-",Tabla1[[#This Row],[Precio de Cliente neto]]*(1+$F$3)),"-")</f>
        <v>114.75093</v>
      </c>
      <c r="I1220" s="5">
        <v>109.28660000000001</v>
      </c>
      <c r="J1220" s="5">
        <v>98.357939999999999</v>
      </c>
      <c r="K1220" s="26">
        <v>0.21</v>
      </c>
    </row>
    <row r="1221" spans="1:11">
      <c r="A1221" s="4">
        <v>3516</v>
      </c>
      <c r="B1221" t="s">
        <v>8621</v>
      </c>
      <c r="C1221" s="5">
        <f>IF($F$2=0," - ",Tabla1[[#This Row],[Base Precio de Lista neto]])</f>
        <v>2121.1426000000001</v>
      </c>
      <c r="D1221" s="5">
        <f>IF($F$2=0," - ",Tabla1[[#This Row],[Base Precio de Lista neto]]*(1-$F$2))</f>
        <v>1484.79982</v>
      </c>
      <c r="E1221" s="5">
        <f>IF($F$2=0," - ",Tabla1[[#This Row],[Base para Mejor precio]]*(1-$F$2))</f>
        <v>1336.3198379999999</v>
      </c>
      <c r="F1221" s="4" t="s">
        <v>5</v>
      </c>
      <c r="G1221" s="16" t="s">
        <v>6131</v>
      </c>
      <c r="H1221" s="5">
        <f>IFERROR(IF($F$3=0,"-",Tabla1[[#This Row],[Precio de Cliente neto]]*(1+$F$3)),"-")</f>
        <v>2227.1997299999998</v>
      </c>
      <c r="I1221" s="5">
        <v>2121.1426000000001</v>
      </c>
      <c r="J1221" s="5">
        <v>1909.0283400000001</v>
      </c>
      <c r="K1221" s="26">
        <v>0.21</v>
      </c>
    </row>
    <row r="1222" spans="1:11">
      <c r="A1222" s="4">
        <v>3517</v>
      </c>
      <c r="B1222" t="s">
        <v>913</v>
      </c>
      <c r="C1222" s="5">
        <f>IF($F$2=0," - ",Tabla1[[#This Row],[Base Precio de Lista neto]])</f>
        <v>303.99979999999999</v>
      </c>
      <c r="D1222" s="5">
        <f>IF($F$2=0," - ",Tabla1[[#This Row],[Base Precio de Lista neto]]*(1-$F$2))</f>
        <v>212.79986</v>
      </c>
      <c r="E1222" s="5">
        <f>IF($F$2=0," - ",Tabla1[[#This Row],[Base para Mejor precio]]*(1-$F$2))</f>
        <v>191.51987400000002</v>
      </c>
      <c r="F1222" s="4" t="s">
        <v>5</v>
      </c>
      <c r="G1222" s="16" t="s">
        <v>6131</v>
      </c>
      <c r="H1222" s="5">
        <f>IFERROR(IF($F$3=0,"-",Tabla1[[#This Row],[Precio de Cliente neto]]*(1+$F$3)),"-")</f>
        <v>319.19979000000001</v>
      </c>
      <c r="I1222" s="5">
        <v>303.99979999999999</v>
      </c>
      <c r="J1222" s="5">
        <v>273.59982000000002</v>
      </c>
      <c r="K1222" s="26">
        <v>0.21</v>
      </c>
    </row>
    <row r="1223" spans="1:11">
      <c r="A1223" s="4">
        <v>3518</v>
      </c>
      <c r="B1223" t="s">
        <v>914</v>
      </c>
      <c r="C1223" s="5">
        <f>IF($F$2=0," - ",Tabla1[[#This Row],[Base Precio de Lista neto]])</f>
        <v>303.99979999999999</v>
      </c>
      <c r="D1223" s="5">
        <f>IF($F$2=0," - ",Tabla1[[#This Row],[Base Precio de Lista neto]]*(1-$F$2))</f>
        <v>212.79986</v>
      </c>
      <c r="E1223" s="5">
        <f>IF($F$2=0," - ",Tabla1[[#This Row],[Base para Mejor precio]]*(1-$F$2))</f>
        <v>191.51987400000002</v>
      </c>
      <c r="F1223" s="4" t="s">
        <v>5</v>
      </c>
      <c r="G1223" s="16" t="s">
        <v>6131</v>
      </c>
      <c r="H1223" s="5">
        <f>IFERROR(IF($F$3=0,"-",Tabla1[[#This Row],[Precio de Cliente neto]]*(1+$F$3)),"-")</f>
        <v>319.19979000000001</v>
      </c>
      <c r="I1223" s="5">
        <v>303.99979999999999</v>
      </c>
      <c r="J1223" s="5">
        <v>273.59982000000002</v>
      </c>
      <c r="K1223" s="26">
        <v>0.21</v>
      </c>
    </row>
    <row r="1224" spans="1:11">
      <c r="A1224" s="4">
        <v>3519</v>
      </c>
      <c r="B1224" t="s">
        <v>6016</v>
      </c>
      <c r="C1224" s="5">
        <f>IF($F$2=0," - ",Tabla1[[#This Row],[Base Precio de Lista neto]])</f>
        <v>326.85680000000002</v>
      </c>
      <c r="D1224" s="5">
        <f>IF($F$2=0," - ",Tabla1[[#This Row],[Base Precio de Lista neto]]*(1-$F$2))</f>
        <v>228.79975999999999</v>
      </c>
      <c r="E1224" s="5">
        <f>IF($F$2=0," - ",Tabla1[[#This Row],[Base para Mejor precio]]*(1-$F$2))</f>
        <v>205.91978399999996</v>
      </c>
      <c r="F1224" s="4" t="s">
        <v>5</v>
      </c>
      <c r="G1224" s="16" t="s">
        <v>6131</v>
      </c>
      <c r="H1224" s="5">
        <f>IFERROR(IF($F$3=0,"-",Tabla1[[#This Row],[Precio de Cliente neto]]*(1+$F$3)),"-")</f>
        <v>343.19963999999999</v>
      </c>
      <c r="I1224" s="5">
        <v>326.85680000000002</v>
      </c>
      <c r="J1224" s="5">
        <v>294.17111999999997</v>
      </c>
      <c r="K1224" s="26">
        <v>0.21</v>
      </c>
    </row>
    <row r="1225" spans="1:11">
      <c r="A1225" s="4">
        <v>3520</v>
      </c>
      <c r="B1225" t="s">
        <v>915</v>
      </c>
      <c r="C1225" s="5">
        <f>IF($F$2=0," - ",Tabla1[[#This Row],[Base Precio de Lista neto]])</f>
        <v>303.99979999999999</v>
      </c>
      <c r="D1225" s="5">
        <f>IF($F$2=0," - ",Tabla1[[#This Row],[Base Precio de Lista neto]]*(1-$F$2))</f>
        <v>212.79986</v>
      </c>
      <c r="E1225" s="5">
        <f>IF($F$2=0," - ",Tabla1[[#This Row],[Base para Mejor precio]]*(1-$F$2))</f>
        <v>191.51987400000002</v>
      </c>
      <c r="F1225" s="4" t="s">
        <v>5</v>
      </c>
      <c r="G1225" s="16" t="s">
        <v>6131</v>
      </c>
      <c r="H1225" s="5">
        <f>IFERROR(IF($F$3=0,"-",Tabla1[[#This Row],[Precio de Cliente neto]]*(1+$F$3)),"-")</f>
        <v>319.19979000000001</v>
      </c>
      <c r="I1225" s="5">
        <v>303.99979999999999</v>
      </c>
      <c r="J1225" s="5">
        <v>273.59982000000002</v>
      </c>
      <c r="K1225" s="26">
        <v>0.21</v>
      </c>
    </row>
    <row r="1226" spans="1:11">
      <c r="A1226" s="4">
        <v>3521</v>
      </c>
      <c r="B1226" t="s">
        <v>916</v>
      </c>
      <c r="C1226" s="5">
        <f>IF($F$2=0," - ",Tabla1[[#This Row],[Base Precio de Lista neto]])</f>
        <v>303.99979999999999</v>
      </c>
      <c r="D1226" s="5">
        <f>IF($F$2=0," - ",Tabla1[[#This Row],[Base Precio de Lista neto]]*(1-$F$2))</f>
        <v>212.79986</v>
      </c>
      <c r="E1226" s="5">
        <f>IF($F$2=0," - ",Tabla1[[#This Row],[Base para Mejor precio]]*(1-$F$2))</f>
        <v>191.51987400000002</v>
      </c>
      <c r="F1226" s="4" t="s">
        <v>5</v>
      </c>
      <c r="G1226" s="16" t="s">
        <v>6131</v>
      </c>
      <c r="H1226" s="5">
        <f>IFERROR(IF($F$3=0,"-",Tabla1[[#This Row],[Precio de Cliente neto]]*(1+$F$3)),"-")</f>
        <v>319.19979000000001</v>
      </c>
      <c r="I1226" s="5">
        <v>303.99979999999999</v>
      </c>
      <c r="J1226" s="5">
        <v>273.59982000000002</v>
      </c>
      <c r="K1226" s="26">
        <v>0.21</v>
      </c>
    </row>
    <row r="1227" spans="1:11">
      <c r="A1227" s="4">
        <v>3522</v>
      </c>
      <c r="B1227" t="s">
        <v>917</v>
      </c>
      <c r="C1227" s="5">
        <f>IF($F$2=0," - ",Tabla1[[#This Row],[Base Precio de Lista neto]])</f>
        <v>303.99979999999999</v>
      </c>
      <c r="D1227" s="5">
        <f>IF($F$2=0," - ",Tabla1[[#This Row],[Base Precio de Lista neto]]*(1-$F$2))</f>
        <v>212.79986</v>
      </c>
      <c r="E1227" s="5">
        <f>IF($F$2=0," - ",Tabla1[[#This Row],[Base para Mejor precio]]*(1-$F$2))</f>
        <v>191.51987400000002</v>
      </c>
      <c r="F1227" s="4" t="s">
        <v>5</v>
      </c>
      <c r="G1227" s="16" t="s">
        <v>6131</v>
      </c>
      <c r="H1227" s="5">
        <f>IFERROR(IF($F$3=0,"-",Tabla1[[#This Row],[Precio de Cliente neto]]*(1+$F$3)),"-")</f>
        <v>319.19979000000001</v>
      </c>
      <c r="I1227" s="5">
        <v>303.99979999999999</v>
      </c>
      <c r="J1227" s="5">
        <v>273.59982000000002</v>
      </c>
      <c r="K1227" s="26">
        <v>0.21</v>
      </c>
    </row>
    <row r="1228" spans="1:11">
      <c r="A1228" s="4">
        <v>3523</v>
      </c>
      <c r="B1228" t="s">
        <v>918</v>
      </c>
      <c r="C1228" s="5">
        <f>IF($F$2=0," - ",Tabla1[[#This Row],[Base Precio de Lista neto]])</f>
        <v>303.99979999999999</v>
      </c>
      <c r="D1228" s="5">
        <f>IF($F$2=0," - ",Tabla1[[#This Row],[Base Precio de Lista neto]]*(1-$F$2))</f>
        <v>212.79986</v>
      </c>
      <c r="E1228" s="5">
        <f>IF($F$2=0," - ",Tabla1[[#This Row],[Base para Mejor precio]]*(1-$F$2))</f>
        <v>191.51987400000002</v>
      </c>
      <c r="F1228" s="4" t="s">
        <v>5</v>
      </c>
      <c r="G1228" s="16" t="s">
        <v>6131</v>
      </c>
      <c r="H1228" s="5">
        <f>IFERROR(IF($F$3=0,"-",Tabla1[[#This Row],[Precio de Cliente neto]]*(1+$F$3)),"-")</f>
        <v>319.19979000000001</v>
      </c>
      <c r="I1228" s="5">
        <v>303.99979999999999</v>
      </c>
      <c r="J1228" s="5">
        <v>273.59982000000002</v>
      </c>
      <c r="K1228" s="26">
        <v>0.21</v>
      </c>
    </row>
    <row r="1229" spans="1:11">
      <c r="A1229" s="4">
        <v>3524</v>
      </c>
      <c r="B1229" t="s">
        <v>919</v>
      </c>
      <c r="C1229" s="5">
        <f>IF($F$2=0," - ",Tabla1[[#This Row],[Base Precio de Lista neto]])</f>
        <v>2100.4987000000001</v>
      </c>
      <c r="D1229" s="5">
        <f>IF($F$2=0," - ",Tabla1[[#This Row],[Base Precio de Lista neto]]*(1-$F$2))</f>
        <v>1470.3490899999999</v>
      </c>
      <c r="E1229" s="5">
        <f>IF($F$2=0," - ",Tabla1[[#This Row],[Base para Mejor precio]]*(1-$F$2))</f>
        <v>1323.314181</v>
      </c>
      <c r="F1229" s="4" t="s">
        <v>6</v>
      </c>
      <c r="G1229" s="16" t="s">
        <v>6131</v>
      </c>
      <c r="H1229" s="5">
        <f>IFERROR(IF($F$3=0,"-",Tabla1[[#This Row],[Precio de Cliente neto]]*(1+$F$3)),"-")</f>
        <v>2205.523635</v>
      </c>
      <c r="I1229" s="5">
        <v>2100.4987000000001</v>
      </c>
      <c r="J1229" s="5">
        <v>1890.44883</v>
      </c>
      <c r="K1229" s="26">
        <v>0.21</v>
      </c>
    </row>
    <row r="1230" spans="1:11">
      <c r="A1230" s="4">
        <v>3526</v>
      </c>
      <c r="B1230" t="s">
        <v>920</v>
      </c>
      <c r="C1230" s="5">
        <f>IF($F$2=0," - ",Tabla1[[#This Row],[Base Precio de Lista neto]])</f>
        <v>2680.1754000000001</v>
      </c>
      <c r="D1230" s="5">
        <f>IF($F$2=0," - ",Tabla1[[#This Row],[Base Precio de Lista neto]]*(1-$F$2))</f>
        <v>1876.1227799999999</v>
      </c>
      <c r="E1230" s="5">
        <f>IF($F$2=0," - ",Tabla1[[#This Row],[Base para Mejor precio]]*(1-$F$2))</f>
        <v>1688.5105019999999</v>
      </c>
      <c r="F1230" s="4" t="s">
        <v>6</v>
      </c>
      <c r="G1230" s="16" t="s">
        <v>6131</v>
      </c>
      <c r="H1230" s="5">
        <f>IFERROR(IF($F$3=0,"-",Tabla1[[#This Row],[Precio de Cliente neto]]*(1+$F$3)),"-")</f>
        <v>2814.18417</v>
      </c>
      <c r="I1230" s="5">
        <v>2680.1754000000001</v>
      </c>
      <c r="J1230" s="5">
        <v>2412.1578599999998</v>
      </c>
      <c r="K1230" s="26">
        <v>0.21</v>
      </c>
    </row>
    <row r="1231" spans="1:11">
      <c r="A1231" s="4">
        <v>3527</v>
      </c>
      <c r="B1231" t="s">
        <v>921</v>
      </c>
      <c r="C1231" s="5">
        <f>IF($F$2=0," - ",Tabla1[[#This Row],[Base Precio de Lista neto]])</f>
        <v>4926.1298999999999</v>
      </c>
      <c r="D1231" s="5">
        <f>IF($F$2=0," - ",Tabla1[[#This Row],[Base Precio de Lista neto]]*(1-$F$2))</f>
        <v>3448.2909299999997</v>
      </c>
      <c r="E1231" s="5">
        <f>IF($F$2=0," - ",Tabla1[[#This Row],[Base para Mejor precio]]*(1-$F$2))</f>
        <v>3103.4618369999998</v>
      </c>
      <c r="F1231" s="4" t="s">
        <v>5</v>
      </c>
      <c r="G1231" s="16" t="s">
        <v>6131</v>
      </c>
      <c r="H1231" s="5">
        <f>IFERROR(IF($F$3=0,"-",Tabla1[[#This Row],[Precio de Cliente neto]]*(1+$F$3)),"-")</f>
        <v>5172.4363949999997</v>
      </c>
      <c r="I1231" s="5">
        <v>4926.1298999999999</v>
      </c>
      <c r="J1231" s="5">
        <v>4433.5169100000003</v>
      </c>
      <c r="K1231" s="26">
        <v>0.21</v>
      </c>
    </row>
    <row r="1232" spans="1:11">
      <c r="A1232" s="4">
        <v>3528</v>
      </c>
      <c r="B1232" t="s">
        <v>922</v>
      </c>
      <c r="C1232" s="5">
        <f>IF($F$2=0," - ",Tabla1[[#This Row],[Base Precio de Lista neto]])</f>
        <v>3342.2114999999999</v>
      </c>
      <c r="D1232" s="5">
        <f>IF($F$2=0," - ",Tabla1[[#This Row],[Base Precio de Lista neto]]*(1-$F$2))</f>
        <v>2339.5480499999999</v>
      </c>
      <c r="E1232" s="5">
        <f>IF($F$2=0," - ",Tabla1[[#This Row],[Base para Mejor precio]]*(1-$F$2))</f>
        <v>2105.593245</v>
      </c>
      <c r="F1232" s="4" t="s">
        <v>6</v>
      </c>
      <c r="G1232" s="16" t="s">
        <v>6131</v>
      </c>
      <c r="H1232" s="5">
        <f>IFERROR(IF($F$3=0,"-",Tabla1[[#This Row],[Precio de Cliente neto]]*(1+$F$3)),"-")</f>
        <v>3509.322075</v>
      </c>
      <c r="I1232" s="5">
        <v>3342.2114999999999</v>
      </c>
      <c r="J1232" s="5">
        <v>3007.99035</v>
      </c>
      <c r="K1232" s="26">
        <v>0.21</v>
      </c>
    </row>
    <row r="1233" spans="1:11">
      <c r="A1233" s="4">
        <v>3529</v>
      </c>
      <c r="B1233" t="s">
        <v>923</v>
      </c>
      <c r="C1233" s="5">
        <f>IF($F$2=0," - ",Tabla1[[#This Row],[Base Precio de Lista neto]])</f>
        <v>6622.0308999999997</v>
      </c>
      <c r="D1233" s="5">
        <f>IF($F$2=0," - ",Tabla1[[#This Row],[Base Precio de Lista neto]]*(1-$F$2))</f>
        <v>4635.4216299999998</v>
      </c>
      <c r="E1233" s="5">
        <f>IF($F$2=0," - ",Tabla1[[#This Row],[Base para Mejor precio]]*(1-$F$2))</f>
        <v>4171.8794669999997</v>
      </c>
      <c r="F1233" s="4" t="s">
        <v>5</v>
      </c>
      <c r="G1233" s="16" t="s">
        <v>6131</v>
      </c>
      <c r="H1233" s="5">
        <f>IFERROR(IF($F$3=0,"-",Tabla1[[#This Row],[Precio de Cliente neto]]*(1+$F$3)),"-")</f>
        <v>6953.1324449999993</v>
      </c>
      <c r="I1233" s="5">
        <v>6622.0308999999997</v>
      </c>
      <c r="J1233" s="5">
        <v>5959.8278099999998</v>
      </c>
      <c r="K1233" s="26">
        <v>0.21</v>
      </c>
    </row>
    <row r="1234" spans="1:11">
      <c r="A1234" s="4">
        <v>3530</v>
      </c>
      <c r="B1234" t="s">
        <v>924</v>
      </c>
      <c r="C1234" s="5">
        <f>IF($F$2=0," - ",Tabla1[[#This Row],[Base Precio de Lista neto]])</f>
        <v>4962.6871000000001</v>
      </c>
      <c r="D1234" s="5">
        <f>IF($F$2=0," - ",Tabla1[[#This Row],[Base Precio de Lista neto]]*(1-$F$2))</f>
        <v>3473.8809699999997</v>
      </c>
      <c r="E1234" s="5">
        <f>IF($F$2=0," - ",Tabla1[[#This Row],[Base para Mejor precio]]*(1-$F$2))</f>
        <v>3126.4928729999997</v>
      </c>
      <c r="F1234" s="4" t="s">
        <v>6</v>
      </c>
      <c r="G1234" s="16" t="s">
        <v>6131</v>
      </c>
      <c r="H1234" s="5">
        <f>IFERROR(IF($F$3=0,"-",Tabla1[[#This Row],[Precio de Cliente neto]]*(1+$F$3)),"-")</f>
        <v>5210.8214549999993</v>
      </c>
      <c r="I1234" s="5">
        <v>4962.6871000000001</v>
      </c>
      <c r="J1234" s="5">
        <v>4466.4183899999998</v>
      </c>
      <c r="K1234" s="26">
        <v>0.21</v>
      </c>
    </row>
    <row r="1235" spans="1:11">
      <c r="A1235" s="4">
        <v>3531</v>
      </c>
      <c r="B1235" t="s">
        <v>925</v>
      </c>
      <c r="C1235" s="5">
        <f>IF($F$2=0," - ",Tabla1[[#This Row],[Base Precio de Lista neto]])</f>
        <v>1334.1948</v>
      </c>
      <c r="D1235" s="5">
        <f>IF($F$2=0," - ",Tabla1[[#This Row],[Base Precio de Lista neto]]*(1-$F$2))</f>
        <v>933.93635999999992</v>
      </c>
      <c r="E1235" s="5">
        <f>IF($F$2=0," - ",Tabla1[[#This Row],[Base para Mejor precio]]*(1-$F$2))</f>
        <v>840.54272399999991</v>
      </c>
      <c r="F1235" s="4" t="s">
        <v>6</v>
      </c>
      <c r="G1235" s="16" t="s">
        <v>6131</v>
      </c>
      <c r="H1235" s="5">
        <f>IFERROR(IF($F$3=0,"-",Tabla1[[#This Row],[Precio de Cliente neto]]*(1+$F$3)),"-")</f>
        <v>1400.90454</v>
      </c>
      <c r="I1235" s="5">
        <v>1334.1948</v>
      </c>
      <c r="J1235" s="5">
        <v>1200.77532</v>
      </c>
      <c r="K1235" s="26">
        <v>0.21</v>
      </c>
    </row>
    <row r="1236" spans="1:11">
      <c r="A1236" s="4">
        <v>3532</v>
      </c>
      <c r="B1236" t="s">
        <v>926</v>
      </c>
      <c r="C1236" s="5">
        <f>IF($F$2=0," - ",Tabla1[[#This Row],[Base Precio de Lista neto]])</f>
        <v>2762.5095000000001</v>
      </c>
      <c r="D1236" s="5">
        <f>IF($F$2=0," - ",Tabla1[[#This Row],[Base Precio de Lista neto]]*(1-$F$2))</f>
        <v>1933.75665</v>
      </c>
      <c r="E1236" s="5">
        <f>IF($F$2=0," - ",Tabla1[[#This Row],[Base para Mejor precio]]*(1-$F$2))</f>
        <v>1740.380985</v>
      </c>
      <c r="F1236" s="4" t="s">
        <v>6</v>
      </c>
      <c r="G1236" s="16" t="s">
        <v>6131</v>
      </c>
      <c r="H1236" s="5">
        <f>IFERROR(IF($F$3=0,"-",Tabla1[[#This Row],[Precio de Cliente neto]]*(1+$F$3)),"-")</f>
        <v>2900.6349749999999</v>
      </c>
      <c r="I1236" s="5">
        <v>2762.5095000000001</v>
      </c>
      <c r="J1236" s="5">
        <v>2486.25855</v>
      </c>
      <c r="K1236" s="26">
        <v>0.21</v>
      </c>
    </row>
    <row r="1237" spans="1:11">
      <c r="A1237" s="4">
        <v>3533</v>
      </c>
      <c r="B1237" t="s">
        <v>8622</v>
      </c>
      <c r="C1237" s="5">
        <f>IF($F$2=0," - ",Tabla1[[#This Row],[Base Precio de Lista neto]])</f>
        <v>585.61590000000001</v>
      </c>
      <c r="D1237" s="5">
        <f>IF($F$2=0," - ",Tabla1[[#This Row],[Base Precio de Lista neto]]*(1-$F$2))</f>
        <v>409.93113</v>
      </c>
      <c r="E1237" s="5">
        <f>IF($F$2=0," - ",Tabla1[[#This Row],[Base para Mejor precio]]*(1-$F$2))</f>
        <v>368.93801699999995</v>
      </c>
      <c r="F1237" s="4" t="s">
        <v>6</v>
      </c>
      <c r="G1237" s="16" t="s">
        <v>6131</v>
      </c>
      <c r="H1237" s="5">
        <f>IFERROR(IF($F$3=0,"-",Tabla1[[#This Row],[Precio de Cliente neto]]*(1+$F$3)),"-")</f>
        <v>614.89669500000002</v>
      </c>
      <c r="I1237" s="5">
        <v>585.61590000000001</v>
      </c>
      <c r="J1237" s="5">
        <v>527.05430999999999</v>
      </c>
      <c r="K1237" s="26">
        <v>0.21</v>
      </c>
    </row>
    <row r="1238" spans="1:11">
      <c r="A1238" s="4">
        <v>3534</v>
      </c>
      <c r="B1238" t="s">
        <v>927</v>
      </c>
      <c r="C1238" s="5">
        <f>IF($F$2=0," - ",Tabla1[[#This Row],[Base Precio de Lista neto]])</f>
        <v>1334.1948</v>
      </c>
      <c r="D1238" s="5">
        <f>IF($F$2=0," - ",Tabla1[[#This Row],[Base Precio de Lista neto]]*(1-$F$2))</f>
        <v>933.93635999999992</v>
      </c>
      <c r="E1238" s="5">
        <f>IF($F$2=0," - ",Tabla1[[#This Row],[Base para Mejor precio]]*(1-$F$2))</f>
        <v>840.54272399999991</v>
      </c>
      <c r="F1238" s="4" t="s">
        <v>6</v>
      </c>
      <c r="G1238" s="16" t="s">
        <v>6131</v>
      </c>
      <c r="H1238" s="5">
        <f>IFERROR(IF($F$3=0,"-",Tabla1[[#This Row],[Precio de Cliente neto]]*(1+$F$3)),"-")</f>
        <v>1400.90454</v>
      </c>
      <c r="I1238" s="5">
        <v>1334.1948</v>
      </c>
      <c r="J1238" s="5">
        <v>1200.77532</v>
      </c>
      <c r="K1238" s="26">
        <v>0.21</v>
      </c>
    </row>
    <row r="1239" spans="1:11">
      <c r="A1239" s="4">
        <v>3535</v>
      </c>
      <c r="B1239" t="s">
        <v>8623</v>
      </c>
      <c r="C1239" s="5">
        <f>IF($F$2=0," - ",Tabla1[[#This Row],[Base Precio de Lista neto]])</f>
        <v>585.61590000000001</v>
      </c>
      <c r="D1239" s="5">
        <f>IF($F$2=0," - ",Tabla1[[#This Row],[Base Precio de Lista neto]]*(1-$F$2))</f>
        <v>409.93113</v>
      </c>
      <c r="E1239" s="5">
        <f>IF($F$2=0," - ",Tabla1[[#This Row],[Base para Mejor precio]]*(1-$F$2))</f>
        <v>368.93801699999995</v>
      </c>
      <c r="F1239" s="4" t="s">
        <v>6</v>
      </c>
      <c r="G1239" s="16" t="s">
        <v>6131</v>
      </c>
      <c r="H1239" s="5">
        <f>IFERROR(IF($F$3=0,"-",Tabla1[[#This Row],[Precio de Cliente neto]]*(1+$F$3)),"-")</f>
        <v>614.89669500000002</v>
      </c>
      <c r="I1239" s="5">
        <v>585.61590000000001</v>
      </c>
      <c r="J1239" s="5">
        <v>527.05430999999999</v>
      </c>
      <c r="K1239" s="26">
        <v>0.21</v>
      </c>
    </row>
    <row r="1240" spans="1:11">
      <c r="A1240" s="4">
        <v>3536</v>
      </c>
      <c r="B1240" t="s">
        <v>928</v>
      </c>
      <c r="C1240" s="5">
        <f>IF($F$2=0," - ",Tabla1[[#This Row],[Base Precio de Lista neto]])</f>
        <v>585.61590000000001</v>
      </c>
      <c r="D1240" s="5">
        <f>IF($F$2=0," - ",Tabla1[[#This Row],[Base Precio de Lista neto]]*(1-$F$2))</f>
        <v>409.93113</v>
      </c>
      <c r="E1240" s="5">
        <f>IF($F$2=0," - ",Tabla1[[#This Row],[Base para Mejor precio]]*(1-$F$2))</f>
        <v>368.93801699999995</v>
      </c>
      <c r="F1240" s="4" t="s">
        <v>6</v>
      </c>
      <c r="G1240" s="16" t="s">
        <v>6131</v>
      </c>
      <c r="H1240" s="5">
        <f>IFERROR(IF($F$3=0,"-",Tabla1[[#This Row],[Precio de Cliente neto]]*(1+$F$3)),"-")</f>
        <v>614.89669500000002</v>
      </c>
      <c r="I1240" s="5">
        <v>585.61590000000001</v>
      </c>
      <c r="J1240" s="5">
        <v>527.05430999999999</v>
      </c>
      <c r="K1240" s="26">
        <v>0.21</v>
      </c>
    </row>
    <row r="1241" spans="1:11">
      <c r="A1241" s="4">
        <v>3537</v>
      </c>
      <c r="B1241" t="s">
        <v>8624</v>
      </c>
      <c r="C1241" s="5">
        <f>IF($F$2=0," - ",Tabla1[[#This Row],[Base Precio de Lista neto]])</f>
        <v>585.61590000000001</v>
      </c>
      <c r="D1241" s="5">
        <f>IF($F$2=0," - ",Tabla1[[#This Row],[Base Precio de Lista neto]]*(1-$F$2))</f>
        <v>409.93113</v>
      </c>
      <c r="E1241" s="5">
        <f>IF($F$2=0," - ",Tabla1[[#This Row],[Base para Mejor precio]]*(1-$F$2))</f>
        <v>368.93801699999995</v>
      </c>
      <c r="F1241" s="4" t="s">
        <v>6</v>
      </c>
      <c r="G1241" s="16" t="s">
        <v>6131</v>
      </c>
      <c r="H1241" s="5">
        <f>IFERROR(IF($F$3=0,"-",Tabla1[[#This Row],[Precio de Cliente neto]]*(1+$F$3)),"-")</f>
        <v>614.89669500000002</v>
      </c>
      <c r="I1241" s="5">
        <v>585.61590000000001</v>
      </c>
      <c r="J1241" s="5">
        <v>527.05430999999999</v>
      </c>
      <c r="K1241" s="26">
        <v>0.21</v>
      </c>
    </row>
    <row r="1242" spans="1:11">
      <c r="A1242" s="4">
        <v>3539</v>
      </c>
      <c r="B1242" t="s">
        <v>929</v>
      </c>
      <c r="C1242" s="5">
        <f>IF($F$2=0," - ",Tabla1[[#This Row],[Base Precio de Lista neto]])</f>
        <v>585.61590000000001</v>
      </c>
      <c r="D1242" s="5">
        <f>IF($F$2=0," - ",Tabla1[[#This Row],[Base Precio de Lista neto]]*(1-$F$2))</f>
        <v>409.93113</v>
      </c>
      <c r="E1242" s="5">
        <f>IF($F$2=0," - ",Tabla1[[#This Row],[Base para Mejor precio]]*(1-$F$2))</f>
        <v>368.93801699999995</v>
      </c>
      <c r="F1242" s="4" t="s">
        <v>6</v>
      </c>
      <c r="G1242" s="16" t="s">
        <v>6131</v>
      </c>
      <c r="H1242" s="5">
        <f>IFERROR(IF($F$3=0,"-",Tabla1[[#This Row],[Precio de Cliente neto]]*(1+$F$3)),"-")</f>
        <v>614.89669500000002</v>
      </c>
      <c r="I1242" s="5">
        <v>585.61590000000001</v>
      </c>
      <c r="J1242" s="5">
        <v>527.05430999999999</v>
      </c>
      <c r="K1242" s="26">
        <v>0.21</v>
      </c>
    </row>
    <row r="1243" spans="1:11">
      <c r="A1243" s="4">
        <v>3540</v>
      </c>
      <c r="B1243" t="s">
        <v>930</v>
      </c>
      <c r="C1243" s="5">
        <f>IF($F$2=0," - ",Tabla1[[#This Row],[Base Precio de Lista neto]])</f>
        <v>425.00630000000001</v>
      </c>
      <c r="D1243" s="5">
        <f>IF($F$2=0," - ",Tabla1[[#This Row],[Base Precio de Lista neto]]*(1-$F$2))</f>
        <v>297.50441000000001</v>
      </c>
      <c r="E1243" s="5">
        <f>IF($F$2=0," - ",Tabla1[[#This Row],[Base para Mejor precio]]*(1-$F$2))</f>
        <v>267.75396899999998</v>
      </c>
      <c r="F1243" s="4" t="s">
        <v>5</v>
      </c>
      <c r="G1243" s="16" t="s">
        <v>6131</v>
      </c>
      <c r="H1243" s="5">
        <f>IFERROR(IF($F$3=0,"-",Tabla1[[#This Row],[Precio de Cliente neto]]*(1+$F$3)),"-")</f>
        <v>446.25661500000001</v>
      </c>
      <c r="I1243" s="5">
        <v>425.00630000000001</v>
      </c>
      <c r="J1243" s="5">
        <v>382.50567000000001</v>
      </c>
      <c r="K1243" s="26">
        <v>0.21</v>
      </c>
    </row>
    <row r="1244" spans="1:11">
      <c r="A1244" s="4">
        <v>3541</v>
      </c>
      <c r="B1244" t="s">
        <v>931</v>
      </c>
      <c r="C1244" s="5">
        <f>IF($F$2=0," - ",Tabla1[[#This Row],[Base Precio de Lista neto]])</f>
        <v>425.00630000000001</v>
      </c>
      <c r="D1244" s="5">
        <f>IF($F$2=0," - ",Tabla1[[#This Row],[Base Precio de Lista neto]]*(1-$F$2))</f>
        <v>297.50441000000001</v>
      </c>
      <c r="E1244" s="5">
        <f>IF($F$2=0," - ",Tabla1[[#This Row],[Base para Mejor precio]]*(1-$F$2))</f>
        <v>267.75396899999998</v>
      </c>
      <c r="F1244" s="4" t="s">
        <v>5</v>
      </c>
      <c r="G1244" s="16" t="s">
        <v>6131</v>
      </c>
      <c r="H1244" s="5">
        <f>IFERROR(IF($F$3=0,"-",Tabla1[[#This Row],[Precio de Cliente neto]]*(1+$F$3)),"-")</f>
        <v>446.25661500000001</v>
      </c>
      <c r="I1244" s="5">
        <v>425.00630000000001</v>
      </c>
      <c r="J1244" s="5">
        <v>382.50567000000001</v>
      </c>
      <c r="K1244" s="26">
        <v>0.21</v>
      </c>
    </row>
    <row r="1245" spans="1:11">
      <c r="A1245" s="4">
        <v>3542</v>
      </c>
      <c r="B1245" t="s">
        <v>932</v>
      </c>
      <c r="C1245" s="5">
        <f>IF($F$2=0," - ",Tabla1[[#This Row],[Base Precio de Lista neto]])</f>
        <v>1087.5793000000001</v>
      </c>
      <c r="D1245" s="5">
        <f>IF($F$2=0," - ",Tabla1[[#This Row],[Base Precio de Lista neto]]*(1-$F$2))</f>
        <v>761.30551000000003</v>
      </c>
      <c r="E1245" s="5">
        <f>IF($F$2=0," - ",Tabla1[[#This Row],[Base para Mejor precio]]*(1-$F$2))</f>
        <v>685.17495899999994</v>
      </c>
      <c r="F1245" s="4" t="s">
        <v>6</v>
      </c>
      <c r="G1245" s="16" t="s">
        <v>6131</v>
      </c>
      <c r="H1245" s="5">
        <f>IFERROR(IF($F$3=0,"-",Tabla1[[#This Row],[Precio de Cliente neto]]*(1+$F$3)),"-")</f>
        <v>1141.958265</v>
      </c>
      <c r="I1245" s="5">
        <v>1087.5793000000001</v>
      </c>
      <c r="J1245" s="5">
        <v>978.82137</v>
      </c>
      <c r="K1245" s="26">
        <v>0.21</v>
      </c>
    </row>
    <row r="1246" spans="1:11">
      <c r="A1246" s="4">
        <v>3543</v>
      </c>
      <c r="B1246" t="s">
        <v>933</v>
      </c>
      <c r="C1246" s="5">
        <f>IF($F$2=0," - ",Tabla1[[#This Row],[Base Precio de Lista neto]])</f>
        <v>585.61590000000001</v>
      </c>
      <c r="D1246" s="5">
        <f>IF($F$2=0," - ",Tabla1[[#This Row],[Base Precio de Lista neto]]*(1-$F$2))</f>
        <v>409.93113</v>
      </c>
      <c r="E1246" s="5">
        <f>IF($F$2=0," - ",Tabla1[[#This Row],[Base para Mejor precio]]*(1-$F$2))</f>
        <v>368.93801699999995</v>
      </c>
      <c r="F1246" s="4" t="s">
        <v>6</v>
      </c>
      <c r="G1246" s="16" t="s">
        <v>6131</v>
      </c>
      <c r="H1246" s="5">
        <f>IFERROR(IF($F$3=0,"-",Tabla1[[#This Row],[Precio de Cliente neto]]*(1+$F$3)),"-")</f>
        <v>614.89669500000002</v>
      </c>
      <c r="I1246" s="5">
        <v>585.61590000000001</v>
      </c>
      <c r="J1246" s="5">
        <v>527.05430999999999</v>
      </c>
      <c r="K1246" s="26">
        <v>0.21</v>
      </c>
    </row>
    <row r="1247" spans="1:11">
      <c r="A1247" s="4">
        <v>3544</v>
      </c>
      <c r="B1247" t="s">
        <v>934</v>
      </c>
      <c r="C1247" s="5">
        <f>IF($F$2=0," - ",Tabla1[[#This Row],[Base Precio de Lista neto]])</f>
        <v>7609.5763999999999</v>
      </c>
      <c r="D1247" s="5">
        <f>IF($F$2=0," - ",Tabla1[[#This Row],[Base Precio de Lista neto]]*(1-$F$2))</f>
        <v>5326.7034799999992</v>
      </c>
      <c r="E1247" s="5">
        <f>IF($F$2=0," - ",Tabla1[[#This Row],[Base para Mejor precio]]*(1-$F$2))</f>
        <v>4794.0331319999996</v>
      </c>
      <c r="F1247" s="4" t="s">
        <v>6</v>
      </c>
      <c r="G1247" s="16" t="s">
        <v>6131</v>
      </c>
      <c r="H1247" s="5">
        <f>IFERROR(IF($F$3=0,"-",Tabla1[[#This Row],[Precio de Cliente neto]]*(1+$F$3)),"-")</f>
        <v>7990.0552199999984</v>
      </c>
      <c r="I1247" s="5">
        <v>7609.5763999999999</v>
      </c>
      <c r="J1247" s="5">
        <v>6848.6187600000003</v>
      </c>
      <c r="K1247" s="26">
        <v>0.21</v>
      </c>
    </row>
    <row r="1248" spans="1:11">
      <c r="A1248" s="4">
        <v>3545</v>
      </c>
      <c r="B1248" t="s">
        <v>8625</v>
      </c>
      <c r="C1248" s="5">
        <f>IF($F$2=0," - ",Tabla1[[#This Row],[Base Precio de Lista neto]])</f>
        <v>486.8723</v>
      </c>
      <c r="D1248" s="5">
        <f>IF($F$2=0," - ",Tabla1[[#This Row],[Base Precio de Lista neto]]*(1-$F$2))</f>
        <v>340.81061</v>
      </c>
      <c r="E1248" s="5">
        <f>IF($F$2=0," - ",Tabla1[[#This Row],[Base para Mejor precio]]*(1-$F$2))</f>
        <v>306.72954899999996</v>
      </c>
      <c r="F1248" s="4" t="s">
        <v>5</v>
      </c>
      <c r="G1248" s="16" t="s">
        <v>6131</v>
      </c>
      <c r="H1248" s="5">
        <f>IFERROR(IF($F$3=0,"-",Tabla1[[#This Row],[Precio de Cliente neto]]*(1+$F$3)),"-")</f>
        <v>511.215915</v>
      </c>
      <c r="I1248" s="5">
        <v>486.8723</v>
      </c>
      <c r="J1248" s="5">
        <v>438.18507</v>
      </c>
      <c r="K1248" s="26">
        <v>0.21</v>
      </c>
    </row>
    <row r="1249" spans="1:11">
      <c r="A1249" s="4">
        <v>3546</v>
      </c>
      <c r="B1249" t="s">
        <v>8626</v>
      </c>
      <c r="C1249" s="5">
        <f>IF($F$2=0," - ",Tabla1[[#This Row],[Base Precio de Lista neto]])</f>
        <v>6095.8720999999996</v>
      </c>
      <c r="D1249" s="5">
        <f>IF($F$2=0," - ",Tabla1[[#This Row],[Base Precio de Lista neto]]*(1-$F$2))</f>
        <v>4267.1104699999996</v>
      </c>
      <c r="E1249" s="5">
        <f>IF($F$2=0," - ",Tabla1[[#This Row],[Base para Mejor precio]]*(1-$F$2))</f>
        <v>3840.3994229999998</v>
      </c>
      <c r="F1249" s="4" t="s">
        <v>6</v>
      </c>
      <c r="G1249" s="16" t="s">
        <v>6131</v>
      </c>
      <c r="H1249" s="5">
        <f>IFERROR(IF($F$3=0,"-",Tabla1[[#This Row],[Precio de Cliente neto]]*(1+$F$3)),"-")</f>
        <v>6400.6657049999994</v>
      </c>
      <c r="I1249" s="5">
        <v>6095.8720999999996</v>
      </c>
      <c r="J1249" s="5">
        <v>5486.2848899999999</v>
      </c>
      <c r="K1249" s="26">
        <v>0.21</v>
      </c>
    </row>
    <row r="1250" spans="1:11">
      <c r="A1250" s="4">
        <v>3547</v>
      </c>
      <c r="B1250" t="s">
        <v>8627</v>
      </c>
      <c r="C1250" s="5">
        <f>IF($F$2=0," - ",Tabla1[[#This Row],[Base Precio de Lista neto]])</f>
        <v>8401.9572000000007</v>
      </c>
      <c r="D1250" s="5">
        <f>IF($F$2=0," - ",Tabla1[[#This Row],[Base Precio de Lista neto]]*(1-$F$2))</f>
        <v>5881.3700399999998</v>
      </c>
      <c r="E1250" s="5">
        <f>IF($F$2=0," - ",Tabla1[[#This Row],[Base para Mejor precio]]*(1-$F$2))</f>
        <v>5293.2330359999996</v>
      </c>
      <c r="F1250" s="4" t="s">
        <v>6</v>
      </c>
      <c r="G1250" s="16" t="s">
        <v>6131</v>
      </c>
      <c r="H1250" s="5">
        <f>IFERROR(IF($F$3=0,"-",Tabla1[[#This Row],[Precio de Cliente neto]]*(1+$F$3)),"-")</f>
        <v>8822.0550599999988</v>
      </c>
      <c r="I1250" s="5">
        <v>8401.9572000000007</v>
      </c>
      <c r="J1250" s="5">
        <v>7561.7614800000001</v>
      </c>
      <c r="K1250" s="26">
        <v>0.21</v>
      </c>
    </row>
    <row r="1251" spans="1:11">
      <c r="A1251" s="4">
        <v>3548</v>
      </c>
      <c r="B1251" t="s">
        <v>935</v>
      </c>
      <c r="C1251" s="5">
        <f>IF($F$2=0," - ",Tabla1[[#This Row],[Base Precio de Lista neto]])</f>
        <v>2300.2399999999998</v>
      </c>
      <c r="D1251" s="5">
        <f>IF($F$2=0," - ",Tabla1[[#This Row],[Base Precio de Lista neto]]*(1-$F$2))</f>
        <v>1610.1679999999997</v>
      </c>
      <c r="E1251" s="5">
        <f>IF($F$2=0," - ",Tabla1[[#This Row],[Base para Mejor precio]]*(1-$F$2))</f>
        <v>1449.1511999999998</v>
      </c>
      <c r="F1251" s="4" t="s">
        <v>6</v>
      </c>
      <c r="G1251" s="16" t="s">
        <v>6131</v>
      </c>
      <c r="H1251" s="5">
        <f>IFERROR(IF($F$3=0,"-",Tabla1[[#This Row],[Precio de Cliente neto]]*(1+$F$3)),"-")</f>
        <v>2415.2519999999995</v>
      </c>
      <c r="I1251" s="5">
        <v>2300.2399999999998</v>
      </c>
      <c r="J1251" s="5">
        <v>2070.2159999999999</v>
      </c>
      <c r="K1251" s="26">
        <v>0.21</v>
      </c>
    </row>
    <row r="1252" spans="1:11">
      <c r="A1252" s="4">
        <v>3549</v>
      </c>
      <c r="B1252" t="s">
        <v>936</v>
      </c>
      <c r="C1252" s="5">
        <f>IF($F$2=0," - ",Tabla1[[#This Row],[Base Precio de Lista neto]])</f>
        <v>236.58179999999999</v>
      </c>
      <c r="D1252" s="5">
        <f>IF($F$2=0," - ",Tabla1[[#This Row],[Base Precio de Lista neto]]*(1-$F$2))</f>
        <v>165.60725999999997</v>
      </c>
      <c r="E1252" s="5">
        <f>IF($F$2=0," - ",Tabla1[[#This Row],[Base para Mejor precio]]*(1-$F$2))</f>
        <v>149.04653399999998</v>
      </c>
      <c r="F1252" s="4" t="s">
        <v>6</v>
      </c>
      <c r="G1252" s="16" t="s">
        <v>6131</v>
      </c>
      <c r="H1252" s="5">
        <f>IFERROR(IF($F$3=0,"-",Tabla1[[#This Row],[Precio de Cliente neto]]*(1+$F$3)),"-")</f>
        <v>248.41088999999994</v>
      </c>
      <c r="I1252" s="5">
        <v>236.58179999999999</v>
      </c>
      <c r="J1252" s="5">
        <v>212.92362</v>
      </c>
      <c r="K1252" s="26">
        <v>0.21</v>
      </c>
    </row>
    <row r="1253" spans="1:11">
      <c r="A1253" s="4">
        <v>3551</v>
      </c>
      <c r="B1253" t="s">
        <v>6548</v>
      </c>
      <c r="C1253" s="5">
        <f>IF($F$2=0," - ",Tabla1[[#This Row],[Base Precio de Lista neto]])</f>
        <v>2300.5940000000001</v>
      </c>
      <c r="D1253" s="5">
        <f>IF($F$2=0," - ",Tabla1[[#This Row],[Base Precio de Lista neto]]*(1-$F$2))</f>
        <v>1610.4158</v>
      </c>
      <c r="E1253" s="5">
        <f>IF($F$2=0," - ",Tabla1[[#This Row],[Base para Mejor precio]]*(1-$F$2))</f>
        <v>1449.3742199999999</v>
      </c>
      <c r="F1253" s="4" t="s">
        <v>6</v>
      </c>
      <c r="G1253" s="16" t="s">
        <v>6131</v>
      </c>
      <c r="H1253" s="5">
        <f>IFERROR(IF($F$3=0,"-",Tabla1[[#This Row],[Precio de Cliente neto]]*(1+$F$3)),"-")</f>
        <v>2415.6237000000001</v>
      </c>
      <c r="I1253" s="5">
        <v>2300.5940000000001</v>
      </c>
      <c r="J1253" s="5">
        <v>2070.5346</v>
      </c>
      <c r="K1253" s="26">
        <v>0.21</v>
      </c>
    </row>
    <row r="1254" spans="1:11">
      <c r="A1254" s="4">
        <v>3571</v>
      </c>
      <c r="B1254" t="s">
        <v>8628</v>
      </c>
      <c r="C1254" s="5">
        <f>IF($F$2=0," - ",Tabla1[[#This Row],[Base Precio de Lista neto]])</f>
        <v>75.1965</v>
      </c>
      <c r="D1254" s="5">
        <f>IF($F$2=0," - ",Tabla1[[#This Row],[Base Precio de Lista neto]]*(1-$F$2))</f>
        <v>52.637549999999997</v>
      </c>
      <c r="E1254" s="5">
        <f>IF($F$2=0," - ",Tabla1[[#This Row],[Base para Mejor precio]]*(1-$F$2))</f>
        <v>47.373795000000001</v>
      </c>
      <c r="F1254" s="4" t="s">
        <v>6</v>
      </c>
      <c r="G1254" s="16" t="s">
        <v>6131</v>
      </c>
      <c r="H1254" s="5">
        <f>IFERROR(IF($F$3=0,"-",Tabla1[[#This Row],[Precio de Cliente neto]]*(1+$F$3)),"-")</f>
        <v>78.956324999999993</v>
      </c>
      <c r="I1254" s="5">
        <v>75.1965</v>
      </c>
      <c r="J1254" s="5">
        <v>67.676850000000002</v>
      </c>
      <c r="K1254" s="26">
        <v>0.21</v>
      </c>
    </row>
    <row r="1255" spans="1:11">
      <c r="A1255" s="4">
        <v>3572</v>
      </c>
      <c r="B1255" t="s">
        <v>6155</v>
      </c>
      <c r="C1255" s="5">
        <f>IF($F$2=0," - ",Tabla1[[#This Row],[Base Precio de Lista neto]])</f>
        <v>8017.4472999999998</v>
      </c>
      <c r="D1255" s="5">
        <f>IF($F$2=0," - ",Tabla1[[#This Row],[Base Precio de Lista neto]]*(1-$F$2))</f>
        <v>5612.2131099999997</v>
      </c>
      <c r="E1255" s="5">
        <f>IF($F$2=0," - ",Tabla1[[#This Row],[Base para Mejor precio]]*(1-$F$2))</f>
        <v>5050.9917990000004</v>
      </c>
      <c r="F1255" s="4" t="s">
        <v>6</v>
      </c>
      <c r="G1255" s="16" t="s">
        <v>6131</v>
      </c>
      <c r="H1255" s="5">
        <f>IFERROR(IF($F$3=0,"-",Tabla1[[#This Row],[Precio de Cliente neto]]*(1+$F$3)),"-")</f>
        <v>8418.3196649999991</v>
      </c>
      <c r="I1255" s="5">
        <v>8017.4472999999998</v>
      </c>
      <c r="J1255" s="5">
        <v>7215.7025700000004</v>
      </c>
      <c r="K1255" s="26">
        <v>0.21</v>
      </c>
    </row>
    <row r="1256" spans="1:11">
      <c r="A1256" s="4">
        <v>3573</v>
      </c>
      <c r="B1256" t="s">
        <v>6156</v>
      </c>
      <c r="C1256" s="5">
        <f>IF($F$2=0," - ",Tabla1[[#This Row],[Base Precio de Lista neto]])</f>
        <v>9480.0941000000003</v>
      </c>
      <c r="D1256" s="5">
        <f>IF($F$2=0," - ",Tabla1[[#This Row],[Base Precio de Lista neto]]*(1-$F$2))</f>
        <v>6636.0658699999994</v>
      </c>
      <c r="E1256" s="5">
        <f>IF($F$2=0," - ",Tabla1[[#This Row],[Base para Mejor precio]]*(1-$F$2))</f>
        <v>5673.8363188499998</v>
      </c>
      <c r="F1256" s="4" t="s">
        <v>6</v>
      </c>
      <c r="G1256" s="16" t="s">
        <v>8993</v>
      </c>
      <c r="H1256" s="5">
        <f>IFERROR(IF($F$3=0,"-",Tabla1[[#This Row],[Precio de Cliente neto]]*(1+$F$3)),"-")</f>
        <v>9954.0988049999996</v>
      </c>
      <c r="I1256" s="5">
        <v>9480.0941000000003</v>
      </c>
      <c r="J1256" s="5">
        <v>8105.4804555000001</v>
      </c>
      <c r="K1256" s="26">
        <v>0.21</v>
      </c>
    </row>
    <row r="1257" spans="1:11">
      <c r="A1257" s="4">
        <v>3574</v>
      </c>
      <c r="B1257" t="s">
        <v>6157</v>
      </c>
      <c r="C1257" s="5">
        <f>IF($F$2=0," - ",Tabla1[[#This Row],[Base Precio de Lista neto]])</f>
        <v>18255.944299999999</v>
      </c>
      <c r="D1257" s="5">
        <f>IF($F$2=0," - ",Tabla1[[#This Row],[Base Precio de Lista neto]]*(1-$F$2))</f>
        <v>12779.161009999998</v>
      </c>
      <c r="E1257" s="5">
        <f>IF($F$2=0," - ",Tabla1[[#This Row],[Base para Mejor precio]]*(1-$F$2))</f>
        <v>10926.18266355</v>
      </c>
      <c r="F1257" s="4" t="s">
        <v>6</v>
      </c>
      <c r="G1257" s="16" t="s">
        <v>8993</v>
      </c>
      <c r="H1257" s="5">
        <f>IFERROR(IF($F$3=0,"-",Tabla1[[#This Row],[Precio de Cliente neto]]*(1+$F$3)),"-")</f>
        <v>19168.741514999998</v>
      </c>
      <c r="I1257" s="5">
        <v>18255.944299999999</v>
      </c>
      <c r="J1257" s="5">
        <v>15608.8323765</v>
      </c>
      <c r="K1257" s="26">
        <v>0.21</v>
      </c>
    </row>
    <row r="1258" spans="1:11">
      <c r="A1258" s="4">
        <v>3575</v>
      </c>
      <c r="B1258" t="s">
        <v>6158</v>
      </c>
      <c r="C1258" s="5">
        <f>IF($F$2=0," - ",Tabla1[[#This Row],[Base Precio de Lista neto]])</f>
        <v>33126.142200000002</v>
      </c>
      <c r="D1258" s="5">
        <f>IF($F$2=0," - ",Tabla1[[#This Row],[Base Precio de Lista neto]]*(1-$F$2))</f>
        <v>23188.29954</v>
      </c>
      <c r="E1258" s="5">
        <f>IF($F$2=0," - ",Tabla1[[#This Row],[Base para Mejor precio]]*(1-$F$2))</f>
        <v>20869.469585999999</v>
      </c>
      <c r="F1258" s="4" t="s">
        <v>6</v>
      </c>
      <c r="G1258" s="16" t="s">
        <v>6131</v>
      </c>
      <c r="H1258" s="5">
        <f>IFERROR(IF($F$3=0,"-",Tabla1[[#This Row],[Precio de Cliente neto]]*(1+$F$3)),"-")</f>
        <v>34782.449309999996</v>
      </c>
      <c r="I1258" s="5">
        <v>33126.142200000002</v>
      </c>
      <c r="J1258" s="5">
        <v>29813.527979999999</v>
      </c>
      <c r="K1258" s="26">
        <v>0.21</v>
      </c>
    </row>
    <row r="1259" spans="1:11">
      <c r="A1259" s="4">
        <v>3576</v>
      </c>
      <c r="B1259" t="s">
        <v>6159</v>
      </c>
      <c r="C1259" s="5">
        <f>IF($F$2=0," - ",Tabla1[[#This Row],[Base Precio de Lista neto]])</f>
        <v>52885.357799999998</v>
      </c>
      <c r="D1259" s="5">
        <f>IF($F$2=0," - ",Tabla1[[#This Row],[Base Precio de Lista neto]]*(1-$F$2))</f>
        <v>37019.750459999996</v>
      </c>
      <c r="E1259" s="5">
        <f>IF($F$2=0," - ",Tabla1[[#This Row],[Base para Mejor precio]]*(1-$F$2))</f>
        <v>33317.775413999996</v>
      </c>
      <c r="F1259" s="4" t="s">
        <v>6</v>
      </c>
      <c r="G1259" s="16" t="s">
        <v>6131</v>
      </c>
      <c r="H1259" s="5">
        <f>IFERROR(IF($F$3=0,"-",Tabla1[[#This Row],[Precio de Cliente neto]]*(1+$F$3)),"-")</f>
        <v>55529.625689999993</v>
      </c>
      <c r="I1259" s="5">
        <v>52885.357799999998</v>
      </c>
      <c r="J1259" s="5">
        <v>47596.82202</v>
      </c>
      <c r="K1259" s="26">
        <v>0.21</v>
      </c>
    </row>
    <row r="1260" spans="1:11">
      <c r="A1260" s="4">
        <v>3577</v>
      </c>
      <c r="B1260" t="s">
        <v>6160</v>
      </c>
      <c r="C1260" s="5">
        <f>IF($F$2=0," - ",Tabla1[[#This Row],[Base Precio de Lista neto]])</f>
        <v>92051.714399999997</v>
      </c>
      <c r="D1260" s="5">
        <f>IF($F$2=0," - ",Tabla1[[#This Row],[Base Precio de Lista neto]]*(1-$F$2))</f>
        <v>64436.200079999995</v>
      </c>
      <c r="E1260" s="5">
        <f>IF($F$2=0," - ",Tabla1[[#This Row],[Base para Mejor precio]]*(1-$F$2))</f>
        <v>57992.580071999997</v>
      </c>
      <c r="F1260" s="4" t="s">
        <v>6</v>
      </c>
      <c r="G1260" s="16" t="s">
        <v>6131</v>
      </c>
      <c r="H1260" s="5">
        <f>IFERROR(IF($F$3=0,"-",Tabla1[[#This Row],[Precio de Cliente neto]]*(1+$F$3)),"-")</f>
        <v>96654.30012</v>
      </c>
      <c r="I1260" s="5">
        <v>92051.714399999997</v>
      </c>
      <c r="J1260" s="5">
        <v>82846.542960000006</v>
      </c>
      <c r="K1260" s="26">
        <v>0.21</v>
      </c>
    </row>
    <row r="1261" spans="1:11">
      <c r="A1261" s="4">
        <v>3593</v>
      </c>
      <c r="B1261" t="s">
        <v>8629</v>
      </c>
      <c r="C1261" s="5">
        <f>IF($F$2=0," - ",Tabla1[[#This Row],[Base Precio de Lista neto]])</f>
        <v>652.98239999999998</v>
      </c>
      <c r="D1261" s="5">
        <f>IF($F$2=0," - ",Tabla1[[#This Row],[Base Precio de Lista neto]]*(1-$F$2))</f>
        <v>457.08767999999998</v>
      </c>
      <c r="E1261" s="5">
        <f>IF($F$2=0," - ",Tabla1[[#This Row],[Base para Mejor precio]]*(1-$F$2))</f>
        <v>411.37891200000001</v>
      </c>
      <c r="F1261" s="4" t="s">
        <v>6</v>
      </c>
      <c r="G1261" s="16" t="s">
        <v>6131</v>
      </c>
      <c r="H1261" s="5">
        <f>IFERROR(IF($F$3=0,"-",Tabla1[[#This Row],[Precio de Cliente neto]]*(1+$F$3)),"-")</f>
        <v>685.63151999999991</v>
      </c>
      <c r="I1261" s="5">
        <v>652.98239999999998</v>
      </c>
      <c r="J1261" s="5">
        <v>587.68416000000002</v>
      </c>
      <c r="K1261" s="26">
        <v>0.21</v>
      </c>
    </row>
    <row r="1262" spans="1:11">
      <c r="A1262" s="4">
        <v>3595</v>
      </c>
      <c r="B1262" t="s">
        <v>6161</v>
      </c>
      <c r="C1262" s="5">
        <f>IF($F$2=0," - ",Tabla1[[#This Row],[Base Precio de Lista neto]])</f>
        <v>599.18780000000004</v>
      </c>
      <c r="D1262" s="5">
        <f>IF($F$2=0," - ",Tabla1[[#This Row],[Base Precio de Lista neto]]*(1-$F$2))</f>
        <v>419.43146000000002</v>
      </c>
      <c r="E1262" s="5">
        <f>IF($F$2=0," - ",Tabla1[[#This Row],[Base para Mejor precio]]*(1-$F$2))</f>
        <v>377.48831399999995</v>
      </c>
      <c r="F1262" s="4" t="s">
        <v>5</v>
      </c>
      <c r="G1262" s="16" t="s">
        <v>6131</v>
      </c>
      <c r="H1262" s="5">
        <f>IFERROR(IF($F$3=0,"-",Tabla1[[#This Row],[Precio de Cliente neto]]*(1+$F$3)),"-")</f>
        <v>629.14719000000002</v>
      </c>
      <c r="I1262" s="5">
        <v>599.18780000000004</v>
      </c>
      <c r="J1262" s="5">
        <v>539.26901999999995</v>
      </c>
      <c r="K1262" s="26">
        <v>0.21</v>
      </c>
    </row>
    <row r="1263" spans="1:11">
      <c r="A1263" s="4">
        <v>3596</v>
      </c>
      <c r="B1263" t="s">
        <v>8630</v>
      </c>
      <c r="C1263" s="5">
        <f>IF($F$2=0," - ",Tabla1[[#This Row],[Base Precio de Lista neto]])</f>
        <v>452.09039999999999</v>
      </c>
      <c r="D1263" s="5">
        <f>IF($F$2=0," - ",Tabla1[[#This Row],[Base Precio de Lista neto]]*(1-$F$2))</f>
        <v>316.46328</v>
      </c>
      <c r="E1263" s="5">
        <f>IF($F$2=0," - ",Tabla1[[#This Row],[Base para Mejor precio]]*(1-$F$2))</f>
        <v>284.81695199999996</v>
      </c>
      <c r="F1263" s="4" t="s">
        <v>5</v>
      </c>
      <c r="G1263" s="16" t="s">
        <v>6131</v>
      </c>
      <c r="H1263" s="5">
        <f>IFERROR(IF($F$3=0,"-",Tabla1[[#This Row],[Precio de Cliente neto]]*(1+$F$3)),"-")</f>
        <v>474.69492000000002</v>
      </c>
      <c r="I1263" s="5">
        <v>452.09039999999999</v>
      </c>
      <c r="J1263" s="5">
        <v>406.88135999999997</v>
      </c>
      <c r="K1263" s="26">
        <v>0.21</v>
      </c>
    </row>
    <row r="1264" spans="1:11">
      <c r="A1264" s="4">
        <v>3597</v>
      </c>
      <c r="B1264" t="s">
        <v>6162</v>
      </c>
      <c r="C1264" s="5">
        <f>IF($F$2=0," - ",Tabla1[[#This Row],[Base Precio de Lista neto]])</f>
        <v>336.31450000000001</v>
      </c>
      <c r="D1264" s="5">
        <f>IF($F$2=0," - ",Tabla1[[#This Row],[Base Precio de Lista neto]]*(1-$F$2))</f>
        <v>235.42014999999998</v>
      </c>
      <c r="E1264" s="5">
        <f>IF($F$2=0," - ",Tabla1[[#This Row],[Base para Mejor precio]]*(1-$F$2))</f>
        <v>211.87813499999999</v>
      </c>
      <c r="F1264" s="4" t="s">
        <v>5</v>
      </c>
      <c r="G1264" s="16" t="s">
        <v>6131</v>
      </c>
      <c r="H1264" s="5">
        <f>IFERROR(IF($F$3=0,"-",Tabla1[[#This Row],[Precio de Cliente neto]]*(1+$F$3)),"-")</f>
        <v>353.130225</v>
      </c>
      <c r="I1264" s="5">
        <v>336.31450000000001</v>
      </c>
      <c r="J1264" s="5">
        <v>302.68304999999998</v>
      </c>
      <c r="K1264" s="26">
        <v>0.21</v>
      </c>
    </row>
    <row r="1265" spans="1:11">
      <c r="A1265" s="4">
        <v>3598</v>
      </c>
      <c r="B1265" t="s">
        <v>6163</v>
      </c>
      <c r="C1265" s="5">
        <f>IF($F$2=0," - ",Tabla1[[#This Row],[Base Precio de Lista neto]])</f>
        <v>452.09</v>
      </c>
      <c r="D1265" s="5">
        <f>IF($F$2=0," - ",Tabla1[[#This Row],[Base Precio de Lista neto]]*(1-$F$2))</f>
        <v>316.46299999999997</v>
      </c>
      <c r="E1265" s="5">
        <f>IF($F$2=0," - ",Tabla1[[#This Row],[Base para Mejor precio]]*(1-$F$2))</f>
        <v>284.81669999999997</v>
      </c>
      <c r="F1265" s="4" t="s">
        <v>5</v>
      </c>
      <c r="G1265" s="16" t="s">
        <v>6131</v>
      </c>
      <c r="H1265" s="5">
        <f>IFERROR(IF($F$3=0,"-",Tabla1[[#This Row],[Precio de Cliente neto]]*(1+$F$3)),"-")</f>
        <v>474.69449999999995</v>
      </c>
      <c r="I1265" s="5">
        <v>452.09</v>
      </c>
      <c r="J1265" s="5">
        <v>406.88099999999997</v>
      </c>
      <c r="K1265" s="26">
        <v>0.21</v>
      </c>
    </row>
    <row r="1266" spans="1:11">
      <c r="A1266" s="4">
        <v>3599</v>
      </c>
      <c r="B1266" t="s">
        <v>6164</v>
      </c>
      <c r="C1266" s="5">
        <f>IF($F$2=0," - ",Tabla1[[#This Row],[Base Precio de Lista neto]])</f>
        <v>658.71990000000005</v>
      </c>
      <c r="D1266" s="5">
        <f>IF($F$2=0," - ",Tabla1[[#This Row],[Base Precio de Lista neto]]*(1-$F$2))</f>
        <v>461.10392999999999</v>
      </c>
      <c r="E1266" s="5">
        <f>IF($F$2=0," - ",Tabla1[[#This Row],[Base para Mejor precio]]*(1-$F$2))</f>
        <v>414.99353699999995</v>
      </c>
      <c r="F1266" s="4" t="s">
        <v>5</v>
      </c>
      <c r="G1266" s="16" t="s">
        <v>6131</v>
      </c>
      <c r="H1266" s="5">
        <f>IFERROR(IF($F$3=0,"-",Tabla1[[#This Row],[Precio de Cliente neto]]*(1+$F$3)),"-")</f>
        <v>691.65589499999999</v>
      </c>
      <c r="I1266" s="5">
        <v>658.71990000000005</v>
      </c>
      <c r="J1266" s="5">
        <v>592.84790999999996</v>
      </c>
      <c r="K1266" s="26">
        <v>0.21</v>
      </c>
    </row>
    <row r="1267" spans="1:11">
      <c r="A1267" s="4">
        <v>3600</v>
      </c>
      <c r="B1267" t="s">
        <v>937</v>
      </c>
      <c r="C1267" s="5">
        <f>IF($F$2=0," - ",Tabla1[[#This Row],[Base Precio de Lista neto]])</f>
        <v>4497.8041000000003</v>
      </c>
      <c r="D1267" s="5">
        <f>IF($F$2=0," - ",Tabla1[[#This Row],[Base Precio de Lista neto]]*(1-$F$2))</f>
        <v>3148.4628699999998</v>
      </c>
      <c r="E1267" s="5">
        <f>IF($F$2=0," - ",Tabla1[[#This Row],[Base para Mejor precio]]*(1-$F$2))</f>
        <v>2833.616583</v>
      </c>
      <c r="F1267" s="4" t="s">
        <v>6</v>
      </c>
      <c r="G1267" s="16" t="s">
        <v>6131</v>
      </c>
      <c r="H1267" s="5">
        <f>IFERROR(IF($F$3=0,"-",Tabla1[[#This Row],[Precio de Cliente neto]]*(1+$F$3)),"-")</f>
        <v>4722.694305</v>
      </c>
      <c r="I1267" s="5">
        <v>4497.8041000000003</v>
      </c>
      <c r="J1267" s="5">
        <v>4048.02369</v>
      </c>
      <c r="K1267" s="26">
        <v>0.21</v>
      </c>
    </row>
    <row r="1268" spans="1:11">
      <c r="A1268" s="4">
        <v>3601</v>
      </c>
      <c r="B1268" t="s">
        <v>938</v>
      </c>
      <c r="C1268" s="5">
        <f>IF($F$2=0," - ",Tabla1[[#This Row],[Base Precio de Lista neto]])</f>
        <v>5347.3702000000003</v>
      </c>
      <c r="D1268" s="5">
        <f>IF($F$2=0," - ",Tabla1[[#This Row],[Base Precio de Lista neto]]*(1-$F$2))</f>
        <v>3743.1591399999998</v>
      </c>
      <c r="E1268" s="5">
        <f>IF($F$2=0," - ",Tabla1[[#This Row],[Base para Mejor precio]]*(1-$F$2))</f>
        <v>3368.8432259999995</v>
      </c>
      <c r="F1268" s="4" t="s">
        <v>6</v>
      </c>
      <c r="G1268" s="16" t="s">
        <v>6131</v>
      </c>
      <c r="H1268" s="5">
        <f>IFERROR(IF($F$3=0,"-",Tabla1[[#This Row],[Precio de Cliente neto]]*(1+$F$3)),"-")</f>
        <v>5614.7387099999996</v>
      </c>
      <c r="I1268" s="5">
        <v>5347.3702000000003</v>
      </c>
      <c r="J1268" s="5">
        <v>4812.6331799999998</v>
      </c>
      <c r="K1268" s="26">
        <v>0.21</v>
      </c>
    </row>
    <row r="1269" spans="1:11">
      <c r="A1269" s="4">
        <v>3602</v>
      </c>
      <c r="B1269" t="s">
        <v>939</v>
      </c>
      <c r="C1269" s="5">
        <f>IF($F$2=0," - ",Tabla1[[#This Row],[Base Precio de Lista neto]])</f>
        <v>1543.6089999999999</v>
      </c>
      <c r="D1269" s="5">
        <f>IF($F$2=0," - ",Tabla1[[#This Row],[Base Precio de Lista neto]]*(1-$F$2))</f>
        <v>1080.5262999999998</v>
      </c>
      <c r="E1269" s="5">
        <f>IF($F$2=0," - ",Tabla1[[#This Row],[Base para Mejor precio]]*(1-$F$2))</f>
        <v>972.47366999999997</v>
      </c>
      <c r="F1269" s="4" t="s">
        <v>6</v>
      </c>
      <c r="G1269" s="16" t="s">
        <v>6131</v>
      </c>
      <c r="H1269" s="5">
        <f>IFERROR(IF($F$3=0,"-",Tabla1[[#This Row],[Precio de Cliente neto]]*(1+$F$3)),"-")</f>
        <v>1620.7894499999998</v>
      </c>
      <c r="I1269" s="5">
        <v>1543.6089999999999</v>
      </c>
      <c r="J1269" s="5">
        <v>1389.2481</v>
      </c>
      <c r="K1269" s="26">
        <v>0.21</v>
      </c>
    </row>
    <row r="1270" spans="1:11">
      <c r="A1270" s="4">
        <v>3603</v>
      </c>
      <c r="B1270" t="s">
        <v>940</v>
      </c>
      <c r="C1270" s="5">
        <f>IF($F$2=0," - ",Tabla1[[#This Row],[Base Precio de Lista neto]])</f>
        <v>2035.1215999999999</v>
      </c>
      <c r="D1270" s="5">
        <f>IF($F$2=0," - ",Tabla1[[#This Row],[Base Precio de Lista neto]]*(1-$F$2))</f>
        <v>1424.58512</v>
      </c>
      <c r="E1270" s="5">
        <f>IF($F$2=0," - ",Tabla1[[#This Row],[Base para Mejor precio]]*(1-$F$2))</f>
        <v>1282.1266079999998</v>
      </c>
      <c r="F1270" s="4" t="s">
        <v>6</v>
      </c>
      <c r="G1270" s="16" t="s">
        <v>6131</v>
      </c>
      <c r="H1270" s="5">
        <f>IFERROR(IF($F$3=0,"-",Tabla1[[#This Row],[Precio de Cliente neto]]*(1+$F$3)),"-")</f>
        <v>2136.8776800000001</v>
      </c>
      <c r="I1270" s="5">
        <v>2035.1215999999999</v>
      </c>
      <c r="J1270" s="5">
        <v>1831.6094399999999</v>
      </c>
      <c r="K1270" s="26">
        <v>0.21</v>
      </c>
    </row>
    <row r="1271" spans="1:11">
      <c r="A1271" s="4">
        <v>3604</v>
      </c>
      <c r="B1271" t="s">
        <v>8631</v>
      </c>
      <c r="C1271" s="5">
        <f>IF($F$2=0," - ",Tabla1[[#This Row],[Base Precio de Lista neto]])</f>
        <v>646.31910000000005</v>
      </c>
      <c r="D1271" s="5">
        <f>IF($F$2=0," - ",Tabla1[[#This Row],[Base Precio de Lista neto]]*(1-$F$2))</f>
        <v>452.42336999999998</v>
      </c>
      <c r="E1271" s="5">
        <f>IF($F$2=0," - ",Tabla1[[#This Row],[Base para Mejor precio]]*(1-$F$2))</f>
        <v>407.18103299999996</v>
      </c>
      <c r="F1271" s="4" t="s">
        <v>6</v>
      </c>
      <c r="G1271" s="16" t="s">
        <v>6131</v>
      </c>
      <c r="H1271" s="5">
        <f>IFERROR(IF($F$3=0,"-",Tabla1[[#This Row],[Precio de Cliente neto]]*(1+$F$3)),"-")</f>
        <v>678.63505499999997</v>
      </c>
      <c r="I1271" s="5">
        <v>646.31910000000005</v>
      </c>
      <c r="J1271" s="5">
        <v>581.68718999999999</v>
      </c>
      <c r="K1271" s="26">
        <v>0.21</v>
      </c>
    </row>
    <row r="1272" spans="1:11">
      <c r="A1272" s="4">
        <v>3605</v>
      </c>
      <c r="B1272" t="s">
        <v>941</v>
      </c>
      <c r="C1272" s="5">
        <f>IF($F$2=0," - ",Tabla1[[#This Row],[Base Precio de Lista neto]])</f>
        <v>2679.0437000000002</v>
      </c>
      <c r="D1272" s="5">
        <f>IF($F$2=0," - ",Tabla1[[#This Row],[Base Precio de Lista neto]]*(1-$F$2))</f>
        <v>1875.33059</v>
      </c>
      <c r="E1272" s="5">
        <f>IF($F$2=0," - ",Tabla1[[#This Row],[Base para Mejor precio]]*(1-$F$2))</f>
        <v>1687.7975309999999</v>
      </c>
      <c r="F1272" s="4" t="s">
        <v>6</v>
      </c>
      <c r="G1272" s="16" t="s">
        <v>6131</v>
      </c>
      <c r="H1272" s="5">
        <f>IFERROR(IF($F$3=0,"-",Tabla1[[#This Row],[Precio de Cliente neto]]*(1+$F$3)),"-")</f>
        <v>2812.9958850000003</v>
      </c>
      <c r="I1272" s="5">
        <v>2679.0437000000002</v>
      </c>
      <c r="J1272" s="5">
        <v>2411.13933</v>
      </c>
      <c r="K1272" s="26">
        <v>0.21</v>
      </c>
    </row>
    <row r="1273" spans="1:11">
      <c r="A1273" s="4">
        <v>3607</v>
      </c>
      <c r="B1273" t="s">
        <v>942</v>
      </c>
      <c r="C1273" s="5">
        <f>IF($F$2=0," - ",Tabla1[[#This Row],[Base Precio de Lista neto]])</f>
        <v>8595.1211999999996</v>
      </c>
      <c r="D1273" s="5">
        <f>IF($F$2=0," - ",Tabla1[[#This Row],[Base Precio de Lista neto]]*(1-$F$2))</f>
        <v>6016.5848399999995</v>
      </c>
      <c r="E1273" s="5">
        <f>IF($F$2=0," - ",Tabla1[[#This Row],[Base para Mejor precio]]*(1-$F$2))</f>
        <v>5414.9263559999999</v>
      </c>
      <c r="F1273" s="4" t="s">
        <v>6</v>
      </c>
      <c r="G1273" s="16" t="s">
        <v>6131</v>
      </c>
      <c r="H1273" s="5">
        <f>IFERROR(IF($F$3=0,"-",Tabla1[[#This Row],[Precio de Cliente neto]]*(1+$F$3)),"-")</f>
        <v>9024.8772599999993</v>
      </c>
      <c r="I1273" s="5">
        <v>8595.1211999999996</v>
      </c>
      <c r="J1273" s="5">
        <v>7735.6090800000002</v>
      </c>
      <c r="K1273" s="26">
        <v>0.21</v>
      </c>
    </row>
    <row r="1274" spans="1:11">
      <c r="A1274" s="4">
        <v>3608</v>
      </c>
      <c r="B1274" t="s">
        <v>9170</v>
      </c>
      <c r="C1274" s="5">
        <f>IF($F$2=0," - ",Tabla1[[#This Row],[Base Precio de Lista neto]])</f>
        <v>4287.3332</v>
      </c>
      <c r="D1274" s="5">
        <f>IF($F$2=0," - ",Tabla1[[#This Row],[Base Precio de Lista neto]]*(1-$F$2))</f>
        <v>3001.1332399999997</v>
      </c>
      <c r="E1274" s="5">
        <f>IF($F$2=0," - ",Tabla1[[#This Row],[Base para Mejor precio]]*(1-$F$2))</f>
        <v>2701.0199160000002</v>
      </c>
      <c r="F1274" s="4" t="s">
        <v>6</v>
      </c>
      <c r="G1274" s="16" t="s">
        <v>6131</v>
      </c>
      <c r="H1274" s="5">
        <f>IFERROR(IF($F$3=0,"-",Tabla1[[#This Row],[Precio de Cliente neto]]*(1+$F$3)),"-")</f>
        <v>4501.6998599999997</v>
      </c>
      <c r="I1274" s="5">
        <v>4287.3332</v>
      </c>
      <c r="J1274" s="5">
        <v>3858.5998800000002</v>
      </c>
      <c r="K1274" s="26">
        <v>0.21</v>
      </c>
    </row>
    <row r="1275" spans="1:11">
      <c r="A1275" s="4">
        <v>3610</v>
      </c>
      <c r="B1275" t="s">
        <v>6165</v>
      </c>
      <c r="C1275" s="5">
        <f>IF($F$2=0," - ",Tabla1[[#This Row],[Base Precio de Lista neto]])</f>
        <v>490.99740000000003</v>
      </c>
      <c r="D1275" s="5">
        <f>IF($F$2=0," - ",Tabla1[[#This Row],[Base Precio de Lista neto]]*(1-$F$2))</f>
        <v>343.69817999999998</v>
      </c>
      <c r="E1275" s="5">
        <f>IF($F$2=0," - ",Tabla1[[#This Row],[Base para Mejor precio]]*(1-$F$2))</f>
        <v>309.32836199999997</v>
      </c>
      <c r="F1275" s="4" t="s">
        <v>5</v>
      </c>
      <c r="G1275" s="16" t="s">
        <v>6131</v>
      </c>
      <c r="H1275" s="5">
        <f>IFERROR(IF($F$3=0,"-",Tabla1[[#This Row],[Precio de Cliente neto]]*(1+$F$3)),"-")</f>
        <v>515.54727000000003</v>
      </c>
      <c r="I1275" s="5">
        <v>490.99740000000003</v>
      </c>
      <c r="J1275" s="5">
        <v>441.89765999999997</v>
      </c>
      <c r="K1275" s="26">
        <v>0.21</v>
      </c>
    </row>
    <row r="1276" spans="1:11">
      <c r="A1276" s="4">
        <v>3611</v>
      </c>
      <c r="B1276" t="s">
        <v>943</v>
      </c>
      <c r="C1276" s="5">
        <f>IF($F$2=0," - ",Tabla1[[#This Row],[Base Precio de Lista neto]])</f>
        <v>6145.4894999999997</v>
      </c>
      <c r="D1276" s="5">
        <f>IF($F$2=0," - ",Tabla1[[#This Row],[Base Precio de Lista neto]]*(1-$F$2))</f>
        <v>4301.8426499999996</v>
      </c>
      <c r="E1276" s="5">
        <f>IF($F$2=0," - ",Tabla1[[#This Row],[Base para Mejor precio]]*(1-$F$2))</f>
        <v>3871.6583849999997</v>
      </c>
      <c r="F1276" s="4" t="s">
        <v>6</v>
      </c>
      <c r="G1276" s="16" t="s">
        <v>6131</v>
      </c>
      <c r="H1276" s="5">
        <f>IFERROR(IF($F$3=0,"-",Tabla1[[#This Row],[Precio de Cliente neto]]*(1+$F$3)),"-")</f>
        <v>6452.7639749999998</v>
      </c>
      <c r="I1276" s="5">
        <v>6145.4894999999997</v>
      </c>
      <c r="J1276" s="5">
        <v>5530.9405500000003</v>
      </c>
      <c r="K1276" s="26">
        <v>0.21</v>
      </c>
    </row>
    <row r="1277" spans="1:11">
      <c r="A1277" s="4">
        <v>3612</v>
      </c>
      <c r="B1277" t="s">
        <v>6166</v>
      </c>
      <c r="C1277" s="5">
        <f>IF($F$2=0," - ",Tabla1[[#This Row],[Base Precio de Lista neto]])</f>
        <v>5563.6668</v>
      </c>
      <c r="D1277" s="5">
        <f>IF($F$2=0," - ",Tabla1[[#This Row],[Base Precio de Lista neto]]*(1-$F$2))</f>
        <v>3894.5667599999997</v>
      </c>
      <c r="E1277" s="5">
        <f>IF($F$2=0," - ",Tabla1[[#This Row],[Base para Mejor precio]]*(1-$F$2))</f>
        <v>3329.8545797999996</v>
      </c>
      <c r="F1277" s="4" t="s">
        <v>6</v>
      </c>
      <c r="G1277" s="16" t="s">
        <v>8993</v>
      </c>
      <c r="H1277" s="5">
        <f>IFERROR(IF($F$3=0,"-",Tabla1[[#This Row],[Precio de Cliente neto]]*(1+$F$3)),"-")</f>
        <v>5841.8501399999996</v>
      </c>
      <c r="I1277" s="5">
        <v>5563.6668</v>
      </c>
      <c r="J1277" s="5">
        <v>4756.9351139999999</v>
      </c>
      <c r="K1277" s="26">
        <v>0.21</v>
      </c>
    </row>
    <row r="1278" spans="1:11">
      <c r="A1278" s="4">
        <v>3613</v>
      </c>
      <c r="B1278" t="s">
        <v>6167</v>
      </c>
      <c r="C1278" s="5">
        <f>IF($F$2=0," - ",Tabla1[[#This Row],[Base Precio de Lista neto]])</f>
        <v>6215.3730999999998</v>
      </c>
      <c r="D1278" s="5">
        <f>IF($F$2=0," - ",Tabla1[[#This Row],[Base Precio de Lista neto]]*(1-$F$2))</f>
        <v>4350.7611699999998</v>
      </c>
      <c r="E1278" s="5">
        <f>IF($F$2=0," - ",Tabla1[[#This Row],[Base para Mejor precio]]*(1-$F$2))</f>
        <v>3719.9008003499998</v>
      </c>
      <c r="F1278" s="4" t="s">
        <v>6</v>
      </c>
      <c r="G1278" s="16" t="s">
        <v>8993</v>
      </c>
      <c r="H1278" s="5">
        <f>IFERROR(IF($F$3=0,"-",Tabla1[[#This Row],[Precio de Cliente neto]]*(1+$F$3)),"-")</f>
        <v>6526.1417549999996</v>
      </c>
      <c r="I1278" s="5">
        <v>6215.3730999999998</v>
      </c>
      <c r="J1278" s="5">
        <v>5314.1440005000004</v>
      </c>
      <c r="K1278" s="26">
        <v>0.21</v>
      </c>
    </row>
    <row r="1279" spans="1:11">
      <c r="A1279" s="4">
        <v>3614</v>
      </c>
      <c r="B1279" t="s">
        <v>6168</v>
      </c>
      <c r="C1279" s="5">
        <f>IF($F$2=0," - ",Tabla1[[#This Row],[Base Precio de Lista neto]])</f>
        <v>6951.5663000000004</v>
      </c>
      <c r="D1279" s="5">
        <f>IF($F$2=0," - ",Tabla1[[#This Row],[Base Precio de Lista neto]]*(1-$F$2))</f>
        <v>4866.0964100000001</v>
      </c>
      <c r="E1279" s="5">
        <f>IF($F$2=0," - ",Tabla1[[#This Row],[Base para Mejor precio]]*(1-$F$2))</f>
        <v>4160.5124305500003</v>
      </c>
      <c r="F1279" s="4" t="s">
        <v>6</v>
      </c>
      <c r="G1279" s="16" t="s">
        <v>8993</v>
      </c>
      <c r="H1279" s="5">
        <f>IFERROR(IF($F$3=0,"-",Tabla1[[#This Row],[Precio de Cliente neto]]*(1+$F$3)),"-")</f>
        <v>7299.1446150000002</v>
      </c>
      <c r="I1279" s="5">
        <v>6951.5663000000004</v>
      </c>
      <c r="J1279" s="5">
        <v>5943.5891865000003</v>
      </c>
      <c r="K1279" s="26">
        <v>0.21</v>
      </c>
    </row>
    <row r="1280" spans="1:11">
      <c r="A1280" s="4">
        <v>3615</v>
      </c>
      <c r="B1280" t="s">
        <v>6169</v>
      </c>
      <c r="C1280" s="5">
        <f>IF($F$2=0," - ",Tabla1[[#This Row],[Base Precio de Lista neto]])</f>
        <v>6758.4669999999996</v>
      </c>
      <c r="D1280" s="5">
        <f>IF($F$2=0," - ",Tabla1[[#This Row],[Base Precio de Lista neto]]*(1-$F$2))</f>
        <v>4730.9268999999995</v>
      </c>
      <c r="E1280" s="5">
        <f>IF($F$2=0," - ",Tabla1[[#This Row],[Base para Mejor precio]]*(1-$F$2))</f>
        <v>4044.9424994999995</v>
      </c>
      <c r="F1280" s="4" t="s">
        <v>6</v>
      </c>
      <c r="G1280" s="16" t="s">
        <v>8993</v>
      </c>
      <c r="H1280" s="5">
        <f>IFERROR(IF($F$3=0,"-",Tabla1[[#This Row],[Precio de Cliente neto]]*(1+$F$3)),"-")</f>
        <v>7096.3903499999997</v>
      </c>
      <c r="I1280" s="5">
        <v>6758.4669999999996</v>
      </c>
      <c r="J1280" s="5">
        <v>5778.4892849999997</v>
      </c>
      <c r="K1280" s="26">
        <v>0.21</v>
      </c>
    </row>
    <row r="1281" spans="1:11">
      <c r="A1281" s="4">
        <v>3616</v>
      </c>
      <c r="B1281" t="s">
        <v>6170</v>
      </c>
      <c r="C1281" s="5">
        <f>IF($F$2=0," - ",Tabla1[[#This Row],[Base Precio de Lista neto]])</f>
        <v>7458.4476999999997</v>
      </c>
      <c r="D1281" s="5">
        <f>IF($F$2=0," - ",Tabla1[[#This Row],[Base Precio de Lista neto]]*(1-$F$2))</f>
        <v>5220.9133899999997</v>
      </c>
      <c r="E1281" s="5">
        <f>IF($F$2=0," - ",Tabla1[[#This Row],[Base para Mejor precio]]*(1-$F$2))</f>
        <v>4463.8809484499998</v>
      </c>
      <c r="F1281" s="4" t="s">
        <v>6</v>
      </c>
      <c r="G1281" s="16" t="s">
        <v>8993</v>
      </c>
      <c r="H1281" s="5">
        <f>IFERROR(IF($F$3=0,"-",Tabla1[[#This Row],[Precio de Cliente neto]]*(1+$F$3)),"-")</f>
        <v>7831.3700849999996</v>
      </c>
      <c r="I1281" s="5">
        <v>7458.4476999999997</v>
      </c>
      <c r="J1281" s="5">
        <v>6376.9727835000003</v>
      </c>
      <c r="K1281" s="26">
        <v>0.21</v>
      </c>
    </row>
    <row r="1282" spans="1:11">
      <c r="A1282" s="4">
        <v>3617</v>
      </c>
      <c r="B1282" t="s">
        <v>6171</v>
      </c>
      <c r="C1282" s="5">
        <f>IF($F$2=0," - ",Tabla1[[#This Row],[Base Precio de Lista neto]])</f>
        <v>8339.4617999999991</v>
      </c>
      <c r="D1282" s="5">
        <f>IF($F$2=0," - ",Tabla1[[#This Row],[Base Precio de Lista neto]]*(1-$F$2))</f>
        <v>5837.6232599999994</v>
      </c>
      <c r="E1282" s="5">
        <f>IF($F$2=0," - ",Tabla1[[#This Row],[Base para Mejor precio]]*(1-$F$2))</f>
        <v>4991.1678872999992</v>
      </c>
      <c r="F1282" s="4" t="s">
        <v>6</v>
      </c>
      <c r="G1282" s="16" t="s">
        <v>8993</v>
      </c>
      <c r="H1282" s="5">
        <f>IFERROR(IF($F$3=0,"-",Tabla1[[#This Row],[Precio de Cliente neto]]*(1+$F$3)),"-")</f>
        <v>8756.4348899999986</v>
      </c>
      <c r="I1282" s="5">
        <v>8339.4617999999991</v>
      </c>
      <c r="J1282" s="5">
        <v>7130.2398389999998</v>
      </c>
      <c r="K1282" s="26">
        <v>0.21</v>
      </c>
    </row>
    <row r="1283" spans="1:11">
      <c r="A1283" s="4">
        <v>3618</v>
      </c>
      <c r="B1283" t="s">
        <v>6172</v>
      </c>
      <c r="C1283" s="5">
        <f>IF($F$2=0," - ",Tabla1[[#This Row],[Base Precio de Lista neto]])</f>
        <v>17535.808400000002</v>
      </c>
      <c r="D1283" s="5">
        <f>IF($F$2=0," - ",Tabla1[[#This Row],[Base Precio de Lista neto]]*(1-$F$2))</f>
        <v>12275.06588</v>
      </c>
      <c r="E1283" s="5">
        <f>IF($F$2=0," - ",Tabla1[[#This Row],[Base para Mejor precio]]*(1-$F$2))</f>
        <v>11047.559291999998</v>
      </c>
      <c r="F1283" s="4" t="s">
        <v>6</v>
      </c>
      <c r="G1283" s="16" t="s">
        <v>6131</v>
      </c>
      <c r="H1283" s="5">
        <f>IFERROR(IF($F$3=0,"-",Tabla1[[#This Row],[Precio de Cliente neto]]*(1+$F$3)),"-")</f>
        <v>18412.598819999999</v>
      </c>
      <c r="I1283" s="5">
        <v>17535.808400000002</v>
      </c>
      <c r="J1283" s="5">
        <v>15782.227559999999</v>
      </c>
      <c r="K1283" s="26">
        <v>0.21</v>
      </c>
    </row>
    <row r="1284" spans="1:11">
      <c r="A1284" s="4">
        <v>3619</v>
      </c>
      <c r="B1284" t="s">
        <v>8632</v>
      </c>
      <c r="C1284" s="5">
        <f>IF($F$2=0," - ",Tabla1[[#This Row],[Base Precio de Lista neto]])</f>
        <v>7180.8680000000004</v>
      </c>
      <c r="D1284" s="5">
        <f>IF($F$2=0," - ",Tabla1[[#This Row],[Base Precio de Lista neto]]*(1-$F$2))</f>
        <v>5026.6076000000003</v>
      </c>
      <c r="E1284" s="5">
        <f>IF($F$2=0," - ",Tabla1[[#This Row],[Base para Mejor precio]]*(1-$F$2))</f>
        <v>4297.7494979999992</v>
      </c>
      <c r="F1284" s="4" t="s">
        <v>6</v>
      </c>
      <c r="G1284" s="16" t="s">
        <v>8993</v>
      </c>
      <c r="H1284" s="5">
        <f>IFERROR(IF($F$3=0,"-",Tabla1[[#This Row],[Precio de Cliente neto]]*(1+$F$3)),"-")</f>
        <v>7539.9114000000009</v>
      </c>
      <c r="I1284" s="5">
        <v>7180.8680000000004</v>
      </c>
      <c r="J1284" s="5">
        <v>6139.6421399999999</v>
      </c>
      <c r="K1284" s="26">
        <v>0.21</v>
      </c>
    </row>
    <row r="1285" spans="1:11">
      <c r="A1285" s="4">
        <v>3620</v>
      </c>
      <c r="B1285" t="s">
        <v>6173</v>
      </c>
      <c r="C1285" s="5">
        <f>IF($F$2=0," - ",Tabla1[[#This Row],[Base Precio de Lista neto]])</f>
        <v>8979.1062999999995</v>
      </c>
      <c r="D1285" s="5">
        <f>IF($F$2=0," - ",Tabla1[[#This Row],[Base Precio de Lista neto]]*(1-$F$2))</f>
        <v>6285.3744099999994</v>
      </c>
      <c r="E1285" s="5">
        <f>IF($F$2=0," - ",Tabla1[[#This Row],[Base para Mejor precio]]*(1-$F$2))</f>
        <v>5373.9951205500001</v>
      </c>
      <c r="F1285" s="4" t="s">
        <v>6</v>
      </c>
      <c r="G1285" s="16" t="s">
        <v>8993</v>
      </c>
      <c r="H1285" s="5">
        <f>IFERROR(IF($F$3=0,"-",Tabla1[[#This Row],[Precio de Cliente neto]]*(1+$F$3)),"-")</f>
        <v>9428.0616149999987</v>
      </c>
      <c r="I1285" s="5">
        <v>8979.1062999999995</v>
      </c>
      <c r="J1285" s="5">
        <v>7677.1358865000002</v>
      </c>
      <c r="K1285" s="26">
        <v>0.21</v>
      </c>
    </row>
    <row r="1286" spans="1:11">
      <c r="A1286" s="4">
        <v>3621</v>
      </c>
      <c r="B1286" t="s">
        <v>6174</v>
      </c>
      <c r="C1286" s="5">
        <f>IF($F$2=0," - ",Tabla1[[#This Row],[Base Precio de Lista neto]])</f>
        <v>19623.6921</v>
      </c>
      <c r="D1286" s="5">
        <f>IF($F$2=0," - ",Tabla1[[#This Row],[Base Precio de Lista neto]]*(1-$F$2))</f>
        <v>13736.58447</v>
      </c>
      <c r="E1286" s="5">
        <f>IF($F$2=0," - ",Tabla1[[#This Row],[Base para Mejor precio]]*(1-$F$2))</f>
        <v>11744.779721849998</v>
      </c>
      <c r="F1286" s="4" t="s">
        <v>6</v>
      </c>
      <c r="G1286" s="16" t="s">
        <v>8993</v>
      </c>
      <c r="H1286" s="5">
        <f>IFERROR(IF($F$3=0,"-",Tabla1[[#This Row],[Precio de Cliente neto]]*(1+$F$3)),"-")</f>
        <v>20604.876704999999</v>
      </c>
      <c r="I1286" s="5">
        <v>19623.6921</v>
      </c>
      <c r="J1286" s="5">
        <v>16778.256745499999</v>
      </c>
      <c r="K1286" s="26">
        <v>0.21</v>
      </c>
    </row>
    <row r="1287" spans="1:11">
      <c r="A1287" s="4">
        <v>3622</v>
      </c>
      <c r="B1287" t="s">
        <v>944</v>
      </c>
      <c r="C1287" s="5">
        <f>IF($F$2=0," - ",Tabla1[[#This Row],[Base Precio de Lista neto]])</f>
        <v>1396.6534999999999</v>
      </c>
      <c r="D1287" s="5">
        <f>IF($F$2=0," - ",Tabla1[[#This Row],[Base Precio de Lista neto]]*(1-$F$2))</f>
        <v>977.65744999999981</v>
      </c>
      <c r="E1287" s="5">
        <f>IF($F$2=0," - ",Tabla1[[#This Row],[Base para Mejor precio]]*(1-$F$2))</f>
        <v>879.89170499999989</v>
      </c>
      <c r="F1287" s="4" t="s">
        <v>6</v>
      </c>
      <c r="G1287" s="16" t="s">
        <v>6131</v>
      </c>
      <c r="H1287" s="5">
        <f>IFERROR(IF($F$3=0,"-",Tabla1[[#This Row],[Precio de Cliente neto]]*(1+$F$3)),"-")</f>
        <v>1466.4861749999998</v>
      </c>
      <c r="I1287" s="5">
        <v>1396.6534999999999</v>
      </c>
      <c r="J1287" s="5">
        <v>1256.9881499999999</v>
      </c>
      <c r="K1287" s="26">
        <v>0.21</v>
      </c>
    </row>
    <row r="1288" spans="1:11">
      <c r="A1288" s="4">
        <v>3623</v>
      </c>
      <c r="B1288" t="s">
        <v>6175</v>
      </c>
      <c r="C1288" s="5">
        <f>IF($F$2=0," - ",Tabla1[[#This Row],[Base Precio de Lista neto]])</f>
        <v>511.33479999999997</v>
      </c>
      <c r="D1288" s="5">
        <f>IF($F$2=0," - ",Tabla1[[#This Row],[Base Precio de Lista neto]]*(1-$F$2))</f>
        <v>357.93435999999997</v>
      </c>
      <c r="E1288" s="5">
        <f>IF($F$2=0," - ",Tabla1[[#This Row],[Base para Mejor precio]]*(1-$F$2))</f>
        <v>322.14092399999998</v>
      </c>
      <c r="F1288" s="4" t="s">
        <v>5</v>
      </c>
      <c r="G1288" s="16" t="s">
        <v>6131</v>
      </c>
      <c r="H1288" s="5">
        <f>IFERROR(IF($F$3=0,"-",Tabla1[[#This Row],[Precio de Cliente neto]]*(1+$F$3)),"-")</f>
        <v>536.90153999999995</v>
      </c>
      <c r="I1288" s="5">
        <v>511.33479999999997</v>
      </c>
      <c r="J1288" s="5">
        <v>460.20132000000001</v>
      </c>
      <c r="K1288" s="26">
        <v>0.21</v>
      </c>
    </row>
    <row r="1289" spans="1:11">
      <c r="A1289" s="4">
        <v>3624</v>
      </c>
      <c r="B1289" t="s">
        <v>945</v>
      </c>
      <c r="C1289" s="5">
        <f>IF($F$2=0," - ",Tabla1[[#This Row],[Base Precio de Lista neto]])</f>
        <v>6957.3283000000001</v>
      </c>
      <c r="D1289" s="5">
        <f>IF($F$2=0," - ",Tabla1[[#This Row],[Base Precio de Lista neto]]*(1-$F$2))</f>
        <v>4870.1298099999995</v>
      </c>
      <c r="E1289" s="5">
        <f>IF($F$2=0," - ",Tabla1[[#This Row],[Base para Mejor precio]]*(1-$F$2))</f>
        <v>4383.1168289999996</v>
      </c>
      <c r="F1289" s="4" t="s">
        <v>6</v>
      </c>
      <c r="G1289" s="16" t="s">
        <v>6131</v>
      </c>
      <c r="H1289" s="5">
        <f>IFERROR(IF($F$3=0,"-",Tabla1[[#This Row],[Precio de Cliente neto]]*(1+$F$3)),"-")</f>
        <v>7305.1947149999996</v>
      </c>
      <c r="I1289" s="5">
        <v>6957.3283000000001</v>
      </c>
      <c r="J1289" s="5">
        <v>6261.5954700000002</v>
      </c>
      <c r="K1289" s="26">
        <v>0.21</v>
      </c>
    </row>
    <row r="1290" spans="1:11">
      <c r="A1290" s="4">
        <v>3625</v>
      </c>
      <c r="B1290" t="s">
        <v>946</v>
      </c>
      <c r="C1290" s="5">
        <f>IF($F$2=0," - ",Tabla1[[#This Row],[Base Precio de Lista neto]])</f>
        <v>303.99979999999999</v>
      </c>
      <c r="D1290" s="5">
        <f>IF($F$2=0," - ",Tabla1[[#This Row],[Base Precio de Lista neto]]*(1-$F$2))</f>
        <v>212.79986</v>
      </c>
      <c r="E1290" s="5">
        <f>IF($F$2=0," - ",Tabla1[[#This Row],[Base para Mejor precio]]*(1-$F$2))</f>
        <v>191.51987400000002</v>
      </c>
      <c r="F1290" s="4" t="s">
        <v>5</v>
      </c>
      <c r="G1290" s="16" t="s">
        <v>6131</v>
      </c>
      <c r="H1290" s="5">
        <f>IFERROR(IF($F$3=0,"-",Tabla1[[#This Row],[Precio de Cliente neto]]*(1+$F$3)),"-")</f>
        <v>319.19979000000001</v>
      </c>
      <c r="I1290" s="5">
        <v>303.99979999999999</v>
      </c>
      <c r="J1290" s="5">
        <v>273.59982000000002</v>
      </c>
      <c r="K1290" s="26">
        <v>0.21</v>
      </c>
    </row>
    <row r="1291" spans="1:11">
      <c r="A1291" s="4">
        <v>3626</v>
      </c>
      <c r="B1291" t="s">
        <v>947</v>
      </c>
      <c r="C1291" s="5">
        <f>IF($F$2=0," - ",Tabla1[[#This Row],[Base Precio de Lista neto]])</f>
        <v>303.99979999999999</v>
      </c>
      <c r="D1291" s="5">
        <f>IF($F$2=0," - ",Tabla1[[#This Row],[Base Precio de Lista neto]]*(1-$F$2))</f>
        <v>212.79986</v>
      </c>
      <c r="E1291" s="5">
        <f>IF($F$2=0," - ",Tabla1[[#This Row],[Base para Mejor precio]]*(1-$F$2))</f>
        <v>191.51987400000002</v>
      </c>
      <c r="F1291" s="4" t="s">
        <v>5</v>
      </c>
      <c r="G1291" s="16" t="s">
        <v>6131</v>
      </c>
      <c r="H1291" s="5">
        <f>IFERROR(IF($F$3=0,"-",Tabla1[[#This Row],[Precio de Cliente neto]]*(1+$F$3)),"-")</f>
        <v>319.19979000000001</v>
      </c>
      <c r="I1291" s="5">
        <v>303.99979999999999</v>
      </c>
      <c r="J1291" s="5">
        <v>273.59982000000002</v>
      </c>
      <c r="K1291" s="26">
        <v>0.21</v>
      </c>
    </row>
    <row r="1292" spans="1:11">
      <c r="A1292" s="4">
        <v>3627</v>
      </c>
      <c r="B1292" t="s">
        <v>948</v>
      </c>
      <c r="C1292" s="5">
        <f>IF($F$2=0," - ",Tabla1[[#This Row],[Base Precio de Lista neto]])</f>
        <v>5900.8221999999996</v>
      </c>
      <c r="D1292" s="5">
        <f>IF($F$2=0," - ",Tabla1[[#This Row],[Base Precio de Lista neto]]*(1-$F$2))</f>
        <v>4130.5755399999998</v>
      </c>
      <c r="E1292" s="5">
        <f>IF($F$2=0," - ",Tabla1[[#This Row],[Base para Mejor precio]]*(1-$F$2))</f>
        <v>3717.5179859999998</v>
      </c>
      <c r="F1292" s="4" t="s">
        <v>6</v>
      </c>
      <c r="G1292" s="16" t="s">
        <v>6131</v>
      </c>
      <c r="H1292" s="5">
        <f>IFERROR(IF($F$3=0,"-",Tabla1[[#This Row],[Precio de Cliente neto]]*(1+$F$3)),"-")</f>
        <v>6195.8633099999997</v>
      </c>
      <c r="I1292" s="5">
        <v>5900.8221999999996</v>
      </c>
      <c r="J1292" s="5">
        <v>5310.7399800000003</v>
      </c>
      <c r="K1292" s="26">
        <v>0.21</v>
      </c>
    </row>
    <row r="1293" spans="1:11">
      <c r="A1293" s="4">
        <v>3628</v>
      </c>
      <c r="B1293" t="s">
        <v>949</v>
      </c>
      <c r="C1293" s="5">
        <f>IF($F$2=0," - ",Tabla1[[#This Row],[Base Precio de Lista neto]])</f>
        <v>5262.5406000000003</v>
      </c>
      <c r="D1293" s="5">
        <f>IF($F$2=0," - ",Tabla1[[#This Row],[Base Precio de Lista neto]]*(1-$F$2))</f>
        <v>3683.7784200000001</v>
      </c>
      <c r="E1293" s="5">
        <f>IF($F$2=0," - ",Tabla1[[#This Row],[Base para Mejor precio]]*(1-$F$2))</f>
        <v>3315.4005779999998</v>
      </c>
      <c r="F1293" s="4" t="s">
        <v>6</v>
      </c>
      <c r="G1293" s="16" t="s">
        <v>6131</v>
      </c>
      <c r="H1293" s="5">
        <f>IFERROR(IF($F$3=0,"-",Tabla1[[#This Row],[Precio de Cliente neto]]*(1+$F$3)),"-")</f>
        <v>5525.6676299999999</v>
      </c>
      <c r="I1293" s="5">
        <v>5262.5406000000003</v>
      </c>
      <c r="J1293" s="5">
        <v>4736.2865400000001</v>
      </c>
      <c r="K1293" s="26">
        <v>0.21</v>
      </c>
    </row>
    <row r="1294" spans="1:11">
      <c r="A1294" s="4">
        <v>3630</v>
      </c>
      <c r="B1294" t="s">
        <v>8633</v>
      </c>
      <c r="C1294" s="5">
        <f>IF($F$2=0," - ",Tabla1[[#This Row],[Base Precio de Lista neto]])</f>
        <v>12212.0173</v>
      </c>
      <c r="D1294" s="5">
        <f>IF($F$2=0," - ",Tabla1[[#This Row],[Base Precio de Lista neto]]*(1-$F$2))</f>
        <v>8548.4121099999993</v>
      </c>
      <c r="E1294" s="5">
        <f>IF($F$2=0," - ",Tabla1[[#This Row],[Base para Mejor precio]]*(1-$F$2))</f>
        <v>7693.5708990000003</v>
      </c>
      <c r="F1294" s="4" t="s">
        <v>4</v>
      </c>
      <c r="G1294" s="16" t="s">
        <v>6131</v>
      </c>
      <c r="H1294" s="5">
        <f>IFERROR(IF($F$3=0,"-",Tabla1[[#This Row],[Precio de Cliente neto]]*(1+$F$3)),"-")</f>
        <v>12822.618165</v>
      </c>
      <c r="I1294" s="5">
        <v>12212.0173</v>
      </c>
      <c r="J1294" s="5">
        <v>10990.815570000001</v>
      </c>
      <c r="K1294" s="26">
        <v>0.21</v>
      </c>
    </row>
    <row r="1295" spans="1:11">
      <c r="A1295" s="4">
        <v>3631</v>
      </c>
      <c r="B1295" t="s">
        <v>8634</v>
      </c>
      <c r="C1295" s="5">
        <f>IF($F$2=0," - ",Tabla1[[#This Row],[Base Precio de Lista neto]])</f>
        <v>12212.0173</v>
      </c>
      <c r="D1295" s="5">
        <f>IF($F$2=0," - ",Tabla1[[#This Row],[Base Precio de Lista neto]]*(1-$F$2))</f>
        <v>8548.4121099999993</v>
      </c>
      <c r="E1295" s="5">
        <f>IF($F$2=0," - ",Tabla1[[#This Row],[Base para Mejor precio]]*(1-$F$2))</f>
        <v>7693.5708990000003</v>
      </c>
      <c r="F1295" s="4" t="s">
        <v>4</v>
      </c>
      <c r="G1295" s="16" t="s">
        <v>6131</v>
      </c>
      <c r="H1295" s="5">
        <f>IFERROR(IF($F$3=0,"-",Tabla1[[#This Row],[Precio de Cliente neto]]*(1+$F$3)),"-")</f>
        <v>12822.618165</v>
      </c>
      <c r="I1295" s="5">
        <v>12212.0173</v>
      </c>
      <c r="J1295" s="5">
        <v>10990.815570000001</v>
      </c>
      <c r="K1295" s="26">
        <v>0.21</v>
      </c>
    </row>
    <row r="1296" spans="1:11">
      <c r="A1296" s="4">
        <v>3632</v>
      </c>
      <c r="B1296" t="s">
        <v>8635</v>
      </c>
      <c r="C1296" s="5">
        <f>IF($F$2=0," - ",Tabla1[[#This Row],[Base Precio de Lista neto]])</f>
        <v>12212.0173</v>
      </c>
      <c r="D1296" s="5">
        <f>IF($F$2=0," - ",Tabla1[[#This Row],[Base Precio de Lista neto]]*(1-$F$2))</f>
        <v>8548.4121099999993</v>
      </c>
      <c r="E1296" s="5">
        <f>IF($F$2=0," - ",Tabla1[[#This Row],[Base para Mejor precio]]*(1-$F$2))</f>
        <v>7693.5708990000003</v>
      </c>
      <c r="F1296" s="4" t="s">
        <v>4</v>
      </c>
      <c r="G1296" s="16" t="s">
        <v>6131</v>
      </c>
      <c r="H1296" s="5">
        <f>IFERROR(IF($F$3=0,"-",Tabla1[[#This Row],[Precio de Cliente neto]]*(1+$F$3)),"-")</f>
        <v>12822.618165</v>
      </c>
      <c r="I1296" s="5">
        <v>12212.0173</v>
      </c>
      <c r="J1296" s="5">
        <v>10990.815570000001</v>
      </c>
      <c r="K1296" s="26">
        <v>0.21</v>
      </c>
    </row>
    <row r="1297" spans="1:11">
      <c r="A1297" s="4">
        <v>3650</v>
      </c>
      <c r="B1297" t="s">
        <v>950</v>
      </c>
      <c r="C1297" s="5">
        <f>IF($F$2=0," - ",Tabla1[[#This Row],[Base Precio de Lista neto]])</f>
        <v>833.32069999999999</v>
      </c>
      <c r="D1297" s="5">
        <f>IF($F$2=0," - ",Tabla1[[#This Row],[Base Precio de Lista neto]]*(1-$F$2))</f>
        <v>583.32448999999997</v>
      </c>
      <c r="E1297" s="5">
        <f>IF($F$2=0," - ",Tabla1[[#This Row],[Base para Mejor precio]]*(1-$F$2))</f>
        <v>524.99204099999997</v>
      </c>
      <c r="F1297" s="4" t="s">
        <v>5</v>
      </c>
      <c r="G1297" s="16" t="s">
        <v>6131</v>
      </c>
      <c r="H1297" s="5">
        <f>IFERROR(IF($F$3=0,"-",Tabla1[[#This Row],[Precio de Cliente neto]]*(1+$F$3)),"-")</f>
        <v>874.98673499999995</v>
      </c>
      <c r="I1297" s="5">
        <v>833.32069999999999</v>
      </c>
      <c r="J1297" s="5">
        <v>749.98862999999994</v>
      </c>
      <c r="K1297" s="26">
        <v>0.21</v>
      </c>
    </row>
    <row r="1298" spans="1:11">
      <c r="A1298" s="4">
        <v>3651</v>
      </c>
      <c r="B1298" t="s">
        <v>951</v>
      </c>
      <c r="C1298" s="5">
        <f>IF($F$2=0," - ",Tabla1[[#This Row],[Base Precio de Lista neto]])</f>
        <v>965.59079999999994</v>
      </c>
      <c r="D1298" s="5">
        <f>IF($F$2=0," - ",Tabla1[[#This Row],[Base Precio de Lista neto]]*(1-$F$2))</f>
        <v>675.91355999999996</v>
      </c>
      <c r="E1298" s="5">
        <f>IF($F$2=0," - ",Tabla1[[#This Row],[Base para Mejor precio]]*(1-$F$2))</f>
        <v>608.32220399999994</v>
      </c>
      <c r="F1298" s="4" t="s">
        <v>5</v>
      </c>
      <c r="G1298" s="16" t="s">
        <v>6131</v>
      </c>
      <c r="H1298" s="5">
        <f>IFERROR(IF($F$3=0,"-",Tabla1[[#This Row],[Precio de Cliente neto]]*(1+$F$3)),"-")</f>
        <v>1013.8703399999999</v>
      </c>
      <c r="I1298" s="5">
        <v>965.59079999999994</v>
      </c>
      <c r="J1298" s="5">
        <v>869.03171999999995</v>
      </c>
      <c r="K1298" s="26">
        <v>0.21</v>
      </c>
    </row>
    <row r="1299" spans="1:11">
      <c r="A1299" s="4">
        <v>3652</v>
      </c>
      <c r="B1299" t="s">
        <v>952</v>
      </c>
      <c r="C1299" s="5">
        <f>IF($F$2=0," - ",Tabla1[[#This Row],[Base Precio de Lista neto]])</f>
        <v>1098.172</v>
      </c>
      <c r="D1299" s="5">
        <f>IF($F$2=0," - ",Tabla1[[#This Row],[Base Precio de Lista neto]]*(1-$F$2))</f>
        <v>768.72039999999993</v>
      </c>
      <c r="E1299" s="5">
        <f>IF($F$2=0," - ",Tabla1[[#This Row],[Base para Mejor precio]]*(1-$F$2))</f>
        <v>691.84835999999996</v>
      </c>
      <c r="F1299" s="4" t="s">
        <v>5</v>
      </c>
      <c r="G1299" s="16" t="s">
        <v>6131</v>
      </c>
      <c r="H1299" s="5">
        <f>IFERROR(IF($F$3=0,"-",Tabla1[[#This Row],[Precio de Cliente neto]]*(1+$F$3)),"-")</f>
        <v>1153.0805999999998</v>
      </c>
      <c r="I1299" s="5">
        <v>1098.172</v>
      </c>
      <c r="J1299" s="5">
        <v>988.35479999999995</v>
      </c>
      <c r="K1299" s="26">
        <v>0.21</v>
      </c>
    </row>
    <row r="1300" spans="1:11">
      <c r="A1300" s="4">
        <v>3653</v>
      </c>
      <c r="B1300" t="s">
        <v>953</v>
      </c>
      <c r="C1300" s="5">
        <f>IF($F$2=0," - ",Tabla1[[#This Row],[Base Precio de Lista neto]])</f>
        <v>1306.6139000000001</v>
      </c>
      <c r="D1300" s="5">
        <f>IF($F$2=0," - ",Tabla1[[#This Row],[Base Precio de Lista neto]]*(1-$F$2))</f>
        <v>914.62973</v>
      </c>
      <c r="E1300" s="5">
        <f>IF($F$2=0," - ",Tabla1[[#This Row],[Base para Mejor precio]]*(1-$F$2))</f>
        <v>823.16675699999996</v>
      </c>
      <c r="F1300" s="4" t="s">
        <v>5</v>
      </c>
      <c r="G1300" s="16" t="s">
        <v>6131</v>
      </c>
      <c r="H1300" s="5">
        <f>IFERROR(IF($F$3=0,"-",Tabla1[[#This Row],[Precio de Cliente neto]]*(1+$F$3)),"-")</f>
        <v>1371.9445949999999</v>
      </c>
      <c r="I1300" s="5">
        <v>1306.6139000000001</v>
      </c>
      <c r="J1300" s="5">
        <v>1175.9525100000001</v>
      </c>
      <c r="K1300" s="26">
        <v>0.21</v>
      </c>
    </row>
    <row r="1301" spans="1:11">
      <c r="A1301" s="4">
        <v>3656</v>
      </c>
      <c r="B1301" t="s">
        <v>954</v>
      </c>
      <c r="C1301" s="5">
        <f>IF($F$2=0," - ",Tabla1[[#This Row],[Base Precio de Lista neto]])</f>
        <v>6110.5339999999997</v>
      </c>
      <c r="D1301" s="5">
        <f>IF($F$2=0," - ",Tabla1[[#This Row],[Base Precio de Lista neto]]*(1-$F$2))</f>
        <v>4277.3737999999994</v>
      </c>
      <c r="E1301" s="5">
        <f>IF($F$2=0," - ",Tabla1[[#This Row],[Base para Mejor precio]]*(1-$F$2))</f>
        <v>3849.6364199999998</v>
      </c>
      <c r="F1301" s="4" t="s">
        <v>4</v>
      </c>
      <c r="G1301" s="16" t="s">
        <v>6131</v>
      </c>
      <c r="H1301" s="5">
        <f>IFERROR(IF($F$3=0,"-",Tabla1[[#This Row],[Precio de Cliente neto]]*(1+$F$3)),"-")</f>
        <v>6416.0606999999991</v>
      </c>
      <c r="I1301" s="5">
        <v>6110.5339999999997</v>
      </c>
      <c r="J1301" s="5">
        <v>5499.4805999999999</v>
      </c>
      <c r="K1301" s="26">
        <v>0.21</v>
      </c>
    </row>
    <row r="1302" spans="1:11">
      <c r="A1302" s="4">
        <v>3657</v>
      </c>
      <c r="B1302" t="s">
        <v>955</v>
      </c>
      <c r="C1302" s="5">
        <f>IF($F$2=0," - ",Tabla1[[#This Row],[Base Precio de Lista neto]])</f>
        <v>7469.0506999999998</v>
      </c>
      <c r="D1302" s="5">
        <f>IF($F$2=0," - ",Tabla1[[#This Row],[Base Precio de Lista neto]]*(1-$F$2))</f>
        <v>5228.3354899999995</v>
      </c>
      <c r="E1302" s="5">
        <f>IF($F$2=0," - ",Tabla1[[#This Row],[Base para Mejor precio]]*(1-$F$2))</f>
        <v>4705.5019409999995</v>
      </c>
      <c r="F1302" s="4" t="s">
        <v>4</v>
      </c>
      <c r="G1302" s="16" t="s">
        <v>6131</v>
      </c>
      <c r="H1302" s="5">
        <f>IFERROR(IF($F$3=0,"-",Tabla1[[#This Row],[Precio de Cliente neto]]*(1+$F$3)),"-")</f>
        <v>7842.5032349999992</v>
      </c>
      <c r="I1302" s="5">
        <v>7469.0506999999998</v>
      </c>
      <c r="J1302" s="5">
        <v>6722.14563</v>
      </c>
      <c r="K1302" s="26">
        <v>0.21</v>
      </c>
    </row>
    <row r="1303" spans="1:11">
      <c r="A1303" s="4">
        <v>3700</v>
      </c>
      <c r="B1303" t="s">
        <v>956</v>
      </c>
      <c r="C1303" s="5">
        <f>IF($F$2=0," - ",Tabla1[[#This Row],[Base Precio de Lista neto]])</f>
        <v>2696.4110000000001</v>
      </c>
      <c r="D1303" s="5">
        <f>IF($F$2=0," - ",Tabla1[[#This Row],[Base Precio de Lista neto]]*(1-$F$2))</f>
        <v>1887.4876999999999</v>
      </c>
      <c r="E1303" s="5">
        <f>IF($F$2=0," - ",Tabla1[[#This Row],[Base para Mejor precio]]*(1-$F$2))</f>
        <v>1698.7389299999998</v>
      </c>
      <c r="F1303" s="4" t="s">
        <v>6</v>
      </c>
      <c r="G1303" s="16" t="s">
        <v>6131</v>
      </c>
      <c r="H1303" s="5">
        <f>IFERROR(IF($F$3=0,"-",Tabla1[[#This Row],[Precio de Cliente neto]]*(1+$F$3)),"-")</f>
        <v>2831.23155</v>
      </c>
      <c r="I1303" s="5">
        <v>2696.4110000000001</v>
      </c>
      <c r="J1303" s="5">
        <v>2426.7698999999998</v>
      </c>
      <c r="K1303" s="26">
        <v>0.21</v>
      </c>
    </row>
    <row r="1304" spans="1:11">
      <c r="A1304" s="4">
        <v>3701</v>
      </c>
      <c r="B1304" t="s">
        <v>957</v>
      </c>
      <c r="C1304" s="5">
        <f>IF($F$2=0," - ",Tabla1[[#This Row],[Base Precio de Lista neto]])</f>
        <v>2993.9353000000001</v>
      </c>
      <c r="D1304" s="5">
        <f>IF($F$2=0," - ",Tabla1[[#This Row],[Base Precio de Lista neto]]*(1-$F$2))</f>
        <v>2095.7547100000002</v>
      </c>
      <c r="E1304" s="5">
        <f>IF($F$2=0," - ",Tabla1[[#This Row],[Base para Mejor precio]]*(1-$F$2))</f>
        <v>1886.1792389999998</v>
      </c>
      <c r="F1304" s="4" t="s">
        <v>6</v>
      </c>
      <c r="G1304" s="16" t="s">
        <v>6131</v>
      </c>
      <c r="H1304" s="5">
        <f>IFERROR(IF($F$3=0,"-",Tabla1[[#This Row],[Precio de Cliente neto]]*(1+$F$3)),"-")</f>
        <v>3143.6320650000002</v>
      </c>
      <c r="I1304" s="5">
        <v>2993.9353000000001</v>
      </c>
      <c r="J1304" s="5">
        <v>2694.5417699999998</v>
      </c>
      <c r="K1304" s="26">
        <v>0.21</v>
      </c>
    </row>
    <row r="1305" spans="1:11">
      <c r="A1305" s="4">
        <v>3702</v>
      </c>
      <c r="B1305" t="s">
        <v>958</v>
      </c>
      <c r="C1305" s="5">
        <f>IF($F$2=0," - ",Tabla1[[#This Row],[Base Precio de Lista neto]])</f>
        <v>3147.9733000000001</v>
      </c>
      <c r="D1305" s="5">
        <f>IF($F$2=0," - ",Tabla1[[#This Row],[Base Precio de Lista neto]]*(1-$F$2))</f>
        <v>2203.58131</v>
      </c>
      <c r="E1305" s="5">
        <f>IF($F$2=0," - ",Tabla1[[#This Row],[Base para Mejor precio]]*(1-$F$2))</f>
        <v>1983.2231789999996</v>
      </c>
      <c r="F1305" s="4" t="s">
        <v>6</v>
      </c>
      <c r="G1305" s="16" t="s">
        <v>6131</v>
      </c>
      <c r="H1305" s="5">
        <f>IFERROR(IF($F$3=0,"-",Tabla1[[#This Row],[Precio de Cliente neto]]*(1+$F$3)),"-")</f>
        <v>3305.3719650000003</v>
      </c>
      <c r="I1305" s="5">
        <v>3147.9733000000001</v>
      </c>
      <c r="J1305" s="5">
        <v>2833.1759699999998</v>
      </c>
      <c r="K1305" s="26">
        <v>0.21</v>
      </c>
    </row>
    <row r="1306" spans="1:11">
      <c r="A1306" s="4">
        <v>3703</v>
      </c>
      <c r="B1306" t="s">
        <v>959</v>
      </c>
      <c r="C1306" s="5">
        <f>IF($F$2=0," - ",Tabla1[[#This Row],[Base Precio de Lista neto]])</f>
        <v>3383.6986999999999</v>
      </c>
      <c r="D1306" s="5">
        <f>IF($F$2=0," - ",Tabla1[[#This Row],[Base Precio de Lista neto]]*(1-$F$2))</f>
        <v>2368.5890899999999</v>
      </c>
      <c r="E1306" s="5">
        <f>IF($F$2=0," - ",Tabla1[[#This Row],[Base para Mejor precio]]*(1-$F$2))</f>
        <v>2131.7301809999999</v>
      </c>
      <c r="F1306" s="4" t="s">
        <v>6</v>
      </c>
      <c r="G1306" s="16" t="s">
        <v>6131</v>
      </c>
      <c r="H1306" s="5">
        <f>IFERROR(IF($F$3=0,"-",Tabla1[[#This Row],[Precio de Cliente neto]]*(1+$F$3)),"-")</f>
        <v>3552.8836350000001</v>
      </c>
      <c r="I1306" s="5">
        <v>3383.6986999999999</v>
      </c>
      <c r="J1306" s="5">
        <v>3045.3288299999999</v>
      </c>
      <c r="K1306" s="26">
        <v>0.21</v>
      </c>
    </row>
    <row r="1307" spans="1:11">
      <c r="A1307" s="4">
        <v>3704</v>
      </c>
      <c r="B1307" t="s">
        <v>960</v>
      </c>
      <c r="C1307" s="5">
        <f>IF($F$2=0," - ",Tabla1[[#This Row],[Base Precio de Lista neto]])</f>
        <v>3702.6246000000001</v>
      </c>
      <c r="D1307" s="5">
        <f>IF($F$2=0," - ",Tabla1[[#This Row],[Base Precio de Lista neto]]*(1-$F$2))</f>
        <v>2591.8372199999999</v>
      </c>
      <c r="E1307" s="5">
        <f>IF($F$2=0," - ",Tabla1[[#This Row],[Base para Mejor precio]]*(1-$F$2))</f>
        <v>2332.6534980000001</v>
      </c>
      <c r="F1307" s="4" t="s">
        <v>6</v>
      </c>
      <c r="G1307" s="16" t="s">
        <v>6131</v>
      </c>
      <c r="H1307" s="5">
        <f>IFERROR(IF($F$3=0,"-",Tabla1[[#This Row],[Precio de Cliente neto]]*(1+$F$3)),"-")</f>
        <v>3887.7558300000001</v>
      </c>
      <c r="I1307" s="5">
        <v>3702.6246000000001</v>
      </c>
      <c r="J1307" s="5">
        <v>3332.3621400000002</v>
      </c>
      <c r="K1307" s="26">
        <v>0.21</v>
      </c>
    </row>
    <row r="1308" spans="1:11">
      <c r="A1308" s="4">
        <v>3705</v>
      </c>
      <c r="B1308" t="s">
        <v>961</v>
      </c>
      <c r="C1308" s="5">
        <f>IF($F$2=0," - ",Tabla1[[#This Row],[Base Precio de Lista neto]])</f>
        <v>4296.4350999999997</v>
      </c>
      <c r="D1308" s="5">
        <f>IF($F$2=0," - ",Tabla1[[#This Row],[Base Precio de Lista neto]]*(1-$F$2))</f>
        <v>3007.5045699999996</v>
      </c>
      <c r="E1308" s="5">
        <f>IF($F$2=0," - ",Tabla1[[#This Row],[Base para Mejor precio]]*(1-$F$2))</f>
        <v>2706.7541129999995</v>
      </c>
      <c r="F1308" s="4" t="s">
        <v>6</v>
      </c>
      <c r="G1308" s="16" t="s">
        <v>6131</v>
      </c>
      <c r="H1308" s="5">
        <f>IFERROR(IF($F$3=0,"-",Tabla1[[#This Row],[Precio de Cliente neto]]*(1+$F$3)),"-")</f>
        <v>4511.2568549999996</v>
      </c>
      <c r="I1308" s="5">
        <v>4296.4350999999997</v>
      </c>
      <c r="J1308" s="5">
        <v>3866.7915899999998</v>
      </c>
      <c r="K1308" s="26">
        <v>0.21</v>
      </c>
    </row>
    <row r="1309" spans="1:11">
      <c r="A1309" s="4">
        <v>3707</v>
      </c>
      <c r="B1309" t="s">
        <v>962</v>
      </c>
      <c r="C1309" s="5">
        <f>IF($F$2=0," - ",Tabla1[[#This Row],[Base Precio de Lista neto]])</f>
        <v>4468.8936000000003</v>
      </c>
      <c r="D1309" s="5">
        <f>IF($F$2=0," - ",Tabla1[[#This Row],[Base Precio de Lista neto]]*(1-$F$2))</f>
        <v>3128.22552</v>
      </c>
      <c r="E1309" s="5">
        <f>IF($F$2=0," - ",Tabla1[[#This Row],[Base para Mejor precio]]*(1-$F$2))</f>
        <v>2815.4029679999999</v>
      </c>
      <c r="F1309" s="4" t="s">
        <v>6</v>
      </c>
      <c r="G1309" s="16" t="s">
        <v>6131</v>
      </c>
      <c r="H1309" s="5">
        <f>IFERROR(IF($F$3=0,"-",Tabla1[[#This Row],[Precio de Cliente neto]]*(1+$F$3)),"-")</f>
        <v>4692.3382799999999</v>
      </c>
      <c r="I1309" s="5">
        <v>4468.8936000000003</v>
      </c>
      <c r="J1309" s="5">
        <v>4022.0042400000002</v>
      </c>
      <c r="K1309" s="26">
        <v>0.21</v>
      </c>
    </row>
    <row r="1310" spans="1:11">
      <c r="A1310" s="4">
        <v>3708</v>
      </c>
      <c r="B1310" t="s">
        <v>963</v>
      </c>
      <c r="C1310" s="5">
        <f>IF($F$2=0," - ",Tabla1[[#This Row],[Base Precio de Lista neto]])</f>
        <v>4910.2087000000001</v>
      </c>
      <c r="D1310" s="5">
        <f>IF($F$2=0," - ",Tabla1[[#This Row],[Base Precio de Lista neto]]*(1-$F$2))</f>
        <v>3437.1460899999997</v>
      </c>
      <c r="E1310" s="5">
        <f>IF($F$2=0," - ",Tabla1[[#This Row],[Base para Mejor precio]]*(1-$F$2))</f>
        <v>3093.4314809999996</v>
      </c>
      <c r="F1310" s="4" t="s">
        <v>6</v>
      </c>
      <c r="G1310" s="16" t="s">
        <v>6131</v>
      </c>
      <c r="H1310" s="5">
        <f>IFERROR(IF($F$3=0,"-",Tabla1[[#This Row],[Precio de Cliente neto]]*(1+$F$3)),"-")</f>
        <v>5155.7191349999994</v>
      </c>
      <c r="I1310" s="5">
        <v>4910.2087000000001</v>
      </c>
      <c r="J1310" s="5">
        <v>4419.1878299999998</v>
      </c>
      <c r="K1310" s="26">
        <v>0.21</v>
      </c>
    </row>
    <row r="1311" spans="1:11">
      <c r="A1311" s="4">
        <v>3709</v>
      </c>
      <c r="B1311" t="s">
        <v>964</v>
      </c>
      <c r="C1311" s="5">
        <f>IF($F$2=0," - ",Tabla1[[#This Row],[Base Precio de Lista neto]])</f>
        <v>5203.2094999999999</v>
      </c>
      <c r="D1311" s="5">
        <f>IF($F$2=0," - ",Tabla1[[#This Row],[Base Precio de Lista neto]]*(1-$F$2))</f>
        <v>3642.2466499999996</v>
      </c>
      <c r="E1311" s="5">
        <f>IF($F$2=0," - ",Tabla1[[#This Row],[Base para Mejor precio]]*(1-$F$2))</f>
        <v>3278.0219849999994</v>
      </c>
      <c r="F1311" s="4" t="s">
        <v>6</v>
      </c>
      <c r="G1311" s="16" t="s">
        <v>6131</v>
      </c>
      <c r="H1311" s="5">
        <f>IFERROR(IF($F$3=0,"-",Tabla1[[#This Row],[Precio de Cliente neto]]*(1+$F$3)),"-")</f>
        <v>5463.3699749999996</v>
      </c>
      <c r="I1311" s="5">
        <v>5203.2094999999999</v>
      </c>
      <c r="J1311" s="5">
        <v>4682.8885499999997</v>
      </c>
      <c r="K1311" s="26">
        <v>0.21</v>
      </c>
    </row>
    <row r="1312" spans="1:11">
      <c r="A1312" s="4">
        <v>3710</v>
      </c>
      <c r="B1312" t="s">
        <v>965</v>
      </c>
      <c r="C1312" s="5">
        <f>IF($F$2=0," - ",Tabla1[[#This Row],[Base Precio de Lista neto]])</f>
        <v>6070.1449000000002</v>
      </c>
      <c r="D1312" s="5">
        <f>IF($F$2=0," - ",Tabla1[[#This Row],[Base Precio de Lista neto]]*(1-$F$2))</f>
        <v>4249.1014299999997</v>
      </c>
      <c r="E1312" s="5">
        <f>IF($F$2=0," - ",Tabla1[[#This Row],[Base para Mejor precio]]*(1-$F$2))</f>
        <v>3824.1912869999996</v>
      </c>
      <c r="F1312" s="4" t="s">
        <v>6</v>
      </c>
      <c r="G1312" s="16" t="s">
        <v>6131</v>
      </c>
      <c r="H1312" s="5">
        <f>IFERROR(IF($F$3=0,"-",Tabla1[[#This Row],[Precio de Cliente neto]]*(1+$F$3)),"-")</f>
        <v>6373.652145</v>
      </c>
      <c r="I1312" s="5">
        <v>6070.1449000000002</v>
      </c>
      <c r="J1312" s="5">
        <v>5463.1304099999998</v>
      </c>
      <c r="K1312" s="26">
        <v>0.21</v>
      </c>
    </row>
    <row r="1313" spans="1:11">
      <c r="A1313" s="4">
        <v>3716</v>
      </c>
      <c r="B1313" t="s">
        <v>966</v>
      </c>
      <c r="C1313" s="5">
        <f>IF($F$2=0," - ",Tabla1[[#This Row],[Base Precio de Lista neto]])</f>
        <v>1941.5983000000001</v>
      </c>
      <c r="D1313" s="5">
        <f>IF($F$2=0," - ",Tabla1[[#This Row],[Base Precio de Lista neto]]*(1-$F$2))</f>
        <v>1359.1188099999999</v>
      </c>
      <c r="E1313" s="5">
        <f>IF($F$2=0," - ",Tabla1[[#This Row],[Base para Mejor precio]]*(1-$F$2))</f>
        <v>1223.2069289999999</v>
      </c>
      <c r="F1313" s="4" t="s">
        <v>6</v>
      </c>
      <c r="G1313" s="16" t="s">
        <v>6131</v>
      </c>
      <c r="H1313" s="5">
        <f>IFERROR(IF($F$3=0,"-",Tabla1[[#This Row],[Precio de Cliente neto]]*(1+$F$3)),"-")</f>
        <v>2038.6782149999999</v>
      </c>
      <c r="I1313" s="5">
        <v>1941.5983000000001</v>
      </c>
      <c r="J1313" s="5">
        <v>1747.4384700000001</v>
      </c>
      <c r="K1313" s="26">
        <v>0.21</v>
      </c>
    </row>
    <row r="1314" spans="1:11">
      <c r="A1314" s="4">
        <v>3717</v>
      </c>
      <c r="B1314" t="s">
        <v>967</v>
      </c>
      <c r="C1314" s="5">
        <f>IF($F$2=0," - ",Tabla1[[#This Row],[Base Precio de Lista neto]])</f>
        <v>2155.4065000000001</v>
      </c>
      <c r="D1314" s="5">
        <f>IF($F$2=0," - ",Tabla1[[#This Row],[Base Precio de Lista neto]]*(1-$F$2))</f>
        <v>1508.7845499999999</v>
      </c>
      <c r="E1314" s="5">
        <f>IF($F$2=0," - ",Tabla1[[#This Row],[Base para Mejor precio]]*(1-$F$2))</f>
        <v>1357.9060949999998</v>
      </c>
      <c r="F1314" s="4" t="s">
        <v>6</v>
      </c>
      <c r="G1314" s="16" t="s">
        <v>6131</v>
      </c>
      <c r="H1314" s="5">
        <f>IFERROR(IF($F$3=0,"-",Tabla1[[#This Row],[Precio de Cliente neto]]*(1+$F$3)),"-")</f>
        <v>2263.1768249999996</v>
      </c>
      <c r="I1314" s="5">
        <v>2155.4065000000001</v>
      </c>
      <c r="J1314" s="5">
        <v>1939.8658499999999</v>
      </c>
      <c r="K1314" s="26">
        <v>0.21</v>
      </c>
    </row>
    <row r="1315" spans="1:11">
      <c r="A1315" s="4">
        <v>3718</v>
      </c>
      <c r="B1315" t="s">
        <v>968</v>
      </c>
      <c r="C1315" s="5">
        <f>IF($F$2=0," - ",Tabla1[[#This Row],[Base Precio de Lista neto]])</f>
        <v>2266.4512</v>
      </c>
      <c r="D1315" s="5">
        <f>IF($F$2=0," - ",Tabla1[[#This Row],[Base Precio de Lista neto]]*(1-$F$2))</f>
        <v>1586.5158399999998</v>
      </c>
      <c r="E1315" s="5">
        <f>IF($F$2=0," - ",Tabla1[[#This Row],[Base para Mejor precio]]*(1-$F$2))</f>
        <v>1427.8642560000001</v>
      </c>
      <c r="F1315" s="4" t="s">
        <v>6</v>
      </c>
      <c r="G1315" s="16" t="s">
        <v>6131</v>
      </c>
      <c r="H1315" s="5">
        <f>IFERROR(IF($F$3=0,"-",Tabla1[[#This Row],[Precio de Cliente neto]]*(1+$F$3)),"-")</f>
        <v>2379.7737599999996</v>
      </c>
      <c r="I1315" s="5">
        <v>2266.4512</v>
      </c>
      <c r="J1315" s="5">
        <v>2039.8060800000001</v>
      </c>
      <c r="K1315" s="26">
        <v>0.21</v>
      </c>
    </row>
    <row r="1316" spans="1:11">
      <c r="A1316" s="4">
        <v>3719</v>
      </c>
      <c r="B1316" t="s">
        <v>969</v>
      </c>
      <c r="C1316" s="5">
        <f>IF($F$2=0," - ",Tabla1[[#This Row],[Base Precio de Lista neto]])</f>
        <v>2437.0074</v>
      </c>
      <c r="D1316" s="5">
        <f>IF($F$2=0," - ",Tabla1[[#This Row],[Base Precio de Lista neto]]*(1-$F$2))</f>
        <v>1705.90518</v>
      </c>
      <c r="E1316" s="5">
        <f>IF($F$2=0," - ",Tabla1[[#This Row],[Base para Mejor precio]]*(1-$F$2))</f>
        <v>1535.314662</v>
      </c>
      <c r="F1316" s="4" t="s">
        <v>6</v>
      </c>
      <c r="G1316" s="16" t="s">
        <v>6131</v>
      </c>
      <c r="H1316" s="5">
        <f>IFERROR(IF($F$3=0,"-",Tabla1[[#This Row],[Precio de Cliente neto]]*(1+$F$3)),"-")</f>
        <v>2558.8577700000001</v>
      </c>
      <c r="I1316" s="5">
        <v>2437.0074</v>
      </c>
      <c r="J1316" s="5">
        <v>2193.3066600000002</v>
      </c>
      <c r="K1316" s="26">
        <v>0.21</v>
      </c>
    </row>
    <row r="1317" spans="1:11">
      <c r="A1317" s="4">
        <v>3720</v>
      </c>
      <c r="B1317" t="s">
        <v>970</v>
      </c>
      <c r="C1317" s="5">
        <f>IF($F$2=0," - ",Tabla1[[#This Row],[Base Precio de Lista neto]])</f>
        <v>2665.692</v>
      </c>
      <c r="D1317" s="5">
        <f>IF($F$2=0," - ",Tabla1[[#This Row],[Base Precio de Lista neto]]*(1-$F$2))</f>
        <v>1865.9843999999998</v>
      </c>
      <c r="E1317" s="5">
        <f>IF($F$2=0," - ",Tabla1[[#This Row],[Base para Mejor precio]]*(1-$F$2))</f>
        <v>1679.3859600000001</v>
      </c>
      <c r="F1317" s="4" t="s">
        <v>6</v>
      </c>
      <c r="G1317" s="16" t="s">
        <v>6131</v>
      </c>
      <c r="H1317" s="5">
        <f>IFERROR(IF($F$3=0,"-",Tabla1[[#This Row],[Precio de Cliente neto]]*(1+$F$3)),"-")</f>
        <v>2798.9766</v>
      </c>
      <c r="I1317" s="5">
        <v>2665.692</v>
      </c>
      <c r="J1317" s="5">
        <v>2399.1228000000001</v>
      </c>
      <c r="K1317" s="26">
        <v>0.21</v>
      </c>
    </row>
    <row r="1318" spans="1:11">
      <c r="A1318" s="4">
        <v>3721</v>
      </c>
      <c r="B1318" t="s">
        <v>971</v>
      </c>
      <c r="C1318" s="5">
        <f>IF($F$2=0," - ",Tabla1[[#This Row],[Base Precio de Lista neto]])</f>
        <v>3092.8456000000001</v>
      </c>
      <c r="D1318" s="5">
        <f>IF($F$2=0," - ",Tabla1[[#This Row],[Base Precio de Lista neto]]*(1-$F$2))</f>
        <v>2164.9919199999999</v>
      </c>
      <c r="E1318" s="5">
        <f>IF($F$2=0," - ",Tabla1[[#This Row],[Base para Mejor precio]]*(1-$F$2))</f>
        <v>1948.4927279999999</v>
      </c>
      <c r="F1318" s="4" t="s">
        <v>6</v>
      </c>
      <c r="G1318" s="16" t="s">
        <v>6131</v>
      </c>
      <c r="H1318" s="5">
        <f>IFERROR(IF($F$3=0,"-",Tabla1[[#This Row],[Precio de Cliente neto]]*(1+$F$3)),"-")</f>
        <v>3247.4878799999997</v>
      </c>
      <c r="I1318" s="5">
        <v>3092.8456000000001</v>
      </c>
      <c r="J1318" s="5">
        <v>2783.56104</v>
      </c>
      <c r="K1318" s="26">
        <v>0.21</v>
      </c>
    </row>
    <row r="1319" spans="1:11">
      <c r="A1319" s="4">
        <v>3722</v>
      </c>
      <c r="B1319" t="s">
        <v>972</v>
      </c>
      <c r="C1319" s="5">
        <f>IF($F$2=0," - ",Tabla1[[#This Row],[Base Precio de Lista neto]])</f>
        <v>2913.0877</v>
      </c>
      <c r="D1319" s="5">
        <f>IF($F$2=0," - ",Tabla1[[#This Row],[Base Precio de Lista neto]]*(1-$F$2))</f>
        <v>2039.16139</v>
      </c>
      <c r="E1319" s="5">
        <f>IF($F$2=0," - ",Tabla1[[#This Row],[Base para Mejor precio]]*(1-$F$2))</f>
        <v>1835.2452509999998</v>
      </c>
      <c r="F1319" s="4" t="s">
        <v>6</v>
      </c>
      <c r="G1319" s="16" t="s">
        <v>6131</v>
      </c>
      <c r="H1319" s="5">
        <f>IFERROR(IF($F$3=0,"-",Tabla1[[#This Row],[Precio de Cliente neto]]*(1+$F$3)),"-")</f>
        <v>3058.7420849999999</v>
      </c>
      <c r="I1319" s="5">
        <v>2913.0877</v>
      </c>
      <c r="J1319" s="5">
        <v>2621.7789299999999</v>
      </c>
      <c r="K1319" s="26">
        <v>0.21</v>
      </c>
    </row>
    <row r="1320" spans="1:11">
      <c r="A1320" s="4">
        <v>3723</v>
      </c>
      <c r="B1320" t="s">
        <v>973</v>
      </c>
      <c r="C1320" s="5">
        <f>IF($F$2=0," - ",Tabla1[[#This Row],[Base Precio de Lista neto]])</f>
        <v>3045.1464000000001</v>
      </c>
      <c r="D1320" s="5">
        <f>IF($F$2=0," - ",Tabla1[[#This Row],[Base Precio de Lista neto]]*(1-$F$2))</f>
        <v>2131.60248</v>
      </c>
      <c r="E1320" s="5">
        <f>IF($F$2=0," - ",Tabla1[[#This Row],[Base para Mejor precio]]*(1-$F$2))</f>
        <v>1918.4422320000001</v>
      </c>
      <c r="F1320" s="4" t="s">
        <v>6</v>
      </c>
      <c r="G1320" s="16" t="s">
        <v>6131</v>
      </c>
      <c r="H1320" s="5">
        <f>IFERROR(IF($F$3=0,"-",Tabla1[[#This Row],[Precio de Cliente neto]]*(1+$F$3)),"-")</f>
        <v>3197.4037200000002</v>
      </c>
      <c r="I1320" s="5">
        <v>3045.1464000000001</v>
      </c>
      <c r="J1320" s="5">
        <v>2740.6317600000002</v>
      </c>
      <c r="K1320" s="26">
        <v>0.21</v>
      </c>
    </row>
    <row r="1321" spans="1:11">
      <c r="A1321" s="4">
        <v>3724</v>
      </c>
      <c r="B1321" t="s">
        <v>974</v>
      </c>
      <c r="C1321" s="5">
        <f>IF($F$2=0," - ",Tabla1[[#This Row],[Base Precio de Lista neto]])</f>
        <v>3217.2357999999999</v>
      </c>
      <c r="D1321" s="5">
        <f>IF($F$2=0," - ",Tabla1[[#This Row],[Base Precio de Lista neto]]*(1-$F$2))</f>
        <v>2252.0650599999999</v>
      </c>
      <c r="E1321" s="5">
        <f>IF($F$2=0," - ",Tabla1[[#This Row],[Base para Mejor precio]]*(1-$F$2))</f>
        <v>2026.8585539999999</v>
      </c>
      <c r="F1321" s="4" t="s">
        <v>6</v>
      </c>
      <c r="G1321" s="16" t="s">
        <v>6131</v>
      </c>
      <c r="H1321" s="5">
        <f>IFERROR(IF($F$3=0,"-",Tabla1[[#This Row],[Precio de Cliente neto]]*(1+$F$3)),"-")</f>
        <v>3378.0975899999999</v>
      </c>
      <c r="I1321" s="5">
        <v>3217.2357999999999</v>
      </c>
      <c r="J1321" s="5">
        <v>2895.5122200000001</v>
      </c>
      <c r="K1321" s="26">
        <v>0.21</v>
      </c>
    </row>
    <row r="1322" spans="1:11">
      <c r="A1322" s="4">
        <v>3725</v>
      </c>
      <c r="B1322" t="s">
        <v>975</v>
      </c>
      <c r="C1322" s="5">
        <f>IF($F$2=0," - ",Tabla1[[#This Row],[Base Precio de Lista neto]])</f>
        <v>3535.7997999999998</v>
      </c>
      <c r="D1322" s="5">
        <f>IF($F$2=0," - ",Tabla1[[#This Row],[Base Precio de Lista neto]]*(1-$F$2))</f>
        <v>2475.0598599999998</v>
      </c>
      <c r="E1322" s="5">
        <f>IF($F$2=0," - ",Tabla1[[#This Row],[Base para Mejor precio]]*(1-$F$2))</f>
        <v>2227.5538739999997</v>
      </c>
      <c r="F1322" s="4" t="s">
        <v>6</v>
      </c>
      <c r="G1322" s="16" t="s">
        <v>6131</v>
      </c>
      <c r="H1322" s="5">
        <f>IFERROR(IF($F$3=0,"-",Tabla1[[#This Row],[Precio de Cliente neto]]*(1+$F$3)),"-")</f>
        <v>3712.58979</v>
      </c>
      <c r="I1322" s="5">
        <v>3535.7997999999998</v>
      </c>
      <c r="J1322" s="5">
        <v>3182.2198199999998</v>
      </c>
      <c r="K1322" s="26">
        <v>0.21</v>
      </c>
    </row>
    <row r="1323" spans="1:11">
      <c r="A1323" s="4">
        <v>3726</v>
      </c>
      <c r="B1323" t="s">
        <v>976</v>
      </c>
      <c r="C1323" s="5">
        <f>IF($F$2=0," - ",Tabla1[[#This Row],[Base Precio de Lista neto]])</f>
        <v>3745.6183000000001</v>
      </c>
      <c r="D1323" s="5">
        <f>IF($F$2=0," - ",Tabla1[[#This Row],[Base Precio de Lista neto]]*(1-$F$2))</f>
        <v>2621.9328099999998</v>
      </c>
      <c r="E1323" s="5">
        <f>IF($F$2=0," - ",Tabla1[[#This Row],[Base para Mejor precio]]*(1-$F$2))</f>
        <v>2359.7395289999999</v>
      </c>
      <c r="F1323" s="4" t="s">
        <v>6</v>
      </c>
      <c r="G1323" s="16" t="s">
        <v>6131</v>
      </c>
      <c r="H1323" s="5">
        <f>IFERROR(IF($F$3=0,"-",Tabla1[[#This Row],[Precio de Cliente neto]]*(1+$F$3)),"-")</f>
        <v>3932.8992149999995</v>
      </c>
      <c r="I1323" s="5">
        <v>3745.6183000000001</v>
      </c>
      <c r="J1323" s="5">
        <v>3371.05647</v>
      </c>
      <c r="K1323" s="26">
        <v>0.21</v>
      </c>
    </row>
    <row r="1324" spans="1:11">
      <c r="A1324" s="4">
        <v>3727</v>
      </c>
      <c r="B1324" t="s">
        <v>977</v>
      </c>
      <c r="C1324" s="5">
        <f>IF($F$2=0," - ",Tabla1[[#This Row],[Base Precio de Lista neto]])</f>
        <v>4370.4763999999996</v>
      </c>
      <c r="D1324" s="5">
        <f>IF($F$2=0," - ",Tabla1[[#This Row],[Base Precio de Lista neto]]*(1-$F$2))</f>
        <v>3059.3334799999993</v>
      </c>
      <c r="E1324" s="5">
        <f>IF($F$2=0," - ",Tabla1[[#This Row],[Base para Mejor precio]]*(1-$F$2))</f>
        <v>2753.4001319999998</v>
      </c>
      <c r="F1324" s="4" t="s">
        <v>6</v>
      </c>
      <c r="G1324" s="16" t="s">
        <v>6131</v>
      </c>
      <c r="H1324" s="5">
        <f>IFERROR(IF($F$3=0,"-",Tabla1[[#This Row],[Precio de Cliente neto]]*(1+$F$3)),"-")</f>
        <v>4589.000219999999</v>
      </c>
      <c r="I1324" s="5">
        <v>4370.4763999999996</v>
      </c>
      <c r="J1324" s="5">
        <v>3933.4287599999998</v>
      </c>
      <c r="K1324" s="26">
        <v>0.21</v>
      </c>
    </row>
    <row r="1325" spans="1:11">
      <c r="A1325" s="4">
        <v>3728</v>
      </c>
      <c r="B1325" t="s">
        <v>9171</v>
      </c>
      <c r="C1325" s="5">
        <f>IF($F$2=0," - ",Tabla1[[#This Row],[Base Precio de Lista neto]])</f>
        <v>1341.3786</v>
      </c>
      <c r="D1325" s="5">
        <f>IF($F$2=0," - ",Tabla1[[#This Row],[Base Precio de Lista neto]]*(1-$F$2))</f>
        <v>938.96501999999998</v>
      </c>
      <c r="E1325" s="5">
        <f>IF($F$2=0," - ",Tabla1[[#This Row],[Base para Mejor precio]]*(1-$F$2))</f>
        <v>845.06851799999993</v>
      </c>
      <c r="F1325" s="4" t="s">
        <v>6</v>
      </c>
      <c r="G1325" s="16" t="s">
        <v>6131</v>
      </c>
      <c r="H1325" s="5">
        <f>IFERROR(IF($F$3=0,"-",Tabla1[[#This Row],[Precio de Cliente neto]]*(1+$F$3)),"-")</f>
        <v>1408.4475299999999</v>
      </c>
      <c r="I1325" s="5">
        <v>1341.3786</v>
      </c>
      <c r="J1325" s="5">
        <v>1207.24074</v>
      </c>
      <c r="K1325" s="26">
        <v>0.21</v>
      </c>
    </row>
    <row r="1326" spans="1:11">
      <c r="A1326" s="4">
        <v>3729</v>
      </c>
      <c r="B1326" t="s">
        <v>9172</v>
      </c>
      <c r="C1326" s="5">
        <f>IF($F$2=0," - ",Tabla1[[#This Row],[Base Precio de Lista neto]])</f>
        <v>1394.3364999999999</v>
      </c>
      <c r="D1326" s="5">
        <f>IF($F$2=0," - ",Tabla1[[#This Row],[Base Precio de Lista neto]]*(1-$F$2))</f>
        <v>976.03554999999983</v>
      </c>
      <c r="E1326" s="5">
        <f>IF($F$2=0," - ",Tabla1[[#This Row],[Base para Mejor precio]]*(1-$F$2))</f>
        <v>878.43199499999992</v>
      </c>
      <c r="F1326" s="4" t="s">
        <v>6</v>
      </c>
      <c r="G1326" s="16" t="s">
        <v>6131</v>
      </c>
      <c r="H1326" s="5">
        <f>IFERROR(IF($F$3=0,"-",Tabla1[[#This Row],[Precio de Cliente neto]]*(1+$F$3)),"-")</f>
        <v>1464.0533249999999</v>
      </c>
      <c r="I1326" s="5">
        <v>1394.3364999999999</v>
      </c>
      <c r="J1326" s="5">
        <v>1254.9028499999999</v>
      </c>
      <c r="K1326" s="26">
        <v>0.21</v>
      </c>
    </row>
    <row r="1327" spans="1:11">
      <c r="A1327" s="4">
        <v>3730</v>
      </c>
      <c r="B1327" t="s">
        <v>9173</v>
      </c>
      <c r="C1327" s="5">
        <f>IF($F$2=0," - ",Tabla1[[#This Row],[Base Precio de Lista neto]])</f>
        <v>1447.5328999999999</v>
      </c>
      <c r="D1327" s="5">
        <f>IF($F$2=0," - ",Tabla1[[#This Row],[Base Precio de Lista neto]]*(1-$F$2))</f>
        <v>1013.2730299999998</v>
      </c>
      <c r="E1327" s="5">
        <f>IF($F$2=0," - ",Tabla1[[#This Row],[Base para Mejor precio]]*(1-$F$2))</f>
        <v>911.94572699999992</v>
      </c>
      <c r="F1327" s="4" t="s">
        <v>6</v>
      </c>
      <c r="G1327" s="16" t="s">
        <v>6131</v>
      </c>
      <c r="H1327" s="5">
        <f>IFERROR(IF($F$3=0,"-",Tabla1[[#This Row],[Precio de Cliente neto]]*(1+$F$3)),"-")</f>
        <v>1519.9095449999998</v>
      </c>
      <c r="I1327" s="5">
        <v>1447.5328999999999</v>
      </c>
      <c r="J1327" s="5">
        <v>1302.77961</v>
      </c>
      <c r="K1327" s="26">
        <v>0.21</v>
      </c>
    </row>
    <row r="1328" spans="1:11">
      <c r="A1328" s="4">
        <v>3731</v>
      </c>
      <c r="B1328" t="s">
        <v>9174</v>
      </c>
      <c r="C1328" s="5">
        <f>IF($F$2=0," - ",Tabla1[[#This Row],[Base Precio de Lista neto]])</f>
        <v>1504.0337999999999</v>
      </c>
      <c r="D1328" s="5">
        <f>IF($F$2=0," - ",Tabla1[[#This Row],[Base Precio de Lista neto]]*(1-$F$2))</f>
        <v>1052.8236599999998</v>
      </c>
      <c r="E1328" s="5">
        <f>IF($F$2=0," - ",Tabla1[[#This Row],[Base para Mejor precio]]*(1-$F$2))</f>
        <v>947.54129399999988</v>
      </c>
      <c r="F1328" s="4" t="s">
        <v>6</v>
      </c>
      <c r="G1328" s="16" t="s">
        <v>6131</v>
      </c>
      <c r="H1328" s="5">
        <f>IFERROR(IF($F$3=0,"-",Tabla1[[#This Row],[Precio de Cliente neto]]*(1+$F$3)),"-")</f>
        <v>1579.2354899999996</v>
      </c>
      <c r="I1328" s="5">
        <v>1504.0337999999999</v>
      </c>
      <c r="J1328" s="5">
        <v>1353.63042</v>
      </c>
      <c r="K1328" s="26">
        <v>0.21</v>
      </c>
    </row>
    <row r="1329" spans="1:11">
      <c r="A1329" s="4">
        <v>3732</v>
      </c>
      <c r="B1329" t="s">
        <v>9175</v>
      </c>
      <c r="C1329" s="5">
        <f>IF($F$2=0," - ",Tabla1[[#This Row],[Base Precio de Lista neto]])</f>
        <v>1650.133</v>
      </c>
      <c r="D1329" s="5">
        <f>IF($F$2=0," - ",Tabla1[[#This Row],[Base Precio de Lista neto]]*(1-$F$2))</f>
        <v>1155.0931</v>
      </c>
      <c r="E1329" s="5">
        <f>IF($F$2=0," - ",Tabla1[[#This Row],[Base para Mejor precio]]*(1-$F$2))</f>
        <v>1039.5837899999999</v>
      </c>
      <c r="F1329" s="4" t="s">
        <v>6</v>
      </c>
      <c r="G1329" s="16" t="s">
        <v>6131</v>
      </c>
      <c r="H1329" s="5">
        <f>IFERROR(IF($F$3=0,"-",Tabla1[[#This Row],[Precio de Cliente neto]]*(1+$F$3)),"-")</f>
        <v>1732.6396500000001</v>
      </c>
      <c r="I1329" s="5">
        <v>1650.133</v>
      </c>
      <c r="J1329" s="5">
        <v>1485.1197</v>
      </c>
      <c r="K1329" s="26">
        <v>0.21</v>
      </c>
    </row>
    <row r="1330" spans="1:11">
      <c r="A1330" s="4">
        <v>3733</v>
      </c>
      <c r="B1330" t="s">
        <v>9176</v>
      </c>
      <c r="C1330" s="5">
        <f>IF($F$2=0," - ",Tabla1[[#This Row],[Base Precio de Lista neto]])</f>
        <v>1882.1120000000001</v>
      </c>
      <c r="D1330" s="5">
        <f>IF($F$2=0," - ",Tabla1[[#This Row],[Base Precio de Lista neto]]*(1-$F$2))</f>
        <v>1317.4784</v>
      </c>
      <c r="E1330" s="5">
        <f>IF($F$2=0," - ",Tabla1[[#This Row],[Base para Mejor precio]]*(1-$F$2))</f>
        <v>1185.7305599999997</v>
      </c>
      <c r="F1330" s="4" t="s">
        <v>6</v>
      </c>
      <c r="G1330" s="16" t="s">
        <v>6131</v>
      </c>
      <c r="H1330" s="5">
        <f>IFERROR(IF($F$3=0,"-",Tabla1[[#This Row],[Precio de Cliente neto]]*(1+$F$3)),"-")</f>
        <v>1976.2175999999999</v>
      </c>
      <c r="I1330" s="5">
        <v>1882.1120000000001</v>
      </c>
      <c r="J1330" s="5">
        <v>1693.9007999999999</v>
      </c>
      <c r="K1330" s="26">
        <v>0.21</v>
      </c>
    </row>
    <row r="1331" spans="1:11">
      <c r="A1331" s="4">
        <v>3734</v>
      </c>
      <c r="B1331" t="s">
        <v>9177</v>
      </c>
      <c r="C1331" s="5">
        <f>IF($F$2=0," - ",Tabla1[[#This Row],[Base Precio de Lista neto]])</f>
        <v>2340.7629000000002</v>
      </c>
      <c r="D1331" s="5">
        <f>IF($F$2=0," - ",Tabla1[[#This Row],[Base Precio de Lista neto]]*(1-$F$2))</f>
        <v>1638.53403</v>
      </c>
      <c r="E1331" s="5">
        <f>IF($F$2=0," - ",Tabla1[[#This Row],[Base para Mejor precio]]*(1-$F$2))</f>
        <v>1474.680627</v>
      </c>
      <c r="F1331" s="4" t="s">
        <v>6</v>
      </c>
      <c r="G1331" s="16" t="s">
        <v>6131</v>
      </c>
      <c r="H1331" s="5">
        <f>IFERROR(IF($F$3=0,"-",Tabla1[[#This Row],[Precio de Cliente neto]]*(1+$F$3)),"-")</f>
        <v>2457.8010450000002</v>
      </c>
      <c r="I1331" s="5">
        <v>2340.7629000000002</v>
      </c>
      <c r="J1331" s="5">
        <v>2106.6866100000002</v>
      </c>
      <c r="K1331" s="26">
        <v>0.21</v>
      </c>
    </row>
    <row r="1332" spans="1:11">
      <c r="A1332" s="4">
        <v>3735</v>
      </c>
      <c r="B1332" t="s">
        <v>9178</v>
      </c>
      <c r="C1332" s="5">
        <f>IF($F$2=0," - ",Tabla1[[#This Row],[Base Precio de Lista neto]])</f>
        <v>2503.6884</v>
      </c>
      <c r="D1332" s="5">
        <f>IF($F$2=0," - ",Tabla1[[#This Row],[Base Precio de Lista neto]]*(1-$F$2))</f>
        <v>1752.58188</v>
      </c>
      <c r="E1332" s="5">
        <f>IF($F$2=0," - ",Tabla1[[#This Row],[Base para Mejor precio]]*(1-$F$2))</f>
        <v>1577.3236919999999</v>
      </c>
      <c r="F1332" s="4" t="s">
        <v>6</v>
      </c>
      <c r="G1332" s="16" t="s">
        <v>6131</v>
      </c>
      <c r="H1332" s="5">
        <f>IFERROR(IF($F$3=0,"-",Tabla1[[#This Row],[Precio de Cliente neto]]*(1+$F$3)),"-")</f>
        <v>2628.87282</v>
      </c>
      <c r="I1332" s="5">
        <v>2503.6884</v>
      </c>
      <c r="J1332" s="5">
        <v>2253.3195599999999</v>
      </c>
      <c r="K1332" s="26">
        <v>0.21</v>
      </c>
    </row>
    <row r="1333" spans="1:11">
      <c r="A1333" s="4">
        <v>3736</v>
      </c>
      <c r="B1333" t="s">
        <v>9179</v>
      </c>
      <c r="C1333" s="5">
        <f>IF($F$2=0," - ",Tabla1[[#This Row],[Base Precio de Lista neto]])</f>
        <v>2707.4484000000002</v>
      </c>
      <c r="D1333" s="5">
        <f>IF($F$2=0," - ",Tabla1[[#This Row],[Base Precio de Lista neto]]*(1-$F$2))</f>
        <v>1895.21388</v>
      </c>
      <c r="E1333" s="5">
        <f>IF($F$2=0," - ",Tabla1[[#This Row],[Base para Mejor precio]]*(1-$F$2))</f>
        <v>1705.6924919999999</v>
      </c>
      <c r="F1333" s="4" t="s">
        <v>6</v>
      </c>
      <c r="G1333" s="16" t="s">
        <v>6131</v>
      </c>
      <c r="H1333" s="5">
        <f>IFERROR(IF($F$3=0,"-",Tabla1[[#This Row],[Precio de Cliente neto]]*(1+$F$3)),"-")</f>
        <v>2842.8208199999999</v>
      </c>
      <c r="I1333" s="5">
        <v>2707.4484000000002</v>
      </c>
      <c r="J1333" s="5">
        <v>2436.7035599999999</v>
      </c>
      <c r="K1333" s="26">
        <v>0.21</v>
      </c>
    </row>
    <row r="1334" spans="1:11">
      <c r="A1334" s="4">
        <v>3737</v>
      </c>
      <c r="B1334" t="s">
        <v>9180</v>
      </c>
      <c r="C1334" s="5">
        <f>IF($F$2=0," - ",Tabla1[[#This Row],[Base Precio de Lista neto]])</f>
        <v>2883.1010000000001</v>
      </c>
      <c r="D1334" s="5">
        <f>IF($F$2=0," - ",Tabla1[[#This Row],[Base Precio de Lista neto]]*(1-$F$2))</f>
        <v>2018.1706999999999</v>
      </c>
      <c r="E1334" s="5">
        <f>IF($F$2=0," - ",Tabla1[[#This Row],[Base para Mejor precio]]*(1-$F$2))</f>
        <v>1816.3536299999998</v>
      </c>
      <c r="F1334" s="4" t="s">
        <v>6</v>
      </c>
      <c r="G1334" s="16" t="s">
        <v>6131</v>
      </c>
      <c r="H1334" s="5">
        <f>IFERROR(IF($F$3=0,"-",Tabla1[[#This Row],[Precio de Cliente neto]]*(1+$F$3)),"-")</f>
        <v>3027.25605</v>
      </c>
      <c r="I1334" s="5">
        <v>2883.1010000000001</v>
      </c>
      <c r="J1334" s="5">
        <v>2594.7909</v>
      </c>
      <c r="K1334" s="26">
        <v>0.21</v>
      </c>
    </row>
    <row r="1335" spans="1:11">
      <c r="A1335" s="4">
        <v>3738</v>
      </c>
      <c r="B1335" t="s">
        <v>9181</v>
      </c>
      <c r="C1335" s="5">
        <f>IF($F$2=0," - ",Tabla1[[#This Row],[Base Precio de Lista neto]])</f>
        <v>3085.2404999999999</v>
      </c>
      <c r="D1335" s="5">
        <f>IF($F$2=0," - ",Tabla1[[#This Row],[Base Precio de Lista neto]]*(1-$F$2))</f>
        <v>2159.6683499999999</v>
      </c>
      <c r="E1335" s="5">
        <f>IF($F$2=0," - ",Tabla1[[#This Row],[Base para Mejor precio]]*(1-$F$2))</f>
        <v>1943.7015149999997</v>
      </c>
      <c r="F1335" s="4" t="s">
        <v>6</v>
      </c>
      <c r="G1335" s="16" t="s">
        <v>6131</v>
      </c>
      <c r="H1335" s="5">
        <f>IFERROR(IF($F$3=0,"-",Tabla1[[#This Row],[Precio de Cliente neto]]*(1+$F$3)),"-")</f>
        <v>3239.5025249999999</v>
      </c>
      <c r="I1335" s="5">
        <v>3085.2404999999999</v>
      </c>
      <c r="J1335" s="5">
        <v>2776.7164499999999</v>
      </c>
      <c r="K1335" s="26">
        <v>0.21</v>
      </c>
    </row>
    <row r="1336" spans="1:11">
      <c r="A1336" s="4">
        <v>3739</v>
      </c>
      <c r="B1336" t="s">
        <v>9182</v>
      </c>
      <c r="C1336" s="5">
        <f>IF($F$2=0," - ",Tabla1[[#This Row],[Base Precio de Lista neto]])</f>
        <v>3314.4072999999999</v>
      </c>
      <c r="D1336" s="5">
        <f>IF($F$2=0," - ",Tabla1[[#This Row],[Base Precio de Lista neto]]*(1-$F$2))</f>
        <v>2320.0851099999995</v>
      </c>
      <c r="E1336" s="5">
        <f>IF($F$2=0," - ",Tabla1[[#This Row],[Base para Mejor precio]]*(1-$F$2))</f>
        <v>2088.076599</v>
      </c>
      <c r="F1336" s="4" t="s">
        <v>6</v>
      </c>
      <c r="G1336" s="16" t="s">
        <v>6131</v>
      </c>
      <c r="H1336" s="5">
        <f>IFERROR(IF($F$3=0,"-",Tabla1[[#This Row],[Precio de Cliente neto]]*(1+$F$3)),"-")</f>
        <v>3480.1276649999991</v>
      </c>
      <c r="I1336" s="5">
        <v>3314.4072999999999</v>
      </c>
      <c r="J1336" s="5">
        <v>2982.96657</v>
      </c>
      <c r="K1336" s="26">
        <v>0.21</v>
      </c>
    </row>
    <row r="1337" spans="1:11">
      <c r="A1337" s="4">
        <v>3758</v>
      </c>
      <c r="B1337" t="s">
        <v>6017</v>
      </c>
      <c r="C1337" s="5">
        <f>IF($F$2=0," - ",Tabla1[[#This Row],[Base Precio de Lista neto]])</f>
        <v>215.7045</v>
      </c>
      <c r="D1337" s="5">
        <f>IF($F$2=0," - ",Tabla1[[#This Row],[Base Precio de Lista neto]]*(1-$F$2))</f>
        <v>150.99314999999999</v>
      </c>
      <c r="E1337" s="5">
        <f>IF($F$2=0," - ",Tabla1[[#This Row],[Base para Mejor precio]]*(1-$F$2))</f>
        <v>135.893835</v>
      </c>
      <c r="F1337" s="4" t="s">
        <v>6</v>
      </c>
      <c r="G1337" s="16" t="s">
        <v>6131</v>
      </c>
      <c r="H1337" s="5">
        <f>IFERROR(IF($F$3=0,"-",Tabla1[[#This Row],[Precio de Cliente neto]]*(1+$F$3)),"-")</f>
        <v>226.48972499999996</v>
      </c>
      <c r="I1337" s="5">
        <v>215.7045</v>
      </c>
      <c r="J1337" s="5">
        <v>194.13405</v>
      </c>
      <c r="K1337" s="26">
        <v>0.21</v>
      </c>
    </row>
    <row r="1338" spans="1:11">
      <c r="A1338" s="4">
        <v>3800</v>
      </c>
      <c r="B1338" t="s">
        <v>978</v>
      </c>
      <c r="C1338" s="5">
        <f>IF($F$2=0," - ",Tabla1[[#This Row],[Base Precio de Lista neto]])</f>
        <v>138.04910000000001</v>
      </c>
      <c r="D1338" s="5">
        <f>IF($F$2=0," - ",Tabla1[[#This Row],[Base Precio de Lista neto]]*(1-$F$2))</f>
        <v>96.634370000000004</v>
      </c>
      <c r="E1338" s="5">
        <f>IF($F$2=0," - ",Tabla1[[#This Row],[Base para Mejor precio]]*(1-$F$2))</f>
        <v>86.970933000000002</v>
      </c>
      <c r="F1338" s="4" t="s">
        <v>6</v>
      </c>
      <c r="G1338" s="16" t="s">
        <v>6131</v>
      </c>
      <c r="H1338" s="5">
        <f>IFERROR(IF($F$3=0,"-",Tabla1[[#This Row],[Precio de Cliente neto]]*(1+$F$3)),"-")</f>
        <v>144.95155500000001</v>
      </c>
      <c r="I1338" s="5">
        <v>138.04910000000001</v>
      </c>
      <c r="J1338" s="5">
        <v>124.24419</v>
      </c>
      <c r="K1338" s="26">
        <v>0.21</v>
      </c>
    </row>
    <row r="1339" spans="1:11">
      <c r="A1339" s="4">
        <v>3804</v>
      </c>
      <c r="B1339" t="s">
        <v>979</v>
      </c>
      <c r="C1339" s="5">
        <f>IF($F$2=0," - ",Tabla1[[#This Row],[Base Precio de Lista neto]])</f>
        <v>221.71430000000001</v>
      </c>
      <c r="D1339" s="5">
        <f>IF($F$2=0," - ",Tabla1[[#This Row],[Base Precio de Lista neto]]*(1-$F$2))</f>
        <v>155.20000999999999</v>
      </c>
      <c r="E1339" s="5">
        <f>IF($F$2=0," - ",Tabla1[[#This Row],[Base para Mejor precio]]*(1-$F$2))</f>
        <v>139.68000899999998</v>
      </c>
      <c r="F1339" s="4" t="s">
        <v>5</v>
      </c>
      <c r="G1339" s="16" t="s">
        <v>6131</v>
      </c>
      <c r="H1339" s="5">
        <f>IFERROR(IF($F$3=0,"-",Tabla1[[#This Row],[Precio de Cliente neto]]*(1+$F$3)),"-")</f>
        <v>232.80001499999997</v>
      </c>
      <c r="I1339" s="5">
        <v>221.71430000000001</v>
      </c>
      <c r="J1339" s="5">
        <v>199.54286999999999</v>
      </c>
      <c r="K1339" s="26">
        <v>0.21</v>
      </c>
    </row>
    <row r="1340" spans="1:11">
      <c r="A1340" s="4">
        <v>3805</v>
      </c>
      <c r="B1340" t="s">
        <v>980</v>
      </c>
      <c r="C1340" s="5">
        <f>IF($F$2=0," - ",Tabla1[[#This Row],[Base Precio de Lista neto]])</f>
        <v>877.66229999999996</v>
      </c>
      <c r="D1340" s="5">
        <f>IF($F$2=0," - ",Tabla1[[#This Row],[Base Precio de Lista neto]]*(1-$F$2))</f>
        <v>614.36360999999988</v>
      </c>
      <c r="E1340" s="5">
        <f>IF($F$2=0," - ",Tabla1[[#This Row],[Base para Mejor precio]]*(1-$F$2))</f>
        <v>552.92724899999996</v>
      </c>
      <c r="F1340" s="4" t="s">
        <v>6</v>
      </c>
      <c r="G1340" s="16" t="s">
        <v>6131</v>
      </c>
      <c r="H1340" s="5">
        <f>IFERROR(IF($F$3=0,"-",Tabla1[[#This Row],[Precio de Cliente neto]]*(1+$F$3)),"-")</f>
        <v>921.54541499999982</v>
      </c>
      <c r="I1340" s="5">
        <v>877.66229999999996</v>
      </c>
      <c r="J1340" s="5">
        <v>789.89607000000001</v>
      </c>
      <c r="K1340" s="26">
        <v>0.21</v>
      </c>
    </row>
    <row r="1341" spans="1:11">
      <c r="A1341" s="4">
        <v>3806</v>
      </c>
      <c r="B1341" t="s">
        <v>981</v>
      </c>
      <c r="C1341" s="5">
        <f>IF($F$2=0," - ",Tabla1[[#This Row],[Base Precio de Lista neto]])</f>
        <v>61.744500000000002</v>
      </c>
      <c r="D1341" s="5">
        <f>IF($F$2=0," - ",Tabla1[[#This Row],[Base Precio de Lista neto]]*(1-$F$2))</f>
        <v>43.221150000000002</v>
      </c>
      <c r="E1341" s="5">
        <f>IF($F$2=0," - ",Tabla1[[#This Row],[Base para Mejor precio]]*(1-$F$2))</f>
        <v>38.899034999999998</v>
      </c>
      <c r="F1341" s="4" t="s">
        <v>6</v>
      </c>
      <c r="G1341" s="16" t="s">
        <v>6131</v>
      </c>
      <c r="H1341" s="5">
        <f>IFERROR(IF($F$3=0,"-",Tabla1[[#This Row],[Precio de Cliente neto]]*(1+$F$3)),"-")</f>
        <v>64.831725000000006</v>
      </c>
      <c r="I1341" s="5">
        <v>61.744500000000002</v>
      </c>
      <c r="J1341" s="5">
        <v>55.570050000000002</v>
      </c>
      <c r="K1341" s="26">
        <v>0.21</v>
      </c>
    </row>
    <row r="1342" spans="1:11">
      <c r="A1342" s="4">
        <v>3807</v>
      </c>
      <c r="B1342" t="s">
        <v>982</v>
      </c>
      <c r="C1342" s="5">
        <f>IF($F$2=0," - ",Tabla1[[#This Row],[Base Precio de Lista neto]])</f>
        <v>71.855500000000006</v>
      </c>
      <c r="D1342" s="5">
        <f>IF($F$2=0," - ",Tabla1[[#This Row],[Base Precio de Lista neto]]*(1-$F$2))</f>
        <v>50.298850000000002</v>
      </c>
      <c r="E1342" s="5">
        <f>IF($F$2=0," - ",Tabla1[[#This Row],[Base para Mejor precio]]*(1-$F$2))</f>
        <v>45.268964999999994</v>
      </c>
      <c r="F1342" s="4" t="s">
        <v>6</v>
      </c>
      <c r="G1342" s="16" t="s">
        <v>6131</v>
      </c>
      <c r="H1342" s="5">
        <f>IFERROR(IF($F$3=0,"-",Tabla1[[#This Row],[Precio de Cliente neto]]*(1+$F$3)),"-")</f>
        <v>75.448274999999995</v>
      </c>
      <c r="I1342" s="5">
        <v>71.855500000000006</v>
      </c>
      <c r="J1342" s="5">
        <v>64.66995</v>
      </c>
      <c r="K1342" s="26">
        <v>0.21</v>
      </c>
    </row>
    <row r="1343" spans="1:11">
      <c r="A1343" s="4">
        <v>3808</v>
      </c>
      <c r="B1343" t="s">
        <v>983</v>
      </c>
      <c r="C1343" s="5">
        <f>IF($F$2=0," - ",Tabla1[[#This Row],[Base Precio de Lista neto]])</f>
        <v>118.45869999999999</v>
      </c>
      <c r="D1343" s="5">
        <f>IF($F$2=0," - ",Tabla1[[#This Row],[Base Precio de Lista neto]]*(1-$F$2))</f>
        <v>82.921089999999992</v>
      </c>
      <c r="E1343" s="5">
        <f>IF($F$2=0," - ",Tabla1[[#This Row],[Base para Mejor precio]]*(1-$F$2))</f>
        <v>74.628980999999996</v>
      </c>
      <c r="F1343" s="4" t="s">
        <v>6</v>
      </c>
      <c r="G1343" s="16" t="s">
        <v>6131</v>
      </c>
      <c r="H1343" s="5">
        <f>IFERROR(IF($F$3=0,"-",Tabla1[[#This Row],[Precio de Cliente neto]]*(1+$F$3)),"-")</f>
        <v>124.38163499999999</v>
      </c>
      <c r="I1343" s="5">
        <v>118.45869999999999</v>
      </c>
      <c r="J1343" s="5">
        <v>106.61283</v>
      </c>
      <c r="K1343" s="26">
        <v>0.21</v>
      </c>
    </row>
    <row r="1344" spans="1:11">
      <c r="A1344" s="4">
        <v>3809</v>
      </c>
      <c r="B1344" t="s">
        <v>984</v>
      </c>
      <c r="C1344" s="5">
        <f>IF($F$2=0," - ",Tabla1[[#This Row],[Base Precio de Lista neto]])</f>
        <v>631.43920000000003</v>
      </c>
      <c r="D1344" s="5">
        <f>IF($F$2=0," - ",Tabla1[[#This Row],[Base Precio de Lista neto]]*(1-$F$2))</f>
        <v>442.00743999999997</v>
      </c>
      <c r="E1344" s="5">
        <f>IF($F$2=0," - ",Tabla1[[#This Row],[Base para Mejor precio]]*(1-$F$2))</f>
        <v>397.80669599999999</v>
      </c>
      <c r="F1344" s="4" t="s">
        <v>6</v>
      </c>
      <c r="G1344" s="16" t="s">
        <v>6131</v>
      </c>
      <c r="H1344" s="5">
        <f>IFERROR(IF($F$3=0,"-",Tabla1[[#This Row],[Precio de Cliente neto]]*(1+$F$3)),"-")</f>
        <v>663.01116000000002</v>
      </c>
      <c r="I1344" s="5">
        <v>631.43920000000003</v>
      </c>
      <c r="J1344" s="5">
        <v>568.29528000000005</v>
      </c>
      <c r="K1344" s="26">
        <v>0.21</v>
      </c>
    </row>
    <row r="1345" spans="1:11">
      <c r="A1345" s="4">
        <v>3810</v>
      </c>
      <c r="B1345" t="s">
        <v>985</v>
      </c>
      <c r="C1345" s="5">
        <f>IF($F$2=0," - ",Tabla1[[#This Row],[Base Precio de Lista neto]])</f>
        <v>609.77239999999995</v>
      </c>
      <c r="D1345" s="5">
        <f>IF($F$2=0," - ",Tabla1[[#This Row],[Base Precio de Lista neto]]*(1-$F$2))</f>
        <v>426.84067999999996</v>
      </c>
      <c r="E1345" s="5">
        <f>IF($F$2=0," - ",Tabla1[[#This Row],[Base para Mejor precio]]*(1-$F$2))</f>
        <v>384.156612</v>
      </c>
      <c r="F1345" s="4" t="s">
        <v>5</v>
      </c>
      <c r="G1345" s="16" t="s">
        <v>6131</v>
      </c>
      <c r="H1345" s="5">
        <f>IFERROR(IF($F$3=0,"-",Tabla1[[#This Row],[Precio de Cliente neto]]*(1+$F$3)),"-")</f>
        <v>640.26101999999992</v>
      </c>
      <c r="I1345" s="5">
        <v>609.77239999999995</v>
      </c>
      <c r="J1345" s="5">
        <v>548.79516000000001</v>
      </c>
      <c r="K1345" s="26">
        <v>0.21</v>
      </c>
    </row>
    <row r="1346" spans="1:11">
      <c r="A1346" s="4">
        <v>3811</v>
      </c>
      <c r="B1346" t="s">
        <v>986</v>
      </c>
      <c r="C1346" s="5">
        <f>IF($F$2=0," - ",Tabla1[[#This Row],[Base Precio de Lista neto]])</f>
        <v>477.62009999999998</v>
      </c>
      <c r="D1346" s="5">
        <f>IF($F$2=0," - ",Tabla1[[#This Row],[Base Precio de Lista neto]]*(1-$F$2))</f>
        <v>334.33406999999994</v>
      </c>
      <c r="E1346" s="5">
        <f>IF($F$2=0," - ",Tabla1[[#This Row],[Base para Mejor precio]]*(1-$F$2))</f>
        <v>300.90066300000001</v>
      </c>
      <c r="F1346" s="4" t="s">
        <v>5</v>
      </c>
      <c r="G1346" s="16" t="s">
        <v>6131</v>
      </c>
      <c r="H1346" s="5">
        <f>IFERROR(IF($F$3=0,"-",Tabla1[[#This Row],[Precio de Cliente neto]]*(1+$F$3)),"-")</f>
        <v>501.50110499999994</v>
      </c>
      <c r="I1346" s="5">
        <v>477.62009999999998</v>
      </c>
      <c r="J1346" s="5">
        <v>429.85809</v>
      </c>
      <c r="K1346" s="26">
        <v>0.21</v>
      </c>
    </row>
    <row r="1347" spans="1:11">
      <c r="A1347" s="4">
        <v>3812</v>
      </c>
      <c r="B1347" t="s">
        <v>987</v>
      </c>
      <c r="C1347" s="5">
        <f>IF($F$2=0," - ",Tabla1[[#This Row],[Base Precio de Lista neto]])</f>
        <v>240.68559999999999</v>
      </c>
      <c r="D1347" s="5">
        <f>IF($F$2=0," - ",Tabla1[[#This Row],[Base Precio de Lista neto]]*(1-$F$2))</f>
        <v>168.47991999999999</v>
      </c>
      <c r="E1347" s="5">
        <f>IF($F$2=0," - ",Tabla1[[#This Row],[Base para Mejor precio]]*(1-$F$2))</f>
        <v>151.63192799999999</v>
      </c>
      <c r="F1347" s="4" t="s">
        <v>5</v>
      </c>
      <c r="G1347" s="16" t="s">
        <v>6131</v>
      </c>
      <c r="H1347" s="5">
        <f>IFERROR(IF($F$3=0,"-",Tabla1[[#This Row],[Precio de Cliente neto]]*(1+$F$3)),"-")</f>
        <v>252.71987999999999</v>
      </c>
      <c r="I1347" s="5">
        <v>240.68559999999999</v>
      </c>
      <c r="J1347" s="5">
        <v>216.61704</v>
      </c>
      <c r="K1347" s="26">
        <v>0.21</v>
      </c>
    </row>
    <row r="1348" spans="1:11">
      <c r="A1348" s="4">
        <v>3813</v>
      </c>
      <c r="B1348" t="s">
        <v>8636</v>
      </c>
      <c r="C1348" s="5">
        <f>IF($F$2=0," - ",Tabla1[[#This Row],[Base Precio de Lista neto]])</f>
        <v>396.98779999999999</v>
      </c>
      <c r="D1348" s="5">
        <f>IF($F$2=0," - ",Tabla1[[#This Row],[Base Precio de Lista neto]]*(1-$F$2))</f>
        <v>277.89146</v>
      </c>
      <c r="E1348" s="5">
        <f>IF($F$2=0," - ",Tabla1[[#This Row],[Base para Mejor precio]]*(1-$F$2))</f>
        <v>250.10231399999998</v>
      </c>
      <c r="F1348" s="4" t="s">
        <v>5</v>
      </c>
      <c r="G1348" s="16" t="s">
        <v>6131</v>
      </c>
      <c r="H1348" s="5">
        <f>IFERROR(IF($F$3=0,"-",Tabla1[[#This Row],[Precio de Cliente neto]]*(1+$F$3)),"-")</f>
        <v>416.83718999999996</v>
      </c>
      <c r="I1348" s="5">
        <v>396.98779999999999</v>
      </c>
      <c r="J1348" s="5">
        <v>357.28901999999999</v>
      </c>
      <c r="K1348" s="26">
        <v>0.21</v>
      </c>
    </row>
    <row r="1349" spans="1:11">
      <c r="A1349" s="4">
        <v>3814</v>
      </c>
      <c r="B1349" t="s">
        <v>988</v>
      </c>
      <c r="C1349" s="5">
        <f>IF($F$2=0," - ",Tabla1[[#This Row],[Base Precio de Lista neto]])</f>
        <v>238.03030000000001</v>
      </c>
      <c r="D1349" s="5">
        <f>IF($F$2=0," - ",Tabla1[[#This Row],[Base Precio de Lista neto]]*(1-$F$2))</f>
        <v>166.62120999999999</v>
      </c>
      <c r="E1349" s="5">
        <f>IF($F$2=0," - ",Tabla1[[#This Row],[Base para Mejor precio]]*(1-$F$2))</f>
        <v>149.95908900000001</v>
      </c>
      <c r="F1349" s="4" t="s">
        <v>5</v>
      </c>
      <c r="G1349" s="16" t="s">
        <v>6131</v>
      </c>
      <c r="H1349" s="5">
        <f>IFERROR(IF($F$3=0,"-",Tabla1[[#This Row],[Precio de Cliente neto]]*(1+$F$3)),"-")</f>
        <v>249.93181499999997</v>
      </c>
      <c r="I1349" s="5">
        <v>238.03030000000001</v>
      </c>
      <c r="J1349" s="5">
        <v>214.22727</v>
      </c>
      <c r="K1349" s="26">
        <v>0.21</v>
      </c>
    </row>
    <row r="1350" spans="1:11">
      <c r="A1350" s="4">
        <v>3815</v>
      </c>
      <c r="B1350" t="s">
        <v>989</v>
      </c>
      <c r="C1350" s="5">
        <f>IF($F$2=0," - ",Tabla1[[#This Row],[Base Precio de Lista neto]])</f>
        <v>195.98750000000001</v>
      </c>
      <c r="D1350" s="5">
        <f>IF($F$2=0," - ",Tabla1[[#This Row],[Base Precio de Lista neto]]*(1-$F$2))</f>
        <v>137.19125</v>
      </c>
      <c r="E1350" s="5">
        <f>IF($F$2=0," - ",Tabla1[[#This Row],[Base para Mejor precio]]*(1-$F$2))</f>
        <v>123.47212499999998</v>
      </c>
      <c r="F1350" s="4" t="s">
        <v>6</v>
      </c>
      <c r="G1350" s="16" t="s">
        <v>6131</v>
      </c>
      <c r="H1350" s="5">
        <f>IFERROR(IF($F$3=0,"-",Tabla1[[#This Row],[Precio de Cliente neto]]*(1+$F$3)),"-")</f>
        <v>205.78687500000001</v>
      </c>
      <c r="I1350" s="5">
        <v>195.98750000000001</v>
      </c>
      <c r="J1350" s="5">
        <v>176.38874999999999</v>
      </c>
      <c r="K1350" s="26">
        <v>0.21</v>
      </c>
    </row>
    <row r="1351" spans="1:11">
      <c r="A1351" s="4">
        <v>3816</v>
      </c>
      <c r="B1351" t="s">
        <v>990</v>
      </c>
      <c r="C1351" s="5">
        <f>IF($F$2=0," - ",Tabla1[[#This Row],[Base Precio de Lista neto]])</f>
        <v>420.36810000000003</v>
      </c>
      <c r="D1351" s="5">
        <f>IF($F$2=0," - ",Tabla1[[#This Row],[Base Precio de Lista neto]]*(1-$F$2))</f>
        <v>294.25767000000002</v>
      </c>
      <c r="E1351" s="5">
        <f>IF($F$2=0," - ",Tabla1[[#This Row],[Base para Mejor precio]]*(1-$F$2))</f>
        <v>264.83190300000001</v>
      </c>
      <c r="F1351" s="4" t="s">
        <v>5</v>
      </c>
      <c r="G1351" s="16" t="s">
        <v>6131</v>
      </c>
      <c r="H1351" s="5">
        <f>IFERROR(IF($F$3=0,"-",Tabla1[[#This Row],[Precio de Cliente neto]]*(1+$F$3)),"-")</f>
        <v>441.38650500000006</v>
      </c>
      <c r="I1351" s="5">
        <v>420.36810000000003</v>
      </c>
      <c r="J1351" s="5">
        <v>378.33129000000002</v>
      </c>
      <c r="K1351" s="26">
        <v>0.21</v>
      </c>
    </row>
    <row r="1352" spans="1:11">
      <c r="A1352" s="4">
        <v>3817</v>
      </c>
      <c r="B1352" t="s">
        <v>991</v>
      </c>
      <c r="C1352" s="5">
        <f>IF($F$2=0," - ",Tabla1[[#This Row],[Base Precio de Lista neto]])</f>
        <v>238.03030000000001</v>
      </c>
      <c r="D1352" s="5">
        <f>IF($F$2=0," - ",Tabla1[[#This Row],[Base Precio de Lista neto]]*(1-$F$2))</f>
        <v>166.62120999999999</v>
      </c>
      <c r="E1352" s="5">
        <f>IF($F$2=0," - ",Tabla1[[#This Row],[Base para Mejor precio]]*(1-$F$2))</f>
        <v>149.95908900000001</v>
      </c>
      <c r="F1352" s="4" t="s">
        <v>5</v>
      </c>
      <c r="G1352" s="16" t="s">
        <v>6131</v>
      </c>
      <c r="H1352" s="5">
        <f>IFERROR(IF($F$3=0,"-",Tabla1[[#This Row],[Precio de Cliente neto]]*(1+$F$3)),"-")</f>
        <v>249.93181499999997</v>
      </c>
      <c r="I1352" s="5">
        <v>238.03030000000001</v>
      </c>
      <c r="J1352" s="5">
        <v>214.22727</v>
      </c>
      <c r="K1352" s="26">
        <v>0.21</v>
      </c>
    </row>
    <row r="1353" spans="1:11">
      <c r="A1353" s="4">
        <v>3818</v>
      </c>
      <c r="B1353" t="s">
        <v>992</v>
      </c>
      <c r="C1353" s="5">
        <f>IF($F$2=0," - ",Tabla1[[#This Row],[Base Precio de Lista neto]])</f>
        <v>512.05139999999994</v>
      </c>
      <c r="D1353" s="5">
        <f>IF($F$2=0," - ",Tabla1[[#This Row],[Base Precio de Lista neto]]*(1-$F$2))</f>
        <v>358.43597999999992</v>
      </c>
      <c r="E1353" s="5">
        <f>IF($F$2=0," - ",Tabla1[[#This Row],[Base para Mejor precio]]*(1-$F$2))</f>
        <v>322.59238199999999</v>
      </c>
      <c r="F1353" s="4" t="s">
        <v>6</v>
      </c>
      <c r="G1353" s="16" t="s">
        <v>6131</v>
      </c>
      <c r="H1353" s="5">
        <f>IFERROR(IF($F$3=0,"-",Tabla1[[#This Row],[Precio de Cliente neto]]*(1+$F$3)),"-")</f>
        <v>537.65396999999984</v>
      </c>
      <c r="I1353" s="5">
        <v>512.05139999999994</v>
      </c>
      <c r="J1353" s="5">
        <v>460.84625999999997</v>
      </c>
      <c r="K1353" s="26">
        <v>0.21</v>
      </c>
    </row>
    <row r="1354" spans="1:11">
      <c r="A1354" s="4">
        <v>3819</v>
      </c>
      <c r="B1354" t="s">
        <v>993</v>
      </c>
      <c r="C1354" s="5">
        <f>IF($F$2=0," - ",Tabla1[[#This Row],[Base Precio de Lista neto]])</f>
        <v>512.05139999999994</v>
      </c>
      <c r="D1354" s="5">
        <f>IF($F$2=0," - ",Tabla1[[#This Row],[Base Precio de Lista neto]]*(1-$F$2))</f>
        <v>358.43597999999992</v>
      </c>
      <c r="E1354" s="5">
        <f>IF($F$2=0," - ",Tabla1[[#This Row],[Base para Mejor precio]]*(1-$F$2))</f>
        <v>322.59238199999999</v>
      </c>
      <c r="F1354" s="4" t="s">
        <v>6</v>
      </c>
      <c r="G1354" s="16" t="s">
        <v>6131</v>
      </c>
      <c r="H1354" s="5">
        <f>IFERROR(IF($F$3=0,"-",Tabla1[[#This Row],[Precio de Cliente neto]]*(1+$F$3)),"-")</f>
        <v>537.65396999999984</v>
      </c>
      <c r="I1354" s="5">
        <v>512.05139999999994</v>
      </c>
      <c r="J1354" s="5">
        <v>460.84625999999997</v>
      </c>
      <c r="K1354" s="26">
        <v>0.21</v>
      </c>
    </row>
    <row r="1355" spans="1:11">
      <c r="A1355" s="4">
        <v>3820</v>
      </c>
      <c r="B1355" t="s">
        <v>994</v>
      </c>
      <c r="C1355" s="5">
        <f>IF($F$2=0," - ",Tabla1[[#This Row],[Base Precio de Lista neto]])</f>
        <v>206.37549999999999</v>
      </c>
      <c r="D1355" s="5">
        <f>IF($F$2=0," - ",Tabla1[[#This Row],[Base Precio de Lista neto]]*(1-$F$2))</f>
        <v>144.46284999999997</v>
      </c>
      <c r="E1355" s="5">
        <f>IF($F$2=0," - ",Tabla1[[#This Row],[Base para Mejor precio]]*(1-$F$2))</f>
        <v>130.01656500000001</v>
      </c>
      <c r="F1355" s="4" t="s">
        <v>6</v>
      </c>
      <c r="G1355" s="16" t="s">
        <v>6131</v>
      </c>
      <c r="H1355" s="5">
        <f>IFERROR(IF($F$3=0,"-",Tabla1[[#This Row],[Precio de Cliente neto]]*(1+$F$3)),"-")</f>
        <v>216.69427499999995</v>
      </c>
      <c r="I1355" s="5">
        <v>206.37549999999999</v>
      </c>
      <c r="J1355" s="5">
        <v>185.73795000000001</v>
      </c>
      <c r="K1355" s="26">
        <v>0.21</v>
      </c>
    </row>
    <row r="1356" spans="1:11">
      <c r="A1356" s="4">
        <v>3821</v>
      </c>
      <c r="B1356" t="s">
        <v>995</v>
      </c>
      <c r="C1356" s="5">
        <f>IF($F$2=0," - ",Tabla1[[#This Row],[Base Precio de Lista neto]])</f>
        <v>512.05139999999994</v>
      </c>
      <c r="D1356" s="5">
        <f>IF($F$2=0," - ",Tabla1[[#This Row],[Base Precio de Lista neto]]*(1-$F$2))</f>
        <v>358.43597999999992</v>
      </c>
      <c r="E1356" s="5">
        <f>IF($F$2=0," - ",Tabla1[[#This Row],[Base para Mejor precio]]*(1-$F$2))</f>
        <v>322.59238199999999</v>
      </c>
      <c r="F1356" s="4" t="s">
        <v>6</v>
      </c>
      <c r="G1356" s="16" t="s">
        <v>6131</v>
      </c>
      <c r="H1356" s="5">
        <f>IFERROR(IF($F$3=0,"-",Tabla1[[#This Row],[Precio de Cliente neto]]*(1+$F$3)),"-")</f>
        <v>537.65396999999984</v>
      </c>
      <c r="I1356" s="5">
        <v>512.05139999999994</v>
      </c>
      <c r="J1356" s="5">
        <v>460.84625999999997</v>
      </c>
      <c r="K1356" s="26">
        <v>0.21</v>
      </c>
    </row>
    <row r="1357" spans="1:11">
      <c r="A1357" s="4">
        <v>3822</v>
      </c>
      <c r="B1357" t="s">
        <v>996</v>
      </c>
      <c r="C1357" s="5">
        <f>IF($F$2=0," - ",Tabla1[[#This Row],[Base Precio de Lista neto]])</f>
        <v>512.05139999999994</v>
      </c>
      <c r="D1357" s="5">
        <f>IF($F$2=0," - ",Tabla1[[#This Row],[Base Precio de Lista neto]]*(1-$F$2))</f>
        <v>358.43597999999992</v>
      </c>
      <c r="E1357" s="5">
        <f>IF($F$2=0," - ",Tabla1[[#This Row],[Base para Mejor precio]]*(1-$F$2))</f>
        <v>322.59238199999999</v>
      </c>
      <c r="F1357" s="4" t="s">
        <v>6</v>
      </c>
      <c r="G1357" s="16" t="s">
        <v>6131</v>
      </c>
      <c r="H1357" s="5">
        <f>IFERROR(IF($F$3=0,"-",Tabla1[[#This Row],[Precio de Cliente neto]]*(1+$F$3)),"-")</f>
        <v>537.65396999999984</v>
      </c>
      <c r="I1357" s="5">
        <v>512.05139999999994</v>
      </c>
      <c r="J1357" s="5">
        <v>460.84625999999997</v>
      </c>
      <c r="K1357" s="26">
        <v>0.21</v>
      </c>
    </row>
    <row r="1358" spans="1:11">
      <c r="A1358" s="4">
        <v>3823</v>
      </c>
      <c r="B1358" t="s">
        <v>997</v>
      </c>
      <c r="C1358" s="5">
        <f>IF($F$2=0," - ",Tabla1[[#This Row],[Base Precio de Lista neto]])</f>
        <v>512.05139999999994</v>
      </c>
      <c r="D1358" s="5">
        <f>IF($F$2=0," - ",Tabla1[[#This Row],[Base Precio de Lista neto]]*(1-$F$2))</f>
        <v>358.43597999999992</v>
      </c>
      <c r="E1358" s="5">
        <f>IF($F$2=0," - ",Tabla1[[#This Row],[Base para Mejor precio]]*(1-$F$2))</f>
        <v>322.59238199999999</v>
      </c>
      <c r="F1358" s="4" t="s">
        <v>6</v>
      </c>
      <c r="G1358" s="16" t="s">
        <v>6131</v>
      </c>
      <c r="H1358" s="5">
        <f>IFERROR(IF($F$3=0,"-",Tabla1[[#This Row],[Precio de Cliente neto]]*(1+$F$3)),"-")</f>
        <v>537.65396999999984</v>
      </c>
      <c r="I1358" s="5">
        <v>512.05139999999994</v>
      </c>
      <c r="J1358" s="5">
        <v>460.84625999999997</v>
      </c>
      <c r="K1358" s="26">
        <v>0.21</v>
      </c>
    </row>
    <row r="1359" spans="1:11">
      <c r="A1359" s="4">
        <v>3824</v>
      </c>
      <c r="B1359" t="s">
        <v>998</v>
      </c>
      <c r="C1359" s="5">
        <f>IF($F$2=0," - ",Tabla1[[#This Row],[Base Precio de Lista neto]])</f>
        <v>512.05139999999994</v>
      </c>
      <c r="D1359" s="5">
        <f>IF($F$2=0," - ",Tabla1[[#This Row],[Base Precio de Lista neto]]*(1-$F$2))</f>
        <v>358.43597999999992</v>
      </c>
      <c r="E1359" s="5">
        <f>IF($F$2=0," - ",Tabla1[[#This Row],[Base para Mejor precio]]*(1-$F$2))</f>
        <v>322.59238199999999</v>
      </c>
      <c r="F1359" s="4" t="s">
        <v>6</v>
      </c>
      <c r="G1359" s="16" t="s">
        <v>6131</v>
      </c>
      <c r="H1359" s="5">
        <f>IFERROR(IF($F$3=0,"-",Tabla1[[#This Row],[Precio de Cliente neto]]*(1+$F$3)),"-")</f>
        <v>537.65396999999984</v>
      </c>
      <c r="I1359" s="5">
        <v>512.05139999999994</v>
      </c>
      <c r="J1359" s="5">
        <v>460.84625999999997</v>
      </c>
      <c r="K1359" s="26">
        <v>0.21</v>
      </c>
    </row>
    <row r="1360" spans="1:11">
      <c r="A1360" s="4">
        <v>3825</v>
      </c>
      <c r="B1360" t="s">
        <v>999</v>
      </c>
      <c r="C1360" s="5">
        <f>IF($F$2=0," - ",Tabla1[[#This Row],[Base Precio de Lista neto]])</f>
        <v>1642.3252</v>
      </c>
      <c r="D1360" s="5">
        <f>IF($F$2=0," - ",Tabla1[[#This Row],[Base Precio de Lista neto]]*(1-$F$2))</f>
        <v>1149.6276399999999</v>
      </c>
      <c r="E1360" s="5">
        <f>IF($F$2=0," - ",Tabla1[[#This Row],[Base para Mejor precio]]*(1-$F$2))</f>
        <v>1034.6648759999998</v>
      </c>
      <c r="F1360" s="4" t="s">
        <v>6</v>
      </c>
      <c r="G1360" s="16" t="s">
        <v>6131</v>
      </c>
      <c r="H1360" s="5">
        <f>IFERROR(IF($F$3=0,"-",Tabla1[[#This Row],[Precio de Cliente neto]]*(1+$F$3)),"-")</f>
        <v>1724.44146</v>
      </c>
      <c r="I1360" s="5">
        <v>1642.3252</v>
      </c>
      <c r="J1360" s="5">
        <v>1478.09268</v>
      </c>
      <c r="K1360" s="26">
        <v>0.21</v>
      </c>
    </row>
    <row r="1361" spans="1:11">
      <c r="A1361" s="4">
        <v>3826</v>
      </c>
      <c r="B1361" t="s">
        <v>1000</v>
      </c>
      <c r="C1361" s="5">
        <f>IF($F$2=0," - ",Tabla1[[#This Row],[Base Precio de Lista neto]])</f>
        <v>1836.6966</v>
      </c>
      <c r="D1361" s="5">
        <f>IF($F$2=0," - ",Tabla1[[#This Row],[Base Precio de Lista neto]]*(1-$F$2))</f>
        <v>1285.6876199999999</v>
      </c>
      <c r="E1361" s="5">
        <f>IF($F$2=0," - ",Tabla1[[#This Row],[Base para Mejor precio]]*(1-$F$2))</f>
        <v>1157.1188579999998</v>
      </c>
      <c r="F1361" s="4" t="s">
        <v>6</v>
      </c>
      <c r="G1361" s="16" t="s">
        <v>6131</v>
      </c>
      <c r="H1361" s="5">
        <f>IFERROR(IF($F$3=0,"-",Tabla1[[#This Row],[Precio de Cliente neto]]*(1+$F$3)),"-")</f>
        <v>1928.53143</v>
      </c>
      <c r="I1361" s="5">
        <v>1836.6966</v>
      </c>
      <c r="J1361" s="5">
        <v>1653.02694</v>
      </c>
      <c r="K1361" s="26">
        <v>0.21</v>
      </c>
    </row>
    <row r="1362" spans="1:11">
      <c r="A1362" s="4">
        <v>3827</v>
      </c>
      <c r="B1362" t="s">
        <v>1001</v>
      </c>
      <c r="C1362" s="5">
        <f>IF($F$2=0," - ",Tabla1[[#This Row],[Base Precio de Lista neto]])</f>
        <v>776.34500000000003</v>
      </c>
      <c r="D1362" s="5">
        <f>IF($F$2=0," - ",Tabla1[[#This Row],[Base Precio de Lista neto]]*(1-$F$2))</f>
        <v>543.44150000000002</v>
      </c>
      <c r="E1362" s="5">
        <f>IF($F$2=0," - ",Tabla1[[#This Row],[Base para Mejor precio]]*(1-$F$2))</f>
        <v>489.09735000000001</v>
      </c>
      <c r="F1362" s="4" t="s">
        <v>6</v>
      </c>
      <c r="G1362" s="16" t="s">
        <v>6131</v>
      </c>
      <c r="H1362" s="5">
        <f>IFERROR(IF($F$3=0,"-",Tabla1[[#This Row],[Precio de Cliente neto]]*(1+$F$3)),"-")</f>
        <v>815.16225000000009</v>
      </c>
      <c r="I1362" s="5">
        <v>776.34500000000003</v>
      </c>
      <c r="J1362" s="5">
        <v>698.71050000000002</v>
      </c>
      <c r="K1362" s="26">
        <v>0.21</v>
      </c>
    </row>
    <row r="1363" spans="1:11">
      <c r="A1363" s="4">
        <v>3828</v>
      </c>
      <c r="B1363" t="s">
        <v>1002</v>
      </c>
      <c r="C1363" s="5">
        <f>IF($F$2=0," - ",Tabla1[[#This Row],[Base Precio de Lista neto]])</f>
        <v>512.05139999999994</v>
      </c>
      <c r="D1363" s="5">
        <f>IF($F$2=0," - ",Tabla1[[#This Row],[Base Precio de Lista neto]]*(1-$F$2))</f>
        <v>358.43597999999992</v>
      </c>
      <c r="E1363" s="5">
        <f>IF($F$2=0," - ",Tabla1[[#This Row],[Base para Mejor precio]]*(1-$F$2))</f>
        <v>322.59238199999999</v>
      </c>
      <c r="F1363" s="4" t="s">
        <v>6</v>
      </c>
      <c r="G1363" s="16" t="s">
        <v>6131</v>
      </c>
      <c r="H1363" s="5">
        <f>IFERROR(IF($F$3=0,"-",Tabla1[[#This Row],[Precio de Cliente neto]]*(1+$F$3)),"-")</f>
        <v>537.65396999999984</v>
      </c>
      <c r="I1363" s="5">
        <v>512.05139999999994</v>
      </c>
      <c r="J1363" s="5">
        <v>460.84625999999997</v>
      </c>
      <c r="K1363" s="26">
        <v>0.21</v>
      </c>
    </row>
    <row r="1364" spans="1:11">
      <c r="A1364" s="4">
        <v>3829</v>
      </c>
      <c r="B1364" t="s">
        <v>1003</v>
      </c>
      <c r="C1364" s="5">
        <f>IF($F$2=0," - ",Tabla1[[#This Row],[Base Precio de Lista neto]])</f>
        <v>512.05730000000005</v>
      </c>
      <c r="D1364" s="5">
        <f>IF($F$2=0," - ",Tabla1[[#This Row],[Base Precio de Lista neto]]*(1-$F$2))</f>
        <v>358.44011</v>
      </c>
      <c r="E1364" s="5">
        <f>IF($F$2=0," - ",Tabla1[[#This Row],[Base para Mejor precio]]*(1-$F$2))</f>
        <v>322.59609899999998</v>
      </c>
      <c r="F1364" s="4" t="s">
        <v>6</v>
      </c>
      <c r="G1364" s="16" t="s">
        <v>6131</v>
      </c>
      <c r="H1364" s="5">
        <f>IFERROR(IF($F$3=0,"-",Tabla1[[#This Row],[Precio de Cliente neto]]*(1+$F$3)),"-")</f>
        <v>537.66016500000001</v>
      </c>
      <c r="I1364" s="5">
        <v>512.05730000000005</v>
      </c>
      <c r="J1364" s="5">
        <v>460.85156999999998</v>
      </c>
      <c r="K1364" s="26">
        <v>0.21</v>
      </c>
    </row>
    <row r="1365" spans="1:11">
      <c r="A1365" s="4">
        <v>3830</v>
      </c>
      <c r="B1365" t="s">
        <v>1004</v>
      </c>
      <c r="C1365" s="5">
        <f>IF($F$2=0," - ",Tabla1[[#This Row],[Base Precio de Lista neto]])</f>
        <v>469.12279999999998</v>
      </c>
      <c r="D1365" s="5">
        <f>IF($F$2=0," - ",Tabla1[[#This Row],[Base Precio de Lista neto]]*(1-$F$2))</f>
        <v>328.38595999999995</v>
      </c>
      <c r="E1365" s="5">
        <f>IF($F$2=0," - ",Tabla1[[#This Row],[Base para Mejor precio]]*(1-$F$2))</f>
        <v>295.54736399999996</v>
      </c>
      <c r="F1365" s="4" t="s">
        <v>6</v>
      </c>
      <c r="G1365" s="16" t="s">
        <v>6131</v>
      </c>
      <c r="H1365" s="5">
        <f>IFERROR(IF($F$3=0,"-",Tabla1[[#This Row],[Precio de Cliente neto]]*(1+$F$3)),"-")</f>
        <v>492.57893999999993</v>
      </c>
      <c r="I1365" s="5">
        <v>469.12279999999998</v>
      </c>
      <c r="J1365" s="5">
        <v>422.21051999999997</v>
      </c>
      <c r="K1365" s="26">
        <v>0.21</v>
      </c>
    </row>
    <row r="1366" spans="1:11">
      <c r="A1366" s="4">
        <v>3831</v>
      </c>
      <c r="B1366" t="s">
        <v>8637</v>
      </c>
      <c r="C1366" s="5">
        <f>IF($F$2=0," - ",Tabla1[[#This Row],[Base Precio de Lista neto]])</f>
        <v>1118.865</v>
      </c>
      <c r="D1366" s="5">
        <f>IF($F$2=0," - ",Tabla1[[#This Row],[Base Precio de Lista neto]]*(1-$F$2))</f>
        <v>783.20549999999992</v>
      </c>
      <c r="E1366" s="5">
        <f>IF($F$2=0," - ",Tabla1[[#This Row],[Base para Mejor precio]]*(1-$F$2))</f>
        <v>704.88495</v>
      </c>
      <c r="F1366" s="4" t="s">
        <v>5</v>
      </c>
      <c r="G1366" s="16" t="s">
        <v>6131</v>
      </c>
      <c r="H1366" s="5">
        <f>IFERROR(IF($F$3=0,"-",Tabla1[[#This Row],[Precio de Cliente neto]]*(1+$F$3)),"-")</f>
        <v>1174.8082499999998</v>
      </c>
      <c r="I1366" s="5">
        <v>1118.865</v>
      </c>
      <c r="J1366" s="5">
        <v>1006.9785000000001</v>
      </c>
      <c r="K1366" s="26">
        <v>0.21</v>
      </c>
    </row>
    <row r="1367" spans="1:11">
      <c r="A1367" s="4">
        <v>3832</v>
      </c>
      <c r="B1367" t="s">
        <v>8638</v>
      </c>
      <c r="C1367" s="5">
        <f>IF($F$2=0," - ",Tabla1[[#This Row],[Base Precio de Lista neto]])</f>
        <v>1713.1196</v>
      </c>
      <c r="D1367" s="5">
        <f>IF($F$2=0," - ",Tabla1[[#This Row],[Base Precio de Lista neto]]*(1-$F$2))</f>
        <v>1199.18372</v>
      </c>
      <c r="E1367" s="5">
        <f>IF($F$2=0," - ",Tabla1[[#This Row],[Base para Mejor precio]]*(1-$F$2))</f>
        <v>1079.2653479999999</v>
      </c>
      <c r="F1367" s="4" t="s">
        <v>5</v>
      </c>
      <c r="G1367" s="16" t="s">
        <v>6131</v>
      </c>
      <c r="H1367" s="5">
        <f>IFERROR(IF($F$3=0,"-",Tabla1[[#This Row],[Precio de Cliente neto]]*(1+$F$3)),"-")</f>
        <v>1798.77558</v>
      </c>
      <c r="I1367" s="5">
        <v>1713.1196</v>
      </c>
      <c r="J1367" s="5">
        <v>1541.80764</v>
      </c>
      <c r="K1367" s="26">
        <v>0.21</v>
      </c>
    </row>
    <row r="1368" spans="1:11">
      <c r="A1368" s="4">
        <v>3833</v>
      </c>
      <c r="B1368" t="s">
        <v>1005</v>
      </c>
      <c r="C1368" s="5">
        <f>IF($F$2=0," - ",Tabla1[[#This Row],[Base Precio de Lista neto]])</f>
        <v>3227.7197000000001</v>
      </c>
      <c r="D1368" s="5">
        <f>IF($F$2=0," - ",Tabla1[[#This Row],[Base Precio de Lista neto]]*(1-$F$2))</f>
        <v>2259.4037899999998</v>
      </c>
      <c r="E1368" s="5">
        <f>IF($F$2=0," - ",Tabla1[[#This Row],[Base para Mejor precio]]*(1-$F$2))</f>
        <v>2033.4634109999997</v>
      </c>
      <c r="F1368" s="4" t="s">
        <v>5</v>
      </c>
      <c r="G1368" s="16" t="s">
        <v>6131</v>
      </c>
      <c r="H1368" s="5">
        <f>IFERROR(IF($F$3=0,"-",Tabla1[[#This Row],[Precio de Cliente neto]]*(1+$F$3)),"-")</f>
        <v>3389.1056849999995</v>
      </c>
      <c r="I1368" s="5">
        <v>3227.7197000000001</v>
      </c>
      <c r="J1368" s="5">
        <v>2904.9477299999999</v>
      </c>
      <c r="K1368" s="26">
        <v>0.21</v>
      </c>
    </row>
    <row r="1369" spans="1:11">
      <c r="A1369" s="4">
        <v>3834</v>
      </c>
      <c r="B1369" t="s">
        <v>1006</v>
      </c>
      <c r="C1369" s="5">
        <f>IF($F$2=0," - ",Tabla1[[#This Row],[Base Precio de Lista neto]])</f>
        <v>537.98050000000001</v>
      </c>
      <c r="D1369" s="5">
        <f>IF($F$2=0," - ",Tabla1[[#This Row],[Base Precio de Lista neto]]*(1-$F$2))</f>
        <v>376.58634999999998</v>
      </c>
      <c r="E1369" s="5">
        <f>IF($F$2=0," - ",Tabla1[[#This Row],[Base para Mejor precio]]*(1-$F$2))</f>
        <v>338.92771499999998</v>
      </c>
      <c r="F1369" s="4" t="s">
        <v>5</v>
      </c>
      <c r="G1369" s="16" t="s">
        <v>6131</v>
      </c>
      <c r="H1369" s="5">
        <f>IFERROR(IF($F$3=0,"-",Tabla1[[#This Row],[Precio de Cliente neto]]*(1+$F$3)),"-")</f>
        <v>564.87952499999994</v>
      </c>
      <c r="I1369" s="5">
        <v>537.98050000000001</v>
      </c>
      <c r="J1369" s="5">
        <v>484.18245000000002</v>
      </c>
      <c r="K1369" s="26">
        <v>0.21</v>
      </c>
    </row>
    <row r="1370" spans="1:11">
      <c r="A1370" s="4">
        <v>3835</v>
      </c>
      <c r="B1370" t="s">
        <v>1007</v>
      </c>
      <c r="C1370" s="5">
        <f>IF($F$2=0," - ",Tabla1[[#This Row],[Base Precio de Lista neto]])</f>
        <v>698.01620000000003</v>
      </c>
      <c r="D1370" s="5">
        <f>IF($F$2=0," - ",Tabla1[[#This Row],[Base Precio de Lista neto]]*(1-$F$2))</f>
        <v>488.61133999999998</v>
      </c>
      <c r="E1370" s="5">
        <f>IF($F$2=0," - ",Tabla1[[#This Row],[Base para Mejor precio]]*(1-$F$2))</f>
        <v>439.75020599999993</v>
      </c>
      <c r="F1370" s="4" t="s">
        <v>6</v>
      </c>
      <c r="G1370" s="16" t="s">
        <v>6131</v>
      </c>
      <c r="H1370" s="5">
        <f>IFERROR(IF($F$3=0,"-",Tabla1[[#This Row],[Precio de Cliente neto]]*(1+$F$3)),"-")</f>
        <v>732.91701</v>
      </c>
      <c r="I1370" s="5">
        <v>698.01620000000003</v>
      </c>
      <c r="J1370" s="5">
        <v>628.21457999999996</v>
      </c>
      <c r="K1370" s="26">
        <v>0.21</v>
      </c>
    </row>
    <row r="1371" spans="1:11">
      <c r="A1371" s="4">
        <v>3836</v>
      </c>
      <c r="B1371" t="s">
        <v>6018</v>
      </c>
      <c r="C1371" s="5">
        <f>IF($F$2=0," - ",Tabla1[[#This Row],[Base Precio de Lista neto]])</f>
        <v>1366.3124</v>
      </c>
      <c r="D1371" s="5">
        <f>IF($F$2=0," - ",Tabla1[[#This Row],[Base Precio de Lista neto]]*(1-$F$2))</f>
        <v>956.41867999999999</v>
      </c>
      <c r="E1371" s="5">
        <f>IF($F$2=0," - ",Tabla1[[#This Row],[Base para Mejor precio]]*(1-$F$2))</f>
        <v>860.77681200000006</v>
      </c>
      <c r="F1371" s="4" t="s">
        <v>6</v>
      </c>
      <c r="G1371" s="16" t="s">
        <v>6131</v>
      </c>
      <c r="H1371" s="5">
        <f>IFERROR(IF($F$3=0,"-",Tabla1[[#This Row],[Precio de Cliente neto]]*(1+$F$3)),"-")</f>
        <v>1434.6280200000001</v>
      </c>
      <c r="I1371" s="5">
        <v>1366.3124</v>
      </c>
      <c r="J1371" s="5">
        <v>1229.6811600000001</v>
      </c>
      <c r="K1371" s="26">
        <v>0.21</v>
      </c>
    </row>
    <row r="1372" spans="1:11">
      <c r="A1372" s="4">
        <v>3837</v>
      </c>
      <c r="B1372" t="s">
        <v>1008</v>
      </c>
      <c r="C1372" s="5">
        <f>IF($F$2=0," - ",Tabla1[[#This Row],[Base Precio de Lista neto]])</f>
        <v>1567.9949999999999</v>
      </c>
      <c r="D1372" s="5">
        <f>IF($F$2=0," - ",Tabla1[[#This Row],[Base Precio de Lista neto]]*(1-$F$2))</f>
        <v>1097.5964999999999</v>
      </c>
      <c r="E1372" s="5">
        <f>IF($F$2=0," - ",Tabla1[[#This Row],[Base para Mejor precio]]*(1-$F$2))</f>
        <v>987.83684999999991</v>
      </c>
      <c r="F1372" s="4" t="s">
        <v>6</v>
      </c>
      <c r="G1372" s="16" t="s">
        <v>6131</v>
      </c>
      <c r="H1372" s="5">
        <f>IFERROR(IF($F$3=0,"-",Tabla1[[#This Row],[Precio de Cliente neto]]*(1+$F$3)),"-")</f>
        <v>1646.3947499999999</v>
      </c>
      <c r="I1372" s="5">
        <v>1567.9949999999999</v>
      </c>
      <c r="J1372" s="5">
        <v>1411.1955</v>
      </c>
      <c r="K1372" s="26">
        <v>0.21</v>
      </c>
    </row>
    <row r="1373" spans="1:11">
      <c r="A1373" s="4">
        <v>3838</v>
      </c>
      <c r="B1373" t="s">
        <v>1009</v>
      </c>
      <c r="C1373" s="5">
        <f>IF($F$2=0," - ",Tabla1[[#This Row],[Base Precio de Lista neto]])</f>
        <v>69517.7399</v>
      </c>
      <c r="D1373" s="5">
        <f>IF($F$2=0," - ",Tabla1[[#This Row],[Base Precio de Lista neto]]*(1-$F$2))</f>
        <v>48662.417929999996</v>
      </c>
      <c r="E1373" s="5">
        <f>IF($F$2=0," - ",Tabla1[[#This Row],[Base para Mejor precio]]*(1-$F$2))</f>
        <v>43796.176136999995</v>
      </c>
      <c r="F1373" s="4" t="s">
        <v>4</v>
      </c>
      <c r="G1373" s="16" t="s">
        <v>6131</v>
      </c>
      <c r="H1373" s="5">
        <f>IFERROR(IF($F$3=0,"-",Tabla1[[#This Row],[Precio de Cliente neto]]*(1+$F$3)),"-")</f>
        <v>72993.626894999994</v>
      </c>
      <c r="I1373" s="5">
        <v>69517.7399</v>
      </c>
      <c r="J1373" s="5">
        <v>62565.965909999999</v>
      </c>
      <c r="K1373" s="26">
        <v>0.21</v>
      </c>
    </row>
    <row r="1374" spans="1:11">
      <c r="A1374" s="4">
        <v>3839</v>
      </c>
      <c r="B1374" t="s">
        <v>1010</v>
      </c>
      <c r="C1374" s="5">
        <f>IF($F$2=0," - ",Tabla1[[#This Row],[Base Precio de Lista neto]])</f>
        <v>50388.473700000002</v>
      </c>
      <c r="D1374" s="5">
        <f>IF($F$2=0," - ",Tabla1[[#This Row],[Base Precio de Lista neto]]*(1-$F$2))</f>
        <v>35271.93159</v>
      </c>
      <c r="E1374" s="5">
        <f>IF($F$2=0," - ",Tabla1[[#This Row],[Base para Mejor precio]]*(1-$F$2))</f>
        <v>31744.738430999998</v>
      </c>
      <c r="F1374" s="4" t="s">
        <v>4</v>
      </c>
      <c r="G1374" s="16" t="s">
        <v>6131</v>
      </c>
      <c r="H1374" s="5">
        <f>IFERROR(IF($F$3=0,"-",Tabla1[[#This Row],[Precio de Cliente neto]]*(1+$F$3)),"-")</f>
        <v>52907.897385000004</v>
      </c>
      <c r="I1374" s="5">
        <v>50388.473700000002</v>
      </c>
      <c r="J1374" s="5">
        <v>45349.626329999999</v>
      </c>
      <c r="K1374" s="26">
        <v>0.21</v>
      </c>
    </row>
    <row r="1375" spans="1:11">
      <c r="A1375" s="4">
        <v>3840</v>
      </c>
      <c r="B1375" t="s">
        <v>1011</v>
      </c>
      <c r="C1375" s="5">
        <f>IF($F$2=0," - ",Tabla1[[#This Row],[Base Precio de Lista neto]])</f>
        <v>43856.6345</v>
      </c>
      <c r="D1375" s="5">
        <f>IF($F$2=0," - ",Tabla1[[#This Row],[Base Precio de Lista neto]]*(1-$F$2))</f>
        <v>30699.644149999996</v>
      </c>
      <c r="E1375" s="5">
        <f>IF($F$2=0," - ",Tabla1[[#This Row],[Base para Mejor precio]]*(1-$F$2))</f>
        <v>27629.679734999998</v>
      </c>
      <c r="F1375" s="4" t="s">
        <v>4</v>
      </c>
      <c r="G1375" s="16" t="s">
        <v>6131</v>
      </c>
      <c r="H1375" s="5">
        <f>IFERROR(IF($F$3=0,"-",Tabla1[[#This Row],[Precio de Cliente neto]]*(1+$F$3)),"-")</f>
        <v>46049.466224999996</v>
      </c>
      <c r="I1375" s="5">
        <v>43856.6345</v>
      </c>
      <c r="J1375" s="5">
        <v>39470.97105</v>
      </c>
      <c r="K1375" s="26">
        <v>0.21</v>
      </c>
    </row>
    <row r="1376" spans="1:11">
      <c r="A1376" s="4">
        <v>3841</v>
      </c>
      <c r="B1376" t="s">
        <v>1012</v>
      </c>
      <c r="C1376" s="5">
        <f>IF($F$2=0," - ",Tabla1[[#This Row],[Base Precio de Lista neto]])</f>
        <v>120372.465</v>
      </c>
      <c r="D1376" s="5">
        <f>IF($F$2=0," - ",Tabla1[[#This Row],[Base Precio de Lista neto]]*(1-$F$2))</f>
        <v>84260.725499999986</v>
      </c>
      <c r="E1376" s="5">
        <f>IF($F$2=0," - ",Tabla1[[#This Row],[Base para Mejor precio]]*(1-$F$2))</f>
        <v>75834.652950000003</v>
      </c>
      <c r="F1376" s="4" t="s">
        <v>4</v>
      </c>
      <c r="G1376" s="16" t="s">
        <v>6131</v>
      </c>
      <c r="H1376" s="5">
        <f>IFERROR(IF($F$3=0,"-",Tabla1[[#This Row],[Precio de Cliente neto]]*(1+$F$3)),"-")</f>
        <v>126391.08824999997</v>
      </c>
      <c r="I1376" s="5">
        <v>120372.465</v>
      </c>
      <c r="J1376" s="5">
        <v>108335.2185</v>
      </c>
      <c r="K1376" s="26">
        <v>0.21</v>
      </c>
    </row>
    <row r="1377" spans="1:11">
      <c r="A1377" s="4">
        <v>3842</v>
      </c>
      <c r="B1377" t="s">
        <v>1013</v>
      </c>
      <c r="C1377" s="5">
        <f>IF($F$2=0," - ",Tabla1[[#This Row],[Base Precio de Lista neto]])</f>
        <v>91034.7932</v>
      </c>
      <c r="D1377" s="5">
        <f>IF($F$2=0," - ",Tabla1[[#This Row],[Base Precio de Lista neto]]*(1-$F$2))</f>
        <v>63724.355239999997</v>
      </c>
      <c r="E1377" s="5">
        <f>IF($F$2=0," - ",Tabla1[[#This Row],[Base para Mejor precio]]*(1-$F$2))</f>
        <v>57351.919715999997</v>
      </c>
      <c r="F1377" s="4" t="s">
        <v>4</v>
      </c>
      <c r="G1377" s="16" t="s">
        <v>6131</v>
      </c>
      <c r="H1377" s="5">
        <f>IFERROR(IF($F$3=0,"-",Tabla1[[#This Row],[Precio de Cliente neto]]*(1+$F$3)),"-")</f>
        <v>95586.532859999992</v>
      </c>
      <c r="I1377" s="5">
        <v>91034.7932</v>
      </c>
      <c r="J1377" s="5">
        <v>81931.313880000002</v>
      </c>
      <c r="K1377" s="26">
        <v>0.21</v>
      </c>
    </row>
    <row r="1378" spans="1:11">
      <c r="A1378" s="4">
        <v>3845</v>
      </c>
      <c r="B1378" t="s">
        <v>6019</v>
      </c>
      <c r="C1378" s="5">
        <f>IF($F$2=0," - ",Tabla1[[#This Row],[Base Precio de Lista neto]])</f>
        <v>1434.6714999999999</v>
      </c>
      <c r="D1378" s="5">
        <f>IF($F$2=0," - ",Tabla1[[#This Row],[Base Precio de Lista neto]]*(1-$F$2))</f>
        <v>1004.2700499999999</v>
      </c>
      <c r="E1378" s="5">
        <f>IF($F$2=0," - ",Tabla1[[#This Row],[Base para Mejor precio]]*(1-$F$2))</f>
        <v>903.84304499999996</v>
      </c>
      <c r="F1378" s="4" t="s">
        <v>6</v>
      </c>
      <c r="G1378" s="16" t="s">
        <v>6131</v>
      </c>
      <c r="H1378" s="5">
        <f>IFERROR(IF($F$3=0,"-",Tabla1[[#This Row],[Precio de Cliente neto]]*(1+$F$3)),"-")</f>
        <v>1506.4050749999997</v>
      </c>
      <c r="I1378" s="5">
        <v>1434.6714999999999</v>
      </c>
      <c r="J1378" s="5">
        <v>1291.20435</v>
      </c>
      <c r="K1378" s="26">
        <v>0.21</v>
      </c>
    </row>
    <row r="1379" spans="1:11">
      <c r="A1379" s="4">
        <v>3846</v>
      </c>
      <c r="B1379" t="s">
        <v>1014</v>
      </c>
      <c r="C1379" s="5">
        <f>IF($F$2=0," - ",Tabla1[[#This Row],[Base Precio de Lista neto]])</f>
        <v>4550.5734000000002</v>
      </c>
      <c r="D1379" s="5">
        <f>IF($F$2=0," - ",Tabla1[[#This Row],[Base Precio de Lista neto]]*(1-$F$2))</f>
        <v>3185.4013799999998</v>
      </c>
      <c r="E1379" s="5">
        <f>IF($F$2=0," - ",Tabla1[[#This Row],[Base para Mejor precio]]*(1-$F$2))</f>
        <v>2866.8612419999999</v>
      </c>
      <c r="F1379" s="4" t="s">
        <v>4</v>
      </c>
      <c r="G1379" s="16" t="s">
        <v>6131</v>
      </c>
      <c r="H1379" s="5">
        <f>IFERROR(IF($F$3=0,"-",Tabla1[[#This Row],[Precio de Cliente neto]]*(1+$F$3)),"-")</f>
        <v>4778.1020699999999</v>
      </c>
      <c r="I1379" s="5">
        <v>4550.5734000000002</v>
      </c>
      <c r="J1379" s="5">
        <v>4095.5160599999999</v>
      </c>
      <c r="K1379" s="26">
        <v>0.21</v>
      </c>
    </row>
    <row r="1380" spans="1:11">
      <c r="A1380" s="4">
        <v>3847</v>
      </c>
      <c r="B1380" t="s">
        <v>1015</v>
      </c>
      <c r="C1380" s="5">
        <f>IF($F$2=0," - ",Tabla1[[#This Row],[Base Precio de Lista neto]])</f>
        <v>3516.2256000000002</v>
      </c>
      <c r="D1380" s="5">
        <f>IF($F$2=0," - ",Tabla1[[#This Row],[Base Precio de Lista neto]]*(1-$F$2))</f>
        <v>2461.3579199999999</v>
      </c>
      <c r="E1380" s="5">
        <f>IF($F$2=0," - ",Tabla1[[#This Row],[Base para Mejor precio]]*(1-$F$2))</f>
        <v>2215.2221279999999</v>
      </c>
      <c r="F1380" s="4" t="s">
        <v>4</v>
      </c>
      <c r="G1380" s="16" t="s">
        <v>6131</v>
      </c>
      <c r="H1380" s="5">
        <f>IFERROR(IF($F$3=0,"-",Tabla1[[#This Row],[Precio de Cliente neto]]*(1+$F$3)),"-")</f>
        <v>3692.0368799999997</v>
      </c>
      <c r="I1380" s="5">
        <v>3516.2256000000002</v>
      </c>
      <c r="J1380" s="5">
        <v>3164.60304</v>
      </c>
      <c r="K1380" s="26">
        <v>0.21</v>
      </c>
    </row>
    <row r="1381" spans="1:11">
      <c r="A1381" s="4">
        <v>3848</v>
      </c>
      <c r="B1381" t="s">
        <v>1016</v>
      </c>
      <c r="C1381" s="5">
        <f>IF($F$2=0," - ",Tabla1[[#This Row],[Base Precio de Lista neto]])</f>
        <v>3668.6862000000001</v>
      </c>
      <c r="D1381" s="5">
        <f>IF($F$2=0," - ",Tabla1[[#This Row],[Base Precio de Lista neto]]*(1-$F$2))</f>
        <v>2568.08034</v>
      </c>
      <c r="E1381" s="5">
        <f>IF($F$2=0," - ",Tabla1[[#This Row],[Base para Mejor precio]]*(1-$F$2))</f>
        <v>2311.2723059999998</v>
      </c>
      <c r="F1381" s="4" t="s">
        <v>4</v>
      </c>
      <c r="G1381" s="16" t="s">
        <v>6131</v>
      </c>
      <c r="H1381" s="5">
        <f>IFERROR(IF($F$3=0,"-",Tabla1[[#This Row],[Precio de Cliente neto]]*(1+$F$3)),"-")</f>
        <v>3852.1205099999997</v>
      </c>
      <c r="I1381" s="5">
        <v>3668.6862000000001</v>
      </c>
      <c r="J1381" s="5">
        <v>3301.8175799999999</v>
      </c>
      <c r="K1381" s="26">
        <v>0.21</v>
      </c>
    </row>
    <row r="1382" spans="1:11">
      <c r="A1382" s="4">
        <v>3849</v>
      </c>
      <c r="B1382" t="s">
        <v>1017</v>
      </c>
      <c r="C1382" s="5">
        <f>IF($F$2=0," - ",Tabla1[[#This Row],[Base Precio de Lista neto]])</f>
        <v>10131.6644</v>
      </c>
      <c r="D1382" s="5">
        <f>IF($F$2=0," - ",Tabla1[[#This Row],[Base Precio de Lista neto]]*(1-$F$2))</f>
        <v>7092.1650799999998</v>
      </c>
      <c r="E1382" s="5">
        <f>IF($F$2=0," - ",Tabla1[[#This Row],[Base para Mejor precio]]*(1-$F$2))</f>
        <v>6382.9485720000002</v>
      </c>
      <c r="F1382" s="4" t="s">
        <v>4</v>
      </c>
      <c r="G1382" s="16" t="s">
        <v>6131</v>
      </c>
      <c r="H1382" s="5">
        <f>IFERROR(IF($F$3=0,"-",Tabla1[[#This Row],[Precio de Cliente neto]]*(1+$F$3)),"-")</f>
        <v>10638.24762</v>
      </c>
      <c r="I1382" s="5">
        <v>10131.6644</v>
      </c>
      <c r="J1382" s="5">
        <v>9118.4979600000006</v>
      </c>
      <c r="K1382" s="26">
        <v>0.21</v>
      </c>
    </row>
    <row r="1383" spans="1:11">
      <c r="A1383" s="4">
        <v>3850</v>
      </c>
      <c r="B1383" t="s">
        <v>8469</v>
      </c>
      <c r="C1383" s="5">
        <f>IF($F$2=0," - ",Tabla1[[#This Row],[Base Precio de Lista neto]])</f>
        <v>10131.6644</v>
      </c>
      <c r="D1383" s="5">
        <f>IF($F$2=0," - ",Tabla1[[#This Row],[Base Precio de Lista neto]]*(1-$F$2))</f>
        <v>7092.1650799999998</v>
      </c>
      <c r="E1383" s="5">
        <f>IF($F$2=0," - ",Tabla1[[#This Row],[Base para Mejor precio]]*(1-$F$2))</f>
        <v>6382.9485720000002</v>
      </c>
      <c r="F1383" s="4" t="s">
        <v>4</v>
      </c>
      <c r="G1383" s="16" t="s">
        <v>6131</v>
      </c>
      <c r="H1383" s="5">
        <f>IFERROR(IF($F$3=0,"-",Tabla1[[#This Row],[Precio de Cliente neto]]*(1+$F$3)),"-")</f>
        <v>10638.24762</v>
      </c>
      <c r="I1383" s="5">
        <v>10131.6644</v>
      </c>
      <c r="J1383" s="5">
        <v>9118.4979600000006</v>
      </c>
      <c r="K1383" s="26">
        <v>0.21</v>
      </c>
    </row>
    <row r="1384" spans="1:11">
      <c r="A1384" s="4">
        <v>3851</v>
      </c>
      <c r="B1384" t="s">
        <v>1018</v>
      </c>
      <c r="C1384" s="5">
        <f>IF($F$2=0," - ",Tabla1[[#This Row],[Base Precio de Lista neto]])</f>
        <v>7023.2999</v>
      </c>
      <c r="D1384" s="5">
        <f>IF($F$2=0," - ",Tabla1[[#This Row],[Base Precio de Lista neto]]*(1-$F$2))</f>
        <v>4916.3099299999994</v>
      </c>
      <c r="E1384" s="5">
        <f>IF($F$2=0," - ",Tabla1[[#This Row],[Base para Mejor precio]]*(1-$F$2))</f>
        <v>4424.6789369999997</v>
      </c>
      <c r="F1384" s="4" t="s">
        <v>4</v>
      </c>
      <c r="G1384" s="16" t="s">
        <v>6131</v>
      </c>
      <c r="H1384" s="5">
        <f>IFERROR(IF($F$3=0,"-",Tabla1[[#This Row],[Precio de Cliente neto]]*(1+$F$3)),"-")</f>
        <v>7374.4648949999992</v>
      </c>
      <c r="I1384" s="5">
        <v>7023.2999</v>
      </c>
      <c r="J1384" s="5">
        <v>6320.9699099999998</v>
      </c>
      <c r="K1384" s="26">
        <v>0.21</v>
      </c>
    </row>
    <row r="1385" spans="1:11">
      <c r="A1385" s="4">
        <v>3852</v>
      </c>
      <c r="B1385" t="s">
        <v>1019</v>
      </c>
      <c r="C1385" s="5">
        <f>IF($F$2=0," - ",Tabla1[[#This Row],[Base Precio de Lista neto]])</f>
        <v>7024.3801000000003</v>
      </c>
      <c r="D1385" s="5">
        <f>IF($F$2=0," - ",Tabla1[[#This Row],[Base Precio de Lista neto]]*(1-$F$2))</f>
        <v>4917.0660699999999</v>
      </c>
      <c r="E1385" s="5">
        <f>IF($F$2=0," - ",Tabla1[[#This Row],[Base para Mejor precio]]*(1-$F$2))</f>
        <v>4425.3594629999998</v>
      </c>
      <c r="F1385" s="4" t="s">
        <v>4</v>
      </c>
      <c r="G1385" s="16" t="s">
        <v>6131</v>
      </c>
      <c r="H1385" s="5">
        <f>IFERROR(IF($F$3=0,"-",Tabla1[[#This Row],[Precio de Cliente neto]]*(1+$F$3)),"-")</f>
        <v>7375.5991049999993</v>
      </c>
      <c r="I1385" s="5">
        <v>7024.3801000000003</v>
      </c>
      <c r="J1385" s="5">
        <v>6321.9420899999996</v>
      </c>
      <c r="K1385" s="26">
        <v>0.21</v>
      </c>
    </row>
    <row r="1386" spans="1:11">
      <c r="A1386" s="4">
        <v>3853</v>
      </c>
      <c r="B1386" t="s">
        <v>1020</v>
      </c>
      <c r="C1386" s="5">
        <f>IF($F$2=0," - ",Tabla1[[#This Row],[Base Precio de Lista neto]])</f>
        <v>7009.6219000000001</v>
      </c>
      <c r="D1386" s="5">
        <f>IF($F$2=0," - ",Tabla1[[#This Row],[Base Precio de Lista neto]]*(1-$F$2))</f>
        <v>4906.7353299999995</v>
      </c>
      <c r="E1386" s="5">
        <f>IF($F$2=0," - ",Tabla1[[#This Row],[Base para Mejor precio]]*(1-$F$2))</f>
        <v>4416.0617969999994</v>
      </c>
      <c r="F1386" s="4" t="s">
        <v>4</v>
      </c>
      <c r="G1386" s="16" t="s">
        <v>6131</v>
      </c>
      <c r="H1386" s="5">
        <f>IFERROR(IF($F$3=0,"-",Tabla1[[#This Row],[Precio de Cliente neto]]*(1+$F$3)),"-")</f>
        <v>7360.1029949999993</v>
      </c>
      <c r="I1386" s="5">
        <v>7009.6219000000001</v>
      </c>
      <c r="J1386" s="5">
        <v>6308.6597099999999</v>
      </c>
      <c r="K1386" s="26">
        <v>0.21</v>
      </c>
    </row>
    <row r="1387" spans="1:11">
      <c r="A1387" s="4">
        <v>3854</v>
      </c>
      <c r="B1387" t="s">
        <v>1021</v>
      </c>
      <c r="C1387" s="5">
        <f>IF($F$2=0," - ",Tabla1[[#This Row],[Base Precio de Lista neto]])</f>
        <v>6902.8892999999998</v>
      </c>
      <c r="D1387" s="5">
        <f>IF($F$2=0," - ",Tabla1[[#This Row],[Base Precio de Lista neto]]*(1-$F$2))</f>
        <v>4832.0225099999998</v>
      </c>
      <c r="E1387" s="5">
        <f>IF($F$2=0," - ",Tabla1[[#This Row],[Base para Mejor precio]]*(1-$F$2))</f>
        <v>4348.8202590000001</v>
      </c>
      <c r="F1387" s="4" t="s">
        <v>4</v>
      </c>
      <c r="G1387" s="16" t="s">
        <v>6131</v>
      </c>
      <c r="H1387" s="5">
        <f>IFERROR(IF($F$3=0,"-",Tabla1[[#This Row],[Precio de Cliente neto]]*(1+$F$3)),"-")</f>
        <v>7248.0337650000001</v>
      </c>
      <c r="I1387" s="5">
        <v>6902.8892999999998</v>
      </c>
      <c r="J1387" s="5">
        <v>6212.6003700000001</v>
      </c>
      <c r="K1387" s="26">
        <v>0.21</v>
      </c>
    </row>
    <row r="1388" spans="1:11">
      <c r="A1388" s="4">
        <v>3855</v>
      </c>
      <c r="B1388" t="s">
        <v>8535</v>
      </c>
      <c r="C1388" s="5">
        <f>IF($F$2=0," - ",Tabla1[[#This Row],[Base Precio de Lista neto]])</f>
        <v>7086.2344000000003</v>
      </c>
      <c r="D1388" s="5">
        <f>IF($F$2=0," - ",Tabla1[[#This Row],[Base Precio de Lista neto]]*(1-$F$2))</f>
        <v>4960.3640800000003</v>
      </c>
      <c r="E1388" s="5">
        <f>IF($F$2=0," - ",Tabla1[[#This Row],[Base para Mejor precio]]*(1-$F$2))</f>
        <v>4464.3276719999994</v>
      </c>
      <c r="F1388" s="4" t="s">
        <v>4</v>
      </c>
      <c r="G1388" s="16" t="s">
        <v>6131</v>
      </c>
      <c r="H1388" s="5">
        <f>IFERROR(IF($F$3=0,"-",Tabla1[[#This Row],[Precio de Cliente neto]]*(1+$F$3)),"-")</f>
        <v>7440.5461200000009</v>
      </c>
      <c r="I1388" s="5">
        <v>7086.2344000000003</v>
      </c>
      <c r="J1388" s="5">
        <v>6377.61096</v>
      </c>
      <c r="K1388" s="26">
        <v>0.21</v>
      </c>
    </row>
    <row r="1389" spans="1:11">
      <c r="A1389" s="4">
        <v>3856</v>
      </c>
      <c r="B1389" t="s">
        <v>9183</v>
      </c>
      <c r="C1389" s="5">
        <f>IF($F$2=0," - ",Tabla1[[#This Row],[Base Precio de Lista neto]])</f>
        <v>4978.1383999999998</v>
      </c>
      <c r="D1389" s="5">
        <f>IF($F$2=0," - ",Tabla1[[#This Row],[Base Precio de Lista neto]]*(1-$F$2))</f>
        <v>3484.6968799999995</v>
      </c>
      <c r="E1389" s="5">
        <f>IF($F$2=0," - ",Tabla1[[#This Row],[Base para Mejor precio]]*(1-$F$2))</f>
        <v>3136.2271919999998</v>
      </c>
      <c r="F1389" s="4" t="s">
        <v>5</v>
      </c>
      <c r="G1389" s="16" t="s">
        <v>6131</v>
      </c>
      <c r="H1389" s="5">
        <f>IFERROR(IF($F$3=0,"-",Tabla1[[#This Row],[Precio de Cliente neto]]*(1+$F$3)),"-")</f>
        <v>5227.0453199999993</v>
      </c>
      <c r="I1389" s="5">
        <v>4978.1383999999998</v>
      </c>
      <c r="J1389" s="5">
        <v>4480.32456</v>
      </c>
      <c r="K1389" s="26">
        <v>0.21</v>
      </c>
    </row>
    <row r="1390" spans="1:11">
      <c r="A1390" s="4">
        <v>3857</v>
      </c>
      <c r="B1390" t="s">
        <v>9184</v>
      </c>
      <c r="C1390" s="5">
        <f>IF($F$2=0," - ",Tabla1[[#This Row],[Base Precio de Lista neto]])</f>
        <v>164.41560000000001</v>
      </c>
      <c r="D1390" s="5">
        <f>IF($F$2=0," - ",Tabla1[[#This Row],[Base Precio de Lista neto]]*(1-$F$2))</f>
        <v>115.09092</v>
      </c>
      <c r="E1390" s="5">
        <f>IF($F$2=0," - ",Tabla1[[#This Row],[Base para Mejor precio]]*(1-$F$2))</f>
        <v>103.581828</v>
      </c>
      <c r="F1390" s="4" t="s">
        <v>5</v>
      </c>
      <c r="G1390" s="16" t="s">
        <v>6131</v>
      </c>
      <c r="H1390" s="5">
        <f>IFERROR(IF($F$3=0,"-",Tabla1[[#This Row],[Precio de Cliente neto]]*(1+$F$3)),"-")</f>
        <v>172.63638</v>
      </c>
      <c r="I1390" s="5">
        <v>164.41560000000001</v>
      </c>
      <c r="J1390" s="5">
        <v>147.97404</v>
      </c>
      <c r="K1390" s="26">
        <v>0.21</v>
      </c>
    </row>
    <row r="1391" spans="1:11">
      <c r="A1391" s="4">
        <v>3860</v>
      </c>
      <c r="B1391" t="s">
        <v>9034</v>
      </c>
      <c r="C1391" s="5">
        <f>IF($F$2=0," - ",Tabla1[[#This Row],[Base Precio de Lista neto]])</f>
        <v>713.88649999999996</v>
      </c>
      <c r="D1391" s="5">
        <f>IF($F$2=0," - ",Tabla1[[#This Row],[Base Precio de Lista neto]]*(1-$F$2))</f>
        <v>499.72054999999995</v>
      </c>
      <c r="E1391" s="5">
        <f>IF($F$2=0," - ",Tabla1[[#This Row],[Base para Mejor precio]]*(1-$F$2))</f>
        <v>449.74849499999993</v>
      </c>
      <c r="F1391" s="4" t="s">
        <v>4</v>
      </c>
      <c r="G1391" s="16" t="s">
        <v>6131</v>
      </c>
      <c r="H1391" s="5">
        <f>IFERROR(IF($F$3=0,"-",Tabla1[[#This Row],[Precio de Cliente neto]]*(1+$F$3)),"-")</f>
        <v>749.58082499999989</v>
      </c>
      <c r="I1391" s="5">
        <v>713.88649999999996</v>
      </c>
      <c r="J1391" s="5">
        <v>642.49784999999997</v>
      </c>
      <c r="K1391" s="26">
        <v>0.21</v>
      </c>
    </row>
    <row r="1392" spans="1:11">
      <c r="A1392" s="4">
        <v>3861</v>
      </c>
      <c r="B1392" t="s">
        <v>9035</v>
      </c>
      <c r="C1392" s="5">
        <f>IF($F$2=0," - ",Tabla1[[#This Row],[Base Precio de Lista neto]])</f>
        <v>1029.7065</v>
      </c>
      <c r="D1392" s="5">
        <f>IF($F$2=0," - ",Tabla1[[#This Row],[Base Precio de Lista neto]]*(1-$F$2))</f>
        <v>720.79454999999996</v>
      </c>
      <c r="E1392" s="5">
        <f>IF($F$2=0," - ",Tabla1[[#This Row],[Base para Mejor precio]]*(1-$F$2))</f>
        <v>648.71509500000002</v>
      </c>
      <c r="F1392" s="4" t="s">
        <v>4</v>
      </c>
      <c r="G1392" s="16" t="s">
        <v>6131</v>
      </c>
      <c r="H1392" s="5">
        <f>IFERROR(IF($F$3=0,"-",Tabla1[[#This Row],[Precio de Cliente neto]]*(1+$F$3)),"-")</f>
        <v>1081.1918249999999</v>
      </c>
      <c r="I1392" s="5">
        <v>1029.7065</v>
      </c>
      <c r="J1392" s="5">
        <v>926.73585000000003</v>
      </c>
      <c r="K1392" s="26">
        <v>0.21</v>
      </c>
    </row>
    <row r="1393" spans="1:11">
      <c r="A1393" s="4">
        <v>3862</v>
      </c>
      <c r="B1393" t="s">
        <v>9036</v>
      </c>
      <c r="C1393" s="5">
        <f>IF($F$2=0," - ",Tabla1[[#This Row],[Base Precio de Lista neto]])</f>
        <v>2990.7159999999999</v>
      </c>
      <c r="D1393" s="5">
        <f>IF($F$2=0," - ",Tabla1[[#This Row],[Base Precio de Lista neto]]*(1-$F$2))</f>
        <v>2093.5011999999997</v>
      </c>
      <c r="E1393" s="5">
        <f>IF($F$2=0," - ",Tabla1[[#This Row],[Base para Mejor precio]]*(1-$F$2))</f>
        <v>1884.1510799999999</v>
      </c>
      <c r="F1393" s="4" t="s">
        <v>4</v>
      </c>
      <c r="G1393" s="16" t="s">
        <v>6131</v>
      </c>
      <c r="H1393" s="5">
        <f>IFERROR(IF($F$3=0,"-",Tabla1[[#This Row],[Precio de Cliente neto]]*(1+$F$3)),"-")</f>
        <v>3140.2517999999995</v>
      </c>
      <c r="I1393" s="5">
        <v>2990.7159999999999</v>
      </c>
      <c r="J1393" s="5">
        <v>2691.6444000000001</v>
      </c>
      <c r="K1393" s="26">
        <v>0.21</v>
      </c>
    </row>
    <row r="1394" spans="1:11">
      <c r="A1394" s="4">
        <v>3863</v>
      </c>
      <c r="B1394" t="s">
        <v>9037</v>
      </c>
      <c r="C1394" s="5">
        <f>IF($F$2=0," - ",Tabla1[[#This Row],[Base Precio de Lista neto]])</f>
        <v>2990.7159999999999</v>
      </c>
      <c r="D1394" s="5">
        <f>IF($F$2=0," - ",Tabla1[[#This Row],[Base Precio de Lista neto]]*(1-$F$2))</f>
        <v>2093.5011999999997</v>
      </c>
      <c r="E1394" s="5">
        <f>IF($F$2=0," - ",Tabla1[[#This Row],[Base para Mejor precio]]*(1-$F$2))</f>
        <v>1884.1510799999999</v>
      </c>
      <c r="F1394" s="4" t="s">
        <v>4</v>
      </c>
      <c r="G1394" s="16" t="s">
        <v>6131</v>
      </c>
      <c r="H1394" s="5">
        <f>IFERROR(IF($F$3=0,"-",Tabla1[[#This Row],[Precio de Cliente neto]]*(1+$F$3)),"-")</f>
        <v>3140.2517999999995</v>
      </c>
      <c r="I1394" s="5">
        <v>2990.7159999999999</v>
      </c>
      <c r="J1394" s="5">
        <v>2691.6444000000001</v>
      </c>
      <c r="K1394" s="26">
        <v>0.21</v>
      </c>
    </row>
    <row r="1395" spans="1:11">
      <c r="A1395" s="4">
        <v>3864</v>
      </c>
      <c r="B1395" t="s">
        <v>9038</v>
      </c>
      <c r="C1395" s="5">
        <f>IF($F$2=0," - ",Tabla1[[#This Row],[Base Precio de Lista neto]])</f>
        <v>2905.7932000000001</v>
      </c>
      <c r="D1395" s="5">
        <f>IF($F$2=0," - ",Tabla1[[#This Row],[Base Precio de Lista neto]]*(1-$F$2))</f>
        <v>2034.0552399999999</v>
      </c>
      <c r="E1395" s="5">
        <f>IF($F$2=0," - ",Tabla1[[#This Row],[Base para Mejor precio]]*(1-$F$2))</f>
        <v>1830.6497159999997</v>
      </c>
      <c r="F1395" s="4" t="s">
        <v>4</v>
      </c>
      <c r="G1395" s="16" t="s">
        <v>6131</v>
      </c>
      <c r="H1395" s="5">
        <f>IFERROR(IF($F$3=0,"-",Tabla1[[#This Row],[Precio de Cliente neto]]*(1+$F$3)),"-")</f>
        <v>3051.08286</v>
      </c>
      <c r="I1395" s="5">
        <v>2905.7932000000001</v>
      </c>
      <c r="J1395" s="5">
        <v>2615.2138799999998</v>
      </c>
      <c r="K1395" s="26">
        <v>0.21</v>
      </c>
    </row>
    <row r="1396" spans="1:11">
      <c r="A1396" s="4">
        <v>3865</v>
      </c>
      <c r="B1396" t="s">
        <v>9039</v>
      </c>
      <c r="C1396" s="5">
        <f>IF($F$2=0," - ",Tabla1[[#This Row],[Base Precio de Lista neto]])</f>
        <v>3795.8434999999999</v>
      </c>
      <c r="D1396" s="5">
        <f>IF($F$2=0," - ",Tabla1[[#This Row],[Base Precio de Lista neto]]*(1-$F$2))</f>
        <v>2657.0904499999997</v>
      </c>
      <c r="E1396" s="5">
        <f>IF($F$2=0," - ",Tabla1[[#This Row],[Base para Mejor precio]]*(1-$F$2))</f>
        <v>2391.3814049999996</v>
      </c>
      <c r="F1396" s="4" t="s">
        <v>4</v>
      </c>
      <c r="G1396" s="16" t="s">
        <v>6131</v>
      </c>
      <c r="H1396" s="5">
        <f>IFERROR(IF($F$3=0,"-",Tabla1[[#This Row],[Precio de Cliente neto]]*(1+$F$3)),"-")</f>
        <v>3985.6356749999995</v>
      </c>
      <c r="I1396" s="5">
        <v>3795.8434999999999</v>
      </c>
      <c r="J1396" s="5">
        <v>3416.2591499999999</v>
      </c>
      <c r="K1396" s="26">
        <v>0.21</v>
      </c>
    </row>
    <row r="1397" spans="1:11">
      <c r="A1397" s="4">
        <v>3866</v>
      </c>
      <c r="B1397" t="s">
        <v>9040</v>
      </c>
      <c r="C1397" s="5">
        <f>IF($F$2=0," - ",Tabla1[[#This Row],[Base Precio de Lista neto]])</f>
        <v>1868.5489</v>
      </c>
      <c r="D1397" s="5">
        <f>IF($F$2=0," - ",Tabla1[[#This Row],[Base Precio de Lista neto]]*(1-$F$2))</f>
        <v>1307.98423</v>
      </c>
      <c r="E1397" s="5">
        <f>IF($F$2=0," - ",Tabla1[[#This Row],[Base para Mejor precio]]*(1-$F$2))</f>
        <v>1177.1858069999998</v>
      </c>
      <c r="F1397" s="4" t="s">
        <v>4</v>
      </c>
      <c r="G1397" s="16" t="s">
        <v>6131</v>
      </c>
      <c r="H1397" s="5">
        <f>IFERROR(IF($F$3=0,"-",Tabla1[[#This Row],[Precio de Cliente neto]]*(1+$F$3)),"-")</f>
        <v>1961.976345</v>
      </c>
      <c r="I1397" s="5">
        <v>1868.5489</v>
      </c>
      <c r="J1397" s="5">
        <v>1681.6940099999999</v>
      </c>
      <c r="K1397" s="26">
        <v>0.21</v>
      </c>
    </row>
    <row r="1398" spans="1:11">
      <c r="A1398" s="4">
        <v>3867</v>
      </c>
      <c r="B1398" t="s">
        <v>9041</v>
      </c>
      <c r="C1398" s="5">
        <f>IF($F$2=0," - ",Tabla1[[#This Row],[Base Precio de Lista neto]])</f>
        <v>1957.5041000000001</v>
      </c>
      <c r="D1398" s="5">
        <f>IF($F$2=0," - ",Tabla1[[#This Row],[Base Precio de Lista neto]]*(1-$F$2))</f>
        <v>1370.25287</v>
      </c>
      <c r="E1398" s="5">
        <f>IF($F$2=0," - ",Tabla1[[#This Row],[Base para Mejor precio]]*(1-$F$2))</f>
        <v>1233.2275829999999</v>
      </c>
      <c r="F1398" s="4" t="s">
        <v>4</v>
      </c>
      <c r="G1398" s="16" t="s">
        <v>6131</v>
      </c>
      <c r="H1398" s="5">
        <f>IFERROR(IF($F$3=0,"-",Tabla1[[#This Row],[Precio de Cliente neto]]*(1+$F$3)),"-")</f>
        <v>2055.3793049999999</v>
      </c>
      <c r="I1398" s="5">
        <v>1957.5041000000001</v>
      </c>
      <c r="J1398" s="5">
        <v>1761.75369</v>
      </c>
      <c r="K1398" s="26">
        <v>0.21</v>
      </c>
    </row>
    <row r="1399" spans="1:11">
      <c r="A1399" s="4">
        <v>3868</v>
      </c>
      <c r="B1399" t="s">
        <v>9042</v>
      </c>
      <c r="C1399" s="5">
        <f>IF($F$2=0," - ",Tabla1[[#This Row],[Base Precio de Lista neto]])</f>
        <v>2430.3530000000001</v>
      </c>
      <c r="D1399" s="5">
        <f>IF($F$2=0," - ",Tabla1[[#This Row],[Base Precio de Lista neto]]*(1-$F$2))</f>
        <v>1701.2471</v>
      </c>
      <c r="E1399" s="5">
        <f>IF($F$2=0," - ",Tabla1[[#This Row],[Base para Mejor precio]]*(1-$F$2))</f>
        <v>1531.12239</v>
      </c>
      <c r="F1399" s="4" t="s">
        <v>4</v>
      </c>
      <c r="G1399" s="16" t="s">
        <v>6131</v>
      </c>
      <c r="H1399" s="5">
        <f>IFERROR(IF($F$3=0,"-",Tabla1[[#This Row],[Precio de Cliente neto]]*(1+$F$3)),"-")</f>
        <v>2551.8706499999998</v>
      </c>
      <c r="I1399" s="5">
        <v>2430.3530000000001</v>
      </c>
      <c r="J1399" s="5">
        <v>2187.3177000000001</v>
      </c>
      <c r="K1399" s="26">
        <v>0.21</v>
      </c>
    </row>
    <row r="1400" spans="1:11">
      <c r="A1400" s="4">
        <v>3869</v>
      </c>
      <c r="B1400" t="s">
        <v>9185</v>
      </c>
      <c r="C1400" s="5">
        <f>IF($F$2=0," - ",Tabla1[[#This Row],[Base Precio de Lista neto]])</f>
        <v>3984.6633000000002</v>
      </c>
      <c r="D1400" s="5">
        <f>IF($F$2=0," - ",Tabla1[[#This Row],[Base Precio de Lista neto]]*(1-$F$2))</f>
        <v>2789.26431</v>
      </c>
      <c r="E1400" s="5">
        <f>IF($F$2=0," - ",Tabla1[[#This Row],[Base para Mejor precio]]*(1-$F$2))</f>
        <v>2510.3378789999997</v>
      </c>
      <c r="F1400" s="4" t="s">
        <v>4</v>
      </c>
      <c r="G1400" s="16" t="s">
        <v>6131</v>
      </c>
      <c r="H1400" s="5">
        <f>IFERROR(IF($F$3=0,"-",Tabla1[[#This Row],[Precio de Cliente neto]]*(1+$F$3)),"-")</f>
        <v>4183.8964649999998</v>
      </c>
      <c r="I1400" s="5">
        <v>3984.6633000000002</v>
      </c>
      <c r="J1400" s="5">
        <v>3586.19697</v>
      </c>
      <c r="K1400" s="26">
        <v>0.21</v>
      </c>
    </row>
    <row r="1401" spans="1:11">
      <c r="A1401" s="4">
        <v>3870</v>
      </c>
      <c r="B1401" t="s">
        <v>9186</v>
      </c>
      <c r="C1401" s="5">
        <f>IF($F$2=0," - ",Tabla1[[#This Row],[Base Precio de Lista neto]])</f>
        <v>4485.5131000000001</v>
      </c>
      <c r="D1401" s="5">
        <f>IF($F$2=0," - ",Tabla1[[#This Row],[Base Precio de Lista neto]]*(1-$F$2))</f>
        <v>3139.8591699999997</v>
      </c>
      <c r="E1401" s="5">
        <f>IF($F$2=0," - ",Tabla1[[#This Row],[Base para Mejor precio]]*(1-$F$2))</f>
        <v>2825.8732529999997</v>
      </c>
      <c r="F1401" s="4" t="s">
        <v>4</v>
      </c>
      <c r="G1401" s="16" t="s">
        <v>6131</v>
      </c>
      <c r="H1401" s="5">
        <f>IFERROR(IF($F$3=0,"-",Tabla1[[#This Row],[Precio de Cliente neto]]*(1+$F$3)),"-")</f>
        <v>4709.7887549999996</v>
      </c>
      <c r="I1401" s="5">
        <v>4485.5131000000001</v>
      </c>
      <c r="J1401" s="5">
        <v>4036.9617899999998</v>
      </c>
      <c r="K1401" s="26">
        <v>0.21</v>
      </c>
    </row>
    <row r="1402" spans="1:11">
      <c r="A1402" s="4">
        <v>3910</v>
      </c>
      <c r="B1402" t="s">
        <v>1022</v>
      </c>
      <c r="C1402" s="5">
        <f>IF($F$2=0," - ",Tabla1[[#This Row],[Base Precio de Lista neto]])</f>
        <v>1226.7198000000001</v>
      </c>
      <c r="D1402" s="5">
        <f>IF($F$2=0," - ",Tabla1[[#This Row],[Base Precio de Lista neto]]*(1-$F$2))</f>
        <v>858.70385999999996</v>
      </c>
      <c r="E1402" s="5">
        <f>IF($F$2=0," - ",Tabla1[[#This Row],[Base para Mejor precio]]*(1-$F$2))</f>
        <v>772.83347399999991</v>
      </c>
      <c r="F1402" s="4" t="s">
        <v>6</v>
      </c>
      <c r="G1402" s="16" t="s">
        <v>6131</v>
      </c>
      <c r="H1402" s="5">
        <f>IFERROR(IF($F$3=0,"-",Tabla1[[#This Row],[Precio de Cliente neto]]*(1+$F$3)),"-")</f>
        <v>1288.0557899999999</v>
      </c>
      <c r="I1402" s="5">
        <v>1226.7198000000001</v>
      </c>
      <c r="J1402" s="5">
        <v>1104.04782</v>
      </c>
      <c r="K1402" s="26">
        <v>0.21</v>
      </c>
    </row>
    <row r="1403" spans="1:11">
      <c r="A1403" s="4">
        <v>3993</v>
      </c>
      <c r="B1403" t="s">
        <v>1023</v>
      </c>
      <c r="C1403" s="5">
        <f>IF($F$2=0," - ",Tabla1[[#This Row],[Base Precio de Lista neto]])</f>
        <v>1226.7198000000001</v>
      </c>
      <c r="D1403" s="5">
        <f>IF($F$2=0," - ",Tabla1[[#This Row],[Base Precio de Lista neto]]*(1-$F$2))</f>
        <v>858.70385999999996</v>
      </c>
      <c r="E1403" s="5">
        <f>IF($F$2=0," - ",Tabla1[[#This Row],[Base para Mejor precio]]*(1-$F$2))</f>
        <v>772.83347399999991</v>
      </c>
      <c r="F1403" s="4" t="s">
        <v>6</v>
      </c>
      <c r="G1403" s="16" t="s">
        <v>6131</v>
      </c>
      <c r="H1403" s="5">
        <f>IFERROR(IF($F$3=0,"-",Tabla1[[#This Row],[Precio de Cliente neto]]*(1+$F$3)),"-")</f>
        <v>1288.0557899999999</v>
      </c>
      <c r="I1403" s="5">
        <v>1226.7198000000001</v>
      </c>
      <c r="J1403" s="5">
        <v>1104.04782</v>
      </c>
      <c r="K1403" s="26">
        <v>0.21</v>
      </c>
    </row>
    <row r="1404" spans="1:11">
      <c r="A1404" s="4">
        <v>3995</v>
      </c>
      <c r="B1404" t="s">
        <v>1024</v>
      </c>
      <c r="C1404" s="5">
        <f>IF($F$2=0," - ",Tabla1[[#This Row],[Base Precio de Lista neto]])</f>
        <v>1863.2774999999999</v>
      </c>
      <c r="D1404" s="5">
        <f>IF($F$2=0," - ",Tabla1[[#This Row],[Base Precio de Lista neto]]*(1-$F$2))</f>
        <v>1304.2942499999999</v>
      </c>
      <c r="E1404" s="5">
        <f>IF($F$2=0," - ",Tabla1[[#This Row],[Base para Mejor precio]]*(1-$F$2))</f>
        <v>1173.8648249999999</v>
      </c>
      <c r="F1404" s="4" t="s">
        <v>6</v>
      </c>
      <c r="G1404" s="16" t="s">
        <v>6131</v>
      </c>
      <c r="H1404" s="5">
        <f>IFERROR(IF($F$3=0,"-",Tabla1[[#This Row],[Precio de Cliente neto]]*(1+$F$3)),"-")</f>
        <v>1956.4413749999999</v>
      </c>
      <c r="I1404" s="5">
        <v>1863.2774999999999</v>
      </c>
      <c r="J1404" s="5">
        <v>1676.94975</v>
      </c>
      <c r="K1404" s="26">
        <v>0.21</v>
      </c>
    </row>
    <row r="1405" spans="1:11">
      <c r="A1405" s="4">
        <v>3996</v>
      </c>
      <c r="B1405" t="s">
        <v>1025</v>
      </c>
      <c r="C1405" s="5">
        <f>IF($F$2=0," - ",Tabla1[[#This Row],[Base Precio de Lista neto]])</f>
        <v>2395.7483000000002</v>
      </c>
      <c r="D1405" s="5">
        <f>IF($F$2=0," - ",Tabla1[[#This Row],[Base Precio de Lista neto]]*(1-$F$2))</f>
        <v>1677.0238100000001</v>
      </c>
      <c r="E1405" s="5">
        <f>IF($F$2=0," - ",Tabla1[[#This Row],[Base para Mejor precio]]*(1-$F$2))</f>
        <v>1509.3214290000001</v>
      </c>
      <c r="F1405" s="4" t="s">
        <v>6</v>
      </c>
      <c r="G1405" s="16" t="s">
        <v>6131</v>
      </c>
      <c r="H1405" s="5">
        <f>IFERROR(IF($F$3=0,"-",Tabla1[[#This Row],[Precio de Cliente neto]]*(1+$F$3)),"-")</f>
        <v>2515.535715</v>
      </c>
      <c r="I1405" s="5">
        <v>2395.7483000000002</v>
      </c>
      <c r="J1405" s="5">
        <v>2156.1734700000002</v>
      </c>
      <c r="K1405" s="26">
        <v>0.21</v>
      </c>
    </row>
    <row r="1406" spans="1:11">
      <c r="A1406" s="4">
        <v>3998</v>
      </c>
      <c r="B1406" t="s">
        <v>8639</v>
      </c>
      <c r="C1406" s="5">
        <f>IF($F$2=0," - ",Tabla1[[#This Row],[Base Precio de Lista neto]])</f>
        <v>5161.7821999999996</v>
      </c>
      <c r="D1406" s="5">
        <f>IF($F$2=0," - ",Tabla1[[#This Row],[Base Precio de Lista neto]]*(1-$F$2))</f>
        <v>3613.2475399999994</v>
      </c>
      <c r="E1406" s="5">
        <f>IF($F$2=0," - ",Tabla1[[#This Row],[Base para Mejor precio]]*(1-$F$2))</f>
        <v>3251.9227859999996</v>
      </c>
      <c r="F1406" s="4" t="s">
        <v>4</v>
      </c>
      <c r="G1406" s="16" t="s">
        <v>6131</v>
      </c>
      <c r="H1406" s="5">
        <f>IFERROR(IF($F$3=0,"-",Tabla1[[#This Row],[Precio de Cliente neto]]*(1+$F$3)),"-")</f>
        <v>5419.8713099999986</v>
      </c>
      <c r="I1406" s="5">
        <v>5161.7821999999996</v>
      </c>
      <c r="J1406" s="5">
        <v>4645.6039799999999</v>
      </c>
      <c r="K1406" s="26">
        <v>0.21</v>
      </c>
    </row>
    <row r="1407" spans="1:11">
      <c r="A1407" s="4">
        <v>3999</v>
      </c>
      <c r="B1407" t="s">
        <v>6549</v>
      </c>
      <c r="C1407" s="5">
        <f>IF($F$2=0," - ",Tabla1[[#This Row],[Base Precio de Lista neto]])</f>
        <v>2399.9996999999998</v>
      </c>
      <c r="D1407" s="5">
        <f>IF($F$2=0," - ",Tabla1[[#This Row],[Base Precio de Lista neto]]*(1-$F$2))</f>
        <v>1679.9997899999998</v>
      </c>
      <c r="E1407" s="5">
        <f>IF($F$2=0," - ",Tabla1[[#This Row],[Base para Mejor precio]]*(1-$F$2))</f>
        <v>1511.9998109999999</v>
      </c>
      <c r="F1407" s="4" t="s">
        <v>5</v>
      </c>
      <c r="G1407" s="16" t="s">
        <v>6131</v>
      </c>
      <c r="H1407" s="5">
        <f>IFERROR(IF($F$3=0,"-",Tabla1[[#This Row],[Precio de Cliente neto]]*(1+$F$3)),"-")</f>
        <v>2519.9996849999998</v>
      </c>
      <c r="I1407" s="5">
        <v>2399.9996999999998</v>
      </c>
      <c r="J1407" s="5">
        <v>2159.99973</v>
      </c>
      <c r="K1407" s="26">
        <v>0.21</v>
      </c>
    </row>
    <row r="1408" spans="1:11">
      <c r="A1408" s="4">
        <v>4000</v>
      </c>
      <c r="B1408" t="s">
        <v>8640</v>
      </c>
      <c r="C1408" s="5">
        <f>IF($F$2=0," - ",Tabla1[[#This Row],[Base Precio de Lista neto]])</f>
        <v>6850.2848999999997</v>
      </c>
      <c r="D1408" s="5">
        <f>IF($F$2=0," - ",Tabla1[[#This Row],[Base Precio de Lista neto]]*(1-$F$2))</f>
        <v>4795.1994299999997</v>
      </c>
      <c r="E1408" s="5">
        <f>IF($F$2=0," - ",Tabla1[[#This Row],[Base para Mejor precio]]*(1-$F$2))</f>
        <v>4315.6794869999994</v>
      </c>
      <c r="F1408" s="4" t="s">
        <v>6</v>
      </c>
      <c r="G1408" s="16" t="s">
        <v>6131</v>
      </c>
      <c r="H1408" s="5">
        <f>IFERROR(IF($F$3=0,"-",Tabla1[[#This Row],[Precio de Cliente neto]]*(1+$F$3)),"-")</f>
        <v>7192.799144999999</v>
      </c>
      <c r="I1408" s="5">
        <v>6850.2848999999997</v>
      </c>
      <c r="J1408" s="5">
        <v>6165.25641</v>
      </c>
      <c r="K1408" s="26">
        <v>0.21</v>
      </c>
    </row>
    <row r="1409" spans="1:11">
      <c r="A1409" s="4">
        <v>4002</v>
      </c>
      <c r="B1409" t="s">
        <v>1026</v>
      </c>
      <c r="C1409" s="5">
        <f>IF($F$2=0," - ",Tabla1[[#This Row],[Base Precio de Lista neto]])</f>
        <v>43831.052600000003</v>
      </c>
      <c r="D1409" s="5">
        <f>IF($F$2=0," - ",Tabla1[[#This Row],[Base Precio de Lista neto]]*(1-$F$2))</f>
        <v>30681.736819999998</v>
      </c>
      <c r="E1409" s="5">
        <f>IF($F$2=0," - ",Tabla1[[#This Row],[Base para Mejor precio]]*(1-$F$2))</f>
        <v>27613.563137999998</v>
      </c>
      <c r="F1409" s="4" t="s">
        <v>6</v>
      </c>
      <c r="G1409" s="16" t="s">
        <v>6131</v>
      </c>
      <c r="H1409" s="5">
        <f>IFERROR(IF($F$3=0,"-",Tabla1[[#This Row],[Precio de Cliente neto]]*(1+$F$3)),"-")</f>
        <v>46022.605230000001</v>
      </c>
      <c r="I1409" s="5">
        <v>43831.052600000003</v>
      </c>
      <c r="J1409" s="5">
        <v>39447.947339999999</v>
      </c>
      <c r="K1409" s="26">
        <v>0.21</v>
      </c>
    </row>
    <row r="1410" spans="1:11">
      <c r="A1410" s="4">
        <v>4003</v>
      </c>
      <c r="B1410" t="s">
        <v>1027</v>
      </c>
      <c r="C1410" s="5">
        <f>IF($F$2=0," - ",Tabla1[[#This Row],[Base Precio de Lista neto]])</f>
        <v>2166.674</v>
      </c>
      <c r="D1410" s="5">
        <f>IF($F$2=0," - ",Tabla1[[#This Row],[Base Precio de Lista neto]]*(1-$F$2))</f>
        <v>1516.6717999999998</v>
      </c>
      <c r="E1410" s="5">
        <f>IF($F$2=0," - ",Tabla1[[#This Row],[Base para Mejor precio]]*(1-$F$2))</f>
        <v>1365.0046199999999</v>
      </c>
      <c r="F1410" s="4" t="s">
        <v>6</v>
      </c>
      <c r="G1410" s="16" t="s">
        <v>6131</v>
      </c>
      <c r="H1410" s="5">
        <f>IFERROR(IF($F$3=0,"-",Tabla1[[#This Row],[Precio de Cliente neto]]*(1+$F$3)),"-")</f>
        <v>2275.0076999999997</v>
      </c>
      <c r="I1410" s="5">
        <v>2166.674</v>
      </c>
      <c r="J1410" s="5">
        <v>1950.0065999999999</v>
      </c>
      <c r="K1410" s="26">
        <v>0.21</v>
      </c>
    </row>
    <row r="1411" spans="1:11">
      <c r="A1411" s="4">
        <v>4005</v>
      </c>
      <c r="B1411" t="s">
        <v>8641</v>
      </c>
      <c r="C1411" s="5">
        <f>IF($F$2=0," - ",Tabla1[[#This Row],[Base Precio de Lista neto]])</f>
        <v>502.45890000000003</v>
      </c>
      <c r="D1411" s="5">
        <f>IF($F$2=0," - ",Tabla1[[#This Row],[Base Precio de Lista neto]]*(1-$F$2))</f>
        <v>351.72122999999999</v>
      </c>
      <c r="E1411" s="5">
        <f>IF($F$2=0," - ",Tabla1[[#This Row],[Base para Mejor precio]]*(1-$F$2))</f>
        <v>316.54910699999999</v>
      </c>
      <c r="F1411" s="4" t="s">
        <v>6</v>
      </c>
      <c r="G1411" s="16" t="s">
        <v>6131</v>
      </c>
      <c r="H1411" s="5">
        <f>IFERROR(IF($F$3=0,"-",Tabla1[[#This Row],[Precio de Cliente neto]]*(1+$F$3)),"-")</f>
        <v>527.58184499999993</v>
      </c>
      <c r="I1411" s="5">
        <v>502.45890000000003</v>
      </c>
      <c r="J1411" s="5">
        <v>452.21301</v>
      </c>
      <c r="K1411" s="26">
        <v>0.21</v>
      </c>
    </row>
    <row r="1412" spans="1:11">
      <c r="A1412" s="4">
        <v>4006</v>
      </c>
      <c r="B1412" t="s">
        <v>1028</v>
      </c>
      <c r="C1412" s="5">
        <f>IF($F$2=0," - ",Tabla1[[#This Row],[Base Precio de Lista neto]])</f>
        <v>2395.7471999999998</v>
      </c>
      <c r="D1412" s="5">
        <f>IF($F$2=0," - ",Tabla1[[#This Row],[Base Precio de Lista neto]]*(1-$F$2))</f>
        <v>1677.0230399999998</v>
      </c>
      <c r="E1412" s="5">
        <f>IF($F$2=0," - ",Tabla1[[#This Row],[Base para Mejor precio]]*(1-$F$2))</f>
        <v>1509.3207360000001</v>
      </c>
      <c r="F1412" s="4" t="s">
        <v>6</v>
      </c>
      <c r="G1412" s="16" t="s">
        <v>6131</v>
      </c>
      <c r="H1412" s="5">
        <f>IFERROR(IF($F$3=0,"-",Tabla1[[#This Row],[Precio de Cliente neto]]*(1+$F$3)),"-")</f>
        <v>2515.5345599999996</v>
      </c>
      <c r="I1412" s="5">
        <v>2395.7471999999998</v>
      </c>
      <c r="J1412" s="5">
        <v>2156.1724800000002</v>
      </c>
      <c r="K1412" s="26">
        <v>0.21</v>
      </c>
    </row>
    <row r="1413" spans="1:11">
      <c r="A1413" s="4">
        <v>4007</v>
      </c>
      <c r="B1413" t="s">
        <v>6550</v>
      </c>
      <c r="C1413" s="5">
        <f>IF($F$2=0," - ",Tabla1[[#This Row],[Base Precio de Lista neto]])</f>
        <v>1051.4284</v>
      </c>
      <c r="D1413" s="5">
        <f>IF($F$2=0," - ",Tabla1[[#This Row],[Base Precio de Lista neto]]*(1-$F$2))</f>
        <v>735.99987999999996</v>
      </c>
      <c r="E1413" s="5">
        <f>IF($F$2=0," - ",Tabla1[[#This Row],[Base para Mejor precio]]*(1-$F$2))</f>
        <v>662.39989200000002</v>
      </c>
      <c r="F1413" s="4" t="s">
        <v>5</v>
      </c>
      <c r="G1413" s="16" t="s">
        <v>6131</v>
      </c>
      <c r="H1413" s="5">
        <f>IFERROR(IF($F$3=0,"-",Tabla1[[#This Row],[Precio de Cliente neto]]*(1+$F$3)),"-")</f>
        <v>1103.99982</v>
      </c>
      <c r="I1413" s="5">
        <v>1051.4284</v>
      </c>
      <c r="J1413" s="5">
        <v>946.28556000000003</v>
      </c>
      <c r="K1413" s="26">
        <v>0.21</v>
      </c>
    </row>
    <row r="1414" spans="1:11">
      <c r="A1414" s="4">
        <v>4008</v>
      </c>
      <c r="B1414" t="s">
        <v>1029</v>
      </c>
      <c r="C1414" s="5">
        <f>IF($F$2=0," - ",Tabla1[[#This Row],[Base Precio de Lista neto]])</f>
        <v>2789.8978999999999</v>
      </c>
      <c r="D1414" s="5">
        <f>IF($F$2=0," - ",Tabla1[[#This Row],[Base Precio de Lista neto]]*(1-$F$2))</f>
        <v>1952.9285299999999</v>
      </c>
      <c r="E1414" s="5">
        <f>IF($F$2=0," - ",Tabla1[[#This Row],[Base para Mejor precio]]*(1-$F$2))</f>
        <v>1757.6356769999998</v>
      </c>
      <c r="F1414" s="4" t="s">
        <v>6</v>
      </c>
      <c r="G1414" s="16" t="s">
        <v>6131</v>
      </c>
      <c r="H1414" s="5">
        <f>IFERROR(IF($F$3=0,"-",Tabla1[[#This Row],[Precio de Cliente neto]]*(1+$F$3)),"-")</f>
        <v>2929.3927949999998</v>
      </c>
      <c r="I1414" s="5">
        <v>2789.8978999999999</v>
      </c>
      <c r="J1414" s="5">
        <v>2510.9081099999999</v>
      </c>
      <c r="K1414" s="26">
        <v>0.21</v>
      </c>
    </row>
    <row r="1415" spans="1:11">
      <c r="A1415" s="4">
        <v>4009</v>
      </c>
      <c r="B1415" t="s">
        <v>1030</v>
      </c>
      <c r="C1415" s="5">
        <f>IF($F$2=0," - ",Tabla1[[#This Row],[Base Precio de Lista neto]])</f>
        <v>10803.0844</v>
      </c>
      <c r="D1415" s="5">
        <f>IF($F$2=0," - ",Tabla1[[#This Row],[Base Precio de Lista neto]]*(1-$F$2))</f>
        <v>7562.1590799999994</v>
      </c>
      <c r="E1415" s="5">
        <f>IF($F$2=0," - ",Tabla1[[#This Row],[Base para Mejor precio]]*(1-$F$2))</f>
        <v>6805.9431720000002</v>
      </c>
      <c r="F1415" s="4" t="s">
        <v>6</v>
      </c>
      <c r="G1415" s="16" t="s">
        <v>6131</v>
      </c>
      <c r="H1415" s="5">
        <f>IFERROR(IF($F$3=0,"-",Tabla1[[#This Row],[Precio de Cliente neto]]*(1+$F$3)),"-")</f>
        <v>11343.23862</v>
      </c>
      <c r="I1415" s="5">
        <v>10803.0844</v>
      </c>
      <c r="J1415" s="5">
        <v>9722.7759600000009</v>
      </c>
      <c r="K1415" s="26">
        <v>0.21</v>
      </c>
    </row>
    <row r="1416" spans="1:11">
      <c r="A1416" s="4">
        <v>4010</v>
      </c>
      <c r="B1416" t="s">
        <v>1031</v>
      </c>
      <c r="C1416" s="5">
        <f>IF($F$2=0," - ",Tabla1[[#This Row],[Base Precio de Lista neto]])</f>
        <v>23355.764999999999</v>
      </c>
      <c r="D1416" s="5">
        <f>IF($F$2=0," - ",Tabla1[[#This Row],[Base Precio de Lista neto]]*(1-$F$2))</f>
        <v>16349.035499999998</v>
      </c>
      <c r="E1416" s="5">
        <f>IF($F$2=0," - ",Tabla1[[#This Row],[Base para Mejor precio]]*(1-$F$2))</f>
        <v>14714.131949999999</v>
      </c>
      <c r="F1416" s="4" t="s">
        <v>6</v>
      </c>
      <c r="G1416" s="16" t="s">
        <v>6131</v>
      </c>
      <c r="H1416" s="5">
        <f>IFERROR(IF($F$3=0,"-",Tabla1[[#This Row],[Precio de Cliente neto]]*(1+$F$3)),"-")</f>
        <v>24523.553249999997</v>
      </c>
      <c r="I1416" s="5">
        <v>23355.764999999999</v>
      </c>
      <c r="J1416" s="5">
        <v>21020.1885</v>
      </c>
      <c r="K1416" s="26">
        <v>0.21</v>
      </c>
    </row>
    <row r="1417" spans="1:11">
      <c r="A1417" s="4">
        <v>4011</v>
      </c>
      <c r="B1417" t="s">
        <v>1032</v>
      </c>
      <c r="C1417" s="5">
        <f>IF($F$2=0," - ",Tabla1[[#This Row],[Base Precio de Lista neto]])</f>
        <v>1659.0873999999999</v>
      </c>
      <c r="D1417" s="5">
        <f>IF($F$2=0," - ",Tabla1[[#This Row],[Base Precio de Lista neto]]*(1-$F$2))</f>
        <v>1161.3611799999999</v>
      </c>
      <c r="E1417" s="5">
        <f>IF($F$2=0," - ",Tabla1[[#This Row],[Base para Mejor precio]]*(1-$F$2))</f>
        <v>1045.225062</v>
      </c>
      <c r="F1417" s="4" t="s">
        <v>6</v>
      </c>
      <c r="G1417" s="16" t="s">
        <v>6131</v>
      </c>
      <c r="H1417" s="5">
        <f>IFERROR(IF($F$3=0,"-",Tabla1[[#This Row],[Precio de Cliente neto]]*(1+$F$3)),"-")</f>
        <v>1742.0417699999998</v>
      </c>
      <c r="I1417" s="5">
        <v>1659.0873999999999</v>
      </c>
      <c r="J1417" s="5">
        <v>1493.17866</v>
      </c>
      <c r="K1417" s="26">
        <v>0.21</v>
      </c>
    </row>
    <row r="1418" spans="1:11">
      <c r="A1418" s="4">
        <v>4013</v>
      </c>
      <c r="B1418" t="s">
        <v>1033</v>
      </c>
      <c r="C1418" s="5">
        <f>IF($F$2=0," - ",Tabla1[[#This Row],[Base Precio de Lista neto]])</f>
        <v>1901.1599000000001</v>
      </c>
      <c r="D1418" s="5">
        <f>IF($F$2=0," - ",Tabla1[[#This Row],[Base Precio de Lista neto]]*(1-$F$2))</f>
        <v>1330.8119300000001</v>
      </c>
      <c r="E1418" s="5">
        <f>IF($F$2=0," - ",Tabla1[[#This Row],[Base para Mejor precio]]*(1-$F$2))</f>
        <v>1197.7307370000001</v>
      </c>
      <c r="F1418" s="4" t="s">
        <v>6</v>
      </c>
      <c r="G1418" s="16" t="s">
        <v>6131</v>
      </c>
      <c r="H1418" s="5">
        <f>IFERROR(IF($F$3=0,"-",Tabla1[[#This Row],[Precio de Cliente neto]]*(1+$F$3)),"-")</f>
        <v>1996.2178950000002</v>
      </c>
      <c r="I1418" s="5">
        <v>1901.1599000000001</v>
      </c>
      <c r="J1418" s="5">
        <v>1711.0439100000001</v>
      </c>
      <c r="K1418" s="26">
        <v>0.21</v>
      </c>
    </row>
    <row r="1419" spans="1:11">
      <c r="A1419" s="4">
        <v>4014</v>
      </c>
      <c r="B1419" t="s">
        <v>1034</v>
      </c>
      <c r="C1419" s="5">
        <f>IF($F$2=0," - ",Tabla1[[#This Row],[Base Precio de Lista neto]])</f>
        <v>541.75080000000003</v>
      </c>
      <c r="D1419" s="5">
        <f>IF($F$2=0," - ",Tabla1[[#This Row],[Base Precio de Lista neto]]*(1-$F$2))</f>
        <v>379.22555999999997</v>
      </c>
      <c r="E1419" s="5">
        <f>IF($F$2=0," - ",Tabla1[[#This Row],[Base para Mejor precio]]*(1-$F$2))</f>
        <v>341.30300399999999</v>
      </c>
      <c r="F1419" s="4" t="s">
        <v>6</v>
      </c>
      <c r="G1419" s="16" t="s">
        <v>6131</v>
      </c>
      <c r="H1419" s="5">
        <f>IFERROR(IF($F$3=0,"-",Tabla1[[#This Row],[Precio de Cliente neto]]*(1+$F$3)),"-")</f>
        <v>568.83834000000002</v>
      </c>
      <c r="I1419" s="5">
        <v>541.75080000000003</v>
      </c>
      <c r="J1419" s="5">
        <v>487.57571999999999</v>
      </c>
      <c r="K1419" s="26">
        <v>0.21</v>
      </c>
    </row>
    <row r="1420" spans="1:11">
      <c r="A1420" s="4">
        <v>4015</v>
      </c>
      <c r="B1420" t="s">
        <v>1035</v>
      </c>
      <c r="C1420" s="5">
        <f>IF($F$2=0," - ",Tabla1[[#This Row],[Base Precio de Lista neto]])</f>
        <v>564.86469999999997</v>
      </c>
      <c r="D1420" s="5">
        <f>IF($F$2=0," - ",Tabla1[[#This Row],[Base Precio de Lista neto]]*(1-$F$2))</f>
        <v>395.40528999999998</v>
      </c>
      <c r="E1420" s="5">
        <f>IF($F$2=0," - ",Tabla1[[#This Row],[Base para Mejor precio]]*(1-$F$2))</f>
        <v>355.86476099999999</v>
      </c>
      <c r="F1420" s="4" t="s">
        <v>6</v>
      </c>
      <c r="G1420" s="16" t="s">
        <v>6131</v>
      </c>
      <c r="H1420" s="5">
        <f>IFERROR(IF($F$3=0,"-",Tabla1[[#This Row],[Precio de Cliente neto]]*(1+$F$3)),"-")</f>
        <v>593.107935</v>
      </c>
      <c r="I1420" s="5">
        <v>564.86469999999997</v>
      </c>
      <c r="J1420" s="5">
        <v>508.37822999999997</v>
      </c>
      <c r="K1420" s="26">
        <v>0.21</v>
      </c>
    </row>
    <row r="1421" spans="1:11">
      <c r="A1421" s="4">
        <v>4016</v>
      </c>
      <c r="B1421" t="s">
        <v>1036</v>
      </c>
      <c r="C1421" s="5">
        <f>IF($F$2=0," - ",Tabla1[[#This Row],[Base Precio de Lista neto]])</f>
        <v>590.92960000000005</v>
      </c>
      <c r="D1421" s="5">
        <f>IF($F$2=0," - ",Tabla1[[#This Row],[Base Precio de Lista neto]]*(1-$F$2))</f>
        <v>413.65072000000004</v>
      </c>
      <c r="E1421" s="5">
        <f>IF($F$2=0," - ",Tabla1[[#This Row],[Base para Mejor precio]]*(1-$F$2))</f>
        <v>372.28564799999998</v>
      </c>
      <c r="F1421" s="4" t="s">
        <v>6</v>
      </c>
      <c r="G1421" s="16" t="s">
        <v>6131</v>
      </c>
      <c r="H1421" s="5">
        <f>IFERROR(IF($F$3=0,"-",Tabla1[[#This Row],[Precio de Cliente neto]]*(1+$F$3)),"-")</f>
        <v>620.47608000000002</v>
      </c>
      <c r="I1421" s="5">
        <v>590.92960000000005</v>
      </c>
      <c r="J1421" s="5">
        <v>531.83663999999999</v>
      </c>
      <c r="K1421" s="26">
        <v>0.21</v>
      </c>
    </row>
    <row r="1422" spans="1:11">
      <c r="A1422" s="4">
        <v>4017</v>
      </c>
      <c r="B1422" t="s">
        <v>1037</v>
      </c>
      <c r="C1422" s="5">
        <f>IF($F$2=0," - ",Tabla1[[#This Row],[Base Precio de Lista neto]])</f>
        <v>636.76379999999995</v>
      </c>
      <c r="D1422" s="5">
        <f>IF($F$2=0," - ",Tabla1[[#This Row],[Base Precio de Lista neto]]*(1-$F$2))</f>
        <v>445.73465999999996</v>
      </c>
      <c r="E1422" s="5">
        <f>IF($F$2=0," - ",Tabla1[[#This Row],[Base para Mejor precio]]*(1-$F$2))</f>
        <v>401.16119399999997</v>
      </c>
      <c r="F1422" s="4" t="s">
        <v>6</v>
      </c>
      <c r="G1422" s="16" t="s">
        <v>6131</v>
      </c>
      <c r="H1422" s="5">
        <f>IFERROR(IF($F$3=0,"-",Tabla1[[#This Row],[Precio de Cliente neto]]*(1+$F$3)),"-")</f>
        <v>668.60198999999989</v>
      </c>
      <c r="I1422" s="5">
        <v>636.76379999999995</v>
      </c>
      <c r="J1422" s="5">
        <v>573.08741999999995</v>
      </c>
      <c r="K1422" s="26">
        <v>0.21</v>
      </c>
    </row>
    <row r="1423" spans="1:11">
      <c r="A1423" s="4">
        <v>4018</v>
      </c>
      <c r="B1423" t="s">
        <v>1038</v>
      </c>
      <c r="C1423" s="5">
        <f>IF($F$2=0," - ",Tabla1[[#This Row],[Base Precio de Lista neto]])</f>
        <v>688.89329999999995</v>
      </c>
      <c r="D1423" s="5">
        <f>IF($F$2=0," - ",Tabla1[[#This Row],[Base Precio de Lista neto]]*(1-$F$2))</f>
        <v>482.22530999999992</v>
      </c>
      <c r="E1423" s="5">
        <f>IF($F$2=0," - ",Tabla1[[#This Row],[Base para Mejor precio]]*(1-$F$2))</f>
        <v>434.00277899999998</v>
      </c>
      <c r="F1423" s="4" t="s">
        <v>6</v>
      </c>
      <c r="G1423" s="16" t="s">
        <v>6131</v>
      </c>
      <c r="H1423" s="5">
        <f>IFERROR(IF($F$3=0,"-",Tabla1[[#This Row],[Precio de Cliente neto]]*(1+$F$3)),"-")</f>
        <v>723.33796499999994</v>
      </c>
      <c r="I1423" s="5">
        <v>688.89329999999995</v>
      </c>
      <c r="J1423" s="5">
        <v>620.00396999999998</v>
      </c>
      <c r="K1423" s="26">
        <v>0.21</v>
      </c>
    </row>
    <row r="1424" spans="1:11">
      <c r="A1424" s="4">
        <v>4019</v>
      </c>
      <c r="B1424" t="s">
        <v>1039</v>
      </c>
      <c r="C1424" s="5">
        <f>IF($F$2=0," - ",Tabla1[[#This Row],[Base Precio de Lista neto]])</f>
        <v>651.71429999999998</v>
      </c>
      <c r="D1424" s="5">
        <f>IF($F$2=0," - ",Tabla1[[#This Row],[Base Precio de Lista neto]]*(1-$F$2))</f>
        <v>456.20000999999996</v>
      </c>
      <c r="E1424" s="5">
        <f>IF($F$2=0," - ",Tabla1[[#This Row],[Base para Mejor precio]]*(1-$F$2))</f>
        <v>410.58000899999996</v>
      </c>
      <c r="F1424" s="4" t="s">
        <v>6</v>
      </c>
      <c r="G1424" s="16" t="s">
        <v>6131</v>
      </c>
      <c r="H1424" s="5">
        <f>IFERROR(IF($F$3=0,"-",Tabla1[[#This Row],[Precio de Cliente neto]]*(1+$F$3)),"-")</f>
        <v>684.30001499999992</v>
      </c>
      <c r="I1424" s="5">
        <v>651.71429999999998</v>
      </c>
      <c r="J1424" s="5">
        <v>586.54286999999999</v>
      </c>
      <c r="K1424" s="26">
        <v>0.21</v>
      </c>
    </row>
    <row r="1425" spans="1:11">
      <c r="A1425" s="4">
        <v>4020</v>
      </c>
      <c r="B1425" t="s">
        <v>1040</v>
      </c>
      <c r="C1425" s="5">
        <f>IF($F$2=0," - ",Tabla1[[#This Row],[Base Precio de Lista neto]])</f>
        <v>793.74170000000004</v>
      </c>
      <c r="D1425" s="5">
        <f>IF($F$2=0," - ",Tabla1[[#This Row],[Base Precio de Lista neto]]*(1-$F$2))</f>
        <v>555.61919</v>
      </c>
      <c r="E1425" s="5">
        <f>IF($F$2=0," - ",Tabla1[[#This Row],[Base para Mejor precio]]*(1-$F$2))</f>
        <v>500.05727099999996</v>
      </c>
      <c r="F1425" s="4" t="s">
        <v>6</v>
      </c>
      <c r="G1425" s="16" t="s">
        <v>6131</v>
      </c>
      <c r="H1425" s="5">
        <f>IFERROR(IF($F$3=0,"-",Tabla1[[#This Row],[Precio de Cliente neto]]*(1+$F$3)),"-")</f>
        <v>833.42878500000006</v>
      </c>
      <c r="I1425" s="5">
        <v>793.74170000000004</v>
      </c>
      <c r="J1425" s="5">
        <v>714.36752999999999</v>
      </c>
      <c r="K1425" s="26">
        <v>0.21</v>
      </c>
    </row>
    <row r="1426" spans="1:11">
      <c r="A1426" s="4">
        <v>4021</v>
      </c>
      <c r="B1426" t="s">
        <v>1041</v>
      </c>
      <c r="C1426" s="5">
        <f>IF($F$2=0," - ",Tabla1[[#This Row],[Base Precio de Lista neto]])</f>
        <v>855.13649999999996</v>
      </c>
      <c r="D1426" s="5">
        <f>IF($F$2=0," - ",Tabla1[[#This Row],[Base Precio de Lista neto]]*(1-$F$2))</f>
        <v>598.59554999999989</v>
      </c>
      <c r="E1426" s="5">
        <f>IF($F$2=0," - ",Tabla1[[#This Row],[Base para Mejor precio]]*(1-$F$2))</f>
        <v>538.73599499999989</v>
      </c>
      <c r="F1426" s="4" t="s">
        <v>6</v>
      </c>
      <c r="G1426" s="16" t="s">
        <v>6131</v>
      </c>
      <c r="H1426" s="5">
        <f>IFERROR(IF($F$3=0,"-",Tabla1[[#This Row],[Precio de Cliente neto]]*(1+$F$3)),"-")</f>
        <v>897.89332499999978</v>
      </c>
      <c r="I1426" s="5">
        <v>855.13649999999996</v>
      </c>
      <c r="J1426" s="5">
        <v>769.62284999999997</v>
      </c>
      <c r="K1426" s="26">
        <v>0.21</v>
      </c>
    </row>
    <row r="1427" spans="1:11">
      <c r="A1427" s="4">
        <v>4022</v>
      </c>
      <c r="B1427" t="s">
        <v>1042</v>
      </c>
      <c r="C1427" s="5">
        <f>IF($F$2=0," - ",Tabla1[[#This Row],[Base Precio de Lista neto]])</f>
        <v>1226.7198000000001</v>
      </c>
      <c r="D1427" s="5">
        <f>IF($F$2=0," - ",Tabla1[[#This Row],[Base Precio de Lista neto]]*(1-$F$2))</f>
        <v>858.70385999999996</v>
      </c>
      <c r="E1427" s="5">
        <f>IF($F$2=0," - ",Tabla1[[#This Row],[Base para Mejor precio]]*(1-$F$2))</f>
        <v>772.83347399999991</v>
      </c>
      <c r="F1427" s="4" t="s">
        <v>6</v>
      </c>
      <c r="G1427" s="16" t="s">
        <v>6131</v>
      </c>
      <c r="H1427" s="5">
        <f>IFERROR(IF($F$3=0,"-",Tabla1[[#This Row],[Precio de Cliente neto]]*(1+$F$3)),"-")</f>
        <v>1288.0557899999999</v>
      </c>
      <c r="I1427" s="5">
        <v>1226.7198000000001</v>
      </c>
      <c r="J1427" s="5">
        <v>1104.04782</v>
      </c>
      <c r="K1427" s="26">
        <v>0.21</v>
      </c>
    </row>
    <row r="1428" spans="1:11">
      <c r="A1428" s="4">
        <v>4023</v>
      </c>
      <c r="B1428" t="s">
        <v>1043</v>
      </c>
      <c r="C1428" s="5">
        <f>IF($F$2=0," - ",Tabla1[[#This Row],[Base Precio de Lista neto]])</f>
        <v>32.457999999999998</v>
      </c>
      <c r="D1428" s="5">
        <f>IF($F$2=0," - ",Tabla1[[#This Row],[Base Precio de Lista neto]]*(1-$F$2))</f>
        <v>22.720599999999997</v>
      </c>
      <c r="E1428" s="5">
        <f>IF($F$2=0," - ",Tabla1[[#This Row],[Base para Mejor precio]]*(1-$F$2))</f>
        <v>20.448539999999998</v>
      </c>
      <c r="F1428" s="4" t="s">
        <v>6</v>
      </c>
      <c r="G1428" s="16" t="s">
        <v>6131</v>
      </c>
      <c r="H1428" s="5">
        <f>IFERROR(IF($F$3=0,"-",Tabla1[[#This Row],[Precio de Cliente neto]]*(1+$F$3)),"-")</f>
        <v>34.0809</v>
      </c>
      <c r="I1428" s="5">
        <v>32.457999999999998</v>
      </c>
      <c r="J1428" s="5">
        <v>29.212199999999999</v>
      </c>
      <c r="K1428" s="26">
        <v>0.21</v>
      </c>
    </row>
    <row r="1429" spans="1:11">
      <c r="A1429" s="4">
        <v>4024</v>
      </c>
      <c r="B1429" t="s">
        <v>1044</v>
      </c>
      <c r="C1429" s="5">
        <f>IF($F$2=0," - ",Tabla1[[#This Row],[Base Precio de Lista neto]])</f>
        <v>731.3836</v>
      </c>
      <c r="D1429" s="5">
        <f>IF($F$2=0," - ",Tabla1[[#This Row],[Base Precio de Lista neto]]*(1-$F$2))</f>
        <v>511.96851999999996</v>
      </c>
      <c r="E1429" s="5">
        <f>IF($F$2=0," - ",Tabla1[[#This Row],[Base para Mejor precio]]*(1-$F$2))</f>
        <v>460.77166799999992</v>
      </c>
      <c r="F1429" s="4" t="s">
        <v>6</v>
      </c>
      <c r="G1429" s="16" t="s">
        <v>6131</v>
      </c>
      <c r="H1429" s="5">
        <f>IFERROR(IF($F$3=0,"-",Tabla1[[#This Row],[Precio de Cliente neto]]*(1+$F$3)),"-")</f>
        <v>767.95277999999996</v>
      </c>
      <c r="I1429" s="5">
        <v>731.3836</v>
      </c>
      <c r="J1429" s="5">
        <v>658.24523999999997</v>
      </c>
      <c r="K1429" s="26">
        <v>0.21</v>
      </c>
    </row>
    <row r="1430" spans="1:11">
      <c r="A1430" s="4">
        <v>4027</v>
      </c>
      <c r="B1430" t="s">
        <v>1045</v>
      </c>
      <c r="C1430" s="5">
        <f>IF($F$2=0," - ",Tabla1[[#This Row],[Base Precio de Lista neto]])</f>
        <v>431.79180000000002</v>
      </c>
      <c r="D1430" s="5">
        <f>IF($F$2=0," - ",Tabla1[[#This Row],[Base Precio de Lista neto]]*(1-$F$2))</f>
        <v>302.25425999999999</v>
      </c>
      <c r="E1430" s="5">
        <f>IF($F$2=0," - ",Tabla1[[#This Row],[Base para Mejor precio]]*(1-$F$2))</f>
        <v>272.02883399999996</v>
      </c>
      <c r="F1430" s="4" t="s">
        <v>6</v>
      </c>
      <c r="G1430" s="16" t="s">
        <v>6131</v>
      </c>
      <c r="H1430" s="5">
        <f>IFERROR(IF($F$3=0,"-",Tabla1[[#This Row],[Precio de Cliente neto]]*(1+$F$3)),"-")</f>
        <v>453.38139000000001</v>
      </c>
      <c r="I1430" s="5">
        <v>431.79180000000002</v>
      </c>
      <c r="J1430" s="5">
        <v>388.61261999999999</v>
      </c>
      <c r="K1430" s="26">
        <v>0.21</v>
      </c>
    </row>
    <row r="1431" spans="1:11">
      <c r="A1431" s="4">
        <v>4028</v>
      </c>
      <c r="B1431" t="s">
        <v>1046</v>
      </c>
      <c r="C1431" s="5">
        <f>IF($F$2=0," - ",Tabla1[[#This Row],[Base Precio de Lista neto]])</f>
        <v>2445.7139999999999</v>
      </c>
      <c r="D1431" s="5">
        <f>IF($F$2=0," - ",Tabla1[[#This Row],[Base Precio de Lista neto]]*(1-$F$2))</f>
        <v>1711.9997999999998</v>
      </c>
      <c r="E1431" s="5">
        <f>IF($F$2=0," - ",Tabla1[[#This Row],[Base para Mejor precio]]*(1-$F$2))</f>
        <v>1540.79982</v>
      </c>
      <c r="F1431" s="4" t="s">
        <v>6</v>
      </c>
      <c r="G1431" s="16" t="s">
        <v>6131</v>
      </c>
      <c r="H1431" s="5">
        <f>IFERROR(IF($F$3=0,"-",Tabla1[[#This Row],[Precio de Cliente neto]]*(1+$F$3)),"-")</f>
        <v>2567.9996999999998</v>
      </c>
      <c r="I1431" s="5">
        <v>2445.7139999999999</v>
      </c>
      <c r="J1431" s="5">
        <v>2201.1426000000001</v>
      </c>
      <c r="K1431" s="26">
        <v>0.21</v>
      </c>
    </row>
    <row r="1432" spans="1:11">
      <c r="A1432" s="4">
        <v>4029</v>
      </c>
      <c r="B1432" t="s">
        <v>1047</v>
      </c>
      <c r="C1432" s="5">
        <f>IF($F$2=0," - ",Tabla1[[#This Row],[Base Precio de Lista neto]])</f>
        <v>2445.7139999999999</v>
      </c>
      <c r="D1432" s="5">
        <f>IF($F$2=0," - ",Tabla1[[#This Row],[Base Precio de Lista neto]]*(1-$F$2))</f>
        <v>1711.9997999999998</v>
      </c>
      <c r="E1432" s="5">
        <f>IF($F$2=0," - ",Tabla1[[#This Row],[Base para Mejor precio]]*(1-$F$2))</f>
        <v>1540.79982</v>
      </c>
      <c r="F1432" s="4" t="s">
        <v>6</v>
      </c>
      <c r="G1432" s="16" t="s">
        <v>6131</v>
      </c>
      <c r="H1432" s="5">
        <f>IFERROR(IF($F$3=0,"-",Tabla1[[#This Row],[Precio de Cliente neto]]*(1+$F$3)),"-")</f>
        <v>2567.9996999999998</v>
      </c>
      <c r="I1432" s="5">
        <v>2445.7139999999999</v>
      </c>
      <c r="J1432" s="5">
        <v>2201.1426000000001</v>
      </c>
      <c r="K1432" s="26">
        <v>0.21</v>
      </c>
    </row>
    <row r="1433" spans="1:11">
      <c r="A1433" s="4">
        <v>4030</v>
      </c>
      <c r="B1433" t="s">
        <v>1048</v>
      </c>
      <c r="C1433" s="5">
        <f>IF($F$2=0," - ",Tabla1[[#This Row],[Base Precio de Lista neto]])</f>
        <v>710.53189999999995</v>
      </c>
      <c r="D1433" s="5">
        <f>IF($F$2=0," - ",Tabla1[[#This Row],[Base Precio de Lista neto]]*(1-$F$2))</f>
        <v>497.37232999999992</v>
      </c>
      <c r="E1433" s="5">
        <f>IF($F$2=0," - ",Tabla1[[#This Row],[Base para Mejor precio]]*(1-$F$2))</f>
        <v>447.63509699999997</v>
      </c>
      <c r="F1433" s="4" t="s">
        <v>6</v>
      </c>
      <c r="G1433" s="16" t="s">
        <v>6131</v>
      </c>
      <c r="H1433" s="5">
        <f>IFERROR(IF($F$3=0,"-",Tabla1[[#This Row],[Precio de Cliente neto]]*(1+$F$3)),"-")</f>
        <v>746.05849499999988</v>
      </c>
      <c r="I1433" s="5">
        <v>710.53189999999995</v>
      </c>
      <c r="J1433" s="5">
        <v>639.47870999999998</v>
      </c>
      <c r="K1433" s="26">
        <v>0.21</v>
      </c>
    </row>
    <row r="1434" spans="1:11">
      <c r="A1434" s="4">
        <v>4031</v>
      </c>
      <c r="B1434" t="s">
        <v>1049</v>
      </c>
      <c r="C1434" s="5">
        <f>IF($F$2=0," - ",Tabla1[[#This Row],[Base Precio de Lista neto]])</f>
        <v>7234.9166999999998</v>
      </c>
      <c r="D1434" s="5">
        <f>IF($F$2=0," - ",Tabla1[[#This Row],[Base Precio de Lista neto]]*(1-$F$2))</f>
        <v>5064.4416899999997</v>
      </c>
      <c r="E1434" s="5">
        <f>IF($F$2=0," - ",Tabla1[[#This Row],[Base para Mejor precio]]*(1-$F$2))</f>
        <v>4557.9975210000002</v>
      </c>
      <c r="F1434" s="4" t="s">
        <v>6</v>
      </c>
      <c r="G1434" s="16" t="s">
        <v>6131</v>
      </c>
      <c r="H1434" s="5">
        <f>IFERROR(IF($F$3=0,"-",Tabla1[[#This Row],[Precio de Cliente neto]]*(1+$F$3)),"-")</f>
        <v>7596.6625349999995</v>
      </c>
      <c r="I1434" s="5">
        <v>7234.9166999999998</v>
      </c>
      <c r="J1434" s="5">
        <v>6511.4250300000003</v>
      </c>
      <c r="K1434" s="26">
        <v>0.21</v>
      </c>
    </row>
    <row r="1435" spans="1:11">
      <c r="A1435" s="4">
        <v>4032</v>
      </c>
      <c r="B1435" t="s">
        <v>6020</v>
      </c>
      <c r="C1435" s="5">
        <f>IF($F$2=0," - ",Tabla1[[#This Row],[Base Precio de Lista neto]])</f>
        <v>28.122800000000002</v>
      </c>
      <c r="D1435" s="5">
        <f>IF($F$2=0," - ",Tabla1[[#This Row],[Base Precio de Lista neto]]*(1-$F$2))</f>
        <v>19.685960000000001</v>
      </c>
      <c r="E1435" s="5">
        <f>IF($F$2=0," - ",Tabla1[[#This Row],[Base para Mejor precio]]*(1-$F$2))</f>
        <v>17.717364</v>
      </c>
      <c r="F1435" s="4" t="s">
        <v>6</v>
      </c>
      <c r="G1435" s="16" t="s">
        <v>6131</v>
      </c>
      <c r="H1435" s="5">
        <f>IFERROR(IF($F$3=0,"-",Tabla1[[#This Row],[Precio de Cliente neto]]*(1+$F$3)),"-")</f>
        <v>29.528940000000002</v>
      </c>
      <c r="I1435" s="5">
        <v>28.122800000000002</v>
      </c>
      <c r="J1435" s="5">
        <v>25.31052</v>
      </c>
      <c r="K1435" s="26">
        <v>0.21</v>
      </c>
    </row>
    <row r="1436" spans="1:11">
      <c r="A1436" s="4">
        <v>4033</v>
      </c>
      <c r="B1436" t="s">
        <v>6021</v>
      </c>
      <c r="C1436" s="5">
        <f>IF($F$2=0," - ",Tabla1[[#This Row],[Base Precio de Lista neto]])</f>
        <v>38.920499999999997</v>
      </c>
      <c r="D1436" s="5">
        <f>IF($F$2=0," - ",Tabla1[[#This Row],[Base Precio de Lista neto]]*(1-$F$2))</f>
        <v>27.244349999999997</v>
      </c>
      <c r="E1436" s="5">
        <f>IF($F$2=0," - ",Tabla1[[#This Row],[Base para Mejor precio]]*(1-$F$2))</f>
        <v>24.519914999999997</v>
      </c>
      <c r="F1436" s="4" t="s">
        <v>6</v>
      </c>
      <c r="G1436" s="16" t="s">
        <v>6131</v>
      </c>
      <c r="H1436" s="5">
        <f>IFERROR(IF($F$3=0,"-",Tabla1[[#This Row],[Precio de Cliente neto]]*(1+$F$3)),"-")</f>
        <v>40.866524999999996</v>
      </c>
      <c r="I1436" s="5">
        <v>38.920499999999997</v>
      </c>
      <c r="J1436" s="5">
        <v>35.028449999999999</v>
      </c>
      <c r="K1436" s="26">
        <v>0.21</v>
      </c>
    </row>
    <row r="1437" spans="1:11">
      <c r="A1437" s="4">
        <v>4039</v>
      </c>
      <c r="B1437" t="s">
        <v>1050</v>
      </c>
      <c r="C1437" s="5">
        <f>IF($F$2=0," - ",Tabla1[[#This Row],[Base Precio de Lista neto]])</f>
        <v>628.57140000000004</v>
      </c>
      <c r="D1437" s="5">
        <f>IF($F$2=0," - ",Tabla1[[#This Row],[Base Precio de Lista neto]]*(1-$F$2))</f>
        <v>439.99997999999999</v>
      </c>
      <c r="E1437" s="5">
        <f>IF($F$2=0," - ",Tabla1[[#This Row],[Base para Mejor precio]]*(1-$F$2))</f>
        <v>395.99998199999993</v>
      </c>
      <c r="F1437" s="4" t="s">
        <v>6</v>
      </c>
      <c r="G1437" s="16" t="s">
        <v>6131</v>
      </c>
      <c r="H1437" s="5">
        <f>IFERROR(IF($F$3=0,"-",Tabla1[[#This Row],[Precio de Cliente neto]]*(1+$F$3)),"-")</f>
        <v>659.99996999999996</v>
      </c>
      <c r="I1437" s="5">
        <v>628.57140000000004</v>
      </c>
      <c r="J1437" s="5">
        <v>565.71425999999997</v>
      </c>
      <c r="K1437" s="26">
        <v>0.21</v>
      </c>
    </row>
    <row r="1438" spans="1:11">
      <c r="A1438" s="4">
        <v>4040</v>
      </c>
      <c r="B1438" t="s">
        <v>1051</v>
      </c>
      <c r="C1438" s="5">
        <f>IF($F$2=0," - ",Tabla1[[#This Row],[Base Precio de Lista neto]])</f>
        <v>628.57140000000004</v>
      </c>
      <c r="D1438" s="5">
        <f>IF($F$2=0," - ",Tabla1[[#This Row],[Base Precio de Lista neto]]*(1-$F$2))</f>
        <v>439.99997999999999</v>
      </c>
      <c r="E1438" s="5">
        <f>IF($F$2=0," - ",Tabla1[[#This Row],[Base para Mejor precio]]*(1-$F$2))</f>
        <v>395.99998199999993</v>
      </c>
      <c r="F1438" s="4" t="s">
        <v>6</v>
      </c>
      <c r="G1438" s="16" t="s">
        <v>6131</v>
      </c>
      <c r="H1438" s="5">
        <f>IFERROR(IF($F$3=0,"-",Tabla1[[#This Row],[Precio de Cliente neto]]*(1+$F$3)),"-")</f>
        <v>659.99996999999996</v>
      </c>
      <c r="I1438" s="5">
        <v>628.57140000000004</v>
      </c>
      <c r="J1438" s="5">
        <v>565.71425999999997</v>
      </c>
      <c r="K1438" s="26">
        <v>0.21</v>
      </c>
    </row>
    <row r="1439" spans="1:11">
      <c r="A1439" s="4">
        <v>4041</v>
      </c>
      <c r="B1439" t="s">
        <v>1052</v>
      </c>
      <c r="C1439" s="5">
        <f>IF($F$2=0," - ",Tabla1[[#This Row],[Base Precio de Lista neto]])</f>
        <v>857.14279999999997</v>
      </c>
      <c r="D1439" s="5">
        <f>IF($F$2=0," - ",Tabla1[[#This Row],[Base Precio de Lista neto]]*(1-$F$2))</f>
        <v>599.99995999999999</v>
      </c>
      <c r="E1439" s="5">
        <f>IF($F$2=0," - ",Tabla1[[#This Row],[Base para Mejor precio]]*(1-$F$2))</f>
        <v>539.99996399999998</v>
      </c>
      <c r="F1439" s="4" t="s">
        <v>5</v>
      </c>
      <c r="G1439" s="16" t="s">
        <v>6131</v>
      </c>
      <c r="H1439" s="5">
        <f>IFERROR(IF($F$3=0,"-",Tabla1[[#This Row],[Precio de Cliente neto]]*(1+$F$3)),"-")</f>
        <v>899.99993999999992</v>
      </c>
      <c r="I1439" s="5">
        <v>857.14279999999997</v>
      </c>
      <c r="J1439" s="5">
        <v>771.42852000000005</v>
      </c>
      <c r="K1439" s="26">
        <v>0.21</v>
      </c>
    </row>
    <row r="1440" spans="1:11">
      <c r="A1440" s="4">
        <v>4042</v>
      </c>
      <c r="B1440" t="s">
        <v>1053</v>
      </c>
      <c r="C1440" s="5">
        <f>IF($F$2=0," - ",Tabla1[[#This Row],[Base Precio de Lista neto]])</f>
        <v>1963.8706999999999</v>
      </c>
      <c r="D1440" s="5">
        <f>IF($F$2=0," - ",Tabla1[[#This Row],[Base Precio de Lista neto]]*(1-$F$2))</f>
        <v>1374.70949</v>
      </c>
      <c r="E1440" s="5">
        <f>IF($F$2=0," - ",Tabla1[[#This Row],[Base para Mejor precio]]*(1-$F$2))</f>
        <v>1237.2385409999999</v>
      </c>
      <c r="F1440" s="4" t="s">
        <v>6</v>
      </c>
      <c r="G1440" s="16" t="s">
        <v>6131</v>
      </c>
      <c r="H1440" s="5">
        <f>IFERROR(IF($F$3=0,"-",Tabla1[[#This Row],[Precio de Cliente neto]]*(1+$F$3)),"-")</f>
        <v>2062.0642349999998</v>
      </c>
      <c r="I1440" s="5">
        <v>1963.8706999999999</v>
      </c>
      <c r="J1440" s="5">
        <v>1767.4836299999999</v>
      </c>
      <c r="K1440" s="26">
        <v>0.21</v>
      </c>
    </row>
    <row r="1441" spans="1:11">
      <c r="A1441" s="4">
        <v>4066</v>
      </c>
      <c r="B1441" t="s">
        <v>1054</v>
      </c>
      <c r="C1441" s="5">
        <f>IF($F$2=0," - ",Tabla1[[#This Row],[Base Precio de Lista neto]])</f>
        <v>2395.7471999999998</v>
      </c>
      <c r="D1441" s="5">
        <f>IF($F$2=0," - ",Tabla1[[#This Row],[Base Precio de Lista neto]]*(1-$F$2))</f>
        <v>1677.0230399999998</v>
      </c>
      <c r="E1441" s="5">
        <f>IF($F$2=0," - ",Tabla1[[#This Row],[Base para Mejor precio]]*(1-$F$2))</f>
        <v>1509.3207360000001</v>
      </c>
      <c r="F1441" s="4" t="s">
        <v>6</v>
      </c>
      <c r="G1441" s="16" t="s">
        <v>6131</v>
      </c>
      <c r="H1441" s="5">
        <f>IFERROR(IF($F$3=0,"-",Tabla1[[#This Row],[Precio de Cliente neto]]*(1+$F$3)),"-")</f>
        <v>2515.5345599999996</v>
      </c>
      <c r="I1441" s="5">
        <v>2395.7471999999998</v>
      </c>
      <c r="J1441" s="5">
        <v>2156.1724800000002</v>
      </c>
      <c r="K1441" s="26">
        <v>0.21</v>
      </c>
    </row>
    <row r="1442" spans="1:11">
      <c r="A1442" s="4">
        <v>4100</v>
      </c>
      <c r="B1442" t="s">
        <v>1055</v>
      </c>
      <c r="C1442" s="5">
        <f>IF($F$2=0," - ",Tabla1[[#This Row],[Base Precio de Lista neto]])</f>
        <v>613.52250000000004</v>
      </c>
      <c r="D1442" s="5">
        <f>IF($F$2=0," - ",Tabla1[[#This Row],[Base Precio de Lista neto]]*(1-$F$2))</f>
        <v>429.46575000000001</v>
      </c>
      <c r="E1442" s="5">
        <f>IF($F$2=0," - ",Tabla1[[#This Row],[Base para Mejor precio]]*(1-$F$2))</f>
        <v>386.51917499999996</v>
      </c>
      <c r="F1442" s="4" t="s">
        <v>6</v>
      </c>
      <c r="G1442" s="16" t="s">
        <v>6131</v>
      </c>
      <c r="H1442" s="5">
        <f>IFERROR(IF($F$3=0,"-",Tabla1[[#This Row],[Precio de Cliente neto]]*(1+$F$3)),"-")</f>
        <v>644.19862499999999</v>
      </c>
      <c r="I1442" s="5">
        <v>613.52250000000004</v>
      </c>
      <c r="J1442" s="5">
        <v>552.17025000000001</v>
      </c>
      <c r="K1442" s="26">
        <v>0.21</v>
      </c>
    </row>
    <row r="1443" spans="1:11">
      <c r="A1443" s="4">
        <v>4101</v>
      </c>
      <c r="B1443" t="s">
        <v>1056</v>
      </c>
      <c r="C1443" s="5">
        <f>IF($F$2=0," - ",Tabla1[[#This Row],[Base Precio de Lista neto]])</f>
        <v>941.65039999999999</v>
      </c>
      <c r="D1443" s="5">
        <f>IF($F$2=0," - ",Tabla1[[#This Row],[Base Precio de Lista neto]]*(1-$F$2))</f>
        <v>659.15527999999995</v>
      </c>
      <c r="E1443" s="5">
        <f>IF($F$2=0," - ",Tabla1[[#This Row],[Base para Mejor precio]]*(1-$F$2))</f>
        <v>593.23975199999995</v>
      </c>
      <c r="F1443" s="4" t="s">
        <v>6</v>
      </c>
      <c r="G1443" s="16" t="s">
        <v>6131</v>
      </c>
      <c r="H1443" s="5">
        <f>IFERROR(IF($F$3=0,"-",Tabla1[[#This Row],[Precio de Cliente neto]]*(1+$F$3)),"-")</f>
        <v>988.73291999999992</v>
      </c>
      <c r="I1443" s="5">
        <v>941.65039999999999</v>
      </c>
      <c r="J1443" s="5">
        <v>847.48536000000001</v>
      </c>
      <c r="K1443" s="26">
        <v>0.21</v>
      </c>
    </row>
    <row r="1444" spans="1:11">
      <c r="A1444" s="4">
        <v>4102</v>
      </c>
      <c r="B1444" t="s">
        <v>1057</v>
      </c>
      <c r="C1444" s="5">
        <f>IF($F$2=0," - ",Tabla1[[#This Row],[Base Precio de Lista neto]])</f>
        <v>662.32240000000002</v>
      </c>
      <c r="D1444" s="5">
        <f>IF($F$2=0," - ",Tabla1[[#This Row],[Base Precio de Lista neto]]*(1-$F$2))</f>
        <v>463.62567999999999</v>
      </c>
      <c r="E1444" s="5">
        <f>IF($F$2=0," - ",Tabla1[[#This Row],[Base para Mejor precio]]*(1-$F$2))</f>
        <v>417.26311199999998</v>
      </c>
      <c r="F1444" s="4" t="s">
        <v>6</v>
      </c>
      <c r="G1444" s="16" t="s">
        <v>6131</v>
      </c>
      <c r="H1444" s="5">
        <f>IFERROR(IF($F$3=0,"-",Tabla1[[#This Row],[Precio de Cliente neto]]*(1+$F$3)),"-")</f>
        <v>695.43851999999993</v>
      </c>
      <c r="I1444" s="5">
        <v>662.32240000000002</v>
      </c>
      <c r="J1444" s="5">
        <v>596.09015999999997</v>
      </c>
      <c r="K1444" s="26">
        <v>0.21</v>
      </c>
    </row>
    <row r="1445" spans="1:11">
      <c r="A1445" s="4">
        <v>4103</v>
      </c>
      <c r="B1445" t="s">
        <v>1058</v>
      </c>
      <c r="C1445" s="5">
        <f>IF($F$2=0," - ",Tabla1[[#This Row],[Base Precio de Lista neto]])</f>
        <v>720.15830000000005</v>
      </c>
      <c r="D1445" s="5">
        <f>IF($F$2=0," - ",Tabla1[[#This Row],[Base Precio de Lista neto]]*(1-$F$2))</f>
        <v>504.11081000000001</v>
      </c>
      <c r="E1445" s="5">
        <f>IF($F$2=0," - ",Tabla1[[#This Row],[Base para Mejor precio]]*(1-$F$2))</f>
        <v>453.69972899999999</v>
      </c>
      <c r="F1445" s="4" t="s">
        <v>6</v>
      </c>
      <c r="G1445" s="16" t="s">
        <v>6131</v>
      </c>
      <c r="H1445" s="5">
        <f>IFERROR(IF($F$3=0,"-",Tabla1[[#This Row],[Precio de Cliente neto]]*(1+$F$3)),"-")</f>
        <v>756.16621499999997</v>
      </c>
      <c r="I1445" s="5">
        <v>720.15830000000005</v>
      </c>
      <c r="J1445" s="5">
        <v>648.14247</v>
      </c>
      <c r="K1445" s="26">
        <v>0.21</v>
      </c>
    </row>
    <row r="1446" spans="1:11">
      <c r="A1446" s="4">
        <v>4104</v>
      </c>
      <c r="B1446" t="s">
        <v>1059</v>
      </c>
      <c r="C1446" s="5">
        <f>IF($F$2=0," - ",Tabla1[[#This Row],[Base Precio de Lista neto]])</f>
        <v>1126.1898000000001</v>
      </c>
      <c r="D1446" s="5">
        <f>IF($F$2=0," - ",Tabla1[[#This Row],[Base Precio de Lista neto]]*(1-$F$2))</f>
        <v>788.33285999999998</v>
      </c>
      <c r="E1446" s="5">
        <f>IF($F$2=0," - ",Tabla1[[#This Row],[Base para Mejor precio]]*(1-$F$2))</f>
        <v>709.49957399999994</v>
      </c>
      <c r="F1446" s="4" t="s">
        <v>6</v>
      </c>
      <c r="G1446" s="16" t="s">
        <v>6131</v>
      </c>
      <c r="H1446" s="5">
        <f>IFERROR(IF($F$3=0,"-",Tabla1[[#This Row],[Precio de Cliente neto]]*(1+$F$3)),"-")</f>
        <v>1182.49929</v>
      </c>
      <c r="I1446" s="5">
        <v>1126.1898000000001</v>
      </c>
      <c r="J1446" s="5">
        <v>1013.57082</v>
      </c>
      <c r="K1446" s="26">
        <v>0.21</v>
      </c>
    </row>
    <row r="1447" spans="1:11">
      <c r="A1447" s="4">
        <v>4105</v>
      </c>
      <c r="B1447" t="s">
        <v>1060</v>
      </c>
      <c r="C1447" s="5">
        <f>IF($F$2=0," - ",Tabla1[[#This Row],[Base Precio de Lista neto]])</f>
        <v>106.8629</v>
      </c>
      <c r="D1447" s="5">
        <f>IF($F$2=0," - ",Tabla1[[#This Row],[Base Precio de Lista neto]]*(1-$F$2))</f>
        <v>74.804029999999997</v>
      </c>
      <c r="E1447" s="5">
        <f>IF($F$2=0," - ",Tabla1[[#This Row],[Base para Mejor precio]]*(1-$F$2))</f>
        <v>67.323626999999988</v>
      </c>
      <c r="F1447" s="4" t="s">
        <v>6</v>
      </c>
      <c r="G1447" s="16" t="s">
        <v>6131</v>
      </c>
      <c r="H1447" s="5">
        <f>IFERROR(IF($F$3=0,"-",Tabla1[[#This Row],[Precio de Cliente neto]]*(1+$F$3)),"-")</f>
        <v>112.20604499999999</v>
      </c>
      <c r="I1447" s="5">
        <v>106.8629</v>
      </c>
      <c r="J1447" s="5">
        <v>96.176609999999997</v>
      </c>
      <c r="K1447" s="26">
        <v>0.21</v>
      </c>
    </row>
    <row r="1448" spans="1:11">
      <c r="A1448" s="4">
        <v>4106</v>
      </c>
      <c r="B1448" t="s">
        <v>1061</v>
      </c>
      <c r="C1448" s="5">
        <f>IF($F$2=0," - ",Tabla1[[#This Row],[Base Precio de Lista neto]])</f>
        <v>172.2328</v>
      </c>
      <c r="D1448" s="5">
        <f>IF($F$2=0," - ",Tabla1[[#This Row],[Base Precio de Lista neto]]*(1-$F$2))</f>
        <v>120.56295999999999</v>
      </c>
      <c r="E1448" s="5">
        <f>IF($F$2=0," - ",Tabla1[[#This Row],[Base para Mejor precio]]*(1-$F$2))</f>
        <v>108.506664</v>
      </c>
      <c r="F1448" s="4" t="s">
        <v>6</v>
      </c>
      <c r="G1448" s="16" t="s">
        <v>6131</v>
      </c>
      <c r="H1448" s="5">
        <f>IFERROR(IF($F$3=0,"-",Tabla1[[#This Row],[Precio de Cliente neto]]*(1+$F$3)),"-")</f>
        <v>180.84443999999999</v>
      </c>
      <c r="I1448" s="5">
        <v>172.2328</v>
      </c>
      <c r="J1448" s="5">
        <v>155.00952000000001</v>
      </c>
      <c r="K1448" s="26">
        <v>0.21</v>
      </c>
    </row>
    <row r="1449" spans="1:11">
      <c r="A1449" s="4">
        <v>4107</v>
      </c>
      <c r="B1449" t="s">
        <v>1062</v>
      </c>
      <c r="C1449" s="5">
        <f>IF($F$2=0," - ",Tabla1[[#This Row],[Base Precio de Lista neto]])</f>
        <v>124.5183</v>
      </c>
      <c r="D1449" s="5">
        <f>IF($F$2=0," - ",Tabla1[[#This Row],[Base Precio de Lista neto]]*(1-$F$2))</f>
        <v>87.162809999999993</v>
      </c>
      <c r="E1449" s="5">
        <f>IF($F$2=0," - ",Tabla1[[#This Row],[Base para Mejor precio]]*(1-$F$2))</f>
        <v>78.446528999999998</v>
      </c>
      <c r="F1449" s="4" t="s">
        <v>6</v>
      </c>
      <c r="G1449" s="16" t="s">
        <v>6131</v>
      </c>
      <c r="H1449" s="5">
        <f>IFERROR(IF($F$3=0,"-",Tabla1[[#This Row],[Precio de Cliente neto]]*(1+$F$3)),"-")</f>
        <v>130.744215</v>
      </c>
      <c r="I1449" s="5">
        <v>124.5183</v>
      </c>
      <c r="J1449" s="5">
        <v>112.06647</v>
      </c>
      <c r="K1449" s="26">
        <v>0.21</v>
      </c>
    </row>
    <row r="1450" spans="1:11">
      <c r="A1450" s="4">
        <v>4108</v>
      </c>
      <c r="B1450" t="s">
        <v>1063</v>
      </c>
      <c r="C1450" s="5">
        <f>IF($F$2=0," - ",Tabla1[[#This Row],[Base Precio de Lista neto]])</f>
        <v>117.4251</v>
      </c>
      <c r="D1450" s="5">
        <f>IF($F$2=0," - ",Tabla1[[#This Row],[Base Precio de Lista neto]]*(1-$F$2))</f>
        <v>82.197569999999999</v>
      </c>
      <c r="E1450" s="5">
        <f>IF($F$2=0," - ",Tabla1[[#This Row],[Base para Mejor precio]]*(1-$F$2))</f>
        <v>73.977812999999998</v>
      </c>
      <c r="F1450" s="4" t="s">
        <v>6</v>
      </c>
      <c r="G1450" s="16" t="s">
        <v>6131</v>
      </c>
      <c r="H1450" s="5">
        <f>IFERROR(IF($F$3=0,"-",Tabla1[[#This Row],[Precio de Cliente neto]]*(1+$F$3)),"-")</f>
        <v>123.29635500000001</v>
      </c>
      <c r="I1450" s="5">
        <v>117.4251</v>
      </c>
      <c r="J1450" s="5">
        <v>105.68259</v>
      </c>
      <c r="K1450" s="26">
        <v>0.21</v>
      </c>
    </row>
    <row r="1451" spans="1:11">
      <c r="A1451" s="4">
        <v>4109</v>
      </c>
      <c r="B1451" t="s">
        <v>1064</v>
      </c>
      <c r="C1451" s="5">
        <f>IF($F$2=0," - ",Tabla1[[#This Row],[Base Precio de Lista neto]])</f>
        <v>161.32169999999999</v>
      </c>
      <c r="D1451" s="5">
        <f>IF($F$2=0," - ",Tabla1[[#This Row],[Base Precio de Lista neto]]*(1-$F$2))</f>
        <v>112.92518999999999</v>
      </c>
      <c r="E1451" s="5">
        <f>IF($F$2=0," - ",Tabla1[[#This Row],[Base para Mejor precio]]*(1-$F$2))</f>
        <v>101.63267099999999</v>
      </c>
      <c r="F1451" s="4" t="s">
        <v>6</v>
      </c>
      <c r="G1451" s="16" t="s">
        <v>6131</v>
      </c>
      <c r="H1451" s="5">
        <f>IFERROR(IF($F$3=0,"-",Tabla1[[#This Row],[Precio de Cliente neto]]*(1+$F$3)),"-")</f>
        <v>169.38778499999998</v>
      </c>
      <c r="I1451" s="5">
        <v>161.32169999999999</v>
      </c>
      <c r="J1451" s="5">
        <v>145.18952999999999</v>
      </c>
      <c r="K1451" s="26">
        <v>0.21</v>
      </c>
    </row>
    <row r="1452" spans="1:11">
      <c r="A1452" s="4">
        <v>4110</v>
      </c>
      <c r="B1452" t="s">
        <v>1065</v>
      </c>
      <c r="C1452" s="5">
        <f>IF($F$2=0," - ",Tabla1[[#This Row],[Base Precio de Lista neto]])</f>
        <v>211.10990000000001</v>
      </c>
      <c r="D1452" s="5">
        <f>IF($F$2=0," - ",Tabla1[[#This Row],[Base Precio de Lista neto]]*(1-$F$2))</f>
        <v>147.77692999999999</v>
      </c>
      <c r="E1452" s="5">
        <f>IF($F$2=0," - ",Tabla1[[#This Row],[Base para Mejor precio]]*(1-$F$2))</f>
        <v>132.99923699999999</v>
      </c>
      <c r="F1452" s="4" t="s">
        <v>6</v>
      </c>
      <c r="G1452" s="16" t="s">
        <v>6131</v>
      </c>
      <c r="H1452" s="5">
        <f>IFERROR(IF($F$3=0,"-",Tabla1[[#This Row],[Precio de Cliente neto]]*(1+$F$3)),"-")</f>
        <v>221.66539499999999</v>
      </c>
      <c r="I1452" s="5">
        <v>211.10990000000001</v>
      </c>
      <c r="J1452" s="5">
        <v>189.99891</v>
      </c>
      <c r="K1452" s="26">
        <v>0.21</v>
      </c>
    </row>
    <row r="1453" spans="1:11">
      <c r="A1453" s="4">
        <v>4111</v>
      </c>
      <c r="B1453" t="s">
        <v>1066</v>
      </c>
      <c r="C1453" s="5">
        <f>IF($F$2=0," - ",Tabla1[[#This Row],[Base Precio de Lista neto]])</f>
        <v>439.25470000000001</v>
      </c>
      <c r="D1453" s="5">
        <f>IF($F$2=0," - ",Tabla1[[#This Row],[Base Precio de Lista neto]]*(1-$F$2))</f>
        <v>307.47829000000002</v>
      </c>
      <c r="E1453" s="5">
        <f>IF($F$2=0," - ",Tabla1[[#This Row],[Base para Mejor precio]]*(1-$F$2))</f>
        <v>276.73046099999999</v>
      </c>
      <c r="F1453" s="4" t="s">
        <v>6</v>
      </c>
      <c r="G1453" s="16" t="s">
        <v>6131</v>
      </c>
      <c r="H1453" s="5">
        <f>IFERROR(IF($F$3=0,"-",Tabla1[[#This Row],[Precio de Cliente neto]]*(1+$F$3)),"-")</f>
        <v>461.21743500000002</v>
      </c>
      <c r="I1453" s="5">
        <v>439.25470000000001</v>
      </c>
      <c r="J1453" s="5">
        <v>395.32923</v>
      </c>
      <c r="K1453" s="26">
        <v>0.21</v>
      </c>
    </row>
    <row r="1454" spans="1:11">
      <c r="A1454" s="4">
        <v>4112</v>
      </c>
      <c r="B1454" t="s">
        <v>1067</v>
      </c>
      <c r="C1454" s="5">
        <f>IF($F$2=0," - ",Tabla1[[#This Row],[Base Precio de Lista neto]])</f>
        <v>196.10929999999999</v>
      </c>
      <c r="D1454" s="5">
        <f>IF($F$2=0," - ",Tabla1[[#This Row],[Base Precio de Lista neto]]*(1-$F$2))</f>
        <v>137.27650999999997</v>
      </c>
      <c r="E1454" s="5">
        <f>IF($F$2=0," - ",Tabla1[[#This Row],[Base para Mejor precio]]*(1-$F$2))</f>
        <v>123.54885899999999</v>
      </c>
      <c r="F1454" s="4" t="s">
        <v>6</v>
      </c>
      <c r="G1454" s="16" t="s">
        <v>6131</v>
      </c>
      <c r="H1454" s="5">
        <f>IFERROR(IF($F$3=0,"-",Tabla1[[#This Row],[Precio de Cliente neto]]*(1+$F$3)),"-")</f>
        <v>205.91476499999996</v>
      </c>
      <c r="I1454" s="5">
        <v>196.10929999999999</v>
      </c>
      <c r="J1454" s="5">
        <v>176.49836999999999</v>
      </c>
      <c r="K1454" s="26">
        <v>0.21</v>
      </c>
    </row>
    <row r="1455" spans="1:11">
      <c r="A1455" s="4">
        <v>4113</v>
      </c>
      <c r="B1455" t="s">
        <v>1068</v>
      </c>
      <c r="C1455" s="5">
        <f>IF($F$2=0," - ",Tabla1[[#This Row],[Base Precio de Lista neto]])</f>
        <v>419.91329999999999</v>
      </c>
      <c r="D1455" s="5">
        <f>IF($F$2=0," - ",Tabla1[[#This Row],[Base Precio de Lista neto]]*(1-$F$2))</f>
        <v>293.93930999999998</v>
      </c>
      <c r="E1455" s="5">
        <f>IF($F$2=0," - ",Tabla1[[#This Row],[Base para Mejor precio]]*(1-$F$2))</f>
        <v>264.54537899999997</v>
      </c>
      <c r="F1455" s="4" t="s">
        <v>6</v>
      </c>
      <c r="G1455" s="16" t="s">
        <v>6131</v>
      </c>
      <c r="H1455" s="5">
        <f>IFERROR(IF($F$3=0,"-",Tabla1[[#This Row],[Precio de Cliente neto]]*(1+$F$3)),"-")</f>
        <v>440.90896499999997</v>
      </c>
      <c r="I1455" s="5">
        <v>419.91329999999999</v>
      </c>
      <c r="J1455" s="5">
        <v>377.92196999999999</v>
      </c>
      <c r="K1455" s="26">
        <v>0.21</v>
      </c>
    </row>
    <row r="1456" spans="1:11">
      <c r="A1456" s="4">
        <v>4114</v>
      </c>
      <c r="B1456" t="s">
        <v>1069</v>
      </c>
      <c r="C1456" s="5">
        <f>IF($F$2=0," - ",Tabla1[[#This Row],[Base Precio de Lista neto]])</f>
        <v>1081.2082</v>
      </c>
      <c r="D1456" s="5">
        <f>IF($F$2=0," - ",Tabla1[[#This Row],[Base Precio de Lista neto]]*(1-$F$2))</f>
        <v>756.84573999999998</v>
      </c>
      <c r="E1456" s="5">
        <f>IF($F$2=0," - ",Tabla1[[#This Row],[Base para Mejor precio]]*(1-$F$2))</f>
        <v>681.16116599999998</v>
      </c>
      <c r="F1456" s="4" t="s">
        <v>6</v>
      </c>
      <c r="G1456" s="16" t="s">
        <v>6131</v>
      </c>
      <c r="H1456" s="5">
        <f>IFERROR(IF($F$3=0,"-",Tabla1[[#This Row],[Precio de Cliente neto]]*(1+$F$3)),"-")</f>
        <v>1135.2686100000001</v>
      </c>
      <c r="I1456" s="5">
        <v>1081.2082</v>
      </c>
      <c r="J1456" s="5">
        <v>973.08738000000005</v>
      </c>
      <c r="K1456" s="26">
        <v>0.21</v>
      </c>
    </row>
    <row r="1457" spans="1:11">
      <c r="A1457" s="4">
        <v>4115</v>
      </c>
      <c r="B1457" t="s">
        <v>1070</v>
      </c>
      <c r="C1457" s="5">
        <f>IF($F$2=0," - ",Tabla1[[#This Row],[Base Precio de Lista neto]])</f>
        <v>195.17910000000001</v>
      </c>
      <c r="D1457" s="5">
        <f>IF($F$2=0," - ",Tabla1[[#This Row],[Base Precio de Lista neto]]*(1-$F$2))</f>
        <v>136.62537</v>
      </c>
      <c r="E1457" s="5">
        <f>IF($F$2=0," - ",Tabla1[[#This Row],[Base para Mejor precio]]*(1-$F$2))</f>
        <v>122.96283299999999</v>
      </c>
      <c r="F1457" s="4" t="s">
        <v>6</v>
      </c>
      <c r="G1457" s="16" t="s">
        <v>6131</v>
      </c>
      <c r="H1457" s="5">
        <f>IFERROR(IF($F$3=0,"-",Tabla1[[#This Row],[Precio de Cliente neto]]*(1+$F$3)),"-")</f>
        <v>204.93805500000002</v>
      </c>
      <c r="I1457" s="5">
        <v>195.17910000000001</v>
      </c>
      <c r="J1457" s="5">
        <v>175.66119</v>
      </c>
      <c r="K1457" s="26">
        <v>0.21</v>
      </c>
    </row>
    <row r="1458" spans="1:11">
      <c r="A1458" s="4">
        <v>4116</v>
      </c>
      <c r="B1458" t="s">
        <v>1071</v>
      </c>
      <c r="C1458" s="5">
        <f>IF($F$2=0," - ",Tabla1[[#This Row],[Base Precio de Lista neto]])</f>
        <v>348.46109999999999</v>
      </c>
      <c r="D1458" s="5">
        <f>IF($F$2=0," - ",Tabla1[[#This Row],[Base Precio de Lista neto]]*(1-$F$2))</f>
        <v>243.92276999999999</v>
      </c>
      <c r="E1458" s="5">
        <f>IF($F$2=0," - ",Tabla1[[#This Row],[Base para Mejor precio]]*(1-$F$2))</f>
        <v>219.53049299999998</v>
      </c>
      <c r="F1458" s="4" t="s">
        <v>6</v>
      </c>
      <c r="G1458" s="16" t="s">
        <v>6131</v>
      </c>
      <c r="H1458" s="5">
        <f>IFERROR(IF($F$3=0,"-",Tabla1[[#This Row],[Precio de Cliente neto]]*(1+$F$3)),"-")</f>
        <v>365.88415499999996</v>
      </c>
      <c r="I1458" s="5">
        <v>348.46109999999999</v>
      </c>
      <c r="J1458" s="5">
        <v>313.61498999999998</v>
      </c>
      <c r="K1458" s="26">
        <v>0.21</v>
      </c>
    </row>
    <row r="1459" spans="1:11">
      <c r="A1459" s="4">
        <v>4117</v>
      </c>
      <c r="B1459" t="s">
        <v>1072</v>
      </c>
      <c r="C1459" s="5">
        <f>IF($F$2=0," - ",Tabla1[[#This Row],[Base Precio de Lista neto]])</f>
        <v>719.12609999999995</v>
      </c>
      <c r="D1459" s="5">
        <f>IF($F$2=0," - ",Tabla1[[#This Row],[Base Precio de Lista neto]]*(1-$F$2))</f>
        <v>503.38826999999992</v>
      </c>
      <c r="E1459" s="5">
        <f>IF($F$2=0," - ",Tabla1[[#This Row],[Base para Mejor precio]]*(1-$F$2))</f>
        <v>453.04944299999994</v>
      </c>
      <c r="F1459" s="4" t="s">
        <v>6</v>
      </c>
      <c r="G1459" s="16" t="s">
        <v>6131</v>
      </c>
      <c r="H1459" s="5">
        <f>IFERROR(IF($F$3=0,"-",Tabla1[[#This Row],[Precio de Cliente neto]]*(1+$F$3)),"-")</f>
        <v>755.08240499999988</v>
      </c>
      <c r="I1459" s="5">
        <v>719.12609999999995</v>
      </c>
      <c r="J1459" s="5">
        <v>647.21348999999998</v>
      </c>
      <c r="K1459" s="26">
        <v>0.21</v>
      </c>
    </row>
    <row r="1460" spans="1:11">
      <c r="A1460" s="4">
        <v>4118</v>
      </c>
      <c r="B1460" t="s">
        <v>1073</v>
      </c>
      <c r="C1460" s="5">
        <f>IF($F$2=0," - ",Tabla1[[#This Row],[Base Precio de Lista neto]])</f>
        <v>304.37310000000002</v>
      </c>
      <c r="D1460" s="5">
        <f>IF($F$2=0," - ",Tabla1[[#This Row],[Base Precio de Lista neto]]*(1-$F$2))</f>
        <v>213.06117</v>
      </c>
      <c r="E1460" s="5">
        <f>IF($F$2=0," - ",Tabla1[[#This Row],[Base para Mejor precio]]*(1-$F$2))</f>
        <v>191.75505299999998</v>
      </c>
      <c r="F1460" s="4" t="s">
        <v>6</v>
      </c>
      <c r="G1460" s="16" t="s">
        <v>6131</v>
      </c>
      <c r="H1460" s="5">
        <f>IFERROR(IF($F$3=0,"-",Tabla1[[#This Row],[Precio de Cliente neto]]*(1+$F$3)),"-")</f>
        <v>319.59175500000003</v>
      </c>
      <c r="I1460" s="5">
        <v>304.37310000000002</v>
      </c>
      <c r="J1460" s="5">
        <v>273.93579</v>
      </c>
      <c r="K1460" s="26">
        <v>0.21</v>
      </c>
    </row>
    <row r="1461" spans="1:11">
      <c r="A1461" s="4">
        <v>4119</v>
      </c>
      <c r="B1461" t="s">
        <v>1074</v>
      </c>
      <c r="C1461" s="5">
        <f>IF($F$2=0," - ",Tabla1[[#This Row],[Base Precio de Lista neto]])</f>
        <v>289.7552</v>
      </c>
      <c r="D1461" s="5">
        <f>IF($F$2=0," - ",Tabla1[[#This Row],[Base Precio de Lista neto]]*(1-$F$2))</f>
        <v>202.82863999999998</v>
      </c>
      <c r="E1461" s="5">
        <f>IF($F$2=0," - ",Tabla1[[#This Row],[Base para Mejor precio]]*(1-$F$2))</f>
        <v>182.54577599999999</v>
      </c>
      <c r="F1461" s="4" t="s">
        <v>6</v>
      </c>
      <c r="G1461" s="16" t="s">
        <v>6131</v>
      </c>
      <c r="H1461" s="5">
        <f>IFERROR(IF($F$3=0,"-",Tabla1[[#This Row],[Precio de Cliente neto]]*(1+$F$3)),"-")</f>
        <v>304.24295999999998</v>
      </c>
      <c r="I1461" s="5">
        <v>289.7552</v>
      </c>
      <c r="J1461" s="5">
        <v>260.77967999999998</v>
      </c>
      <c r="K1461" s="26">
        <v>0.21</v>
      </c>
    </row>
    <row r="1462" spans="1:11">
      <c r="A1462" s="4">
        <v>4120</v>
      </c>
      <c r="B1462" t="s">
        <v>1075</v>
      </c>
      <c r="C1462" s="5">
        <f>IF($F$2=0," - ",Tabla1[[#This Row],[Base Precio de Lista neto]])</f>
        <v>394.02710000000002</v>
      </c>
      <c r="D1462" s="5">
        <f>IF($F$2=0," - ",Tabla1[[#This Row],[Base Precio de Lista neto]]*(1-$F$2))</f>
        <v>275.81896999999998</v>
      </c>
      <c r="E1462" s="5">
        <f>IF($F$2=0," - ",Tabla1[[#This Row],[Base para Mejor precio]]*(1-$F$2))</f>
        <v>248.23707299999998</v>
      </c>
      <c r="F1462" s="4" t="s">
        <v>6</v>
      </c>
      <c r="G1462" s="16" t="s">
        <v>6131</v>
      </c>
      <c r="H1462" s="5">
        <f>IFERROR(IF($F$3=0,"-",Tabla1[[#This Row],[Precio de Cliente neto]]*(1+$F$3)),"-")</f>
        <v>413.72845499999994</v>
      </c>
      <c r="I1462" s="5">
        <v>394.02710000000002</v>
      </c>
      <c r="J1462" s="5">
        <v>354.62439000000001</v>
      </c>
      <c r="K1462" s="26">
        <v>0.21</v>
      </c>
    </row>
    <row r="1463" spans="1:11">
      <c r="A1463" s="4">
        <v>4121</v>
      </c>
      <c r="B1463" t="s">
        <v>1076</v>
      </c>
      <c r="C1463" s="5">
        <f>IF($F$2=0," - ",Tabla1[[#This Row],[Base Precio de Lista neto]])</f>
        <v>3831.5994999999998</v>
      </c>
      <c r="D1463" s="5">
        <f>IF($F$2=0," - ",Tabla1[[#This Row],[Base Precio de Lista neto]]*(1-$F$2))</f>
        <v>2682.1196499999996</v>
      </c>
      <c r="E1463" s="5">
        <f>IF($F$2=0," - ",Tabla1[[#This Row],[Base para Mejor precio]]*(1-$F$2))</f>
        <v>2413.9076849999997</v>
      </c>
      <c r="F1463" s="4" t="s">
        <v>6</v>
      </c>
      <c r="G1463" s="16" t="s">
        <v>6131</v>
      </c>
      <c r="H1463" s="5">
        <f>IFERROR(IF($F$3=0,"-",Tabla1[[#This Row],[Precio de Cliente neto]]*(1+$F$3)),"-")</f>
        <v>4023.1794749999995</v>
      </c>
      <c r="I1463" s="5">
        <v>3831.5994999999998</v>
      </c>
      <c r="J1463" s="5">
        <v>3448.4395500000001</v>
      </c>
      <c r="K1463" s="26">
        <v>0.21</v>
      </c>
    </row>
    <row r="1464" spans="1:11">
      <c r="A1464" s="4">
        <v>4122</v>
      </c>
      <c r="B1464" t="s">
        <v>1077</v>
      </c>
      <c r="C1464" s="5">
        <f>IF($F$2=0," - ",Tabla1[[#This Row],[Base Precio de Lista neto]])</f>
        <v>138.45079999999999</v>
      </c>
      <c r="D1464" s="5">
        <f>IF($F$2=0," - ",Tabla1[[#This Row],[Base Precio de Lista neto]]*(1-$F$2))</f>
        <v>96.915559999999985</v>
      </c>
      <c r="E1464" s="5">
        <f>IF($F$2=0," - ",Tabla1[[#This Row],[Base para Mejor precio]]*(1-$F$2))</f>
        <v>87.224003999999994</v>
      </c>
      <c r="F1464" s="4" t="s">
        <v>6</v>
      </c>
      <c r="G1464" s="16" t="s">
        <v>6131</v>
      </c>
      <c r="H1464" s="5">
        <f>IFERROR(IF($F$3=0,"-",Tabla1[[#This Row],[Precio de Cliente neto]]*(1+$F$3)),"-")</f>
        <v>145.37333999999998</v>
      </c>
      <c r="I1464" s="5">
        <v>138.45079999999999</v>
      </c>
      <c r="J1464" s="5">
        <v>124.60572000000001</v>
      </c>
      <c r="K1464" s="26">
        <v>0.21</v>
      </c>
    </row>
    <row r="1465" spans="1:11">
      <c r="A1465" s="4">
        <v>4123</v>
      </c>
      <c r="B1465" t="s">
        <v>1078</v>
      </c>
      <c r="C1465" s="5">
        <f>IF($F$2=0," - ",Tabla1[[#This Row],[Base Precio de Lista neto]])</f>
        <v>178.94319999999999</v>
      </c>
      <c r="D1465" s="5">
        <f>IF($F$2=0," - ",Tabla1[[#This Row],[Base Precio de Lista neto]]*(1-$F$2))</f>
        <v>125.26023999999998</v>
      </c>
      <c r="E1465" s="5">
        <f>IF($F$2=0," - ",Tabla1[[#This Row],[Base para Mejor precio]]*(1-$F$2))</f>
        <v>112.73421599999999</v>
      </c>
      <c r="F1465" s="4" t="s">
        <v>6</v>
      </c>
      <c r="G1465" s="16" t="s">
        <v>6131</v>
      </c>
      <c r="H1465" s="5">
        <f>IFERROR(IF($F$3=0,"-",Tabla1[[#This Row],[Precio de Cliente neto]]*(1+$F$3)),"-")</f>
        <v>187.89035999999999</v>
      </c>
      <c r="I1465" s="5">
        <v>178.94319999999999</v>
      </c>
      <c r="J1465" s="5">
        <v>161.04888</v>
      </c>
      <c r="K1465" s="26">
        <v>0.21</v>
      </c>
    </row>
    <row r="1466" spans="1:11">
      <c r="A1466" s="4">
        <v>4124</v>
      </c>
      <c r="B1466" t="s">
        <v>1079</v>
      </c>
      <c r="C1466" s="5">
        <f>IF($F$2=0," - ",Tabla1[[#This Row],[Base Precio de Lista neto]])</f>
        <v>188.10470000000001</v>
      </c>
      <c r="D1466" s="5">
        <f>IF($F$2=0," - ",Tabla1[[#This Row],[Base Precio de Lista neto]]*(1-$F$2))</f>
        <v>131.67329000000001</v>
      </c>
      <c r="E1466" s="5">
        <f>IF($F$2=0," - ",Tabla1[[#This Row],[Base para Mejor precio]]*(1-$F$2))</f>
        <v>118.50596099999999</v>
      </c>
      <c r="F1466" s="4" t="s">
        <v>6</v>
      </c>
      <c r="G1466" s="16" t="s">
        <v>6131</v>
      </c>
      <c r="H1466" s="5">
        <f>IFERROR(IF($F$3=0,"-",Tabla1[[#This Row],[Precio de Cliente neto]]*(1+$F$3)),"-")</f>
        <v>197.50993500000001</v>
      </c>
      <c r="I1466" s="5">
        <v>188.10470000000001</v>
      </c>
      <c r="J1466" s="5">
        <v>169.29423</v>
      </c>
      <c r="K1466" s="26">
        <v>0.21</v>
      </c>
    </row>
    <row r="1467" spans="1:11">
      <c r="A1467" s="4">
        <v>4125</v>
      </c>
      <c r="B1467" t="s">
        <v>1080</v>
      </c>
      <c r="C1467" s="5">
        <f>IF($F$2=0," - ",Tabla1[[#This Row],[Base Precio de Lista neto]])</f>
        <v>464.02010000000001</v>
      </c>
      <c r="D1467" s="5">
        <f>IF($F$2=0," - ",Tabla1[[#This Row],[Base Precio de Lista neto]]*(1-$F$2))</f>
        <v>324.81407000000002</v>
      </c>
      <c r="E1467" s="5">
        <f>IF($F$2=0," - ",Tabla1[[#This Row],[Base para Mejor precio]]*(1-$F$2))</f>
        <v>292.33266299999997</v>
      </c>
      <c r="F1467" s="4" t="s">
        <v>6</v>
      </c>
      <c r="G1467" s="16" t="s">
        <v>6131</v>
      </c>
      <c r="H1467" s="5">
        <f>IFERROR(IF($F$3=0,"-",Tabla1[[#This Row],[Precio de Cliente neto]]*(1+$F$3)),"-")</f>
        <v>487.22110500000002</v>
      </c>
      <c r="I1467" s="5">
        <v>464.02010000000001</v>
      </c>
      <c r="J1467" s="5">
        <v>417.61809</v>
      </c>
      <c r="K1467" s="26">
        <v>0.21</v>
      </c>
    </row>
    <row r="1468" spans="1:11">
      <c r="A1468" s="4">
        <v>4126</v>
      </c>
      <c r="B1468" t="s">
        <v>1081</v>
      </c>
      <c r="C1468" s="5">
        <f>IF($F$2=0," - ",Tabla1[[#This Row],[Base Precio de Lista neto]])</f>
        <v>340.70589999999999</v>
      </c>
      <c r="D1468" s="5">
        <f>IF($F$2=0," - ",Tabla1[[#This Row],[Base Precio de Lista neto]]*(1-$F$2))</f>
        <v>238.49412999999998</v>
      </c>
      <c r="E1468" s="5">
        <f>IF($F$2=0," - ",Tabla1[[#This Row],[Base para Mejor precio]]*(1-$F$2))</f>
        <v>214.64471699999999</v>
      </c>
      <c r="F1468" s="4" t="s">
        <v>6</v>
      </c>
      <c r="G1468" s="16" t="s">
        <v>6131</v>
      </c>
      <c r="H1468" s="5">
        <f>IFERROR(IF($F$3=0,"-",Tabla1[[#This Row],[Precio de Cliente neto]]*(1+$F$3)),"-")</f>
        <v>357.74119499999995</v>
      </c>
      <c r="I1468" s="5">
        <v>340.70589999999999</v>
      </c>
      <c r="J1468" s="5">
        <v>306.63531</v>
      </c>
      <c r="K1468" s="26">
        <v>0.21</v>
      </c>
    </row>
    <row r="1469" spans="1:11">
      <c r="A1469" s="4">
        <v>4127</v>
      </c>
      <c r="B1469" t="s">
        <v>1082</v>
      </c>
      <c r="C1469" s="5">
        <f>IF($F$2=0," - ",Tabla1[[#This Row],[Base Precio de Lista neto]])</f>
        <v>266.4357</v>
      </c>
      <c r="D1469" s="5">
        <f>IF($F$2=0," - ",Tabla1[[#This Row],[Base Precio de Lista neto]]*(1-$F$2))</f>
        <v>186.50498999999999</v>
      </c>
      <c r="E1469" s="5">
        <f>IF($F$2=0," - ",Tabla1[[#This Row],[Base para Mejor precio]]*(1-$F$2))</f>
        <v>167.85449099999997</v>
      </c>
      <c r="F1469" s="4" t="s">
        <v>6</v>
      </c>
      <c r="G1469" s="16" t="s">
        <v>6131</v>
      </c>
      <c r="H1469" s="5">
        <f>IFERROR(IF($F$3=0,"-",Tabla1[[#This Row],[Precio de Cliente neto]]*(1+$F$3)),"-")</f>
        <v>279.75748499999997</v>
      </c>
      <c r="I1469" s="5">
        <v>266.4357</v>
      </c>
      <c r="J1469" s="5">
        <v>239.79212999999999</v>
      </c>
      <c r="K1469" s="26">
        <v>0.21</v>
      </c>
    </row>
    <row r="1470" spans="1:11">
      <c r="A1470" s="4">
        <v>4128</v>
      </c>
      <c r="B1470" t="s">
        <v>1083</v>
      </c>
      <c r="C1470" s="5">
        <f>IF($F$2=0," - ",Tabla1[[#This Row],[Base Precio de Lista neto]])</f>
        <v>528.20259999999996</v>
      </c>
      <c r="D1470" s="5">
        <f>IF($F$2=0," - ",Tabla1[[#This Row],[Base Precio de Lista neto]]*(1-$F$2))</f>
        <v>369.74181999999996</v>
      </c>
      <c r="E1470" s="5">
        <f>IF($F$2=0," - ",Tabla1[[#This Row],[Base para Mejor precio]]*(1-$F$2))</f>
        <v>332.76763799999998</v>
      </c>
      <c r="F1470" s="4" t="s">
        <v>6</v>
      </c>
      <c r="G1470" s="16" t="s">
        <v>6131</v>
      </c>
      <c r="H1470" s="5">
        <f>IFERROR(IF($F$3=0,"-",Tabla1[[#This Row],[Precio de Cliente neto]]*(1+$F$3)),"-")</f>
        <v>554.61272999999994</v>
      </c>
      <c r="I1470" s="5">
        <v>528.20259999999996</v>
      </c>
      <c r="J1470" s="5">
        <v>475.38234</v>
      </c>
      <c r="K1470" s="26">
        <v>0.21</v>
      </c>
    </row>
    <row r="1471" spans="1:11">
      <c r="A1471" s="4">
        <v>4129</v>
      </c>
      <c r="B1471" t="s">
        <v>1084</v>
      </c>
      <c r="C1471" s="5">
        <f>IF($F$2=0," - ",Tabla1[[#This Row],[Base Precio de Lista neto]])</f>
        <v>518.96469999999999</v>
      </c>
      <c r="D1471" s="5">
        <f>IF($F$2=0," - ",Tabla1[[#This Row],[Base Precio de Lista neto]]*(1-$F$2))</f>
        <v>363.27528999999998</v>
      </c>
      <c r="E1471" s="5">
        <f>IF($F$2=0," - ",Tabla1[[#This Row],[Base para Mejor precio]]*(1-$F$2))</f>
        <v>326.94776100000001</v>
      </c>
      <c r="F1471" s="4" t="s">
        <v>6</v>
      </c>
      <c r="G1471" s="16" t="s">
        <v>6131</v>
      </c>
      <c r="H1471" s="5">
        <f>IFERROR(IF($F$3=0,"-",Tabla1[[#This Row],[Precio de Cliente neto]]*(1+$F$3)),"-")</f>
        <v>544.91293499999995</v>
      </c>
      <c r="I1471" s="5">
        <v>518.96469999999999</v>
      </c>
      <c r="J1471" s="5">
        <v>467.06823000000003</v>
      </c>
      <c r="K1471" s="26">
        <v>0.21</v>
      </c>
    </row>
    <row r="1472" spans="1:11">
      <c r="A1472" s="4">
        <v>4130</v>
      </c>
      <c r="B1472" t="s">
        <v>1085</v>
      </c>
      <c r="C1472" s="5">
        <f>IF($F$2=0," - ",Tabla1[[#This Row],[Base Precio de Lista neto]])</f>
        <v>5322.6264000000001</v>
      </c>
      <c r="D1472" s="5">
        <f>IF($F$2=0," - ",Tabla1[[#This Row],[Base Precio de Lista neto]]*(1-$F$2))</f>
        <v>3725.8384799999999</v>
      </c>
      <c r="E1472" s="5">
        <f>IF($F$2=0," - ",Tabla1[[#This Row],[Base para Mejor precio]]*(1-$F$2))</f>
        <v>3353.2546320000001</v>
      </c>
      <c r="F1472" s="4" t="s">
        <v>6</v>
      </c>
      <c r="G1472" s="16" t="s">
        <v>6131</v>
      </c>
      <c r="H1472" s="5">
        <f>IFERROR(IF($F$3=0,"-",Tabla1[[#This Row],[Precio de Cliente neto]]*(1+$F$3)),"-")</f>
        <v>5588.7577199999996</v>
      </c>
      <c r="I1472" s="5">
        <v>5322.6264000000001</v>
      </c>
      <c r="J1472" s="5">
        <v>4790.3637600000002</v>
      </c>
      <c r="K1472" s="26">
        <v>0.21</v>
      </c>
    </row>
    <row r="1473" spans="1:11">
      <c r="A1473" s="4">
        <v>4131</v>
      </c>
      <c r="B1473" t="s">
        <v>1086</v>
      </c>
      <c r="C1473" s="5">
        <f>IF($F$2=0," - ",Tabla1[[#This Row],[Base Precio de Lista neto]])</f>
        <v>1792.2741000000001</v>
      </c>
      <c r="D1473" s="5">
        <f>IF($F$2=0," - ",Tabla1[[#This Row],[Base Precio de Lista neto]]*(1-$F$2))</f>
        <v>1254.59187</v>
      </c>
      <c r="E1473" s="5">
        <f>IF($F$2=0," - ",Tabla1[[#This Row],[Base para Mejor precio]]*(1-$F$2))</f>
        <v>1129.1326829999998</v>
      </c>
      <c r="F1473" s="4" t="s">
        <v>6</v>
      </c>
      <c r="G1473" s="16" t="s">
        <v>6131</v>
      </c>
      <c r="H1473" s="5">
        <f>IFERROR(IF($F$3=0,"-",Tabla1[[#This Row],[Precio de Cliente neto]]*(1+$F$3)),"-")</f>
        <v>1881.8878049999998</v>
      </c>
      <c r="I1473" s="5">
        <v>1792.2741000000001</v>
      </c>
      <c r="J1473" s="5">
        <v>1613.0466899999999</v>
      </c>
      <c r="K1473" s="26">
        <v>0.21</v>
      </c>
    </row>
    <row r="1474" spans="1:11">
      <c r="A1474" s="4">
        <v>4133</v>
      </c>
      <c r="B1474" t="s">
        <v>1087</v>
      </c>
      <c r="C1474" s="5">
        <f>IF($F$2=0," - ",Tabla1[[#This Row],[Base Precio de Lista neto]])</f>
        <v>714.10649999999998</v>
      </c>
      <c r="D1474" s="5">
        <f>IF($F$2=0," - ",Tabla1[[#This Row],[Base Precio de Lista neto]]*(1-$F$2))</f>
        <v>499.87454999999994</v>
      </c>
      <c r="E1474" s="5">
        <f>IF($F$2=0," - ",Tabla1[[#This Row],[Base para Mejor precio]]*(1-$F$2))</f>
        <v>449.88709499999993</v>
      </c>
      <c r="F1474" s="4" t="s">
        <v>6</v>
      </c>
      <c r="G1474" s="16" t="s">
        <v>6131</v>
      </c>
      <c r="H1474" s="5">
        <f>IFERROR(IF($F$3=0,"-",Tabla1[[#This Row],[Precio de Cliente neto]]*(1+$F$3)),"-")</f>
        <v>749.81182499999989</v>
      </c>
      <c r="I1474" s="5">
        <v>714.10649999999998</v>
      </c>
      <c r="J1474" s="5">
        <v>642.69584999999995</v>
      </c>
      <c r="K1474" s="26">
        <v>0.21</v>
      </c>
    </row>
    <row r="1475" spans="1:11">
      <c r="A1475" s="4">
        <v>4140</v>
      </c>
      <c r="B1475" t="s">
        <v>1088</v>
      </c>
      <c r="C1475" s="5">
        <f>IF($F$2=0," - ",Tabla1[[#This Row],[Base Precio de Lista neto]])</f>
        <v>2140.8555000000001</v>
      </c>
      <c r="D1475" s="5">
        <f>IF($F$2=0," - ",Tabla1[[#This Row],[Base Precio de Lista neto]]*(1-$F$2))</f>
        <v>1498.5988500000001</v>
      </c>
      <c r="E1475" s="5">
        <f>IF($F$2=0," - ",Tabla1[[#This Row],[Base para Mejor precio]]*(1-$F$2))</f>
        <v>1348.738965</v>
      </c>
      <c r="F1475" s="4" t="s">
        <v>6</v>
      </c>
      <c r="G1475" s="16" t="s">
        <v>6131</v>
      </c>
      <c r="H1475" s="5">
        <f>IFERROR(IF($F$3=0,"-",Tabla1[[#This Row],[Precio de Cliente neto]]*(1+$F$3)),"-")</f>
        <v>2247.898275</v>
      </c>
      <c r="I1475" s="5">
        <v>2140.8555000000001</v>
      </c>
      <c r="J1475" s="5">
        <v>1926.7699500000001</v>
      </c>
      <c r="K1475" s="26">
        <v>0.21</v>
      </c>
    </row>
    <row r="1476" spans="1:11">
      <c r="A1476" s="4">
        <v>4153</v>
      </c>
      <c r="B1476" t="s">
        <v>1089</v>
      </c>
      <c r="C1476" s="5">
        <f>IF($F$2=0," - ",Tabla1[[#This Row],[Base Precio de Lista neto]])</f>
        <v>734.20799999999997</v>
      </c>
      <c r="D1476" s="5">
        <f>IF($F$2=0," - ",Tabla1[[#This Row],[Base Precio de Lista neto]]*(1-$F$2))</f>
        <v>513.9455999999999</v>
      </c>
      <c r="E1476" s="5">
        <f>IF($F$2=0," - ",Tabla1[[#This Row],[Base para Mejor precio]]*(1-$F$2))</f>
        <v>462.55103999999994</v>
      </c>
      <c r="F1476" s="4" t="s">
        <v>6</v>
      </c>
      <c r="G1476" s="16" t="s">
        <v>6131</v>
      </c>
      <c r="H1476" s="5">
        <f>IFERROR(IF($F$3=0,"-",Tabla1[[#This Row],[Precio de Cliente neto]]*(1+$F$3)),"-")</f>
        <v>770.91839999999979</v>
      </c>
      <c r="I1476" s="5">
        <v>734.20799999999997</v>
      </c>
      <c r="J1476" s="5">
        <v>660.78719999999998</v>
      </c>
      <c r="K1476" s="26">
        <v>0.21</v>
      </c>
    </row>
    <row r="1477" spans="1:11">
      <c r="A1477" s="4">
        <v>4168</v>
      </c>
      <c r="B1477" t="s">
        <v>9187</v>
      </c>
      <c r="C1477" s="5">
        <f>IF($F$2=0," - ",Tabla1[[#This Row],[Base Precio de Lista neto]])</f>
        <v>152.51259999999999</v>
      </c>
      <c r="D1477" s="5">
        <f>IF($F$2=0," - ",Tabla1[[#This Row],[Base Precio de Lista neto]]*(1-$F$2))</f>
        <v>106.75881999999999</v>
      </c>
      <c r="E1477" s="5">
        <f>IF($F$2=0," - ",Tabla1[[#This Row],[Base para Mejor precio]]*(1-$F$2))</f>
        <v>96.082937999999984</v>
      </c>
      <c r="F1477" s="4" t="s">
        <v>6</v>
      </c>
      <c r="G1477" s="16" t="s">
        <v>6131</v>
      </c>
      <c r="H1477" s="5">
        <f>IFERROR(IF($F$3=0,"-",Tabla1[[#This Row],[Precio de Cliente neto]]*(1+$F$3)),"-")</f>
        <v>160.13822999999996</v>
      </c>
      <c r="I1477" s="5">
        <v>152.51259999999999</v>
      </c>
      <c r="J1477" s="5">
        <v>137.26133999999999</v>
      </c>
      <c r="K1477" s="26">
        <v>0.21</v>
      </c>
    </row>
    <row r="1478" spans="1:11">
      <c r="A1478" s="4">
        <v>4169</v>
      </c>
      <c r="B1478" t="s">
        <v>1090</v>
      </c>
      <c r="C1478" s="5">
        <f>IF($F$2=0," - ",Tabla1[[#This Row],[Base Precio de Lista neto]])</f>
        <v>432.49869999999999</v>
      </c>
      <c r="D1478" s="5">
        <f>IF($F$2=0," - ",Tabla1[[#This Row],[Base Precio de Lista neto]]*(1-$F$2))</f>
        <v>302.74908999999997</v>
      </c>
      <c r="E1478" s="5">
        <f>IF($F$2=0," - ",Tabla1[[#This Row],[Base para Mejor precio]]*(1-$F$2))</f>
        <v>272.47418099999999</v>
      </c>
      <c r="F1478" s="4" t="s">
        <v>6</v>
      </c>
      <c r="G1478" s="16" t="s">
        <v>6131</v>
      </c>
      <c r="H1478" s="5">
        <f>IFERROR(IF($F$3=0,"-",Tabla1[[#This Row],[Precio de Cliente neto]]*(1+$F$3)),"-")</f>
        <v>454.12363499999992</v>
      </c>
      <c r="I1478" s="5">
        <v>432.49869999999999</v>
      </c>
      <c r="J1478" s="5">
        <v>389.24883</v>
      </c>
      <c r="K1478" s="26">
        <v>0.21</v>
      </c>
    </row>
    <row r="1479" spans="1:11">
      <c r="A1479" s="4">
        <v>4170</v>
      </c>
      <c r="B1479" t="s">
        <v>1091</v>
      </c>
      <c r="C1479" s="5">
        <f>IF($F$2=0," - ",Tabla1[[#This Row],[Base Precio de Lista neto]])</f>
        <v>196.10929999999999</v>
      </c>
      <c r="D1479" s="5">
        <f>IF($F$2=0," - ",Tabla1[[#This Row],[Base Precio de Lista neto]]*(1-$F$2))</f>
        <v>137.27650999999997</v>
      </c>
      <c r="E1479" s="5">
        <f>IF($F$2=0," - ",Tabla1[[#This Row],[Base para Mejor precio]]*(1-$F$2))</f>
        <v>123.54885899999999</v>
      </c>
      <c r="F1479" s="4" t="s">
        <v>6</v>
      </c>
      <c r="G1479" s="16" t="s">
        <v>6131</v>
      </c>
      <c r="H1479" s="5">
        <f>IFERROR(IF($F$3=0,"-",Tabla1[[#This Row],[Precio de Cliente neto]]*(1+$F$3)),"-")</f>
        <v>205.91476499999996</v>
      </c>
      <c r="I1479" s="5">
        <v>196.10929999999999</v>
      </c>
      <c r="J1479" s="5">
        <v>176.49836999999999</v>
      </c>
      <c r="K1479" s="26">
        <v>0.21</v>
      </c>
    </row>
    <row r="1480" spans="1:11">
      <c r="A1480" s="4">
        <v>4171</v>
      </c>
      <c r="B1480" t="s">
        <v>1092</v>
      </c>
      <c r="C1480" s="5">
        <f>IF($F$2=0," - ",Tabla1[[#This Row],[Base Precio de Lista neto]])</f>
        <v>388.47859999999997</v>
      </c>
      <c r="D1480" s="5">
        <f>IF($F$2=0," - ",Tabla1[[#This Row],[Base Precio de Lista neto]]*(1-$F$2))</f>
        <v>271.93501999999995</v>
      </c>
      <c r="E1480" s="5">
        <f>IF($F$2=0," - ",Tabla1[[#This Row],[Base para Mejor precio]]*(1-$F$2))</f>
        <v>244.74151799999999</v>
      </c>
      <c r="F1480" s="4" t="s">
        <v>6</v>
      </c>
      <c r="G1480" s="16" t="s">
        <v>6131</v>
      </c>
      <c r="H1480" s="5">
        <f>IFERROR(IF($F$3=0,"-",Tabla1[[#This Row],[Precio de Cliente neto]]*(1+$F$3)),"-")</f>
        <v>407.90252999999996</v>
      </c>
      <c r="I1480" s="5">
        <v>388.47859999999997</v>
      </c>
      <c r="J1480" s="5">
        <v>349.63074</v>
      </c>
      <c r="K1480" s="26">
        <v>0.21</v>
      </c>
    </row>
    <row r="1481" spans="1:11">
      <c r="A1481" s="4">
        <v>4172</v>
      </c>
      <c r="B1481" t="s">
        <v>1093</v>
      </c>
      <c r="C1481" s="5">
        <f>IF($F$2=0," - ",Tabla1[[#This Row],[Base Precio de Lista neto]])</f>
        <v>457.5908</v>
      </c>
      <c r="D1481" s="5">
        <f>IF($F$2=0," - ",Tabla1[[#This Row],[Base Precio de Lista neto]]*(1-$F$2))</f>
        <v>320.31356</v>
      </c>
      <c r="E1481" s="5">
        <f>IF($F$2=0," - ",Tabla1[[#This Row],[Base para Mejor precio]]*(1-$F$2))</f>
        <v>288.28220399999998</v>
      </c>
      <c r="F1481" s="4" t="s">
        <v>6</v>
      </c>
      <c r="G1481" s="16" t="s">
        <v>6131</v>
      </c>
      <c r="H1481" s="5">
        <f>IFERROR(IF($F$3=0,"-",Tabla1[[#This Row],[Precio de Cliente neto]]*(1+$F$3)),"-")</f>
        <v>480.47033999999996</v>
      </c>
      <c r="I1481" s="5">
        <v>457.5908</v>
      </c>
      <c r="J1481" s="5">
        <v>411.83172000000002</v>
      </c>
      <c r="K1481" s="26">
        <v>0.21</v>
      </c>
    </row>
    <row r="1482" spans="1:11">
      <c r="A1482" s="4">
        <v>4173</v>
      </c>
      <c r="B1482" t="s">
        <v>1094</v>
      </c>
      <c r="C1482" s="5">
        <f>IF($F$2=0," - ",Tabla1[[#This Row],[Base Precio de Lista neto]])</f>
        <v>671.22270000000003</v>
      </c>
      <c r="D1482" s="5">
        <f>IF($F$2=0," - ",Tabla1[[#This Row],[Base Precio de Lista neto]]*(1-$F$2))</f>
        <v>469.85588999999999</v>
      </c>
      <c r="E1482" s="5">
        <f>IF($F$2=0," - ",Tabla1[[#This Row],[Base para Mejor precio]]*(1-$F$2))</f>
        <v>422.87030099999993</v>
      </c>
      <c r="F1482" s="4" t="s">
        <v>6</v>
      </c>
      <c r="G1482" s="16" t="s">
        <v>6131</v>
      </c>
      <c r="H1482" s="5">
        <f>IFERROR(IF($F$3=0,"-",Tabla1[[#This Row],[Precio de Cliente neto]]*(1+$F$3)),"-")</f>
        <v>704.78383499999995</v>
      </c>
      <c r="I1482" s="5">
        <v>671.22270000000003</v>
      </c>
      <c r="J1482" s="5">
        <v>604.10042999999996</v>
      </c>
      <c r="K1482" s="26">
        <v>0.21</v>
      </c>
    </row>
    <row r="1483" spans="1:11">
      <c r="A1483" s="4">
        <v>4176</v>
      </c>
      <c r="B1483" t="s">
        <v>1095</v>
      </c>
      <c r="C1483" s="5">
        <f>IF($F$2=0," - ",Tabla1[[#This Row],[Base Precio de Lista neto]])</f>
        <v>1125.5969</v>
      </c>
      <c r="D1483" s="5">
        <f>IF($F$2=0," - ",Tabla1[[#This Row],[Base Precio de Lista neto]]*(1-$F$2))</f>
        <v>787.91782999999998</v>
      </c>
      <c r="E1483" s="5">
        <f>IF($F$2=0," - ",Tabla1[[#This Row],[Base para Mejor precio]]*(1-$F$2))</f>
        <v>709.12604699999997</v>
      </c>
      <c r="F1483" s="4" t="s">
        <v>6</v>
      </c>
      <c r="G1483" s="16" t="s">
        <v>6131</v>
      </c>
      <c r="H1483" s="5">
        <f>IFERROR(IF($F$3=0,"-",Tabla1[[#This Row],[Precio de Cliente neto]]*(1+$F$3)),"-")</f>
        <v>1181.876745</v>
      </c>
      <c r="I1483" s="5">
        <v>1125.5969</v>
      </c>
      <c r="J1483" s="5">
        <v>1013.03721</v>
      </c>
      <c r="K1483" s="26">
        <v>0.21</v>
      </c>
    </row>
    <row r="1484" spans="1:11">
      <c r="A1484" s="4">
        <v>4177</v>
      </c>
      <c r="B1484" t="s">
        <v>1096</v>
      </c>
      <c r="C1484" s="5">
        <f>IF($F$2=0," - ",Tabla1[[#This Row],[Base Precio de Lista neto]])</f>
        <v>1125.5969</v>
      </c>
      <c r="D1484" s="5">
        <f>IF($F$2=0," - ",Tabla1[[#This Row],[Base Precio de Lista neto]]*(1-$F$2))</f>
        <v>787.91782999999998</v>
      </c>
      <c r="E1484" s="5">
        <f>IF($F$2=0," - ",Tabla1[[#This Row],[Base para Mejor precio]]*(1-$F$2))</f>
        <v>709.12604699999997</v>
      </c>
      <c r="F1484" s="4" t="s">
        <v>6</v>
      </c>
      <c r="G1484" s="16" t="s">
        <v>6131</v>
      </c>
      <c r="H1484" s="5">
        <f>IFERROR(IF($F$3=0,"-",Tabla1[[#This Row],[Precio de Cliente neto]]*(1+$F$3)),"-")</f>
        <v>1181.876745</v>
      </c>
      <c r="I1484" s="5">
        <v>1125.5969</v>
      </c>
      <c r="J1484" s="5">
        <v>1013.03721</v>
      </c>
      <c r="K1484" s="26">
        <v>0.21</v>
      </c>
    </row>
    <row r="1485" spans="1:11">
      <c r="A1485" s="4">
        <v>4178</v>
      </c>
      <c r="B1485" t="s">
        <v>1097</v>
      </c>
      <c r="C1485" s="5">
        <f>IF($F$2=0," - ",Tabla1[[#This Row],[Base Precio de Lista neto]])</f>
        <v>1173.0700999999999</v>
      </c>
      <c r="D1485" s="5">
        <f>IF($F$2=0," - ",Tabla1[[#This Row],[Base Precio de Lista neto]]*(1-$F$2))</f>
        <v>821.14906999999994</v>
      </c>
      <c r="E1485" s="5">
        <f>IF($F$2=0," - ",Tabla1[[#This Row],[Base para Mejor precio]]*(1-$F$2))</f>
        <v>739.03416299999992</v>
      </c>
      <c r="F1485" s="4" t="s">
        <v>6</v>
      </c>
      <c r="G1485" s="16" t="s">
        <v>6131</v>
      </c>
      <c r="H1485" s="5">
        <f>IFERROR(IF($F$3=0,"-",Tabla1[[#This Row],[Precio de Cliente neto]]*(1+$F$3)),"-")</f>
        <v>1231.7236049999999</v>
      </c>
      <c r="I1485" s="5">
        <v>1173.0700999999999</v>
      </c>
      <c r="J1485" s="5">
        <v>1055.7630899999999</v>
      </c>
      <c r="K1485" s="26">
        <v>0.21</v>
      </c>
    </row>
    <row r="1486" spans="1:11">
      <c r="A1486" s="4">
        <v>4179</v>
      </c>
      <c r="B1486" t="s">
        <v>1098</v>
      </c>
      <c r="C1486" s="5">
        <f>IF($F$2=0," - ",Tabla1[[#This Row],[Base Precio de Lista neto]])</f>
        <v>1173.0700999999999</v>
      </c>
      <c r="D1486" s="5">
        <f>IF($F$2=0," - ",Tabla1[[#This Row],[Base Precio de Lista neto]]*(1-$F$2))</f>
        <v>821.14906999999994</v>
      </c>
      <c r="E1486" s="5">
        <f>IF($F$2=0," - ",Tabla1[[#This Row],[Base para Mejor precio]]*(1-$F$2))</f>
        <v>739.03416299999992</v>
      </c>
      <c r="F1486" s="4" t="s">
        <v>6</v>
      </c>
      <c r="G1486" s="16" t="s">
        <v>6131</v>
      </c>
      <c r="H1486" s="5">
        <f>IFERROR(IF($F$3=0,"-",Tabla1[[#This Row],[Precio de Cliente neto]]*(1+$F$3)),"-")</f>
        <v>1231.7236049999999</v>
      </c>
      <c r="I1486" s="5">
        <v>1173.0700999999999</v>
      </c>
      <c r="J1486" s="5">
        <v>1055.7630899999999</v>
      </c>
      <c r="K1486" s="26">
        <v>0.21</v>
      </c>
    </row>
    <row r="1487" spans="1:11">
      <c r="A1487" s="4">
        <v>4180</v>
      </c>
      <c r="B1487" t="s">
        <v>1099</v>
      </c>
      <c r="C1487" s="5">
        <f>IF($F$2=0," - ",Tabla1[[#This Row],[Base Precio de Lista neto]])</f>
        <v>1350.9641999999999</v>
      </c>
      <c r="D1487" s="5">
        <f>IF($F$2=0," - ",Tabla1[[#This Row],[Base Precio de Lista neto]]*(1-$F$2))</f>
        <v>945.67493999999988</v>
      </c>
      <c r="E1487" s="5">
        <f>IF($F$2=0," - ",Tabla1[[#This Row],[Base para Mejor precio]]*(1-$F$2))</f>
        <v>851.10744599999998</v>
      </c>
      <c r="F1487" s="4" t="s">
        <v>6</v>
      </c>
      <c r="G1487" s="16" t="s">
        <v>6131</v>
      </c>
      <c r="H1487" s="5">
        <f>IFERROR(IF($F$3=0,"-",Tabla1[[#This Row],[Precio de Cliente neto]]*(1+$F$3)),"-")</f>
        <v>1418.5124099999998</v>
      </c>
      <c r="I1487" s="5">
        <v>1350.9641999999999</v>
      </c>
      <c r="J1487" s="5">
        <v>1215.86778</v>
      </c>
      <c r="K1487" s="26">
        <v>0.21</v>
      </c>
    </row>
    <row r="1488" spans="1:11">
      <c r="A1488" s="4">
        <v>4181</v>
      </c>
      <c r="B1488" t="s">
        <v>1100</v>
      </c>
      <c r="C1488" s="5">
        <f>IF($F$2=0," - ",Tabla1[[#This Row],[Base Precio de Lista neto]])</f>
        <v>1352.3945000000001</v>
      </c>
      <c r="D1488" s="5">
        <f>IF($F$2=0," - ",Tabla1[[#This Row],[Base Precio de Lista neto]]*(1-$F$2))</f>
        <v>946.67615000000001</v>
      </c>
      <c r="E1488" s="5">
        <f>IF($F$2=0," - ",Tabla1[[#This Row],[Base para Mejor precio]]*(1-$F$2))</f>
        <v>852.00853500000005</v>
      </c>
      <c r="F1488" s="4" t="s">
        <v>6</v>
      </c>
      <c r="G1488" s="16" t="s">
        <v>6131</v>
      </c>
      <c r="H1488" s="5">
        <f>IFERROR(IF($F$3=0,"-",Tabla1[[#This Row],[Precio de Cliente neto]]*(1+$F$3)),"-")</f>
        <v>1420.0142249999999</v>
      </c>
      <c r="I1488" s="5">
        <v>1352.3945000000001</v>
      </c>
      <c r="J1488" s="5">
        <v>1217.1550500000001</v>
      </c>
      <c r="K1488" s="26">
        <v>0.21</v>
      </c>
    </row>
    <row r="1489" spans="1:11">
      <c r="A1489" s="4">
        <v>4182</v>
      </c>
      <c r="B1489" t="s">
        <v>1101</v>
      </c>
      <c r="C1489" s="5">
        <f>IF($F$2=0," - ",Tabla1[[#This Row],[Base Precio de Lista neto]])</f>
        <v>1289.7272</v>
      </c>
      <c r="D1489" s="5">
        <f>IF($F$2=0," - ",Tabla1[[#This Row],[Base Precio de Lista neto]]*(1-$F$2))</f>
        <v>902.80903999999998</v>
      </c>
      <c r="E1489" s="5">
        <f>IF($F$2=0," - ",Tabla1[[#This Row],[Base para Mejor precio]]*(1-$F$2))</f>
        <v>812.52813600000002</v>
      </c>
      <c r="F1489" s="4" t="s">
        <v>6</v>
      </c>
      <c r="G1489" s="16" t="s">
        <v>6131</v>
      </c>
      <c r="H1489" s="5">
        <f>IFERROR(IF($F$3=0,"-",Tabla1[[#This Row],[Precio de Cliente neto]]*(1+$F$3)),"-")</f>
        <v>1354.2135599999999</v>
      </c>
      <c r="I1489" s="5">
        <v>1289.7272</v>
      </c>
      <c r="J1489" s="5">
        <v>1160.7544800000001</v>
      </c>
      <c r="K1489" s="26">
        <v>0.21</v>
      </c>
    </row>
    <row r="1490" spans="1:11">
      <c r="A1490" s="4">
        <v>4183</v>
      </c>
      <c r="B1490" t="s">
        <v>1102</v>
      </c>
      <c r="C1490" s="5">
        <f>IF($F$2=0," - ",Tabla1[[#This Row],[Base Precio de Lista neto]])</f>
        <v>1288.2651000000001</v>
      </c>
      <c r="D1490" s="5">
        <f>IF($F$2=0," - ",Tabla1[[#This Row],[Base Precio de Lista neto]]*(1-$F$2))</f>
        <v>901.78557000000001</v>
      </c>
      <c r="E1490" s="5">
        <f>IF($F$2=0," - ",Tabla1[[#This Row],[Base para Mejor precio]]*(1-$F$2))</f>
        <v>811.60701299999994</v>
      </c>
      <c r="F1490" s="4" t="s">
        <v>6</v>
      </c>
      <c r="G1490" s="16" t="s">
        <v>6131</v>
      </c>
      <c r="H1490" s="5">
        <f>IFERROR(IF($F$3=0,"-",Tabla1[[#This Row],[Precio de Cliente neto]]*(1+$F$3)),"-")</f>
        <v>1352.678355</v>
      </c>
      <c r="I1490" s="5">
        <v>1288.2651000000001</v>
      </c>
      <c r="J1490" s="5">
        <v>1159.43859</v>
      </c>
      <c r="K1490" s="26">
        <v>0.21</v>
      </c>
    </row>
    <row r="1491" spans="1:11">
      <c r="A1491" s="4">
        <v>4184</v>
      </c>
      <c r="B1491" t="s">
        <v>1103</v>
      </c>
      <c r="C1491" s="5">
        <f>IF($F$2=0," - ",Tabla1[[#This Row],[Base Precio de Lista neto]])</f>
        <v>1677.2382</v>
      </c>
      <c r="D1491" s="5">
        <f>IF($F$2=0," - ",Tabla1[[#This Row],[Base Precio de Lista neto]]*(1-$F$2))</f>
        <v>1174.06674</v>
      </c>
      <c r="E1491" s="5">
        <f>IF($F$2=0," - ",Tabla1[[#This Row],[Base para Mejor precio]]*(1-$F$2))</f>
        <v>1056.6600659999999</v>
      </c>
      <c r="F1491" s="4" t="s">
        <v>6</v>
      </c>
      <c r="G1491" s="16" t="s">
        <v>6131</v>
      </c>
      <c r="H1491" s="5">
        <f>IFERROR(IF($F$3=0,"-",Tabla1[[#This Row],[Precio de Cliente neto]]*(1+$F$3)),"-")</f>
        <v>1761.1001099999999</v>
      </c>
      <c r="I1491" s="5">
        <v>1677.2382</v>
      </c>
      <c r="J1491" s="5">
        <v>1509.5143800000001</v>
      </c>
      <c r="K1491" s="26">
        <v>0.21</v>
      </c>
    </row>
    <row r="1492" spans="1:11">
      <c r="A1492" s="4">
        <v>4185</v>
      </c>
      <c r="B1492" t="s">
        <v>1104</v>
      </c>
      <c r="C1492" s="5">
        <f>IF($F$2=0," - ",Tabla1[[#This Row],[Base Precio de Lista neto]])</f>
        <v>2194.9899999999998</v>
      </c>
      <c r="D1492" s="5">
        <f>IF($F$2=0," - ",Tabla1[[#This Row],[Base Precio de Lista neto]]*(1-$F$2))</f>
        <v>1536.4929999999997</v>
      </c>
      <c r="E1492" s="5">
        <f>IF($F$2=0," - ",Tabla1[[#This Row],[Base para Mejor precio]]*(1-$F$2))</f>
        <v>1382.8436999999999</v>
      </c>
      <c r="F1492" s="4" t="s">
        <v>6</v>
      </c>
      <c r="G1492" s="16" t="s">
        <v>6131</v>
      </c>
      <c r="H1492" s="5">
        <f>IFERROR(IF($F$3=0,"-",Tabla1[[#This Row],[Precio de Cliente neto]]*(1+$F$3)),"-")</f>
        <v>2304.7394999999997</v>
      </c>
      <c r="I1492" s="5">
        <v>2194.9899999999998</v>
      </c>
      <c r="J1492" s="5">
        <v>1975.491</v>
      </c>
      <c r="K1492" s="26">
        <v>0.21</v>
      </c>
    </row>
    <row r="1493" spans="1:11">
      <c r="A1493" s="4">
        <v>4187</v>
      </c>
      <c r="B1493" t="s">
        <v>6697</v>
      </c>
      <c r="C1493" s="5">
        <f>IF($F$2=0," - ",Tabla1[[#This Row],[Base Precio de Lista neto]])</f>
        <v>10203.427299999999</v>
      </c>
      <c r="D1493" s="5">
        <f>IF($F$2=0," - ",Tabla1[[#This Row],[Base Precio de Lista neto]]*(1-$F$2))</f>
        <v>7142.3991099999994</v>
      </c>
      <c r="E1493" s="5">
        <f>IF($F$2=0," - ",Tabla1[[#This Row],[Base para Mejor precio]]*(1-$F$2))</f>
        <v>6428.1591990000006</v>
      </c>
      <c r="F1493" s="4" t="s">
        <v>6</v>
      </c>
      <c r="G1493" s="16" t="s">
        <v>6131</v>
      </c>
      <c r="H1493" s="5">
        <f>IFERROR(IF($F$3=0,"-",Tabla1[[#This Row],[Precio de Cliente neto]]*(1+$F$3)),"-")</f>
        <v>10713.598665</v>
      </c>
      <c r="I1493" s="5">
        <v>10203.427299999999</v>
      </c>
      <c r="J1493" s="5">
        <v>9183.0845700000009</v>
      </c>
      <c r="K1493" s="26">
        <v>0.21</v>
      </c>
    </row>
    <row r="1494" spans="1:11">
      <c r="A1494" s="4">
        <v>4189</v>
      </c>
      <c r="B1494" t="s">
        <v>1105</v>
      </c>
      <c r="C1494" s="5">
        <f>IF($F$2=0," - ",Tabla1[[#This Row],[Base Precio de Lista neto]])</f>
        <v>9702.1311000000005</v>
      </c>
      <c r="D1494" s="5">
        <f>IF($F$2=0," - ",Tabla1[[#This Row],[Base Precio de Lista neto]]*(1-$F$2))</f>
        <v>6791.4917699999996</v>
      </c>
      <c r="E1494" s="5">
        <f>IF($F$2=0," - ",Tabla1[[#This Row],[Base para Mejor precio]]*(1-$F$2))</f>
        <v>6112.3425929999994</v>
      </c>
      <c r="F1494" s="4" t="s">
        <v>4</v>
      </c>
      <c r="G1494" s="16" t="s">
        <v>6131</v>
      </c>
      <c r="H1494" s="5">
        <f>IFERROR(IF($F$3=0,"-",Tabla1[[#This Row],[Precio de Cliente neto]]*(1+$F$3)),"-")</f>
        <v>10187.237654999999</v>
      </c>
      <c r="I1494" s="5">
        <v>9702.1311000000005</v>
      </c>
      <c r="J1494" s="5">
        <v>8731.9179899999999</v>
      </c>
      <c r="K1494" s="26">
        <v>0.21</v>
      </c>
    </row>
    <row r="1495" spans="1:11">
      <c r="A1495" s="4">
        <v>4190</v>
      </c>
      <c r="B1495" t="s">
        <v>6176</v>
      </c>
      <c r="C1495" s="5">
        <f>IF($F$2=0," - ",Tabla1[[#This Row],[Base Precio de Lista neto]])</f>
        <v>2570.2588000000001</v>
      </c>
      <c r="D1495" s="5">
        <f>IF($F$2=0," - ",Tabla1[[#This Row],[Base Precio de Lista neto]]*(1-$F$2))</f>
        <v>1799.1811599999999</v>
      </c>
      <c r="E1495" s="5">
        <f>IF($F$2=0," - ",Tabla1[[#This Row],[Base para Mejor precio]]*(1-$F$2))</f>
        <v>1619.2630439999998</v>
      </c>
      <c r="F1495" s="4" t="s">
        <v>5</v>
      </c>
      <c r="G1495" s="16" t="s">
        <v>6131</v>
      </c>
      <c r="H1495" s="5">
        <f>IFERROR(IF($F$3=0,"-",Tabla1[[#This Row],[Precio de Cliente neto]]*(1+$F$3)),"-")</f>
        <v>2698.7717399999997</v>
      </c>
      <c r="I1495" s="5">
        <v>2570.2588000000001</v>
      </c>
      <c r="J1495" s="5">
        <v>2313.2329199999999</v>
      </c>
      <c r="K1495" s="26">
        <v>0.21</v>
      </c>
    </row>
    <row r="1496" spans="1:11">
      <c r="A1496" s="4">
        <v>4191</v>
      </c>
      <c r="B1496" t="s">
        <v>1106</v>
      </c>
      <c r="C1496" s="5">
        <f>IF($F$2=0," - ",Tabla1[[#This Row],[Base Precio de Lista neto]])</f>
        <v>3877.9549999999999</v>
      </c>
      <c r="D1496" s="5">
        <f>IF($F$2=0," - ",Tabla1[[#This Row],[Base Precio de Lista neto]]*(1-$F$2))</f>
        <v>2714.5684999999999</v>
      </c>
      <c r="E1496" s="5">
        <f>IF($F$2=0," - ",Tabla1[[#This Row],[Base para Mejor precio]]*(1-$F$2))</f>
        <v>2443.1116499999998</v>
      </c>
      <c r="F1496" s="4" t="s">
        <v>4</v>
      </c>
      <c r="G1496" s="16" t="s">
        <v>6131</v>
      </c>
      <c r="H1496" s="5">
        <f>IFERROR(IF($F$3=0,"-",Tabla1[[#This Row],[Precio de Cliente neto]]*(1+$F$3)),"-")</f>
        <v>4071.85275</v>
      </c>
      <c r="I1496" s="5">
        <v>3877.9549999999999</v>
      </c>
      <c r="J1496" s="5">
        <v>3490.1595000000002</v>
      </c>
      <c r="K1496" s="26">
        <v>0.21</v>
      </c>
    </row>
    <row r="1497" spans="1:11">
      <c r="A1497" s="4">
        <v>4192</v>
      </c>
      <c r="B1497" t="s">
        <v>1107</v>
      </c>
      <c r="C1497" s="5">
        <f>IF($F$2=0," - ",Tabla1[[#This Row],[Base Precio de Lista neto]])</f>
        <v>3877.9549999999999</v>
      </c>
      <c r="D1497" s="5">
        <f>IF($F$2=0," - ",Tabla1[[#This Row],[Base Precio de Lista neto]]*(1-$F$2))</f>
        <v>2714.5684999999999</v>
      </c>
      <c r="E1497" s="5">
        <f>IF($F$2=0," - ",Tabla1[[#This Row],[Base para Mejor precio]]*(1-$F$2))</f>
        <v>2443.1116499999998</v>
      </c>
      <c r="F1497" s="4" t="s">
        <v>4</v>
      </c>
      <c r="G1497" s="16" t="s">
        <v>6131</v>
      </c>
      <c r="H1497" s="5">
        <f>IFERROR(IF($F$3=0,"-",Tabla1[[#This Row],[Precio de Cliente neto]]*(1+$F$3)),"-")</f>
        <v>4071.85275</v>
      </c>
      <c r="I1497" s="5">
        <v>3877.9549999999999</v>
      </c>
      <c r="J1497" s="5">
        <v>3490.1595000000002</v>
      </c>
      <c r="K1497" s="26">
        <v>0.21</v>
      </c>
    </row>
    <row r="1498" spans="1:11">
      <c r="A1498" s="4">
        <v>4193</v>
      </c>
      <c r="B1498" t="s">
        <v>1108</v>
      </c>
      <c r="C1498" s="5">
        <f>IF($F$2=0," - ",Tabla1[[#This Row],[Base Precio de Lista neto]])</f>
        <v>3877.9549999999999</v>
      </c>
      <c r="D1498" s="5">
        <f>IF($F$2=0," - ",Tabla1[[#This Row],[Base Precio de Lista neto]]*(1-$F$2))</f>
        <v>2714.5684999999999</v>
      </c>
      <c r="E1498" s="5">
        <f>IF($F$2=0," - ",Tabla1[[#This Row],[Base para Mejor precio]]*(1-$F$2))</f>
        <v>2443.1116499999998</v>
      </c>
      <c r="F1498" s="4" t="s">
        <v>4</v>
      </c>
      <c r="G1498" s="16" t="s">
        <v>6131</v>
      </c>
      <c r="H1498" s="5">
        <f>IFERROR(IF($F$3=0,"-",Tabla1[[#This Row],[Precio de Cliente neto]]*(1+$F$3)),"-")</f>
        <v>4071.85275</v>
      </c>
      <c r="I1498" s="5">
        <v>3877.9549999999999</v>
      </c>
      <c r="J1498" s="5">
        <v>3490.1595000000002</v>
      </c>
      <c r="K1498" s="26">
        <v>0.21</v>
      </c>
    </row>
    <row r="1499" spans="1:11">
      <c r="A1499" s="4">
        <v>4194</v>
      </c>
      <c r="B1499" t="s">
        <v>1109</v>
      </c>
      <c r="C1499" s="5">
        <f>IF($F$2=0," - ",Tabla1[[#This Row],[Base Precio de Lista neto]])</f>
        <v>3877.9549999999999</v>
      </c>
      <c r="D1499" s="5">
        <f>IF($F$2=0," - ",Tabla1[[#This Row],[Base Precio de Lista neto]]*(1-$F$2))</f>
        <v>2714.5684999999999</v>
      </c>
      <c r="E1499" s="5">
        <f>IF($F$2=0," - ",Tabla1[[#This Row],[Base para Mejor precio]]*(1-$F$2))</f>
        <v>2443.1116499999998</v>
      </c>
      <c r="F1499" s="4" t="s">
        <v>4</v>
      </c>
      <c r="G1499" s="16" t="s">
        <v>6131</v>
      </c>
      <c r="H1499" s="5">
        <f>IFERROR(IF($F$3=0,"-",Tabla1[[#This Row],[Precio de Cliente neto]]*(1+$F$3)),"-")</f>
        <v>4071.85275</v>
      </c>
      <c r="I1499" s="5">
        <v>3877.9549999999999</v>
      </c>
      <c r="J1499" s="5">
        <v>3490.1595000000002</v>
      </c>
      <c r="K1499" s="26">
        <v>0.21</v>
      </c>
    </row>
    <row r="1500" spans="1:11">
      <c r="A1500" s="4">
        <v>4195</v>
      </c>
      <c r="B1500" t="s">
        <v>1110</v>
      </c>
      <c r="C1500" s="5">
        <f>IF($F$2=0," - ",Tabla1[[#This Row],[Base Precio de Lista neto]])</f>
        <v>214.22049999999999</v>
      </c>
      <c r="D1500" s="5">
        <f>IF($F$2=0," - ",Tabla1[[#This Row],[Base Precio de Lista neto]]*(1-$F$2))</f>
        <v>149.95434999999998</v>
      </c>
      <c r="E1500" s="5">
        <f>IF($F$2=0," - ",Tabla1[[#This Row],[Base para Mejor precio]]*(1-$F$2))</f>
        <v>134.95891499999999</v>
      </c>
      <c r="F1500" s="4" t="s">
        <v>6</v>
      </c>
      <c r="G1500" s="16" t="s">
        <v>6131</v>
      </c>
      <c r="H1500" s="5">
        <f>IFERROR(IF($F$3=0,"-",Tabla1[[#This Row],[Precio de Cliente neto]]*(1+$F$3)),"-")</f>
        <v>224.93152499999997</v>
      </c>
      <c r="I1500" s="5">
        <v>214.22049999999999</v>
      </c>
      <c r="J1500" s="5">
        <v>192.79845</v>
      </c>
      <c r="K1500" s="26">
        <v>0.21</v>
      </c>
    </row>
    <row r="1501" spans="1:11">
      <c r="A1501" s="4">
        <v>4196</v>
      </c>
      <c r="B1501" t="s">
        <v>1111</v>
      </c>
      <c r="C1501" s="5">
        <f>IF($F$2=0," - ",Tabla1[[#This Row],[Base Precio de Lista neto]])</f>
        <v>409.85480000000001</v>
      </c>
      <c r="D1501" s="5">
        <f>IF($F$2=0," - ",Tabla1[[#This Row],[Base Precio de Lista neto]]*(1-$F$2))</f>
        <v>286.89835999999997</v>
      </c>
      <c r="E1501" s="5">
        <f>IF($F$2=0," - ",Tabla1[[#This Row],[Base para Mejor precio]]*(1-$F$2))</f>
        <v>258.20852400000001</v>
      </c>
      <c r="F1501" s="4" t="s">
        <v>6</v>
      </c>
      <c r="G1501" s="16" t="s">
        <v>6131</v>
      </c>
      <c r="H1501" s="5">
        <f>IFERROR(IF($F$3=0,"-",Tabla1[[#This Row],[Precio de Cliente neto]]*(1+$F$3)),"-")</f>
        <v>430.34753999999998</v>
      </c>
      <c r="I1501" s="5">
        <v>409.85480000000001</v>
      </c>
      <c r="J1501" s="5">
        <v>368.86932000000002</v>
      </c>
      <c r="K1501" s="26">
        <v>0.21</v>
      </c>
    </row>
    <row r="1502" spans="1:11">
      <c r="A1502" s="4">
        <v>4210</v>
      </c>
      <c r="B1502" t="s">
        <v>1112</v>
      </c>
      <c r="C1502" s="5">
        <f>IF($F$2=0," - ",Tabla1[[#This Row],[Base Precio de Lista neto]])</f>
        <v>211.10990000000001</v>
      </c>
      <c r="D1502" s="5">
        <f>IF($F$2=0," - ",Tabla1[[#This Row],[Base Precio de Lista neto]]*(1-$F$2))</f>
        <v>147.77692999999999</v>
      </c>
      <c r="E1502" s="5">
        <f>IF($F$2=0," - ",Tabla1[[#This Row],[Base para Mejor precio]]*(1-$F$2))</f>
        <v>132.99923699999999</v>
      </c>
      <c r="F1502" s="4" t="s">
        <v>6</v>
      </c>
      <c r="G1502" s="16" t="s">
        <v>6131</v>
      </c>
      <c r="H1502" s="5">
        <f>IFERROR(IF($F$3=0,"-",Tabla1[[#This Row],[Precio de Cliente neto]]*(1+$F$3)),"-")</f>
        <v>221.66539499999999</v>
      </c>
      <c r="I1502" s="5">
        <v>211.10990000000001</v>
      </c>
      <c r="J1502" s="5">
        <v>189.99891</v>
      </c>
      <c r="K1502" s="26">
        <v>0.21</v>
      </c>
    </row>
    <row r="1503" spans="1:11">
      <c r="A1503" s="4">
        <v>4243</v>
      </c>
      <c r="B1503" t="s">
        <v>7606</v>
      </c>
      <c r="C1503" s="5">
        <f>IF($F$2=0," - ",Tabla1[[#This Row],[Base Precio de Lista neto]])</f>
        <v>527.65</v>
      </c>
      <c r="D1503" s="5">
        <f>IF($F$2=0," - ",Tabla1[[#This Row],[Base Precio de Lista neto]]*(1-$F$2))</f>
        <v>369.35499999999996</v>
      </c>
      <c r="E1503" s="5">
        <f>IF($F$2=0," - ",Tabla1[[#This Row],[Base para Mejor precio]]*(1-$F$2))</f>
        <v>332.41949999999997</v>
      </c>
      <c r="F1503" s="4" t="s">
        <v>6</v>
      </c>
      <c r="G1503" s="16" t="s">
        <v>6131</v>
      </c>
      <c r="H1503" s="5">
        <f>IFERROR(IF($F$3=0,"-",Tabla1[[#This Row],[Precio de Cliente neto]]*(1+$F$3)),"-")</f>
        <v>554.03249999999991</v>
      </c>
      <c r="I1503" s="5">
        <v>527.65</v>
      </c>
      <c r="J1503" s="5">
        <v>474.88499999999999</v>
      </c>
      <c r="K1503" s="26">
        <v>0.21</v>
      </c>
    </row>
    <row r="1504" spans="1:11">
      <c r="A1504" s="4">
        <v>4244</v>
      </c>
      <c r="B1504" t="s">
        <v>7607</v>
      </c>
      <c r="C1504" s="5">
        <f>IF($F$2=0," - ",Tabla1[[#This Row],[Base Precio de Lista neto]])</f>
        <v>699.19050000000004</v>
      </c>
      <c r="D1504" s="5">
        <f>IF($F$2=0," - ",Tabla1[[#This Row],[Base Precio de Lista neto]]*(1-$F$2))</f>
        <v>489.43335000000002</v>
      </c>
      <c r="E1504" s="5">
        <f>IF($F$2=0," - ",Tabla1[[#This Row],[Base para Mejor precio]]*(1-$F$2))</f>
        <v>440.49001499999997</v>
      </c>
      <c r="F1504" s="4" t="s">
        <v>6</v>
      </c>
      <c r="G1504" s="16" t="s">
        <v>6131</v>
      </c>
      <c r="H1504" s="5">
        <f>IFERROR(IF($F$3=0,"-",Tabla1[[#This Row],[Precio de Cliente neto]]*(1+$F$3)),"-")</f>
        <v>734.15002500000003</v>
      </c>
      <c r="I1504" s="5">
        <v>699.19050000000004</v>
      </c>
      <c r="J1504" s="5">
        <v>629.27144999999996</v>
      </c>
      <c r="K1504" s="26">
        <v>0.21</v>
      </c>
    </row>
    <row r="1505" spans="1:11">
      <c r="A1505" s="4">
        <v>4245</v>
      </c>
      <c r="B1505" t="s">
        <v>7608</v>
      </c>
      <c r="C1505" s="5">
        <f>IF($F$2=0," - ",Tabla1[[#This Row],[Base Precio de Lista neto]])</f>
        <v>816.44600000000003</v>
      </c>
      <c r="D1505" s="5">
        <f>IF($F$2=0," - ",Tabla1[[#This Row],[Base Precio de Lista neto]]*(1-$F$2))</f>
        <v>571.51220000000001</v>
      </c>
      <c r="E1505" s="5">
        <f>IF($F$2=0," - ",Tabla1[[#This Row],[Base para Mejor precio]]*(1-$F$2))</f>
        <v>514.36097999999993</v>
      </c>
      <c r="F1505" s="4" t="s">
        <v>6</v>
      </c>
      <c r="G1505" s="16" t="s">
        <v>6131</v>
      </c>
      <c r="H1505" s="5">
        <f>IFERROR(IF($F$3=0,"-",Tabla1[[#This Row],[Precio de Cliente neto]]*(1+$F$3)),"-")</f>
        <v>857.26829999999995</v>
      </c>
      <c r="I1505" s="5">
        <v>816.44600000000003</v>
      </c>
      <c r="J1505" s="5">
        <v>734.80139999999994</v>
      </c>
      <c r="K1505" s="26">
        <v>0.21</v>
      </c>
    </row>
    <row r="1506" spans="1:11">
      <c r="A1506" s="4">
        <v>4246</v>
      </c>
      <c r="B1506" t="s">
        <v>7609</v>
      </c>
      <c r="C1506" s="5">
        <f>IF($F$2=0," - ",Tabla1[[#This Row],[Base Precio de Lista neto]])</f>
        <v>1609.0066999999999</v>
      </c>
      <c r="D1506" s="5">
        <f>IF($F$2=0," - ",Tabla1[[#This Row],[Base Precio de Lista neto]]*(1-$F$2))</f>
        <v>1126.3046899999999</v>
      </c>
      <c r="E1506" s="5">
        <f>IF($F$2=0," - ",Tabla1[[#This Row],[Base para Mejor precio]]*(1-$F$2))</f>
        <v>1013.6742209999999</v>
      </c>
      <c r="F1506" s="4" t="s">
        <v>6</v>
      </c>
      <c r="G1506" s="16" t="s">
        <v>6131</v>
      </c>
      <c r="H1506" s="5">
        <f>IFERROR(IF($F$3=0,"-",Tabla1[[#This Row],[Precio de Cliente neto]]*(1+$F$3)),"-")</f>
        <v>1689.4570349999999</v>
      </c>
      <c r="I1506" s="5">
        <v>1609.0066999999999</v>
      </c>
      <c r="J1506" s="5">
        <v>1448.1060299999999</v>
      </c>
      <c r="K1506" s="26">
        <v>0.21</v>
      </c>
    </row>
    <row r="1507" spans="1:11">
      <c r="A1507" s="4">
        <v>4247</v>
      </c>
      <c r="B1507" t="s">
        <v>7610</v>
      </c>
      <c r="C1507" s="5">
        <f>IF($F$2=0," - ",Tabla1[[#This Row],[Base Precio de Lista neto]])</f>
        <v>1031.4145000000001</v>
      </c>
      <c r="D1507" s="5">
        <f>IF($F$2=0," - ",Tabla1[[#This Row],[Base Precio de Lista neto]]*(1-$F$2))</f>
        <v>721.99014999999997</v>
      </c>
      <c r="E1507" s="5">
        <f>IF($F$2=0," - ",Tabla1[[#This Row],[Base para Mejor precio]]*(1-$F$2))</f>
        <v>649.79113499999994</v>
      </c>
      <c r="F1507" s="4" t="s">
        <v>6</v>
      </c>
      <c r="G1507" s="16" t="s">
        <v>6131</v>
      </c>
      <c r="H1507" s="5">
        <f>IFERROR(IF($F$3=0,"-",Tabla1[[#This Row],[Precio de Cliente neto]]*(1+$F$3)),"-")</f>
        <v>1082.9852249999999</v>
      </c>
      <c r="I1507" s="5">
        <v>1031.4145000000001</v>
      </c>
      <c r="J1507" s="5">
        <v>928.27305000000001</v>
      </c>
      <c r="K1507" s="26">
        <v>0.21</v>
      </c>
    </row>
    <row r="1508" spans="1:11">
      <c r="A1508" s="4">
        <v>4248</v>
      </c>
      <c r="B1508" t="s">
        <v>7611</v>
      </c>
      <c r="C1508" s="5">
        <f>IF($F$2=0," - ",Tabla1[[#This Row],[Base Precio de Lista neto]])</f>
        <v>1752.319</v>
      </c>
      <c r="D1508" s="5">
        <f>IF($F$2=0," - ",Tabla1[[#This Row],[Base Precio de Lista neto]]*(1-$F$2))</f>
        <v>1226.6233</v>
      </c>
      <c r="E1508" s="5">
        <f>IF($F$2=0," - ",Tabla1[[#This Row],[Base para Mejor precio]]*(1-$F$2))</f>
        <v>1103.9609699999999</v>
      </c>
      <c r="F1508" s="4" t="s">
        <v>6</v>
      </c>
      <c r="G1508" s="16" t="s">
        <v>6131</v>
      </c>
      <c r="H1508" s="5">
        <f>IFERROR(IF($F$3=0,"-",Tabla1[[#This Row],[Precio de Cliente neto]]*(1+$F$3)),"-")</f>
        <v>1839.9349499999998</v>
      </c>
      <c r="I1508" s="5">
        <v>1752.319</v>
      </c>
      <c r="J1508" s="5">
        <v>1577.0871</v>
      </c>
      <c r="K1508" s="26">
        <v>0.21</v>
      </c>
    </row>
    <row r="1509" spans="1:11">
      <c r="A1509" s="4">
        <v>4249</v>
      </c>
      <c r="B1509" t="s">
        <v>6477</v>
      </c>
      <c r="C1509" s="5">
        <f>IF($F$2=0," - ",Tabla1[[#This Row],[Base Precio de Lista neto]])</f>
        <v>983.64380000000006</v>
      </c>
      <c r="D1509" s="5">
        <f>IF($F$2=0," - ",Tabla1[[#This Row],[Base Precio de Lista neto]]*(1-$F$2))</f>
        <v>688.55065999999999</v>
      </c>
      <c r="E1509" s="5">
        <f>IF($F$2=0," - ",Tabla1[[#This Row],[Base para Mejor precio]]*(1-$F$2))</f>
        <v>619.69559399999991</v>
      </c>
      <c r="F1509" s="4" t="s">
        <v>6</v>
      </c>
      <c r="G1509" s="16" t="s">
        <v>6131</v>
      </c>
      <c r="H1509" s="5">
        <f>IFERROR(IF($F$3=0,"-",Tabla1[[#This Row],[Precio de Cliente neto]]*(1+$F$3)),"-")</f>
        <v>1032.82599</v>
      </c>
      <c r="I1509" s="5">
        <v>983.64380000000006</v>
      </c>
      <c r="J1509" s="5">
        <v>885.27941999999996</v>
      </c>
      <c r="K1509" s="26">
        <v>0.21</v>
      </c>
    </row>
    <row r="1510" spans="1:11">
      <c r="A1510" s="4">
        <v>4250</v>
      </c>
      <c r="B1510" t="s">
        <v>1113</v>
      </c>
      <c r="C1510" s="5">
        <f>IF($F$2=0," - ",Tabla1[[#This Row],[Base Precio de Lista neto]])</f>
        <v>1541.6932999999999</v>
      </c>
      <c r="D1510" s="5">
        <f>IF($F$2=0," - ",Tabla1[[#This Row],[Base Precio de Lista neto]]*(1-$F$2))</f>
        <v>1079.1853099999998</v>
      </c>
      <c r="E1510" s="5">
        <f>IF($F$2=0," - ",Tabla1[[#This Row],[Base para Mejor precio]]*(1-$F$2))</f>
        <v>971.26677899999993</v>
      </c>
      <c r="F1510" s="4" t="s">
        <v>6</v>
      </c>
      <c r="G1510" s="16" t="s">
        <v>6131</v>
      </c>
      <c r="H1510" s="5">
        <f>IFERROR(IF($F$3=0,"-",Tabla1[[#This Row],[Precio de Cliente neto]]*(1+$F$3)),"-")</f>
        <v>1618.7779649999998</v>
      </c>
      <c r="I1510" s="5">
        <v>1541.6932999999999</v>
      </c>
      <c r="J1510" s="5">
        <v>1387.52397</v>
      </c>
      <c r="K1510" s="26">
        <v>0.21</v>
      </c>
    </row>
    <row r="1511" spans="1:11">
      <c r="A1511" s="4">
        <v>4251</v>
      </c>
      <c r="B1511" t="s">
        <v>1114</v>
      </c>
      <c r="C1511" s="5">
        <f>IF($F$2=0," - ",Tabla1[[#This Row],[Base Precio de Lista neto]])</f>
        <v>1215.9839999999999</v>
      </c>
      <c r="D1511" s="5">
        <f>IF($F$2=0," - ",Tabla1[[#This Row],[Base Precio de Lista neto]]*(1-$F$2))</f>
        <v>851.1887999999999</v>
      </c>
      <c r="E1511" s="5">
        <f>IF($F$2=0," - ",Tabla1[[#This Row],[Base para Mejor precio]]*(1-$F$2))</f>
        <v>766.06992000000002</v>
      </c>
      <c r="F1511" s="4" t="s">
        <v>6</v>
      </c>
      <c r="G1511" s="16" t="s">
        <v>6131</v>
      </c>
      <c r="H1511" s="5">
        <f>IFERROR(IF($F$3=0,"-",Tabla1[[#This Row],[Precio de Cliente neto]]*(1+$F$3)),"-")</f>
        <v>1276.7831999999999</v>
      </c>
      <c r="I1511" s="5">
        <v>1215.9839999999999</v>
      </c>
      <c r="J1511" s="5">
        <v>1094.3856000000001</v>
      </c>
      <c r="K1511" s="26">
        <v>0.21</v>
      </c>
    </row>
    <row r="1512" spans="1:11">
      <c r="A1512" s="4">
        <v>4252</v>
      </c>
      <c r="B1512" t="s">
        <v>1115</v>
      </c>
      <c r="C1512" s="5">
        <f>IF($F$2=0," - ",Tabla1[[#This Row],[Base Precio de Lista neto]])</f>
        <v>1541.6932999999999</v>
      </c>
      <c r="D1512" s="5">
        <f>IF($F$2=0," - ",Tabla1[[#This Row],[Base Precio de Lista neto]]*(1-$F$2))</f>
        <v>1079.1853099999998</v>
      </c>
      <c r="E1512" s="5">
        <f>IF($F$2=0," - ",Tabla1[[#This Row],[Base para Mejor precio]]*(1-$F$2))</f>
        <v>971.26677899999993</v>
      </c>
      <c r="F1512" s="4" t="s">
        <v>6</v>
      </c>
      <c r="G1512" s="16" t="s">
        <v>6131</v>
      </c>
      <c r="H1512" s="5">
        <f>IFERROR(IF($F$3=0,"-",Tabla1[[#This Row],[Precio de Cliente neto]]*(1+$F$3)),"-")</f>
        <v>1618.7779649999998</v>
      </c>
      <c r="I1512" s="5">
        <v>1541.6932999999999</v>
      </c>
      <c r="J1512" s="5">
        <v>1387.52397</v>
      </c>
      <c r="K1512" s="26">
        <v>0.21</v>
      </c>
    </row>
    <row r="1513" spans="1:11">
      <c r="A1513" s="4">
        <v>4253</v>
      </c>
      <c r="B1513" t="s">
        <v>1116</v>
      </c>
      <c r="C1513" s="5">
        <f>IF($F$2=0," - ",Tabla1[[#This Row],[Base Precio de Lista neto]])</f>
        <v>1771.8616</v>
      </c>
      <c r="D1513" s="5">
        <f>IF($F$2=0," - ",Tabla1[[#This Row],[Base Precio de Lista neto]]*(1-$F$2))</f>
        <v>1240.3031199999998</v>
      </c>
      <c r="E1513" s="5">
        <f>IF($F$2=0," - ",Tabla1[[#This Row],[Base para Mejor precio]]*(1-$F$2))</f>
        <v>1116.2728079999999</v>
      </c>
      <c r="F1513" s="4" t="s">
        <v>6</v>
      </c>
      <c r="G1513" s="16" t="s">
        <v>6131</v>
      </c>
      <c r="H1513" s="5">
        <f>IFERROR(IF($F$3=0,"-",Tabla1[[#This Row],[Precio de Cliente neto]]*(1+$F$3)),"-")</f>
        <v>1860.4546799999998</v>
      </c>
      <c r="I1513" s="5">
        <v>1771.8616</v>
      </c>
      <c r="J1513" s="5">
        <v>1594.67544</v>
      </c>
      <c r="K1513" s="26">
        <v>0.21</v>
      </c>
    </row>
    <row r="1514" spans="1:11">
      <c r="A1514" s="4">
        <v>4254</v>
      </c>
      <c r="B1514" t="s">
        <v>1117</v>
      </c>
      <c r="C1514" s="5">
        <f>IF($F$2=0," - ",Tabla1[[#This Row],[Base Precio de Lista neto]])</f>
        <v>1771.8616</v>
      </c>
      <c r="D1514" s="5">
        <f>IF($F$2=0," - ",Tabla1[[#This Row],[Base Precio de Lista neto]]*(1-$F$2))</f>
        <v>1240.3031199999998</v>
      </c>
      <c r="E1514" s="5">
        <f>IF($F$2=0," - ",Tabla1[[#This Row],[Base para Mejor precio]]*(1-$F$2))</f>
        <v>1116.2728079999999</v>
      </c>
      <c r="F1514" s="4" t="s">
        <v>6</v>
      </c>
      <c r="G1514" s="16" t="s">
        <v>6131</v>
      </c>
      <c r="H1514" s="5">
        <f>IFERROR(IF($F$3=0,"-",Tabla1[[#This Row],[Precio de Cliente neto]]*(1+$F$3)),"-")</f>
        <v>1860.4546799999998</v>
      </c>
      <c r="I1514" s="5">
        <v>1771.8616</v>
      </c>
      <c r="J1514" s="5">
        <v>1594.67544</v>
      </c>
      <c r="K1514" s="26">
        <v>0.21</v>
      </c>
    </row>
    <row r="1515" spans="1:11">
      <c r="A1515" s="4">
        <v>4255</v>
      </c>
      <c r="B1515" t="s">
        <v>1118</v>
      </c>
      <c r="C1515" s="5">
        <f>IF($F$2=0," - ",Tabla1[[#This Row],[Base Precio de Lista neto]])</f>
        <v>1211.4718</v>
      </c>
      <c r="D1515" s="5">
        <f>IF($F$2=0," - ",Tabla1[[#This Row],[Base Precio de Lista neto]]*(1-$F$2))</f>
        <v>848.03026</v>
      </c>
      <c r="E1515" s="5">
        <f>IF($F$2=0," - ",Tabla1[[#This Row],[Base para Mejor precio]]*(1-$F$2))</f>
        <v>763.22723400000007</v>
      </c>
      <c r="F1515" s="4" t="s">
        <v>6</v>
      </c>
      <c r="G1515" s="16" t="s">
        <v>6131</v>
      </c>
      <c r="H1515" s="5">
        <f>IFERROR(IF($F$3=0,"-",Tabla1[[#This Row],[Precio de Cliente neto]]*(1+$F$3)),"-")</f>
        <v>1272.04539</v>
      </c>
      <c r="I1515" s="5">
        <v>1211.4718</v>
      </c>
      <c r="J1515" s="5">
        <v>1090.3246200000001</v>
      </c>
      <c r="K1515" s="26">
        <v>0.21</v>
      </c>
    </row>
    <row r="1516" spans="1:11">
      <c r="A1516" s="4">
        <v>4256</v>
      </c>
      <c r="B1516" t="s">
        <v>1119</v>
      </c>
      <c r="C1516" s="5">
        <f>IF($F$2=0," - ",Tabla1[[#This Row],[Base Precio de Lista neto]])</f>
        <v>1412.2557999999999</v>
      </c>
      <c r="D1516" s="5">
        <f>IF($F$2=0," - ",Tabla1[[#This Row],[Base Precio de Lista neto]]*(1-$F$2))</f>
        <v>988.57905999999991</v>
      </c>
      <c r="E1516" s="5">
        <f>IF($F$2=0," - ",Tabla1[[#This Row],[Base para Mejor precio]]*(1-$F$2))</f>
        <v>889.72115400000007</v>
      </c>
      <c r="F1516" s="4" t="s">
        <v>6</v>
      </c>
      <c r="G1516" s="16" t="s">
        <v>6131</v>
      </c>
      <c r="H1516" s="5">
        <f>IFERROR(IF($F$3=0,"-",Tabla1[[#This Row],[Precio de Cliente neto]]*(1+$F$3)),"-")</f>
        <v>1482.8685899999998</v>
      </c>
      <c r="I1516" s="5">
        <v>1412.2557999999999</v>
      </c>
      <c r="J1516" s="5">
        <v>1271.0302200000001</v>
      </c>
      <c r="K1516" s="26">
        <v>0.21</v>
      </c>
    </row>
    <row r="1517" spans="1:11">
      <c r="A1517" s="4">
        <v>4257</v>
      </c>
      <c r="B1517" t="s">
        <v>1120</v>
      </c>
      <c r="C1517" s="5">
        <f>IF($F$2=0," - ",Tabla1[[#This Row],[Base Precio de Lista neto]])</f>
        <v>1215.9839999999999</v>
      </c>
      <c r="D1517" s="5">
        <f>IF($F$2=0," - ",Tabla1[[#This Row],[Base Precio de Lista neto]]*(1-$F$2))</f>
        <v>851.1887999999999</v>
      </c>
      <c r="E1517" s="5">
        <f>IF($F$2=0," - ",Tabla1[[#This Row],[Base para Mejor precio]]*(1-$F$2))</f>
        <v>766.06992000000002</v>
      </c>
      <c r="F1517" s="4" t="s">
        <v>6</v>
      </c>
      <c r="G1517" s="16" t="s">
        <v>6131</v>
      </c>
      <c r="H1517" s="5">
        <f>IFERROR(IF($F$3=0,"-",Tabla1[[#This Row],[Precio de Cliente neto]]*(1+$F$3)),"-")</f>
        <v>1276.7831999999999</v>
      </c>
      <c r="I1517" s="5">
        <v>1215.9839999999999</v>
      </c>
      <c r="J1517" s="5">
        <v>1094.3856000000001</v>
      </c>
      <c r="K1517" s="26">
        <v>0.21</v>
      </c>
    </row>
    <row r="1518" spans="1:11">
      <c r="A1518" s="4">
        <v>4322</v>
      </c>
      <c r="B1518" t="s">
        <v>1121</v>
      </c>
      <c r="C1518" s="5">
        <f>IF($F$2=0," - ",Tabla1[[#This Row],[Base Precio de Lista neto]])</f>
        <v>120.00020000000001</v>
      </c>
      <c r="D1518" s="5">
        <f>IF($F$2=0," - ",Tabla1[[#This Row],[Base Precio de Lista neto]]*(1-$F$2))</f>
        <v>84.000140000000002</v>
      </c>
      <c r="E1518" s="5">
        <f>IF($F$2=0," - ",Tabla1[[#This Row],[Base para Mejor precio]]*(1-$F$2))</f>
        <v>75.600125999999989</v>
      </c>
      <c r="F1518" s="4" t="s">
        <v>6</v>
      </c>
      <c r="G1518" s="16" t="s">
        <v>6131</v>
      </c>
      <c r="H1518" s="5">
        <f>IFERROR(IF($F$3=0,"-",Tabla1[[#This Row],[Precio de Cliente neto]]*(1+$F$3)),"-")</f>
        <v>126.00021000000001</v>
      </c>
      <c r="I1518" s="5">
        <v>120.00020000000001</v>
      </c>
      <c r="J1518" s="5">
        <v>108.00018</v>
      </c>
      <c r="K1518" s="26">
        <v>0.21</v>
      </c>
    </row>
    <row r="1519" spans="1:11">
      <c r="A1519" s="4">
        <v>4323</v>
      </c>
      <c r="B1519" t="s">
        <v>1122</v>
      </c>
      <c r="C1519" s="5">
        <f>IF($F$2=0," - ",Tabla1[[#This Row],[Base Precio de Lista neto]])</f>
        <v>184.00020000000001</v>
      </c>
      <c r="D1519" s="5">
        <f>IF($F$2=0," - ",Tabla1[[#This Row],[Base Precio de Lista neto]]*(1-$F$2))</f>
        <v>128.80014</v>
      </c>
      <c r="E1519" s="5">
        <f>IF($F$2=0," - ",Tabla1[[#This Row],[Base para Mejor precio]]*(1-$F$2))</f>
        <v>115.92012599999998</v>
      </c>
      <c r="F1519" s="4" t="s">
        <v>6</v>
      </c>
      <c r="G1519" s="16" t="s">
        <v>6131</v>
      </c>
      <c r="H1519" s="5">
        <f>IFERROR(IF($F$3=0,"-",Tabla1[[#This Row],[Precio de Cliente neto]]*(1+$F$3)),"-")</f>
        <v>193.20021</v>
      </c>
      <c r="I1519" s="5">
        <v>184.00020000000001</v>
      </c>
      <c r="J1519" s="5">
        <v>165.60017999999999</v>
      </c>
      <c r="K1519" s="26">
        <v>0.21</v>
      </c>
    </row>
    <row r="1520" spans="1:11">
      <c r="A1520" s="4">
        <v>4410</v>
      </c>
      <c r="B1520" t="s">
        <v>1123</v>
      </c>
      <c r="C1520" s="5">
        <f>IF($F$2=0," - ",Tabla1[[#This Row],[Base Precio de Lista neto]])</f>
        <v>2395.7483000000002</v>
      </c>
      <c r="D1520" s="5">
        <f>IF($F$2=0," - ",Tabla1[[#This Row],[Base Precio de Lista neto]]*(1-$F$2))</f>
        <v>1677.0238100000001</v>
      </c>
      <c r="E1520" s="5">
        <f>IF($F$2=0," - ",Tabla1[[#This Row],[Base para Mejor precio]]*(1-$F$2))</f>
        <v>1509.3214290000001</v>
      </c>
      <c r="F1520" s="4" t="s">
        <v>6</v>
      </c>
      <c r="G1520" s="16" t="s">
        <v>6131</v>
      </c>
      <c r="H1520" s="5">
        <f>IFERROR(IF($F$3=0,"-",Tabla1[[#This Row],[Precio de Cliente neto]]*(1+$F$3)),"-")</f>
        <v>2515.535715</v>
      </c>
      <c r="I1520" s="5">
        <v>2395.7483000000002</v>
      </c>
      <c r="J1520" s="5">
        <v>2156.1734700000002</v>
      </c>
      <c r="K1520" s="26">
        <v>0.21</v>
      </c>
    </row>
    <row r="1521" spans="1:11">
      <c r="A1521" s="4">
        <v>4500</v>
      </c>
      <c r="B1521" t="s">
        <v>6177</v>
      </c>
      <c r="C1521" s="5">
        <f>IF($F$2=0," - ",Tabla1[[#This Row],[Base Precio de Lista neto]])</f>
        <v>483.99979999999999</v>
      </c>
      <c r="D1521" s="5">
        <f>IF($F$2=0," - ",Tabla1[[#This Row],[Base Precio de Lista neto]]*(1-$F$2))</f>
        <v>338.79985999999997</v>
      </c>
      <c r="E1521" s="5">
        <f>IF($F$2=0," - ",Tabla1[[#This Row],[Base para Mejor precio]]*(1-$F$2))</f>
        <v>304.91987399999999</v>
      </c>
      <c r="F1521" s="4" t="s">
        <v>5</v>
      </c>
      <c r="G1521" s="16" t="s">
        <v>6131</v>
      </c>
      <c r="H1521" s="5">
        <f>IFERROR(IF($F$3=0,"-",Tabla1[[#This Row],[Precio de Cliente neto]]*(1+$F$3)),"-")</f>
        <v>508.19978999999995</v>
      </c>
      <c r="I1521" s="5">
        <v>483.99979999999999</v>
      </c>
      <c r="J1521" s="5">
        <v>435.59982000000002</v>
      </c>
      <c r="K1521" s="26">
        <v>0.21</v>
      </c>
    </row>
    <row r="1522" spans="1:11">
      <c r="A1522" s="4">
        <v>4575</v>
      </c>
      <c r="B1522" t="s">
        <v>1124</v>
      </c>
      <c r="C1522" s="5">
        <f>IF($F$2=0," - ",Tabla1[[#This Row],[Base Precio de Lista neto]])</f>
        <v>877.63059999999996</v>
      </c>
      <c r="D1522" s="5">
        <f>IF($F$2=0," - ",Tabla1[[#This Row],[Base Precio de Lista neto]]*(1-$F$2))</f>
        <v>614.34141999999997</v>
      </c>
      <c r="E1522" s="5">
        <f>IF($F$2=0," - ",Tabla1[[#This Row],[Base para Mejor precio]]*(1-$F$2))</f>
        <v>552.90727799999991</v>
      </c>
      <c r="F1522" s="4" t="s">
        <v>6</v>
      </c>
      <c r="G1522" s="16" t="s">
        <v>6131</v>
      </c>
      <c r="H1522" s="5">
        <f>IFERROR(IF($F$3=0,"-",Tabla1[[#This Row],[Precio de Cliente neto]]*(1+$F$3)),"-")</f>
        <v>921.51212999999996</v>
      </c>
      <c r="I1522" s="5">
        <v>877.63059999999996</v>
      </c>
      <c r="J1522" s="5">
        <v>789.86753999999996</v>
      </c>
      <c r="K1522" s="26">
        <v>0.21</v>
      </c>
    </row>
    <row r="1523" spans="1:11">
      <c r="A1523" s="4">
        <v>4576</v>
      </c>
      <c r="B1523" t="s">
        <v>1125</v>
      </c>
      <c r="C1523" s="5">
        <f>IF($F$2=0," - ",Tabla1[[#This Row],[Base Precio de Lista neto]])</f>
        <v>877.63059999999996</v>
      </c>
      <c r="D1523" s="5">
        <f>IF($F$2=0," - ",Tabla1[[#This Row],[Base Precio de Lista neto]]*(1-$F$2))</f>
        <v>614.34141999999997</v>
      </c>
      <c r="E1523" s="5">
        <f>IF($F$2=0," - ",Tabla1[[#This Row],[Base para Mejor precio]]*(1-$F$2))</f>
        <v>552.90727799999991</v>
      </c>
      <c r="F1523" s="4" t="s">
        <v>6</v>
      </c>
      <c r="G1523" s="16" t="s">
        <v>6131</v>
      </c>
      <c r="H1523" s="5">
        <f>IFERROR(IF($F$3=0,"-",Tabla1[[#This Row],[Precio de Cliente neto]]*(1+$F$3)),"-")</f>
        <v>921.51212999999996</v>
      </c>
      <c r="I1523" s="5">
        <v>877.63059999999996</v>
      </c>
      <c r="J1523" s="5">
        <v>789.86753999999996</v>
      </c>
      <c r="K1523" s="26">
        <v>0.21</v>
      </c>
    </row>
    <row r="1524" spans="1:11">
      <c r="A1524" s="4">
        <v>4600</v>
      </c>
      <c r="B1524" t="s">
        <v>8361</v>
      </c>
      <c r="C1524" s="5">
        <f>IF($F$2=0," - ",Tabla1[[#This Row],[Base Precio de Lista neto]])</f>
        <v>518.77480000000003</v>
      </c>
      <c r="D1524" s="5">
        <f>IF($F$2=0," - ",Tabla1[[#This Row],[Base Precio de Lista neto]]*(1-$F$2))</f>
        <v>363.14236</v>
      </c>
      <c r="E1524" s="5">
        <f>IF($F$2=0," - ",Tabla1[[#This Row],[Base para Mejor precio]]*(1-$F$2))</f>
        <v>326.82812399999995</v>
      </c>
      <c r="F1524" s="4" t="s">
        <v>4</v>
      </c>
      <c r="G1524" s="16" t="s">
        <v>6131</v>
      </c>
      <c r="H1524" s="5">
        <f>IFERROR(IF($F$3=0,"-",Tabla1[[#This Row],[Precio de Cliente neto]]*(1+$F$3)),"-")</f>
        <v>544.71353999999997</v>
      </c>
      <c r="I1524" s="5">
        <v>518.77480000000003</v>
      </c>
      <c r="J1524" s="5">
        <v>466.89731999999998</v>
      </c>
      <c r="K1524" s="26">
        <v>0.21</v>
      </c>
    </row>
    <row r="1525" spans="1:11">
      <c r="A1525" s="4">
        <v>4601</v>
      </c>
      <c r="B1525" t="s">
        <v>8362</v>
      </c>
      <c r="C1525" s="5">
        <f>IF($F$2=0," - ",Tabla1[[#This Row],[Base Precio de Lista neto]])</f>
        <v>638.52070000000003</v>
      </c>
      <c r="D1525" s="5">
        <f>IF($F$2=0," - ",Tabla1[[#This Row],[Base Precio de Lista neto]]*(1-$F$2))</f>
        <v>446.96449000000001</v>
      </c>
      <c r="E1525" s="5">
        <f>IF($F$2=0," - ",Tabla1[[#This Row],[Base para Mejor precio]]*(1-$F$2))</f>
        <v>402.26804099999998</v>
      </c>
      <c r="F1525" s="4" t="s">
        <v>4</v>
      </c>
      <c r="G1525" s="16" t="s">
        <v>6131</v>
      </c>
      <c r="H1525" s="5">
        <f>IFERROR(IF($F$3=0,"-",Tabla1[[#This Row],[Precio de Cliente neto]]*(1+$F$3)),"-")</f>
        <v>670.44673499999999</v>
      </c>
      <c r="I1525" s="5">
        <v>638.52070000000003</v>
      </c>
      <c r="J1525" s="5">
        <v>574.66863000000001</v>
      </c>
      <c r="K1525" s="26">
        <v>0.21</v>
      </c>
    </row>
    <row r="1526" spans="1:11">
      <c r="A1526" s="4">
        <v>4602</v>
      </c>
      <c r="B1526" t="s">
        <v>8363</v>
      </c>
      <c r="C1526" s="5">
        <f>IF($F$2=0," - ",Tabla1[[#This Row],[Base Precio de Lista neto]])</f>
        <v>938.8116</v>
      </c>
      <c r="D1526" s="5">
        <f>IF($F$2=0," - ",Tabla1[[#This Row],[Base Precio de Lista neto]]*(1-$F$2))</f>
        <v>657.16811999999993</v>
      </c>
      <c r="E1526" s="5">
        <f>IF($F$2=0," - ",Tabla1[[#This Row],[Base para Mejor precio]]*(1-$F$2))</f>
        <v>591.45130799999993</v>
      </c>
      <c r="F1526" s="4" t="s">
        <v>4</v>
      </c>
      <c r="G1526" s="16" t="s">
        <v>6131</v>
      </c>
      <c r="H1526" s="5">
        <f>IFERROR(IF($F$3=0,"-",Tabla1[[#This Row],[Precio de Cliente neto]]*(1+$F$3)),"-")</f>
        <v>985.75217999999995</v>
      </c>
      <c r="I1526" s="5">
        <v>938.8116</v>
      </c>
      <c r="J1526" s="5">
        <v>844.93043999999998</v>
      </c>
      <c r="K1526" s="26">
        <v>0.21</v>
      </c>
    </row>
    <row r="1527" spans="1:11">
      <c r="A1527" s="4">
        <v>4603</v>
      </c>
      <c r="B1527" t="s">
        <v>9188</v>
      </c>
      <c r="C1527" s="5">
        <f>IF($F$2=0," - ",Tabla1[[#This Row],[Base Precio de Lista neto]])</f>
        <v>1195.7352000000001</v>
      </c>
      <c r="D1527" s="5">
        <f>IF($F$2=0," - ",Tabla1[[#This Row],[Base Precio de Lista neto]]*(1-$F$2))</f>
        <v>837.01463999999999</v>
      </c>
      <c r="E1527" s="5">
        <f>IF($F$2=0," - ",Tabla1[[#This Row],[Base para Mejor precio]]*(1-$F$2))</f>
        <v>753.31317599999988</v>
      </c>
      <c r="F1527" s="4" t="s">
        <v>4</v>
      </c>
      <c r="G1527" s="16" t="s">
        <v>6131</v>
      </c>
      <c r="H1527" s="5">
        <f>IFERROR(IF($F$3=0,"-",Tabla1[[#This Row],[Precio de Cliente neto]]*(1+$F$3)),"-")</f>
        <v>1255.52196</v>
      </c>
      <c r="I1527" s="5">
        <v>1195.7352000000001</v>
      </c>
      <c r="J1527" s="5">
        <v>1076.1616799999999</v>
      </c>
      <c r="K1527" s="26">
        <v>0.21</v>
      </c>
    </row>
    <row r="1528" spans="1:11">
      <c r="A1528" s="4">
        <v>4604</v>
      </c>
      <c r="B1528" t="s">
        <v>8364</v>
      </c>
      <c r="C1528" s="5">
        <f>IF($F$2=0," - ",Tabla1[[#This Row],[Base Precio de Lista neto]])</f>
        <v>1477.2538</v>
      </c>
      <c r="D1528" s="5">
        <f>IF($F$2=0," - ",Tabla1[[#This Row],[Base Precio de Lista neto]]*(1-$F$2))</f>
        <v>1034.0776599999999</v>
      </c>
      <c r="E1528" s="5">
        <f>IF($F$2=0," - ",Tabla1[[#This Row],[Base para Mejor precio]]*(1-$F$2))</f>
        <v>930.669894</v>
      </c>
      <c r="F1528" s="4" t="s">
        <v>4</v>
      </c>
      <c r="G1528" s="16" t="s">
        <v>6131</v>
      </c>
      <c r="H1528" s="5">
        <f>IFERROR(IF($F$3=0,"-",Tabla1[[#This Row],[Precio de Cliente neto]]*(1+$F$3)),"-")</f>
        <v>1551.1164899999999</v>
      </c>
      <c r="I1528" s="5">
        <v>1477.2538</v>
      </c>
      <c r="J1528" s="5">
        <v>1329.5284200000001</v>
      </c>
      <c r="K1528" s="26">
        <v>0.21</v>
      </c>
    </row>
    <row r="1529" spans="1:11">
      <c r="A1529" s="4">
        <v>4606</v>
      </c>
      <c r="B1529" t="s">
        <v>8365</v>
      </c>
      <c r="C1529" s="5">
        <f>IF($F$2=0," - ",Tabla1[[#This Row],[Base Precio de Lista neto]])</f>
        <v>2581.2795000000001</v>
      </c>
      <c r="D1529" s="5">
        <f>IF($F$2=0," - ",Tabla1[[#This Row],[Base Precio de Lista neto]]*(1-$F$2))</f>
        <v>1806.8956499999999</v>
      </c>
      <c r="E1529" s="5">
        <f>IF($F$2=0," - ",Tabla1[[#This Row],[Base para Mejor precio]]*(1-$F$2))</f>
        <v>1626.206085</v>
      </c>
      <c r="F1529" s="4" t="s">
        <v>4</v>
      </c>
      <c r="G1529" s="16" t="s">
        <v>6131</v>
      </c>
      <c r="H1529" s="5">
        <f>IFERROR(IF($F$3=0,"-",Tabla1[[#This Row],[Precio de Cliente neto]]*(1+$F$3)),"-")</f>
        <v>2710.3434749999997</v>
      </c>
      <c r="I1529" s="5">
        <v>2581.2795000000001</v>
      </c>
      <c r="J1529" s="5">
        <v>2323.15155</v>
      </c>
      <c r="K1529" s="26">
        <v>0.21</v>
      </c>
    </row>
    <row r="1530" spans="1:11">
      <c r="A1530" s="4">
        <v>4607</v>
      </c>
      <c r="B1530" t="s">
        <v>8366</v>
      </c>
      <c r="C1530" s="5">
        <f>IF($F$2=0," - ",Tabla1[[#This Row],[Base Precio de Lista neto]])</f>
        <v>667.06200000000001</v>
      </c>
      <c r="D1530" s="5">
        <f>IF($F$2=0," - ",Tabla1[[#This Row],[Base Precio de Lista neto]]*(1-$F$2))</f>
        <v>466.9434</v>
      </c>
      <c r="E1530" s="5">
        <f>IF($F$2=0," - ",Tabla1[[#This Row],[Base para Mejor precio]]*(1-$F$2))</f>
        <v>420.24905999999999</v>
      </c>
      <c r="F1530" s="4" t="s">
        <v>4</v>
      </c>
      <c r="G1530" s="16" t="s">
        <v>6131</v>
      </c>
      <c r="H1530" s="5">
        <f>IFERROR(IF($F$3=0,"-",Tabla1[[#This Row],[Precio de Cliente neto]]*(1+$F$3)),"-")</f>
        <v>700.41509999999994</v>
      </c>
      <c r="I1530" s="5">
        <v>667.06200000000001</v>
      </c>
      <c r="J1530" s="5">
        <v>600.35580000000004</v>
      </c>
      <c r="K1530" s="26">
        <v>0.21</v>
      </c>
    </row>
    <row r="1531" spans="1:11">
      <c r="A1531" s="4">
        <v>4608</v>
      </c>
      <c r="B1531" t="s">
        <v>8367</v>
      </c>
      <c r="C1531" s="5">
        <f>IF($F$2=0," - ",Tabla1[[#This Row],[Base Precio de Lista neto]])</f>
        <v>831.33370000000002</v>
      </c>
      <c r="D1531" s="5">
        <f>IF($F$2=0," - ",Tabla1[[#This Row],[Base Precio de Lista neto]]*(1-$F$2))</f>
        <v>581.93358999999998</v>
      </c>
      <c r="E1531" s="5">
        <f>IF($F$2=0," - ",Tabla1[[#This Row],[Base para Mejor precio]]*(1-$F$2))</f>
        <v>523.74023099999999</v>
      </c>
      <c r="F1531" s="4" t="s">
        <v>4</v>
      </c>
      <c r="G1531" s="16" t="s">
        <v>6131</v>
      </c>
      <c r="H1531" s="5">
        <f>IFERROR(IF($F$3=0,"-",Tabla1[[#This Row],[Precio de Cliente neto]]*(1+$F$3)),"-")</f>
        <v>872.90038499999991</v>
      </c>
      <c r="I1531" s="5">
        <v>831.33370000000002</v>
      </c>
      <c r="J1531" s="5">
        <v>748.20033000000001</v>
      </c>
      <c r="K1531" s="26">
        <v>0.21</v>
      </c>
    </row>
    <row r="1532" spans="1:11">
      <c r="A1532" s="4">
        <v>4609</v>
      </c>
      <c r="B1532" t="s">
        <v>8536</v>
      </c>
      <c r="C1532" s="5">
        <f>IF($F$2=0," - ",Tabla1[[#This Row],[Base Precio de Lista neto]])</f>
        <v>1164.2996000000001</v>
      </c>
      <c r="D1532" s="5">
        <f>IF($F$2=0," - ",Tabla1[[#This Row],[Base Precio de Lista neto]]*(1-$F$2))</f>
        <v>815.00972000000002</v>
      </c>
      <c r="E1532" s="5">
        <f>IF($F$2=0," - ",Tabla1[[#This Row],[Base para Mejor precio]]*(1-$F$2))</f>
        <v>733.50874799999985</v>
      </c>
      <c r="F1532" s="4" t="s">
        <v>4</v>
      </c>
      <c r="G1532" s="16" t="s">
        <v>6131</v>
      </c>
      <c r="H1532" s="5">
        <f>IFERROR(IF($F$3=0,"-",Tabla1[[#This Row],[Precio de Cliente neto]]*(1+$F$3)),"-")</f>
        <v>1222.51458</v>
      </c>
      <c r="I1532" s="5">
        <v>1164.2996000000001</v>
      </c>
      <c r="J1532" s="5">
        <v>1047.8696399999999</v>
      </c>
      <c r="K1532" s="26">
        <v>0.21</v>
      </c>
    </row>
    <row r="1533" spans="1:11">
      <c r="A1533" s="4">
        <v>4611</v>
      </c>
      <c r="B1533" t="s">
        <v>8368</v>
      </c>
      <c r="C1533" s="5">
        <f>IF($F$2=0," - ",Tabla1[[#This Row],[Base Precio de Lista neto]])</f>
        <v>1796.8862999999999</v>
      </c>
      <c r="D1533" s="5">
        <f>IF($F$2=0," - ",Tabla1[[#This Row],[Base Precio de Lista neto]]*(1-$F$2))</f>
        <v>1257.8204099999998</v>
      </c>
      <c r="E1533" s="5">
        <f>IF($F$2=0," - ",Tabla1[[#This Row],[Base para Mejor precio]]*(1-$F$2))</f>
        <v>1132.0383689999999</v>
      </c>
      <c r="F1533" s="4" t="s">
        <v>4</v>
      </c>
      <c r="G1533" s="16" t="s">
        <v>6131</v>
      </c>
      <c r="H1533" s="5">
        <f>IFERROR(IF($F$3=0,"-",Tabla1[[#This Row],[Precio de Cliente neto]]*(1+$F$3)),"-")</f>
        <v>1886.7306149999997</v>
      </c>
      <c r="I1533" s="5">
        <v>1796.8862999999999</v>
      </c>
      <c r="J1533" s="5">
        <v>1617.19767</v>
      </c>
      <c r="K1533" s="26">
        <v>0.21</v>
      </c>
    </row>
    <row r="1534" spans="1:11">
      <c r="A1534" s="4">
        <v>4613</v>
      </c>
      <c r="B1534" t="s">
        <v>8369</v>
      </c>
      <c r="C1534" s="5">
        <f>IF($F$2=0," - ",Tabla1[[#This Row],[Base Precio de Lista neto]])</f>
        <v>3273.1642999999999</v>
      </c>
      <c r="D1534" s="5">
        <f>IF($F$2=0," - ",Tabla1[[#This Row],[Base Precio de Lista neto]]*(1-$F$2))</f>
        <v>2291.2150099999999</v>
      </c>
      <c r="E1534" s="5">
        <f>IF($F$2=0," - ",Tabla1[[#This Row],[Base para Mejor precio]]*(1-$F$2))</f>
        <v>2062.0935089999998</v>
      </c>
      <c r="F1534" s="4" t="s">
        <v>4</v>
      </c>
      <c r="G1534" s="16" t="s">
        <v>6131</v>
      </c>
      <c r="H1534" s="5">
        <f>IFERROR(IF($F$3=0,"-",Tabla1[[#This Row],[Precio de Cliente neto]]*(1+$F$3)),"-")</f>
        <v>3436.8225149999998</v>
      </c>
      <c r="I1534" s="5">
        <v>3273.1642999999999</v>
      </c>
      <c r="J1534" s="5">
        <v>2945.8478700000001</v>
      </c>
      <c r="K1534" s="26">
        <v>0.21</v>
      </c>
    </row>
    <row r="1535" spans="1:11">
      <c r="A1535" s="4">
        <v>4614</v>
      </c>
      <c r="B1535" t="s">
        <v>8370</v>
      </c>
      <c r="C1535" s="5">
        <f>IF($F$2=0," - ",Tabla1[[#This Row],[Base Precio de Lista neto]])</f>
        <v>887.68169999999998</v>
      </c>
      <c r="D1535" s="5">
        <f>IF($F$2=0," - ",Tabla1[[#This Row],[Base Precio de Lista neto]]*(1-$F$2))</f>
        <v>621.37718999999993</v>
      </c>
      <c r="E1535" s="5">
        <f>IF($F$2=0," - ",Tabla1[[#This Row],[Base para Mejor precio]]*(1-$F$2))</f>
        <v>559.23947099999998</v>
      </c>
      <c r="F1535" s="4" t="s">
        <v>4</v>
      </c>
      <c r="G1535" s="16" t="s">
        <v>6131</v>
      </c>
      <c r="H1535" s="5">
        <f>IFERROR(IF($F$3=0,"-",Tabla1[[#This Row],[Precio de Cliente neto]]*(1+$F$3)),"-")</f>
        <v>932.06578499999989</v>
      </c>
      <c r="I1535" s="5">
        <v>887.68169999999998</v>
      </c>
      <c r="J1535" s="5">
        <v>798.91353000000004</v>
      </c>
      <c r="K1535" s="26">
        <v>0.21</v>
      </c>
    </row>
    <row r="1536" spans="1:11">
      <c r="A1536" s="4">
        <v>4615</v>
      </c>
      <c r="B1536" t="s">
        <v>8371</v>
      </c>
      <c r="C1536" s="5">
        <f>IF($F$2=0," - ",Tabla1[[#This Row],[Base Precio de Lista neto]])</f>
        <v>1110.9674</v>
      </c>
      <c r="D1536" s="5">
        <f>IF($F$2=0," - ",Tabla1[[#This Row],[Base Precio de Lista neto]]*(1-$F$2))</f>
        <v>777.67717999999991</v>
      </c>
      <c r="E1536" s="5">
        <f>IF($F$2=0," - ",Tabla1[[#This Row],[Base para Mejor precio]]*(1-$F$2))</f>
        <v>699.90946199999996</v>
      </c>
      <c r="F1536" s="4" t="s">
        <v>4</v>
      </c>
      <c r="G1536" s="16" t="s">
        <v>6131</v>
      </c>
      <c r="H1536" s="5">
        <f>IFERROR(IF($F$3=0,"-",Tabla1[[#This Row],[Precio de Cliente neto]]*(1+$F$3)),"-")</f>
        <v>1166.51577</v>
      </c>
      <c r="I1536" s="5">
        <v>1110.9674</v>
      </c>
      <c r="J1536" s="5">
        <v>999.87066000000004</v>
      </c>
      <c r="K1536" s="26">
        <v>0.21</v>
      </c>
    </row>
    <row r="1537" spans="1:11">
      <c r="A1537" s="4">
        <v>4616</v>
      </c>
      <c r="B1537" t="s">
        <v>8372</v>
      </c>
      <c r="C1537" s="5">
        <f>IF($F$2=0," - ",Tabla1[[#This Row],[Base Precio de Lista neto]])</f>
        <v>1499.7925</v>
      </c>
      <c r="D1537" s="5">
        <f>IF($F$2=0," - ",Tabla1[[#This Row],[Base Precio de Lista neto]]*(1-$F$2))</f>
        <v>1049.85475</v>
      </c>
      <c r="E1537" s="5">
        <f>IF($F$2=0," - ",Tabla1[[#This Row],[Base para Mejor precio]]*(1-$F$2))</f>
        <v>944.8692749999999</v>
      </c>
      <c r="F1537" s="4" t="s">
        <v>4</v>
      </c>
      <c r="G1537" s="16" t="s">
        <v>6131</v>
      </c>
      <c r="H1537" s="5">
        <f>IFERROR(IF($F$3=0,"-",Tabla1[[#This Row],[Precio de Cliente neto]]*(1+$F$3)),"-")</f>
        <v>1574.782125</v>
      </c>
      <c r="I1537" s="5">
        <v>1499.7925</v>
      </c>
      <c r="J1537" s="5">
        <v>1349.8132499999999</v>
      </c>
      <c r="K1537" s="26">
        <v>0.21</v>
      </c>
    </row>
    <row r="1538" spans="1:11">
      <c r="A1538" s="4">
        <v>4618</v>
      </c>
      <c r="B1538" t="s">
        <v>8373</v>
      </c>
      <c r="C1538" s="5">
        <f>IF($F$2=0," - ",Tabla1[[#This Row],[Base Precio de Lista neto]])</f>
        <v>2276.7860000000001</v>
      </c>
      <c r="D1538" s="5">
        <f>IF($F$2=0," - ",Tabla1[[#This Row],[Base Precio de Lista neto]]*(1-$F$2))</f>
        <v>1593.7501999999999</v>
      </c>
      <c r="E1538" s="5">
        <f>IF($F$2=0," - ",Tabla1[[#This Row],[Base para Mejor precio]]*(1-$F$2))</f>
        <v>1434.3751799999998</v>
      </c>
      <c r="F1538" s="4" t="s">
        <v>4</v>
      </c>
      <c r="G1538" s="16" t="s">
        <v>6131</v>
      </c>
      <c r="H1538" s="5">
        <f>IFERROR(IF($F$3=0,"-",Tabla1[[#This Row],[Precio de Cliente neto]]*(1+$F$3)),"-")</f>
        <v>2390.6252999999997</v>
      </c>
      <c r="I1538" s="5">
        <v>2276.7860000000001</v>
      </c>
      <c r="J1538" s="5">
        <v>2049.1073999999999</v>
      </c>
      <c r="K1538" s="26">
        <v>0.21</v>
      </c>
    </row>
    <row r="1539" spans="1:11">
      <c r="A1539" s="4">
        <v>4620</v>
      </c>
      <c r="B1539" t="s">
        <v>8374</v>
      </c>
      <c r="C1539" s="5">
        <f>IF($F$2=0," - ",Tabla1[[#This Row],[Base Precio de Lista neto]])</f>
        <v>4052.0273000000002</v>
      </c>
      <c r="D1539" s="5">
        <f>IF($F$2=0," - ",Tabla1[[#This Row],[Base Precio de Lista neto]]*(1-$F$2))</f>
        <v>2836.4191099999998</v>
      </c>
      <c r="E1539" s="5">
        <f>IF($F$2=0," - ",Tabla1[[#This Row],[Base para Mejor precio]]*(1-$F$2))</f>
        <v>2552.7771990000001</v>
      </c>
      <c r="F1539" s="4" t="s">
        <v>4</v>
      </c>
      <c r="G1539" s="16" t="s">
        <v>6131</v>
      </c>
      <c r="H1539" s="5">
        <f>IFERROR(IF($F$3=0,"-",Tabla1[[#This Row],[Precio de Cliente neto]]*(1+$F$3)),"-")</f>
        <v>4254.6286650000002</v>
      </c>
      <c r="I1539" s="5">
        <v>4052.0273000000002</v>
      </c>
      <c r="J1539" s="5">
        <v>3646.8245700000002</v>
      </c>
      <c r="K1539" s="26">
        <v>0.21</v>
      </c>
    </row>
    <row r="1540" spans="1:11">
      <c r="A1540" s="4">
        <v>4621</v>
      </c>
      <c r="B1540" t="s">
        <v>8375</v>
      </c>
      <c r="C1540" s="5">
        <f>IF($F$2=0," - ",Tabla1[[#This Row],[Base Precio de Lista neto]])</f>
        <v>1499.7925</v>
      </c>
      <c r="D1540" s="5">
        <f>IF($F$2=0," - ",Tabla1[[#This Row],[Base Precio de Lista neto]]*(1-$F$2))</f>
        <v>1049.85475</v>
      </c>
      <c r="E1540" s="5">
        <f>IF($F$2=0," - ",Tabla1[[#This Row],[Base para Mejor precio]]*(1-$F$2))</f>
        <v>944.8692749999999</v>
      </c>
      <c r="F1540" s="4" t="s">
        <v>4</v>
      </c>
      <c r="G1540" s="16" t="s">
        <v>6131</v>
      </c>
      <c r="H1540" s="5">
        <f>IFERROR(IF($F$3=0,"-",Tabla1[[#This Row],[Precio de Cliente neto]]*(1+$F$3)),"-")</f>
        <v>1574.782125</v>
      </c>
      <c r="I1540" s="5">
        <v>1499.7925</v>
      </c>
      <c r="J1540" s="5">
        <v>1349.8132499999999</v>
      </c>
      <c r="K1540" s="26">
        <v>0.21</v>
      </c>
    </row>
    <row r="1541" spans="1:11">
      <c r="A1541" s="4">
        <v>4622</v>
      </c>
      <c r="B1541" t="s">
        <v>8376</v>
      </c>
      <c r="C1541" s="5">
        <f>IF($F$2=0," - ",Tabla1[[#This Row],[Base Precio de Lista neto]])</f>
        <v>1886.4411</v>
      </c>
      <c r="D1541" s="5">
        <f>IF($F$2=0," - ",Tabla1[[#This Row],[Base Precio de Lista neto]]*(1-$F$2))</f>
        <v>1320.5087699999999</v>
      </c>
      <c r="E1541" s="5">
        <f>IF($F$2=0," - ",Tabla1[[#This Row],[Base para Mejor precio]]*(1-$F$2))</f>
        <v>1188.457893</v>
      </c>
      <c r="F1541" s="4" t="s">
        <v>4</v>
      </c>
      <c r="G1541" s="16" t="s">
        <v>6131</v>
      </c>
      <c r="H1541" s="5">
        <f>IFERROR(IF($F$3=0,"-",Tabla1[[#This Row],[Precio de Cliente neto]]*(1+$F$3)),"-")</f>
        <v>1980.7631549999999</v>
      </c>
      <c r="I1541" s="5">
        <v>1886.4411</v>
      </c>
      <c r="J1541" s="5">
        <v>1697.7969900000001</v>
      </c>
      <c r="K1541" s="26">
        <v>0.21</v>
      </c>
    </row>
    <row r="1542" spans="1:11">
      <c r="A1542" s="4">
        <v>4623</v>
      </c>
      <c r="B1542" t="s">
        <v>8377</v>
      </c>
      <c r="C1542" s="5">
        <f>IF($F$2=0," - ",Tabla1[[#This Row],[Base Precio de Lista neto]])</f>
        <v>2774.6192999999998</v>
      </c>
      <c r="D1542" s="5">
        <f>IF($F$2=0," - ",Tabla1[[#This Row],[Base Precio de Lista neto]]*(1-$F$2))</f>
        <v>1942.2335099999998</v>
      </c>
      <c r="E1542" s="5">
        <f>IF($F$2=0," - ",Tabla1[[#This Row],[Base para Mejor precio]]*(1-$F$2))</f>
        <v>1748.0101589999999</v>
      </c>
      <c r="F1542" s="4" t="s">
        <v>4</v>
      </c>
      <c r="G1542" s="16" t="s">
        <v>6131</v>
      </c>
      <c r="H1542" s="5">
        <f>IFERROR(IF($F$3=0,"-",Tabla1[[#This Row],[Precio de Cliente neto]]*(1+$F$3)),"-")</f>
        <v>2913.3502649999996</v>
      </c>
      <c r="I1542" s="5">
        <v>2774.6192999999998</v>
      </c>
      <c r="J1542" s="5">
        <v>2497.1573699999999</v>
      </c>
      <c r="K1542" s="26">
        <v>0.21</v>
      </c>
    </row>
    <row r="1543" spans="1:11">
      <c r="A1543" s="4">
        <v>4624</v>
      </c>
      <c r="B1543" t="s">
        <v>9189</v>
      </c>
      <c r="C1543" s="5">
        <f>IF($F$2=0," - ",Tabla1[[#This Row],[Base Precio de Lista neto]])</f>
        <v>3442.3987000000002</v>
      </c>
      <c r="D1543" s="5">
        <f>IF($F$2=0," - ",Tabla1[[#This Row],[Base Precio de Lista neto]]*(1-$F$2))</f>
        <v>2409.6790900000001</v>
      </c>
      <c r="E1543" s="5">
        <f>IF($F$2=0," - ",Tabla1[[#This Row],[Base para Mejor precio]]*(1-$F$2))</f>
        <v>2168.7111809999997</v>
      </c>
      <c r="F1543" s="4" t="s">
        <v>4</v>
      </c>
      <c r="G1543" s="16" t="s">
        <v>6131</v>
      </c>
      <c r="H1543" s="5">
        <f>IFERROR(IF($F$3=0,"-",Tabla1[[#This Row],[Precio de Cliente neto]]*(1+$F$3)),"-")</f>
        <v>3614.5186350000004</v>
      </c>
      <c r="I1543" s="5">
        <v>3442.3987000000002</v>
      </c>
      <c r="J1543" s="5">
        <v>3098.1588299999999</v>
      </c>
      <c r="K1543" s="26">
        <v>0.21</v>
      </c>
    </row>
    <row r="1544" spans="1:11">
      <c r="A1544" s="4">
        <v>4625</v>
      </c>
      <c r="B1544" t="s">
        <v>8378</v>
      </c>
      <c r="C1544" s="5">
        <f>IF($F$2=0," - ",Tabla1[[#This Row],[Base Precio de Lista neto]])</f>
        <v>4215.9402</v>
      </c>
      <c r="D1544" s="5">
        <f>IF($F$2=0," - ",Tabla1[[#This Row],[Base Precio de Lista neto]]*(1-$F$2))</f>
        <v>2951.15814</v>
      </c>
      <c r="E1544" s="5">
        <f>IF($F$2=0," - ",Tabla1[[#This Row],[Base para Mejor precio]]*(1-$F$2))</f>
        <v>2656.0423259999998</v>
      </c>
      <c r="F1544" s="4" t="s">
        <v>4</v>
      </c>
      <c r="G1544" s="16" t="s">
        <v>6131</v>
      </c>
      <c r="H1544" s="5">
        <f>IFERROR(IF($F$3=0,"-",Tabla1[[#This Row],[Precio de Cliente neto]]*(1+$F$3)),"-")</f>
        <v>4426.7372100000002</v>
      </c>
      <c r="I1544" s="5">
        <v>4215.9402</v>
      </c>
      <c r="J1544" s="5">
        <v>3794.34618</v>
      </c>
      <c r="K1544" s="26">
        <v>0.21</v>
      </c>
    </row>
    <row r="1545" spans="1:11">
      <c r="A1545" s="4">
        <v>4627</v>
      </c>
      <c r="B1545" t="s">
        <v>9190</v>
      </c>
      <c r="C1545" s="5">
        <f>IF($F$2=0," - ",Tabla1[[#This Row],[Base Precio de Lista neto]])</f>
        <v>5714.7119000000002</v>
      </c>
      <c r="D1545" s="5">
        <f>IF($F$2=0," - ",Tabla1[[#This Row],[Base Precio de Lista neto]]*(1-$F$2))</f>
        <v>4000.2983300000001</v>
      </c>
      <c r="E1545" s="5">
        <f>IF($F$2=0," - ",Tabla1[[#This Row],[Base para Mejor precio]]*(1-$F$2))</f>
        <v>3600.2684969999996</v>
      </c>
      <c r="F1545" s="4" t="s">
        <v>4</v>
      </c>
      <c r="G1545" s="16" t="s">
        <v>6131</v>
      </c>
      <c r="H1545" s="5">
        <f>IFERROR(IF($F$3=0,"-",Tabla1[[#This Row],[Precio de Cliente neto]]*(1+$F$3)),"-")</f>
        <v>6000.4474950000003</v>
      </c>
      <c r="I1545" s="5">
        <v>5714.7119000000002</v>
      </c>
      <c r="J1545" s="5">
        <v>5143.24071</v>
      </c>
      <c r="K1545" s="26">
        <v>0.21</v>
      </c>
    </row>
    <row r="1546" spans="1:11">
      <c r="A1546" s="4">
        <v>4628</v>
      </c>
      <c r="B1546" t="s">
        <v>8379</v>
      </c>
      <c r="C1546" s="5">
        <f>IF($F$2=0," - ",Tabla1[[#This Row],[Base Precio de Lista neto]])</f>
        <v>7494.4449000000004</v>
      </c>
      <c r="D1546" s="5">
        <f>IF($F$2=0," - ",Tabla1[[#This Row],[Base Precio de Lista neto]]*(1-$F$2))</f>
        <v>5246.1114299999999</v>
      </c>
      <c r="E1546" s="5">
        <f>IF($F$2=0," - ",Tabla1[[#This Row],[Base para Mejor precio]]*(1-$F$2))</f>
        <v>4721.5002869999998</v>
      </c>
      <c r="F1546" s="4" t="s">
        <v>4</v>
      </c>
      <c r="G1546" s="16" t="s">
        <v>6131</v>
      </c>
      <c r="H1546" s="5">
        <f>IFERROR(IF($F$3=0,"-",Tabla1[[#This Row],[Precio de Cliente neto]]*(1+$F$3)),"-")</f>
        <v>7869.1671449999994</v>
      </c>
      <c r="I1546" s="5">
        <v>7494.4449000000004</v>
      </c>
      <c r="J1546" s="5">
        <v>6745.0004099999996</v>
      </c>
      <c r="K1546" s="26">
        <v>0.21</v>
      </c>
    </row>
    <row r="1547" spans="1:11">
      <c r="A1547" s="4">
        <v>4630</v>
      </c>
      <c r="B1547" t="s">
        <v>8380</v>
      </c>
      <c r="C1547" s="5">
        <f>IF($F$2=0," - ",Tabla1[[#This Row],[Base Precio de Lista neto]])</f>
        <v>4856.4948000000004</v>
      </c>
      <c r="D1547" s="5">
        <f>IF($F$2=0," - ",Tabla1[[#This Row],[Base Precio de Lista neto]]*(1-$F$2))</f>
        <v>3399.5463600000003</v>
      </c>
      <c r="E1547" s="5">
        <f>IF($F$2=0," - ",Tabla1[[#This Row],[Base para Mejor precio]]*(1-$F$2))</f>
        <v>3059.5917239999999</v>
      </c>
      <c r="F1547" s="4" t="s">
        <v>4</v>
      </c>
      <c r="G1547" s="16" t="s">
        <v>6131</v>
      </c>
      <c r="H1547" s="5">
        <f>IFERROR(IF($F$3=0,"-",Tabla1[[#This Row],[Precio de Cliente neto]]*(1+$F$3)),"-")</f>
        <v>5099.3195400000004</v>
      </c>
      <c r="I1547" s="5">
        <v>4856.4948000000004</v>
      </c>
      <c r="J1547" s="5">
        <v>4370.8453200000004</v>
      </c>
      <c r="K1547" s="26">
        <v>0.21</v>
      </c>
    </row>
    <row r="1548" spans="1:11">
      <c r="A1548" s="4">
        <v>4631</v>
      </c>
      <c r="B1548" t="s">
        <v>8381</v>
      </c>
      <c r="C1548" s="5">
        <f>IF($F$2=0," - ",Tabla1[[#This Row],[Base Precio de Lista neto]])</f>
        <v>217.89580000000001</v>
      </c>
      <c r="D1548" s="5">
        <f>IF($F$2=0," - ",Tabla1[[#This Row],[Base Precio de Lista neto]]*(1-$F$2))</f>
        <v>152.52706000000001</v>
      </c>
      <c r="E1548" s="5">
        <f>IF($F$2=0," - ",Tabla1[[#This Row],[Base para Mejor precio]]*(1-$F$2))</f>
        <v>137.27435399999999</v>
      </c>
      <c r="F1548" s="4" t="s">
        <v>4</v>
      </c>
      <c r="G1548" s="16" t="s">
        <v>6131</v>
      </c>
      <c r="H1548" s="5">
        <f>IFERROR(IF($F$3=0,"-",Tabla1[[#This Row],[Precio de Cliente neto]]*(1+$F$3)),"-")</f>
        <v>228.79059000000001</v>
      </c>
      <c r="I1548" s="5">
        <v>217.89580000000001</v>
      </c>
      <c r="J1548" s="5">
        <v>196.10622000000001</v>
      </c>
      <c r="K1548" s="26">
        <v>0.21</v>
      </c>
    </row>
    <row r="1549" spans="1:11">
      <c r="A1549" s="4">
        <v>4632</v>
      </c>
      <c r="B1549" t="s">
        <v>8382</v>
      </c>
      <c r="C1549" s="5">
        <f>IF($F$2=0," - ",Tabla1[[#This Row],[Base Precio de Lista neto]])</f>
        <v>288.3218</v>
      </c>
      <c r="D1549" s="5">
        <f>IF($F$2=0," - ",Tabla1[[#This Row],[Base Precio de Lista neto]]*(1-$F$2))</f>
        <v>201.82525999999999</v>
      </c>
      <c r="E1549" s="5">
        <f>IF($F$2=0," - ",Tabla1[[#This Row],[Base para Mejor precio]]*(1-$F$2))</f>
        <v>181.64273399999999</v>
      </c>
      <c r="F1549" s="4" t="s">
        <v>4</v>
      </c>
      <c r="G1549" s="16" t="s">
        <v>6131</v>
      </c>
      <c r="H1549" s="5">
        <f>IFERROR(IF($F$3=0,"-",Tabla1[[#This Row],[Precio de Cliente neto]]*(1+$F$3)),"-")</f>
        <v>302.73788999999999</v>
      </c>
      <c r="I1549" s="5">
        <v>288.3218</v>
      </c>
      <c r="J1549" s="5">
        <v>259.48962</v>
      </c>
      <c r="K1549" s="26">
        <v>0.21</v>
      </c>
    </row>
    <row r="1550" spans="1:11">
      <c r="A1550" s="4">
        <v>4633</v>
      </c>
      <c r="B1550" t="s">
        <v>8383</v>
      </c>
      <c r="C1550" s="5">
        <f>IF($F$2=0," - ",Tabla1[[#This Row],[Base Precio de Lista neto]])</f>
        <v>511.47590000000002</v>
      </c>
      <c r="D1550" s="5">
        <f>IF($F$2=0," - ",Tabla1[[#This Row],[Base Precio de Lista neto]]*(1-$F$2))</f>
        <v>358.03312999999997</v>
      </c>
      <c r="E1550" s="5">
        <f>IF($F$2=0," - ",Tabla1[[#This Row],[Base para Mejor precio]]*(1-$F$2))</f>
        <v>322.22981699999997</v>
      </c>
      <c r="F1550" s="4" t="s">
        <v>4</v>
      </c>
      <c r="G1550" s="16" t="s">
        <v>6131</v>
      </c>
      <c r="H1550" s="5">
        <f>IFERROR(IF($F$3=0,"-",Tabla1[[#This Row],[Precio de Cliente neto]]*(1+$F$3)),"-")</f>
        <v>537.04969499999993</v>
      </c>
      <c r="I1550" s="5">
        <v>511.47590000000002</v>
      </c>
      <c r="J1550" s="5">
        <v>460.32830999999999</v>
      </c>
      <c r="K1550" s="26">
        <v>0.21</v>
      </c>
    </row>
    <row r="1551" spans="1:11">
      <c r="A1551" s="4">
        <v>4634</v>
      </c>
      <c r="B1551" t="s">
        <v>8384</v>
      </c>
      <c r="C1551" s="5">
        <f>IF($F$2=0," - ",Tabla1[[#This Row],[Base Precio de Lista neto]])</f>
        <v>1131.9921999999999</v>
      </c>
      <c r="D1551" s="5">
        <f>IF($F$2=0," - ",Tabla1[[#This Row],[Base Precio de Lista neto]]*(1-$F$2))</f>
        <v>792.39453999999989</v>
      </c>
      <c r="E1551" s="5">
        <f>IF($F$2=0," - ",Tabla1[[#This Row],[Base para Mejor precio]]*(1-$F$2))</f>
        <v>713.15508599999987</v>
      </c>
      <c r="F1551" s="4" t="s">
        <v>4</v>
      </c>
      <c r="G1551" s="16" t="s">
        <v>6131</v>
      </c>
      <c r="H1551" s="5">
        <f>IFERROR(IF($F$3=0,"-",Tabla1[[#This Row],[Precio de Cliente neto]]*(1+$F$3)),"-")</f>
        <v>1188.5918099999999</v>
      </c>
      <c r="I1551" s="5">
        <v>1131.9921999999999</v>
      </c>
      <c r="J1551" s="5">
        <v>1018.7929799999999</v>
      </c>
      <c r="K1551" s="26">
        <v>0.21</v>
      </c>
    </row>
    <row r="1552" spans="1:11">
      <c r="A1552" s="4">
        <v>4635</v>
      </c>
      <c r="B1552" t="s">
        <v>9191</v>
      </c>
      <c r="C1552" s="5">
        <f>IF($F$2=0," - ",Tabla1[[#This Row],[Base Precio de Lista neto]])</f>
        <v>2194.4933000000001</v>
      </c>
      <c r="D1552" s="5">
        <f>IF($F$2=0," - ",Tabla1[[#This Row],[Base Precio de Lista neto]]*(1-$F$2))</f>
        <v>1536.1453099999999</v>
      </c>
      <c r="E1552" s="5">
        <f>IF($F$2=0," - ",Tabla1[[#This Row],[Base para Mejor precio]]*(1-$F$2))</f>
        <v>1382.5307789999999</v>
      </c>
      <c r="F1552" s="4" t="s">
        <v>4</v>
      </c>
      <c r="G1552" s="16" t="s">
        <v>6131</v>
      </c>
      <c r="H1552" s="5">
        <f>IFERROR(IF($F$3=0,"-",Tabla1[[#This Row],[Precio de Cliente neto]]*(1+$F$3)),"-")</f>
        <v>2304.2179649999998</v>
      </c>
      <c r="I1552" s="5">
        <v>2194.4933000000001</v>
      </c>
      <c r="J1552" s="5">
        <v>1975.0439699999999</v>
      </c>
      <c r="K1552" s="26">
        <v>0.21</v>
      </c>
    </row>
    <row r="1553" spans="1:11">
      <c r="A1553" s="4">
        <v>4636</v>
      </c>
      <c r="B1553" t="s">
        <v>8385</v>
      </c>
      <c r="C1553" s="5">
        <f>IF($F$2=0," - ",Tabla1[[#This Row],[Base Precio de Lista neto]])</f>
        <v>269.69819999999999</v>
      </c>
      <c r="D1553" s="5">
        <f>IF($F$2=0," - ",Tabla1[[#This Row],[Base Precio de Lista neto]]*(1-$F$2))</f>
        <v>188.78873999999999</v>
      </c>
      <c r="E1553" s="5">
        <f>IF($F$2=0," - ",Tabla1[[#This Row],[Base para Mejor precio]]*(1-$F$2))</f>
        <v>169.90986599999999</v>
      </c>
      <c r="F1553" s="4" t="s">
        <v>4</v>
      </c>
      <c r="G1553" s="16" t="s">
        <v>6131</v>
      </c>
      <c r="H1553" s="5">
        <f>IFERROR(IF($F$3=0,"-",Tabla1[[#This Row],[Precio de Cliente neto]]*(1+$F$3)),"-")</f>
        <v>283.18311</v>
      </c>
      <c r="I1553" s="5">
        <v>269.69819999999999</v>
      </c>
      <c r="J1553" s="5">
        <v>242.72837999999999</v>
      </c>
      <c r="K1553" s="26">
        <v>0.21</v>
      </c>
    </row>
    <row r="1554" spans="1:11">
      <c r="A1554" s="4">
        <v>4637</v>
      </c>
      <c r="B1554" t="s">
        <v>8386</v>
      </c>
      <c r="C1554" s="5">
        <f>IF($F$2=0," - ",Tabla1[[#This Row],[Base Precio de Lista neto]])</f>
        <v>356.5686</v>
      </c>
      <c r="D1554" s="5">
        <f>IF($F$2=0," - ",Tabla1[[#This Row],[Base Precio de Lista neto]]*(1-$F$2))</f>
        <v>249.59801999999999</v>
      </c>
      <c r="E1554" s="5">
        <f>IF($F$2=0," - ",Tabla1[[#This Row],[Base para Mejor precio]]*(1-$F$2))</f>
        <v>224.63821799999999</v>
      </c>
      <c r="F1554" s="4" t="s">
        <v>4</v>
      </c>
      <c r="G1554" s="16" t="s">
        <v>6131</v>
      </c>
      <c r="H1554" s="5">
        <f>IFERROR(IF($F$3=0,"-",Tabla1[[#This Row],[Precio de Cliente neto]]*(1+$F$3)),"-")</f>
        <v>374.39702999999997</v>
      </c>
      <c r="I1554" s="5">
        <v>356.5686</v>
      </c>
      <c r="J1554" s="5">
        <v>320.91174000000001</v>
      </c>
      <c r="K1554" s="26">
        <v>0.21</v>
      </c>
    </row>
    <row r="1555" spans="1:11">
      <c r="A1555" s="4">
        <v>4638</v>
      </c>
      <c r="B1555" t="s">
        <v>8387</v>
      </c>
      <c r="C1555" s="5">
        <f>IF($F$2=0," - ",Tabla1[[#This Row],[Base Precio de Lista neto]])</f>
        <v>598.40509999999995</v>
      </c>
      <c r="D1555" s="5">
        <f>IF($F$2=0," - ",Tabla1[[#This Row],[Base Precio de Lista neto]]*(1-$F$2))</f>
        <v>418.88356999999996</v>
      </c>
      <c r="E1555" s="5">
        <f>IF($F$2=0," - ",Tabla1[[#This Row],[Base para Mejor precio]]*(1-$F$2))</f>
        <v>376.99521299999992</v>
      </c>
      <c r="F1555" s="4" t="s">
        <v>4</v>
      </c>
      <c r="G1555" s="16" t="s">
        <v>6131</v>
      </c>
      <c r="H1555" s="5">
        <f>IFERROR(IF($F$3=0,"-",Tabla1[[#This Row],[Precio de Cliente neto]]*(1+$F$3)),"-")</f>
        <v>628.32535499999994</v>
      </c>
      <c r="I1555" s="5">
        <v>598.40509999999995</v>
      </c>
      <c r="J1555" s="5">
        <v>538.56458999999995</v>
      </c>
      <c r="K1555" s="26">
        <v>0.21</v>
      </c>
    </row>
    <row r="1556" spans="1:11">
      <c r="A1556" s="4">
        <v>4639</v>
      </c>
      <c r="B1556" t="s">
        <v>9192</v>
      </c>
      <c r="C1556" s="5">
        <f>IF($F$2=0," - ",Tabla1[[#This Row],[Base Precio de Lista neto]])</f>
        <v>2285.3535999999999</v>
      </c>
      <c r="D1556" s="5">
        <f>IF($F$2=0," - ",Tabla1[[#This Row],[Base Precio de Lista neto]]*(1-$F$2))</f>
        <v>1599.7475199999999</v>
      </c>
      <c r="E1556" s="5">
        <f>IF($F$2=0," - ",Tabla1[[#This Row],[Base para Mejor precio]]*(1-$F$2))</f>
        <v>1439.772768</v>
      </c>
      <c r="F1556" s="4" t="s">
        <v>4</v>
      </c>
      <c r="G1556" s="16" t="s">
        <v>6131</v>
      </c>
      <c r="H1556" s="5">
        <f>IFERROR(IF($F$3=0,"-",Tabla1[[#This Row],[Precio de Cliente neto]]*(1+$F$3)),"-")</f>
        <v>2399.6212799999998</v>
      </c>
      <c r="I1556" s="5">
        <v>2285.3535999999999</v>
      </c>
      <c r="J1556" s="5">
        <v>2056.8182400000001</v>
      </c>
      <c r="K1556" s="26">
        <v>0.21</v>
      </c>
    </row>
    <row r="1557" spans="1:11">
      <c r="A1557" s="4">
        <v>4640</v>
      </c>
      <c r="B1557" t="s">
        <v>9193</v>
      </c>
      <c r="C1557" s="5">
        <f>IF($F$2=0," - ",Tabla1[[#This Row],[Base Precio de Lista neto]])</f>
        <v>1504.7699</v>
      </c>
      <c r="D1557" s="5">
        <f>IF($F$2=0," - ",Tabla1[[#This Row],[Base Precio de Lista neto]]*(1-$F$2))</f>
        <v>1053.3389299999999</v>
      </c>
      <c r="E1557" s="5">
        <f>IF($F$2=0," - ",Tabla1[[#This Row],[Base para Mejor precio]]*(1-$F$2))</f>
        <v>948.0050369999999</v>
      </c>
      <c r="F1557" s="4" t="s">
        <v>4</v>
      </c>
      <c r="G1557" s="16" t="s">
        <v>6131</v>
      </c>
      <c r="H1557" s="5">
        <f>IFERROR(IF($F$3=0,"-",Tabla1[[#This Row],[Precio de Cliente neto]]*(1+$F$3)),"-")</f>
        <v>1580.0083949999998</v>
      </c>
      <c r="I1557" s="5">
        <v>1504.7699</v>
      </c>
      <c r="J1557" s="5">
        <v>1354.2929099999999</v>
      </c>
      <c r="K1557" s="26">
        <v>0.21</v>
      </c>
    </row>
    <row r="1558" spans="1:11">
      <c r="A1558" s="4">
        <v>4641</v>
      </c>
      <c r="B1558" t="s">
        <v>9194</v>
      </c>
      <c r="C1558" s="5">
        <f>IF($F$2=0," - ",Tabla1[[#This Row],[Base Precio de Lista neto]])</f>
        <v>1909.8633</v>
      </c>
      <c r="D1558" s="5">
        <f>IF($F$2=0," - ",Tabla1[[#This Row],[Base Precio de Lista neto]]*(1-$F$2))</f>
        <v>1336.9043099999999</v>
      </c>
      <c r="E1558" s="5">
        <f>IF($F$2=0," - ",Tabla1[[#This Row],[Base para Mejor precio]]*(1-$F$2))</f>
        <v>1203.2138789999999</v>
      </c>
      <c r="F1558" s="4" t="s">
        <v>4</v>
      </c>
      <c r="G1558" s="16" t="s">
        <v>6131</v>
      </c>
      <c r="H1558" s="5">
        <f>IFERROR(IF($F$3=0,"-",Tabla1[[#This Row],[Precio de Cliente neto]]*(1+$F$3)),"-")</f>
        <v>2005.3564649999998</v>
      </c>
      <c r="I1558" s="5">
        <v>1909.8633</v>
      </c>
      <c r="J1558" s="5">
        <v>1718.87697</v>
      </c>
      <c r="K1558" s="26">
        <v>0.21</v>
      </c>
    </row>
    <row r="1559" spans="1:11">
      <c r="A1559" s="4">
        <v>4642</v>
      </c>
      <c r="B1559" t="s">
        <v>9195</v>
      </c>
      <c r="C1559" s="5">
        <f>IF($F$2=0," - ",Tabla1[[#This Row],[Base Precio de Lista neto]])</f>
        <v>1909.866</v>
      </c>
      <c r="D1559" s="5">
        <f>IF($F$2=0," - ",Tabla1[[#This Row],[Base Precio de Lista neto]]*(1-$F$2))</f>
        <v>1336.9061999999999</v>
      </c>
      <c r="E1559" s="5">
        <f>IF($F$2=0," - ",Tabla1[[#This Row],[Base para Mejor precio]]*(1-$F$2))</f>
        <v>1203.21558</v>
      </c>
      <c r="F1559" s="4" t="s">
        <v>4</v>
      </c>
      <c r="G1559" s="16" t="s">
        <v>6131</v>
      </c>
      <c r="H1559" s="5">
        <f>IFERROR(IF($F$3=0,"-",Tabla1[[#This Row],[Precio de Cliente neto]]*(1+$F$3)),"-")</f>
        <v>2005.3592999999998</v>
      </c>
      <c r="I1559" s="5">
        <v>1909.866</v>
      </c>
      <c r="J1559" s="5">
        <v>1718.8794</v>
      </c>
      <c r="K1559" s="26">
        <v>0.21</v>
      </c>
    </row>
    <row r="1560" spans="1:11">
      <c r="A1560" s="4">
        <v>4643</v>
      </c>
      <c r="B1560" t="s">
        <v>9196</v>
      </c>
      <c r="C1560" s="5">
        <f>IF($F$2=0," - ",Tabla1[[#This Row],[Base Precio de Lista neto]])</f>
        <v>3679.4034999999999</v>
      </c>
      <c r="D1560" s="5">
        <f>IF($F$2=0," - ",Tabla1[[#This Row],[Base Precio de Lista neto]]*(1-$F$2))</f>
        <v>2575.5824499999999</v>
      </c>
      <c r="E1560" s="5">
        <f>IF($F$2=0," - ",Tabla1[[#This Row],[Base para Mejor precio]]*(1-$F$2))</f>
        <v>2318.0242049999997</v>
      </c>
      <c r="F1560" s="4" t="s">
        <v>4</v>
      </c>
      <c r="G1560" s="16" t="s">
        <v>6131</v>
      </c>
      <c r="H1560" s="5">
        <f>IFERROR(IF($F$3=0,"-",Tabla1[[#This Row],[Precio de Cliente neto]]*(1+$F$3)),"-")</f>
        <v>3863.3736749999998</v>
      </c>
      <c r="I1560" s="5">
        <v>3679.4034999999999</v>
      </c>
      <c r="J1560" s="5">
        <v>3311.46315</v>
      </c>
      <c r="K1560" s="26">
        <v>0.21</v>
      </c>
    </row>
    <row r="1561" spans="1:11">
      <c r="A1561" s="4">
        <v>4644</v>
      </c>
      <c r="B1561" t="s">
        <v>8388</v>
      </c>
      <c r="C1561" s="5">
        <f>IF($F$2=0," - ",Tabla1[[#This Row],[Base Precio de Lista neto]])</f>
        <v>201.45320000000001</v>
      </c>
      <c r="D1561" s="5">
        <f>IF($F$2=0," - ",Tabla1[[#This Row],[Base Precio de Lista neto]]*(1-$F$2))</f>
        <v>141.01723999999999</v>
      </c>
      <c r="E1561" s="5">
        <f>IF($F$2=0," - ",Tabla1[[#This Row],[Base para Mejor precio]]*(1-$F$2))</f>
        <v>126.915516</v>
      </c>
      <c r="F1561" s="4" t="s">
        <v>4</v>
      </c>
      <c r="G1561" s="16" t="s">
        <v>6131</v>
      </c>
      <c r="H1561" s="5">
        <f>IFERROR(IF($F$3=0,"-",Tabla1[[#This Row],[Precio de Cliente neto]]*(1+$F$3)),"-")</f>
        <v>211.52585999999997</v>
      </c>
      <c r="I1561" s="5">
        <v>201.45320000000001</v>
      </c>
      <c r="J1561" s="5">
        <v>181.30788000000001</v>
      </c>
      <c r="K1561" s="26">
        <v>0.21</v>
      </c>
    </row>
    <row r="1562" spans="1:11">
      <c r="A1562" s="4">
        <v>4645</v>
      </c>
      <c r="B1562" t="s">
        <v>8389</v>
      </c>
      <c r="C1562" s="5">
        <f>IF($F$2=0," - ",Tabla1[[#This Row],[Base Precio de Lista neto]])</f>
        <v>288.32319999999999</v>
      </c>
      <c r="D1562" s="5">
        <f>IF($F$2=0," - ",Tabla1[[#This Row],[Base Precio de Lista neto]]*(1-$F$2))</f>
        <v>201.82623999999998</v>
      </c>
      <c r="E1562" s="5">
        <f>IF($F$2=0," - ",Tabla1[[#This Row],[Base para Mejor precio]]*(1-$F$2))</f>
        <v>181.64361599999998</v>
      </c>
      <c r="F1562" s="4" t="s">
        <v>4</v>
      </c>
      <c r="G1562" s="16" t="s">
        <v>6131</v>
      </c>
      <c r="H1562" s="5">
        <f>IFERROR(IF($F$3=0,"-",Tabla1[[#This Row],[Precio de Cliente neto]]*(1+$F$3)),"-")</f>
        <v>302.73935999999998</v>
      </c>
      <c r="I1562" s="5">
        <v>288.32319999999999</v>
      </c>
      <c r="J1562" s="5">
        <v>259.49088</v>
      </c>
      <c r="K1562" s="26">
        <v>0.21</v>
      </c>
    </row>
    <row r="1563" spans="1:11">
      <c r="A1563" s="4">
        <v>4646</v>
      </c>
      <c r="B1563" t="s">
        <v>8390</v>
      </c>
      <c r="C1563" s="5">
        <f>IF($F$2=0," - ",Tabla1[[#This Row],[Base Precio de Lista neto]])</f>
        <v>484.36290000000002</v>
      </c>
      <c r="D1563" s="5">
        <f>IF($F$2=0," - ",Tabla1[[#This Row],[Base Precio de Lista neto]]*(1-$F$2))</f>
        <v>339.05403000000001</v>
      </c>
      <c r="E1563" s="5">
        <f>IF($F$2=0," - ",Tabla1[[#This Row],[Base para Mejor precio]]*(1-$F$2))</f>
        <v>305.14862699999998</v>
      </c>
      <c r="F1563" s="4" t="s">
        <v>4</v>
      </c>
      <c r="G1563" s="16" t="s">
        <v>6131</v>
      </c>
      <c r="H1563" s="5">
        <f>IFERROR(IF($F$3=0,"-",Tabla1[[#This Row],[Precio de Cliente neto]]*(1+$F$3)),"-")</f>
        <v>508.58104500000002</v>
      </c>
      <c r="I1563" s="5">
        <v>484.36290000000002</v>
      </c>
      <c r="J1563" s="5">
        <v>435.92660999999998</v>
      </c>
      <c r="K1563" s="26">
        <v>0.21</v>
      </c>
    </row>
    <row r="1564" spans="1:11">
      <c r="A1564" s="4">
        <v>4647</v>
      </c>
      <c r="B1564" t="s">
        <v>8391</v>
      </c>
      <c r="C1564" s="5">
        <f>IF($F$2=0," - ",Tabla1[[#This Row],[Base Precio de Lista neto]])</f>
        <v>1042.0667000000001</v>
      </c>
      <c r="D1564" s="5">
        <f>IF($F$2=0," - ",Tabla1[[#This Row],[Base Precio de Lista neto]]*(1-$F$2))</f>
        <v>729.44668999999999</v>
      </c>
      <c r="E1564" s="5">
        <f>IF($F$2=0," - ",Tabla1[[#This Row],[Base para Mejor precio]]*(1-$F$2))</f>
        <v>656.50202100000001</v>
      </c>
      <c r="F1564" s="4" t="s">
        <v>4</v>
      </c>
      <c r="G1564" s="16" t="s">
        <v>6131</v>
      </c>
      <c r="H1564" s="5">
        <f>IFERROR(IF($F$3=0,"-",Tabla1[[#This Row],[Precio de Cliente neto]]*(1+$F$3)),"-")</f>
        <v>1094.1700350000001</v>
      </c>
      <c r="I1564" s="5">
        <v>1042.0667000000001</v>
      </c>
      <c r="J1564" s="5">
        <v>937.86003000000005</v>
      </c>
      <c r="K1564" s="26">
        <v>0.21</v>
      </c>
    </row>
    <row r="1565" spans="1:11">
      <c r="A1565" s="4">
        <v>4648</v>
      </c>
      <c r="B1565" t="s">
        <v>9197</v>
      </c>
      <c r="C1565" s="5">
        <f>IF($F$2=0," - ",Tabla1[[#This Row],[Base Precio de Lista neto]])</f>
        <v>5547.9548999999997</v>
      </c>
      <c r="D1565" s="5">
        <f>IF($F$2=0," - ",Tabla1[[#This Row],[Base Precio de Lista neto]]*(1-$F$2))</f>
        <v>3883.5684299999994</v>
      </c>
      <c r="E1565" s="5">
        <f>IF($F$2=0," - ",Tabla1[[#This Row],[Base para Mejor precio]]*(1-$F$2))</f>
        <v>3495.2115869999998</v>
      </c>
      <c r="F1565" s="4" t="s">
        <v>4</v>
      </c>
      <c r="G1565" s="16" t="s">
        <v>6131</v>
      </c>
      <c r="H1565" s="5">
        <f>IFERROR(IF($F$3=0,"-",Tabla1[[#This Row],[Precio de Cliente neto]]*(1+$F$3)),"-")</f>
        <v>5825.352644999999</v>
      </c>
      <c r="I1565" s="5">
        <v>5547.9548999999997</v>
      </c>
      <c r="J1565" s="5">
        <v>4993.1594100000002</v>
      </c>
      <c r="K1565" s="26">
        <v>0.21</v>
      </c>
    </row>
    <row r="1566" spans="1:11">
      <c r="A1566" s="4">
        <v>4649</v>
      </c>
      <c r="B1566" t="s">
        <v>8392</v>
      </c>
      <c r="C1566" s="5">
        <f>IF($F$2=0," - ",Tabla1[[#This Row],[Base Precio de Lista neto]])</f>
        <v>255.84880000000001</v>
      </c>
      <c r="D1566" s="5">
        <f>IF($F$2=0," - ",Tabla1[[#This Row],[Base Precio de Lista neto]]*(1-$F$2))</f>
        <v>179.09415999999999</v>
      </c>
      <c r="E1566" s="5">
        <f>IF($F$2=0," - ",Tabla1[[#This Row],[Base para Mejor precio]]*(1-$F$2))</f>
        <v>161.18474399999999</v>
      </c>
      <c r="F1566" s="4" t="s">
        <v>4</v>
      </c>
      <c r="G1566" s="16" t="s">
        <v>6131</v>
      </c>
      <c r="H1566" s="5">
        <f>IFERROR(IF($F$3=0,"-",Tabla1[[#This Row],[Precio de Cliente neto]]*(1+$F$3)),"-")</f>
        <v>268.64123999999998</v>
      </c>
      <c r="I1566" s="5">
        <v>255.84880000000001</v>
      </c>
      <c r="J1566" s="5">
        <v>230.26392000000001</v>
      </c>
      <c r="K1566" s="26">
        <v>0.21</v>
      </c>
    </row>
    <row r="1567" spans="1:11">
      <c r="A1567" s="4">
        <v>4650</v>
      </c>
      <c r="B1567" t="s">
        <v>8393</v>
      </c>
      <c r="C1567" s="5">
        <f>IF($F$2=0," - ",Tabla1[[#This Row],[Base Precio de Lista neto]])</f>
        <v>356.57089999999999</v>
      </c>
      <c r="D1567" s="5">
        <f>IF($F$2=0," - ",Tabla1[[#This Row],[Base Precio de Lista neto]]*(1-$F$2))</f>
        <v>249.59962999999999</v>
      </c>
      <c r="E1567" s="5">
        <f>IF($F$2=0," - ",Tabla1[[#This Row],[Base para Mejor precio]]*(1-$F$2))</f>
        <v>224.639667</v>
      </c>
      <c r="F1567" s="4" t="s">
        <v>4</v>
      </c>
      <c r="G1567" s="16" t="s">
        <v>6131</v>
      </c>
      <c r="H1567" s="5">
        <f>IFERROR(IF($F$3=0,"-",Tabla1[[#This Row],[Precio de Cliente neto]]*(1+$F$3)),"-")</f>
        <v>374.39944500000001</v>
      </c>
      <c r="I1567" s="5">
        <v>356.57089999999999</v>
      </c>
      <c r="J1567" s="5">
        <v>320.91381000000001</v>
      </c>
      <c r="K1567" s="26">
        <v>0.21</v>
      </c>
    </row>
    <row r="1568" spans="1:11">
      <c r="A1568" s="4">
        <v>4651</v>
      </c>
      <c r="B1568" t="s">
        <v>8394</v>
      </c>
      <c r="C1568" s="5">
        <f>IF($F$2=0," - ",Tabla1[[#This Row],[Base Precio de Lista neto]])</f>
        <v>571.29909999999995</v>
      </c>
      <c r="D1568" s="5">
        <f>IF($F$2=0," - ",Tabla1[[#This Row],[Base Precio de Lista neto]]*(1-$F$2))</f>
        <v>399.90936999999997</v>
      </c>
      <c r="E1568" s="5">
        <f>IF($F$2=0," - ",Tabla1[[#This Row],[Base para Mejor precio]]*(1-$F$2))</f>
        <v>359.91843299999994</v>
      </c>
      <c r="F1568" s="4" t="s">
        <v>4</v>
      </c>
      <c r="G1568" s="16" t="s">
        <v>6131</v>
      </c>
      <c r="H1568" s="5">
        <f>IFERROR(IF($F$3=0,"-",Tabla1[[#This Row],[Precio de Cliente neto]]*(1+$F$3)),"-")</f>
        <v>599.86405500000001</v>
      </c>
      <c r="I1568" s="5">
        <v>571.29909999999995</v>
      </c>
      <c r="J1568" s="5">
        <v>514.16918999999996</v>
      </c>
      <c r="K1568" s="26">
        <v>0.21</v>
      </c>
    </row>
    <row r="1569" spans="1:11">
      <c r="A1569" s="4">
        <v>4652</v>
      </c>
      <c r="B1569" t="s">
        <v>8395</v>
      </c>
      <c r="C1569" s="5">
        <f>IF($F$2=0," - ",Tabla1[[#This Row],[Base Precio de Lista neto]])</f>
        <v>525.03579999999999</v>
      </c>
      <c r="D1569" s="5">
        <f>IF($F$2=0," - ",Tabla1[[#This Row],[Base Precio de Lista neto]]*(1-$F$2))</f>
        <v>367.52506</v>
      </c>
      <c r="E1569" s="5">
        <f>IF($F$2=0," - ",Tabla1[[#This Row],[Base para Mejor precio]]*(1-$F$2))</f>
        <v>330.77255399999996</v>
      </c>
      <c r="F1569" s="4" t="s">
        <v>4</v>
      </c>
      <c r="G1569" s="16" t="s">
        <v>6131</v>
      </c>
      <c r="H1569" s="5">
        <f>IFERROR(IF($F$3=0,"-",Tabla1[[#This Row],[Precio de Cliente neto]]*(1+$F$3)),"-")</f>
        <v>551.28759000000002</v>
      </c>
      <c r="I1569" s="5">
        <v>525.03579999999999</v>
      </c>
      <c r="J1569" s="5">
        <v>472.53222</v>
      </c>
      <c r="K1569" s="26">
        <v>0.21</v>
      </c>
    </row>
    <row r="1570" spans="1:11">
      <c r="A1570" s="4">
        <v>4653</v>
      </c>
      <c r="B1570" t="s">
        <v>9198</v>
      </c>
      <c r="C1570" s="5">
        <f>IF($F$2=0," - ",Tabla1[[#This Row],[Base Precio de Lista neto]])</f>
        <v>560.22379999999998</v>
      </c>
      <c r="D1570" s="5">
        <f>IF($F$2=0," - ",Tabla1[[#This Row],[Base Precio de Lista neto]]*(1-$F$2))</f>
        <v>392.15665999999999</v>
      </c>
      <c r="E1570" s="5">
        <f>IF($F$2=0," - ",Tabla1[[#This Row],[Base para Mejor precio]]*(1-$F$2))</f>
        <v>352.94099399999999</v>
      </c>
      <c r="F1570" s="4" t="s">
        <v>4</v>
      </c>
      <c r="G1570" s="16" t="s">
        <v>6131</v>
      </c>
      <c r="H1570" s="5">
        <f>IFERROR(IF($F$3=0,"-",Tabla1[[#This Row],[Precio de Cliente neto]]*(1+$F$3)),"-")</f>
        <v>588.23498999999993</v>
      </c>
      <c r="I1570" s="5">
        <v>560.22379999999998</v>
      </c>
      <c r="J1570" s="5">
        <v>504.20141999999998</v>
      </c>
      <c r="K1570" s="26">
        <v>0.21</v>
      </c>
    </row>
    <row r="1571" spans="1:11">
      <c r="A1571" s="4">
        <v>4654</v>
      </c>
      <c r="B1571" t="s">
        <v>8396</v>
      </c>
      <c r="C1571" s="5">
        <f>IF($F$2=0," - ",Tabla1[[#This Row],[Base Precio de Lista neto]])</f>
        <v>599.02919999999995</v>
      </c>
      <c r="D1571" s="5">
        <f>IF($F$2=0," - ",Tabla1[[#This Row],[Base Precio de Lista neto]]*(1-$F$2))</f>
        <v>419.32043999999996</v>
      </c>
      <c r="E1571" s="5">
        <f>IF($F$2=0," - ",Tabla1[[#This Row],[Base para Mejor precio]]*(1-$F$2))</f>
        <v>377.38839599999994</v>
      </c>
      <c r="F1571" s="4" t="s">
        <v>4</v>
      </c>
      <c r="G1571" s="16" t="s">
        <v>6131</v>
      </c>
      <c r="H1571" s="5">
        <f>IFERROR(IF($F$3=0,"-",Tabla1[[#This Row],[Precio de Cliente neto]]*(1+$F$3)),"-")</f>
        <v>628.98065999999994</v>
      </c>
      <c r="I1571" s="5">
        <v>599.02919999999995</v>
      </c>
      <c r="J1571" s="5">
        <v>539.12627999999995</v>
      </c>
      <c r="K1571" s="26">
        <v>0.21</v>
      </c>
    </row>
    <row r="1572" spans="1:11">
      <c r="A1572" s="4">
        <v>4655</v>
      </c>
      <c r="B1572" t="s">
        <v>9199</v>
      </c>
      <c r="C1572" s="5">
        <f>IF($F$2=0," - ",Tabla1[[#This Row],[Base Precio de Lista neto]])</f>
        <v>954.81259999999997</v>
      </c>
      <c r="D1572" s="5">
        <f>IF($F$2=0," - ",Tabla1[[#This Row],[Base Precio de Lista neto]]*(1-$F$2))</f>
        <v>668.36881999999991</v>
      </c>
      <c r="E1572" s="5">
        <f>IF($F$2=0," - ",Tabla1[[#This Row],[Base para Mejor precio]]*(1-$F$2))</f>
        <v>601.53193799999997</v>
      </c>
      <c r="F1572" s="4" t="s">
        <v>4</v>
      </c>
      <c r="G1572" s="16" t="s">
        <v>6131</v>
      </c>
      <c r="H1572" s="5">
        <f>IFERROR(IF($F$3=0,"-",Tabla1[[#This Row],[Precio de Cliente neto]]*(1+$F$3)),"-")</f>
        <v>1002.5532299999999</v>
      </c>
      <c r="I1572" s="5">
        <v>954.81259999999997</v>
      </c>
      <c r="J1572" s="5">
        <v>859.33133999999995</v>
      </c>
      <c r="K1572" s="26">
        <v>0.21</v>
      </c>
    </row>
    <row r="1573" spans="1:11">
      <c r="A1573" s="4">
        <v>4656</v>
      </c>
      <c r="B1573" t="s">
        <v>8397</v>
      </c>
      <c r="C1573" s="5">
        <f>IF($F$2=0," - ",Tabla1[[#This Row],[Base Precio de Lista neto]])</f>
        <v>1014.5483</v>
      </c>
      <c r="D1573" s="5">
        <f>IF($F$2=0," - ",Tabla1[[#This Row],[Base Precio de Lista neto]]*(1-$F$2))</f>
        <v>710.18380999999999</v>
      </c>
      <c r="E1573" s="5">
        <f>IF($F$2=0," - ",Tabla1[[#This Row],[Base para Mejor precio]]*(1-$F$2))</f>
        <v>639.16542900000002</v>
      </c>
      <c r="F1573" s="4" t="s">
        <v>4</v>
      </c>
      <c r="G1573" s="16" t="s">
        <v>6131</v>
      </c>
      <c r="H1573" s="5">
        <f>IFERROR(IF($F$3=0,"-",Tabla1[[#This Row],[Precio de Cliente neto]]*(1+$F$3)),"-")</f>
        <v>1065.275715</v>
      </c>
      <c r="I1573" s="5">
        <v>1014.5483</v>
      </c>
      <c r="J1573" s="5">
        <v>913.09347000000002</v>
      </c>
      <c r="K1573" s="26">
        <v>0.21</v>
      </c>
    </row>
    <row r="1574" spans="1:11">
      <c r="A1574" s="4">
        <v>4657</v>
      </c>
      <c r="B1574" t="s">
        <v>9200</v>
      </c>
      <c r="C1574" s="5">
        <f>IF($F$2=0," - ",Tabla1[[#This Row],[Base Precio de Lista neto]])</f>
        <v>1299.0432000000001</v>
      </c>
      <c r="D1574" s="5">
        <f>IF($F$2=0," - ",Tabla1[[#This Row],[Base Precio de Lista neto]]*(1-$F$2))</f>
        <v>909.33024</v>
      </c>
      <c r="E1574" s="5">
        <f>IF($F$2=0," - ",Tabla1[[#This Row],[Base para Mejor precio]]*(1-$F$2))</f>
        <v>818.39721599999996</v>
      </c>
      <c r="F1574" s="4" t="s">
        <v>4</v>
      </c>
      <c r="G1574" s="16" t="s">
        <v>6131</v>
      </c>
      <c r="H1574" s="5">
        <f>IFERROR(IF($F$3=0,"-",Tabla1[[#This Row],[Precio de Cliente neto]]*(1+$F$3)),"-")</f>
        <v>1363.9953599999999</v>
      </c>
      <c r="I1574" s="5">
        <v>1299.0432000000001</v>
      </c>
      <c r="J1574" s="5">
        <v>1169.13888</v>
      </c>
      <c r="K1574" s="26">
        <v>0.21</v>
      </c>
    </row>
    <row r="1575" spans="1:11">
      <c r="A1575" s="4">
        <v>4658</v>
      </c>
      <c r="B1575" t="s">
        <v>8398</v>
      </c>
      <c r="C1575" s="5">
        <f>IF($F$2=0," - ",Tabla1[[#This Row],[Base Precio de Lista neto]])</f>
        <v>332.10640000000001</v>
      </c>
      <c r="D1575" s="5">
        <f>IF($F$2=0," - ",Tabla1[[#This Row],[Base Precio de Lista neto]]*(1-$F$2))</f>
        <v>232.47448</v>
      </c>
      <c r="E1575" s="5">
        <f>IF($F$2=0," - ",Tabla1[[#This Row],[Base para Mejor precio]]*(1-$F$2))</f>
        <v>209.22703199999998</v>
      </c>
      <c r="F1575" s="4" t="s">
        <v>4</v>
      </c>
      <c r="G1575" s="16" t="s">
        <v>6131</v>
      </c>
      <c r="H1575" s="5">
        <f>IFERROR(IF($F$3=0,"-",Tabla1[[#This Row],[Precio de Cliente neto]]*(1+$F$3)),"-")</f>
        <v>348.71172000000001</v>
      </c>
      <c r="I1575" s="5">
        <v>332.10640000000001</v>
      </c>
      <c r="J1575" s="5">
        <v>298.89576</v>
      </c>
      <c r="K1575" s="26">
        <v>0.21</v>
      </c>
    </row>
    <row r="1576" spans="1:11">
      <c r="A1576" s="4">
        <v>4659</v>
      </c>
      <c r="B1576" t="s">
        <v>8399</v>
      </c>
      <c r="C1576" s="5">
        <f>IF($F$2=0," - ",Tabla1[[#This Row],[Base Precio de Lista neto]])</f>
        <v>364.6952</v>
      </c>
      <c r="D1576" s="5">
        <f>IF($F$2=0," - ",Tabla1[[#This Row],[Base Precio de Lista neto]]*(1-$F$2))</f>
        <v>255.28663999999998</v>
      </c>
      <c r="E1576" s="5">
        <f>IF($F$2=0," - ",Tabla1[[#This Row],[Base para Mejor precio]]*(1-$F$2))</f>
        <v>229.75797599999999</v>
      </c>
      <c r="F1576" s="4" t="s">
        <v>4</v>
      </c>
      <c r="G1576" s="16" t="s">
        <v>6131</v>
      </c>
      <c r="H1576" s="5">
        <f>IFERROR(IF($F$3=0,"-",Tabla1[[#This Row],[Precio de Cliente neto]]*(1+$F$3)),"-")</f>
        <v>382.92995999999994</v>
      </c>
      <c r="I1576" s="5">
        <v>364.6952</v>
      </c>
      <c r="J1576" s="5">
        <v>328.22568000000001</v>
      </c>
      <c r="K1576" s="26">
        <v>0.21</v>
      </c>
    </row>
    <row r="1577" spans="1:11">
      <c r="A1577" s="4">
        <v>4660</v>
      </c>
      <c r="B1577" t="s">
        <v>8400</v>
      </c>
      <c r="C1577" s="5">
        <f>IF($F$2=0," - ",Tabla1[[#This Row],[Base Precio de Lista neto]])</f>
        <v>484.36290000000002</v>
      </c>
      <c r="D1577" s="5">
        <f>IF($F$2=0," - ",Tabla1[[#This Row],[Base Precio de Lista neto]]*(1-$F$2))</f>
        <v>339.05403000000001</v>
      </c>
      <c r="E1577" s="5">
        <f>IF($F$2=0," - ",Tabla1[[#This Row],[Base para Mejor precio]]*(1-$F$2))</f>
        <v>305.14862699999998</v>
      </c>
      <c r="F1577" s="4" t="s">
        <v>4</v>
      </c>
      <c r="G1577" s="16" t="s">
        <v>6131</v>
      </c>
      <c r="H1577" s="5">
        <f>IFERROR(IF($F$3=0,"-",Tabla1[[#This Row],[Precio de Cliente neto]]*(1+$F$3)),"-")</f>
        <v>508.58104500000002</v>
      </c>
      <c r="I1577" s="5">
        <v>484.36290000000002</v>
      </c>
      <c r="J1577" s="5">
        <v>435.92660999999998</v>
      </c>
      <c r="K1577" s="26">
        <v>0.21</v>
      </c>
    </row>
    <row r="1578" spans="1:11">
      <c r="A1578" s="4">
        <v>4661</v>
      </c>
      <c r="B1578" t="s">
        <v>8401</v>
      </c>
      <c r="C1578" s="5">
        <f>IF($F$2=0," - ",Tabla1[[#This Row],[Base Precio de Lista neto]])</f>
        <v>1077.5567000000001</v>
      </c>
      <c r="D1578" s="5">
        <f>IF($F$2=0," - ",Tabla1[[#This Row],[Base Precio de Lista neto]]*(1-$F$2))</f>
        <v>754.28969000000006</v>
      </c>
      <c r="E1578" s="5">
        <f>IF($F$2=0," - ",Tabla1[[#This Row],[Base para Mejor precio]]*(1-$F$2))</f>
        <v>678.8607209999999</v>
      </c>
      <c r="F1578" s="4" t="s">
        <v>4</v>
      </c>
      <c r="G1578" s="16" t="s">
        <v>6131</v>
      </c>
      <c r="H1578" s="5">
        <f>IFERROR(IF($F$3=0,"-",Tabla1[[#This Row],[Precio de Cliente neto]]*(1+$F$3)),"-")</f>
        <v>1131.4345350000001</v>
      </c>
      <c r="I1578" s="5">
        <v>1077.5567000000001</v>
      </c>
      <c r="J1578" s="5">
        <v>969.80102999999997</v>
      </c>
      <c r="K1578" s="26">
        <v>0.21</v>
      </c>
    </row>
    <row r="1579" spans="1:11">
      <c r="A1579" s="4">
        <v>4662</v>
      </c>
      <c r="B1579" t="s">
        <v>9201</v>
      </c>
      <c r="C1579" s="5">
        <f>IF($F$2=0," - ",Tabla1[[#This Row],[Base Precio de Lista neto]])</f>
        <v>3234.0385999999999</v>
      </c>
      <c r="D1579" s="5">
        <f>IF($F$2=0," - ",Tabla1[[#This Row],[Base Precio de Lista neto]]*(1-$F$2))</f>
        <v>2263.8270199999997</v>
      </c>
      <c r="E1579" s="5">
        <f>IF($F$2=0," - ",Tabla1[[#This Row],[Base para Mejor precio]]*(1-$F$2))</f>
        <v>2037.4443179999998</v>
      </c>
      <c r="F1579" s="4" t="s">
        <v>4</v>
      </c>
      <c r="G1579" s="16" t="s">
        <v>6131</v>
      </c>
      <c r="H1579" s="5">
        <f>IFERROR(IF($F$3=0,"-",Tabla1[[#This Row],[Precio de Cliente neto]]*(1+$F$3)),"-")</f>
        <v>3395.7405299999996</v>
      </c>
      <c r="I1579" s="5">
        <v>3234.0385999999999</v>
      </c>
      <c r="J1579" s="5">
        <v>2910.63474</v>
      </c>
      <c r="K1579" s="26">
        <v>0.21</v>
      </c>
    </row>
    <row r="1580" spans="1:11">
      <c r="A1580" s="4">
        <v>4663</v>
      </c>
      <c r="B1580" t="s">
        <v>8402</v>
      </c>
      <c r="C1580" s="5">
        <f>IF($F$2=0," - ",Tabla1[[#This Row],[Base Precio de Lista neto]])</f>
        <v>331.16699999999997</v>
      </c>
      <c r="D1580" s="5">
        <f>IF($F$2=0," - ",Tabla1[[#This Row],[Base Precio de Lista neto]]*(1-$F$2))</f>
        <v>231.81689999999998</v>
      </c>
      <c r="E1580" s="5">
        <f>IF($F$2=0," - ",Tabla1[[#This Row],[Base para Mejor precio]]*(1-$F$2))</f>
        <v>208.63520999999997</v>
      </c>
      <c r="F1580" s="4" t="s">
        <v>4</v>
      </c>
      <c r="G1580" s="16" t="s">
        <v>6131</v>
      </c>
      <c r="H1580" s="5">
        <f>IFERROR(IF($F$3=0,"-",Tabla1[[#This Row],[Precio de Cliente neto]]*(1+$F$3)),"-")</f>
        <v>347.72534999999993</v>
      </c>
      <c r="I1580" s="5">
        <v>331.16699999999997</v>
      </c>
      <c r="J1580" s="5">
        <v>298.05029999999999</v>
      </c>
      <c r="K1580" s="26">
        <v>0.21</v>
      </c>
    </row>
    <row r="1581" spans="1:11">
      <c r="A1581" s="4">
        <v>4664</v>
      </c>
      <c r="B1581" t="s">
        <v>9202</v>
      </c>
      <c r="C1581" s="5">
        <f>IF($F$2=0," - ",Tabla1[[#This Row],[Base Precio de Lista neto]])</f>
        <v>324.25389999999999</v>
      </c>
      <c r="D1581" s="5">
        <f>IF($F$2=0," - ",Tabla1[[#This Row],[Base Precio de Lista neto]]*(1-$F$2))</f>
        <v>226.97772999999998</v>
      </c>
      <c r="E1581" s="5">
        <f>IF($F$2=0," - ",Tabla1[[#This Row],[Base para Mejor precio]]*(1-$F$2))</f>
        <v>204.279957</v>
      </c>
      <c r="F1581" s="4" t="s">
        <v>4</v>
      </c>
      <c r="G1581" s="16" t="s">
        <v>6131</v>
      </c>
      <c r="H1581" s="5">
        <f>IFERROR(IF($F$3=0,"-",Tabla1[[#This Row],[Precio de Cliente neto]]*(1+$F$3)),"-")</f>
        <v>340.46659499999998</v>
      </c>
      <c r="I1581" s="5">
        <v>324.25389999999999</v>
      </c>
      <c r="J1581" s="5">
        <v>291.82850999999999</v>
      </c>
      <c r="K1581" s="26">
        <v>0.21</v>
      </c>
    </row>
    <row r="1582" spans="1:11">
      <c r="A1582" s="4">
        <v>4665</v>
      </c>
      <c r="B1582" t="s">
        <v>9203</v>
      </c>
      <c r="C1582" s="5">
        <f>IF($F$2=0," - ",Tabla1[[#This Row],[Base Precio de Lista neto]])</f>
        <v>429.79270000000002</v>
      </c>
      <c r="D1582" s="5">
        <f>IF($F$2=0," - ",Tabla1[[#This Row],[Base Precio de Lista neto]]*(1-$F$2))</f>
        <v>300.85489000000001</v>
      </c>
      <c r="E1582" s="5">
        <f>IF($F$2=0," - ",Tabla1[[#This Row],[Base para Mejor precio]]*(1-$F$2))</f>
        <v>270.76940099999996</v>
      </c>
      <c r="F1582" s="4" t="s">
        <v>4</v>
      </c>
      <c r="G1582" s="16" t="s">
        <v>6131</v>
      </c>
      <c r="H1582" s="5">
        <f>IFERROR(IF($F$3=0,"-",Tabla1[[#This Row],[Precio de Cliente neto]]*(1+$F$3)),"-")</f>
        <v>451.28233499999999</v>
      </c>
      <c r="I1582" s="5">
        <v>429.79270000000002</v>
      </c>
      <c r="J1582" s="5">
        <v>386.81342999999998</v>
      </c>
      <c r="K1582" s="26">
        <v>0.21</v>
      </c>
    </row>
    <row r="1583" spans="1:11">
      <c r="A1583" s="4">
        <v>4666</v>
      </c>
      <c r="B1583" t="s">
        <v>9204</v>
      </c>
      <c r="C1583" s="5">
        <f>IF($F$2=0," - ",Tabla1[[#This Row],[Base Precio de Lista neto]])</f>
        <v>762.13350000000003</v>
      </c>
      <c r="D1583" s="5">
        <f>IF($F$2=0," - ",Tabla1[[#This Row],[Base Precio de Lista neto]]*(1-$F$2))</f>
        <v>533.49344999999994</v>
      </c>
      <c r="E1583" s="5">
        <f>IF($F$2=0," - ",Tabla1[[#This Row],[Base para Mejor precio]]*(1-$F$2))</f>
        <v>480.14410499999997</v>
      </c>
      <c r="F1583" s="4" t="s">
        <v>4</v>
      </c>
      <c r="G1583" s="16" t="s">
        <v>6131</v>
      </c>
      <c r="H1583" s="5">
        <f>IFERROR(IF($F$3=0,"-",Tabla1[[#This Row],[Precio de Cliente neto]]*(1+$F$3)),"-")</f>
        <v>800.24017499999991</v>
      </c>
      <c r="I1583" s="5">
        <v>762.13350000000003</v>
      </c>
      <c r="J1583" s="5">
        <v>685.92015000000004</v>
      </c>
      <c r="K1583" s="26">
        <v>0.21</v>
      </c>
    </row>
    <row r="1584" spans="1:11">
      <c r="A1584" s="4">
        <v>4667</v>
      </c>
      <c r="B1584" t="s">
        <v>8403</v>
      </c>
      <c r="C1584" s="5">
        <f>IF($F$2=0," - ",Tabla1[[#This Row],[Base Precio de Lista neto]])</f>
        <v>1697.6967</v>
      </c>
      <c r="D1584" s="5">
        <f>IF($F$2=0," - ",Tabla1[[#This Row],[Base Precio de Lista neto]]*(1-$F$2))</f>
        <v>1188.3876899999998</v>
      </c>
      <c r="E1584" s="5">
        <f>IF($F$2=0," - ",Tabla1[[#This Row],[Base para Mejor precio]]*(1-$F$2))</f>
        <v>1069.5489210000001</v>
      </c>
      <c r="F1584" s="4" t="s">
        <v>4</v>
      </c>
      <c r="G1584" s="16" t="s">
        <v>6131</v>
      </c>
      <c r="H1584" s="5">
        <f>IFERROR(IF($F$3=0,"-",Tabla1[[#This Row],[Precio de Cliente neto]]*(1+$F$3)),"-")</f>
        <v>1782.5815349999998</v>
      </c>
      <c r="I1584" s="5">
        <v>1697.6967</v>
      </c>
      <c r="J1584" s="5">
        <v>1527.9270300000001</v>
      </c>
      <c r="K1584" s="26">
        <v>0.21</v>
      </c>
    </row>
    <row r="1585" spans="1:11">
      <c r="A1585" s="4">
        <v>4668</v>
      </c>
      <c r="B1585" t="s">
        <v>9205</v>
      </c>
      <c r="C1585" s="5">
        <f>IF($F$2=0," - ",Tabla1[[#This Row],[Base Precio de Lista neto]])</f>
        <v>2094.6619000000001</v>
      </c>
      <c r="D1585" s="5">
        <f>IF($F$2=0," - ",Tabla1[[#This Row],[Base Precio de Lista neto]]*(1-$F$2))</f>
        <v>1466.26333</v>
      </c>
      <c r="E1585" s="5">
        <f>IF($F$2=0," - ",Tabla1[[#This Row],[Base para Mejor precio]]*(1-$F$2))</f>
        <v>1319.6369969999998</v>
      </c>
      <c r="F1585" s="4" t="s">
        <v>4</v>
      </c>
      <c r="G1585" s="16" t="s">
        <v>6131</v>
      </c>
      <c r="H1585" s="5">
        <f>IFERROR(IF($F$3=0,"-",Tabla1[[#This Row],[Precio de Cliente neto]]*(1+$F$3)),"-")</f>
        <v>2199.3949950000001</v>
      </c>
      <c r="I1585" s="5">
        <v>2094.6619000000001</v>
      </c>
      <c r="J1585" s="5">
        <v>1885.19571</v>
      </c>
      <c r="K1585" s="26">
        <v>0.21</v>
      </c>
    </row>
    <row r="1586" spans="1:11">
      <c r="A1586" s="4">
        <v>4669</v>
      </c>
      <c r="B1586" t="s">
        <v>8462</v>
      </c>
      <c r="C1586" s="5">
        <f>IF($F$2=0," - ",Tabla1[[#This Row],[Base Precio de Lista neto]])</f>
        <v>1905.0132000000001</v>
      </c>
      <c r="D1586" s="5">
        <f>IF($F$2=0," - ",Tabla1[[#This Row],[Base Precio de Lista neto]]*(1-$F$2))</f>
        <v>1333.5092400000001</v>
      </c>
      <c r="E1586" s="5">
        <f>IF($F$2=0," - ",Tabla1[[#This Row],[Base para Mejor precio]]*(1-$F$2))</f>
        <v>1200.158316</v>
      </c>
      <c r="F1586" s="4" t="s">
        <v>4</v>
      </c>
      <c r="G1586" s="16" t="s">
        <v>6131</v>
      </c>
      <c r="H1586" s="5">
        <f>IFERROR(IF($F$3=0,"-",Tabla1[[#This Row],[Precio de Cliente neto]]*(1+$F$3)),"-")</f>
        <v>2000.26386</v>
      </c>
      <c r="I1586" s="5">
        <v>1905.0132000000001</v>
      </c>
      <c r="J1586" s="5">
        <v>1714.51188</v>
      </c>
      <c r="K1586" s="26">
        <v>0.21</v>
      </c>
    </row>
    <row r="1587" spans="1:11">
      <c r="A1587" s="4">
        <v>4670</v>
      </c>
      <c r="B1587" t="s">
        <v>8404</v>
      </c>
      <c r="C1587" s="5">
        <f>IF($F$2=0," - ",Tabla1[[#This Row],[Base Precio de Lista neto]])</f>
        <v>416.32819999999998</v>
      </c>
      <c r="D1587" s="5">
        <f>IF($F$2=0," - ",Tabla1[[#This Row],[Base Precio de Lista neto]]*(1-$F$2))</f>
        <v>291.42973999999998</v>
      </c>
      <c r="E1587" s="5">
        <f>IF($F$2=0," - ",Tabla1[[#This Row],[Base para Mejor precio]]*(1-$F$2))</f>
        <v>262.286766</v>
      </c>
      <c r="F1587" s="4" t="s">
        <v>4</v>
      </c>
      <c r="G1587" s="16" t="s">
        <v>6131</v>
      </c>
      <c r="H1587" s="5">
        <f>IFERROR(IF($F$3=0,"-",Tabla1[[#This Row],[Precio de Cliente neto]]*(1+$F$3)),"-")</f>
        <v>437.14460999999994</v>
      </c>
      <c r="I1587" s="5">
        <v>416.32819999999998</v>
      </c>
      <c r="J1587" s="5">
        <v>374.69538</v>
      </c>
      <c r="K1587" s="26">
        <v>0.21</v>
      </c>
    </row>
    <row r="1588" spans="1:11">
      <c r="A1588" s="4">
        <v>4671</v>
      </c>
      <c r="B1588" t="s">
        <v>8405</v>
      </c>
      <c r="C1588" s="5">
        <f>IF($F$2=0," - ",Tabla1[[#This Row],[Base Precio de Lista neto]])</f>
        <v>563.24289999999996</v>
      </c>
      <c r="D1588" s="5">
        <f>IF($F$2=0," - ",Tabla1[[#This Row],[Base Precio de Lista neto]]*(1-$F$2))</f>
        <v>394.27002999999996</v>
      </c>
      <c r="E1588" s="5">
        <f>IF($F$2=0," - ",Tabla1[[#This Row],[Base para Mejor precio]]*(1-$F$2))</f>
        <v>354.84302700000001</v>
      </c>
      <c r="F1588" s="4" t="s">
        <v>4</v>
      </c>
      <c r="G1588" s="16" t="s">
        <v>6131</v>
      </c>
      <c r="H1588" s="5">
        <f>IFERROR(IF($F$3=0,"-",Tabla1[[#This Row],[Precio de Cliente neto]]*(1+$F$3)),"-")</f>
        <v>591.40504499999997</v>
      </c>
      <c r="I1588" s="5">
        <v>563.24289999999996</v>
      </c>
      <c r="J1588" s="5">
        <v>506.91861</v>
      </c>
      <c r="K1588" s="26">
        <v>0.21</v>
      </c>
    </row>
    <row r="1589" spans="1:11">
      <c r="A1589" s="4">
        <v>4672</v>
      </c>
      <c r="B1589" t="s">
        <v>8406</v>
      </c>
      <c r="C1589" s="5">
        <f>IF($F$2=0," - ",Tabla1[[#This Row],[Base Precio de Lista neto]])</f>
        <v>1129.5587</v>
      </c>
      <c r="D1589" s="5">
        <f>IF($F$2=0," - ",Tabla1[[#This Row],[Base Precio de Lista neto]]*(1-$F$2))</f>
        <v>790.69109000000003</v>
      </c>
      <c r="E1589" s="5">
        <f>IF($F$2=0," - ",Tabla1[[#This Row],[Base para Mejor precio]]*(1-$F$2))</f>
        <v>711.62198100000001</v>
      </c>
      <c r="F1589" s="4" t="s">
        <v>4</v>
      </c>
      <c r="G1589" s="16" t="s">
        <v>6131</v>
      </c>
      <c r="H1589" s="5">
        <f>IFERROR(IF($F$3=0,"-",Tabla1[[#This Row],[Precio de Cliente neto]]*(1+$F$3)),"-")</f>
        <v>1186.0366349999999</v>
      </c>
      <c r="I1589" s="5">
        <v>1129.5587</v>
      </c>
      <c r="J1589" s="5">
        <v>1016.60283</v>
      </c>
      <c r="K1589" s="26">
        <v>0.21</v>
      </c>
    </row>
    <row r="1590" spans="1:11">
      <c r="A1590" s="4">
        <v>4673</v>
      </c>
      <c r="B1590" t="s">
        <v>8407</v>
      </c>
      <c r="C1590" s="5">
        <f>IF($F$2=0," - ",Tabla1[[#This Row],[Base Precio de Lista neto]])</f>
        <v>2386.3215</v>
      </c>
      <c r="D1590" s="5">
        <f>IF($F$2=0," - ",Tabla1[[#This Row],[Base Precio de Lista neto]]*(1-$F$2))</f>
        <v>1670.4250499999998</v>
      </c>
      <c r="E1590" s="5">
        <f>IF($F$2=0," - ",Tabla1[[#This Row],[Base para Mejor precio]]*(1-$F$2))</f>
        <v>1503.3825449999999</v>
      </c>
      <c r="F1590" s="4" t="s">
        <v>4</v>
      </c>
      <c r="G1590" s="16" t="s">
        <v>6131</v>
      </c>
      <c r="H1590" s="5">
        <f>IFERROR(IF($F$3=0,"-",Tabla1[[#This Row],[Precio de Cliente neto]]*(1+$F$3)),"-")</f>
        <v>2505.6375749999997</v>
      </c>
      <c r="I1590" s="5">
        <v>2386.3215</v>
      </c>
      <c r="J1590" s="5">
        <v>2147.6893500000001</v>
      </c>
      <c r="K1590" s="26">
        <v>0.21</v>
      </c>
    </row>
    <row r="1591" spans="1:11">
      <c r="A1591" s="4">
        <v>4675</v>
      </c>
      <c r="B1591" t="s">
        <v>8408</v>
      </c>
      <c r="C1591" s="5">
        <f>IF($F$2=0," - ",Tabla1[[#This Row],[Base Precio de Lista neto]])</f>
        <v>1695.1225999999999</v>
      </c>
      <c r="D1591" s="5">
        <f>IF($F$2=0," - ",Tabla1[[#This Row],[Base Precio de Lista neto]]*(1-$F$2))</f>
        <v>1186.5858199999998</v>
      </c>
      <c r="E1591" s="5">
        <f>IF($F$2=0," - ",Tabla1[[#This Row],[Base para Mejor precio]]*(1-$F$2))</f>
        <v>1067.927238</v>
      </c>
      <c r="F1591" s="4" t="s">
        <v>4</v>
      </c>
      <c r="G1591" s="16" t="s">
        <v>6131</v>
      </c>
      <c r="H1591" s="5">
        <f>IFERROR(IF($F$3=0,"-",Tabla1[[#This Row],[Precio de Cliente neto]]*(1+$F$3)),"-")</f>
        <v>1779.8787299999997</v>
      </c>
      <c r="I1591" s="5">
        <v>1695.1225999999999</v>
      </c>
      <c r="J1591" s="5">
        <v>1525.61034</v>
      </c>
      <c r="K1591" s="26">
        <v>0.21</v>
      </c>
    </row>
    <row r="1592" spans="1:11">
      <c r="A1592" s="4">
        <v>4676</v>
      </c>
      <c r="B1592" t="s">
        <v>8409</v>
      </c>
      <c r="C1592" s="5">
        <f>IF($F$2=0," - ",Tabla1[[#This Row],[Base Precio de Lista neto]])</f>
        <v>1504.7692</v>
      </c>
      <c r="D1592" s="5">
        <f>IF($F$2=0," - ",Tabla1[[#This Row],[Base Precio de Lista neto]]*(1-$F$2))</f>
        <v>1053.33844</v>
      </c>
      <c r="E1592" s="5">
        <f>IF($F$2=0," - ",Tabla1[[#This Row],[Base para Mejor precio]]*(1-$F$2))</f>
        <v>948.00459599999988</v>
      </c>
      <c r="F1592" s="4" t="s">
        <v>4</v>
      </c>
      <c r="G1592" s="16" t="s">
        <v>6131</v>
      </c>
      <c r="H1592" s="5">
        <f>IFERROR(IF($F$3=0,"-",Tabla1[[#This Row],[Precio de Cliente neto]]*(1+$F$3)),"-")</f>
        <v>1580.00766</v>
      </c>
      <c r="I1592" s="5">
        <v>1504.7692</v>
      </c>
      <c r="J1592" s="5">
        <v>1354.2922799999999</v>
      </c>
      <c r="K1592" s="26">
        <v>0.21</v>
      </c>
    </row>
    <row r="1593" spans="1:11">
      <c r="A1593" s="4">
        <v>4677</v>
      </c>
      <c r="B1593" t="s">
        <v>9206</v>
      </c>
      <c r="C1593" s="5">
        <f>IF($F$2=0," - ",Tabla1[[#This Row],[Base Precio de Lista neto]])</f>
        <v>945.12249999999995</v>
      </c>
      <c r="D1593" s="5">
        <f>IF($F$2=0," - ",Tabla1[[#This Row],[Base Precio de Lista neto]]*(1-$F$2))</f>
        <v>661.58574999999996</v>
      </c>
      <c r="E1593" s="5">
        <f>IF($F$2=0," - ",Tabla1[[#This Row],[Base para Mejor precio]]*(1-$F$2))</f>
        <v>595.42717499999992</v>
      </c>
      <c r="F1593" s="4" t="s">
        <v>4</v>
      </c>
      <c r="G1593" s="16" t="s">
        <v>6131</v>
      </c>
      <c r="H1593" s="5">
        <f>IFERROR(IF($F$3=0,"-",Tabla1[[#This Row],[Precio de Cliente neto]]*(1+$F$3)),"-")</f>
        <v>992.37862499999994</v>
      </c>
      <c r="I1593" s="5">
        <v>945.12249999999995</v>
      </c>
      <c r="J1593" s="5">
        <v>850.61024999999995</v>
      </c>
      <c r="K1593" s="26">
        <v>0.21</v>
      </c>
    </row>
    <row r="1594" spans="1:11">
      <c r="A1594" s="4">
        <v>4678</v>
      </c>
      <c r="B1594" t="s">
        <v>8410</v>
      </c>
      <c r="C1594" s="5">
        <f>IF($F$2=0," - ",Tabla1[[#This Row],[Base Precio de Lista neto]])</f>
        <v>2481.9776000000002</v>
      </c>
      <c r="D1594" s="5">
        <f>IF($F$2=0," - ",Tabla1[[#This Row],[Base Precio de Lista neto]]*(1-$F$2))</f>
        <v>1737.3843200000001</v>
      </c>
      <c r="E1594" s="5">
        <f>IF($F$2=0," - ",Tabla1[[#This Row],[Base para Mejor precio]]*(1-$F$2))</f>
        <v>1563.645888</v>
      </c>
      <c r="F1594" s="4" t="s">
        <v>4</v>
      </c>
      <c r="G1594" s="16" t="s">
        <v>6131</v>
      </c>
      <c r="H1594" s="5">
        <f>IFERROR(IF($F$3=0,"-",Tabla1[[#This Row],[Precio de Cliente neto]]*(1+$F$3)),"-")</f>
        <v>2606.0764800000002</v>
      </c>
      <c r="I1594" s="5">
        <v>2481.9776000000002</v>
      </c>
      <c r="J1594" s="5">
        <v>2233.7798400000001</v>
      </c>
      <c r="K1594" s="26">
        <v>0.21</v>
      </c>
    </row>
    <row r="1595" spans="1:11">
      <c r="A1595" s="4">
        <v>4679</v>
      </c>
      <c r="B1595" t="s">
        <v>8411</v>
      </c>
      <c r="C1595" s="5">
        <f>IF($F$2=0," - ",Tabla1[[#This Row],[Base Precio de Lista neto]])</f>
        <v>619.51070000000004</v>
      </c>
      <c r="D1595" s="5">
        <f>IF($F$2=0," - ",Tabla1[[#This Row],[Base Precio de Lista neto]]*(1-$F$2))</f>
        <v>433.65749</v>
      </c>
      <c r="E1595" s="5">
        <f>IF($F$2=0," - ",Tabla1[[#This Row],[Base para Mejor precio]]*(1-$F$2))</f>
        <v>390.29174099999994</v>
      </c>
      <c r="F1595" s="4" t="s">
        <v>4</v>
      </c>
      <c r="G1595" s="16" t="s">
        <v>6131</v>
      </c>
      <c r="H1595" s="5">
        <f>IFERROR(IF($F$3=0,"-",Tabla1[[#This Row],[Precio de Cliente neto]]*(1+$F$3)),"-")</f>
        <v>650.48623499999997</v>
      </c>
      <c r="I1595" s="5">
        <v>619.51070000000004</v>
      </c>
      <c r="J1595" s="5">
        <v>557.55962999999997</v>
      </c>
      <c r="K1595" s="26">
        <v>0.21</v>
      </c>
    </row>
    <row r="1596" spans="1:11">
      <c r="A1596" s="4">
        <v>4680</v>
      </c>
      <c r="B1596" t="s">
        <v>8412</v>
      </c>
      <c r="C1596" s="5">
        <f>IF($F$2=0," - ",Tabla1[[#This Row],[Base Precio de Lista neto]])</f>
        <v>829.74869999999999</v>
      </c>
      <c r="D1596" s="5">
        <f>IF($F$2=0," - ",Tabla1[[#This Row],[Base Precio de Lista neto]]*(1-$F$2))</f>
        <v>580.82408999999996</v>
      </c>
      <c r="E1596" s="5">
        <f>IF($F$2=0," - ",Tabla1[[#This Row],[Base para Mejor precio]]*(1-$F$2))</f>
        <v>522.74168099999997</v>
      </c>
      <c r="F1596" s="4" t="s">
        <v>4</v>
      </c>
      <c r="G1596" s="16" t="s">
        <v>6131</v>
      </c>
      <c r="H1596" s="5">
        <f>IFERROR(IF($F$3=0,"-",Tabla1[[#This Row],[Precio de Cliente neto]]*(1+$F$3)),"-")</f>
        <v>871.23613499999988</v>
      </c>
      <c r="I1596" s="5">
        <v>829.74869999999999</v>
      </c>
      <c r="J1596" s="5">
        <v>746.77382999999998</v>
      </c>
      <c r="K1596" s="26">
        <v>0.21</v>
      </c>
    </row>
    <row r="1597" spans="1:11">
      <c r="A1597" s="4">
        <v>4681</v>
      </c>
      <c r="B1597" t="s">
        <v>9207</v>
      </c>
      <c r="C1597" s="5">
        <f>IF($F$2=0," - ",Tabla1[[#This Row],[Base Precio de Lista neto]])</f>
        <v>172.1566</v>
      </c>
      <c r="D1597" s="5">
        <f>IF($F$2=0," - ",Tabla1[[#This Row],[Base Precio de Lista neto]]*(1-$F$2))</f>
        <v>120.50961999999998</v>
      </c>
      <c r="E1597" s="5">
        <f>IF($F$2=0," - ",Tabla1[[#This Row],[Base para Mejor precio]]*(1-$F$2))</f>
        <v>108.458658</v>
      </c>
      <c r="F1597" s="4" t="s">
        <v>4</v>
      </c>
      <c r="G1597" s="16" t="s">
        <v>6131</v>
      </c>
      <c r="H1597" s="5">
        <f>IFERROR(IF($F$3=0,"-",Tabla1[[#This Row],[Precio de Cliente neto]]*(1+$F$3)),"-")</f>
        <v>180.76442999999998</v>
      </c>
      <c r="I1597" s="5">
        <v>172.1566</v>
      </c>
      <c r="J1597" s="5">
        <v>154.94094000000001</v>
      </c>
      <c r="K1597" s="26">
        <v>0.21</v>
      </c>
    </row>
    <row r="1598" spans="1:11">
      <c r="A1598" s="4">
        <v>4682</v>
      </c>
      <c r="B1598" t="s">
        <v>8413</v>
      </c>
      <c r="C1598" s="5">
        <f>IF($F$2=0," - ",Tabla1[[#This Row],[Base Precio de Lista neto]])</f>
        <v>12402.917600000001</v>
      </c>
      <c r="D1598" s="5">
        <f>IF($F$2=0," - ",Tabla1[[#This Row],[Base Precio de Lista neto]]*(1-$F$2))</f>
        <v>8682.0423200000005</v>
      </c>
      <c r="E1598" s="5">
        <f>IF($F$2=0," - ",Tabla1[[#This Row],[Base para Mejor precio]]*(1-$F$2))</f>
        <v>7813.8380879999995</v>
      </c>
      <c r="F1598" s="4" t="s">
        <v>4</v>
      </c>
      <c r="G1598" s="16" t="s">
        <v>6131</v>
      </c>
      <c r="H1598" s="5">
        <f>IFERROR(IF($F$3=0,"-",Tabla1[[#This Row],[Precio de Cliente neto]]*(1+$F$3)),"-")</f>
        <v>13023.063480000001</v>
      </c>
      <c r="I1598" s="5">
        <v>12402.917600000001</v>
      </c>
      <c r="J1598" s="5">
        <v>11162.625840000001</v>
      </c>
      <c r="K1598" s="26">
        <v>0.21</v>
      </c>
    </row>
    <row r="1599" spans="1:11">
      <c r="A1599" s="4">
        <v>4683</v>
      </c>
      <c r="B1599" t="s">
        <v>8414</v>
      </c>
      <c r="C1599" s="5">
        <f>IF($F$2=0," - ",Tabla1[[#This Row],[Base Precio de Lista neto]])</f>
        <v>6080.8051999999998</v>
      </c>
      <c r="D1599" s="5">
        <f>IF($F$2=0," - ",Tabla1[[#This Row],[Base Precio de Lista neto]]*(1-$F$2))</f>
        <v>4256.5636399999994</v>
      </c>
      <c r="E1599" s="5">
        <f>IF($F$2=0," - ",Tabla1[[#This Row],[Base para Mejor precio]]*(1-$F$2))</f>
        <v>3830.9072759999999</v>
      </c>
      <c r="F1599" s="4" t="s">
        <v>4</v>
      </c>
      <c r="G1599" s="16" t="s">
        <v>6131</v>
      </c>
      <c r="H1599" s="5">
        <f>IFERROR(IF($F$3=0,"-",Tabla1[[#This Row],[Precio de Cliente neto]]*(1+$F$3)),"-")</f>
        <v>6384.8454599999986</v>
      </c>
      <c r="I1599" s="5">
        <v>6080.8051999999998</v>
      </c>
      <c r="J1599" s="5">
        <v>5472.7246800000003</v>
      </c>
      <c r="K1599" s="26">
        <v>0.21</v>
      </c>
    </row>
    <row r="1600" spans="1:11">
      <c r="A1600" s="4">
        <v>4684</v>
      </c>
      <c r="B1600" t="s">
        <v>8415</v>
      </c>
      <c r="C1600" s="5">
        <f>IF($F$2=0," - ",Tabla1[[#This Row],[Base Precio de Lista neto]])</f>
        <v>127.8535</v>
      </c>
      <c r="D1600" s="5">
        <f>IF($F$2=0," - ",Tabla1[[#This Row],[Base Precio de Lista neto]]*(1-$F$2))</f>
        <v>89.497449999999986</v>
      </c>
      <c r="E1600" s="5">
        <f>IF($F$2=0," - ",Tabla1[[#This Row],[Base para Mejor precio]]*(1-$F$2))</f>
        <v>80.547704999999993</v>
      </c>
      <c r="F1600" s="4" t="s">
        <v>4</v>
      </c>
      <c r="G1600" s="16" t="s">
        <v>6131</v>
      </c>
      <c r="H1600" s="5">
        <f>IFERROR(IF($F$3=0,"-",Tabla1[[#This Row],[Precio de Cliente neto]]*(1+$F$3)),"-")</f>
        <v>134.24617499999999</v>
      </c>
      <c r="I1600" s="5">
        <v>127.8535</v>
      </c>
      <c r="J1600" s="5">
        <v>115.06815</v>
      </c>
      <c r="K1600" s="26">
        <v>0.21</v>
      </c>
    </row>
    <row r="1601" spans="1:11">
      <c r="A1601" s="4">
        <v>4685</v>
      </c>
      <c r="B1601" t="s">
        <v>8416</v>
      </c>
      <c r="C1601" s="5">
        <f>IF($F$2=0," - ",Tabla1[[#This Row],[Base Precio de Lista neto]])</f>
        <v>160.51230000000001</v>
      </c>
      <c r="D1601" s="5">
        <f>IF($F$2=0," - ",Tabla1[[#This Row],[Base Precio de Lista neto]]*(1-$F$2))</f>
        <v>112.35861</v>
      </c>
      <c r="E1601" s="5">
        <f>IF($F$2=0," - ",Tabla1[[#This Row],[Base para Mejor precio]]*(1-$F$2))</f>
        <v>101.122749</v>
      </c>
      <c r="F1601" s="4" t="s">
        <v>4</v>
      </c>
      <c r="G1601" s="16" t="s">
        <v>6131</v>
      </c>
      <c r="H1601" s="5">
        <f>IFERROR(IF($F$3=0,"-",Tabla1[[#This Row],[Precio de Cliente neto]]*(1+$F$3)),"-")</f>
        <v>168.537915</v>
      </c>
      <c r="I1601" s="5">
        <v>160.51230000000001</v>
      </c>
      <c r="J1601" s="5">
        <v>144.46107000000001</v>
      </c>
      <c r="K1601" s="26">
        <v>0.21</v>
      </c>
    </row>
    <row r="1602" spans="1:11">
      <c r="A1602" s="4">
        <v>4686</v>
      </c>
      <c r="B1602" t="s">
        <v>8417</v>
      </c>
      <c r="C1602" s="5">
        <f>IF($F$2=0," - ",Tabla1[[#This Row],[Base Precio de Lista neto]])</f>
        <v>258.4264</v>
      </c>
      <c r="D1602" s="5">
        <f>IF($F$2=0," - ",Tabla1[[#This Row],[Base Precio de Lista neto]]*(1-$F$2))</f>
        <v>180.89847999999998</v>
      </c>
      <c r="E1602" s="5">
        <f>IF($F$2=0," - ",Tabla1[[#This Row],[Base para Mejor precio]]*(1-$F$2))</f>
        <v>162.80863199999999</v>
      </c>
      <c r="F1602" s="4" t="s">
        <v>4</v>
      </c>
      <c r="G1602" s="16" t="s">
        <v>6131</v>
      </c>
      <c r="H1602" s="5">
        <f>IFERROR(IF($F$3=0,"-",Tabla1[[#This Row],[Precio de Cliente neto]]*(1+$F$3)),"-")</f>
        <v>271.34771999999998</v>
      </c>
      <c r="I1602" s="5">
        <v>258.4264</v>
      </c>
      <c r="J1602" s="5">
        <v>232.58376000000001</v>
      </c>
      <c r="K1602" s="26">
        <v>0.21</v>
      </c>
    </row>
    <row r="1603" spans="1:11">
      <c r="A1603" s="4">
        <v>4687</v>
      </c>
      <c r="B1603" t="s">
        <v>8418</v>
      </c>
      <c r="C1603" s="5">
        <f>IF($F$2=0," - ",Tabla1[[#This Row],[Base Precio de Lista neto]])</f>
        <v>503.38209999999998</v>
      </c>
      <c r="D1603" s="5">
        <f>IF($F$2=0," - ",Tabla1[[#This Row],[Base Precio de Lista neto]]*(1-$F$2))</f>
        <v>352.36746999999997</v>
      </c>
      <c r="E1603" s="5">
        <f>IF($F$2=0," - ",Tabla1[[#This Row],[Base para Mejor precio]]*(1-$F$2))</f>
        <v>317.13072299999999</v>
      </c>
      <c r="F1603" s="4" t="s">
        <v>4</v>
      </c>
      <c r="G1603" s="16" t="s">
        <v>6131</v>
      </c>
      <c r="H1603" s="5">
        <f>IFERROR(IF($F$3=0,"-",Tabla1[[#This Row],[Precio de Cliente neto]]*(1+$F$3)),"-")</f>
        <v>528.55120499999998</v>
      </c>
      <c r="I1603" s="5">
        <v>503.38209999999998</v>
      </c>
      <c r="J1603" s="5">
        <v>453.04388999999998</v>
      </c>
      <c r="K1603" s="26">
        <v>0.21</v>
      </c>
    </row>
    <row r="1604" spans="1:11">
      <c r="A1604" s="4">
        <v>4688</v>
      </c>
      <c r="B1604" t="s">
        <v>9208</v>
      </c>
      <c r="C1604" s="5">
        <f>IF($F$2=0," - ",Tabla1[[#This Row],[Base Precio de Lista neto]])</f>
        <v>1898.6047000000001</v>
      </c>
      <c r="D1604" s="5">
        <f>IF($F$2=0," - ",Tabla1[[#This Row],[Base Precio de Lista neto]]*(1-$F$2))</f>
        <v>1329.0232900000001</v>
      </c>
      <c r="E1604" s="5">
        <f>IF($F$2=0," - ",Tabla1[[#This Row],[Base para Mejor precio]]*(1-$F$2))</f>
        <v>1196.1209609999999</v>
      </c>
      <c r="F1604" s="4" t="s">
        <v>4</v>
      </c>
      <c r="G1604" s="16" t="s">
        <v>6131</v>
      </c>
      <c r="H1604" s="5">
        <f>IFERROR(IF($F$3=0,"-",Tabla1[[#This Row],[Precio de Cliente neto]]*(1+$F$3)),"-")</f>
        <v>1993.5349350000001</v>
      </c>
      <c r="I1604" s="5">
        <v>1898.6047000000001</v>
      </c>
      <c r="J1604" s="5">
        <v>1708.74423</v>
      </c>
      <c r="K1604" s="26">
        <v>0.21</v>
      </c>
    </row>
    <row r="1605" spans="1:11">
      <c r="A1605" s="4">
        <v>4689</v>
      </c>
      <c r="B1605" t="s">
        <v>8419</v>
      </c>
      <c r="C1605" s="5">
        <f>IF($F$2=0," - ",Tabla1[[#This Row],[Base Precio de Lista neto]])</f>
        <v>7925.7515999999996</v>
      </c>
      <c r="D1605" s="5">
        <f>IF($F$2=0," - ",Tabla1[[#This Row],[Base Precio de Lista neto]]*(1-$F$2))</f>
        <v>5548.0261199999995</v>
      </c>
      <c r="E1605" s="5">
        <f>IF($F$2=0," - ",Tabla1[[#This Row],[Base para Mejor precio]]*(1-$F$2))</f>
        <v>4993.223508</v>
      </c>
      <c r="F1605" s="4" t="s">
        <v>4</v>
      </c>
      <c r="G1605" s="16" t="s">
        <v>6131</v>
      </c>
      <c r="H1605" s="5">
        <f>IFERROR(IF($F$3=0,"-",Tabla1[[#This Row],[Precio de Cliente neto]]*(1+$F$3)),"-")</f>
        <v>8322.0391799999998</v>
      </c>
      <c r="I1605" s="5">
        <v>7925.7515999999996</v>
      </c>
      <c r="J1605" s="5">
        <v>7133.1764400000002</v>
      </c>
      <c r="K1605" s="26">
        <v>0.21</v>
      </c>
    </row>
    <row r="1606" spans="1:11">
      <c r="A1606" s="4">
        <v>4690</v>
      </c>
      <c r="B1606" t="s">
        <v>8420</v>
      </c>
      <c r="C1606" s="5">
        <f>IF($F$2=0," - ",Tabla1[[#This Row],[Base Precio de Lista neto]])</f>
        <v>2278.3377999999998</v>
      </c>
      <c r="D1606" s="5">
        <f>IF($F$2=0," - ",Tabla1[[#This Row],[Base Precio de Lista neto]]*(1-$F$2))</f>
        <v>1594.8364599999998</v>
      </c>
      <c r="E1606" s="5">
        <f>IF($F$2=0," - ",Tabla1[[#This Row],[Base para Mejor precio]]*(1-$F$2))</f>
        <v>1435.3528139999999</v>
      </c>
      <c r="F1606" s="4" t="s">
        <v>4</v>
      </c>
      <c r="G1606" s="16" t="s">
        <v>6131</v>
      </c>
      <c r="H1606" s="5">
        <f>IFERROR(IF($F$3=0,"-",Tabla1[[#This Row],[Precio de Cliente neto]]*(1+$F$3)),"-")</f>
        <v>2392.2546899999998</v>
      </c>
      <c r="I1606" s="5">
        <v>2278.3377999999998</v>
      </c>
      <c r="J1606" s="5">
        <v>2050.5040199999999</v>
      </c>
      <c r="K1606" s="26">
        <v>0.21</v>
      </c>
    </row>
    <row r="1607" spans="1:11">
      <c r="A1607" s="4">
        <v>4695</v>
      </c>
      <c r="B1607" t="s">
        <v>9209</v>
      </c>
      <c r="C1607" s="5">
        <f>IF($F$2=0," - ",Tabla1[[#This Row],[Base Precio de Lista neto]])</f>
        <v>2244.806</v>
      </c>
      <c r="D1607" s="5">
        <f>IF($F$2=0," - ",Tabla1[[#This Row],[Base Precio de Lista neto]]*(1-$F$2))</f>
        <v>1571.3642</v>
      </c>
      <c r="E1607" s="5">
        <f>IF($F$2=0," - ",Tabla1[[#This Row],[Base para Mejor precio]]*(1-$F$2))</f>
        <v>1414.2277799999999</v>
      </c>
      <c r="F1607" s="4" t="s">
        <v>4</v>
      </c>
      <c r="G1607" s="16" t="s">
        <v>6131</v>
      </c>
      <c r="H1607" s="5">
        <f>IFERROR(IF($F$3=0,"-",Tabla1[[#This Row],[Precio de Cliente neto]]*(1+$F$3)),"-")</f>
        <v>2357.0463</v>
      </c>
      <c r="I1607" s="5">
        <v>2244.806</v>
      </c>
      <c r="J1607" s="5">
        <v>2020.3253999999999</v>
      </c>
      <c r="K1607" s="26">
        <v>0.21</v>
      </c>
    </row>
    <row r="1608" spans="1:11">
      <c r="A1608" s="4">
        <v>4696</v>
      </c>
      <c r="B1608" t="s">
        <v>9210</v>
      </c>
      <c r="C1608" s="5">
        <f>IF($F$2=0," - ",Tabla1[[#This Row],[Base Precio de Lista neto]])</f>
        <v>2816.0527000000002</v>
      </c>
      <c r="D1608" s="5">
        <f>IF($F$2=0," - ",Tabla1[[#This Row],[Base Precio de Lista neto]]*(1-$F$2))</f>
        <v>1971.2368899999999</v>
      </c>
      <c r="E1608" s="5">
        <f>IF($F$2=0," - ",Tabla1[[#This Row],[Base para Mejor precio]]*(1-$F$2))</f>
        <v>1774.1132010000001</v>
      </c>
      <c r="F1608" s="4" t="s">
        <v>4</v>
      </c>
      <c r="G1608" s="16" t="s">
        <v>6131</v>
      </c>
      <c r="H1608" s="5">
        <f>IFERROR(IF($F$3=0,"-",Tabla1[[#This Row],[Precio de Cliente neto]]*(1+$F$3)),"-")</f>
        <v>2956.8553349999997</v>
      </c>
      <c r="I1608" s="5">
        <v>2816.0527000000002</v>
      </c>
      <c r="J1608" s="5">
        <v>2534.4474300000002</v>
      </c>
      <c r="K1608" s="26">
        <v>0.21</v>
      </c>
    </row>
    <row r="1609" spans="1:11">
      <c r="A1609" s="4">
        <v>4697</v>
      </c>
      <c r="B1609" t="s">
        <v>9211</v>
      </c>
      <c r="C1609" s="5">
        <f>IF($F$2=0," - ",Tabla1[[#This Row],[Base Precio de Lista neto]])</f>
        <v>6132.3953000000001</v>
      </c>
      <c r="D1609" s="5">
        <f>IF($F$2=0," - ",Tabla1[[#This Row],[Base Precio de Lista neto]]*(1-$F$2))</f>
        <v>4292.6767099999997</v>
      </c>
      <c r="E1609" s="5">
        <f>IF($F$2=0," - ",Tabla1[[#This Row],[Base para Mejor precio]]*(1-$F$2))</f>
        <v>3863.4090390000001</v>
      </c>
      <c r="F1609" s="4" t="s">
        <v>4</v>
      </c>
      <c r="G1609" s="16" t="s">
        <v>6131</v>
      </c>
      <c r="H1609" s="5">
        <f>IFERROR(IF($F$3=0,"-",Tabla1[[#This Row],[Precio de Cliente neto]]*(1+$F$3)),"-")</f>
        <v>6439.0150649999996</v>
      </c>
      <c r="I1609" s="5">
        <v>6132.3953000000001</v>
      </c>
      <c r="J1609" s="5">
        <v>5519.1557700000003</v>
      </c>
      <c r="K1609" s="26">
        <v>0.21</v>
      </c>
    </row>
    <row r="1610" spans="1:11">
      <c r="A1610" s="4">
        <v>4698</v>
      </c>
      <c r="B1610" t="s">
        <v>8421</v>
      </c>
      <c r="C1610" s="5">
        <f>IF($F$2=0," - ",Tabla1[[#This Row],[Base Precio de Lista neto]])</f>
        <v>1738.1255000000001</v>
      </c>
      <c r="D1610" s="5">
        <f>IF($F$2=0," - ",Tabla1[[#This Row],[Base Precio de Lista neto]]*(1-$F$2))</f>
        <v>1216.68785</v>
      </c>
      <c r="E1610" s="5">
        <f>IF($F$2=0," - ",Tabla1[[#This Row],[Base para Mejor precio]]*(1-$F$2))</f>
        <v>1095.019065</v>
      </c>
      <c r="F1610" s="4" t="s">
        <v>4</v>
      </c>
      <c r="G1610" s="16" t="s">
        <v>6131</v>
      </c>
      <c r="H1610" s="5">
        <f>IFERROR(IF($F$3=0,"-",Tabla1[[#This Row],[Precio de Cliente neto]]*(1+$F$3)),"-")</f>
        <v>1825.0317749999999</v>
      </c>
      <c r="I1610" s="5">
        <v>1738.1255000000001</v>
      </c>
      <c r="J1610" s="5">
        <v>1564.31295</v>
      </c>
      <c r="K1610" s="26">
        <v>0.21</v>
      </c>
    </row>
    <row r="1611" spans="1:11">
      <c r="A1611" s="4">
        <v>4699</v>
      </c>
      <c r="B1611" t="s">
        <v>9212</v>
      </c>
      <c r="C1611" s="5">
        <f>IF($F$2=0," - ",Tabla1[[#This Row],[Base Precio de Lista neto]])</f>
        <v>697.40459999999996</v>
      </c>
      <c r="D1611" s="5">
        <f>IF($F$2=0," - ",Tabla1[[#This Row],[Base Precio de Lista neto]]*(1-$F$2))</f>
        <v>488.18321999999995</v>
      </c>
      <c r="E1611" s="5">
        <f>IF($F$2=0," - ",Tabla1[[#This Row],[Base para Mejor precio]]*(1-$F$2))</f>
        <v>439.36489799999998</v>
      </c>
      <c r="F1611" s="4" t="s">
        <v>4</v>
      </c>
      <c r="G1611" s="16" t="s">
        <v>6131</v>
      </c>
      <c r="H1611" s="5">
        <f>IFERROR(IF($F$3=0,"-",Tabla1[[#This Row],[Precio de Cliente neto]]*(1+$F$3)),"-")</f>
        <v>732.27482999999995</v>
      </c>
      <c r="I1611" s="5">
        <v>697.40459999999996</v>
      </c>
      <c r="J1611" s="5">
        <v>627.66413999999997</v>
      </c>
      <c r="K1611" s="26">
        <v>0.21</v>
      </c>
    </row>
    <row r="1612" spans="1:11">
      <c r="A1612" s="4">
        <v>4701</v>
      </c>
      <c r="B1612" t="s">
        <v>8422</v>
      </c>
      <c r="C1612" s="5">
        <f>IF($F$2=0," - ",Tabla1[[#This Row],[Base Precio de Lista neto]])</f>
        <v>808.2441</v>
      </c>
      <c r="D1612" s="5">
        <f>IF($F$2=0," - ",Tabla1[[#This Row],[Base Precio de Lista neto]]*(1-$F$2))</f>
        <v>565.77086999999995</v>
      </c>
      <c r="E1612" s="5">
        <f>IF($F$2=0," - ",Tabla1[[#This Row],[Base para Mejor precio]]*(1-$F$2))</f>
        <v>509.19378299999994</v>
      </c>
      <c r="F1612" s="4" t="s">
        <v>4</v>
      </c>
      <c r="G1612" s="16" t="s">
        <v>6131</v>
      </c>
      <c r="H1612" s="5">
        <f>IFERROR(IF($F$3=0,"-",Tabla1[[#This Row],[Precio de Cliente neto]]*(1+$F$3)),"-")</f>
        <v>848.65630499999997</v>
      </c>
      <c r="I1612" s="5">
        <v>808.2441</v>
      </c>
      <c r="J1612" s="5">
        <v>727.41968999999995</v>
      </c>
      <c r="K1612" s="26">
        <v>0.21</v>
      </c>
    </row>
    <row r="1613" spans="1:11">
      <c r="A1613" s="4">
        <v>4702</v>
      </c>
      <c r="B1613" t="s">
        <v>8423</v>
      </c>
      <c r="C1613" s="5">
        <f>IF($F$2=0," - ",Tabla1[[#This Row],[Base Precio de Lista neto]])</f>
        <v>3127.7397999999998</v>
      </c>
      <c r="D1613" s="5">
        <f>IF($F$2=0," - ",Tabla1[[#This Row],[Base Precio de Lista neto]]*(1-$F$2))</f>
        <v>2189.4178599999996</v>
      </c>
      <c r="E1613" s="5">
        <f>IF($F$2=0," - ",Tabla1[[#This Row],[Base para Mejor precio]]*(1-$F$2))</f>
        <v>1970.4760739999997</v>
      </c>
      <c r="F1613" s="4" t="s">
        <v>4</v>
      </c>
      <c r="G1613" s="16" t="s">
        <v>6131</v>
      </c>
      <c r="H1613" s="5">
        <f>IFERROR(IF($F$3=0,"-",Tabla1[[#This Row],[Precio de Cliente neto]]*(1+$F$3)),"-")</f>
        <v>3284.1267899999993</v>
      </c>
      <c r="I1613" s="5">
        <v>3127.7397999999998</v>
      </c>
      <c r="J1613" s="5">
        <v>2814.9658199999999</v>
      </c>
      <c r="K1613" s="26">
        <v>0.21</v>
      </c>
    </row>
    <row r="1614" spans="1:11">
      <c r="A1614" s="4">
        <v>4704</v>
      </c>
      <c r="B1614" t="s">
        <v>8424</v>
      </c>
      <c r="C1614" s="5">
        <f>IF($F$2=0," - ",Tabla1[[#This Row],[Base Precio de Lista neto]])</f>
        <v>2503.7429999999999</v>
      </c>
      <c r="D1614" s="5">
        <f>IF($F$2=0," - ",Tabla1[[#This Row],[Base Precio de Lista neto]]*(1-$F$2))</f>
        <v>1752.6200999999999</v>
      </c>
      <c r="E1614" s="5">
        <f>IF($F$2=0," - ",Tabla1[[#This Row],[Base para Mejor precio]]*(1-$F$2))</f>
        <v>1577.3580899999999</v>
      </c>
      <c r="F1614" s="4" t="s">
        <v>4</v>
      </c>
      <c r="G1614" s="16" t="s">
        <v>6131</v>
      </c>
      <c r="H1614" s="5">
        <f>IFERROR(IF($F$3=0,"-",Tabla1[[#This Row],[Precio de Cliente neto]]*(1+$F$3)),"-")</f>
        <v>2628.9301499999997</v>
      </c>
      <c r="I1614" s="5">
        <v>2503.7429999999999</v>
      </c>
      <c r="J1614" s="5">
        <v>2253.3687</v>
      </c>
      <c r="K1614" s="26">
        <v>0.21</v>
      </c>
    </row>
    <row r="1615" spans="1:11">
      <c r="A1615" s="4">
        <v>4707</v>
      </c>
      <c r="B1615" t="s">
        <v>9213</v>
      </c>
      <c r="C1615" s="5">
        <f>IF($F$2=0," - ",Tabla1[[#This Row],[Base Precio de Lista neto]])</f>
        <v>2882.1790000000001</v>
      </c>
      <c r="D1615" s="5">
        <f>IF($F$2=0," - ",Tabla1[[#This Row],[Base Precio de Lista neto]]*(1-$F$2))</f>
        <v>2017.5253</v>
      </c>
      <c r="E1615" s="5">
        <f>IF($F$2=0," - ",Tabla1[[#This Row],[Base para Mejor precio]]*(1-$F$2))</f>
        <v>1815.7727699999998</v>
      </c>
      <c r="F1615" s="4" t="s">
        <v>4</v>
      </c>
      <c r="G1615" s="16" t="s">
        <v>6131</v>
      </c>
      <c r="H1615" s="5">
        <f>IFERROR(IF($F$3=0,"-",Tabla1[[#This Row],[Precio de Cliente neto]]*(1+$F$3)),"-")</f>
        <v>3026.2879499999999</v>
      </c>
      <c r="I1615" s="5">
        <v>2882.1790000000001</v>
      </c>
      <c r="J1615" s="5">
        <v>2593.9611</v>
      </c>
      <c r="K1615" s="26">
        <v>0.21</v>
      </c>
    </row>
    <row r="1616" spans="1:11">
      <c r="A1616" s="4">
        <v>4708</v>
      </c>
      <c r="B1616" t="s">
        <v>9214</v>
      </c>
      <c r="C1616" s="5">
        <f>IF($F$2=0," - ",Tabla1[[#This Row],[Base Precio de Lista neto]])</f>
        <v>3195.5162</v>
      </c>
      <c r="D1616" s="5">
        <f>IF($F$2=0," - ",Tabla1[[#This Row],[Base Precio de Lista neto]]*(1-$F$2))</f>
        <v>2236.8613399999999</v>
      </c>
      <c r="E1616" s="5">
        <f>IF($F$2=0," - ",Tabla1[[#This Row],[Base para Mejor precio]]*(1-$F$2))</f>
        <v>2013.1752059999997</v>
      </c>
      <c r="F1616" s="4" t="s">
        <v>4</v>
      </c>
      <c r="G1616" s="16" t="s">
        <v>6131</v>
      </c>
      <c r="H1616" s="5">
        <f>IFERROR(IF($F$3=0,"-",Tabla1[[#This Row],[Precio de Cliente neto]]*(1+$F$3)),"-")</f>
        <v>3355.2920100000001</v>
      </c>
      <c r="I1616" s="5">
        <v>3195.5162</v>
      </c>
      <c r="J1616" s="5">
        <v>2875.9645799999998</v>
      </c>
      <c r="K1616" s="26">
        <v>0.21</v>
      </c>
    </row>
    <row r="1617" spans="1:11">
      <c r="A1617" s="4">
        <v>4712</v>
      </c>
      <c r="B1617" t="s">
        <v>9215</v>
      </c>
      <c r="C1617" s="5">
        <f>IF($F$2=0," - ",Tabla1[[#This Row],[Base Precio de Lista neto]])</f>
        <v>2272.7856999999999</v>
      </c>
      <c r="D1617" s="5">
        <f>IF($F$2=0," - ",Tabla1[[#This Row],[Base Precio de Lista neto]]*(1-$F$2))</f>
        <v>1590.9499899999998</v>
      </c>
      <c r="E1617" s="5">
        <f>IF($F$2=0," - ",Tabla1[[#This Row],[Base para Mejor precio]]*(1-$F$2))</f>
        <v>1431.8549909999999</v>
      </c>
      <c r="F1617" s="4" t="s">
        <v>4</v>
      </c>
      <c r="G1617" s="16" t="s">
        <v>6131</v>
      </c>
      <c r="H1617" s="5">
        <f>IFERROR(IF($F$3=0,"-",Tabla1[[#This Row],[Precio de Cliente neto]]*(1+$F$3)),"-")</f>
        <v>2386.4249849999997</v>
      </c>
      <c r="I1617" s="5">
        <v>2272.7856999999999</v>
      </c>
      <c r="J1617" s="5">
        <v>2045.50713</v>
      </c>
      <c r="K1617" s="26">
        <v>0.21</v>
      </c>
    </row>
    <row r="1618" spans="1:11">
      <c r="A1618" s="4">
        <v>4713</v>
      </c>
      <c r="B1618" t="s">
        <v>8425</v>
      </c>
      <c r="C1618" s="5">
        <f>IF($F$2=0," - ",Tabla1[[#This Row],[Base Precio de Lista neto]])</f>
        <v>297.47719999999998</v>
      </c>
      <c r="D1618" s="5">
        <f>IF($F$2=0," - ",Tabla1[[#This Row],[Base Precio de Lista neto]]*(1-$F$2))</f>
        <v>208.23403999999996</v>
      </c>
      <c r="E1618" s="5">
        <f>IF($F$2=0," - ",Tabla1[[#This Row],[Base para Mejor precio]]*(1-$F$2))</f>
        <v>187.41063600000001</v>
      </c>
      <c r="F1618" s="4" t="s">
        <v>4</v>
      </c>
      <c r="G1618" s="16" t="s">
        <v>6131</v>
      </c>
      <c r="H1618" s="5">
        <f>IFERROR(IF($F$3=0,"-",Tabla1[[#This Row],[Precio de Cliente neto]]*(1+$F$3)),"-")</f>
        <v>312.35105999999996</v>
      </c>
      <c r="I1618" s="5">
        <v>297.47719999999998</v>
      </c>
      <c r="J1618" s="5">
        <v>267.72948000000002</v>
      </c>
      <c r="K1618" s="26">
        <v>0.21</v>
      </c>
    </row>
    <row r="1619" spans="1:11">
      <c r="A1619" s="4">
        <v>4714</v>
      </c>
      <c r="B1619" t="s">
        <v>8426</v>
      </c>
      <c r="C1619" s="5">
        <f>IF($F$2=0," - ",Tabla1[[#This Row],[Base Precio de Lista neto]])</f>
        <v>329.46069999999997</v>
      </c>
      <c r="D1619" s="5">
        <f>IF($F$2=0," - ",Tabla1[[#This Row],[Base Precio de Lista neto]]*(1-$F$2))</f>
        <v>230.62248999999997</v>
      </c>
      <c r="E1619" s="5">
        <f>IF($F$2=0," - ",Tabla1[[#This Row],[Base para Mejor precio]]*(1-$F$2))</f>
        <v>207.56024099999999</v>
      </c>
      <c r="F1619" s="4" t="s">
        <v>4</v>
      </c>
      <c r="G1619" s="16" t="s">
        <v>6131</v>
      </c>
      <c r="H1619" s="5">
        <f>IFERROR(IF($F$3=0,"-",Tabla1[[#This Row],[Precio de Cliente neto]]*(1+$F$3)),"-")</f>
        <v>345.93373499999996</v>
      </c>
      <c r="I1619" s="5">
        <v>329.46069999999997</v>
      </c>
      <c r="J1619" s="5">
        <v>296.51463000000001</v>
      </c>
      <c r="K1619" s="26">
        <v>0.21</v>
      </c>
    </row>
    <row r="1620" spans="1:11">
      <c r="A1620" s="4">
        <v>4715</v>
      </c>
      <c r="B1620" t="s">
        <v>8427</v>
      </c>
      <c r="C1620" s="5">
        <f>IF($F$2=0," - ",Tabla1[[#This Row],[Base Precio de Lista neto]])</f>
        <v>808.24339999999995</v>
      </c>
      <c r="D1620" s="5">
        <f>IF($F$2=0," - ",Tabla1[[#This Row],[Base Precio de Lista neto]]*(1-$F$2))</f>
        <v>565.77037999999993</v>
      </c>
      <c r="E1620" s="5">
        <f>IF($F$2=0," - ",Tabla1[[#This Row],[Base para Mejor precio]]*(1-$F$2))</f>
        <v>509.19334199999992</v>
      </c>
      <c r="F1620" s="4" t="s">
        <v>4</v>
      </c>
      <c r="G1620" s="16" t="s">
        <v>6131</v>
      </c>
      <c r="H1620" s="5">
        <f>IFERROR(IF($F$3=0,"-",Tabla1[[#This Row],[Precio de Cliente neto]]*(1+$F$3)),"-")</f>
        <v>848.6555699999999</v>
      </c>
      <c r="I1620" s="5">
        <v>808.24339999999995</v>
      </c>
      <c r="J1620" s="5">
        <v>727.41905999999994</v>
      </c>
      <c r="K1620" s="26">
        <v>0.21</v>
      </c>
    </row>
    <row r="1621" spans="1:11">
      <c r="A1621" s="4">
        <v>4716</v>
      </c>
      <c r="B1621" t="s">
        <v>8428</v>
      </c>
      <c r="C1621" s="5">
        <f>IF($F$2=0," - ",Tabla1[[#This Row],[Base Precio de Lista neto]])</f>
        <v>1074.6777999999999</v>
      </c>
      <c r="D1621" s="5">
        <f>IF($F$2=0," - ",Tabla1[[#This Row],[Base Precio de Lista neto]]*(1-$F$2))</f>
        <v>752.27445999999986</v>
      </c>
      <c r="E1621" s="5">
        <f>IF($F$2=0," - ",Tabla1[[#This Row],[Base para Mejor precio]]*(1-$F$2))</f>
        <v>677.04701399999999</v>
      </c>
      <c r="F1621" s="4" t="s">
        <v>4</v>
      </c>
      <c r="G1621" s="16" t="s">
        <v>6131</v>
      </c>
      <c r="H1621" s="5">
        <f>IFERROR(IF($F$3=0,"-",Tabla1[[#This Row],[Precio de Cliente neto]]*(1+$F$3)),"-")</f>
        <v>1128.4116899999999</v>
      </c>
      <c r="I1621" s="5">
        <v>1074.6777999999999</v>
      </c>
      <c r="J1621" s="5">
        <v>967.21001999999999</v>
      </c>
      <c r="K1621" s="26">
        <v>0.21</v>
      </c>
    </row>
    <row r="1622" spans="1:11">
      <c r="A1622" s="4">
        <v>4721</v>
      </c>
      <c r="B1622" t="s">
        <v>8429</v>
      </c>
      <c r="C1622" s="5">
        <f>IF($F$2=0," - ",Tabla1[[#This Row],[Base Precio de Lista neto]])</f>
        <v>4745.5704999999998</v>
      </c>
      <c r="D1622" s="5">
        <f>IF($F$2=0," - ",Tabla1[[#This Row],[Base Precio de Lista neto]]*(1-$F$2))</f>
        <v>3321.8993499999997</v>
      </c>
      <c r="E1622" s="5">
        <f>IF($F$2=0," - ",Tabla1[[#This Row],[Base para Mejor precio]]*(1-$F$2))</f>
        <v>2989.7094150000003</v>
      </c>
      <c r="F1622" s="4" t="s">
        <v>4</v>
      </c>
      <c r="G1622" s="16" t="s">
        <v>6131</v>
      </c>
      <c r="H1622" s="5">
        <f>IFERROR(IF($F$3=0,"-",Tabla1[[#This Row],[Precio de Cliente neto]]*(1+$F$3)),"-")</f>
        <v>4982.8490249999995</v>
      </c>
      <c r="I1622" s="5">
        <v>4745.5704999999998</v>
      </c>
      <c r="J1622" s="5">
        <v>4271.0134500000004</v>
      </c>
      <c r="K1622" s="26">
        <v>0.21</v>
      </c>
    </row>
    <row r="1623" spans="1:11">
      <c r="A1623" s="4">
        <v>4722</v>
      </c>
      <c r="B1623" t="s">
        <v>8430</v>
      </c>
      <c r="C1623" s="5">
        <f>IF($F$2=0," - ",Tabla1[[#This Row],[Base Precio de Lista neto]])</f>
        <v>654.91390000000001</v>
      </c>
      <c r="D1623" s="5">
        <f>IF($F$2=0," - ",Tabla1[[#This Row],[Base Precio de Lista neto]]*(1-$F$2))</f>
        <v>458.43973</v>
      </c>
      <c r="E1623" s="5">
        <f>IF($F$2=0," - ",Tabla1[[#This Row],[Base para Mejor precio]]*(1-$F$2))</f>
        <v>412.59575699999999</v>
      </c>
      <c r="F1623" s="4" t="s">
        <v>4</v>
      </c>
      <c r="G1623" s="16" t="s">
        <v>6131</v>
      </c>
      <c r="H1623" s="5">
        <f>IFERROR(IF($F$3=0,"-",Tabla1[[#This Row],[Precio de Cliente neto]]*(1+$F$3)),"-")</f>
        <v>687.65959499999997</v>
      </c>
      <c r="I1623" s="5">
        <v>654.91390000000001</v>
      </c>
      <c r="J1623" s="5">
        <v>589.42250999999999</v>
      </c>
      <c r="K1623" s="26">
        <v>0.21</v>
      </c>
    </row>
    <row r="1624" spans="1:11">
      <c r="A1624" s="4">
        <v>4723</v>
      </c>
      <c r="B1624" t="s">
        <v>8431</v>
      </c>
      <c r="C1624" s="5">
        <f>IF($F$2=0," - ",Tabla1[[#This Row],[Base Precio de Lista neto]])</f>
        <v>1196.4045000000001</v>
      </c>
      <c r="D1624" s="5">
        <f>IF($F$2=0," - ",Tabla1[[#This Row],[Base Precio de Lista neto]]*(1-$F$2))</f>
        <v>837.48315000000002</v>
      </c>
      <c r="E1624" s="5">
        <f>IF($F$2=0," - ",Tabla1[[#This Row],[Base para Mejor precio]]*(1-$F$2))</f>
        <v>753.73483499999998</v>
      </c>
      <c r="F1624" s="4" t="s">
        <v>4</v>
      </c>
      <c r="G1624" s="16" t="s">
        <v>6131</v>
      </c>
      <c r="H1624" s="5">
        <f>IFERROR(IF($F$3=0,"-",Tabla1[[#This Row],[Precio de Cliente neto]]*(1+$F$3)),"-")</f>
        <v>1256.224725</v>
      </c>
      <c r="I1624" s="5">
        <v>1196.4045000000001</v>
      </c>
      <c r="J1624" s="5">
        <v>1076.76405</v>
      </c>
      <c r="K1624" s="26">
        <v>0.21</v>
      </c>
    </row>
    <row r="1625" spans="1:11">
      <c r="A1625" s="4">
        <v>4724</v>
      </c>
      <c r="B1625" t="s">
        <v>8432</v>
      </c>
      <c r="C1625" s="5">
        <f>IF($F$2=0," - ",Tabla1[[#This Row],[Base Precio de Lista neto]])</f>
        <v>1196.4050999999999</v>
      </c>
      <c r="D1625" s="5">
        <f>IF($F$2=0," - ",Tabla1[[#This Row],[Base Precio de Lista neto]]*(1-$F$2))</f>
        <v>837.48356999999987</v>
      </c>
      <c r="E1625" s="5">
        <f>IF($F$2=0," - ",Tabla1[[#This Row],[Base para Mejor precio]]*(1-$F$2))</f>
        <v>753.73521299999993</v>
      </c>
      <c r="F1625" s="4" t="s">
        <v>4</v>
      </c>
      <c r="G1625" s="16" t="s">
        <v>6131</v>
      </c>
      <c r="H1625" s="5">
        <f>IFERROR(IF($F$3=0,"-",Tabla1[[#This Row],[Precio de Cliente neto]]*(1+$F$3)),"-")</f>
        <v>1256.2253549999998</v>
      </c>
      <c r="I1625" s="5">
        <v>1196.4050999999999</v>
      </c>
      <c r="J1625" s="5">
        <v>1076.76459</v>
      </c>
      <c r="K1625" s="26">
        <v>0.21</v>
      </c>
    </row>
    <row r="1626" spans="1:11">
      <c r="A1626" s="4">
        <v>4725</v>
      </c>
      <c r="B1626" t="s">
        <v>9216</v>
      </c>
      <c r="C1626" s="5">
        <f>IF($F$2=0," - ",Tabla1[[#This Row],[Base Precio de Lista neto]])</f>
        <v>1434.4021</v>
      </c>
      <c r="D1626" s="5">
        <f>IF($F$2=0," - ",Tabla1[[#This Row],[Base Precio de Lista neto]]*(1-$F$2))</f>
        <v>1004.08147</v>
      </c>
      <c r="E1626" s="5">
        <f>IF($F$2=0," - ",Tabla1[[#This Row],[Base para Mejor precio]]*(1-$F$2))</f>
        <v>903.67332299999998</v>
      </c>
      <c r="F1626" s="4" t="s">
        <v>4</v>
      </c>
      <c r="G1626" s="16" t="s">
        <v>6131</v>
      </c>
      <c r="H1626" s="5">
        <f>IFERROR(IF($F$3=0,"-",Tabla1[[#This Row],[Precio de Cliente neto]]*(1+$F$3)),"-")</f>
        <v>1506.1222049999999</v>
      </c>
      <c r="I1626" s="5">
        <v>1434.4021</v>
      </c>
      <c r="J1626" s="5">
        <v>1290.96189</v>
      </c>
      <c r="K1626" s="26">
        <v>0.21</v>
      </c>
    </row>
    <row r="1627" spans="1:11">
      <c r="A1627" s="4">
        <v>4726</v>
      </c>
      <c r="B1627" t="s">
        <v>9217</v>
      </c>
      <c r="C1627" s="5">
        <f>IF($F$2=0," - ",Tabla1[[#This Row],[Base Precio de Lista neto]])</f>
        <v>1465.7225000000001</v>
      </c>
      <c r="D1627" s="5">
        <f>IF($F$2=0," - ",Tabla1[[#This Row],[Base Precio de Lista neto]]*(1-$F$2))</f>
        <v>1026.00575</v>
      </c>
      <c r="E1627" s="5">
        <f>IF($F$2=0," - ",Tabla1[[#This Row],[Base para Mejor precio]]*(1-$F$2))</f>
        <v>923.40517499999987</v>
      </c>
      <c r="F1627" s="4" t="s">
        <v>4</v>
      </c>
      <c r="G1627" s="16" t="s">
        <v>6131</v>
      </c>
      <c r="H1627" s="5">
        <f>IFERROR(IF($F$3=0,"-",Tabla1[[#This Row],[Precio de Cliente neto]]*(1+$F$3)),"-")</f>
        <v>1539.0086249999999</v>
      </c>
      <c r="I1627" s="5">
        <v>1465.7225000000001</v>
      </c>
      <c r="J1627" s="5">
        <v>1319.1502499999999</v>
      </c>
      <c r="K1627" s="26">
        <v>0.21</v>
      </c>
    </row>
    <row r="1628" spans="1:11">
      <c r="A1628" s="4">
        <v>4727</v>
      </c>
      <c r="B1628" t="s">
        <v>9218</v>
      </c>
      <c r="C1628" s="5">
        <f>IF($F$2=0," - ",Tabla1[[#This Row],[Base Precio de Lista neto]])</f>
        <v>1917.5967000000001</v>
      </c>
      <c r="D1628" s="5">
        <f>IF($F$2=0," - ",Tabla1[[#This Row],[Base Precio de Lista neto]]*(1-$F$2))</f>
        <v>1342.3176899999999</v>
      </c>
      <c r="E1628" s="5">
        <f>IF($F$2=0," - ",Tabla1[[#This Row],[Base para Mejor precio]]*(1-$F$2))</f>
        <v>1208.0859209999999</v>
      </c>
      <c r="F1628" s="4" t="s">
        <v>4</v>
      </c>
      <c r="G1628" s="16" t="s">
        <v>6131</v>
      </c>
      <c r="H1628" s="5">
        <f>IFERROR(IF($F$3=0,"-",Tabla1[[#This Row],[Precio de Cliente neto]]*(1+$F$3)),"-")</f>
        <v>2013.4765349999998</v>
      </c>
      <c r="I1628" s="5">
        <v>1917.5967000000001</v>
      </c>
      <c r="J1628" s="5">
        <v>1725.8370299999999</v>
      </c>
      <c r="K1628" s="26">
        <v>0.21</v>
      </c>
    </row>
    <row r="1629" spans="1:11">
      <c r="A1629" s="4">
        <v>4728</v>
      </c>
      <c r="B1629" t="s">
        <v>8433</v>
      </c>
      <c r="C1629" s="5">
        <f>IF($F$2=0," - ",Tabla1[[#This Row],[Base Precio de Lista neto]])</f>
        <v>1917.5967000000001</v>
      </c>
      <c r="D1629" s="5">
        <f>IF($F$2=0," - ",Tabla1[[#This Row],[Base Precio de Lista neto]]*(1-$F$2))</f>
        <v>1342.3176899999999</v>
      </c>
      <c r="E1629" s="5">
        <f>IF($F$2=0," - ",Tabla1[[#This Row],[Base para Mejor precio]]*(1-$F$2))</f>
        <v>1208.0859209999999</v>
      </c>
      <c r="F1629" s="4" t="s">
        <v>4</v>
      </c>
      <c r="G1629" s="16" t="s">
        <v>6131</v>
      </c>
      <c r="H1629" s="5">
        <f>IFERROR(IF($F$3=0,"-",Tabla1[[#This Row],[Precio de Cliente neto]]*(1+$F$3)),"-")</f>
        <v>2013.4765349999998</v>
      </c>
      <c r="I1629" s="5">
        <v>1917.5967000000001</v>
      </c>
      <c r="J1629" s="5">
        <v>1725.8370299999999</v>
      </c>
      <c r="K1629" s="26">
        <v>0.21</v>
      </c>
    </row>
    <row r="1630" spans="1:11">
      <c r="A1630" s="4">
        <v>4729</v>
      </c>
      <c r="B1630" t="s">
        <v>9219</v>
      </c>
      <c r="C1630" s="5">
        <f>IF($F$2=0," - ",Tabla1[[#This Row],[Base Precio de Lista neto]])</f>
        <v>5423.5441000000001</v>
      </c>
      <c r="D1630" s="5">
        <f>IF($F$2=0," - ",Tabla1[[#This Row],[Base Precio de Lista neto]]*(1-$F$2))</f>
        <v>3796.4808699999999</v>
      </c>
      <c r="E1630" s="5">
        <f>IF($F$2=0," - ",Tabla1[[#This Row],[Base para Mejor precio]]*(1-$F$2))</f>
        <v>3416.8327829999998</v>
      </c>
      <c r="F1630" s="4" t="s">
        <v>4</v>
      </c>
      <c r="G1630" s="16" t="s">
        <v>6131</v>
      </c>
      <c r="H1630" s="5">
        <f>IFERROR(IF($F$3=0,"-",Tabla1[[#This Row],[Precio de Cliente neto]]*(1+$F$3)),"-")</f>
        <v>5694.721305</v>
      </c>
      <c r="I1630" s="5">
        <v>5423.5441000000001</v>
      </c>
      <c r="J1630" s="5">
        <v>4881.1896900000002</v>
      </c>
      <c r="K1630" s="26">
        <v>0.21</v>
      </c>
    </row>
    <row r="1631" spans="1:11">
      <c r="A1631" s="4">
        <v>4731</v>
      </c>
      <c r="B1631" t="s">
        <v>8434</v>
      </c>
      <c r="C1631" s="5">
        <f>IF($F$2=0," - ",Tabla1[[#This Row],[Base Precio de Lista neto]])</f>
        <v>2188.1136000000001</v>
      </c>
      <c r="D1631" s="5">
        <f>IF($F$2=0," - ",Tabla1[[#This Row],[Base Precio de Lista neto]]*(1-$F$2))</f>
        <v>1531.6795199999999</v>
      </c>
      <c r="E1631" s="5">
        <f>IF($F$2=0," - ",Tabla1[[#This Row],[Base para Mejor precio]]*(1-$F$2))</f>
        <v>1378.5115679999999</v>
      </c>
      <c r="F1631" s="4" t="s">
        <v>4</v>
      </c>
      <c r="G1631" s="16" t="s">
        <v>6131</v>
      </c>
      <c r="H1631" s="5">
        <f>IFERROR(IF($F$3=0,"-",Tabla1[[#This Row],[Precio de Cliente neto]]*(1+$F$3)),"-")</f>
        <v>2297.51928</v>
      </c>
      <c r="I1631" s="5">
        <v>2188.1136000000001</v>
      </c>
      <c r="J1631" s="5">
        <v>1969.30224</v>
      </c>
      <c r="K1631" s="26">
        <v>0.21</v>
      </c>
    </row>
    <row r="1632" spans="1:11">
      <c r="A1632" s="4">
        <v>4732</v>
      </c>
      <c r="B1632" t="s">
        <v>8435</v>
      </c>
      <c r="C1632" s="5">
        <f>IF($F$2=0," - ",Tabla1[[#This Row],[Base Precio de Lista neto]])</f>
        <v>1427.3812</v>
      </c>
      <c r="D1632" s="5">
        <f>IF($F$2=0," - ",Tabla1[[#This Row],[Base Precio de Lista neto]]*(1-$F$2))</f>
        <v>999.16683999999998</v>
      </c>
      <c r="E1632" s="5">
        <f>IF($F$2=0," - ",Tabla1[[#This Row],[Base para Mejor precio]]*(1-$F$2))</f>
        <v>899.25015599999995</v>
      </c>
      <c r="F1632" s="4" t="s">
        <v>4</v>
      </c>
      <c r="G1632" s="16" t="s">
        <v>6131</v>
      </c>
      <c r="H1632" s="5">
        <f>IFERROR(IF($F$3=0,"-",Tabla1[[#This Row],[Precio de Cliente neto]]*(1+$F$3)),"-")</f>
        <v>1498.75026</v>
      </c>
      <c r="I1632" s="5">
        <v>1427.3812</v>
      </c>
      <c r="J1632" s="5">
        <v>1284.6430800000001</v>
      </c>
      <c r="K1632" s="26">
        <v>0.21</v>
      </c>
    </row>
    <row r="1633" spans="1:11">
      <c r="A1633" s="4">
        <v>4733</v>
      </c>
      <c r="B1633" t="s">
        <v>8436</v>
      </c>
      <c r="C1633" s="5">
        <f>IF($F$2=0," - ",Tabla1[[#This Row],[Base Precio de Lista neto]])</f>
        <v>1427.3824999999999</v>
      </c>
      <c r="D1633" s="5">
        <f>IF($F$2=0," - ",Tabla1[[#This Row],[Base Precio de Lista neto]]*(1-$F$2))</f>
        <v>999.16774999999984</v>
      </c>
      <c r="E1633" s="5">
        <f>IF($F$2=0," - ",Tabla1[[#This Row],[Base para Mejor precio]]*(1-$F$2))</f>
        <v>899.25097499999993</v>
      </c>
      <c r="F1633" s="4" t="s">
        <v>4</v>
      </c>
      <c r="G1633" s="16" t="s">
        <v>6131</v>
      </c>
      <c r="H1633" s="5">
        <f>IFERROR(IF($F$3=0,"-",Tabla1[[#This Row],[Precio de Cliente neto]]*(1+$F$3)),"-")</f>
        <v>1498.7516249999999</v>
      </c>
      <c r="I1633" s="5">
        <v>1427.3824999999999</v>
      </c>
      <c r="J1633" s="5">
        <v>1284.6442500000001</v>
      </c>
      <c r="K1633" s="26">
        <v>0.21</v>
      </c>
    </row>
    <row r="1634" spans="1:11">
      <c r="A1634" s="4">
        <v>4994</v>
      </c>
      <c r="B1634" t="s">
        <v>8437</v>
      </c>
      <c r="C1634" s="5">
        <f>IF($F$2=0," - ",Tabla1[[#This Row],[Base Precio de Lista neto]])</f>
        <v>1936.3217999999999</v>
      </c>
      <c r="D1634" s="5">
        <f>IF($F$2=0," - ",Tabla1[[#This Row],[Base Precio de Lista neto]]*(1-$F$2))</f>
        <v>1355.42526</v>
      </c>
      <c r="E1634" s="5">
        <f>IF($F$2=0," - ",Tabla1[[#This Row],[Base para Mejor precio]]*(1-$F$2))</f>
        <v>1219.882734</v>
      </c>
      <c r="F1634" s="4" t="s">
        <v>5</v>
      </c>
      <c r="G1634" s="16" t="s">
        <v>6131</v>
      </c>
      <c r="H1634" s="5">
        <f>IFERROR(IF($F$3=0,"-",Tabla1[[#This Row],[Precio de Cliente neto]]*(1+$F$3)),"-")</f>
        <v>2033.13789</v>
      </c>
      <c r="I1634" s="5">
        <v>1936.3217999999999</v>
      </c>
      <c r="J1634" s="5">
        <v>1742.6896200000001</v>
      </c>
      <c r="K1634" s="26">
        <v>0.21</v>
      </c>
    </row>
    <row r="1635" spans="1:11">
      <c r="A1635" s="4">
        <v>4995</v>
      </c>
      <c r="B1635" t="s">
        <v>8642</v>
      </c>
      <c r="C1635" s="5">
        <f>IF($F$2=0," - ",Tabla1[[#This Row],[Base Precio de Lista neto]])</f>
        <v>22581.783599999999</v>
      </c>
      <c r="D1635" s="5">
        <f>IF($F$2=0," - ",Tabla1[[#This Row],[Base Precio de Lista neto]]*(1-$F$2))</f>
        <v>15807.248519999997</v>
      </c>
      <c r="E1635" s="5">
        <f>IF($F$2=0," - ",Tabla1[[#This Row],[Base para Mejor precio]]*(1-$F$2))</f>
        <v>14226.523668</v>
      </c>
      <c r="F1635" s="4" t="s">
        <v>5</v>
      </c>
      <c r="G1635" s="16" t="s">
        <v>6131</v>
      </c>
      <c r="H1635" s="5">
        <f>IFERROR(IF($F$3=0,"-",Tabla1[[#This Row],[Precio de Cliente neto]]*(1+$F$3)),"-")</f>
        <v>23710.872779999998</v>
      </c>
      <c r="I1635" s="5">
        <v>22581.783599999999</v>
      </c>
      <c r="J1635" s="5">
        <v>20323.605240000001</v>
      </c>
      <c r="K1635" s="26">
        <v>0.21</v>
      </c>
    </row>
    <row r="1636" spans="1:11">
      <c r="A1636" s="4">
        <v>4996</v>
      </c>
      <c r="B1636" t="s">
        <v>8643</v>
      </c>
      <c r="C1636" s="5">
        <f>IF($F$2=0," - ",Tabla1[[#This Row],[Base Precio de Lista neto]])</f>
        <v>20153.5857</v>
      </c>
      <c r="D1636" s="5">
        <f>IF($F$2=0," - ",Tabla1[[#This Row],[Base Precio de Lista neto]]*(1-$F$2))</f>
        <v>14107.509989999999</v>
      </c>
      <c r="E1636" s="5">
        <f>IF($F$2=0," - ",Tabla1[[#This Row],[Base para Mejor precio]]*(1-$F$2))</f>
        <v>12696.758990999999</v>
      </c>
      <c r="F1636" s="4" t="s">
        <v>5</v>
      </c>
      <c r="G1636" s="16" t="s">
        <v>6131</v>
      </c>
      <c r="H1636" s="5">
        <f>IFERROR(IF($F$3=0,"-",Tabla1[[#This Row],[Precio de Cliente neto]]*(1+$F$3)),"-")</f>
        <v>21161.264984999998</v>
      </c>
      <c r="I1636" s="5">
        <v>20153.5857</v>
      </c>
      <c r="J1636" s="5">
        <v>18138.227129999999</v>
      </c>
      <c r="K1636" s="26">
        <v>0.21</v>
      </c>
    </row>
    <row r="1637" spans="1:11">
      <c r="A1637" s="4">
        <v>4997</v>
      </c>
      <c r="B1637" t="s">
        <v>8644</v>
      </c>
      <c r="C1637" s="5">
        <f>IF($F$2=0," - ",Tabla1[[#This Row],[Base Precio de Lista neto]])</f>
        <v>22924.024700000002</v>
      </c>
      <c r="D1637" s="5">
        <f>IF($F$2=0," - ",Tabla1[[#This Row],[Base Precio de Lista neto]]*(1-$F$2))</f>
        <v>16046.817290000001</v>
      </c>
      <c r="E1637" s="5">
        <f>IF($F$2=0," - ",Tabla1[[#This Row],[Base para Mejor precio]]*(1-$F$2))</f>
        <v>14442.135560999999</v>
      </c>
      <c r="F1637" s="4" t="s">
        <v>5</v>
      </c>
      <c r="G1637" s="16" t="s">
        <v>6131</v>
      </c>
      <c r="H1637" s="5">
        <f>IFERROR(IF($F$3=0,"-",Tabla1[[#This Row],[Precio de Cliente neto]]*(1+$F$3)),"-")</f>
        <v>24070.225935000002</v>
      </c>
      <c r="I1637" s="5">
        <v>22924.024700000002</v>
      </c>
      <c r="J1637" s="5">
        <v>20631.622230000001</v>
      </c>
      <c r="K1637" s="26">
        <v>0.21</v>
      </c>
    </row>
    <row r="1638" spans="1:11">
      <c r="A1638" s="4">
        <v>4998</v>
      </c>
      <c r="B1638" t="s">
        <v>8645</v>
      </c>
      <c r="C1638" s="5">
        <f>IF($F$2=0," - ",Tabla1[[#This Row],[Base Precio de Lista neto]])</f>
        <v>28136.2526</v>
      </c>
      <c r="D1638" s="5">
        <f>IF($F$2=0," - ",Tabla1[[#This Row],[Base Precio de Lista neto]]*(1-$F$2))</f>
        <v>19695.376819999998</v>
      </c>
      <c r="E1638" s="5">
        <f>IF($F$2=0," - ",Tabla1[[#This Row],[Base para Mejor precio]]*(1-$F$2))</f>
        <v>17725.839137999999</v>
      </c>
      <c r="F1638" s="4" t="s">
        <v>5</v>
      </c>
      <c r="G1638" s="16" t="s">
        <v>6131</v>
      </c>
      <c r="H1638" s="5">
        <f>IFERROR(IF($F$3=0,"-",Tabla1[[#This Row],[Precio de Cliente neto]]*(1+$F$3)),"-")</f>
        <v>29543.065229999997</v>
      </c>
      <c r="I1638" s="5">
        <v>28136.2526</v>
      </c>
      <c r="J1638" s="5">
        <v>25322.627339999999</v>
      </c>
      <c r="K1638" s="26">
        <v>0.21</v>
      </c>
    </row>
    <row r="1639" spans="1:11">
      <c r="A1639" s="4">
        <v>4999</v>
      </c>
      <c r="B1639" t="s">
        <v>8646</v>
      </c>
      <c r="C1639" s="5">
        <f>IF($F$2=0," - ",Tabla1[[#This Row],[Base Precio de Lista neto]])</f>
        <v>17724.0111</v>
      </c>
      <c r="D1639" s="5">
        <f>IF($F$2=0," - ",Tabla1[[#This Row],[Base Precio de Lista neto]]*(1-$F$2))</f>
        <v>12406.807769999999</v>
      </c>
      <c r="E1639" s="5">
        <f>IF($F$2=0," - ",Tabla1[[#This Row],[Base para Mejor precio]]*(1-$F$2))</f>
        <v>11166.126993</v>
      </c>
      <c r="F1639" s="4" t="s">
        <v>5</v>
      </c>
      <c r="G1639" s="16" t="s">
        <v>6131</v>
      </c>
      <c r="H1639" s="5">
        <f>IFERROR(IF($F$3=0,"-",Tabla1[[#This Row],[Precio de Cliente neto]]*(1+$F$3)),"-")</f>
        <v>18610.211654999999</v>
      </c>
      <c r="I1639" s="5">
        <v>17724.0111</v>
      </c>
      <c r="J1639" s="5">
        <v>15951.609990000001</v>
      </c>
      <c r="K1639" s="26">
        <v>0.21</v>
      </c>
    </row>
    <row r="1640" spans="1:11">
      <c r="A1640" s="4">
        <v>5001</v>
      </c>
      <c r="B1640" t="s">
        <v>8647</v>
      </c>
      <c r="C1640" s="5">
        <f>IF($F$2=0," - ",Tabla1[[#This Row],[Base Precio de Lista neto]])</f>
        <v>28483.9022</v>
      </c>
      <c r="D1640" s="5">
        <f>IF($F$2=0," - ",Tabla1[[#This Row],[Base Precio de Lista neto]]*(1-$F$2))</f>
        <v>19938.731540000001</v>
      </c>
      <c r="E1640" s="5">
        <f>IF($F$2=0," - ",Tabla1[[#This Row],[Base para Mejor precio]]*(1-$F$2))</f>
        <v>17944.858386</v>
      </c>
      <c r="F1640" s="4" t="s">
        <v>5</v>
      </c>
      <c r="G1640" s="16" t="s">
        <v>6131</v>
      </c>
      <c r="H1640" s="5">
        <f>IFERROR(IF($F$3=0,"-",Tabla1[[#This Row],[Precio de Cliente neto]]*(1+$F$3)),"-")</f>
        <v>29908.097310000001</v>
      </c>
      <c r="I1640" s="5">
        <v>28483.9022</v>
      </c>
      <c r="J1640" s="5">
        <v>25635.511979999999</v>
      </c>
      <c r="K1640" s="26">
        <v>0.21</v>
      </c>
    </row>
    <row r="1641" spans="1:11">
      <c r="A1641" s="4">
        <v>5002</v>
      </c>
      <c r="B1641" t="s">
        <v>8648</v>
      </c>
      <c r="C1641" s="5">
        <f>IF($F$2=0," - ",Tabla1[[#This Row],[Base Precio de Lista neto]])</f>
        <v>25501.607499999998</v>
      </c>
      <c r="D1641" s="5">
        <f>IF($F$2=0," - ",Tabla1[[#This Row],[Base Precio de Lista neto]]*(1-$F$2))</f>
        <v>17851.125249999997</v>
      </c>
      <c r="E1641" s="5">
        <f>IF($F$2=0," - ",Tabla1[[#This Row],[Base para Mejor precio]]*(1-$F$2))</f>
        <v>16066.012724999999</v>
      </c>
      <c r="F1641" s="4" t="s">
        <v>5</v>
      </c>
      <c r="G1641" s="16" t="s">
        <v>6131</v>
      </c>
      <c r="H1641" s="5">
        <f>IFERROR(IF($F$3=0,"-",Tabla1[[#This Row],[Precio de Cliente neto]]*(1+$F$3)),"-")</f>
        <v>26776.687874999996</v>
      </c>
      <c r="I1641" s="5">
        <v>25501.607499999998</v>
      </c>
      <c r="J1641" s="5">
        <v>22951.446749999999</v>
      </c>
      <c r="K1641" s="26">
        <v>0.21</v>
      </c>
    </row>
    <row r="1642" spans="1:11">
      <c r="A1642" s="4">
        <v>5003</v>
      </c>
      <c r="B1642" t="s">
        <v>8649</v>
      </c>
      <c r="C1642" s="5">
        <f>IF($F$2=0," - ",Tabla1[[#This Row],[Base Precio de Lista neto]])</f>
        <v>22994.643800000002</v>
      </c>
      <c r="D1642" s="5">
        <f>IF($F$2=0," - ",Tabla1[[#This Row],[Base Precio de Lista neto]]*(1-$F$2))</f>
        <v>16096.25066</v>
      </c>
      <c r="E1642" s="5">
        <f>IF($F$2=0," - ",Tabla1[[#This Row],[Base para Mejor precio]]*(1-$F$2))</f>
        <v>14486.625593999999</v>
      </c>
      <c r="F1642" s="4" t="s">
        <v>5</v>
      </c>
      <c r="G1642" s="16" t="s">
        <v>6131</v>
      </c>
      <c r="H1642" s="5">
        <f>IFERROR(IF($F$3=0,"-",Tabla1[[#This Row],[Precio de Cliente neto]]*(1+$F$3)),"-")</f>
        <v>24144.37599</v>
      </c>
      <c r="I1642" s="5">
        <v>22994.643800000002</v>
      </c>
      <c r="J1642" s="5">
        <v>20695.17942</v>
      </c>
      <c r="K1642" s="26">
        <v>0.21</v>
      </c>
    </row>
    <row r="1643" spans="1:11">
      <c r="A1643" s="4">
        <v>5004</v>
      </c>
      <c r="B1643" t="s">
        <v>1126</v>
      </c>
      <c r="C1643" s="5">
        <f>IF($F$2=0," - ",Tabla1[[#This Row],[Base Precio de Lista neto]])</f>
        <v>5369.9718000000003</v>
      </c>
      <c r="D1643" s="5">
        <f>IF($F$2=0," - ",Tabla1[[#This Row],[Base Precio de Lista neto]]*(1-$F$2))</f>
        <v>3758.9802599999998</v>
      </c>
      <c r="E1643" s="5">
        <f>IF($F$2=0," - ",Tabla1[[#This Row],[Base para Mejor precio]]*(1-$F$2))</f>
        <v>3383.082234</v>
      </c>
      <c r="F1643" s="4" t="s">
        <v>5</v>
      </c>
      <c r="G1643" s="16" t="s">
        <v>6131</v>
      </c>
      <c r="H1643" s="5">
        <f>IFERROR(IF($F$3=0,"-",Tabla1[[#This Row],[Precio de Cliente neto]]*(1+$F$3)),"-")</f>
        <v>5638.4703899999995</v>
      </c>
      <c r="I1643" s="5">
        <v>5369.9718000000003</v>
      </c>
      <c r="J1643" s="5">
        <v>4832.97462</v>
      </c>
      <c r="K1643" s="26">
        <v>0.21</v>
      </c>
    </row>
    <row r="1644" spans="1:11">
      <c r="A1644" s="4">
        <v>5005</v>
      </c>
      <c r="B1644" t="s">
        <v>1127</v>
      </c>
      <c r="C1644" s="5">
        <f>IF($F$2=0," - ",Tabla1[[#This Row],[Base Precio de Lista neto]])</f>
        <v>5369.9718000000003</v>
      </c>
      <c r="D1644" s="5">
        <f>IF($F$2=0," - ",Tabla1[[#This Row],[Base Precio de Lista neto]]*(1-$F$2))</f>
        <v>3758.9802599999998</v>
      </c>
      <c r="E1644" s="5">
        <f>IF($F$2=0," - ",Tabla1[[#This Row],[Base para Mejor precio]]*(1-$F$2))</f>
        <v>3383.082234</v>
      </c>
      <c r="F1644" s="4" t="s">
        <v>5</v>
      </c>
      <c r="G1644" s="16" t="s">
        <v>6131</v>
      </c>
      <c r="H1644" s="5">
        <f>IFERROR(IF($F$3=0,"-",Tabla1[[#This Row],[Precio de Cliente neto]]*(1+$F$3)),"-")</f>
        <v>5638.4703899999995</v>
      </c>
      <c r="I1644" s="5">
        <v>5369.9718000000003</v>
      </c>
      <c r="J1644" s="5">
        <v>4832.97462</v>
      </c>
      <c r="K1644" s="26">
        <v>0.21</v>
      </c>
    </row>
    <row r="1645" spans="1:11">
      <c r="A1645" s="4">
        <v>5009</v>
      </c>
      <c r="B1645" t="s">
        <v>8650</v>
      </c>
      <c r="C1645" s="5">
        <f>IF($F$2=0," - ",Tabla1[[#This Row],[Base Precio de Lista neto]])</f>
        <v>26267.552100000001</v>
      </c>
      <c r="D1645" s="5">
        <f>IF($F$2=0," - ",Tabla1[[#This Row],[Base Precio de Lista neto]]*(1-$F$2))</f>
        <v>18387.286469999999</v>
      </c>
      <c r="E1645" s="5">
        <f>IF($F$2=0," - ",Tabla1[[#This Row],[Base para Mejor precio]]*(1-$F$2))</f>
        <v>16548.557822999999</v>
      </c>
      <c r="F1645" s="4" t="s">
        <v>5</v>
      </c>
      <c r="G1645" s="16" t="s">
        <v>6131</v>
      </c>
      <c r="H1645" s="5">
        <f>IFERROR(IF($F$3=0,"-",Tabla1[[#This Row],[Precio de Cliente neto]]*(1+$F$3)),"-")</f>
        <v>27580.929704999999</v>
      </c>
      <c r="I1645" s="5">
        <v>26267.552100000001</v>
      </c>
      <c r="J1645" s="5">
        <v>23640.796890000001</v>
      </c>
      <c r="K1645" s="26">
        <v>0.21</v>
      </c>
    </row>
    <row r="1646" spans="1:11">
      <c r="A1646" s="4">
        <v>5024</v>
      </c>
      <c r="B1646" t="s">
        <v>8651</v>
      </c>
      <c r="C1646" s="5">
        <f>IF($F$2=0," - ",Tabla1[[#This Row],[Base Precio de Lista neto]])</f>
        <v>70570.110499999995</v>
      </c>
      <c r="D1646" s="5">
        <f>IF($F$2=0," - ",Tabla1[[#This Row],[Base Precio de Lista neto]]*(1-$F$2))</f>
        <v>49399.077349999992</v>
      </c>
      <c r="E1646" s="5">
        <f>IF($F$2=0," - ",Tabla1[[#This Row],[Base para Mejor precio]]*(1-$F$2))</f>
        <v>44459.169614999999</v>
      </c>
      <c r="F1646" s="4" t="s">
        <v>5</v>
      </c>
      <c r="G1646" s="16" t="s">
        <v>6131</v>
      </c>
      <c r="H1646" s="5">
        <f>IFERROR(IF($F$3=0,"-",Tabla1[[#This Row],[Precio de Cliente neto]]*(1+$F$3)),"-")</f>
        <v>74098.616024999996</v>
      </c>
      <c r="I1646" s="5">
        <v>70570.110499999995</v>
      </c>
      <c r="J1646" s="5">
        <v>63513.099450000002</v>
      </c>
      <c r="K1646" s="26">
        <v>0.21</v>
      </c>
    </row>
    <row r="1647" spans="1:11">
      <c r="A1647" s="4">
        <v>5029</v>
      </c>
      <c r="B1647" t="s">
        <v>8652</v>
      </c>
      <c r="C1647" s="5">
        <f>IF($F$2=0," - ",Tabla1[[#This Row],[Base Precio de Lista neto]])</f>
        <v>26870.529699999999</v>
      </c>
      <c r="D1647" s="5">
        <f>IF($F$2=0," - ",Tabla1[[#This Row],[Base Precio de Lista neto]]*(1-$F$2))</f>
        <v>18809.370789999997</v>
      </c>
      <c r="E1647" s="5">
        <f>IF($F$2=0," - ",Tabla1[[#This Row],[Base para Mejor precio]]*(1-$F$2))</f>
        <v>16928.433710999998</v>
      </c>
      <c r="F1647" s="4" t="s">
        <v>5</v>
      </c>
      <c r="G1647" s="16" t="s">
        <v>6131</v>
      </c>
      <c r="H1647" s="5">
        <f>IFERROR(IF($F$3=0,"-",Tabla1[[#This Row],[Precio de Cliente neto]]*(1+$F$3)),"-")</f>
        <v>28214.056184999994</v>
      </c>
      <c r="I1647" s="5">
        <v>26870.529699999999</v>
      </c>
      <c r="J1647" s="5">
        <v>24183.476729999998</v>
      </c>
      <c r="K1647" s="26">
        <v>0.21</v>
      </c>
    </row>
    <row r="1648" spans="1:11">
      <c r="A1648" s="4">
        <v>5030</v>
      </c>
      <c r="B1648" t="s">
        <v>8653</v>
      </c>
      <c r="C1648" s="5">
        <f>IF($F$2=0," - ",Tabla1[[#This Row],[Base Precio de Lista neto]])</f>
        <v>28774.540099999998</v>
      </c>
      <c r="D1648" s="5">
        <f>IF($F$2=0," - ",Tabla1[[#This Row],[Base Precio de Lista neto]]*(1-$F$2))</f>
        <v>20142.178069999998</v>
      </c>
      <c r="E1648" s="5">
        <f>IF($F$2=0," - ",Tabla1[[#This Row],[Base para Mejor precio]]*(1-$F$2))</f>
        <v>18127.960263000001</v>
      </c>
      <c r="F1648" s="4" t="s">
        <v>5</v>
      </c>
      <c r="G1648" s="16" t="s">
        <v>6131</v>
      </c>
      <c r="H1648" s="5">
        <f>IFERROR(IF($F$3=0,"-",Tabla1[[#This Row],[Precio de Cliente neto]]*(1+$F$3)),"-")</f>
        <v>30213.267104999999</v>
      </c>
      <c r="I1648" s="5">
        <v>28774.540099999998</v>
      </c>
      <c r="J1648" s="5">
        <v>25897.086090000001</v>
      </c>
      <c r="K1648" s="26">
        <v>0.21</v>
      </c>
    </row>
    <row r="1649" spans="1:11">
      <c r="A1649" s="4">
        <v>5032</v>
      </c>
      <c r="B1649" t="s">
        <v>1128</v>
      </c>
      <c r="C1649" s="5">
        <f>IF($F$2=0," - ",Tabla1[[#This Row],[Base Precio de Lista neto]])</f>
        <v>483.63909999999998</v>
      </c>
      <c r="D1649" s="5">
        <f>IF($F$2=0," - ",Tabla1[[#This Row],[Base Precio de Lista neto]]*(1-$F$2))</f>
        <v>338.54736999999994</v>
      </c>
      <c r="E1649" s="5">
        <f>IF($F$2=0," - ",Tabla1[[#This Row],[Base para Mejor precio]]*(1-$F$2))</f>
        <v>304.692633</v>
      </c>
      <c r="F1649" s="4" t="s">
        <v>6</v>
      </c>
      <c r="G1649" s="16" t="s">
        <v>6131</v>
      </c>
      <c r="H1649" s="5">
        <f>IFERROR(IF($F$3=0,"-",Tabla1[[#This Row],[Precio de Cliente neto]]*(1+$F$3)),"-")</f>
        <v>507.82105499999989</v>
      </c>
      <c r="I1649" s="5">
        <v>483.63909999999998</v>
      </c>
      <c r="J1649" s="5">
        <v>435.27519000000001</v>
      </c>
      <c r="K1649" s="26">
        <v>0.21</v>
      </c>
    </row>
    <row r="1650" spans="1:11">
      <c r="A1650" s="4">
        <v>5033</v>
      </c>
      <c r="B1650" t="s">
        <v>1129</v>
      </c>
      <c r="C1650" s="5">
        <f>IF($F$2=0," - ",Tabla1[[#This Row],[Base Precio de Lista neto]])</f>
        <v>25.4346</v>
      </c>
      <c r="D1650" s="5">
        <f>IF($F$2=0," - ",Tabla1[[#This Row],[Base Precio de Lista neto]]*(1-$F$2))</f>
        <v>17.804219999999997</v>
      </c>
      <c r="E1650" s="5">
        <f>IF($F$2=0," - ",Tabla1[[#This Row],[Base para Mejor precio]]*(1-$F$2))</f>
        <v>16.023797999999999</v>
      </c>
      <c r="F1650" s="4" t="s">
        <v>6</v>
      </c>
      <c r="G1650" s="16" t="s">
        <v>6131</v>
      </c>
      <c r="H1650" s="5">
        <f>IFERROR(IF($F$3=0,"-",Tabla1[[#This Row],[Precio de Cliente neto]]*(1+$F$3)),"-")</f>
        <v>26.706329999999994</v>
      </c>
      <c r="I1650" s="5">
        <v>25.4346</v>
      </c>
      <c r="J1650" s="5">
        <v>22.89114</v>
      </c>
      <c r="K1650" s="26">
        <v>0.21</v>
      </c>
    </row>
    <row r="1651" spans="1:11">
      <c r="A1651" s="4">
        <v>5035</v>
      </c>
      <c r="B1651" t="s">
        <v>1130</v>
      </c>
      <c r="C1651" s="5">
        <f>IF($F$2=0," - ",Tabla1[[#This Row],[Base Precio de Lista neto]])</f>
        <v>464.7955</v>
      </c>
      <c r="D1651" s="5">
        <f>IF($F$2=0," - ",Tabla1[[#This Row],[Base Precio de Lista neto]]*(1-$F$2))</f>
        <v>325.35685000000001</v>
      </c>
      <c r="E1651" s="5">
        <f>IF($F$2=0," - ",Tabla1[[#This Row],[Base para Mejor precio]]*(1-$F$2))</f>
        <v>292.82116499999995</v>
      </c>
      <c r="F1651" s="4" t="s">
        <v>6</v>
      </c>
      <c r="G1651" s="16" t="s">
        <v>6131</v>
      </c>
      <c r="H1651" s="5">
        <f>IFERROR(IF($F$3=0,"-",Tabla1[[#This Row],[Precio de Cliente neto]]*(1+$F$3)),"-")</f>
        <v>488.03527500000001</v>
      </c>
      <c r="I1651" s="5">
        <v>464.7955</v>
      </c>
      <c r="J1651" s="5">
        <v>418.31594999999999</v>
      </c>
      <c r="K1651" s="26">
        <v>0.21</v>
      </c>
    </row>
    <row r="1652" spans="1:11">
      <c r="A1652" s="4">
        <v>5036</v>
      </c>
      <c r="B1652" t="s">
        <v>1131</v>
      </c>
      <c r="C1652" s="5">
        <f>IF($F$2=0," - ",Tabla1[[#This Row],[Base Precio de Lista neto]])</f>
        <v>586.51369999999997</v>
      </c>
      <c r="D1652" s="5">
        <f>IF($F$2=0," - ",Tabla1[[#This Row],[Base Precio de Lista neto]]*(1-$F$2))</f>
        <v>410.55958999999996</v>
      </c>
      <c r="E1652" s="5">
        <f>IF($F$2=0," - ",Tabla1[[#This Row],[Base para Mejor precio]]*(1-$F$2))</f>
        <v>369.50363099999998</v>
      </c>
      <c r="F1652" s="4" t="s">
        <v>6</v>
      </c>
      <c r="G1652" s="16" t="s">
        <v>6131</v>
      </c>
      <c r="H1652" s="5">
        <f>IFERROR(IF($F$3=0,"-",Tabla1[[#This Row],[Precio de Cliente neto]]*(1+$F$3)),"-")</f>
        <v>615.83938499999999</v>
      </c>
      <c r="I1652" s="5">
        <v>586.51369999999997</v>
      </c>
      <c r="J1652" s="5">
        <v>527.86233000000004</v>
      </c>
      <c r="K1652" s="26">
        <v>0.21</v>
      </c>
    </row>
    <row r="1653" spans="1:11">
      <c r="A1653" s="4">
        <v>5039</v>
      </c>
      <c r="B1653" t="s">
        <v>8654</v>
      </c>
      <c r="C1653" s="5">
        <f>IF($F$2=0," - ",Tabla1[[#This Row],[Base Precio de Lista neto]])</f>
        <v>1044.8886</v>
      </c>
      <c r="D1653" s="5">
        <f>IF($F$2=0," - ",Tabla1[[#This Row],[Base Precio de Lista neto]]*(1-$F$2))</f>
        <v>731.42201999999997</v>
      </c>
      <c r="E1653" s="5">
        <f>IF($F$2=0," - ",Tabla1[[#This Row],[Base para Mejor precio]]*(1-$F$2))</f>
        <v>658.27981799999998</v>
      </c>
      <c r="F1653" s="4" t="s">
        <v>5</v>
      </c>
      <c r="G1653" s="16" t="s">
        <v>6131</v>
      </c>
      <c r="H1653" s="5">
        <f>IFERROR(IF($F$3=0,"-",Tabla1[[#This Row],[Precio de Cliente neto]]*(1+$F$3)),"-")</f>
        <v>1097.13303</v>
      </c>
      <c r="I1653" s="5">
        <v>1044.8886</v>
      </c>
      <c r="J1653" s="5">
        <v>940.39973999999995</v>
      </c>
      <c r="K1653" s="26">
        <v>0.21</v>
      </c>
    </row>
    <row r="1654" spans="1:11">
      <c r="A1654" s="4">
        <v>5043</v>
      </c>
      <c r="B1654" t="s">
        <v>8655</v>
      </c>
      <c r="C1654" s="5">
        <f>IF($F$2=0," - ",Tabla1[[#This Row],[Base Precio de Lista neto]])</f>
        <v>2574.7710999999999</v>
      </c>
      <c r="D1654" s="5">
        <f>IF($F$2=0," - ",Tabla1[[#This Row],[Base Precio de Lista neto]]*(1-$F$2))</f>
        <v>1802.3397699999998</v>
      </c>
      <c r="E1654" s="5">
        <f>IF($F$2=0," - ",Tabla1[[#This Row],[Base para Mejor precio]]*(1-$F$2))</f>
        <v>1622.1057929999999</v>
      </c>
      <c r="F1654" s="4" t="s">
        <v>6</v>
      </c>
      <c r="G1654" s="16" t="s">
        <v>6131</v>
      </c>
      <c r="H1654" s="5">
        <f>IFERROR(IF($F$3=0,"-",Tabla1[[#This Row],[Precio de Cliente neto]]*(1+$F$3)),"-")</f>
        <v>2703.5096549999998</v>
      </c>
      <c r="I1654" s="5">
        <v>2574.7710999999999</v>
      </c>
      <c r="J1654" s="5">
        <v>2317.2939900000001</v>
      </c>
      <c r="K1654" s="26">
        <v>0.21</v>
      </c>
    </row>
    <row r="1655" spans="1:11">
      <c r="A1655" s="4">
        <v>5051</v>
      </c>
      <c r="B1655" t="s">
        <v>8656</v>
      </c>
      <c r="C1655" s="5">
        <f>IF($F$2=0," - ",Tabla1[[#This Row],[Base Precio de Lista neto]])</f>
        <v>18382.669099999999</v>
      </c>
      <c r="D1655" s="5">
        <f>IF($F$2=0," - ",Tabla1[[#This Row],[Base Precio de Lista neto]]*(1-$F$2))</f>
        <v>12867.868369999998</v>
      </c>
      <c r="E1655" s="5">
        <f>IF($F$2=0," - ",Tabla1[[#This Row],[Base para Mejor precio]]*(1-$F$2))</f>
        <v>11581.081533</v>
      </c>
      <c r="F1655" s="4" t="s">
        <v>5</v>
      </c>
      <c r="G1655" s="16" t="s">
        <v>6131</v>
      </c>
      <c r="H1655" s="5">
        <f>IFERROR(IF($F$3=0,"-",Tabla1[[#This Row],[Precio de Cliente neto]]*(1+$F$3)),"-")</f>
        <v>19301.802554999998</v>
      </c>
      <c r="I1655" s="5">
        <v>18382.669099999999</v>
      </c>
      <c r="J1655" s="5">
        <v>16544.402190000001</v>
      </c>
      <c r="K1655" s="26">
        <v>0.21</v>
      </c>
    </row>
    <row r="1656" spans="1:11">
      <c r="A1656" s="4">
        <v>5072</v>
      </c>
      <c r="B1656" t="s">
        <v>1132</v>
      </c>
      <c r="C1656" s="5">
        <f>IF($F$2=0," - ",Tabla1[[#This Row],[Base Precio de Lista neto]])</f>
        <v>2486.0007000000001</v>
      </c>
      <c r="D1656" s="5">
        <f>IF($F$2=0," - ",Tabla1[[#This Row],[Base Precio de Lista neto]]*(1-$F$2))</f>
        <v>1740.2004899999999</v>
      </c>
      <c r="E1656" s="5">
        <f>IF($F$2=0," - ",Tabla1[[#This Row],[Base para Mejor precio]]*(1-$F$2))</f>
        <v>1566.180441</v>
      </c>
      <c r="F1656" s="4" t="s">
        <v>6</v>
      </c>
      <c r="G1656" s="16" t="s">
        <v>6131</v>
      </c>
      <c r="H1656" s="5">
        <f>IFERROR(IF($F$3=0,"-",Tabla1[[#This Row],[Precio de Cliente neto]]*(1+$F$3)),"-")</f>
        <v>2610.3007349999998</v>
      </c>
      <c r="I1656" s="5">
        <v>2486.0007000000001</v>
      </c>
      <c r="J1656" s="5">
        <v>2237.4006300000001</v>
      </c>
      <c r="K1656" s="26">
        <v>0.21</v>
      </c>
    </row>
    <row r="1657" spans="1:11">
      <c r="A1657" s="4">
        <v>5073</v>
      </c>
      <c r="B1657" t="s">
        <v>1133</v>
      </c>
      <c r="C1657" s="5">
        <f>IF($F$2=0," - ",Tabla1[[#This Row],[Base Precio de Lista neto]])</f>
        <v>2835.7786000000001</v>
      </c>
      <c r="D1657" s="5">
        <f>IF($F$2=0," - ",Tabla1[[#This Row],[Base Precio de Lista neto]]*(1-$F$2))</f>
        <v>1985.04502</v>
      </c>
      <c r="E1657" s="5">
        <f>IF($F$2=0," - ",Tabla1[[#This Row],[Base para Mejor precio]]*(1-$F$2))</f>
        <v>1786.540518</v>
      </c>
      <c r="F1657" s="4" t="s">
        <v>6</v>
      </c>
      <c r="G1657" s="16" t="s">
        <v>6131</v>
      </c>
      <c r="H1657" s="5">
        <f>IFERROR(IF($F$3=0,"-",Tabla1[[#This Row],[Precio de Cliente neto]]*(1+$F$3)),"-")</f>
        <v>2977.5675300000003</v>
      </c>
      <c r="I1657" s="5">
        <v>2835.7786000000001</v>
      </c>
      <c r="J1657" s="5">
        <v>2552.2007400000002</v>
      </c>
      <c r="K1657" s="26">
        <v>0.21</v>
      </c>
    </row>
    <row r="1658" spans="1:11">
      <c r="A1658" s="4">
        <v>5075</v>
      </c>
      <c r="B1658" t="s">
        <v>1134</v>
      </c>
      <c r="C1658" s="5">
        <f>IF($F$2=0," - ",Tabla1[[#This Row],[Base Precio de Lista neto]])</f>
        <v>5932.0717000000004</v>
      </c>
      <c r="D1658" s="5">
        <f>IF($F$2=0," - ",Tabla1[[#This Row],[Base Precio de Lista neto]]*(1-$F$2))</f>
        <v>4152.4501900000005</v>
      </c>
      <c r="E1658" s="5">
        <f>IF($F$2=0," - ",Tabla1[[#This Row],[Base para Mejor precio]]*(1-$F$2))</f>
        <v>3737.2051709999996</v>
      </c>
      <c r="F1658" s="4" t="s">
        <v>4</v>
      </c>
      <c r="G1658" s="16" t="s">
        <v>6131</v>
      </c>
      <c r="H1658" s="5">
        <f>IFERROR(IF($F$3=0,"-",Tabla1[[#This Row],[Precio de Cliente neto]]*(1+$F$3)),"-")</f>
        <v>6228.6752850000012</v>
      </c>
      <c r="I1658" s="5">
        <v>5932.0717000000004</v>
      </c>
      <c r="J1658" s="5">
        <v>5338.8645299999998</v>
      </c>
      <c r="K1658" s="26">
        <v>0.21</v>
      </c>
    </row>
    <row r="1659" spans="1:11">
      <c r="A1659" s="4">
        <v>5078</v>
      </c>
      <c r="B1659" t="s">
        <v>1135</v>
      </c>
      <c r="C1659" s="5">
        <f>IF($F$2=0," - ",Tabla1[[#This Row],[Base Precio de Lista neto]])</f>
        <v>16363.5468</v>
      </c>
      <c r="D1659" s="5">
        <f>IF($F$2=0," - ",Tabla1[[#This Row],[Base Precio de Lista neto]]*(1-$F$2))</f>
        <v>11454.482759999999</v>
      </c>
      <c r="E1659" s="5">
        <f>IF($F$2=0," - ",Tabla1[[#This Row],[Base para Mejor precio]]*(1-$F$2))</f>
        <v>10309.034484</v>
      </c>
      <c r="F1659" s="4" t="s">
        <v>4</v>
      </c>
      <c r="G1659" s="16" t="s">
        <v>6131</v>
      </c>
      <c r="H1659" s="5">
        <f>IFERROR(IF($F$3=0,"-",Tabla1[[#This Row],[Precio de Cliente neto]]*(1+$F$3)),"-")</f>
        <v>17181.724139999998</v>
      </c>
      <c r="I1659" s="5">
        <v>16363.5468</v>
      </c>
      <c r="J1659" s="5">
        <v>14727.19212</v>
      </c>
      <c r="K1659" s="26">
        <v>0.21</v>
      </c>
    </row>
    <row r="1660" spans="1:11">
      <c r="A1660" s="4">
        <v>5080</v>
      </c>
      <c r="B1660" t="s">
        <v>8657</v>
      </c>
      <c r="C1660" s="5">
        <f>IF($F$2=0," - ",Tabla1[[#This Row],[Base Precio de Lista neto]])</f>
        <v>39693.329100000003</v>
      </c>
      <c r="D1660" s="5">
        <f>IF($F$2=0," - ",Tabla1[[#This Row],[Base Precio de Lista neto]]*(1-$F$2))</f>
        <v>27785.33037</v>
      </c>
      <c r="E1660" s="5">
        <f>IF($F$2=0," - ",Tabla1[[#This Row],[Base para Mejor precio]]*(1-$F$2))</f>
        <v>25006.797332999999</v>
      </c>
      <c r="F1660" s="4" t="s">
        <v>5</v>
      </c>
      <c r="G1660" s="16" t="s">
        <v>6131</v>
      </c>
      <c r="H1660" s="5">
        <f>IFERROR(IF($F$3=0,"-",Tabla1[[#This Row],[Precio de Cliente neto]]*(1+$F$3)),"-")</f>
        <v>41677.995555000001</v>
      </c>
      <c r="I1660" s="5">
        <v>39693.329100000003</v>
      </c>
      <c r="J1660" s="5">
        <v>35723.996189999998</v>
      </c>
      <c r="K1660" s="26">
        <v>0.21</v>
      </c>
    </row>
    <row r="1661" spans="1:11">
      <c r="A1661" s="4">
        <v>5083</v>
      </c>
      <c r="B1661" t="s">
        <v>8658</v>
      </c>
      <c r="C1661" s="5">
        <f>IF($F$2=0," - ",Tabla1[[#This Row],[Base Precio de Lista neto]])</f>
        <v>24392.0743</v>
      </c>
      <c r="D1661" s="5">
        <f>IF($F$2=0," - ",Tabla1[[#This Row],[Base Precio de Lista neto]]*(1-$F$2))</f>
        <v>17074.452010000001</v>
      </c>
      <c r="E1661" s="5">
        <f>IF($F$2=0," - ",Tabla1[[#This Row],[Base para Mejor precio]]*(1-$F$2))</f>
        <v>15367.006809</v>
      </c>
      <c r="F1661" s="4" t="s">
        <v>5</v>
      </c>
      <c r="G1661" s="16" t="s">
        <v>6131</v>
      </c>
      <c r="H1661" s="5">
        <f>IFERROR(IF($F$3=0,"-",Tabla1[[#This Row],[Precio de Cliente neto]]*(1+$F$3)),"-")</f>
        <v>25611.678015000001</v>
      </c>
      <c r="I1661" s="5">
        <v>24392.0743</v>
      </c>
      <c r="J1661" s="5">
        <v>21952.866870000002</v>
      </c>
      <c r="K1661" s="26">
        <v>0.21</v>
      </c>
    </row>
    <row r="1662" spans="1:11">
      <c r="A1662" s="4">
        <v>5085</v>
      </c>
      <c r="B1662" t="s">
        <v>8659</v>
      </c>
      <c r="C1662" s="5">
        <f>IF($F$2=0," - ",Tabla1[[#This Row],[Base Precio de Lista neto]])</f>
        <v>24078.363000000001</v>
      </c>
      <c r="D1662" s="5">
        <f>IF($F$2=0," - ",Tabla1[[#This Row],[Base Precio de Lista neto]]*(1-$F$2))</f>
        <v>16854.8541</v>
      </c>
      <c r="E1662" s="5">
        <f>IF($F$2=0," - ",Tabla1[[#This Row],[Base para Mejor precio]]*(1-$F$2))</f>
        <v>15169.368689999998</v>
      </c>
      <c r="F1662" s="4" t="s">
        <v>5</v>
      </c>
      <c r="G1662" s="16" t="s">
        <v>6131</v>
      </c>
      <c r="H1662" s="5">
        <f>IFERROR(IF($F$3=0,"-",Tabla1[[#This Row],[Precio de Cliente neto]]*(1+$F$3)),"-")</f>
        <v>25282.281150000003</v>
      </c>
      <c r="I1662" s="5">
        <v>24078.363000000001</v>
      </c>
      <c r="J1662" s="5">
        <v>21670.526699999999</v>
      </c>
      <c r="K1662" s="26">
        <v>0.21</v>
      </c>
    </row>
    <row r="1663" spans="1:11">
      <c r="A1663" s="4">
        <v>5086</v>
      </c>
      <c r="B1663" t="s">
        <v>8660</v>
      </c>
      <c r="C1663" s="5">
        <f>IF($F$2=0," - ",Tabla1[[#This Row],[Base Precio de Lista neto]])</f>
        <v>26020.397799999999</v>
      </c>
      <c r="D1663" s="5">
        <f>IF($F$2=0," - ",Tabla1[[#This Row],[Base Precio de Lista neto]]*(1-$F$2))</f>
        <v>18214.278459999998</v>
      </c>
      <c r="E1663" s="5">
        <f>IF($F$2=0," - ",Tabla1[[#This Row],[Base para Mejor precio]]*(1-$F$2))</f>
        <v>16392.850613999999</v>
      </c>
      <c r="F1663" s="4" t="s">
        <v>5</v>
      </c>
      <c r="G1663" s="16" t="s">
        <v>6131</v>
      </c>
      <c r="H1663" s="5">
        <f>IFERROR(IF($F$3=0,"-",Tabla1[[#This Row],[Precio de Cliente neto]]*(1+$F$3)),"-")</f>
        <v>27321.417689999995</v>
      </c>
      <c r="I1663" s="5">
        <v>26020.397799999999</v>
      </c>
      <c r="J1663" s="5">
        <v>23418.35802</v>
      </c>
      <c r="K1663" s="26">
        <v>0.21</v>
      </c>
    </row>
    <row r="1664" spans="1:11">
      <c r="A1664" s="4">
        <v>5087</v>
      </c>
      <c r="B1664" t="s">
        <v>8661</v>
      </c>
      <c r="C1664" s="5">
        <f>IF($F$2=0," - ",Tabla1[[#This Row],[Base Precio de Lista neto]])</f>
        <v>30113.571400000001</v>
      </c>
      <c r="D1664" s="5">
        <f>IF($F$2=0," - ",Tabla1[[#This Row],[Base Precio de Lista neto]]*(1-$F$2))</f>
        <v>21079.499980000001</v>
      </c>
      <c r="E1664" s="5">
        <f>IF($F$2=0," - ",Tabla1[[#This Row],[Base para Mejor precio]]*(1-$F$2))</f>
        <v>18971.549982</v>
      </c>
      <c r="F1664" s="4" t="s">
        <v>5</v>
      </c>
      <c r="G1664" s="16" t="s">
        <v>6131</v>
      </c>
      <c r="H1664" s="5">
        <f>IFERROR(IF($F$3=0,"-",Tabla1[[#This Row],[Precio de Cliente neto]]*(1+$F$3)),"-")</f>
        <v>31619.249970000001</v>
      </c>
      <c r="I1664" s="5">
        <v>30113.571400000001</v>
      </c>
      <c r="J1664" s="5">
        <v>27102.214260000001</v>
      </c>
      <c r="K1664" s="26">
        <v>0.21</v>
      </c>
    </row>
    <row r="1665" spans="1:11">
      <c r="A1665" s="4">
        <v>5093</v>
      </c>
      <c r="B1665" t="s">
        <v>8662</v>
      </c>
      <c r="C1665" s="5">
        <f>IF($F$2=0," - ",Tabla1[[#This Row],[Base Precio de Lista neto]])</f>
        <v>20144.079399999999</v>
      </c>
      <c r="D1665" s="5">
        <f>IF($F$2=0," - ",Tabla1[[#This Row],[Base Precio de Lista neto]]*(1-$F$2))</f>
        <v>14100.855579999998</v>
      </c>
      <c r="E1665" s="5">
        <f>IF($F$2=0," - ",Tabla1[[#This Row],[Base para Mejor precio]]*(1-$F$2))</f>
        <v>12690.770022000001</v>
      </c>
      <c r="F1665" s="4" t="s">
        <v>5</v>
      </c>
      <c r="G1665" s="16" t="s">
        <v>6131</v>
      </c>
      <c r="H1665" s="5">
        <f>IFERROR(IF($F$3=0,"-",Tabla1[[#This Row],[Precio de Cliente neto]]*(1+$F$3)),"-")</f>
        <v>21151.283369999997</v>
      </c>
      <c r="I1665" s="5">
        <v>20144.079399999999</v>
      </c>
      <c r="J1665" s="5">
        <v>18129.671460000001</v>
      </c>
      <c r="K1665" s="26">
        <v>0.21</v>
      </c>
    </row>
    <row r="1666" spans="1:11">
      <c r="A1666" s="4">
        <v>5094</v>
      </c>
      <c r="B1666" t="s">
        <v>8663</v>
      </c>
      <c r="C1666" s="5">
        <f>IF($F$2=0," - ",Tabla1[[#This Row],[Base Precio de Lista neto]])</f>
        <v>18602.6744</v>
      </c>
      <c r="D1666" s="5">
        <f>IF($F$2=0," - ",Tabla1[[#This Row],[Base Precio de Lista neto]]*(1-$F$2))</f>
        <v>13021.872079999999</v>
      </c>
      <c r="E1666" s="5">
        <f>IF($F$2=0," - ",Tabla1[[#This Row],[Base para Mejor precio]]*(1-$F$2))</f>
        <v>11719.684872</v>
      </c>
      <c r="F1666" s="4" t="s">
        <v>5</v>
      </c>
      <c r="G1666" s="16" t="s">
        <v>6131</v>
      </c>
      <c r="H1666" s="5">
        <f>IFERROR(IF($F$3=0,"-",Tabla1[[#This Row],[Precio de Cliente neto]]*(1+$F$3)),"-")</f>
        <v>19532.808119999998</v>
      </c>
      <c r="I1666" s="5">
        <v>18602.6744</v>
      </c>
      <c r="J1666" s="5">
        <v>16742.40696</v>
      </c>
      <c r="K1666" s="26">
        <v>0.21</v>
      </c>
    </row>
    <row r="1667" spans="1:11">
      <c r="A1667" s="4">
        <v>5095</v>
      </c>
      <c r="B1667" t="s">
        <v>8664</v>
      </c>
      <c r="C1667" s="5">
        <f>IF($F$2=0," - ",Tabla1[[#This Row],[Base Precio de Lista neto]])</f>
        <v>21481.756799999999</v>
      </c>
      <c r="D1667" s="5">
        <f>IF($F$2=0," - ",Tabla1[[#This Row],[Base Precio de Lista neto]]*(1-$F$2))</f>
        <v>15037.229759999998</v>
      </c>
      <c r="E1667" s="5">
        <f>IF($F$2=0," - ",Tabla1[[#This Row],[Base para Mejor precio]]*(1-$F$2))</f>
        <v>13533.506783999999</v>
      </c>
      <c r="F1667" s="4" t="s">
        <v>5</v>
      </c>
      <c r="G1667" s="16" t="s">
        <v>6131</v>
      </c>
      <c r="H1667" s="5">
        <f>IFERROR(IF($F$3=0,"-",Tabla1[[#This Row],[Precio de Cliente neto]]*(1+$F$3)),"-")</f>
        <v>22555.844639999996</v>
      </c>
      <c r="I1667" s="5">
        <v>21481.756799999999</v>
      </c>
      <c r="J1667" s="5">
        <v>19333.581119999999</v>
      </c>
      <c r="K1667" s="26">
        <v>0.21</v>
      </c>
    </row>
    <row r="1668" spans="1:11">
      <c r="A1668" s="4">
        <v>5096</v>
      </c>
      <c r="B1668" t="s">
        <v>8665</v>
      </c>
      <c r="C1668" s="5">
        <f>IF($F$2=0," - ",Tabla1[[#This Row],[Base Precio de Lista neto]])</f>
        <v>26965.606400000001</v>
      </c>
      <c r="D1668" s="5">
        <f>IF($F$2=0," - ",Tabla1[[#This Row],[Base Precio de Lista neto]]*(1-$F$2))</f>
        <v>18875.924479999998</v>
      </c>
      <c r="E1668" s="5">
        <f>IF($F$2=0," - ",Tabla1[[#This Row],[Base para Mejor precio]]*(1-$F$2))</f>
        <v>16988.332031999998</v>
      </c>
      <c r="F1668" s="4" t="s">
        <v>5</v>
      </c>
      <c r="G1668" s="16" t="s">
        <v>6131</v>
      </c>
      <c r="H1668" s="5">
        <f>IFERROR(IF($F$3=0,"-",Tabla1[[#This Row],[Precio de Cliente neto]]*(1+$F$3)),"-")</f>
        <v>28313.886719999995</v>
      </c>
      <c r="I1668" s="5">
        <v>26965.606400000001</v>
      </c>
      <c r="J1668" s="5">
        <v>24269.045760000001</v>
      </c>
      <c r="K1668" s="26">
        <v>0.21</v>
      </c>
    </row>
    <row r="1669" spans="1:11">
      <c r="A1669" s="4">
        <v>5097</v>
      </c>
      <c r="B1669" t="s">
        <v>8666</v>
      </c>
      <c r="C1669" s="5">
        <f>IF($F$2=0," - ",Tabla1[[#This Row],[Base Precio de Lista neto]])</f>
        <v>30154.327399999998</v>
      </c>
      <c r="D1669" s="5">
        <f>IF($F$2=0," - ",Tabla1[[#This Row],[Base Precio de Lista neto]]*(1-$F$2))</f>
        <v>21108.029179999998</v>
      </c>
      <c r="E1669" s="5">
        <f>IF($F$2=0," - ",Tabla1[[#This Row],[Base para Mejor precio]]*(1-$F$2))</f>
        <v>18997.226262</v>
      </c>
      <c r="F1669" s="4" t="s">
        <v>5</v>
      </c>
      <c r="G1669" s="16" t="s">
        <v>6131</v>
      </c>
      <c r="H1669" s="5">
        <f>IFERROR(IF($F$3=0,"-",Tabla1[[#This Row],[Precio de Cliente neto]]*(1+$F$3)),"-")</f>
        <v>31662.043769999997</v>
      </c>
      <c r="I1669" s="5">
        <v>30154.327399999998</v>
      </c>
      <c r="J1669" s="5">
        <v>27138.894660000002</v>
      </c>
      <c r="K1669" s="26">
        <v>0.21</v>
      </c>
    </row>
    <row r="1670" spans="1:11">
      <c r="A1670" s="4">
        <v>5099</v>
      </c>
      <c r="B1670" t="s">
        <v>8667</v>
      </c>
      <c r="C1670" s="5">
        <f>IF($F$2=0," - ",Tabla1[[#This Row],[Base Precio de Lista neto]])</f>
        <v>121585.605</v>
      </c>
      <c r="D1670" s="5">
        <f>IF($F$2=0," - ",Tabla1[[#This Row],[Base Precio de Lista neto]]*(1-$F$2))</f>
        <v>85109.92349999999</v>
      </c>
      <c r="E1670" s="5">
        <f>IF($F$2=0," - ",Tabla1[[#This Row],[Base para Mejor precio]]*(1-$F$2))</f>
        <v>76598.931150000004</v>
      </c>
      <c r="F1670" s="4" t="s">
        <v>5</v>
      </c>
      <c r="G1670" s="16" t="s">
        <v>6131</v>
      </c>
      <c r="H1670" s="5">
        <f>IFERROR(IF($F$3=0,"-",Tabla1[[#This Row],[Precio de Cliente neto]]*(1+$F$3)),"-")</f>
        <v>127664.88524999999</v>
      </c>
      <c r="I1670" s="5">
        <v>121585.605</v>
      </c>
      <c r="J1670" s="5">
        <v>109427.0445</v>
      </c>
      <c r="K1670" s="26">
        <v>0.21</v>
      </c>
    </row>
    <row r="1671" spans="1:11">
      <c r="A1671" s="4">
        <v>5100</v>
      </c>
      <c r="B1671" t="s">
        <v>8668</v>
      </c>
      <c r="C1671" s="5">
        <f>IF($F$2=0," - ",Tabla1[[#This Row],[Base Precio de Lista neto]])</f>
        <v>20990.139800000001</v>
      </c>
      <c r="D1671" s="5">
        <f>IF($F$2=0," - ",Tabla1[[#This Row],[Base Precio de Lista neto]]*(1-$F$2))</f>
        <v>14693.09786</v>
      </c>
      <c r="E1671" s="5">
        <f>IF($F$2=0," - ",Tabla1[[#This Row],[Base para Mejor precio]]*(1-$F$2))</f>
        <v>13223.788074</v>
      </c>
      <c r="F1671" s="4" t="s">
        <v>5</v>
      </c>
      <c r="G1671" s="16" t="s">
        <v>6131</v>
      </c>
      <c r="H1671" s="5">
        <f>IFERROR(IF($F$3=0,"-",Tabla1[[#This Row],[Precio de Cliente neto]]*(1+$F$3)),"-")</f>
        <v>22039.646789999999</v>
      </c>
      <c r="I1671" s="5">
        <v>20990.139800000001</v>
      </c>
      <c r="J1671" s="5">
        <v>18891.125820000001</v>
      </c>
      <c r="K1671" s="26">
        <v>0.21</v>
      </c>
    </row>
    <row r="1672" spans="1:11">
      <c r="A1672" s="4">
        <v>5102</v>
      </c>
      <c r="B1672" t="s">
        <v>8669</v>
      </c>
      <c r="C1672" s="5">
        <f>IF($F$2=0," - ",Tabla1[[#This Row],[Base Precio de Lista neto]])</f>
        <v>33853.662400000001</v>
      </c>
      <c r="D1672" s="5">
        <f>IF($F$2=0," - ",Tabla1[[#This Row],[Base Precio de Lista neto]]*(1-$F$2))</f>
        <v>23697.563679999999</v>
      </c>
      <c r="E1672" s="5">
        <f>IF($F$2=0," - ",Tabla1[[#This Row],[Base para Mejor precio]]*(1-$F$2))</f>
        <v>21327.807312000001</v>
      </c>
      <c r="F1672" s="4" t="s">
        <v>5</v>
      </c>
      <c r="G1672" s="16" t="s">
        <v>6131</v>
      </c>
      <c r="H1672" s="5">
        <f>IFERROR(IF($F$3=0,"-",Tabla1[[#This Row],[Precio de Cliente neto]]*(1+$F$3)),"-")</f>
        <v>35546.345520000003</v>
      </c>
      <c r="I1672" s="5">
        <v>33853.662400000001</v>
      </c>
      <c r="J1672" s="5">
        <v>30468.296160000002</v>
      </c>
      <c r="K1672" s="26">
        <v>0.21</v>
      </c>
    </row>
    <row r="1673" spans="1:11">
      <c r="A1673" s="4">
        <v>5103</v>
      </c>
      <c r="B1673" t="s">
        <v>8670</v>
      </c>
      <c r="C1673" s="5">
        <f>IF($F$2=0," - ",Tabla1[[#This Row],[Base Precio de Lista neto]])</f>
        <v>21886.468099999998</v>
      </c>
      <c r="D1673" s="5">
        <f>IF($F$2=0," - ",Tabla1[[#This Row],[Base Precio de Lista neto]]*(1-$F$2))</f>
        <v>15320.527669999998</v>
      </c>
      <c r="E1673" s="5">
        <f>IF($F$2=0," - ",Tabla1[[#This Row],[Base para Mejor precio]]*(1-$F$2))</f>
        <v>13788.474902999998</v>
      </c>
      <c r="F1673" s="4" t="s">
        <v>5</v>
      </c>
      <c r="G1673" s="16" t="s">
        <v>6131</v>
      </c>
      <c r="H1673" s="5">
        <f>IFERROR(IF($F$3=0,"-",Tabla1[[#This Row],[Precio de Cliente neto]]*(1+$F$3)),"-")</f>
        <v>22980.791504999997</v>
      </c>
      <c r="I1673" s="5">
        <v>21886.468099999998</v>
      </c>
      <c r="J1673" s="5">
        <v>19697.82129</v>
      </c>
      <c r="K1673" s="26">
        <v>0.21</v>
      </c>
    </row>
    <row r="1674" spans="1:11">
      <c r="A1674" s="4">
        <v>5104</v>
      </c>
      <c r="B1674" t="s">
        <v>8203</v>
      </c>
      <c r="C1674" s="5">
        <f>IF($F$2=0," - ",Tabla1[[#This Row],[Base Precio de Lista neto]])</f>
        <v>46948.076699999998</v>
      </c>
      <c r="D1674" s="5">
        <f>IF($F$2=0," - ",Tabla1[[#This Row],[Base Precio de Lista neto]]*(1-$F$2))</f>
        <v>32863.653689999999</v>
      </c>
      <c r="E1674" s="5">
        <f>IF($F$2=0," - ",Tabla1[[#This Row],[Base para Mejor precio]]*(1-$F$2))</f>
        <v>29577.288321</v>
      </c>
      <c r="F1674" s="4" t="s">
        <v>5</v>
      </c>
      <c r="G1674" s="16" t="s">
        <v>6131</v>
      </c>
      <c r="H1674" s="5">
        <f>IFERROR(IF($F$3=0,"-",Tabla1[[#This Row],[Precio de Cliente neto]]*(1+$F$3)),"-")</f>
        <v>49295.480534999995</v>
      </c>
      <c r="I1674" s="5">
        <v>46948.076699999998</v>
      </c>
      <c r="J1674" s="5">
        <v>42253.269030000003</v>
      </c>
      <c r="K1674" s="26">
        <v>0.21</v>
      </c>
    </row>
    <row r="1675" spans="1:11">
      <c r="A1675" s="4">
        <v>5107</v>
      </c>
      <c r="B1675" t="s">
        <v>9220</v>
      </c>
      <c r="C1675" s="5">
        <f>IF($F$2=0," - ",Tabla1[[#This Row],[Base Precio de Lista neto]])</f>
        <v>19719.007000000001</v>
      </c>
      <c r="D1675" s="5">
        <f>IF($F$2=0," - ",Tabla1[[#This Row],[Base Precio de Lista neto]]*(1-$F$2))</f>
        <v>13803.304900000001</v>
      </c>
      <c r="E1675" s="5">
        <f>IF($F$2=0," - ",Tabla1[[#This Row],[Base para Mejor precio]]*(1-$F$2))</f>
        <v>12422.974409999999</v>
      </c>
      <c r="F1675" s="4" t="s">
        <v>5</v>
      </c>
      <c r="G1675" s="16" t="s">
        <v>6131</v>
      </c>
      <c r="H1675" s="5">
        <f>IFERROR(IF($F$3=0,"-",Tabla1[[#This Row],[Precio de Cliente neto]]*(1+$F$3)),"-")</f>
        <v>20704.957350000001</v>
      </c>
      <c r="I1675" s="5">
        <v>19719.007000000001</v>
      </c>
      <c r="J1675" s="5">
        <v>17747.106299999999</v>
      </c>
      <c r="K1675" s="26">
        <v>0.21</v>
      </c>
    </row>
    <row r="1676" spans="1:11">
      <c r="A1676" s="4">
        <v>5109</v>
      </c>
      <c r="B1676" t="s">
        <v>1136</v>
      </c>
      <c r="C1676" s="5">
        <f>IF($F$2=0," - ",Tabla1[[#This Row],[Base Precio de Lista neto]])</f>
        <v>12597.349099999999</v>
      </c>
      <c r="D1676" s="5">
        <f>IF($F$2=0," - ",Tabla1[[#This Row],[Base Precio de Lista neto]]*(1-$F$2))</f>
        <v>8818.1443699999982</v>
      </c>
      <c r="E1676" s="5">
        <f>IF($F$2=0," - ",Tabla1[[#This Row],[Base para Mejor precio]]*(1-$F$2))</f>
        <v>7936.329933</v>
      </c>
      <c r="F1676" s="4" t="s">
        <v>5</v>
      </c>
      <c r="G1676" s="16" t="s">
        <v>6131</v>
      </c>
      <c r="H1676" s="5">
        <f>IFERROR(IF($F$3=0,"-",Tabla1[[#This Row],[Precio de Cliente neto]]*(1+$F$3)),"-")</f>
        <v>13227.216554999997</v>
      </c>
      <c r="I1676" s="5">
        <v>12597.349099999999</v>
      </c>
      <c r="J1676" s="5">
        <v>11337.61419</v>
      </c>
      <c r="K1676" s="26">
        <v>0.21</v>
      </c>
    </row>
    <row r="1677" spans="1:11">
      <c r="A1677" s="4">
        <v>5110</v>
      </c>
      <c r="B1677" t="s">
        <v>1137</v>
      </c>
      <c r="C1677" s="5">
        <f>IF($F$2=0," - ",Tabla1[[#This Row],[Base Precio de Lista neto]])</f>
        <v>12597.349099999999</v>
      </c>
      <c r="D1677" s="5">
        <f>IF($F$2=0," - ",Tabla1[[#This Row],[Base Precio de Lista neto]]*(1-$F$2))</f>
        <v>8818.1443699999982</v>
      </c>
      <c r="E1677" s="5">
        <f>IF($F$2=0," - ",Tabla1[[#This Row],[Base para Mejor precio]]*(1-$F$2))</f>
        <v>7936.329933</v>
      </c>
      <c r="F1677" s="4" t="s">
        <v>5</v>
      </c>
      <c r="G1677" s="16" t="s">
        <v>6131</v>
      </c>
      <c r="H1677" s="5">
        <f>IFERROR(IF($F$3=0,"-",Tabla1[[#This Row],[Precio de Cliente neto]]*(1+$F$3)),"-")</f>
        <v>13227.216554999997</v>
      </c>
      <c r="I1677" s="5">
        <v>12597.349099999999</v>
      </c>
      <c r="J1677" s="5">
        <v>11337.61419</v>
      </c>
      <c r="K1677" s="26">
        <v>0.21</v>
      </c>
    </row>
    <row r="1678" spans="1:11">
      <c r="A1678" s="4">
        <v>5111</v>
      </c>
      <c r="B1678" t="s">
        <v>8488</v>
      </c>
      <c r="C1678" s="5">
        <f>IF($F$2=0," - ",Tabla1[[#This Row],[Base Precio de Lista neto]])</f>
        <v>19979.754199999999</v>
      </c>
      <c r="D1678" s="5">
        <f>IF($F$2=0," - ",Tabla1[[#This Row],[Base Precio de Lista neto]]*(1-$F$2))</f>
        <v>13985.827939999999</v>
      </c>
      <c r="E1678" s="5">
        <f>IF($F$2=0," - ",Tabla1[[#This Row],[Base para Mejor precio]]*(1-$F$2))</f>
        <v>12587.245145999999</v>
      </c>
      <c r="F1678" s="4" t="s">
        <v>5</v>
      </c>
      <c r="G1678" s="16" t="s">
        <v>6131</v>
      </c>
      <c r="H1678" s="5">
        <f>IFERROR(IF($F$3=0,"-",Tabla1[[#This Row],[Precio de Cliente neto]]*(1+$F$3)),"-")</f>
        <v>20978.741909999997</v>
      </c>
      <c r="I1678" s="5">
        <v>19979.754199999999</v>
      </c>
      <c r="J1678" s="5">
        <v>17981.778780000001</v>
      </c>
      <c r="K1678" s="26">
        <v>0.21</v>
      </c>
    </row>
    <row r="1679" spans="1:11">
      <c r="A1679" s="4">
        <v>5112</v>
      </c>
      <c r="B1679" t="s">
        <v>1138</v>
      </c>
      <c r="C1679" s="5">
        <f>IF($F$2=0," - ",Tabla1[[#This Row],[Base Precio de Lista neto]])</f>
        <v>12792.9167</v>
      </c>
      <c r="D1679" s="5">
        <f>IF($F$2=0," - ",Tabla1[[#This Row],[Base Precio de Lista neto]]*(1-$F$2))</f>
        <v>8955.04169</v>
      </c>
      <c r="E1679" s="5">
        <f>IF($F$2=0," - ",Tabla1[[#This Row],[Base para Mejor precio]]*(1-$F$2))</f>
        <v>8059.5375209999993</v>
      </c>
      <c r="F1679" s="4" t="s">
        <v>4</v>
      </c>
      <c r="G1679" s="16" t="s">
        <v>6131</v>
      </c>
      <c r="H1679" s="5">
        <f>IFERROR(IF($F$3=0,"-",Tabla1[[#This Row],[Precio de Cliente neto]]*(1+$F$3)),"-")</f>
        <v>13432.562535000001</v>
      </c>
      <c r="I1679" s="5">
        <v>12792.9167</v>
      </c>
      <c r="J1679" s="5">
        <v>11513.625029999999</v>
      </c>
      <c r="K1679" s="26">
        <v>0.21</v>
      </c>
    </row>
    <row r="1680" spans="1:11">
      <c r="A1680" s="4">
        <v>5113</v>
      </c>
      <c r="B1680" t="s">
        <v>1139</v>
      </c>
      <c r="C1680" s="5">
        <f>IF($F$2=0," - ",Tabla1[[#This Row],[Base Precio de Lista neto]])</f>
        <v>374.22410000000002</v>
      </c>
      <c r="D1680" s="5">
        <f>IF($F$2=0," - ",Tabla1[[#This Row],[Base Precio de Lista neto]]*(1-$F$2))</f>
        <v>261.95686999999998</v>
      </c>
      <c r="E1680" s="5">
        <f>IF($F$2=0," - ",Tabla1[[#This Row],[Base para Mejor precio]]*(1-$F$2))</f>
        <v>235.76118299999999</v>
      </c>
      <c r="F1680" s="4" t="s">
        <v>6</v>
      </c>
      <c r="G1680" s="16" t="s">
        <v>6131</v>
      </c>
      <c r="H1680" s="5">
        <f>IFERROR(IF($F$3=0,"-",Tabla1[[#This Row],[Precio de Cliente neto]]*(1+$F$3)),"-")</f>
        <v>392.93530499999997</v>
      </c>
      <c r="I1680" s="5">
        <v>374.22410000000002</v>
      </c>
      <c r="J1680" s="5">
        <v>336.80169000000001</v>
      </c>
      <c r="K1680" s="26">
        <v>0.21</v>
      </c>
    </row>
    <row r="1681" spans="1:11">
      <c r="A1681" s="4">
        <v>5114</v>
      </c>
      <c r="B1681" t="s">
        <v>1140</v>
      </c>
      <c r="C1681" s="5">
        <f>IF($F$2=0," - ",Tabla1[[#This Row],[Base Precio de Lista neto]])</f>
        <v>492.8519</v>
      </c>
      <c r="D1681" s="5">
        <f>IF($F$2=0," - ",Tabla1[[#This Row],[Base Precio de Lista neto]]*(1-$F$2))</f>
        <v>344.99633</v>
      </c>
      <c r="E1681" s="5">
        <f>IF($F$2=0," - ",Tabla1[[#This Row],[Base para Mejor precio]]*(1-$F$2))</f>
        <v>310.49669699999998</v>
      </c>
      <c r="F1681" s="4" t="s">
        <v>6</v>
      </c>
      <c r="G1681" s="16" t="s">
        <v>6131</v>
      </c>
      <c r="H1681" s="5">
        <f>IFERROR(IF($F$3=0,"-",Tabla1[[#This Row],[Precio de Cliente neto]]*(1+$F$3)),"-")</f>
        <v>517.49449500000003</v>
      </c>
      <c r="I1681" s="5">
        <v>492.8519</v>
      </c>
      <c r="J1681" s="5">
        <v>443.56671</v>
      </c>
      <c r="K1681" s="26">
        <v>0.21</v>
      </c>
    </row>
    <row r="1682" spans="1:11">
      <c r="A1682" s="4">
        <v>5115</v>
      </c>
      <c r="B1682" t="s">
        <v>9221</v>
      </c>
      <c r="C1682" s="5">
        <f>IF($F$2=0," - ",Tabla1[[#This Row],[Base Precio de Lista neto]])</f>
        <v>15257.778200000001</v>
      </c>
      <c r="D1682" s="5">
        <f>IF($F$2=0," - ",Tabla1[[#This Row],[Base Precio de Lista neto]]*(1-$F$2))</f>
        <v>10680.444739999999</v>
      </c>
      <c r="E1682" s="5">
        <f>IF($F$2=0," - ",Tabla1[[#This Row],[Base para Mejor precio]]*(1-$F$2))</f>
        <v>9612.4002659999987</v>
      </c>
      <c r="F1682" s="4" t="s">
        <v>5</v>
      </c>
      <c r="G1682" s="16" t="s">
        <v>6131</v>
      </c>
      <c r="H1682" s="5">
        <f>IFERROR(IF($F$3=0,"-",Tabla1[[#This Row],[Precio de Cliente neto]]*(1+$F$3)),"-")</f>
        <v>16020.667109999999</v>
      </c>
      <c r="I1682" s="5">
        <v>15257.778200000001</v>
      </c>
      <c r="J1682" s="5">
        <v>13732.000379999999</v>
      </c>
      <c r="K1682" s="26">
        <v>0.21</v>
      </c>
    </row>
    <row r="1683" spans="1:11">
      <c r="A1683" s="4">
        <v>5116</v>
      </c>
      <c r="B1683" t="s">
        <v>9222</v>
      </c>
      <c r="C1683" s="5">
        <f>IF($F$2=0," - ",Tabla1[[#This Row],[Base Precio de Lista neto]])</f>
        <v>17614.0085</v>
      </c>
      <c r="D1683" s="5">
        <f>IF($F$2=0," - ",Tabla1[[#This Row],[Base Precio de Lista neto]]*(1-$F$2))</f>
        <v>12329.80595</v>
      </c>
      <c r="E1683" s="5">
        <f>IF($F$2=0," - ",Tabla1[[#This Row],[Base para Mejor precio]]*(1-$F$2))</f>
        <v>11096.825354999999</v>
      </c>
      <c r="F1683" s="4" t="s">
        <v>5</v>
      </c>
      <c r="G1683" s="16" t="s">
        <v>6131</v>
      </c>
      <c r="H1683" s="5">
        <f>IFERROR(IF($F$3=0,"-",Tabla1[[#This Row],[Precio de Cliente neto]]*(1+$F$3)),"-")</f>
        <v>18494.708924999999</v>
      </c>
      <c r="I1683" s="5">
        <v>17614.0085</v>
      </c>
      <c r="J1683" s="5">
        <v>15852.60765</v>
      </c>
      <c r="K1683" s="26">
        <v>0.21</v>
      </c>
    </row>
    <row r="1684" spans="1:11">
      <c r="A1684" s="4">
        <v>5117</v>
      </c>
      <c r="B1684" t="s">
        <v>9223</v>
      </c>
      <c r="C1684" s="5">
        <f>IF($F$2=0," - ",Tabla1[[#This Row],[Base Precio de Lista neto]])</f>
        <v>24268.491099999999</v>
      </c>
      <c r="D1684" s="5">
        <f>IF($F$2=0," - ",Tabla1[[#This Row],[Base Precio de Lista neto]]*(1-$F$2))</f>
        <v>16987.943769999998</v>
      </c>
      <c r="E1684" s="5">
        <f>IF($F$2=0," - ",Tabla1[[#This Row],[Base para Mejor precio]]*(1-$F$2))</f>
        <v>15289.149393</v>
      </c>
      <c r="F1684" s="4" t="s">
        <v>5</v>
      </c>
      <c r="G1684" s="16" t="s">
        <v>6131</v>
      </c>
      <c r="H1684" s="5">
        <f>IFERROR(IF($F$3=0,"-",Tabla1[[#This Row],[Precio de Cliente neto]]*(1+$F$3)),"-")</f>
        <v>25481.915654999997</v>
      </c>
      <c r="I1684" s="5">
        <v>24268.491099999999</v>
      </c>
      <c r="J1684" s="5">
        <v>21841.64199</v>
      </c>
      <c r="K1684" s="26">
        <v>0.21</v>
      </c>
    </row>
    <row r="1685" spans="1:11">
      <c r="A1685" s="4">
        <v>5118</v>
      </c>
      <c r="B1685" t="s">
        <v>9224</v>
      </c>
      <c r="C1685" s="5">
        <f>IF($F$2=0," - ",Tabla1[[#This Row],[Base Precio de Lista neto]])</f>
        <v>54282.924400000004</v>
      </c>
      <c r="D1685" s="5">
        <f>IF($F$2=0," - ",Tabla1[[#This Row],[Base Precio de Lista neto]]*(1-$F$2))</f>
        <v>37998.047079999997</v>
      </c>
      <c r="E1685" s="5">
        <f>IF($F$2=0," - ",Tabla1[[#This Row],[Base para Mejor precio]]*(1-$F$2))</f>
        <v>34198.242372000001</v>
      </c>
      <c r="F1685" s="4" t="s">
        <v>5</v>
      </c>
      <c r="G1685" s="16" t="s">
        <v>6131</v>
      </c>
      <c r="H1685" s="5">
        <f>IFERROR(IF($F$3=0,"-",Tabla1[[#This Row],[Precio de Cliente neto]]*(1+$F$3)),"-")</f>
        <v>56997.070619999999</v>
      </c>
      <c r="I1685" s="5">
        <v>54282.924400000004</v>
      </c>
      <c r="J1685" s="5">
        <v>48854.631959999999</v>
      </c>
      <c r="K1685" s="26">
        <v>0.21</v>
      </c>
    </row>
    <row r="1686" spans="1:11">
      <c r="A1686" s="4">
        <v>5151</v>
      </c>
      <c r="B1686" t="s">
        <v>8671</v>
      </c>
      <c r="C1686" s="5">
        <f>IF($F$2=0," - ",Tabla1[[#This Row],[Base Precio de Lista neto]])</f>
        <v>1498.2855</v>
      </c>
      <c r="D1686" s="5">
        <f>IF($F$2=0," - ",Tabla1[[#This Row],[Base Precio de Lista neto]]*(1-$F$2))</f>
        <v>1048.7998499999999</v>
      </c>
      <c r="E1686" s="5">
        <f>IF($F$2=0," - ",Tabla1[[#This Row],[Base para Mejor precio]]*(1-$F$2))</f>
        <v>943.91986499999996</v>
      </c>
      <c r="F1686" s="4" t="s">
        <v>6</v>
      </c>
      <c r="G1686" s="16" t="s">
        <v>6131</v>
      </c>
      <c r="H1686" s="5">
        <f>IFERROR(IF($F$3=0,"-",Tabla1[[#This Row],[Precio de Cliente neto]]*(1+$F$3)),"-")</f>
        <v>1573.1997749999998</v>
      </c>
      <c r="I1686" s="5">
        <v>1498.2855</v>
      </c>
      <c r="J1686" s="5">
        <v>1348.45695</v>
      </c>
      <c r="K1686" s="26">
        <v>0.21</v>
      </c>
    </row>
    <row r="1687" spans="1:11">
      <c r="A1687" s="4">
        <v>5250</v>
      </c>
      <c r="B1687" t="s">
        <v>6178</v>
      </c>
      <c r="C1687" s="5">
        <f>IF($F$2=0," - ",Tabla1[[#This Row],[Base Precio de Lista neto]])</f>
        <v>4405.2825000000003</v>
      </c>
      <c r="D1687" s="5">
        <f>IF($F$2=0," - ",Tabla1[[#This Row],[Base Precio de Lista neto]]*(1-$F$2))</f>
        <v>3083.6977499999998</v>
      </c>
      <c r="E1687" s="5">
        <f>IF($F$2=0," - ",Tabla1[[#This Row],[Base para Mejor precio]]*(1-$F$2))</f>
        <v>2005.1744619374999</v>
      </c>
      <c r="F1687" s="4" t="s">
        <v>6</v>
      </c>
      <c r="G1687" s="16" t="s">
        <v>8993</v>
      </c>
      <c r="H1687" s="5">
        <f>IFERROR(IF($F$3=0,"-",Tabla1[[#This Row],[Precio de Cliente neto]]*(1+$F$3)),"-")</f>
        <v>4625.5466249999999</v>
      </c>
      <c r="I1687" s="5">
        <v>4405.2825000000003</v>
      </c>
      <c r="J1687" s="5">
        <v>2864.5349456250001</v>
      </c>
      <c r="K1687" s="26">
        <v>0.21</v>
      </c>
    </row>
    <row r="1688" spans="1:11">
      <c r="A1688" s="4">
        <v>5251</v>
      </c>
      <c r="B1688" t="s">
        <v>6179</v>
      </c>
      <c r="C1688" s="5">
        <f>IF($F$2=0," - ",Tabla1[[#This Row],[Base Precio de Lista neto]])</f>
        <v>4405.2825000000003</v>
      </c>
      <c r="D1688" s="5">
        <f>IF($F$2=0," - ",Tabla1[[#This Row],[Base Precio de Lista neto]]*(1-$F$2))</f>
        <v>3083.6977499999998</v>
      </c>
      <c r="E1688" s="5">
        <f>IF($F$2=0," - ",Tabla1[[#This Row],[Base para Mejor precio]]*(1-$F$2))</f>
        <v>2775.3279749999997</v>
      </c>
      <c r="F1688" s="4" t="s">
        <v>6</v>
      </c>
      <c r="G1688" s="16" t="s">
        <v>6131</v>
      </c>
      <c r="H1688" s="5">
        <f>IFERROR(IF($F$3=0,"-",Tabla1[[#This Row],[Precio de Cliente neto]]*(1+$F$3)),"-")</f>
        <v>4625.5466249999999</v>
      </c>
      <c r="I1688" s="5">
        <v>4405.2825000000003</v>
      </c>
      <c r="J1688" s="5">
        <v>3964.75425</v>
      </c>
      <c r="K1688" s="26">
        <v>0.21</v>
      </c>
    </row>
    <row r="1689" spans="1:11">
      <c r="A1689" s="4">
        <v>5252</v>
      </c>
      <c r="B1689" t="s">
        <v>6180</v>
      </c>
      <c r="C1689" s="5">
        <f>IF($F$2=0," - ",Tabla1[[#This Row],[Base Precio de Lista neto]])</f>
        <v>4405.2825000000003</v>
      </c>
      <c r="D1689" s="5">
        <f>IF($F$2=0," - ",Tabla1[[#This Row],[Base Precio de Lista neto]]*(1-$F$2))</f>
        <v>3083.6977499999998</v>
      </c>
      <c r="E1689" s="5">
        <f>IF($F$2=0," - ",Tabla1[[#This Row],[Base para Mejor precio]]*(1-$F$2))</f>
        <v>2005.1744619374999</v>
      </c>
      <c r="F1689" s="4" t="s">
        <v>6</v>
      </c>
      <c r="G1689" s="16" t="s">
        <v>8993</v>
      </c>
      <c r="H1689" s="5">
        <f>IFERROR(IF($F$3=0,"-",Tabla1[[#This Row],[Precio de Cliente neto]]*(1+$F$3)),"-")</f>
        <v>4625.5466249999999</v>
      </c>
      <c r="I1689" s="5">
        <v>4405.2825000000003</v>
      </c>
      <c r="J1689" s="5">
        <v>2864.5349456250001</v>
      </c>
      <c r="K1689" s="26">
        <v>0.21</v>
      </c>
    </row>
    <row r="1690" spans="1:11">
      <c r="A1690" s="4">
        <v>5256</v>
      </c>
      <c r="B1690" t="s">
        <v>9225</v>
      </c>
      <c r="C1690" s="5">
        <f>IF($F$2=0," - ",Tabla1[[#This Row],[Base Precio de Lista neto]])</f>
        <v>8634.3510999999999</v>
      </c>
      <c r="D1690" s="5">
        <f>IF($F$2=0," - ",Tabla1[[#This Row],[Base Precio de Lista neto]]*(1-$F$2))</f>
        <v>6044.0457699999997</v>
      </c>
      <c r="E1690" s="5">
        <f>IF($F$2=0," - ",Tabla1[[#This Row],[Base para Mejor precio]]*(1-$F$2))</f>
        <v>5439.6411930000004</v>
      </c>
      <c r="F1690" s="4" t="s">
        <v>6</v>
      </c>
      <c r="G1690" s="16" t="s">
        <v>6131</v>
      </c>
      <c r="H1690" s="5">
        <f>IFERROR(IF($F$3=0,"-",Tabla1[[#This Row],[Precio de Cliente neto]]*(1+$F$3)),"-")</f>
        <v>9066.0686549999991</v>
      </c>
      <c r="I1690" s="5">
        <v>8634.3510999999999</v>
      </c>
      <c r="J1690" s="5">
        <v>7770.9159900000004</v>
      </c>
      <c r="K1690" s="26">
        <v>0.21</v>
      </c>
    </row>
    <row r="1691" spans="1:11">
      <c r="A1691" s="4">
        <v>5259</v>
      </c>
      <c r="B1691" t="s">
        <v>8672</v>
      </c>
      <c r="C1691" s="5">
        <f>IF($F$2=0," - ",Tabla1[[#This Row],[Base Precio de Lista neto]])</f>
        <v>11770.912</v>
      </c>
      <c r="D1691" s="5">
        <f>IF($F$2=0," - ",Tabla1[[#This Row],[Base Precio de Lista neto]]*(1-$F$2))</f>
        <v>8239.6383999999998</v>
      </c>
      <c r="E1691" s="5">
        <f>IF($F$2=0," - ",Tabla1[[#This Row],[Base para Mejor precio]]*(1-$F$2))</f>
        <v>7415.6745599999995</v>
      </c>
      <c r="F1691" s="4" t="s">
        <v>6</v>
      </c>
      <c r="G1691" s="16" t="s">
        <v>6131</v>
      </c>
      <c r="H1691" s="5">
        <f>IFERROR(IF($F$3=0,"-",Tabla1[[#This Row],[Precio de Cliente neto]]*(1+$F$3)),"-")</f>
        <v>12359.4576</v>
      </c>
      <c r="I1691" s="5">
        <v>11770.912</v>
      </c>
      <c r="J1691" s="5">
        <v>10593.8208</v>
      </c>
      <c r="K1691" s="26">
        <v>0.21</v>
      </c>
    </row>
    <row r="1692" spans="1:11">
      <c r="A1692" s="4">
        <v>5263</v>
      </c>
      <c r="B1692" t="s">
        <v>8673</v>
      </c>
      <c r="C1692" s="5">
        <f>IF($F$2=0," - ",Tabla1[[#This Row],[Base Precio de Lista neto]])</f>
        <v>13215.843800000001</v>
      </c>
      <c r="D1692" s="5">
        <f>IF($F$2=0," - ",Tabla1[[#This Row],[Base Precio de Lista neto]]*(1-$F$2))</f>
        <v>9251.0906599999998</v>
      </c>
      <c r="E1692" s="5">
        <f>IF($F$2=0," - ",Tabla1[[#This Row],[Base para Mejor precio]]*(1-$F$2))</f>
        <v>8325.9815939999989</v>
      </c>
      <c r="F1692" s="4" t="s">
        <v>6</v>
      </c>
      <c r="G1692" s="16" t="s">
        <v>6131</v>
      </c>
      <c r="H1692" s="5">
        <f>IFERROR(IF($F$3=0,"-",Tabla1[[#This Row],[Precio de Cliente neto]]*(1+$F$3)),"-")</f>
        <v>13876.635989999999</v>
      </c>
      <c r="I1692" s="5">
        <v>13215.843800000001</v>
      </c>
      <c r="J1692" s="5">
        <v>11894.25942</v>
      </c>
      <c r="K1692" s="26">
        <v>0.21</v>
      </c>
    </row>
    <row r="1693" spans="1:11">
      <c r="A1693" s="4">
        <v>5500</v>
      </c>
      <c r="B1693" t="s">
        <v>1141</v>
      </c>
      <c r="C1693" s="5">
        <f>IF($F$2=0," - ",Tabla1[[#This Row],[Base Precio de Lista neto]])</f>
        <v>888.57960000000003</v>
      </c>
      <c r="D1693" s="5">
        <f>IF($F$2=0," - ",Tabla1[[#This Row],[Base Precio de Lista neto]]*(1-$F$2))</f>
        <v>622.00572</v>
      </c>
      <c r="E1693" s="5">
        <f>IF($F$2=0," - ",Tabla1[[#This Row],[Base para Mejor precio]]*(1-$F$2))</f>
        <v>559.80514799999992</v>
      </c>
      <c r="F1693" s="4" t="s">
        <v>5</v>
      </c>
      <c r="G1693" s="16" t="s">
        <v>6131</v>
      </c>
      <c r="H1693" s="5">
        <f>IFERROR(IF($F$3=0,"-",Tabla1[[#This Row],[Precio de Cliente neto]]*(1+$F$3)),"-")</f>
        <v>933.00857999999994</v>
      </c>
      <c r="I1693" s="5">
        <v>888.57960000000003</v>
      </c>
      <c r="J1693" s="5">
        <v>799.72163999999998</v>
      </c>
      <c r="K1693" s="26">
        <v>0.21</v>
      </c>
    </row>
    <row r="1694" spans="1:11">
      <c r="A1694" s="4">
        <v>5501</v>
      </c>
      <c r="B1694" t="s">
        <v>1142</v>
      </c>
      <c r="C1694" s="5">
        <f>IF($F$2=0," - ",Tabla1[[#This Row],[Base Precio de Lista neto]])</f>
        <v>953.25959999999998</v>
      </c>
      <c r="D1694" s="5">
        <f>IF($F$2=0," - ",Tabla1[[#This Row],[Base Precio de Lista neto]]*(1-$F$2))</f>
        <v>667.28171999999995</v>
      </c>
      <c r="E1694" s="5">
        <f>IF($F$2=0," - ",Tabla1[[#This Row],[Base para Mejor precio]]*(1-$F$2))</f>
        <v>600.55354799999998</v>
      </c>
      <c r="F1694" s="4" t="s">
        <v>5</v>
      </c>
      <c r="G1694" s="16" t="s">
        <v>6131</v>
      </c>
      <c r="H1694" s="5">
        <f>IFERROR(IF($F$3=0,"-",Tabla1[[#This Row],[Precio de Cliente neto]]*(1+$F$3)),"-")</f>
        <v>1000.9225799999999</v>
      </c>
      <c r="I1694" s="5">
        <v>953.25959999999998</v>
      </c>
      <c r="J1694" s="5">
        <v>857.93363999999997</v>
      </c>
      <c r="K1694" s="26">
        <v>0.21</v>
      </c>
    </row>
    <row r="1695" spans="1:11">
      <c r="A1695" s="4">
        <v>5502</v>
      </c>
      <c r="B1695" t="s">
        <v>1143</v>
      </c>
      <c r="C1695" s="5">
        <f>IF($F$2=0," - ",Tabla1[[#This Row],[Base Precio de Lista neto]])</f>
        <v>1016.3995</v>
      </c>
      <c r="D1695" s="5">
        <f>IF($F$2=0," - ",Tabla1[[#This Row],[Base Precio de Lista neto]]*(1-$F$2))</f>
        <v>711.47964999999999</v>
      </c>
      <c r="E1695" s="5">
        <f>IF($F$2=0," - ",Tabla1[[#This Row],[Base para Mejor precio]]*(1-$F$2))</f>
        <v>640.33168499999999</v>
      </c>
      <c r="F1695" s="4" t="s">
        <v>5</v>
      </c>
      <c r="G1695" s="16" t="s">
        <v>6131</v>
      </c>
      <c r="H1695" s="5">
        <f>IFERROR(IF($F$3=0,"-",Tabla1[[#This Row],[Precio de Cliente neto]]*(1+$F$3)),"-")</f>
        <v>1067.2194749999999</v>
      </c>
      <c r="I1695" s="5">
        <v>1016.3995</v>
      </c>
      <c r="J1695" s="5">
        <v>914.75954999999999</v>
      </c>
      <c r="K1695" s="26">
        <v>0.21</v>
      </c>
    </row>
    <row r="1696" spans="1:11">
      <c r="A1696" s="4">
        <v>5503</v>
      </c>
      <c r="B1696" t="s">
        <v>1144</v>
      </c>
      <c r="C1696" s="5">
        <f>IF($F$2=0," - ",Tabla1[[#This Row],[Base Precio de Lista neto]])</f>
        <v>1084.1595</v>
      </c>
      <c r="D1696" s="5">
        <f>IF($F$2=0," - ",Tabla1[[#This Row],[Base Precio de Lista neto]]*(1-$F$2))</f>
        <v>758.9116499999999</v>
      </c>
      <c r="E1696" s="5">
        <f>IF($F$2=0," - ",Tabla1[[#This Row],[Base para Mejor precio]]*(1-$F$2))</f>
        <v>683.02048500000001</v>
      </c>
      <c r="F1696" s="4" t="s">
        <v>5</v>
      </c>
      <c r="G1696" s="16" t="s">
        <v>6131</v>
      </c>
      <c r="H1696" s="5">
        <f>IFERROR(IF($F$3=0,"-",Tabla1[[#This Row],[Precio de Cliente neto]]*(1+$F$3)),"-")</f>
        <v>1138.3674749999998</v>
      </c>
      <c r="I1696" s="5">
        <v>1084.1595</v>
      </c>
      <c r="J1696" s="5">
        <v>975.74355000000003</v>
      </c>
      <c r="K1696" s="26">
        <v>0.21</v>
      </c>
    </row>
    <row r="1697" spans="1:11">
      <c r="A1697" s="4">
        <v>5504</v>
      </c>
      <c r="B1697" t="s">
        <v>1145</v>
      </c>
      <c r="C1697" s="5">
        <f>IF($F$2=0," - ",Tabla1[[#This Row],[Base Precio de Lista neto]])</f>
        <v>1211.9793999999999</v>
      </c>
      <c r="D1697" s="5">
        <f>IF($F$2=0," - ",Tabla1[[#This Row],[Base Precio de Lista neto]]*(1-$F$2))</f>
        <v>848.38557999999989</v>
      </c>
      <c r="E1697" s="5">
        <f>IF($F$2=0," - ",Tabla1[[#This Row],[Base para Mejor precio]]*(1-$F$2))</f>
        <v>763.54702199999986</v>
      </c>
      <c r="F1697" s="4" t="s">
        <v>5</v>
      </c>
      <c r="G1697" s="16" t="s">
        <v>6131</v>
      </c>
      <c r="H1697" s="5">
        <f>IFERROR(IF($F$3=0,"-",Tabla1[[#This Row],[Precio de Cliente neto]]*(1+$F$3)),"-")</f>
        <v>1272.5783699999997</v>
      </c>
      <c r="I1697" s="5">
        <v>1211.9793999999999</v>
      </c>
      <c r="J1697" s="5">
        <v>1090.7814599999999</v>
      </c>
      <c r="K1697" s="26">
        <v>0.21</v>
      </c>
    </row>
    <row r="1698" spans="1:11">
      <c r="A1698" s="4">
        <v>5505</v>
      </c>
      <c r="B1698" t="s">
        <v>1146</v>
      </c>
      <c r="C1698" s="5">
        <f>IF($F$2=0," - ",Tabla1[[#This Row],[Base Precio de Lista neto]])</f>
        <v>1342.8794</v>
      </c>
      <c r="D1698" s="5">
        <f>IF($F$2=0," - ",Tabla1[[#This Row],[Base Precio de Lista neto]]*(1-$F$2))</f>
        <v>940.01558</v>
      </c>
      <c r="E1698" s="5">
        <f>IF($F$2=0," - ",Tabla1[[#This Row],[Base para Mejor precio]]*(1-$F$2))</f>
        <v>846.01402200000007</v>
      </c>
      <c r="F1698" s="4" t="s">
        <v>5</v>
      </c>
      <c r="G1698" s="16" t="s">
        <v>6131</v>
      </c>
      <c r="H1698" s="5">
        <f>IFERROR(IF($F$3=0,"-",Tabla1[[#This Row],[Precio de Cliente neto]]*(1+$F$3)),"-")</f>
        <v>1410.0233699999999</v>
      </c>
      <c r="I1698" s="5">
        <v>1342.8794</v>
      </c>
      <c r="J1698" s="5">
        <v>1208.5914600000001</v>
      </c>
      <c r="K1698" s="26">
        <v>0.21</v>
      </c>
    </row>
    <row r="1699" spans="1:11">
      <c r="A1699" s="4">
        <v>5511</v>
      </c>
      <c r="B1699" t="s">
        <v>1147</v>
      </c>
      <c r="C1699" s="5">
        <f>IF($F$2=0," - ",Tabla1[[#This Row],[Base Precio de Lista neto]])</f>
        <v>1667.8191999999999</v>
      </c>
      <c r="D1699" s="5">
        <f>IF($F$2=0," - ",Tabla1[[#This Row],[Base Precio de Lista neto]]*(1-$F$2))</f>
        <v>1167.4734399999998</v>
      </c>
      <c r="E1699" s="5">
        <f>IF($F$2=0," - ",Tabla1[[#This Row],[Base para Mejor precio]]*(1-$F$2))</f>
        <v>1050.7260959999999</v>
      </c>
      <c r="F1699" s="4" t="s">
        <v>5</v>
      </c>
      <c r="G1699" s="16" t="s">
        <v>6131</v>
      </c>
      <c r="H1699" s="5">
        <f>IFERROR(IF($F$3=0,"-",Tabla1[[#This Row],[Precio de Cliente neto]]*(1+$F$3)),"-")</f>
        <v>1751.2101599999996</v>
      </c>
      <c r="I1699" s="5">
        <v>1667.8191999999999</v>
      </c>
      <c r="J1699" s="5">
        <v>1501.03728</v>
      </c>
      <c r="K1699" s="26">
        <v>0.21</v>
      </c>
    </row>
    <row r="1700" spans="1:11">
      <c r="A1700" s="4">
        <v>5514</v>
      </c>
      <c r="B1700" t="s">
        <v>1148</v>
      </c>
      <c r="C1700" s="5">
        <f>IF($F$2=0," - ",Tabla1[[#This Row],[Base Precio de Lista neto]])</f>
        <v>1472.2393</v>
      </c>
      <c r="D1700" s="5">
        <f>IF($F$2=0," - ",Tabla1[[#This Row],[Base Precio de Lista neto]]*(1-$F$2))</f>
        <v>1030.5675099999999</v>
      </c>
      <c r="E1700" s="5">
        <f>IF($F$2=0," - ",Tabla1[[#This Row],[Base para Mejor precio]]*(1-$F$2))</f>
        <v>927.51075900000001</v>
      </c>
      <c r="F1700" s="4" t="s">
        <v>5</v>
      </c>
      <c r="G1700" s="16" t="s">
        <v>6131</v>
      </c>
      <c r="H1700" s="5">
        <f>IFERROR(IF($F$3=0,"-",Tabla1[[#This Row],[Precio de Cliente neto]]*(1+$F$3)),"-")</f>
        <v>1545.8512649999998</v>
      </c>
      <c r="I1700" s="5">
        <v>1472.2393</v>
      </c>
      <c r="J1700" s="5">
        <v>1325.0153700000001</v>
      </c>
      <c r="K1700" s="26">
        <v>0.21</v>
      </c>
    </row>
    <row r="1701" spans="1:11">
      <c r="A1701" s="4">
        <v>5515</v>
      </c>
      <c r="B1701" t="s">
        <v>1149</v>
      </c>
      <c r="C1701" s="5">
        <f>IF($F$2=0," - ",Tabla1[[#This Row],[Base Precio de Lista neto]])</f>
        <v>1804.2280000000001</v>
      </c>
      <c r="D1701" s="5">
        <f>IF($F$2=0," - ",Tabla1[[#This Row],[Base Precio de Lista neto]]*(1-$F$2))</f>
        <v>1262.9595999999999</v>
      </c>
      <c r="E1701" s="5">
        <f>IF($F$2=0," - ",Tabla1[[#This Row],[Base para Mejor precio]]*(1-$F$2))</f>
        <v>1136.66364</v>
      </c>
      <c r="F1701" s="4" t="s">
        <v>5</v>
      </c>
      <c r="G1701" s="16" t="s">
        <v>6131</v>
      </c>
      <c r="H1701" s="5">
        <f>IFERROR(IF($F$3=0,"-",Tabla1[[#This Row],[Precio de Cliente neto]]*(1+$F$3)),"-")</f>
        <v>1894.4393999999998</v>
      </c>
      <c r="I1701" s="5">
        <v>1804.2280000000001</v>
      </c>
      <c r="J1701" s="5">
        <v>1623.8052</v>
      </c>
      <c r="K1701" s="26">
        <v>0.21</v>
      </c>
    </row>
    <row r="1702" spans="1:11">
      <c r="A1702" s="4">
        <v>5516</v>
      </c>
      <c r="B1702" t="s">
        <v>1150</v>
      </c>
      <c r="C1702" s="5">
        <f>IF($F$2=0," - ",Tabla1[[#This Row],[Base Precio de Lista neto]])</f>
        <v>1845.2167999999999</v>
      </c>
      <c r="D1702" s="5">
        <f>IF($F$2=0," - ",Tabla1[[#This Row],[Base Precio de Lista neto]]*(1-$F$2))</f>
        <v>1291.65176</v>
      </c>
      <c r="E1702" s="5">
        <f>IF($F$2=0," - ",Tabla1[[#This Row],[Base para Mejor precio]]*(1-$F$2))</f>
        <v>1162.486584</v>
      </c>
      <c r="F1702" s="4" t="s">
        <v>5</v>
      </c>
      <c r="G1702" s="16" t="s">
        <v>6131</v>
      </c>
      <c r="H1702" s="5">
        <f>IFERROR(IF($F$3=0,"-",Tabla1[[#This Row],[Precio de Cliente neto]]*(1+$F$3)),"-")</f>
        <v>1937.4776400000001</v>
      </c>
      <c r="I1702" s="5">
        <v>1845.2167999999999</v>
      </c>
      <c r="J1702" s="5">
        <v>1660.6951200000001</v>
      </c>
      <c r="K1702" s="26">
        <v>0.21</v>
      </c>
    </row>
    <row r="1703" spans="1:11">
      <c r="A1703" s="4">
        <v>5517</v>
      </c>
      <c r="B1703" t="s">
        <v>1151</v>
      </c>
      <c r="C1703" s="5">
        <f>IF($F$2=0," - ",Tabla1[[#This Row],[Base Precio de Lista neto]])</f>
        <v>2005.5463999999999</v>
      </c>
      <c r="D1703" s="5">
        <f>IF($F$2=0," - ",Tabla1[[#This Row],[Base Precio de Lista neto]]*(1-$F$2))</f>
        <v>1403.88248</v>
      </c>
      <c r="E1703" s="5">
        <f>IF($F$2=0," - ",Tabla1[[#This Row],[Base para Mejor precio]]*(1-$F$2))</f>
        <v>1263.494232</v>
      </c>
      <c r="F1703" s="4" t="s">
        <v>5</v>
      </c>
      <c r="G1703" s="16" t="s">
        <v>6131</v>
      </c>
      <c r="H1703" s="5">
        <f>IFERROR(IF($F$3=0,"-",Tabla1[[#This Row],[Precio de Cliente neto]]*(1+$F$3)),"-")</f>
        <v>2105.8237199999999</v>
      </c>
      <c r="I1703" s="5">
        <v>2005.5463999999999</v>
      </c>
      <c r="J1703" s="5">
        <v>1804.9917600000001</v>
      </c>
      <c r="K1703" s="26">
        <v>0.21</v>
      </c>
    </row>
    <row r="1704" spans="1:11">
      <c r="A1704" s="4">
        <v>5518</v>
      </c>
      <c r="B1704" t="s">
        <v>1152</v>
      </c>
      <c r="C1704" s="5">
        <f>IF($F$2=0," - ",Tabla1[[#This Row],[Base Precio de Lista neto]])</f>
        <v>2042.6903</v>
      </c>
      <c r="D1704" s="5">
        <f>IF($F$2=0," - ",Tabla1[[#This Row],[Base Precio de Lista neto]]*(1-$F$2))</f>
        <v>1429.88321</v>
      </c>
      <c r="E1704" s="5">
        <f>IF($F$2=0," - ",Tabla1[[#This Row],[Base para Mejor precio]]*(1-$F$2))</f>
        <v>1286.8948889999999</v>
      </c>
      <c r="F1704" s="4" t="s">
        <v>5</v>
      </c>
      <c r="G1704" s="16" t="s">
        <v>6131</v>
      </c>
      <c r="H1704" s="5">
        <f>IFERROR(IF($F$3=0,"-",Tabla1[[#This Row],[Precio de Cliente neto]]*(1+$F$3)),"-")</f>
        <v>2144.8248149999999</v>
      </c>
      <c r="I1704" s="5">
        <v>2042.6903</v>
      </c>
      <c r="J1704" s="5">
        <v>1838.42127</v>
      </c>
      <c r="K1704" s="26">
        <v>0.21</v>
      </c>
    </row>
    <row r="1705" spans="1:11">
      <c r="A1705" s="4">
        <v>5519</v>
      </c>
      <c r="B1705" t="s">
        <v>1153</v>
      </c>
      <c r="C1705" s="5">
        <f>IF($F$2=0," - ",Tabla1[[#This Row],[Base Precio de Lista neto]])</f>
        <v>2303.9938000000002</v>
      </c>
      <c r="D1705" s="5">
        <f>IF($F$2=0," - ",Tabla1[[#This Row],[Base Precio de Lista neto]]*(1-$F$2))</f>
        <v>1612.79566</v>
      </c>
      <c r="E1705" s="5">
        <f>IF($F$2=0," - ",Tabla1[[#This Row],[Base para Mejor precio]]*(1-$F$2))</f>
        <v>1451.5160939999998</v>
      </c>
      <c r="F1705" s="4" t="s">
        <v>5</v>
      </c>
      <c r="G1705" s="16" t="s">
        <v>6131</v>
      </c>
      <c r="H1705" s="5">
        <f>IFERROR(IF($F$3=0,"-",Tabla1[[#This Row],[Precio de Cliente neto]]*(1+$F$3)),"-")</f>
        <v>2419.1934900000001</v>
      </c>
      <c r="I1705" s="5">
        <v>2303.9938000000002</v>
      </c>
      <c r="J1705" s="5">
        <v>2073.5944199999999</v>
      </c>
      <c r="K1705" s="26">
        <v>0.21</v>
      </c>
    </row>
    <row r="1706" spans="1:11">
      <c r="A1706" s="4">
        <v>5522</v>
      </c>
      <c r="B1706" t="s">
        <v>6057</v>
      </c>
      <c r="C1706" s="5">
        <f>IF($F$2=0," - ",Tabla1[[#This Row],[Base Precio de Lista neto]])</f>
        <v>6838.1449000000002</v>
      </c>
      <c r="D1706" s="5">
        <f>IF($F$2=0," - ",Tabla1[[#This Row],[Base Precio de Lista neto]]*(1-$F$2))</f>
        <v>4786.7014300000001</v>
      </c>
      <c r="E1706" s="5">
        <f>IF($F$2=0," - ",Tabla1[[#This Row],[Base para Mejor precio]]*(1-$F$2))</f>
        <v>4308.0312869999998</v>
      </c>
      <c r="F1706" s="4" t="s">
        <v>6</v>
      </c>
      <c r="G1706" s="16" t="s">
        <v>6131</v>
      </c>
      <c r="H1706" s="5">
        <f>IFERROR(IF($F$3=0,"-",Tabla1[[#This Row],[Precio de Cliente neto]]*(1+$F$3)),"-")</f>
        <v>7180.0521449999997</v>
      </c>
      <c r="I1706" s="5">
        <v>6838.1449000000002</v>
      </c>
      <c r="J1706" s="5">
        <v>6154.3304099999996</v>
      </c>
      <c r="K1706" s="26">
        <v>0.21</v>
      </c>
    </row>
    <row r="1707" spans="1:11">
      <c r="A1707" s="4">
        <v>5523</v>
      </c>
      <c r="B1707" t="s">
        <v>6181</v>
      </c>
      <c r="C1707" s="5">
        <f>IF($F$2=0," - ",Tabla1[[#This Row],[Base Precio de Lista neto]])</f>
        <v>6201.9507999999996</v>
      </c>
      <c r="D1707" s="5">
        <f>IF($F$2=0," - ",Tabla1[[#This Row],[Base Precio de Lista neto]]*(1-$F$2))</f>
        <v>4341.3655599999993</v>
      </c>
      <c r="E1707" s="5">
        <f>IF($F$2=0," - ",Tabla1[[#This Row],[Base para Mejor precio]]*(1-$F$2))</f>
        <v>3526.2741761099996</v>
      </c>
      <c r="F1707" s="4" t="s">
        <v>5</v>
      </c>
      <c r="G1707" s="16" t="s">
        <v>8993</v>
      </c>
      <c r="H1707" s="5">
        <f>IFERROR(IF($F$3=0,"-",Tabla1[[#This Row],[Precio de Cliente neto]]*(1+$F$3)),"-")</f>
        <v>6512.0483399999994</v>
      </c>
      <c r="I1707" s="5">
        <v>6201.9507999999996</v>
      </c>
      <c r="J1707" s="5">
        <v>5037.5345373</v>
      </c>
      <c r="K1707" s="26">
        <v>0.21</v>
      </c>
    </row>
    <row r="1708" spans="1:11">
      <c r="A1708" s="4">
        <v>5524</v>
      </c>
      <c r="B1708" t="s">
        <v>6182</v>
      </c>
      <c r="C1708" s="5">
        <f>IF($F$2=0," - ",Tabla1[[#This Row],[Base Precio de Lista neto]])</f>
        <v>9923.0360000000001</v>
      </c>
      <c r="D1708" s="5">
        <f>IF($F$2=0," - ",Tabla1[[#This Row],[Base Precio de Lista neto]]*(1-$F$2))</f>
        <v>6946.1251999999995</v>
      </c>
      <c r="E1708" s="5">
        <f>IF($F$2=0," - ",Tabla1[[#This Row],[Base para Mejor precio]]*(1-$F$2))</f>
        <v>5641.9901936999995</v>
      </c>
      <c r="F1708" s="4" t="s">
        <v>5</v>
      </c>
      <c r="G1708" s="16" t="s">
        <v>8993</v>
      </c>
      <c r="H1708" s="5">
        <f>IFERROR(IF($F$3=0,"-",Tabla1[[#This Row],[Precio de Cliente neto]]*(1+$F$3)),"-")</f>
        <v>10419.1878</v>
      </c>
      <c r="I1708" s="5">
        <v>9923.0360000000001</v>
      </c>
      <c r="J1708" s="5">
        <v>8059.9859909999996</v>
      </c>
      <c r="K1708" s="26">
        <v>0.21</v>
      </c>
    </row>
    <row r="1709" spans="1:11">
      <c r="A1709" s="4">
        <v>5525</v>
      </c>
      <c r="B1709" t="s">
        <v>6183</v>
      </c>
      <c r="C1709" s="5">
        <f>IF($F$2=0," - ",Tabla1[[#This Row],[Base Precio de Lista neto]])</f>
        <v>8154.8050000000003</v>
      </c>
      <c r="D1709" s="5">
        <f>IF($F$2=0," - ",Tabla1[[#This Row],[Base Precio de Lista neto]]*(1-$F$2))</f>
        <v>5708.3634999999995</v>
      </c>
      <c r="E1709" s="5">
        <f>IF($F$2=0," - ",Tabla1[[#This Row],[Base para Mejor precio]]*(1-$F$2))</f>
        <v>4636.6182528749996</v>
      </c>
      <c r="F1709" s="4" t="s">
        <v>5</v>
      </c>
      <c r="G1709" s="16" t="s">
        <v>8993</v>
      </c>
      <c r="H1709" s="5">
        <f>IFERROR(IF($F$3=0,"-",Tabla1[[#This Row],[Precio de Cliente neto]]*(1+$F$3)),"-")</f>
        <v>8562.5452499999992</v>
      </c>
      <c r="I1709" s="5">
        <v>8154.8050000000003</v>
      </c>
      <c r="J1709" s="5">
        <v>6623.7403612500002</v>
      </c>
      <c r="K1709" s="26">
        <v>0.21</v>
      </c>
    </row>
    <row r="1710" spans="1:11">
      <c r="A1710" s="4">
        <v>5526</v>
      </c>
      <c r="B1710" t="s">
        <v>6184</v>
      </c>
      <c r="C1710" s="5">
        <f>IF($F$2=0," - ",Tabla1[[#This Row],[Base Precio de Lista neto]])</f>
        <v>12712.0537</v>
      </c>
      <c r="D1710" s="5">
        <f>IF($F$2=0," - ",Tabla1[[#This Row],[Base Precio de Lista neto]]*(1-$F$2))</f>
        <v>8898.4375899999995</v>
      </c>
      <c r="E1710" s="5">
        <f>IF($F$2=0," - ",Tabla1[[#This Row],[Base para Mejor precio]]*(1-$F$2))</f>
        <v>7227.7559324774993</v>
      </c>
      <c r="F1710" s="4" t="s">
        <v>5</v>
      </c>
      <c r="G1710" s="16" t="s">
        <v>8993</v>
      </c>
      <c r="H1710" s="5">
        <f>IFERROR(IF($F$3=0,"-",Tabla1[[#This Row],[Precio de Cliente neto]]*(1+$F$3)),"-")</f>
        <v>13347.656384999998</v>
      </c>
      <c r="I1710" s="5">
        <v>12712.0537</v>
      </c>
      <c r="J1710" s="5">
        <v>10325.365617825</v>
      </c>
      <c r="K1710" s="26">
        <v>0.21</v>
      </c>
    </row>
    <row r="1711" spans="1:11">
      <c r="A1711" s="4">
        <v>5527</v>
      </c>
      <c r="B1711" t="s">
        <v>1154</v>
      </c>
      <c r="C1711" s="5">
        <f>IF($F$2=0," - ",Tabla1[[#This Row],[Base Precio de Lista neto]])</f>
        <v>3814.4149000000002</v>
      </c>
      <c r="D1711" s="5">
        <f>IF($F$2=0," - ",Tabla1[[#This Row],[Base Precio de Lista neto]]*(1-$F$2))</f>
        <v>2670.0904300000002</v>
      </c>
      <c r="E1711" s="5">
        <f>IF($F$2=0," - ",Tabla1[[#This Row],[Base para Mejor precio]]*(1-$F$2))</f>
        <v>2403.0813869999997</v>
      </c>
      <c r="F1711" s="4" t="s">
        <v>6</v>
      </c>
      <c r="G1711" s="16" t="s">
        <v>6131</v>
      </c>
      <c r="H1711" s="5">
        <f>IFERROR(IF($F$3=0,"-",Tabla1[[#This Row],[Precio de Cliente neto]]*(1+$F$3)),"-")</f>
        <v>4005.1356450000003</v>
      </c>
      <c r="I1711" s="5">
        <v>3814.4149000000002</v>
      </c>
      <c r="J1711" s="5">
        <v>3432.9734100000001</v>
      </c>
      <c r="K1711" s="26">
        <v>0.21</v>
      </c>
    </row>
    <row r="1712" spans="1:11">
      <c r="A1712" s="4">
        <v>5528</v>
      </c>
      <c r="B1712" t="s">
        <v>6185</v>
      </c>
      <c r="C1712" s="5">
        <f>IF($F$2=0," - ",Tabla1[[#This Row],[Base Precio de Lista neto]])</f>
        <v>5581.8710000000001</v>
      </c>
      <c r="D1712" s="5">
        <f>IF($F$2=0," - ",Tabla1[[#This Row],[Base Precio de Lista neto]]*(1-$F$2))</f>
        <v>3907.3096999999998</v>
      </c>
      <c r="E1712" s="5">
        <f>IF($F$2=0," - ",Tabla1[[#This Row],[Base para Mejor precio]]*(1-$F$2))</f>
        <v>3173.7123038249997</v>
      </c>
      <c r="F1712" s="4" t="s">
        <v>5</v>
      </c>
      <c r="G1712" s="16" t="s">
        <v>8993</v>
      </c>
      <c r="H1712" s="5">
        <f>IFERROR(IF($F$3=0,"-",Tabla1[[#This Row],[Precio de Cliente neto]]*(1+$F$3)),"-")</f>
        <v>5860.9645499999997</v>
      </c>
      <c r="I1712" s="5">
        <v>5581.8710000000001</v>
      </c>
      <c r="J1712" s="5">
        <v>4533.8747197499997</v>
      </c>
      <c r="K1712" s="26">
        <v>0.21</v>
      </c>
    </row>
    <row r="1713" spans="1:11">
      <c r="A1713" s="4">
        <v>5529</v>
      </c>
      <c r="B1713" t="s">
        <v>6186</v>
      </c>
      <c r="C1713" s="5">
        <f>IF($F$2=0," - ",Tabla1[[#This Row],[Base Precio de Lista neto]])</f>
        <v>6641.4461000000001</v>
      </c>
      <c r="D1713" s="5">
        <f>IF($F$2=0," - ",Tabla1[[#This Row],[Base Precio de Lista neto]]*(1-$F$2))</f>
        <v>4649.0122700000002</v>
      </c>
      <c r="E1713" s="5">
        <f>IF($F$2=0," - ",Tabla1[[#This Row],[Base para Mejor precio]]*(1-$F$2))</f>
        <v>3776.1602163074999</v>
      </c>
      <c r="F1713" s="4" t="s">
        <v>5</v>
      </c>
      <c r="G1713" s="16" t="s">
        <v>8993</v>
      </c>
      <c r="H1713" s="5">
        <f>IFERROR(IF($F$3=0,"-",Tabla1[[#This Row],[Precio de Cliente neto]]*(1+$F$3)),"-")</f>
        <v>6973.5184050000007</v>
      </c>
      <c r="I1713" s="5">
        <v>6641.4461000000001</v>
      </c>
      <c r="J1713" s="5">
        <v>5394.5145947250003</v>
      </c>
      <c r="K1713" s="26">
        <v>0.21</v>
      </c>
    </row>
    <row r="1714" spans="1:11">
      <c r="A1714" s="4">
        <v>5530</v>
      </c>
      <c r="B1714" t="s">
        <v>6187</v>
      </c>
      <c r="C1714" s="5">
        <f>IF($F$2=0," - ",Tabla1[[#This Row],[Base Precio de Lista neto]])</f>
        <v>7663.2147000000004</v>
      </c>
      <c r="D1714" s="5">
        <f>IF($F$2=0," - ",Tabla1[[#This Row],[Base Precio de Lista neto]]*(1-$F$2))</f>
        <v>5364.2502899999999</v>
      </c>
      <c r="E1714" s="5">
        <f>IF($F$2=0," - ",Tabla1[[#This Row],[Base para Mejor precio]]*(1-$F$2))</f>
        <v>4357.1122980524997</v>
      </c>
      <c r="F1714" s="4" t="s">
        <v>5</v>
      </c>
      <c r="G1714" s="16" t="s">
        <v>8993</v>
      </c>
      <c r="H1714" s="5">
        <f>IFERROR(IF($F$3=0,"-",Tabla1[[#This Row],[Precio de Cliente neto]]*(1+$F$3)),"-")</f>
        <v>8046.3754349999999</v>
      </c>
      <c r="I1714" s="5">
        <v>7663.2147000000004</v>
      </c>
      <c r="J1714" s="5">
        <v>6224.4461400749997</v>
      </c>
      <c r="K1714" s="26">
        <v>0.21</v>
      </c>
    </row>
    <row r="1715" spans="1:11">
      <c r="A1715" s="4">
        <v>5531</v>
      </c>
      <c r="B1715" t="s">
        <v>6188</v>
      </c>
      <c r="C1715" s="5">
        <f>IF($F$2=0," - ",Tabla1[[#This Row],[Base Precio de Lista neto]])</f>
        <v>9752.3644000000004</v>
      </c>
      <c r="D1715" s="5">
        <f>IF($F$2=0," - ",Tabla1[[#This Row],[Base Precio de Lista neto]]*(1-$F$2))</f>
        <v>6826.6550799999995</v>
      </c>
      <c r="E1715" s="5">
        <f>IF($F$2=0," - ",Tabla1[[#This Row],[Base para Mejor precio]]*(1-$F$2))</f>
        <v>5544.9505887300002</v>
      </c>
      <c r="F1715" s="4" t="s">
        <v>5</v>
      </c>
      <c r="G1715" s="16" t="s">
        <v>8993</v>
      </c>
      <c r="H1715" s="5">
        <f>IFERROR(IF($F$3=0,"-",Tabla1[[#This Row],[Precio de Cliente neto]]*(1+$F$3)),"-")</f>
        <v>10239.982619999999</v>
      </c>
      <c r="I1715" s="5">
        <v>9752.3644000000004</v>
      </c>
      <c r="J1715" s="5">
        <v>7921.3579839000004</v>
      </c>
      <c r="K1715" s="26">
        <v>0.21</v>
      </c>
    </row>
    <row r="1716" spans="1:11">
      <c r="A1716" s="4">
        <v>5532</v>
      </c>
      <c r="B1716" t="s">
        <v>6693</v>
      </c>
      <c r="C1716" s="5">
        <f>IF($F$2=0," - ",Tabla1[[#This Row],[Base Precio de Lista neto]])</f>
        <v>10315.33</v>
      </c>
      <c r="D1716" s="5">
        <f>IF($F$2=0," - ",Tabla1[[#This Row],[Base Precio de Lista neto]]*(1-$F$2))</f>
        <v>7220.7309999999998</v>
      </c>
      <c r="E1716" s="5">
        <f>IF($F$2=0," - ",Tabla1[[#This Row],[Base para Mejor precio]]*(1-$F$2))</f>
        <v>5865.0387547499995</v>
      </c>
      <c r="F1716" s="4" t="s">
        <v>5</v>
      </c>
      <c r="G1716" s="16" t="s">
        <v>8993</v>
      </c>
      <c r="H1716" s="5">
        <f>IFERROR(IF($F$3=0,"-",Tabla1[[#This Row],[Precio de Cliente neto]]*(1+$F$3)),"-")</f>
        <v>10831.0965</v>
      </c>
      <c r="I1716" s="5">
        <v>10315.33</v>
      </c>
      <c r="J1716" s="5">
        <v>8378.6267924999993</v>
      </c>
      <c r="K1716" s="26">
        <v>0.21</v>
      </c>
    </row>
    <row r="1717" spans="1:11">
      <c r="A1717" s="4">
        <v>5533</v>
      </c>
      <c r="B1717" t="s">
        <v>1155</v>
      </c>
      <c r="C1717" s="5">
        <f>IF($F$2=0," - ",Tabla1[[#This Row],[Base Precio de Lista neto]])</f>
        <v>1950.4459999999999</v>
      </c>
      <c r="D1717" s="5">
        <f>IF($F$2=0," - ",Tabla1[[#This Row],[Base Precio de Lista neto]]*(1-$F$2))</f>
        <v>1365.3121999999998</v>
      </c>
      <c r="E1717" s="5">
        <f>IF($F$2=0," - ",Tabla1[[#This Row],[Base para Mejor precio]]*(1-$F$2))</f>
        <v>1228.78098</v>
      </c>
      <c r="F1717" s="4" t="s">
        <v>6</v>
      </c>
      <c r="G1717" s="16" t="s">
        <v>6131</v>
      </c>
      <c r="H1717" s="5">
        <f>IFERROR(IF($F$3=0,"-",Tabla1[[#This Row],[Precio de Cliente neto]]*(1+$F$3)),"-")</f>
        <v>2047.9682999999998</v>
      </c>
      <c r="I1717" s="5">
        <v>1950.4459999999999</v>
      </c>
      <c r="J1717" s="5">
        <v>1755.4014</v>
      </c>
      <c r="K1717" s="26">
        <v>0.21</v>
      </c>
    </row>
    <row r="1718" spans="1:11">
      <c r="A1718" s="4">
        <v>5534</v>
      </c>
      <c r="B1718" t="s">
        <v>1156</v>
      </c>
      <c r="C1718" s="5">
        <f>IF($F$2=0," - ",Tabla1[[#This Row],[Base Precio de Lista neto]])</f>
        <v>2051.4412000000002</v>
      </c>
      <c r="D1718" s="5">
        <f>IF($F$2=0," - ",Tabla1[[#This Row],[Base Precio de Lista neto]]*(1-$F$2))</f>
        <v>1436.00884</v>
      </c>
      <c r="E1718" s="5">
        <f>IF($F$2=0," - ",Tabla1[[#This Row],[Base para Mejor precio]]*(1-$F$2))</f>
        <v>1292.407956</v>
      </c>
      <c r="F1718" s="4" t="s">
        <v>6</v>
      </c>
      <c r="G1718" s="16" t="s">
        <v>6131</v>
      </c>
      <c r="H1718" s="5">
        <f>IFERROR(IF($F$3=0,"-",Tabla1[[#This Row],[Precio de Cliente neto]]*(1+$F$3)),"-")</f>
        <v>2154.0132599999997</v>
      </c>
      <c r="I1718" s="5">
        <v>2051.4412000000002</v>
      </c>
      <c r="J1718" s="5">
        <v>1846.2970800000001</v>
      </c>
      <c r="K1718" s="26">
        <v>0.21</v>
      </c>
    </row>
    <row r="1719" spans="1:11">
      <c r="A1719" s="4">
        <v>5535</v>
      </c>
      <c r="B1719" t="s">
        <v>1157</v>
      </c>
      <c r="C1719" s="5">
        <f>IF($F$2=0," - ",Tabla1[[#This Row],[Base Precio de Lista neto]])</f>
        <v>2104.3555999999999</v>
      </c>
      <c r="D1719" s="5">
        <f>IF($F$2=0," - ",Tabla1[[#This Row],[Base Precio de Lista neto]]*(1-$F$2))</f>
        <v>1473.0489199999997</v>
      </c>
      <c r="E1719" s="5">
        <f>IF($F$2=0," - ",Tabla1[[#This Row],[Base para Mejor precio]]*(1-$F$2))</f>
        <v>1325.7440279999998</v>
      </c>
      <c r="F1719" s="4" t="s">
        <v>6</v>
      </c>
      <c r="G1719" s="16" t="s">
        <v>6131</v>
      </c>
      <c r="H1719" s="5">
        <f>IFERROR(IF($F$3=0,"-",Tabla1[[#This Row],[Precio de Cliente neto]]*(1+$F$3)),"-")</f>
        <v>2209.5733799999998</v>
      </c>
      <c r="I1719" s="5">
        <v>2104.3555999999999</v>
      </c>
      <c r="J1719" s="5">
        <v>1893.92004</v>
      </c>
      <c r="K1719" s="26">
        <v>0.21</v>
      </c>
    </row>
    <row r="1720" spans="1:11">
      <c r="A1720" s="4">
        <v>5536</v>
      </c>
      <c r="B1720" t="s">
        <v>1158</v>
      </c>
      <c r="C1720" s="5">
        <f>IF($F$2=0," - ",Tabla1[[#This Row],[Base Precio de Lista neto]])</f>
        <v>2254.9576000000002</v>
      </c>
      <c r="D1720" s="5">
        <f>IF($F$2=0," - ",Tabla1[[#This Row],[Base Precio de Lista neto]]*(1-$F$2))</f>
        <v>1578.4703200000001</v>
      </c>
      <c r="E1720" s="5">
        <f>IF($F$2=0," - ",Tabla1[[#This Row],[Base para Mejor precio]]*(1-$F$2))</f>
        <v>1420.6232879999998</v>
      </c>
      <c r="F1720" s="4" t="s">
        <v>6</v>
      </c>
      <c r="G1720" s="16" t="s">
        <v>6131</v>
      </c>
      <c r="H1720" s="5">
        <f>IFERROR(IF($F$3=0,"-",Tabla1[[#This Row],[Precio de Cliente neto]]*(1+$F$3)),"-")</f>
        <v>2367.7054800000001</v>
      </c>
      <c r="I1720" s="5">
        <v>2254.9576000000002</v>
      </c>
      <c r="J1720" s="5">
        <v>2029.4618399999999</v>
      </c>
      <c r="K1720" s="26">
        <v>0.21</v>
      </c>
    </row>
    <row r="1721" spans="1:11">
      <c r="A1721" s="4">
        <v>5537</v>
      </c>
      <c r="B1721" t="s">
        <v>1159</v>
      </c>
      <c r="C1721" s="5">
        <f>IF($F$2=0," - ",Tabla1[[#This Row],[Base Precio de Lista neto]])</f>
        <v>2429.9812000000002</v>
      </c>
      <c r="D1721" s="5">
        <f>IF($F$2=0," - ",Tabla1[[#This Row],[Base Precio de Lista neto]]*(1-$F$2))</f>
        <v>1700.98684</v>
      </c>
      <c r="E1721" s="5">
        <f>IF($F$2=0," - ",Tabla1[[#This Row],[Base para Mejor precio]]*(1-$F$2))</f>
        <v>1530.888156</v>
      </c>
      <c r="F1721" s="4" t="s">
        <v>6</v>
      </c>
      <c r="G1721" s="16" t="s">
        <v>6131</v>
      </c>
      <c r="H1721" s="5">
        <f>IFERROR(IF($F$3=0,"-",Tabla1[[#This Row],[Precio de Cliente neto]]*(1+$F$3)),"-")</f>
        <v>2551.4802600000003</v>
      </c>
      <c r="I1721" s="5">
        <v>2429.9812000000002</v>
      </c>
      <c r="J1721" s="5">
        <v>2186.98308</v>
      </c>
      <c r="K1721" s="26">
        <v>0.21</v>
      </c>
    </row>
    <row r="1722" spans="1:11">
      <c r="A1722" s="4">
        <v>5538</v>
      </c>
      <c r="B1722" t="s">
        <v>1160</v>
      </c>
      <c r="C1722" s="5">
        <f>IF($F$2=0," - ",Tabla1[[#This Row],[Base Precio de Lista neto]])</f>
        <v>2645.7080000000001</v>
      </c>
      <c r="D1722" s="5">
        <f>IF($F$2=0," - ",Tabla1[[#This Row],[Base Precio de Lista neto]]*(1-$F$2))</f>
        <v>1851.9956</v>
      </c>
      <c r="E1722" s="5">
        <f>IF($F$2=0," - ",Tabla1[[#This Row],[Base para Mejor precio]]*(1-$F$2))</f>
        <v>1666.7960399999999</v>
      </c>
      <c r="F1722" s="4" t="s">
        <v>6</v>
      </c>
      <c r="G1722" s="16" t="s">
        <v>6131</v>
      </c>
      <c r="H1722" s="5">
        <f>IFERROR(IF($F$3=0,"-",Tabla1[[#This Row],[Precio de Cliente neto]]*(1+$F$3)),"-")</f>
        <v>2777.9933999999998</v>
      </c>
      <c r="I1722" s="5">
        <v>2645.7080000000001</v>
      </c>
      <c r="J1722" s="5">
        <v>2381.1372000000001</v>
      </c>
      <c r="K1722" s="26">
        <v>0.21</v>
      </c>
    </row>
    <row r="1723" spans="1:11">
      <c r="A1723" s="4">
        <v>5539</v>
      </c>
      <c r="B1723" t="s">
        <v>6189</v>
      </c>
      <c r="C1723" s="5">
        <f>IF($F$2=0," - ",Tabla1[[#This Row],[Base Precio de Lista neto]])</f>
        <v>6278.5995000000003</v>
      </c>
      <c r="D1723" s="5">
        <f>IF($F$2=0," - ",Tabla1[[#This Row],[Base Precio de Lista neto]]*(1-$F$2))</f>
        <v>4395.0196500000002</v>
      </c>
      <c r="E1723" s="5">
        <f>IF($F$2=0," - ",Tabla1[[#This Row],[Base para Mejor precio]]*(1-$F$2))</f>
        <v>3757.74180075</v>
      </c>
      <c r="F1723" s="4" t="s">
        <v>6</v>
      </c>
      <c r="G1723" s="16" t="s">
        <v>8993</v>
      </c>
      <c r="H1723" s="5">
        <f>IFERROR(IF($F$3=0,"-",Tabla1[[#This Row],[Precio de Cliente neto]]*(1+$F$3)),"-")</f>
        <v>6592.5294750000003</v>
      </c>
      <c r="I1723" s="5">
        <v>6278.5995000000003</v>
      </c>
      <c r="J1723" s="5">
        <v>5368.2025725000003</v>
      </c>
      <c r="K1723" s="26">
        <v>0.21</v>
      </c>
    </row>
    <row r="1724" spans="1:11">
      <c r="A1724" s="4">
        <v>5540</v>
      </c>
      <c r="B1724" t="s">
        <v>6190</v>
      </c>
      <c r="C1724" s="5">
        <f>IF($F$2=0," - ",Tabla1[[#This Row],[Base Precio de Lista neto]])</f>
        <v>7312.7183000000005</v>
      </c>
      <c r="D1724" s="5">
        <f>IF($F$2=0," - ",Tabla1[[#This Row],[Base Precio de Lista neto]]*(1-$F$2))</f>
        <v>5118.9028099999996</v>
      </c>
      <c r="E1724" s="5">
        <f>IF($F$2=0," - ",Tabla1[[#This Row],[Base para Mejor precio]]*(1-$F$2))</f>
        <v>4376.6619025499995</v>
      </c>
      <c r="F1724" s="4" t="s">
        <v>6</v>
      </c>
      <c r="G1724" s="16" t="s">
        <v>8993</v>
      </c>
      <c r="H1724" s="5">
        <f>IFERROR(IF($F$3=0,"-",Tabla1[[#This Row],[Precio de Cliente neto]]*(1+$F$3)),"-")</f>
        <v>7678.3542149999994</v>
      </c>
      <c r="I1724" s="5">
        <v>7312.7183000000005</v>
      </c>
      <c r="J1724" s="5">
        <v>6252.3741465000003</v>
      </c>
      <c r="K1724" s="26">
        <v>0.21</v>
      </c>
    </row>
    <row r="1725" spans="1:11">
      <c r="A1725" s="4">
        <v>5541</v>
      </c>
      <c r="B1725" t="s">
        <v>6191</v>
      </c>
      <c r="C1725" s="5">
        <f>IF($F$2=0," - ",Tabla1[[#This Row],[Base Precio de Lista neto]])</f>
        <v>14466.3014</v>
      </c>
      <c r="D1725" s="5">
        <f>IF($F$2=0," - ",Tabla1[[#This Row],[Base Precio de Lista neto]]*(1-$F$2))</f>
        <v>10126.410979999999</v>
      </c>
      <c r="E1725" s="5">
        <f>IF($F$2=0," - ",Tabla1[[#This Row],[Base para Mejor precio]]*(1-$F$2))</f>
        <v>8225.1773185049988</v>
      </c>
      <c r="F1725" s="4" t="s">
        <v>5</v>
      </c>
      <c r="G1725" s="16" t="s">
        <v>8993</v>
      </c>
      <c r="H1725" s="5">
        <f>IFERROR(IF($F$3=0,"-",Tabla1[[#This Row],[Precio de Cliente neto]]*(1+$F$3)),"-")</f>
        <v>15189.616469999997</v>
      </c>
      <c r="I1725" s="5">
        <v>14466.3014</v>
      </c>
      <c r="J1725" s="5">
        <v>11750.25331215</v>
      </c>
      <c r="K1725" s="26">
        <v>0.21</v>
      </c>
    </row>
    <row r="1726" spans="1:11">
      <c r="A1726" s="4">
        <v>5542</v>
      </c>
      <c r="B1726" t="s">
        <v>1161</v>
      </c>
      <c r="C1726" s="5">
        <f>IF($F$2=0," - ",Tabla1[[#This Row],[Base Precio de Lista neto]])</f>
        <v>1378.6324</v>
      </c>
      <c r="D1726" s="5">
        <f>IF($F$2=0," - ",Tabla1[[#This Row],[Base Precio de Lista neto]]*(1-$F$2))</f>
        <v>965.0426799999999</v>
      </c>
      <c r="E1726" s="5">
        <f>IF($F$2=0," - ",Tabla1[[#This Row],[Base para Mejor precio]]*(1-$F$2))</f>
        <v>868.53841199999999</v>
      </c>
      <c r="F1726" s="4" t="s">
        <v>5</v>
      </c>
      <c r="G1726" s="16" t="s">
        <v>6131</v>
      </c>
      <c r="H1726" s="5">
        <f>IFERROR(IF($F$3=0,"-",Tabla1[[#This Row],[Precio de Cliente neto]]*(1+$F$3)),"-")</f>
        <v>1447.5640199999998</v>
      </c>
      <c r="I1726" s="5">
        <v>1378.6324</v>
      </c>
      <c r="J1726" s="5">
        <v>1240.7691600000001</v>
      </c>
      <c r="K1726" s="26">
        <v>0.21</v>
      </c>
    </row>
    <row r="1727" spans="1:11">
      <c r="A1727" s="4">
        <v>5543</v>
      </c>
      <c r="B1727" t="s">
        <v>1162</v>
      </c>
      <c r="C1727" s="5">
        <f>IF($F$2=0," - ",Tabla1[[#This Row],[Base Precio de Lista neto]])</f>
        <v>4332.9620999999997</v>
      </c>
      <c r="D1727" s="5">
        <f>IF($F$2=0," - ",Tabla1[[#This Row],[Base Precio de Lista neto]]*(1-$F$2))</f>
        <v>3033.0734699999998</v>
      </c>
      <c r="E1727" s="5">
        <f>IF($F$2=0," - ",Tabla1[[#This Row],[Base para Mejor precio]]*(1-$F$2))</f>
        <v>2729.7661229999999</v>
      </c>
      <c r="F1727" s="4" t="s">
        <v>6</v>
      </c>
      <c r="G1727" s="16" t="s">
        <v>6131</v>
      </c>
      <c r="H1727" s="5">
        <f>IFERROR(IF($F$3=0,"-",Tabla1[[#This Row],[Precio de Cliente neto]]*(1+$F$3)),"-")</f>
        <v>4549.610205</v>
      </c>
      <c r="I1727" s="5">
        <v>4332.9620999999997</v>
      </c>
      <c r="J1727" s="5">
        <v>3899.6658900000002</v>
      </c>
      <c r="K1727" s="26">
        <v>0.21</v>
      </c>
    </row>
    <row r="1728" spans="1:11">
      <c r="A1728" s="4">
        <v>5544</v>
      </c>
      <c r="B1728" t="s">
        <v>1163</v>
      </c>
      <c r="C1728" s="5">
        <f>IF($F$2=0," - ",Tabla1[[#This Row],[Base Precio de Lista neto]])</f>
        <v>2807.2166000000002</v>
      </c>
      <c r="D1728" s="5">
        <f>IF($F$2=0," - ",Tabla1[[#This Row],[Base Precio de Lista neto]]*(1-$F$2))</f>
        <v>1965.05162</v>
      </c>
      <c r="E1728" s="5">
        <f>IF($F$2=0," - ",Tabla1[[#This Row],[Base para Mejor precio]]*(1-$F$2))</f>
        <v>1768.546458</v>
      </c>
      <c r="F1728" s="4" t="s">
        <v>6</v>
      </c>
      <c r="G1728" s="16" t="s">
        <v>6131</v>
      </c>
      <c r="H1728" s="5">
        <f>IFERROR(IF($F$3=0,"-",Tabla1[[#This Row],[Precio de Cliente neto]]*(1+$F$3)),"-")</f>
        <v>2947.5774299999998</v>
      </c>
      <c r="I1728" s="5">
        <v>2807.2166000000002</v>
      </c>
      <c r="J1728" s="5">
        <v>2526.49494</v>
      </c>
      <c r="K1728" s="26">
        <v>0.21</v>
      </c>
    </row>
    <row r="1729" spans="1:11">
      <c r="A1729" s="4">
        <v>5545</v>
      </c>
      <c r="B1729" t="s">
        <v>1164</v>
      </c>
      <c r="C1729" s="5">
        <f>IF($F$2=0," - ",Tabla1[[#This Row],[Base Precio de Lista neto]])</f>
        <v>1937.4453000000001</v>
      </c>
      <c r="D1729" s="5">
        <f>IF($F$2=0," - ",Tabla1[[#This Row],[Base Precio de Lista neto]]*(1-$F$2))</f>
        <v>1356.21171</v>
      </c>
      <c r="E1729" s="5">
        <f>IF($F$2=0," - ",Tabla1[[#This Row],[Base para Mejor precio]]*(1-$F$2))</f>
        <v>1220.5905389999998</v>
      </c>
      <c r="F1729" s="4" t="s">
        <v>6</v>
      </c>
      <c r="G1729" s="16" t="s">
        <v>6131</v>
      </c>
      <c r="H1729" s="5">
        <f>IFERROR(IF($F$3=0,"-",Tabla1[[#This Row],[Precio de Cliente neto]]*(1+$F$3)),"-")</f>
        <v>2034.3175650000001</v>
      </c>
      <c r="I1729" s="5">
        <v>1937.4453000000001</v>
      </c>
      <c r="J1729" s="5">
        <v>1743.7007699999999</v>
      </c>
      <c r="K1729" s="26">
        <v>0.21</v>
      </c>
    </row>
    <row r="1730" spans="1:11">
      <c r="A1730" s="4">
        <v>5546</v>
      </c>
      <c r="B1730" t="s">
        <v>1165</v>
      </c>
      <c r="C1730" s="5">
        <f>IF($F$2=0," - ",Tabla1[[#This Row],[Base Precio de Lista neto]])</f>
        <v>1515.4998000000001</v>
      </c>
      <c r="D1730" s="5">
        <f>IF($F$2=0," - ",Tabla1[[#This Row],[Base Precio de Lista neto]]*(1-$F$2))</f>
        <v>1060.84986</v>
      </c>
      <c r="E1730" s="5">
        <f>IF($F$2=0," - ",Tabla1[[#This Row],[Base para Mejor precio]]*(1-$F$2))</f>
        <v>954.76487399999996</v>
      </c>
      <c r="F1730" s="4" t="s">
        <v>6</v>
      </c>
      <c r="G1730" s="16" t="s">
        <v>6131</v>
      </c>
      <c r="H1730" s="5">
        <f>IFERROR(IF($F$3=0,"-",Tabla1[[#This Row],[Precio de Cliente neto]]*(1+$F$3)),"-")</f>
        <v>1591.2747899999999</v>
      </c>
      <c r="I1730" s="5">
        <v>1515.4998000000001</v>
      </c>
      <c r="J1730" s="5">
        <v>1363.94982</v>
      </c>
      <c r="K1730" s="26">
        <v>0.21</v>
      </c>
    </row>
    <row r="1731" spans="1:11">
      <c r="A1731" s="4">
        <v>5547</v>
      </c>
      <c r="B1731" t="s">
        <v>1166</v>
      </c>
      <c r="C1731" s="5">
        <f>IF($F$2=0," - ",Tabla1[[#This Row],[Base Precio de Lista neto]])</f>
        <v>1207.6035999999999</v>
      </c>
      <c r="D1731" s="5">
        <f>IF($F$2=0," - ",Tabla1[[#This Row],[Base Precio de Lista neto]]*(1-$F$2))</f>
        <v>845.32251999999994</v>
      </c>
      <c r="E1731" s="5">
        <f>IF($F$2=0," - ",Tabla1[[#This Row],[Base para Mejor precio]]*(1-$F$2))</f>
        <v>760.79026799999986</v>
      </c>
      <c r="F1731" s="4" t="s">
        <v>6</v>
      </c>
      <c r="G1731" s="16" t="s">
        <v>6131</v>
      </c>
      <c r="H1731" s="5">
        <f>IFERROR(IF($F$3=0,"-",Tabla1[[#This Row],[Precio de Cliente neto]]*(1+$F$3)),"-")</f>
        <v>1267.98378</v>
      </c>
      <c r="I1731" s="5">
        <v>1207.6035999999999</v>
      </c>
      <c r="J1731" s="5">
        <v>1086.8432399999999</v>
      </c>
      <c r="K1731" s="26">
        <v>0.21</v>
      </c>
    </row>
    <row r="1732" spans="1:11">
      <c r="A1732" s="4">
        <v>5548</v>
      </c>
      <c r="B1732" t="s">
        <v>1167</v>
      </c>
      <c r="C1732" s="5">
        <f>IF($F$2=0," - ",Tabla1[[#This Row],[Base Precio de Lista neto]])</f>
        <v>1123.2130999999999</v>
      </c>
      <c r="D1732" s="5">
        <f>IF($F$2=0," - ",Tabla1[[#This Row],[Base Precio de Lista neto]]*(1-$F$2))</f>
        <v>786.24916999999994</v>
      </c>
      <c r="E1732" s="5">
        <f>IF($F$2=0," - ",Tabla1[[#This Row],[Base para Mejor precio]]*(1-$F$2))</f>
        <v>707.62425299999995</v>
      </c>
      <c r="F1732" s="4" t="s">
        <v>6</v>
      </c>
      <c r="G1732" s="16" t="s">
        <v>6131</v>
      </c>
      <c r="H1732" s="5">
        <f>IFERROR(IF($F$3=0,"-",Tabla1[[#This Row],[Precio de Cliente neto]]*(1+$F$3)),"-")</f>
        <v>1179.3737549999998</v>
      </c>
      <c r="I1732" s="5">
        <v>1123.2130999999999</v>
      </c>
      <c r="J1732" s="5">
        <v>1010.89179</v>
      </c>
      <c r="K1732" s="26">
        <v>0.21</v>
      </c>
    </row>
    <row r="1733" spans="1:11">
      <c r="A1733" s="4">
        <v>5549</v>
      </c>
      <c r="B1733" t="s">
        <v>1168</v>
      </c>
      <c r="C1733" s="5">
        <f>IF($F$2=0," - ",Tabla1[[#This Row],[Base Precio de Lista neto]])</f>
        <v>841.19460000000004</v>
      </c>
      <c r="D1733" s="5">
        <f>IF($F$2=0," - ",Tabla1[[#This Row],[Base Precio de Lista neto]]*(1-$F$2))</f>
        <v>588.83622000000003</v>
      </c>
      <c r="E1733" s="5">
        <f>IF($F$2=0," - ",Tabla1[[#This Row],[Base para Mejor precio]]*(1-$F$2))</f>
        <v>529.95259799999997</v>
      </c>
      <c r="F1733" s="4" t="s">
        <v>6</v>
      </c>
      <c r="G1733" s="16" t="s">
        <v>6131</v>
      </c>
      <c r="H1733" s="5">
        <f>IFERROR(IF($F$3=0,"-",Tabla1[[#This Row],[Precio de Cliente neto]]*(1+$F$3)),"-")</f>
        <v>883.25432999999998</v>
      </c>
      <c r="I1733" s="5">
        <v>841.19460000000004</v>
      </c>
      <c r="J1733" s="5">
        <v>757.07514000000003</v>
      </c>
      <c r="K1733" s="26">
        <v>0.21</v>
      </c>
    </row>
    <row r="1734" spans="1:11">
      <c r="A1734" s="4">
        <v>5550</v>
      </c>
      <c r="B1734" t="s">
        <v>1169</v>
      </c>
      <c r="C1734" s="5">
        <f>IF($F$2=0," - ",Tabla1[[#This Row],[Base Precio de Lista neto]])</f>
        <v>686.70600000000002</v>
      </c>
      <c r="D1734" s="5">
        <f>IF($F$2=0," - ",Tabla1[[#This Row],[Base Precio de Lista neto]]*(1-$F$2))</f>
        <v>480.69419999999997</v>
      </c>
      <c r="E1734" s="5">
        <f>IF($F$2=0," - ",Tabla1[[#This Row],[Base para Mejor precio]]*(1-$F$2))</f>
        <v>432.62477999999999</v>
      </c>
      <c r="F1734" s="4" t="s">
        <v>6</v>
      </c>
      <c r="G1734" s="16" t="s">
        <v>6131</v>
      </c>
      <c r="H1734" s="5">
        <f>IFERROR(IF($F$3=0,"-",Tabla1[[#This Row],[Precio de Cliente neto]]*(1+$F$3)),"-")</f>
        <v>721.04129999999998</v>
      </c>
      <c r="I1734" s="5">
        <v>686.70600000000002</v>
      </c>
      <c r="J1734" s="5">
        <v>618.03539999999998</v>
      </c>
      <c r="K1734" s="26">
        <v>0.21</v>
      </c>
    </row>
    <row r="1735" spans="1:11">
      <c r="A1735" s="4">
        <v>5551</v>
      </c>
      <c r="B1735" t="s">
        <v>1170</v>
      </c>
      <c r="C1735" s="5">
        <f>IF($F$2=0," - ",Tabla1[[#This Row],[Base Precio de Lista neto]])</f>
        <v>1834.3394000000001</v>
      </c>
      <c r="D1735" s="5">
        <f>IF($F$2=0," - ",Tabla1[[#This Row],[Base Precio de Lista neto]]*(1-$F$2))</f>
        <v>1284.0375799999999</v>
      </c>
      <c r="E1735" s="5">
        <f>IF($F$2=0," - ",Tabla1[[#This Row],[Base para Mejor precio]]*(1-$F$2))</f>
        <v>1155.6338219999998</v>
      </c>
      <c r="F1735" s="4" t="s">
        <v>6</v>
      </c>
      <c r="G1735" s="16" t="s">
        <v>6131</v>
      </c>
      <c r="H1735" s="5">
        <f>IFERROR(IF($F$3=0,"-",Tabla1[[#This Row],[Precio de Cliente neto]]*(1+$F$3)),"-")</f>
        <v>1926.0563699999998</v>
      </c>
      <c r="I1735" s="5">
        <v>1834.3394000000001</v>
      </c>
      <c r="J1735" s="5">
        <v>1650.9054599999999</v>
      </c>
      <c r="K1735" s="26">
        <v>0.21</v>
      </c>
    </row>
    <row r="1736" spans="1:11">
      <c r="A1736" s="4">
        <v>5552</v>
      </c>
      <c r="B1736" t="s">
        <v>1171</v>
      </c>
      <c r="C1736" s="5">
        <f>IF($F$2=0," - ",Tabla1[[#This Row],[Base Precio de Lista neto]])</f>
        <v>1185.2799</v>
      </c>
      <c r="D1736" s="5">
        <f>IF($F$2=0," - ",Tabla1[[#This Row],[Base Precio de Lista neto]]*(1-$F$2))</f>
        <v>829.69592999999998</v>
      </c>
      <c r="E1736" s="5">
        <f>IF($F$2=0," - ",Tabla1[[#This Row],[Base para Mejor precio]]*(1-$F$2))</f>
        <v>746.72633699999994</v>
      </c>
      <c r="F1736" s="4" t="s">
        <v>6</v>
      </c>
      <c r="G1736" s="16" t="s">
        <v>6131</v>
      </c>
      <c r="H1736" s="5">
        <f>IFERROR(IF($F$3=0,"-",Tabla1[[#This Row],[Precio de Cliente neto]]*(1+$F$3)),"-")</f>
        <v>1244.543895</v>
      </c>
      <c r="I1736" s="5">
        <v>1185.2799</v>
      </c>
      <c r="J1736" s="5">
        <v>1066.75191</v>
      </c>
      <c r="K1736" s="26">
        <v>0.21</v>
      </c>
    </row>
    <row r="1737" spans="1:11">
      <c r="A1737" s="4">
        <v>5553</v>
      </c>
      <c r="B1737" t="s">
        <v>1172</v>
      </c>
      <c r="C1737" s="5">
        <f>IF($F$2=0," - ",Tabla1[[#This Row],[Base Precio de Lista neto]])</f>
        <v>2706.9697999999999</v>
      </c>
      <c r="D1737" s="5">
        <f>IF($F$2=0," - ",Tabla1[[#This Row],[Base Precio de Lista neto]]*(1-$F$2))</f>
        <v>1894.8788599999998</v>
      </c>
      <c r="E1737" s="5">
        <f>IF($F$2=0," - ",Tabla1[[#This Row],[Base para Mejor precio]]*(1-$F$2))</f>
        <v>1705.3909739999999</v>
      </c>
      <c r="F1737" s="4" t="s">
        <v>5</v>
      </c>
      <c r="G1737" s="16" t="s">
        <v>6131</v>
      </c>
      <c r="H1737" s="5">
        <f>IFERROR(IF($F$3=0,"-",Tabla1[[#This Row],[Precio de Cliente neto]]*(1+$F$3)),"-")</f>
        <v>2842.3182899999997</v>
      </c>
      <c r="I1737" s="5">
        <v>2706.9697999999999</v>
      </c>
      <c r="J1737" s="5">
        <v>2436.2728200000001</v>
      </c>
      <c r="K1737" s="26">
        <v>0.21</v>
      </c>
    </row>
    <row r="1738" spans="1:11">
      <c r="A1738" s="4">
        <v>5557</v>
      </c>
      <c r="B1738" t="s">
        <v>1173</v>
      </c>
      <c r="C1738" s="5">
        <f>IF($F$2=0," - ",Tabla1[[#This Row],[Base Precio de Lista neto]])</f>
        <v>36895.686300000001</v>
      </c>
      <c r="D1738" s="5">
        <f>IF($F$2=0," - ",Tabla1[[#This Row],[Base Precio de Lista neto]]*(1-$F$2))</f>
        <v>25826.98041</v>
      </c>
      <c r="E1738" s="5">
        <f>IF($F$2=0," - ",Tabla1[[#This Row],[Base para Mejor precio]]*(1-$F$2))</f>
        <v>23244.282368999997</v>
      </c>
      <c r="F1738" s="4" t="s">
        <v>6</v>
      </c>
      <c r="G1738" s="16" t="s">
        <v>6131</v>
      </c>
      <c r="H1738" s="5">
        <f>IFERROR(IF($F$3=0,"-",Tabla1[[#This Row],[Precio de Cliente neto]]*(1+$F$3)),"-")</f>
        <v>38740.470614999998</v>
      </c>
      <c r="I1738" s="5">
        <v>36895.686300000001</v>
      </c>
      <c r="J1738" s="5">
        <v>33206.11767</v>
      </c>
      <c r="K1738" s="26">
        <v>0.21</v>
      </c>
    </row>
    <row r="1739" spans="1:11">
      <c r="A1739" s="4">
        <v>5558</v>
      </c>
      <c r="B1739" t="s">
        <v>1174</v>
      </c>
      <c r="C1739" s="5">
        <f>IF($F$2=0," - ",Tabla1[[#This Row],[Base Precio de Lista neto]])</f>
        <v>1090.5700999999999</v>
      </c>
      <c r="D1739" s="5">
        <f>IF($F$2=0," - ",Tabla1[[#This Row],[Base Precio de Lista neto]]*(1-$F$2))</f>
        <v>763.39906999999994</v>
      </c>
      <c r="E1739" s="5">
        <f>IF($F$2=0," - ",Tabla1[[#This Row],[Base para Mejor precio]]*(1-$F$2))</f>
        <v>687.05916300000001</v>
      </c>
      <c r="F1739" s="4" t="s">
        <v>6</v>
      </c>
      <c r="G1739" s="16" t="s">
        <v>6131</v>
      </c>
      <c r="H1739" s="5">
        <f>IFERROR(IF($F$3=0,"-",Tabla1[[#This Row],[Precio de Cliente neto]]*(1+$F$3)),"-")</f>
        <v>1145.0986049999999</v>
      </c>
      <c r="I1739" s="5">
        <v>1090.5700999999999</v>
      </c>
      <c r="J1739" s="5">
        <v>981.51309000000003</v>
      </c>
      <c r="K1739" s="26">
        <v>0.21</v>
      </c>
    </row>
    <row r="1740" spans="1:11">
      <c r="A1740" s="4">
        <v>5559</v>
      </c>
      <c r="B1740" t="s">
        <v>9226</v>
      </c>
      <c r="C1740" s="5">
        <f>IF($F$2=0," - ",Tabla1[[#This Row],[Base Precio de Lista neto]])</f>
        <v>3318.4996999999998</v>
      </c>
      <c r="D1740" s="5">
        <f>IF($F$2=0," - ",Tabla1[[#This Row],[Base Precio de Lista neto]]*(1-$F$2))</f>
        <v>2322.9497899999997</v>
      </c>
      <c r="E1740" s="5">
        <f>IF($F$2=0," - ",Tabla1[[#This Row],[Base para Mejor precio]]*(1-$F$2))</f>
        <v>2090.6548109999999</v>
      </c>
      <c r="F1740" s="4" t="s">
        <v>6</v>
      </c>
      <c r="G1740" s="16" t="s">
        <v>6131</v>
      </c>
      <c r="H1740" s="5">
        <f>IFERROR(IF($F$3=0,"-",Tabla1[[#This Row],[Precio de Cliente neto]]*(1+$F$3)),"-")</f>
        <v>3484.4246849999995</v>
      </c>
      <c r="I1740" s="5">
        <v>3318.4996999999998</v>
      </c>
      <c r="J1740" s="5">
        <v>2986.6497300000001</v>
      </c>
      <c r="K1740" s="26">
        <v>0.21</v>
      </c>
    </row>
    <row r="1741" spans="1:11">
      <c r="A1741" s="4">
        <v>5560</v>
      </c>
      <c r="B1741" t="s">
        <v>1175</v>
      </c>
      <c r="C1741" s="5">
        <f>IF($F$2=0," - ",Tabla1[[#This Row],[Base Precio de Lista neto]])</f>
        <v>1023.0565</v>
      </c>
      <c r="D1741" s="5">
        <f>IF($F$2=0," - ",Tabla1[[#This Row],[Base Precio de Lista neto]]*(1-$F$2))</f>
        <v>716.13954999999999</v>
      </c>
      <c r="E1741" s="5">
        <f>IF($F$2=0," - ",Tabla1[[#This Row],[Base para Mejor precio]]*(1-$F$2))</f>
        <v>644.52559499999995</v>
      </c>
      <c r="F1741" s="4" t="s">
        <v>5</v>
      </c>
      <c r="G1741" s="16" t="s">
        <v>6131</v>
      </c>
      <c r="H1741" s="5">
        <f>IFERROR(IF($F$3=0,"-",Tabla1[[#This Row],[Precio de Cliente neto]]*(1+$F$3)),"-")</f>
        <v>1074.209325</v>
      </c>
      <c r="I1741" s="5">
        <v>1023.0565</v>
      </c>
      <c r="J1741" s="5">
        <v>920.75085000000001</v>
      </c>
      <c r="K1741" s="26">
        <v>0.21</v>
      </c>
    </row>
    <row r="1742" spans="1:11">
      <c r="A1742" s="4">
        <v>5561</v>
      </c>
      <c r="B1742" t="s">
        <v>1176</v>
      </c>
      <c r="C1742" s="5">
        <f>IF($F$2=0," - ",Tabla1[[#This Row],[Base Precio de Lista neto]])</f>
        <v>1091.8821</v>
      </c>
      <c r="D1742" s="5">
        <f>IF($F$2=0," - ",Tabla1[[#This Row],[Base Precio de Lista neto]]*(1-$F$2))</f>
        <v>764.31746999999996</v>
      </c>
      <c r="E1742" s="5">
        <f>IF($F$2=0," - ",Tabla1[[#This Row],[Base para Mejor precio]]*(1-$F$2))</f>
        <v>687.88572299999998</v>
      </c>
      <c r="F1742" s="4" t="s">
        <v>5</v>
      </c>
      <c r="G1742" s="16" t="s">
        <v>6131</v>
      </c>
      <c r="H1742" s="5">
        <f>IFERROR(IF($F$3=0,"-",Tabla1[[#This Row],[Precio de Cliente neto]]*(1+$F$3)),"-")</f>
        <v>1146.4762049999999</v>
      </c>
      <c r="I1742" s="5">
        <v>1091.8821</v>
      </c>
      <c r="J1742" s="5">
        <v>982.69389000000001</v>
      </c>
      <c r="K1742" s="26">
        <v>0.21</v>
      </c>
    </row>
    <row r="1743" spans="1:11">
      <c r="A1743" s="4">
        <v>5562</v>
      </c>
      <c r="B1743" t="s">
        <v>1177</v>
      </c>
      <c r="C1743" s="5">
        <f>IF($F$2=0," - ",Tabla1[[#This Row],[Base Precio de Lista neto]])</f>
        <v>1115.7045000000001</v>
      </c>
      <c r="D1743" s="5">
        <f>IF($F$2=0," - ",Tabla1[[#This Row],[Base Precio de Lista neto]]*(1-$F$2))</f>
        <v>780.99315000000001</v>
      </c>
      <c r="E1743" s="5">
        <f>IF($F$2=0," - ",Tabla1[[#This Row],[Base para Mejor precio]]*(1-$F$2))</f>
        <v>702.89383499999997</v>
      </c>
      <c r="F1743" s="4" t="s">
        <v>5</v>
      </c>
      <c r="G1743" s="16" t="s">
        <v>6131</v>
      </c>
      <c r="H1743" s="5">
        <f>IFERROR(IF($F$3=0,"-",Tabla1[[#This Row],[Precio de Cliente neto]]*(1+$F$3)),"-")</f>
        <v>1171.4897249999999</v>
      </c>
      <c r="I1743" s="5">
        <v>1115.7045000000001</v>
      </c>
      <c r="J1743" s="5">
        <v>1004.13405</v>
      </c>
      <c r="K1743" s="26">
        <v>0.21</v>
      </c>
    </row>
    <row r="1744" spans="1:11">
      <c r="A1744" s="4">
        <v>5563</v>
      </c>
      <c r="B1744" t="s">
        <v>1178</v>
      </c>
      <c r="C1744" s="5">
        <f>IF($F$2=0," - ",Tabla1[[#This Row],[Base Precio de Lista neto]])</f>
        <v>1140.4645</v>
      </c>
      <c r="D1744" s="5">
        <f>IF($F$2=0," - ",Tabla1[[#This Row],[Base Precio de Lista neto]]*(1-$F$2))</f>
        <v>798.32515000000001</v>
      </c>
      <c r="E1744" s="5">
        <f>IF($F$2=0," - ",Tabla1[[#This Row],[Base para Mejor precio]]*(1-$F$2))</f>
        <v>718.49263499999995</v>
      </c>
      <c r="F1744" s="4" t="s">
        <v>5</v>
      </c>
      <c r="G1744" s="16" t="s">
        <v>6131</v>
      </c>
      <c r="H1744" s="5">
        <f>IFERROR(IF($F$3=0,"-",Tabla1[[#This Row],[Precio de Cliente neto]]*(1+$F$3)),"-")</f>
        <v>1197.487725</v>
      </c>
      <c r="I1744" s="5">
        <v>1140.4645</v>
      </c>
      <c r="J1744" s="5">
        <v>1026.41805</v>
      </c>
      <c r="K1744" s="26">
        <v>0.21</v>
      </c>
    </row>
    <row r="1745" spans="1:11">
      <c r="A1745" s="4">
        <v>5564</v>
      </c>
      <c r="B1745" t="s">
        <v>1179</v>
      </c>
      <c r="C1745" s="5">
        <f>IF($F$2=0," - ",Tabla1[[#This Row],[Base Precio de Lista neto]])</f>
        <v>1003.6261</v>
      </c>
      <c r="D1745" s="5">
        <f>IF($F$2=0," - ",Tabla1[[#This Row],[Base Precio de Lista neto]]*(1-$F$2))</f>
        <v>702.5382699999999</v>
      </c>
      <c r="E1745" s="5">
        <f>IF($F$2=0," - ",Tabla1[[#This Row],[Base para Mejor precio]]*(1-$F$2))</f>
        <v>632.28444300000001</v>
      </c>
      <c r="F1745" s="4" t="s">
        <v>5</v>
      </c>
      <c r="G1745" s="16" t="s">
        <v>6131</v>
      </c>
      <c r="H1745" s="5">
        <f>IFERROR(IF($F$3=0,"-",Tabla1[[#This Row],[Precio de Cliente neto]]*(1+$F$3)),"-")</f>
        <v>1053.8074049999998</v>
      </c>
      <c r="I1745" s="5">
        <v>1003.6261</v>
      </c>
      <c r="J1745" s="5">
        <v>903.26349000000005</v>
      </c>
      <c r="K1745" s="26">
        <v>0.21</v>
      </c>
    </row>
    <row r="1746" spans="1:11">
      <c r="A1746" s="4">
        <v>5565</v>
      </c>
      <c r="B1746" t="s">
        <v>1180</v>
      </c>
      <c r="C1746" s="5">
        <f>IF($F$2=0," - ",Tabla1[[#This Row],[Base Precio de Lista neto]])</f>
        <v>1035.0136</v>
      </c>
      <c r="D1746" s="5">
        <f>IF($F$2=0," - ",Tabla1[[#This Row],[Base Precio de Lista neto]]*(1-$F$2))</f>
        <v>724.50951999999995</v>
      </c>
      <c r="E1746" s="5">
        <f>IF($F$2=0," - ",Tabla1[[#This Row],[Base para Mejor precio]]*(1-$F$2))</f>
        <v>652.05856799999992</v>
      </c>
      <c r="F1746" s="4" t="s">
        <v>6</v>
      </c>
      <c r="G1746" s="16" t="s">
        <v>6131</v>
      </c>
      <c r="H1746" s="5">
        <f>IFERROR(IF($F$3=0,"-",Tabla1[[#This Row],[Precio de Cliente neto]]*(1+$F$3)),"-")</f>
        <v>1086.7642799999999</v>
      </c>
      <c r="I1746" s="5">
        <v>1035.0136</v>
      </c>
      <c r="J1746" s="5">
        <v>931.51224000000002</v>
      </c>
      <c r="K1746" s="26">
        <v>0.21</v>
      </c>
    </row>
    <row r="1747" spans="1:11">
      <c r="A1747" s="4">
        <v>5566</v>
      </c>
      <c r="B1747" t="s">
        <v>1181</v>
      </c>
      <c r="C1747" s="5">
        <f>IF($F$2=0," - ",Tabla1[[#This Row],[Base Precio de Lista neto]])</f>
        <v>1247.1008999999999</v>
      </c>
      <c r="D1747" s="5">
        <f>IF($F$2=0," - ",Tabla1[[#This Row],[Base Precio de Lista neto]]*(1-$F$2))</f>
        <v>872.97062999999991</v>
      </c>
      <c r="E1747" s="5">
        <f>IF($F$2=0," - ",Tabla1[[#This Row],[Base para Mejor precio]]*(1-$F$2))</f>
        <v>785.67356700000005</v>
      </c>
      <c r="F1747" s="4" t="s">
        <v>5</v>
      </c>
      <c r="G1747" s="16" t="s">
        <v>6131</v>
      </c>
      <c r="H1747" s="5">
        <f>IFERROR(IF($F$3=0,"-",Tabla1[[#This Row],[Precio de Cliente neto]]*(1+$F$3)),"-")</f>
        <v>1309.4559449999999</v>
      </c>
      <c r="I1747" s="5">
        <v>1247.1008999999999</v>
      </c>
      <c r="J1747" s="5">
        <v>1122.3908100000001</v>
      </c>
      <c r="K1747" s="26">
        <v>0.21</v>
      </c>
    </row>
    <row r="1748" spans="1:11">
      <c r="A1748" s="4">
        <v>5567</v>
      </c>
      <c r="B1748" t="s">
        <v>1182</v>
      </c>
      <c r="C1748" s="5">
        <f>IF($F$2=0," - ",Tabla1[[#This Row],[Base Precio de Lista neto]])</f>
        <v>1210.4394</v>
      </c>
      <c r="D1748" s="5">
        <f>IF($F$2=0," - ",Tabla1[[#This Row],[Base Precio de Lista neto]]*(1-$F$2))</f>
        <v>847.30757999999992</v>
      </c>
      <c r="E1748" s="5">
        <f>IF($F$2=0," - ",Tabla1[[#This Row],[Base para Mejor precio]]*(1-$F$2))</f>
        <v>762.57682199999988</v>
      </c>
      <c r="F1748" s="4" t="s">
        <v>5</v>
      </c>
      <c r="G1748" s="16" t="s">
        <v>6131</v>
      </c>
      <c r="H1748" s="5">
        <f>IFERROR(IF($F$3=0,"-",Tabla1[[#This Row],[Precio de Cliente neto]]*(1+$F$3)),"-")</f>
        <v>1270.96137</v>
      </c>
      <c r="I1748" s="5">
        <v>1210.4394</v>
      </c>
      <c r="J1748" s="5">
        <v>1089.39546</v>
      </c>
      <c r="K1748" s="26">
        <v>0.21</v>
      </c>
    </row>
    <row r="1749" spans="1:11">
      <c r="A1749" s="4">
        <v>5568</v>
      </c>
      <c r="B1749" t="s">
        <v>1183</v>
      </c>
      <c r="C1749" s="5">
        <f>IF($F$2=0," - ",Tabla1[[#This Row],[Base Precio de Lista neto]])</f>
        <v>1733.3179</v>
      </c>
      <c r="D1749" s="5">
        <f>IF($F$2=0," - ",Tabla1[[#This Row],[Base Precio de Lista neto]]*(1-$F$2))</f>
        <v>1213.3225299999999</v>
      </c>
      <c r="E1749" s="5">
        <f>IF($F$2=0," - ",Tabla1[[#This Row],[Base para Mejor precio]]*(1-$F$2))</f>
        <v>1091.9902769999999</v>
      </c>
      <c r="F1749" s="4" t="s">
        <v>6</v>
      </c>
      <c r="G1749" s="16" t="s">
        <v>6131</v>
      </c>
      <c r="H1749" s="5">
        <f>IFERROR(IF($F$3=0,"-",Tabla1[[#This Row],[Precio de Cliente neto]]*(1+$F$3)),"-")</f>
        <v>1819.9837949999999</v>
      </c>
      <c r="I1749" s="5">
        <v>1733.3179</v>
      </c>
      <c r="J1749" s="5">
        <v>1559.9861100000001</v>
      </c>
      <c r="K1749" s="26">
        <v>0.21</v>
      </c>
    </row>
    <row r="1750" spans="1:11">
      <c r="A1750" s="4">
        <v>5569</v>
      </c>
      <c r="B1750" t="s">
        <v>1184</v>
      </c>
      <c r="C1750" s="5">
        <f>IF($F$2=0," - ",Tabla1[[#This Row],[Base Precio de Lista neto]])</f>
        <v>1325.4211</v>
      </c>
      <c r="D1750" s="5">
        <f>IF($F$2=0," - ",Tabla1[[#This Row],[Base Precio de Lista neto]]*(1-$F$2))</f>
        <v>927.79476999999997</v>
      </c>
      <c r="E1750" s="5">
        <f>IF($F$2=0," - ",Tabla1[[#This Row],[Base para Mejor precio]]*(1-$F$2))</f>
        <v>835.01529299999993</v>
      </c>
      <c r="F1750" s="4" t="s">
        <v>6</v>
      </c>
      <c r="G1750" s="16" t="s">
        <v>6131</v>
      </c>
      <c r="H1750" s="5">
        <f>IFERROR(IF($F$3=0,"-",Tabla1[[#This Row],[Precio de Cliente neto]]*(1+$F$3)),"-")</f>
        <v>1391.692155</v>
      </c>
      <c r="I1750" s="5">
        <v>1325.4211</v>
      </c>
      <c r="J1750" s="5">
        <v>1192.8789899999999</v>
      </c>
      <c r="K1750" s="26">
        <v>0.21</v>
      </c>
    </row>
    <row r="1751" spans="1:11">
      <c r="A1751" s="4">
        <v>5570</v>
      </c>
      <c r="B1751" t="s">
        <v>1185</v>
      </c>
      <c r="C1751" s="5">
        <f>IF($F$2=0," - ",Tabla1[[#This Row],[Base Precio de Lista neto]])</f>
        <v>1674.0304000000001</v>
      </c>
      <c r="D1751" s="5">
        <f>IF($F$2=0," - ",Tabla1[[#This Row],[Base Precio de Lista neto]]*(1-$F$2))</f>
        <v>1171.8212799999999</v>
      </c>
      <c r="E1751" s="5">
        <f>IF($F$2=0," - ",Tabla1[[#This Row],[Base para Mejor precio]]*(1-$F$2))</f>
        <v>1054.639152</v>
      </c>
      <c r="F1751" s="4" t="s">
        <v>6</v>
      </c>
      <c r="G1751" s="16" t="s">
        <v>6131</v>
      </c>
      <c r="H1751" s="5">
        <f>IFERROR(IF($F$3=0,"-",Tabla1[[#This Row],[Precio de Cliente neto]]*(1+$F$3)),"-")</f>
        <v>1757.7319199999997</v>
      </c>
      <c r="I1751" s="5">
        <v>1674.0304000000001</v>
      </c>
      <c r="J1751" s="5">
        <v>1506.62736</v>
      </c>
      <c r="K1751" s="26">
        <v>0.21</v>
      </c>
    </row>
    <row r="1752" spans="1:11">
      <c r="A1752" s="4">
        <v>5571</v>
      </c>
      <c r="B1752" t="s">
        <v>1186</v>
      </c>
      <c r="C1752" s="5">
        <f>IF($F$2=0," - ",Tabla1[[#This Row],[Base Precio de Lista neto]])</f>
        <v>2005.6533999999999</v>
      </c>
      <c r="D1752" s="5">
        <f>IF($F$2=0," - ",Tabla1[[#This Row],[Base Precio de Lista neto]]*(1-$F$2))</f>
        <v>1403.9573799999998</v>
      </c>
      <c r="E1752" s="5">
        <f>IF($F$2=0," - ",Tabla1[[#This Row],[Base para Mejor precio]]*(1-$F$2))</f>
        <v>1263.5616419999999</v>
      </c>
      <c r="F1752" s="4" t="s">
        <v>6</v>
      </c>
      <c r="G1752" s="16" t="s">
        <v>6131</v>
      </c>
      <c r="H1752" s="5">
        <f>IFERROR(IF($F$3=0,"-",Tabla1[[#This Row],[Precio de Cliente neto]]*(1+$F$3)),"-")</f>
        <v>2105.9360699999997</v>
      </c>
      <c r="I1752" s="5">
        <v>2005.6533999999999</v>
      </c>
      <c r="J1752" s="5">
        <v>1805.08806</v>
      </c>
      <c r="K1752" s="26">
        <v>0.21</v>
      </c>
    </row>
    <row r="1753" spans="1:11">
      <c r="A1753" s="4">
        <v>5572</v>
      </c>
      <c r="B1753" t="s">
        <v>1187</v>
      </c>
      <c r="C1753" s="5">
        <f>IF($F$2=0," - ",Tabla1[[#This Row],[Base Precio de Lista neto]])</f>
        <v>2338.0891000000001</v>
      </c>
      <c r="D1753" s="5">
        <f>IF($F$2=0," - ",Tabla1[[#This Row],[Base Precio de Lista neto]]*(1-$F$2))</f>
        <v>1636.66237</v>
      </c>
      <c r="E1753" s="5">
        <f>IF($F$2=0," - ",Tabla1[[#This Row],[Base para Mejor precio]]*(1-$F$2))</f>
        <v>1472.9961329999999</v>
      </c>
      <c r="F1753" s="4" t="s">
        <v>6</v>
      </c>
      <c r="G1753" s="16" t="s">
        <v>6131</v>
      </c>
      <c r="H1753" s="5">
        <f>IFERROR(IF($F$3=0,"-",Tabla1[[#This Row],[Precio de Cliente neto]]*(1+$F$3)),"-")</f>
        <v>2454.993555</v>
      </c>
      <c r="I1753" s="5">
        <v>2338.0891000000001</v>
      </c>
      <c r="J1753" s="5">
        <v>2104.2801899999999</v>
      </c>
      <c r="K1753" s="26">
        <v>0.21</v>
      </c>
    </row>
    <row r="1754" spans="1:11">
      <c r="A1754" s="4">
        <v>5573</v>
      </c>
      <c r="B1754" t="s">
        <v>1188</v>
      </c>
      <c r="C1754" s="5">
        <f>IF($F$2=0," - ",Tabla1[[#This Row],[Base Precio de Lista neto]])</f>
        <v>3113.2321999999999</v>
      </c>
      <c r="D1754" s="5">
        <f>IF($F$2=0," - ",Tabla1[[#This Row],[Base Precio de Lista neto]]*(1-$F$2))</f>
        <v>2179.2625399999997</v>
      </c>
      <c r="E1754" s="5">
        <f>IF($F$2=0," - ",Tabla1[[#This Row],[Base para Mejor precio]]*(1-$F$2))</f>
        <v>1961.336286</v>
      </c>
      <c r="F1754" s="4" t="s">
        <v>6</v>
      </c>
      <c r="G1754" s="16" t="s">
        <v>6131</v>
      </c>
      <c r="H1754" s="5">
        <f>IFERROR(IF($F$3=0,"-",Tabla1[[#This Row],[Precio de Cliente neto]]*(1+$F$3)),"-")</f>
        <v>3268.8938099999996</v>
      </c>
      <c r="I1754" s="5">
        <v>3113.2321999999999</v>
      </c>
      <c r="J1754" s="5">
        <v>2801.9089800000002</v>
      </c>
      <c r="K1754" s="26">
        <v>0.21</v>
      </c>
    </row>
    <row r="1755" spans="1:11">
      <c r="A1755" s="4">
        <v>5574</v>
      </c>
      <c r="B1755" t="s">
        <v>6713</v>
      </c>
      <c r="C1755" s="5">
        <f>IF($F$2=0," - ",Tabla1[[#This Row],[Base Precio de Lista neto]])</f>
        <v>3592.1781999999998</v>
      </c>
      <c r="D1755" s="5">
        <f>IF($F$2=0," - ",Tabla1[[#This Row],[Base Precio de Lista neto]]*(1-$F$2))</f>
        <v>2514.5247399999998</v>
      </c>
      <c r="E1755" s="5">
        <f>IF($F$2=0," - ",Tabla1[[#This Row],[Base para Mejor precio]]*(1-$F$2))</f>
        <v>2263.0722659999997</v>
      </c>
      <c r="F1755" s="4" t="s">
        <v>6</v>
      </c>
      <c r="G1755" s="16" t="s">
        <v>6131</v>
      </c>
      <c r="H1755" s="5">
        <f>IFERROR(IF($F$3=0,"-",Tabla1[[#This Row],[Precio de Cliente neto]]*(1+$F$3)),"-")</f>
        <v>3771.7871099999998</v>
      </c>
      <c r="I1755" s="5">
        <v>3592.1781999999998</v>
      </c>
      <c r="J1755" s="5">
        <v>3232.96038</v>
      </c>
      <c r="K1755" s="26">
        <v>0.21</v>
      </c>
    </row>
    <row r="1756" spans="1:11">
      <c r="A1756" s="4">
        <v>5575</v>
      </c>
      <c r="B1756" t="s">
        <v>6714</v>
      </c>
      <c r="C1756" s="5">
        <f>IF($F$2=0," - ",Tabla1[[#This Row],[Base Precio de Lista neto]])</f>
        <v>3816.6556</v>
      </c>
      <c r="D1756" s="5">
        <f>IF($F$2=0," - ",Tabla1[[#This Row],[Base Precio de Lista neto]]*(1-$F$2))</f>
        <v>2671.6589199999999</v>
      </c>
      <c r="E1756" s="5">
        <f>IF($F$2=0," - ",Tabla1[[#This Row],[Base para Mejor precio]]*(1-$F$2))</f>
        <v>2404.4930279999999</v>
      </c>
      <c r="F1756" s="4" t="s">
        <v>6</v>
      </c>
      <c r="G1756" s="16" t="s">
        <v>6131</v>
      </c>
      <c r="H1756" s="5">
        <f>IFERROR(IF($F$3=0,"-",Tabla1[[#This Row],[Precio de Cliente neto]]*(1+$F$3)),"-")</f>
        <v>4007.4883799999998</v>
      </c>
      <c r="I1756" s="5">
        <v>3816.6556</v>
      </c>
      <c r="J1756" s="5">
        <v>3434.9900400000001</v>
      </c>
      <c r="K1756" s="26">
        <v>0.21</v>
      </c>
    </row>
    <row r="1757" spans="1:11">
      <c r="A1757" s="4">
        <v>5576</v>
      </c>
      <c r="B1757" t="s">
        <v>6715</v>
      </c>
      <c r="C1757" s="5">
        <f>IF($F$2=0," - ",Tabla1[[#This Row],[Base Precio de Lista neto]])</f>
        <v>4125.9591</v>
      </c>
      <c r="D1757" s="5">
        <f>IF($F$2=0," - ",Tabla1[[#This Row],[Base Precio de Lista neto]]*(1-$F$2))</f>
        <v>2888.17137</v>
      </c>
      <c r="E1757" s="5">
        <f>IF($F$2=0," - ",Tabla1[[#This Row],[Base para Mejor precio]]*(1-$F$2))</f>
        <v>2599.354233</v>
      </c>
      <c r="F1757" s="4" t="s">
        <v>6</v>
      </c>
      <c r="G1757" s="16" t="s">
        <v>6131</v>
      </c>
      <c r="H1757" s="5">
        <f>IFERROR(IF($F$3=0,"-",Tabla1[[#This Row],[Precio de Cliente neto]]*(1+$F$3)),"-")</f>
        <v>4332.257055</v>
      </c>
      <c r="I1757" s="5">
        <v>4125.9591</v>
      </c>
      <c r="J1757" s="5">
        <v>3713.36319</v>
      </c>
      <c r="K1757" s="26">
        <v>0.21</v>
      </c>
    </row>
    <row r="1758" spans="1:11">
      <c r="A1758" s="4">
        <v>5577</v>
      </c>
      <c r="B1758" t="s">
        <v>6716</v>
      </c>
      <c r="C1758" s="5">
        <f>IF($F$2=0," - ",Tabla1[[#This Row],[Base Precio de Lista neto]])</f>
        <v>4264.9606000000003</v>
      </c>
      <c r="D1758" s="5">
        <f>IF($F$2=0," - ",Tabla1[[#This Row],[Base Precio de Lista neto]]*(1-$F$2))</f>
        <v>2985.4724200000001</v>
      </c>
      <c r="E1758" s="5">
        <f>IF($F$2=0," - ",Tabla1[[#This Row],[Base para Mejor precio]]*(1-$F$2))</f>
        <v>2686.925178</v>
      </c>
      <c r="F1758" s="4" t="s">
        <v>6</v>
      </c>
      <c r="G1758" s="16" t="s">
        <v>6131</v>
      </c>
      <c r="H1758" s="5">
        <f>IFERROR(IF($F$3=0,"-",Tabla1[[#This Row],[Precio de Cliente neto]]*(1+$F$3)),"-")</f>
        <v>4478.2086300000001</v>
      </c>
      <c r="I1758" s="5">
        <v>4264.9606000000003</v>
      </c>
      <c r="J1758" s="5">
        <v>3838.4645399999999</v>
      </c>
      <c r="K1758" s="26">
        <v>0.21</v>
      </c>
    </row>
    <row r="1759" spans="1:11">
      <c r="A1759" s="4">
        <v>5578</v>
      </c>
      <c r="B1759" t="s">
        <v>6717</v>
      </c>
      <c r="C1759" s="5">
        <f>IF($F$2=0," - ",Tabla1[[#This Row],[Base Precio de Lista neto]])</f>
        <v>4704.5553</v>
      </c>
      <c r="D1759" s="5">
        <f>IF($F$2=0," - ",Tabla1[[#This Row],[Base Precio de Lista neto]]*(1-$F$2))</f>
        <v>3293.1887099999999</v>
      </c>
      <c r="E1759" s="5">
        <f>IF($F$2=0," - ",Tabla1[[#This Row],[Base para Mejor precio]]*(1-$F$2))</f>
        <v>2963.8698389999995</v>
      </c>
      <c r="F1759" s="4" t="s">
        <v>6</v>
      </c>
      <c r="G1759" s="16" t="s">
        <v>6131</v>
      </c>
      <c r="H1759" s="5">
        <f>IFERROR(IF($F$3=0,"-",Tabla1[[#This Row],[Precio de Cliente neto]]*(1+$F$3)),"-")</f>
        <v>4939.7830649999996</v>
      </c>
      <c r="I1759" s="5">
        <v>4704.5553</v>
      </c>
      <c r="J1759" s="5">
        <v>4234.0997699999998</v>
      </c>
      <c r="K1759" s="26">
        <v>0.21</v>
      </c>
    </row>
    <row r="1760" spans="1:11">
      <c r="A1760" s="4">
        <v>5579</v>
      </c>
      <c r="B1760" t="s">
        <v>6718</v>
      </c>
      <c r="C1760" s="5">
        <f>IF($F$2=0," - ",Tabla1[[#This Row],[Base Precio de Lista neto]])</f>
        <v>5304.1126999999997</v>
      </c>
      <c r="D1760" s="5">
        <f>IF($F$2=0," - ",Tabla1[[#This Row],[Base Precio de Lista neto]]*(1-$F$2))</f>
        <v>3712.8788899999995</v>
      </c>
      <c r="E1760" s="5">
        <f>IF($F$2=0," - ",Tabla1[[#This Row],[Base para Mejor precio]]*(1-$F$2))</f>
        <v>3341.5910009999998</v>
      </c>
      <c r="F1760" s="4" t="s">
        <v>6</v>
      </c>
      <c r="G1760" s="16" t="s">
        <v>6131</v>
      </c>
      <c r="H1760" s="5">
        <f>IFERROR(IF($F$3=0,"-",Tabla1[[#This Row],[Precio de Cliente neto]]*(1+$F$3)),"-")</f>
        <v>5569.318334999999</v>
      </c>
      <c r="I1760" s="5">
        <v>5304.1126999999997</v>
      </c>
      <c r="J1760" s="5">
        <v>4773.7014300000001</v>
      </c>
      <c r="K1760" s="26">
        <v>0.21</v>
      </c>
    </row>
    <row r="1761" spans="1:11">
      <c r="A1761" s="4">
        <v>5584</v>
      </c>
      <c r="B1761" t="s">
        <v>1189</v>
      </c>
      <c r="C1761" s="5">
        <f>IF($F$2=0," - ",Tabla1[[#This Row],[Base Precio de Lista neto]])</f>
        <v>1441.1564000000001</v>
      </c>
      <c r="D1761" s="5">
        <f>IF($F$2=0," - ",Tabla1[[#This Row],[Base Precio de Lista neto]]*(1-$F$2))</f>
        <v>1008.80948</v>
      </c>
      <c r="E1761" s="5">
        <f>IF($F$2=0," - ",Tabla1[[#This Row],[Base para Mejor precio]]*(1-$F$2))</f>
        <v>907.92853200000002</v>
      </c>
      <c r="F1761" s="4" t="s">
        <v>5</v>
      </c>
      <c r="G1761" s="16" t="s">
        <v>6131</v>
      </c>
      <c r="H1761" s="5">
        <f>IFERROR(IF($F$3=0,"-",Tabla1[[#This Row],[Precio de Cliente neto]]*(1+$F$3)),"-")</f>
        <v>1513.2142200000001</v>
      </c>
      <c r="I1761" s="5">
        <v>1441.1564000000001</v>
      </c>
      <c r="J1761" s="5">
        <v>1297.0407600000001</v>
      </c>
      <c r="K1761" s="26">
        <v>0.21</v>
      </c>
    </row>
    <row r="1762" spans="1:11">
      <c r="A1762" s="4">
        <v>5585</v>
      </c>
      <c r="B1762" t="s">
        <v>1190</v>
      </c>
      <c r="C1762" s="5">
        <f>IF($F$2=0," - ",Tabla1[[#This Row],[Base Precio de Lista neto]])</f>
        <v>1590.0341000000001</v>
      </c>
      <c r="D1762" s="5">
        <f>IF($F$2=0," - ",Tabla1[[#This Row],[Base Precio de Lista neto]]*(1-$F$2))</f>
        <v>1113.02387</v>
      </c>
      <c r="E1762" s="5">
        <f>IF($F$2=0," - ",Tabla1[[#This Row],[Base para Mejor precio]]*(1-$F$2))</f>
        <v>1001.7214829999999</v>
      </c>
      <c r="F1762" s="4" t="s">
        <v>5</v>
      </c>
      <c r="G1762" s="16" t="s">
        <v>6131</v>
      </c>
      <c r="H1762" s="5">
        <f>IFERROR(IF($F$3=0,"-",Tabla1[[#This Row],[Precio de Cliente neto]]*(1+$F$3)),"-")</f>
        <v>1669.535805</v>
      </c>
      <c r="I1762" s="5">
        <v>1590.0341000000001</v>
      </c>
      <c r="J1762" s="5">
        <v>1431.03069</v>
      </c>
      <c r="K1762" s="26">
        <v>0.21</v>
      </c>
    </row>
    <row r="1763" spans="1:11">
      <c r="A1763" s="4">
        <v>5586</v>
      </c>
      <c r="B1763" t="s">
        <v>1191</v>
      </c>
      <c r="C1763" s="5">
        <f>IF($F$2=0," - ",Tabla1[[#This Row],[Base Precio de Lista neto]])</f>
        <v>1384.1478</v>
      </c>
      <c r="D1763" s="5">
        <f>IF($F$2=0," - ",Tabla1[[#This Row],[Base Precio de Lista neto]]*(1-$F$2))</f>
        <v>968.90345999999988</v>
      </c>
      <c r="E1763" s="5">
        <f>IF($F$2=0," - ",Tabla1[[#This Row],[Base para Mejor precio]]*(1-$F$2))</f>
        <v>872.01311399999986</v>
      </c>
      <c r="F1763" s="4" t="s">
        <v>5</v>
      </c>
      <c r="G1763" s="16" t="s">
        <v>6131</v>
      </c>
      <c r="H1763" s="5">
        <f>IFERROR(IF($F$3=0,"-",Tabla1[[#This Row],[Precio de Cliente neto]]*(1+$F$3)),"-")</f>
        <v>1453.3551899999998</v>
      </c>
      <c r="I1763" s="5">
        <v>1384.1478</v>
      </c>
      <c r="J1763" s="5">
        <v>1245.7330199999999</v>
      </c>
      <c r="K1763" s="26">
        <v>0.21</v>
      </c>
    </row>
    <row r="1764" spans="1:11">
      <c r="A1764" s="4">
        <v>5600</v>
      </c>
      <c r="B1764" t="s">
        <v>8674</v>
      </c>
      <c r="C1764" s="5">
        <f>IF($F$2=0," - ",Tabla1[[#This Row],[Base Precio de Lista neto]])</f>
        <v>5187.8945999999996</v>
      </c>
      <c r="D1764" s="5">
        <f>IF($F$2=0," - ",Tabla1[[#This Row],[Base Precio de Lista neto]]*(1-$F$2))</f>
        <v>3631.5262199999993</v>
      </c>
      <c r="E1764" s="5">
        <f>IF($F$2=0," - ",Tabla1[[#This Row],[Base para Mejor precio]]*(1-$F$2))</f>
        <v>3268.3735979999997</v>
      </c>
      <c r="F1764" s="4" t="s">
        <v>6</v>
      </c>
      <c r="G1764" s="16" t="s">
        <v>6131</v>
      </c>
      <c r="H1764" s="5">
        <f>IFERROR(IF($F$3=0,"-",Tabla1[[#This Row],[Precio de Cliente neto]]*(1+$F$3)),"-")</f>
        <v>5447.2893299999987</v>
      </c>
      <c r="I1764" s="5">
        <v>5187.8945999999996</v>
      </c>
      <c r="J1764" s="5">
        <v>4669.1051399999997</v>
      </c>
      <c r="K1764" s="26">
        <v>0.21</v>
      </c>
    </row>
    <row r="1765" spans="1:11">
      <c r="A1765" s="4">
        <v>5601</v>
      </c>
      <c r="B1765" t="s">
        <v>8675</v>
      </c>
      <c r="C1765" s="5">
        <f>IF($F$2=0," - ",Tabla1[[#This Row],[Base Precio de Lista neto]])</f>
        <v>5673.0933999999997</v>
      </c>
      <c r="D1765" s="5">
        <f>IF($F$2=0," - ",Tabla1[[#This Row],[Base Precio de Lista neto]]*(1-$F$2))</f>
        <v>3971.1653799999995</v>
      </c>
      <c r="E1765" s="5">
        <f>IF($F$2=0," - ",Tabla1[[#This Row],[Base para Mejor precio]]*(1-$F$2))</f>
        <v>3574.0488419999997</v>
      </c>
      <c r="F1765" s="4" t="s">
        <v>6</v>
      </c>
      <c r="G1765" s="16" t="s">
        <v>6131</v>
      </c>
      <c r="H1765" s="5">
        <f>IFERROR(IF($F$3=0,"-",Tabla1[[#This Row],[Precio de Cliente neto]]*(1+$F$3)),"-")</f>
        <v>5956.7480699999996</v>
      </c>
      <c r="I1765" s="5">
        <v>5673.0933999999997</v>
      </c>
      <c r="J1765" s="5">
        <v>5105.78406</v>
      </c>
      <c r="K1765" s="26">
        <v>0.21</v>
      </c>
    </row>
    <row r="1766" spans="1:11">
      <c r="A1766" s="4">
        <v>5602</v>
      </c>
      <c r="B1766" t="s">
        <v>8676</v>
      </c>
      <c r="C1766" s="5">
        <f>IF($F$2=0," - ",Tabla1[[#This Row],[Base Precio de Lista neto]])</f>
        <v>5075.9256999999998</v>
      </c>
      <c r="D1766" s="5">
        <f>IF($F$2=0," - ",Tabla1[[#This Row],[Base Precio de Lista neto]]*(1-$F$2))</f>
        <v>3553.1479899999995</v>
      </c>
      <c r="E1766" s="5">
        <f>IF($F$2=0," - ",Tabla1[[#This Row],[Base para Mejor precio]]*(1-$F$2))</f>
        <v>3197.8331909999997</v>
      </c>
      <c r="F1766" s="4" t="s">
        <v>6</v>
      </c>
      <c r="G1766" s="16" t="s">
        <v>6131</v>
      </c>
      <c r="H1766" s="5">
        <f>IFERROR(IF($F$3=0,"-",Tabla1[[#This Row],[Precio de Cliente neto]]*(1+$F$3)),"-")</f>
        <v>5329.7219849999992</v>
      </c>
      <c r="I1766" s="5">
        <v>5075.9256999999998</v>
      </c>
      <c r="J1766" s="5">
        <v>4568.33313</v>
      </c>
      <c r="K1766" s="26">
        <v>0.21</v>
      </c>
    </row>
    <row r="1767" spans="1:11">
      <c r="A1767" s="4">
        <v>5603</v>
      </c>
      <c r="B1767" t="s">
        <v>8677</v>
      </c>
      <c r="C1767" s="5">
        <f>IF($F$2=0," - ",Tabla1[[#This Row],[Base Precio de Lista neto]])</f>
        <v>5486.4785000000002</v>
      </c>
      <c r="D1767" s="5">
        <f>IF($F$2=0," - ",Tabla1[[#This Row],[Base Precio de Lista neto]]*(1-$F$2))</f>
        <v>3840.5349499999998</v>
      </c>
      <c r="E1767" s="5">
        <f>IF($F$2=0," - ",Tabla1[[#This Row],[Base para Mejor precio]]*(1-$F$2))</f>
        <v>3456.4814549999996</v>
      </c>
      <c r="F1767" s="4" t="s">
        <v>6</v>
      </c>
      <c r="G1767" s="16" t="s">
        <v>6131</v>
      </c>
      <c r="H1767" s="5">
        <f>IFERROR(IF($F$3=0,"-",Tabla1[[#This Row],[Precio de Cliente neto]]*(1+$F$3)),"-")</f>
        <v>5760.8024249999999</v>
      </c>
      <c r="I1767" s="5">
        <v>5486.4785000000002</v>
      </c>
      <c r="J1767" s="5">
        <v>4937.8306499999999</v>
      </c>
      <c r="K1767" s="26">
        <v>0.21</v>
      </c>
    </row>
    <row r="1768" spans="1:11">
      <c r="A1768" s="4">
        <v>5604</v>
      </c>
      <c r="B1768" t="s">
        <v>1192</v>
      </c>
      <c r="C1768" s="5">
        <f>IF($F$2=0," - ",Tabla1[[#This Row],[Base Precio de Lista neto]])</f>
        <v>2575.2858000000001</v>
      </c>
      <c r="D1768" s="5">
        <f>IF($F$2=0," - ",Tabla1[[#This Row],[Base Precio de Lista neto]]*(1-$F$2))</f>
        <v>1802.7000599999999</v>
      </c>
      <c r="E1768" s="5">
        <f>IF($F$2=0," - ",Tabla1[[#This Row],[Base para Mejor precio]]*(1-$F$2))</f>
        <v>1622.4300539999999</v>
      </c>
      <c r="F1768" s="4" t="s">
        <v>6</v>
      </c>
      <c r="G1768" s="16" t="s">
        <v>6131</v>
      </c>
      <c r="H1768" s="5">
        <f>IFERROR(IF($F$3=0,"-",Tabla1[[#This Row],[Precio de Cliente neto]]*(1+$F$3)),"-")</f>
        <v>2704.0500899999997</v>
      </c>
      <c r="I1768" s="5">
        <v>2575.2858000000001</v>
      </c>
      <c r="J1768" s="5">
        <v>2317.75722</v>
      </c>
      <c r="K1768" s="26">
        <v>0.21</v>
      </c>
    </row>
    <row r="1769" spans="1:11">
      <c r="A1769" s="4">
        <v>5605</v>
      </c>
      <c r="B1769" t="s">
        <v>1193</v>
      </c>
      <c r="C1769" s="5">
        <f>IF($F$2=0," - ",Tabla1[[#This Row],[Base Precio de Lista neto]])</f>
        <v>3359.07</v>
      </c>
      <c r="D1769" s="5">
        <f>IF($F$2=0," - ",Tabla1[[#This Row],[Base Precio de Lista neto]]*(1-$F$2))</f>
        <v>2351.3490000000002</v>
      </c>
      <c r="E1769" s="5">
        <f>IF($F$2=0," - ",Tabla1[[#This Row],[Base para Mejor precio]]*(1-$F$2))</f>
        <v>2116.2140999999997</v>
      </c>
      <c r="F1769" s="4" t="s">
        <v>6</v>
      </c>
      <c r="G1769" s="16" t="s">
        <v>6131</v>
      </c>
      <c r="H1769" s="5">
        <f>IFERROR(IF($F$3=0,"-",Tabla1[[#This Row],[Precio de Cliente neto]]*(1+$F$3)),"-")</f>
        <v>3527.0235000000002</v>
      </c>
      <c r="I1769" s="5">
        <v>3359.07</v>
      </c>
      <c r="J1769" s="5">
        <v>3023.163</v>
      </c>
      <c r="K1769" s="26">
        <v>0.21</v>
      </c>
    </row>
    <row r="1770" spans="1:11">
      <c r="A1770" s="4">
        <v>5606</v>
      </c>
      <c r="B1770" t="s">
        <v>1194</v>
      </c>
      <c r="C1770" s="5">
        <f>IF($F$2=0," - ",Tabla1[[#This Row],[Base Precio de Lista neto]])</f>
        <v>2612.6088</v>
      </c>
      <c r="D1770" s="5">
        <f>IF($F$2=0," - ",Tabla1[[#This Row],[Base Precio de Lista neto]]*(1-$F$2))</f>
        <v>1828.8261599999998</v>
      </c>
      <c r="E1770" s="5">
        <f>IF($F$2=0," - ",Tabla1[[#This Row],[Base para Mejor precio]]*(1-$F$2))</f>
        <v>1645.943544</v>
      </c>
      <c r="F1770" s="4" t="s">
        <v>6</v>
      </c>
      <c r="G1770" s="16" t="s">
        <v>6131</v>
      </c>
      <c r="H1770" s="5">
        <f>IFERROR(IF($F$3=0,"-",Tabla1[[#This Row],[Precio de Cliente neto]]*(1+$F$3)),"-")</f>
        <v>2743.2392399999999</v>
      </c>
      <c r="I1770" s="5">
        <v>2612.6088</v>
      </c>
      <c r="J1770" s="5">
        <v>2351.3479200000002</v>
      </c>
      <c r="K1770" s="26">
        <v>0.21</v>
      </c>
    </row>
    <row r="1771" spans="1:11">
      <c r="A1771" s="4">
        <v>5607</v>
      </c>
      <c r="B1771" t="s">
        <v>1195</v>
      </c>
      <c r="C1771" s="5">
        <f>IF($F$2=0," - ",Tabla1[[#This Row],[Base Precio de Lista neto]])</f>
        <v>3359.07</v>
      </c>
      <c r="D1771" s="5">
        <f>IF($F$2=0," - ",Tabla1[[#This Row],[Base Precio de Lista neto]]*(1-$F$2))</f>
        <v>2351.3490000000002</v>
      </c>
      <c r="E1771" s="5">
        <f>IF($F$2=0," - ",Tabla1[[#This Row],[Base para Mejor precio]]*(1-$F$2))</f>
        <v>2116.2140999999997</v>
      </c>
      <c r="F1771" s="4" t="s">
        <v>6</v>
      </c>
      <c r="G1771" s="16" t="s">
        <v>6131</v>
      </c>
      <c r="H1771" s="5">
        <f>IFERROR(IF($F$3=0,"-",Tabla1[[#This Row],[Precio de Cliente neto]]*(1+$F$3)),"-")</f>
        <v>3527.0235000000002</v>
      </c>
      <c r="I1771" s="5">
        <v>3359.07</v>
      </c>
      <c r="J1771" s="5">
        <v>3023.163</v>
      </c>
      <c r="K1771" s="26">
        <v>0.21</v>
      </c>
    </row>
    <row r="1772" spans="1:11">
      <c r="A1772" s="4">
        <v>5608</v>
      </c>
      <c r="B1772" t="s">
        <v>1196</v>
      </c>
      <c r="C1772" s="5">
        <f>IF($F$2=0," - ",Tabla1[[#This Row],[Base Precio de Lista neto]])</f>
        <v>4111.4759000000004</v>
      </c>
      <c r="D1772" s="5">
        <f>IF($F$2=0," - ",Tabla1[[#This Row],[Base Precio de Lista neto]]*(1-$F$2))</f>
        <v>2878.0331300000003</v>
      </c>
      <c r="E1772" s="5">
        <f>IF($F$2=0," - ",Tabla1[[#This Row],[Base para Mejor precio]]*(1-$F$2))</f>
        <v>2590.2298169999999</v>
      </c>
      <c r="F1772" s="4" t="s">
        <v>6</v>
      </c>
      <c r="G1772" s="16" t="s">
        <v>6131</v>
      </c>
      <c r="H1772" s="5">
        <f>IFERROR(IF($F$3=0,"-",Tabla1[[#This Row],[Precio de Cliente neto]]*(1+$F$3)),"-")</f>
        <v>4317.0496950000006</v>
      </c>
      <c r="I1772" s="5">
        <v>4111.4759000000004</v>
      </c>
      <c r="J1772" s="5">
        <v>3700.3283099999999</v>
      </c>
      <c r="K1772" s="26">
        <v>0.21</v>
      </c>
    </row>
    <row r="1773" spans="1:11">
      <c r="A1773" s="4">
        <v>5609</v>
      </c>
      <c r="B1773" t="s">
        <v>1197</v>
      </c>
      <c r="C1773" s="5">
        <f>IF($F$2=0," - ",Tabla1[[#This Row],[Base Precio de Lista neto]])</f>
        <v>4913.5748000000003</v>
      </c>
      <c r="D1773" s="5">
        <f>IF($F$2=0," - ",Tabla1[[#This Row],[Base Precio de Lista neto]]*(1-$F$2))</f>
        <v>3439.50236</v>
      </c>
      <c r="E1773" s="5">
        <f>IF($F$2=0," - ",Tabla1[[#This Row],[Base para Mejor precio]]*(1-$F$2))</f>
        <v>3095.5521239999998</v>
      </c>
      <c r="F1773" s="4" t="s">
        <v>6</v>
      </c>
      <c r="G1773" s="16" t="s">
        <v>6131</v>
      </c>
      <c r="H1773" s="5">
        <f>IFERROR(IF($F$3=0,"-",Tabla1[[#This Row],[Precio de Cliente neto]]*(1+$F$3)),"-")</f>
        <v>5159.2535399999997</v>
      </c>
      <c r="I1773" s="5">
        <v>4913.5748000000003</v>
      </c>
      <c r="J1773" s="5">
        <v>4422.2173199999997</v>
      </c>
      <c r="K1773" s="26">
        <v>0.21</v>
      </c>
    </row>
    <row r="1774" spans="1:11">
      <c r="A1774" s="4">
        <v>5610</v>
      </c>
      <c r="B1774" t="s">
        <v>1198</v>
      </c>
      <c r="C1774" s="5">
        <f>IF($F$2=0," - ",Tabla1[[#This Row],[Base Precio de Lista neto]])</f>
        <v>7008.4724999999999</v>
      </c>
      <c r="D1774" s="5">
        <f>IF($F$2=0," - ",Tabla1[[#This Row],[Base Precio de Lista neto]]*(1-$F$2))</f>
        <v>4905.9307499999995</v>
      </c>
      <c r="E1774" s="5">
        <f>IF($F$2=0," - ",Tabla1[[#This Row],[Base para Mejor precio]]*(1-$F$2))</f>
        <v>4415.3376749999998</v>
      </c>
      <c r="F1774" s="4" t="s">
        <v>6</v>
      </c>
      <c r="G1774" s="16" t="s">
        <v>6131</v>
      </c>
      <c r="H1774" s="5">
        <f>IFERROR(IF($F$3=0,"-",Tabla1[[#This Row],[Precio de Cliente neto]]*(1+$F$3)),"-")</f>
        <v>7358.8961249999993</v>
      </c>
      <c r="I1774" s="5">
        <v>7008.4724999999999</v>
      </c>
      <c r="J1774" s="5">
        <v>6307.6252500000001</v>
      </c>
      <c r="K1774" s="26">
        <v>0.21</v>
      </c>
    </row>
    <row r="1775" spans="1:11">
      <c r="A1775" s="4">
        <v>5611</v>
      </c>
      <c r="B1775" t="s">
        <v>1199</v>
      </c>
      <c r="C1775" s="5">
        <f>IF($F$2=0," - ",Tabla1[[#This Row],[Base Precio de Lista neto]])</f>
        <v>13273.9776</v>
      </c>
      <c r="D1775" s="5">
        <f>IF($F$2=0," - ",Tabla1[[#This Row],[Base Precio de Lista neto]]*(1-$F$2))</f>
        <v>9291.7843199999988</v>
      </c>
      <c r="E1775" s="5">
        <f>IF($F$2=0," - ",Tabla1[[#This Row],[Base para Mejor precio]]*(1-$F$2))</f>
        <v>8362.605888</v>
      </c>
      <c r="F1775" s="4" t="s">
        <v>6</v>
      </c>
      <c r="G1775" s="16" t="s">
        <v>6131</v>
      </c>
      <c r="H1775" s="5">
        <f>IFERROR(IF($F$3=0,"-",Tabla1[[#This Row],[Precio de Cliente neto]]*(1+$F$3)),"-")</f>
        <v>13937.676479999998</v>
      </c>
      <c r="I1775" s="5">
        <v>13273.9776</v>
      </c>
      <c r="J1775" s="5">
        <v>11946.57984</v>
      </c>
      <c r="K1775" s="26">
        <v>0.21</v>
      </c>
    </row>
    <row r="1776" spans="1:11">
      <c r="A1776" s="4">
        <v>5612</v>
      </c>
      <c r="B1776" t="s">
        <v>1200</v>
      </c>
      <c r="C1776" s="5">
        <f>IF($F$2=0," - ",Tabla1[[#This Row],[Base Precio de Lista neto]])</f>
        <v>17320.032800000001</v>
      </c>
      <c r="D1776" s="5">
        <f>IF($F$2=0," - ",Tabla1[[#This Row],[Base Precio de Lista neto]]*(1-$F$2))</f>
        <v>12124.02296</v>
      </c>
      <c r="E1776" s="5">
        <f>IF($F$2=0," - ",Tabla1[[#This Row],[Base para Mejor precio]]*(1-$F$2))</f>
        <v>10911.620664</v>
      </c>
      <c r="F1776" s="4" t="s">
        <v>6</v>
      </c>
      <c r="G1776" s="16" t="s">
        <v>6131</v>
      </c>
      <c r="H1776" s="5">
        <f>IFERROR(IF($F$3=0,"-",Tabla1[[#This Row],[Precio de Cliente neto]]*(1+$F$3)),"-")</f>
        <v>18186.034439999999</v>
      </c>
      <c r="I1776" s="5">
        <v>17320.032800000001</v>
      </c>
      <c r="J1776" s="5">
        <v>15588.02952</v>
      </c>
      <c r="K1776" s="26">
        <v>0.21</v>
      </c>
    </row>
    <row r="1777" spans="1:11">
      <c r="A1777" s="4">
        <v>5613</v>
      </c>
      <c r="B1777" t="s">
        <v>1201</v>
      </c>
      <c r="C1777" s="5">
        <f>IF($F$2=0," - ",Tabla1[[#This Row],[Base Precio de Lista neto]])</f>
        <v>31954.437399999999</v>
      </c>
      <c r="D1777" s="5">
        <f>IF($F$2=0," - ",Tabla1[[#This Row],[Base Precio de Lista neto]]*(1-$F$2))</f>
        <v>22368.106179999999</v>
      </c>
      <c r="E1777" s="5">
        <f>IF($F$2=0," - ",Tabla1[[#This Row],[Base para Mejor precio]]*(1-$F$2))</f>
        <v>20131.295561999999</v>
      </c>
      <c r="F1777" s="4" t="s">
        <v>6</v>
      </c>
      <c r="G1777" s="16" t="s">
        <v>6131</v>
      </c>
      <c r="H1777" s="5">
        <f>IFERROR(IF($F$3=0,"-",Tabla1[[#This Row],[Precio de Cliente neto]]*(1+$F$3)),"-")</f>
        <v>33552.159269999996</v>
      </c>
      <c r="I1777" s="5">
        <v>31954.437399999999</v>
      </c>
      <c r="J1777" s="5">
        <v>28758.99366</v>
      </c>
      <c r="K1777" s="26">
        <v>0.21</v>
      </c>
    </row>
    <row r="1778" spans="1:11">
      <c r="A1778" s="4">
        <v>5620</v>
      </c>
      <c r="B1778" t="s">
        <v>1202</v>
      </c>
      <c r="C1778" s="5">
        <f>IF($F$2=0," - ",Tabla1[[#This Row],[Base Precio de Lista neto]])</f>
        <v>706.03440000000001</v>
      </c>
      <c r="D1778" s="5">
        <f>IF($F$2=0," - ",Tabla1[[#This Row],[Base Precio de Lista neto]]*(1-$F$2))</f>
        <v>494.22407999999996</v>
      </c>
      <c r="E1778" s="5">
        <f>IF($F$2=0," - ",Tabla1[[#This Row],[Base para Mejor precio]]*(1-$F$2))</f>
        <v>444.801672</v>
      </c>
      <c r="F1778" s="4" t="s">
        <v>6</v>
      </c>
      <c r="G1778" s="16" t="s">
        <v>6131</v>
      </c>
      <c r="H1778" s="5">
        <f>IFERROR(IF($F$3=0,"-",Tabla1[[#This Row],[Precio de Cliente neto]]*(1+$F$3)),"-")</f>
        <v>741.33611999999994</v>
      </c>
      <c r="I1778" s="5">
        <v>706.03440000000001</v>
      </c>
      <c r="J1778" s="5">
        <v>635.43096000000003</v>
      </c>
      <c r="K1778" s="26">
        <v>0.21</v>
      </c>
    </row>
    <row r="1779" spans="1:11">
      <c r="A1779" s="4">
        <v>5741</v>
      </c>
      <c r="B1779" t="s">
        <v>1203</v>
      </c>
      <c r="C1779" s="5">
        <f>IF($F$2=0," - ",Tabla1[[#This Row],[Base Precio de Lista neto]])</f>
        <v>66.528000000000006</v>
      </c>
      <c r="D1779" s="5">
        <f>IF($F$2=0," - ",Tabla1[[#This Row],[Base Precio de Lista neto]]*(1-$F$2))</f>
        <v>46.569600000000001</v>
      </c>
      <c r="E1779" s="5">
        <f>IF($F$2=0," - ",Tabla1[[#This Row],[Base para Mejor precio]]*(1-$F$2))</f>
        <v>41.912639999999996</v>
      </c>
      <c r="F1779" s="4" t="s">
        <v>5</v>
      </c>
      <c r="G1779" s="16" t="s">
        <v>6131</v>
      </c>
      <c r="H1779" s="5">
        <f>IFERROR(IF($F$3=0,"-",Tabla1[[#This Row],[Precio de Cliente neto]]*(1+$F$3)),"-")</f>
        <v>69.854399999999998</v>
      </c>
      <c r="I1779" s="5">
        <v>66.528000000000006</v>
      </c>
      <c r="J1779" s="5">
        <v>59.8752</v>
      </c>
      <c r="K1779" s="26">
        <v>0.21</v>
      </c>
    </row>
    <row r="1780" spans="1:11">
      <c r="A1780" s="4">
        <v>6000</v>
      </c>
      <c r="B1780" t="s">
        <v>1204</v>
      </c>
      <c r="C1780" s="5">
        <f>IF($F$2=0," - ",Tabla1[[#This Row],[Base Precio de Lista neto]])</f>
        <v>360.6429</v>
      </c>
      <c r="D1780" s="5">
        <f>IF($F$2=0," - ",Tabla1[[#This Row],[Base Precio de Lista neto]]*(1-$F$2))</f>
        <v>252.45002999999997</v>
      </c>
      <c r="E1780" s="5">
        <f>IF($F$2=0," - ",Tabla1[[#This Row],[Base para Mejor precio]]*(1-$F$2))</f>
        <v>227.205027</v>
      </c>
      <c r="F1780" s="4" t="s">
        <v>6</v>
      </c>
      <c r="G1780" s="16" t="s">
        <v>6131</v>
      </c>
      <c r="H1780" s="5">
        <f>IFERROR(IF($F$3=0,"-",Tabla1[[#This Row],[Precio de Cliente neto]]*(1+$F$3)),"-")</f>
        <v>378.67504499999995</v>
      </c>
      <c r="I1780" s="5">
        <v>360.6429</v>
      </c>
      <c r="J1780" s="5">
        <v>324.57861000000003</v>
      </c>
      <c r="K1780" s="26">
        <v>0.21</v>
      </c>
    </row>
    <row r="1781" spans="1:11">
      <c r="A1781" s="4">
        <v>6002</v>
      </c>
      <c r="B1781" t="s">
        <v>1205</v>
      </c>
      <c r="C1781" s="5">
        <f>IF($F$2=0," - ",Tabla1[[#This Row],[Base Precio de Lista neto]])</f>
        <v>400.71409999999997</v>
      </c>
      <c r="D1781" s="5">
        <f>IF($F$2=0," - ",Tabla1[[#This Row],[Base Precio de Lista neto]]*(1-$F$2))</f>
        <v>280.49986999999999</v>
      </c>
      <c r="E1781" s="5">
        <f>IF($F$2=0," - ",Tabla1[[#This Row],[Base para Mejor precio]]*(1-$F$2))</f>
        <v>252.449883</v>
      </c>
      <c r="F1781" s="4" t="s">
        <v>6</v>
      </c>
      <c r="G1781" s="16" t="s">
        <v>6131</v>
      </c>
      <c r="H1781" s="5">
        <f>IFERROR(IF($F$3=0,"-",Tabla1[[#This Row],[Precio de Cliente neto]]*(1+$F$3)),"-")</f>
        <v>420.74980499999998</v>
      </c>
      <c r="I1781" s="5">
        <v>400.71409999999997</v>
      </c>
      <c r="J1781" s="5">
        <v>360.64269000000002</v>
      </c>
      <c r="K1781" s="26">
        <v>0.21</v>
      </c>
    </row>
    <row r="1782" spans="1:11">
      <c r="A1782" s="4">
        <v>6003</v>
      </c>
      <c r="B1782" t="s">
        <v>1206</v>
      </c>
      <c r="C1782" s="5">
        <f>IF($F$2=0," - ",Tabla1[[#This Row],[Base Precio de Lista neto]])</f>
        <v>701.24969999999996</v>
      </c>
      <c r="D1782" s="5">
        <f>IF($F$2=0," - ",Tabla1[[#This Row],[Base Precio de Lista neto]]*(1-$F$2))</f>
        <v>490.87478999999996</v>
      </c>
      <c r="E1782" s="5">
        <f>IF($F$2=0," - ",Tabla1[[#This Row],[Base para Mejor precio]]*(1-$F$2))</f>
        <v>441.78731099999999</v>
      </c>
      <c r="F1782" s="4" t="s">
        <v>6</v>
      </c>
      <c r="G1782" s="16" t="s">
        <v>6131</v>
      </c>
      <c r="H1782" s="5">
        <f>IFERROR(IF($F$3=0,"-",Tabla1[[#This Row],[Precio de Cliente neto]]*(1+$F$3)),"-")</f>
        <v>736.312185</v>
      </c>
      <c r="I1782" s="5">
        <v>701.24969999999996</v>
      </c>
      <c r="J1782" s="5">
        <v>631.12473</v>
      </c>
      <c r="K1782" s="26">
        <v>0.21</v>
      </c>
    </row>
    <row r="1783" spans="1:11">
      <c r="A1783" s="4">
        <v>6004</v>
      </c>
      <c r="B1783" t="s">
        <v>1207</v>
      </c>
      <c r="C1783" s="5">
        <f>IF($F$2=0," - ",Tabla1[[#This Row],[Base Precio de Lista neto]])</f>
        <v>721.28579999999999</v>
      </c>
      <c r="D1783" s="5">
        <f>IF($F$2=0," - ",Tabla1[[#This Row],[Base Precio de Lista neto]]*(1-$F$2))</f>
        <v>504.90005999999994</v>
      </c>
      <c r="E1783" s="5">
        <f>IF($F$2=0," - ",Tabla1[[#This Row],[Base para Mejor precio]]*(1-$F$2))</f>
        <v>454.410054</v>
      </c>
      <c r="F1783" s="4" t="s">
        <v>6</v>
      </c>
      <c r="G1783" s="16" t="s">
        <v>6131</v>
      </c>
      <c r="H1783" s="5">
        <f>IFERROR(IF($F$3=0,"-",Tabla1[[#This Row],[Precio de Cliente neto]]*(1+$F$3)),"-")</f>
        <v>757.35008999999991</v>
      </c>
      <c r="I1783" s="5">
        <v>721.28579999999999</v>
      </c>
      <c r="J1783" s="5">
        <v>649.15722000000005</v>
      </c>
      <c r="K1783" s="26">
        <v>0.21</v>
      </c>
    </row>
    <row r="1784" spans="1:11">
      <c r="A1784" s="4">
        <v>6005</v>
      </c>
      <c r="B1784" t="s">
        <v>1208</v>
      </c>
      <c r="C1784" s="5">
        <f>IF($F$2=0," - ",Tabla1[[#This Row],[Base Precio de Lista neto]])</f>
        <v>681.21400000000006</v>
      </c>
      <c r="D1784" s="5">
        <f>IF($F$2=0," - ",Tabla1[[#This Row],[Base Precio de Lista neto]]*(1-$F$2))</f>
        <v>476.84980000000002</v>
      </c>
      <c r="E1784" s="5">
        <f>IF($F$2=0," - ",Tabla1[[#This Row],[Base para Mejor precio]]*(1-$F$2))</f>
        <v>429.16481999999996</v>
      </c>
      <c r="F1784" s="4" t="s">
        <v>6</v>
      </c>
      <c r="G1784" s="16" t="s">
        <v>6131</v>
      </c>
      <c r="H1784" s="5">
        <f>IFERROR(IF($F$3=0,"-",Tabla1[[#This Row],[Precio de Cliente neto]]*(1+$F$3)),"-")</f>
        <v>715.27470000000005</v>
      </c>
      <c r="I1784" s="5">
        <v>681.21400000000006</v>
      </c>
      <c r="J1784" s="5">
        <v>613.09259999999995</v>
      </c>
      <c r="K1784" s="26">
        <v>0.21</v>
      </c>
    </row>
    <row r="1785" spans="1:11">
      <c r="A1785" s="4">
        <v>6006</v>
      </c>
      <c r="B1785" t="s">
        <v>1209</v>
      </c>
      <c r="C1785" s="5">
        <f>IF($F$2=0," - ",Tabla1[[#This Row],[Base Precio de Lista neto]])</f>
        <v>340.60719999999998</v>
      </c>
      <c r="D1785" s="5">
        <f>IF($F$2=0," - ",Tabla1[[#This Row],[Base Precio de Lista neto]]*(1-$F$2))</f>
        <v>238.42503999999997</v>
      </c>
      <c r="E1785" s="5">
        <f>IF($F$2=0," - ",Tabla1[[#This Row],[Base para Mejor precio]]*(1-$F$2))</f>
        <v>214.58253599999998</v>
      </c>
      <c r="F1785" s="4" t="s">
        <v>6</v>
      </c>
      <c r="G1785" s="16" t="s">
        <v>6131</v>
      </c>
      <c r="H1785" s="5">
        <f>IFERROR(IF($F$3=0,"-",Tabla1[[#This Row],[Precio de Cliente neto]]*(1+$F$3)),"-")</f>
        <v>357.63755999999995</v>
      </c>
      <c r="I1785" s="5">
        <v>340.60719999999998</v>
      </c>
      <c r="J1785" s="5">
        <v>306.54647999999997</v>
      </c>
      <c r="K1785" s="26">
        <v>0.21</v>
      </c>
    </row>
    <row r="1786" spans="1:11">
      <c r="A1786" s="4">
        <v>6007</v>
      </c>
      <c r="B1786" t="s">
        <v>1210</v>
      </c>
      <c r="C1786" s="5">
        <f>IF($F$2=0," - ",Tabla1[[#This Row],[Base Precio de Lista neto]])</f>
        <v>681.21400000000006</v>
      </c>
      <c r="D1786" s="5">
        <f>IF($F$2=0," - ",Tabla1[[#This Row],[Base Precio de Lista neto]]*(1-$F$2))</f>
        <v>476.84980000000002</v>
      </c>
      <c r="E1786" s="5">
        <f>IF($F$2=0," - ",Tabla1[[#This Row],[Base para Mejor precio]]*(1-$F$2))</f>
        <v>429.16481999999996</v>
      </c>
      <c r="F1786" s="4" t="s">
        <v>6</v>
      </c>
      <c r="G1786" s="16" t="s">
        <v>6131</v>
      </c>
      <c r="H1786" s="5">
        <f>IFERROR(IF($F$3=0,"-",Tabla1[[#This Row],[Precio de Cliente neto]]*(1+$F$3)),"-")</f>
        <v>715.27470000000005</v>
      </c>
      <c r="I1786" s="5">
        <v>681.21400000000006</v>
      </c>
      <c r="J1786" s="5">
        <v>613.09259999999995</v>
      </c>
      <c r="K1786" s="26">
        <v>0.21</v>
      </c>
    </row>
    <row r="1787" spans="1:11">
      <c r="A1787" s="4">
        <v>6008</v>
      </c>
      <c r="B1787" t="s">
        <v>1211</v>
      </c>
      <c r="C1787" s="5">
        <f>IF($F$2=0," - ",Tabla1[[#This Row],[Base Precio de Lista neto]])</f>
        <v>320.57119999999998</v>
      </c>
      <c r="D1787" s="5">
        <f>IF($F$2=0," - ",Tabla1[[#This Row],[Base Precio de Lista neto]]*(1-$F$2))</f>
        <v>224.39983999999995</v>
      </c>
      <c r="E1787" s="5">
        <f>IF($F$2=0," - ",Tabla1[[#This Row],[Base para Mejor precio]]*(1-$F$2))</f>
        <v>201.95985599999997</v>
      </c>
      <c r="F1787" s="4" t="s">
        <v>6</v>
      </c>
      <c r="G1787" s="16" t="s">
        <v>6131</v>
      </c>
      <c r="H1787" s="5">
        <f>IFERROR(IF($F$3=0,"-",Tabla1[[#This Row],[Precio de Cliente neto]]*(1+$F$3)),"-")</f>
        <v>336.59975999999995</v>
      </c>
      <c r="I1787" s="5">
        <v>320.57119999999998</v>
      </c>
      <c r="J1787" s="5">
        <v>288.51407999999998</v>
      </c>
      <c r="K1787" s="26">
        <v>0.21</v>
      </c>
    </row>
    <row r="1788" spans="1:11">
      <c r="A1788" s="4">
        <v>6009</v>
      </c>
      <c r="B1788" t="s">
        <v>1212</v>
      </c>
      <c r="C1788" s="5">
        <f>IF($F$2=0," - ",Tabla1[[#This Row],[Base Precio de Lista neto]])</f>
        <v>681.21400000000006</v>
      </c>
      <c r="D1788" s="5">
        <f>IF($F$2=0," - ",Tabla1[[#This Row],[Base Precio de Lista neto]]*(1-$F$2))</f>
        <v>476.84980000000002</v>
      </c>
      <c r="E1788" s="5">
        <f>IF($F$2=0," - ",Tabla1[[#This Row],[Base para Mejor precio]]*(1-$F$2))</f>
        <v>429.16481999999996</v>
      </c>
      <c r="F1788" s="4" t="s">
        <v>6</v>
      </c>
      <c r="G1788" s="16" t="s">
        <v>6131</v>
      </c>
      <c r="H1788" s="5">
        <f>IFERROR(IF($F$3=0,"-",Tabla1[[#This Row],[Precio de Cliente neto]]*(1+$F$3)),"-")</f>
        <v>715.27470000000005</v>
      </c>
      <c r="I1788" s="5">
        <v>681.21400000000006</v>
      </c>
      <c r="J1788" s="5">
        <v>613.09259999999995</v>
      </c>
      <c r="K1788" s="26">
        <v>0.21</v>
      </c>
    </row>
    <row r="1789" spans="1:11">
      <c r="A1789" s="4">
        <v>6010</v>
      </c>
      <c r="B1789" t="s">
        <v>1213</v>
      </c>
      <c r="C1789" s="5">
        <f>IF($F$2=0," - ",Tabla1[[#This Row],[Base Precio de Lista neto]])</f>
        <v>701.24969999999996</v>
      </c>
      <c r="D1789" s="5">
        <f>IF($F$2=0," - ",Tabla1[[#This Row],[Base Precio de Lista neto]]*(1-$F$2))</f>
        <v>490.87478999999996</v>
      </c>
      <c r="E1789" s="5">
        <f>IF($F$2=0," - ",Tabla1[[#This Row],[Base para Mejor precio]]*(1-$F$2))</f>
        <v>441.78731099999999</v>
      </c>
      <c r="F1789" s="4" t="s">
        <v>6</v>
      </c>
      <c r="G1789" s="16" t="s">
        <v>6131</v>
      </c>
      <c r="H1789" s="5">
        <f>IFERROR(IF($F$3=0,"-",Tabla1[[#This Row],[Precio de Cliente neto]]*(1+$F$3)),"-")</f>
        <v>736.312185</v>
      </c>
      <c r="I1789" s="5">
        <v>701.24969999999996</v>
      </c>
      <c r="J1789" s="5">
        <v>631.12473</v>
      </c>
      <c r="K1789" s="26">
        <v>0.21</v>
      </c>
    </row>
    <row r="1790" spans="1:11">
      <c r="A1790" s="4">
        <v>6012</v>
      </c>
      <c r="B1790" t="s">
        <v>1214</v>
      </c>
      <c r="C1790" s="5">
        <f>IF($F$2=0," - ",Tabla1[[#This Row],[Base Precio de Lista neto]])</f>
        <v>540.96429999999998</v>
      </c>
      <c r="D1790" s="5">
        <f>IF($F$2=0," - ",Tabla1[[#This Row],[Base Precio de Lista neto]]*(1-$F$2))</f>
        <v>378.67500999999999</v>
      </c>
      <c r="E1790" s="5">
        <f>IF($F$2=0," - ",Tabla1[[#This Row],[Base para Mejor precio]]*(1-$F$2))</f>
        <v>340.80750899999998</v>
      </c>
      <c r="F1790" s="4" t="s">
        <v>6</v>
      </c>
      <c r="G1790" s="16" t="s">
        <v>6131</v>
      </c>
      <c r="H1790" s="5">
        <f>IFERROR(IF($F$3=0,"-",Tabla1[[#This Row],[Precio de Cliente neto]]*(1+$F$3)),"-")</f>
        <v>568.01251500000001</v>
      </c>
      <c r="I1790" s="5">
        <v>540.96429999999998</v>
      </c>
      <c r="J1790" s="5">
        <v>486.86786999999998</v>
      </c>
      <c r="K1790" s="26">
        <v>0.21</v>
      </c>
    </row>
    <row r="1791" spans="1:11">
      <c r="A1791" s="4">
        <v>6013</v>
      </c>
      <c r="B1791" t="s">
        <v>1215</v>
      </c>
      <c r="C1791" s="5">
        <f>IF($F$2=0," - ",Tabla1[[#This Row],[Base Precio de Lista neto]])</f>
        <v>540.96429999999998</v>
      </c>
      <c r="D1791" s="5">
        <f>IF($F$2=0," - ",Tabla1[[#This Row],[Base Precio de Lista neto]]*(1-$F$2))</f>
        <v>378.67500999999999</v>
      </c>
      <c r="E1791" s="5">
        <f>IF($F$2=0," - ",Tabla1[[#This Row],[Base para Mejor precio]]*(1-$F$2))</f>
        <v>340.80750899999998</v>
      </c>
      <c r="F1791" s="4" t="s">
        <v>6</v>
      </c>
      <c r="G1791" s="16" t="s">
        <v>6131</v>
      </c>
      <c r="H1791" s="5">
        <f>IFERROR(IF($F$3=0,"-",Tabla1[[#This Row],[Precio de Cliente neto]]*(1+$F$3)),"-")</f>
        <v>568.01251500000001</v>
      </c>
      <c r="I1791" s="5">
        <v>540.96429999999998</v>
      </c>
      <c r="J1791" s="5">
        <v>486.86786999999998</v>
      </c>
      <c r="K1791" s="26">
        <v>0.21</v>
      </c>
    </row>
    <row r="1792" spans="1:11">
      <c r="A1792" s="4">
        <v>6014</v>
      </c>
      <c r="B1792" t="s">
        <v>1216</v>
      </c>
      <c r="C1792" s="5">
        <f>IF($F$2=0," - ",Tabla1[[#This Row],[Base Precio de Lista neto]])</f>
        <v>400.71409999999997</v>
      </c>
      <c r="D1792" s="5">
        <f>IF($F$2=0," - ",Tabla1[[#This Row],[Base Precio de Lista neto]]*(1-$F$2))</f>
        <v>280.49986999999999</v>
      </c>
      <c r="E1792" s="5">
        <f>IF($F$2=0," - ",Tabla1[[#This Row],[Base para Mejor precio]]*(1-$F$2))</f>
        <v>252.449883</v>
      </c>
      <c r="F1792" s="4" t="s">
        <v>6</v>
      </c>
      <c r="G1792" s="16" t="s">
        <v>6131</v>
      </c>
      <c r="H1792" s="5">
        <f>IFERROR(IF($F$3=0,"-",Tabla1[[#This Row],[Precio de Cliente neto]]*(1+$F$3)),"-")</f>
        <v>420.74980499999998</v>
      </c>
      <c r="I1792" s="5">
        <v>400.71409999999997</v>
      </c>
      <c r="J1792" s="5">
        <v>360.64269000000002</v>
      </c>
      <c r="K1792" s="26">
        <v>0.21</v>
      </c>
    </row>
    <row r="1793" spans="1:11">
      <c r="A1793" s="4">
        <v>6015</v>
      </c>
      <c r="B1793" t="s">
        <v>1217</v>
      </c>
      <c r="C1793" s="5">
        <f>IF($F$2=0," - ",Tabla1[[#This Row],[Base Precio de Lista neto]])</f>
        <v>460.82130000000001</v>
      </c>
      <c r="D1793" s="5">
        <f>IF($F$2=0," - ",Tabla1[[#This Row],[Base Precio de Lista neto]]*(1-$F$2))</f>
        <v>322.57490999999999</v>
      </c>
      <c r="E1793" s="5">
        <f>IF($F$2=0," - ",Tabla1[[#This Row],[Base para Mejor precio]]*(1-$F$2))</f>
        <v>290.31741899999997</v>
      </c>
      <c r="F1793" s="4" t="s">
        <v>6</v>
      </c>
      <c r="G1793" s="16" t="s">
        <v>6131</v>
      </c>
      <c r="H1793" s="5">
        <f>IFERROR(IF($F$3=0,"-",Tabla1[[#This Row],[Precio de Cliente neto]]*(1+$F$3)),"-")</f>
        <v>483.86236499999995</v>
      </c>
      <c r="I1793" s="5">
        <v>460.82130000000001</v>
      </c>
      <c r="J1793" s="5">
        <v>414.73917</v>
      </c>
      <c r="K1793" s="26">
        <v>0.21</v>
      </c>
    </row>
    <row r="1794" spans="1:11">
      <c r="A1794" s="4">
        <v>6016</v>
      </c>
      <c r="B1794" t="s">
        <v>1218</v>
      </c>
      <c r="C1794" s="5">
        <f>IF($F$2=0," - ",Tabla1[[#This Row],[Base Precio de Lista neto]])</f>
        <v>681.21400000000006</v>
      </c>
      <c r="D1794" s="5">
        <f>IF($F$2=0," - ",Tabla1[[#This Row],[Base Precio de Lista neto]]*(1-$F$2))</f>
        <v>476.84980000000002</v>
      </c>
      <c r="E1794" s="5">
        <f>IF($F$2=0," - ",Tabla1[[#This Row],[Base para Mejor precio]]*(1-$F$2))</f>
        <v>429.16481999999996</v>
      </c>
      <c r="F1794" s="4" t="s">
        <v>6</v>
      </c>
      <c r="G1794" s="16" t="s">
        <v>6131</v>
      </c>
      <c r="H1794" s="5">
        <f>IFERROR(IF($F$3=0,"-",Tabla1[[#This Row],[Precio de Cliente neto]]*(1+$F$3)),"-")</f>
        <v>715.27470000000005</v>
      </c>
      <c r="I1794" s="5">
        <v>681.21400000000006</v>
      </c>
      <c r="J1794" s="5">
        <v>613.09259999999995</v>
      </c>
      <c r="K1794" s="26">
        <v>0.21</v>
      </c>
    </row>
    <row r="1795" spans="1:11">
      <c r="A1795" s="4">
        <v>6017</v>
      </c>
      <c r="B1795" t="s">
        <v>1219</v>
      </c>
      <c r="C1795" s="5">
        <f>IF($F$2=0," - ",Tabla1[[#This Row],[Base Precio de Lista neto]])</f>
        <v>701.24969999999996</v>
      </c>
      <c r="D1795" s="5">
        <f>IF($F$2=0," - ",Tabla1[[#This Row],[Base Precio de Lista neto]]*(1-$F$2))</f>
        <v>490.87478999999996</v>
      </c>
      <c r="E1795" s="5">
        <f>IF($F$2=0," - ",Tabla1[[#This Row],[Base para Mejor precio]]*(1-$F$2))</f>
        <v>441.78731099999999</v>
      </c>
      <c r="F1795" s="4" t="s">
        <v>6</v>
      </c>
      <c r="G1795" s="16" t="s">
        <v>6131</v>
      </c>
      <c r="H1795" s="5">
        <f>IFERROR(IF($F$3=0,"-",Tabla1[[#This Row],[Precio de Cliente neto]]*(1+$F$3)),"-")</f>
        <v>736.312185</v>
      </c>
      <c r="I1795" s="5">
        <v>701.24969999999996</v>
      </c>
      <c r="J1795" s="5">
        <v>631.12473</v>
      </c>
      <c r="K1795" s="26">
        <v>0.21</v>
      </c>
    </row>
    <row r="1796" spans="1:11">
      <c r="A1796" s="4">
        <v>6018</v>
      </c>
      <c r="B1796" t="s">
        <v>1220</v>
      </c>
      <c r="C1796" s="5">
        <f>IF($F$2=0," - ",Tabla1[[#This Row],[Base Precio de Lista neto]])</f>
        <v>601.07150000000001</v>
      </c>
      <c r="D1796" s="5">
        <f>IF($F$2=0," - ",Tabla1[[#This Row],[Base Precio de Lista neto]]*(1-$F$2))</f>
        <v>420.75004999999999</v>
      </c>
      <c r="E1796" s="5">
        <f>IF($F$2=0," - ",Tabla1[[#This Row],[Base para Mejor precio]]*(1-$F$2))</f>
        <v>378.67504499999995</v>
      </c>
      <c r="F1796" s="4" t="s">
        <v>6</v>
      </c>
      <c r="G1796" s="16" t="s">
        <v>6131</v>
      </c>
      <c r="H1796" s="5">
        <f>IFERROR(IF($F$3=0,"-",Tabla1[[#This Row],[Precio de Cliente neto]]*(1+$F$3)),"-")</f>
        <v>631.12507499999992</v>
      </c>
      <c r="I1796" s="5">
        <v>601.07150000000001</v>
      </c>
      <c r="J1796" s="5">
        <v>540.96434999999997</v>
      </c>
      <c r="K1796" s="26">
        <v>0.21</v>
      </c>
    </row>
    <row r="1797" spans="1:11">
      <c r="A1797" s="4">
        <v>6019</v>
      </c>
      <c r="B1797" t="s">
        <v>1221</v>
      </c>
      <c r="C1797" s="5">
        <f>IF($F$2=0," - ",Tabla1[[#This Row],[Base Precio de Lista neto]])</f>
        <v>400.714</v>
      </c>
      <c r="D1797" s="5">
        <f>IF($F$2=0," - ",Tabla1[[#This Row],[Base Precio de Lista neto]]*(1-$F$2))</f>
        <v>280.49979999999999</v>
      </c>
      <c r="E1797" s="5">
        <f>IF($F$2=0," - ",Tabla1[[#This Row],[Base para Mejor precio]]*(1-$F$2))</f>
        <v>252.44981999999999</v>
      </c>
      <c r="F1797" s="4" t="s">
        <v>6</v>
      </c>
      <c r="G1797" s="16" t="s">
        <v>6131</v>
      </c>
      <c r="H1797" s="5">
        <f>IFERROR(IF($F$3=0,"-",Tabla1[[#This Row],[Precio de Cliente neto]]*(1+$F$3)),"-")</f>
        <v>420.74969999999996</v>
      </c>
      <c r="I1797" s="5">
        <v>400.714</v>
      </c>
      <c r="J1797" s="5">
        <v>360.64260000000002</v>
      </c>
      <c r="K1797" s="26">
        <v>0.21</v>
      </c>
    </row>
    <row r="1798" spans="1:11">
      <c r="A1798" s="4">
        <v>6020</v>
      </c>
      <c r="B1798" t="s">
        <v>8512</v>
      </c>
      <c r="C1798" s="5">
        <f>IF($F$2=0," - ",Tabla1[[#This Row],[Base Precio de Lista neto]])</f>
        <v>400.714</v>
      </c>
      <c r="D1798" s="5">
        <f>IF($F$2=0," - ",Tabla1[[#This Row],[Base Precio de Lista neto]]*(1-$F$2))</f>
        <v>280.49979999999999</v>
      </c>
      <c r="E1798" s="5">
        <f>IF($F$2=0," - ",Tabla1[[#This Row],[Base para Mejor precio]]*(1-$F$2))</f>
        <v>252.44981999999999</v>
      </c>
      <c r="F1798" s="4" t="s">
        <v>6</v>
      </c>
      <c r="G1798" s="16" t="s">
        <v>6131</v>
      </c>
      <c r="H1798" s="5">
        <f>IFERROR(IF($F$3=0,"-",Tabla1[[#This Row],[Precio de Cliente neto]]*(1+$F$3)),"-")</f>
        <v>420.74969999999996</v>
      </c>
      <c r="I1798" s="5">
        <v>400.714</v>
      </c>
      <c r="J1798" s="5">
        <v>360.64260000000002</v>
      </c>
      <c r="K1798" s="26">
        <v>0.21</v>
      </c>
    </row>
    <row r="1799" spans="1:11">
      <c r="A1799" s="4">
        <v>6021</v>
      </c>
      <c r="B1799" t="s">
        <v>1222</v>
      </c>
      <c r="C1799" s="5">
        <f>IF($F$2=0," - ",Tabla1[[#This Row],[Base Precio de Lista neto]])</f>
        <v>601.07119999999998</v>
      </c>
      <c r="D1799" s="5">
        <f>IF($F$2=0," - ",Tabla1[[#This Row],[Base Precio de Lista neto]]*(1-$F$2))</f>
        <v>420.74983999999995</v>
      </c>
      <c r="E1799" s="5">
        <f>IF($F$2=0," - ",Tabla1[[#This Row],[Base para Mejor precio]]*(1-$F$2))</f>
        <v>378.67485599999998</v>
      </c>
      <c r="F1799" s="4" t="s">
        <v>6</v>
      </c>
      <c r="G1799" s="16" t="s">
        <v>6131</v>
      </c>
      <c r="H1799" s="5">
        <f>IFERROR(IF($F$3=0,"-",Tabla1[[#This Row],[Precio de Cliente neto]]*(1+$F$3)),"-")</f>
        <v>631.12475999999992</v>
      </c>
      <c r="I1799" s="5">
        <v>601.07119999999998</v>
      </c>
      <c r="J1799" s="5">
        <v>540.96407999999997</v>
      </c>
      <c r="K1799" s="26">
        <v>0.21</v>
      </c>
    </row>
    <row r="1800" spans="1:11">
      <c r="A1800" s="4">
        <v>6041</v>
      </c>
      <c r="B1800" t="s">
        <v>1223</v>
      </c>
      <c r="C1800" s="5">
        <f>IF($F$2=0," - ",Tabla1[[#This Row],[Base Precio de Lista neto]])</f>
        <v>280.49979999999999</v>
      </c>
      <c r="D1800" s="5">
        <f>IF($F$2=0," - ",Tabla1[[#This Row],[Base Precio de Lista neto]]*(1-$F$2))</f>
        <v>196.34985999999998</v>
      </c>
      <c r="E1800" s="5">
        <f>IF($F$2=0," - ",Tabla1[[#This Row],[Base para Mejor precio]]*(1-$F$2))</f>
        <v>176.71487399999998</v>
      </c>
      <c r="F1800" s="4" t="s">
        <v>6</v>
      </c>
      <c r="G1800" s="16" t="s">
        <v>6131</v>
      </c>
      <c r="H1800" s="5">
        <f>IFERROR(IF($F$3=0,"-",Tabla1[[#This Row],[Precio de Cliente neto]]*(1+$F$3)),"-")</f>
        <v>294.52478999999994</v>
      </c>
      <c r="I1800" s="5">
        <v>280.49979999999999</v>
      </c>
      <c r="J1800" s="5">
        <v>252.44981999999999</v>
      </c>
      <c r="K1800" s="26">
        <v>0.21</v>
      </c>
    </row>
    <row r="1801" spans="1:11">
      <c r="A1801" s="4">
        <v>6043</v>
      </c>
      <c r="B1801" t="s">
        <v>1224</v>
      </c>
      <c r="C1801" s="5">
        <f>IF($F$2=0," - ",Tabla1[[#This Row],[Base Precio de Lista neto]])</f>
        <v>400.71409999999997</v>
      </c>
      <c r="D1801" s="5">
        <f>IF($F$2=0," - ",Tabla1[[#This Row],[Base Precio de Lista neto]]*(1-$F$2))</f>
        <v>280.49986999999999</v>
      </c>
      <c r="E1801" s="5">
        <f>IF($F$2=0," - ",Tabla1[[#This Row],[Base para Mejor precio]]*(1-$F$2))</f>
        <v>252.449883</v>
      </c>
      <c r="F1801" s="4" t="s">
        <v>6</v>
      </c>
      <c r="G1801" s="16" t="s">
        <v>6131</v>
      </c>
      <c r="H1801" s="5">
        <f>IFERROR(IF($F$3=0,"-",Tabla1[[#This Row],[Precio de Cliente neto]]*(1+$F$3)),"-")</f>
        <v>420.74980499999998</v>
      </c>
      <c r="I1801" s="5">
        <v>400.71409999999997</v>
      </c>
      <c r="J1801" s="5">
        <v>360.64269000000002</v>
      </c>
      <c r="K1801" s="26">
        <v>0.21</v>
      </c>
    </row>
    <row r="1802" spans="1:11">
      <c r="A1802" s="4">
        <v>6044</v>
      </c>
      <c r="B1802" t="s">
        <v>1225</v>
      </c>
      <c r="C1802" s="5">
        <f>IF($F$2=0," - ",Tabla1[[#This Row],[Base Precio de Lista neto]])</f>
        <v>360.64269999999999</v>
      </c>
      <c r="D1802" s="5">
        <f>IF($F$2=0," - ",Tabla1[[#This Row],[Base Precio de Lista neto]]*(1-$F$2))</f>
        <v>252.44988999999998</v>
      </c>
      <c r="E1802" s="5">
        <f>IF($F$2=0," - ",Tabla1[[#This Row],[Base para Mejor precio]]*(1-$F$2))</f>
        <v>227.20490100000001</v>
      </c>
      <c r="F1802" s="4" t="s">
        <v>6</v>
      </c>
      <c r="G1802" s="16" t="s">
        <v>6131</v>
      </c>
      <c r="H1802" s="5">
        <f>IFERROR(IF($F$3=0,"-",Tabla1[[#This Row],[Precio de Cliente neto]]*(1+$F$3)),"-")</f>
        <v>378.67483499999997</v>
      </c>
      <c r="I1802" s="5">
        <v>360.64269999999999</v>
      </c>
      <c r="J1802" s="5">
        <v>324.57843000000003</v>
      </c>
      <c r="K1802" s="26">
        <v>0.21</v>
      </c>
    </row>
    <row r="1803" spans="1:11">
      <c r="A1803" s="4">
        <v>6054</v>
      </c>
      <c r="B1803" t="s">
        <v>1226</v>
      </c>
      <c r="C1803" s="5">
        <f>IF($F$2=0," - ",Tabla1[[#This Row],[Base Precio de Lista neto]])</f>
        <v>881.5711</v>
      </c>
      <c r="D1803" s="5">
        <f>IF($F$2=0," - ",Tabla1[[#This Row],[Base Precio de Lista neto]]*(1-$F$2))</f>
        <v>617.09976999999992</v>
      </c>
      <c r="E1803" s="5">
        <f>IF($F$2=0," - ",Tabla1[[#This Row],[Base para Mejor precio]]*(1-$F$2))</f>
        <v>555.38979299999994</v>
      </c>
      <c r="F1803" s="4" t="s">
        <v>6</v>
      </c>
      <c r="G1803" s="16" t="s">
        <v>6131</v>
      </c>
      <c r="H1803" s="5">
        <f>IFERROR(IF($F$3=0,"-",Tabla1[[#This Row],[Precio de Cliente neto]]*(1+$F$3)),"-")</f>
        <v>925.64965499999994</v>
      </c>
      <c r="I1803" s="5">
        <v>881.5711</v>
      </c>
      <c r="J1803" s="5">
        <v>793.41399000000001</v>
      </c>
      <c r="K1803" s="26">
        <v>0.21</v>
      </c>
    </row>
    <row r="1804" spans="1:11">
      <c r="A1804" s="4">
        <v>6055</v>
      </c>
      <c r="B1804" t="s">
        <v>1227</v>
      </c>
      <c r="C1804" s="5">
        <f>IF($F$2=0," - ",Tabla1[[#This Row],[Base Precio de Lista neto]])</f>
        <v>581.03549999999996</v>
      </c>
      <c r="D1804" s="5">
        <f>IF($F$2=0," - ",Tabla1[[#This Row],[Base Precio de Lista neto]]*(1-$F$2))</f>
        <v>406.72484999999995</v>
      </c>
      <c r="E1804" s="5">
        <f>IF($F$2=0," - ",Tabla1[[#This Row],[Base para Mejor precio]]*(1-$F$2))</f>
        <v>366.05236500000001</v>
      </c>
      <c r="F1804" s="4" t="s">
        <v>6</v>
      </c>
      <c r="G1804" s="16" t="s">
        <v>6131</v>
      </c>
      <c r="H1804" s="5">
        <f>IFERROR(IF($F$3=0,"-",Tabla1[[#This Row],[Precio de Cliente neto]]*(1+$F$3)),"-")</f>
        <v>610.08727499999986</v>
      </c>
      <c r="I1804" s="5">
        <v>581.03549999999996</v>
      </c>
      <c r="J1804" s="5">
        <v>522.93195000000003</v>
      </c>
      <c r="K1804" s="26">
        <v>0.21</v>
      </c>
    </row>
    <row r="1805" spans="1:11">
      <c r="A1805" s="4">
        <v>6056</v>
      </c>
      <c r="B1805" t="s">
        <v>1228</v>
      </c>
      <c r="C1805" s="5">
        <f>IF($F$2=0," - ",Tabla1[[#This Row],[Base Precio de Lista neto]])</f>
        <v>300.53570000000002</v>
      </c>
      <c r="D1805" s="5">
        <f>IF($F$2=0," - ",Tabla1[[#This Row],[Base Precio de Lista neto]]*(1-$F$2))</f>
        <v>210.37499</v>
      </c>
      <c r="E1805" s="5">
        <f>IF($F$2=0," - ",Tabla1[[#This Row],[Base para Mejor precio]]*(1-$F$2))</f>
        <v>189.33749099999997</v>
      </c>
      <c r="F1805" s="4" t="s">
        <v>6</v>
      </c>
      <c r="G1805" s="16" t="s">
        <v>6131</v>
      </c>
      <c r="H1805" s="5">
        <f>IFERROR(IF($F$3=0,"-",Tabla1[[#This Row],[Precio de Cliente neto]]*(1+$F$3)),"-")</f>
        <v>315.56248499999998</v>
      </c>
      <c r="I1805" s="5">
        <v>300.53570000000002</v>
      </c>
      <c r="J1805" s="5">
        <v>270.48212999999998</v>
      </c>
      <c r="K1805" s="26">
        <v>0.21</v>
      </c>
    </row>
    <row r="1806" spans="1:11">
      <c r="A1806" s="4">
        <v>6057</v>
      </c>
      <c r="B1806" t="s">
        <v>1229</v>
      </c>
      <c r="C1806" s="5">
        <f>IF($F$2=0," - ",Tabla1[[#This Row],[Base Precio de Lista neto]])</f>
        <v>240.42859999999999</v>
      </c>
      <c r="D1806" s="5">
        <f>IF($F$2=0," - ",Tabla1[[#This Row],[Base Precio de Lista neto]]*(1-$F$2))</f>
        <v>168.30001999999999</v>
      </c>
      <c r="E1806" s="5">
        <f>IF($F$2=0," - ",Tabla1[[#This Row],[Base para Mejor precio]]*(1-$F$2))</f>
        <v>151.47001799999998</v>
      </c>
      <c r="F1806" s="4" t="s">
        <v>6</v>
      </c>
      <c r="G1806" s="16" t="s">
        <v>6131</v>
      </c>
      <c r="H1806" s="5">
        <f>IFERROR(IF($F$3=0,"-",Tabla1[[#This Row],[Precio de Cliente neto]]*(1+$F$3)),"-")</f>
        <v>252.45002999999997</v>
      </c>
      <c r="I1806" s="5">
        <v>240.42859999999999</v>
      </c>
      <c r="J1806" s="5">
        <v>216.38574</v>
      </c>
      <c r="K1806" s="26">
        <v>0.21</v>
      </c>
    </row>
    <row r="1807" spans="1:11">
      <c r="A1807" s="4">
        <v>6058</v>
      </c>
      <c r="B1807" t="s">
        <v>1230</v>
      </c>
      <c r="C1807" s="5">
        <f>IF($F$2=0," - ",Tabla1[[#This Row],[Base Precio de Lista neto]])</f>
        <v>320.57130000000001</v>
      </c>
      <c r="D1807" s="5">
        <f>IF($F$2=0," - ",Tabla1[[#This Row],[Base Precio de Lista neto]]*(1-$F$2))</f>
        <v>224.39990999999998</v>
      </c>
      <c r="E1807" s="5">
        <f>IF($F$2=0," - ",Tabla1[[#This Row],[Base para Mejor precio]]*(1-$F$2))</f>
        <v>201.95991899999999</v>
      </c>
      <c r="F1807" s="4" t="s">
        <v>6</v>
      </c>
      <c r="G1807" s="16" t="s">
        <v>6131</v>
      </c>
      <c r="H1807" s="5">
        <f>IFERROR(IF($F$3=0,"-",Tabla1[[#This Row],[Precio de Cliente neto]]*(1+$F$3)),"-")</f>
        <v>336.59986499999997</v>
      </c>
      <c r="I1807" s="5">
        <v>320.57130000000001</v>
      </c>
      <c r="J1807" s="5">
        <v>288.51416999999998</v>
      </c>
      <c r="K1807" s="26">
        <v>0.21</v>
      </c>
    </row>
    <row r="1808" spans="1:11">
      <c r="A1808" s="4">
        <v>6059</v>
      </c>
      <c r="B1808" t="s">
        <v>1231</v>
      </c>
      <c r="C1808" s="5">
        <f>IF($F$2=0," - ",Tabla1[[#This Row],[Base Precio de Lista neto]])</f>
        <v>741.32150000000001</v>
      </c>
      <c r="D1808" s="5">
        <f>IF($F$2=0," - ",Tabla1[[#This Row],[Base Precio de Lista neto]]*(1-$F$2))</f>
        <v>518.92504999999994</v>
      </c>
      <c r="E1808" s="5">
        <f>IF($F$2=0," - ",Tabla1[[#This Row],[Base para Mejor precio]]*(1-$F$2))</f>
        <v>467.03254499999997</v>
      </c>
      <c r="F1808" s="4" t="s">
        <v>6</v>
      </c>
      <c r="G1808" s="16" t="s">
        <v>6131</v>
      </c>
      <c r="H1808" s="5">
        <f>IFERROR(IF($F$3=0,"-",Tabla1[[#This Row],[Precio de Cliente neto]]*(1+$F$3)),"-")</f>
        <v>778.38757499999997</v>
      </c>
      <c r="I1808" s="5">
        <v>741.32150000000001</v>
      </c>
      <c r="J1808" s="5">
        <v>667.18934999999999</v>
      </c>
      <c r="K1808" s="26">
        <v>0.21</v>
      </c>
    </row>
    <row r="1809" spans="1:11">
      <c r="A1809" s="4">
        <v>6061</v>
      </c>
      <c r="B1809" t="s">
        <v>1232</v>
      </c>
      <c r="C1809" s="5">
        <f>IF($F$2=0," - ",Tabla1[[#This Row],[Base Precio de Lista neto]])</f>
        <v>520.92859999999996</v>
      </c>
      <c r="D1809" s="5">
        <f>IF($F$2=0," - ",Tabla1[[#This Row],[Base Precio de Lista neto]]*(1-$F$2))</f>
        <v>364.65001999999993</v>
      </c>
      <c r="E1809" s="5">
        <f>IF($F$2=0," - ",Tabla1[[#This Row],[Base para Mejor precio]]*(1-$F$2))</f>
        <v>328.18501799999996</v>
      </c>
      <c r="F1809" s="4" t="s">
        <v>6</v>
      </c>
      <c r="G1809" s="16" t="s">
        <v>6131</v>
      </c>
      <c r="H1809" s="5">
        <f>IFERROR(IF($F$3=0,"-",Tabla1[[#This Row],[Precio de Cliente neto]]*(1+$F$3)),"-")</f>
        <v>546.97502999999983</v>
      </c>
      <c r="I1809" s="5">
        <v>520.92859999999996</v>
      </c>
      <c r="J1809" s="5">
        <v>468.83573999999999</v>
      </c>
      <c r="K1809" s="26">
        <v>0.21</v>
      </c>
    </row>
    <row r="1810" spans="1:11">
      <c r="A1810" s="4">
        <v>6062</v>
      </c>
      <c r="B1810" t="s">
        <v>1233</v>
      </c>
      <c r="C1810" s="5">
        <f>IF($F$2=0," - ",Tabla1[[#This Row],[Base Precio de Lista neto]])</f>
        <v>400.71429999999998</v>
      </c>
      <c r="D1810" s="5">
        <f>IF($F$2=0," - ",Tabla1[[#This Row],[Base Precio de Lista neto]]*(1-$F$2))</f>
        <v>280.50000999999997</v>
      </c>
      <c r="E1810" s="5">
        <f>IF($F$2=0," - ",Tabla1[[#This Row],[Base para Mejor precio]]*(1-$F$2))</f>
        <v>252.45000899999999</v>
      </c>
      <c r="F1810" s="4" t="s">
        <v>6</v>
      </c>
      <c r="G1810" s="16" t="s">
        <v>6131</v>
      </c>
      <c r="H1810" s="5">
        <f>IFERROR(IF($F$3=0,"-",Tabla1[[#This Row],[Precio de Cliente neto]]*(1+$F$3)),"-")</f>
        <v>420.75001499999996</v>
      </c>
      <c r="I1810" s="5">
        <v>400.71429999999998</v>
      </c>
      <c r="J1810" s="5">
        <v>360.64287000000002</v>
      </c>
      <c r="K1810" s="26">
        <v>0.21</v>
      </c>
    </row>
    <row r="1811" spans="1:11">
      <c r="A1811" s="4">
        <v>6063</v>
      </c>
      <c r="B1811" t="s">
        <v>1234</v>
      </c>
      <c r="C1811" s="5">
        <f>IF($F$2=0," - ",Tabla1[[#This Row],[Base Precio de Lista neto]])</f>
        <v>1001.7858</v>
      </c>
      <c r="D1811" s="5">
        <f>IF($F$2=0," - ",Tabla1[[#This Row],[Base Precio de Lista neto]]*(1-$F$2))</f>
        <v>701.25005999999996</v>
      </c>
      <c r="E1811" s="5">
        <f>IF($F$2=0," - ",Tabla1[[#This Row],[Base para Mejor precio]]*(1-$F$2))</f>
        <v>631.12505399999998</v>
      </c>
      <c r="F1811" s="4" t="s">
        <v>6</v>
      </c>
      <c r="G1811" s="16" t="s">
        <v>6131</v>
      </c>
      <c r="H1811" s="5">
        <f>IFERROR(IF($F$3=0,"-",Tabla1[[#This Row],[Precio de Cliente neto]]*(1+$F$3)),"-")</f>
        <v>1051.87509</v>
      </c>
      <c r="I1811" s="5">
        <v>1001.7858</v>
      </c>
      <c r="J1811" s="5">
        <v>901.60721999999998</v>
      </c>
      <c r="K1811" s="26">
        <v>0.21</v>
      </c>
    </row>
    <row r="1812" spans="1:11">
      <c r="A1812" s="4">
        <v>6064</v>
      </c>
      <c r="B1812" t="s">
        <v>1235</v>
      </c>
      <c r="C1812" s="5">
        <f>IF($F$2=0," - ",Tabla1[[#This Row],[Base Precio de Lista neto]])</f>
        <v>1001.7854</v>
      </c>
      <c r="D1812" s="5">
        <f>IF($F$2=0," - ",Tabla1[[#This Row],[Base Precio de Lista neto]]*(1-$F$2))</f>
        <v>701.24977999999999</v>
      </c>
      <c r="E1812" s="5">
        <f>IF($F$2=0," - ",Tabla1[[#This Row],[Base para Mejor precio]]*(1-$F$2))</f>
        <v>631.12480199999993</v>
      </c>
      <c r="F1812" s="4" t="s">
        <v>6</v>
      </c>
      <c r="G1812" s="16" t="s">
        <v>6131</v>
      </c>
      <c r="H1812" s="5">
        <f>IFERROR(IF($F$3=0,"-",Tabla1[[#This Row],[Precio de Cliente neto]]*(1+$F$3)),"-")</f>
        <v>1051.8746699999999</v>
      </c>
      <c r="I1812" s="5">
        <v>1001.7854</v>
      </c>
      <c r="J1812" s="5">
        <v>901.60685999999998</v>
      </c>
      <c r="K1812" s="26">
        <v>0.21</v>
      </c>
    </row>
    <row r="1813" spans="1:11">
      <c r="A1813" s="4">
        <v>6065</v>
      </c>
      <c r="B1813" t="s">
        <v>1236</v>
      </c>
      <c r="C1813" s="5">
        <f>IF($F$2=0," - ",Tabla1[[#This Row],[Base Precio de Lista neto]])</f>
        <v>400.71429999999998</v>
      </c>
      <c r="D1813" s="5">
        <f>IF($F$2=0," - ",Tabla1[[#This Row],[Base Precio de Lista neto]]*(1-$F$2))</f>
        <v>280.50000999999997</v>
      </c>
      <c r="E1813" s="5">
        <f>IF($F$2=0," - ",Tabla1[[#This Row],[Base para Mejor precio]]*(1-$F$2))</f>
        <v>252.45000899999999</v>
      </c>
      <c r="F1813" s="4" t="s">
        <v>6</v>
      </c>
      <c r="G1813" s="16" t="s">
        <v>6131</v>
      </c>
      <c r="H1813" s="5">
        <f>IFERROR(IF($F$3=0,"-",Tabla1[[#This Row],[Precio de Cliente neto]]*(1+$F$3)),"-")</f>
        <v>420.75001499999996</v>
      </c>
      <c r="I1813" s="5">
        <v>400.71429999999998</v>
      </c>
      <c r="J1813" s="5">
        <v>360.64287000000002</v>
      </c>
      <c r="K1813" s="26">
        <v>0.21</v>
      </c>
    </row>
    <row r="1814" spans="1:11">
      <c r="A1814" s="4">
        <v>6066</v>
      </c>
      <c r="B1814" t="s">
        <v>1237</v>
      </c>
      <c r="C1814" s="5">
        <f>IF($F$2=0," - ",Tabla1[[#This Row],[Base Precio de Lista neto]])</f>
        <v>400.71429999999998</v>
      </c>
      <c r="D1814" s="5">
        <f>IF($F$2=0," - ",Tabla1[[#This Row],[Base Precio de Lista neto]]*(1-$F$2))</f>
        <v>280.50000999999997</v>
      </c>
      <c r="E1814" s="5">
        <f>IF($F$2=0," - ",Tabla1[[#This Row],[Base para Mejor precio]]*(1-$F$2))</f>
        <v>252.45000899999999</v>
      </c>
      <c r="F1814" s="4" t="s">
        <v>6</v>
      </c>
      <c r="G1814" s="16" t="s">
        <v>6131</v>
      </c>
      <c r="H1814" s="5">
        <f>IFERROR(IF($F$3=0,"-",Tabla1[[#This Row],[Precio de Cliente neto]]*(1+$F$3)),"-")</f>
        <v>420.75001499999996</v>
      </c>
      <c r="I1814" s="5">
        <v>400.71429999999998</v>
      </c>
      <c r="J1814" s="5">
        <v>360.64287000000002</v>
      </c>
      <c r="K1814" s="26">
        <v>0.21</v>
      </c>
    </row>
    <row r="1815" spans="1:11">
      <c r="A1815" s="4">
        <v>6071</v>
      </c>
      <c r="B1815" t="s">
        <v>1238</v>
      </c>
      <c r="C1815" s="5">
        <f>IF($F$2=0," - ",Tabla1[[#This Row],[Base Precio de Lista neto]])</f>
        <v>520.92859999999996</v>
      </c>
      <c r="D1815" s="5">
        <f>IF($F$2=0," - ",Tabla1[[#This Row],[Base Precio de Lista neto]]*(1-$F$2))</f>
        <v>364.65001999999993</v>
      </c>
      <c r="E1815" s="5">
        <f>IF($F$2=0," - ",Tabla1[[#This Row],[Base para Mejor precio]]*(1-$F$2))</f>
        <v>328.18501799999996</v>
      </c>
      <c r="F1815" s="4" t="s">
        <v>6</v>
      </c>
      <c r="G1815" s="16" t="s">
        <v>6131</v>
      </c>
      <c r="H1815" s="5">
        <f>IFERROR(IF($F$3=0,"-",Tabla1[[#This Row],[Precio de Cliente neto]]*(1+$F$3)),"-")</f>
        <v>546.97502999999983</v>
      </c>
      <c r="I1815" s="5">
        <v>520.92859999999996</v>
      </c>
      <c r="J1815" s="5">
        <v>468.83573999999999</v>
      </c>
      <c r="K1815" s="26">
        <v>0.21</v>
      </c>
    </row>
    <row r="1816" spans="1:11">
      <c r="A1816" s="4">
        <v>6082</v>
      </c>
      <c r="B1816" t="s">
        <v>1239</v>
      </c>
      <c r="C1816" s="5">
        <f>IF($F$2=0," - ",Tabla1[[#This Row],[Base Precio de Lista neto]])</f>
        <v>380.67829999999998</v>
      </c>
      <c r="D1816" s="5">
        <f>IF($F$2=0," - ",Tabla1[[#This Row],[Base Precio de Lista neto]]*(1-$F$2))</f>
        <v>266.47480999999999</v>
      </c>
      <c r="E1816" s="5">
        <f>IF($F$2=0," - ",Tabla1[[#This Row],[Base para Mejor precio]]*(1-$F$2))</f>
        <v>239.82732899999999</v>
      </c>
      <c r="F1816" s="4" t="s">
        <v>6</v>
      </c>
      <c r="G1816" s="16" t="s">
        <v>6131</v>
      </c>
      <c r="H1816" s="5">
        <f>IFERROR(IF($F$3=0,"-",Tabla1[[#This Row],[Precio de Cliente neto]]*(1+$F$3)),"-")</f>
        <v>399.71221500000001</v>
      </c>
      <c r="I1816" s="5">
        <v>380.67829999999998</v>
      </c>
      <c r="J1816" s="5">
        <v>342.61047000000002</v>
      </c>
      <c r="K1816" s="26">
        <v>0.21</v>
      </c>
    </row>
    <row r="1817" spans="1:11">
      <c r="A1817" s="4">
        <v>6083</v>
      </c>
      <c r="B1817" t="s">
        <v>1240</v>
      </c>
      <c r="C1817" s="5">
        <f>IF($F$2=0," - ",Tabla1[[#This Row],[Base Precio de Lista neto]])</f>
        <v>380.67829999999998</v>
      </c>
      <c r="D1817" s="5">
        <f>IF($F$2=0," - ",Tabla1[[#This Row],[Base Precio de Lista neto]]*(1-$F$2))</f>
        <v>266.47480999999999</v>
      </c>
      <c r="E1817" s="5">
        <f>IF($F$2=0," - ",Tabla1[[#This Row],[Base para Mejor precio]]*(1-$F$2))</f>
        <v>239.82732899999999</v>
      </c>
      <c r="F1817" s="4" t="s">
        <v>6</v>
      </c>
      <c r="G1817" s="16" t="s">
        <v>6131</v>
      </c>
      <c r="H1817" s="5">
        <f>IFERROR(IF($F$3=0,"-",Tabla1[[#This Row],[Precio de Cliente neto]]*(1+$F$3)),"-")</f>
        <v>399.71221500000001</v>
      </c>
      <c r="I1817" s="5">
        <v>380.67829999999998</v>
      </c>
      <c r="J1817" s="5">
        <v>342.61047000000002</v>
      </c>
      <c r="K1817" s="26">
        <v>0.21</v>
      </c>
    </row>
    <row r="1818" spans="1:11">
      <c r="A1818" s="4">
        <v>6086</v>
      </c>
      <c r="B1818" t="s">
        <v>1241</v>
      </c>
      <c r="C1818" s="5">
        <f>IF($F$2=0," - ",Tabla1[[#This Row],[Base Precio de Lista neto]])</f>
        <v>400.714</v>
      </c>
      <c r="D1818" s="5">
        <f>IF($F$2=0," - ",Tabla1[[#This Row],[Base Precio de Lista neto]]*(1-$F$2))</f>
        <v>280.49979999999999</v>
      </c>
      <c r="E1818" s="5">
        <f>IF($F$2=0," - ",Tabla1[[#This Row],[Base para Mejor precio]]*(1-$F$2))</f>
        <v>252.44981999999999</v>
      </c>
      <c r="F1818" s="4" t="s">
        <v>6</v>
      </c>
      <c r="G1818" s="16" t="s">
        <v>6131</v>
      </c>
      <c r="H1818" s="5">
        <f>IFERROR(IF($F$3=0,"-",Tabla1[[#This Row],[Precio de Cliente neto]]*(1+$F$3)),"-")</f>
        <v>420.74969999999996</v>
      </c>
      <c r="I1818" s="5">
        <v>400.714</v>
      </c>
      <c r="J1818" s="5">
        <v>360.64260000000002</v>
      </c>
      <c r="K1818" s="26">
        <v>0.21</v>
      </c>
    </row>
    <row r="1819" spans="1:11">
      <c r="A1819" s="4">
        <v>6087</v>
      </c>
      <c r="B1819" t="s">
        <v>1242</v>
      </c>
      <c r="C1819" s="5">
        <f>IF($F$2=0," - ",Tabla1[[#This Row],[Base Precio de Lista neto]])</f>
        <v>320.57119999999998</v>
      </c>
      <c r="D1819" s="5">
        <f>IF($F$2=0," - ",Tabla1[[#This Row],[Base Precio de Lista neto]]*(1-$F$2))</f>
        <v>224.39983999999995</v>
      </c>
      <c r="E1819" s="5">
        <f>IF($F$2=0," - ",Tabla1[[#This Row],[Base para Mejor precio]]*(1-$F$2))</f>
        <v>201.95985599999997</v>
      </c>
      <c r="F1819" s="4" t="s">
        <v>6</v>
      </c>
      <c r="G1819" s="16" t="s">
        <v>6131</v>
      </c>
      <c r="H1819" s="5">
        <f>IFERROR(IF($F$3=0,"-",Tabla1[[#This Row],[Precio de Cliente neto]]*(1+$F$3)),"-")</f>
        <v>336.59975999999995</v>
      </c>
      <c r="I1819" s="5">
        <v>320.57119999999998</v>
      </c>
      <c r="J1819" s="5">
        <v>288.51407999999998</v>
      </c>
      <c r="K1819" s="26">
        <v>0.21</v>
      </c>
    </row>
    <row r="1820" spans="1:11">
      <c r="A1820" s="4">
        <v>6088</v>
      </c>
      <c r="B1820" t="s">
        <v>1243</v>
      </c>
      <c r="C1820" s="5">
        <f>IF($F$2=0," - ",Tabla1[[#This Row],[Base Precio de Lista neto]])</f>
        <v>440.78570000000002</v>
      </c>
      <c r="D1820" s="5">
        <f>IF($F$2=0," - ",Tabla1[[#This Row],[Base Precio de Lista neto]]*(1-$F$2))</f>
        <v>308.54998999999998</v>
      </c>
      <c r="E1820" s="5">
        <f>IF($F$2=0," - ",Tabla1[[#This Row],[Base para Mejor precio]]*(1-$F$2))</f>
        <v>277.69499099999996</v>
      </c>
      <c r="F1820" s="4" t="s">
        <v>6</v>
      </c>
      <c r="G1820" s="16" t="s">
        <v>6131</v>
      </c>
      <c r="H1820" s="5">
        <f>IFERROR(IF($F$3=0,"-",Tabla1[[#This Row],[Precio de Cliente neto]]*(1+$F$3)),"-")</f>
        <v>462.82498499999997</v>
      </c>
      <c r="I1820" s="5">
        <v>440.78570000000002</v>
      </c>
      <c r="J1820" s="5">
        <v>396.70713000000001</v>
      </c>
      <c r="K1820" s="26">
        <v>0.21</v>
      </c>
    </row>
    <row r="1821" spans="1:11">
      <c r="A1821" s="4">
        <v>6089</v>
      </c>
      <c r="B1821" t="s">
        <v>1244</v>
      </c>
      <c r="C1821" s="5">
        <f>IF($F$2=0," - ",Tabla1[[#This Row],[Base Precio de Lista neto]])</f>
        <v>861.53539999999998</v>
      </c>
      <c r="D1821" s="5">
        <f>IF($F$2=0," - ",Tabla1[[#This Row],[Base Precio de Lista neto]]*(1-$F$2))</f>
        <v>603.07477999999992</v>
      </c>
      <c r="E1821" s="5">
        <f>IF($F$2=0," - ",Tabla1[[#This Row],[Base para Mejor precio]]*(1-$F$2))</f>
        <v>542.76730199999997</v>
      </c>
      <c r="F1821" s="4" t="s">
        <v>6</v>
      </c>
      <c r="G1821" s="16" t="s">
        <v>6131</v>
      </c>
      <c r="H1821" s="5">
        <f>IFERROR(IF($F$3=0,"-",Tabla1[[#This Row],[Precio de Cliente neto]]*(1+$F$3)),"-")</f>
        <v>904.61216999999988</v>
      </c>
      <c r="I1821" s="5">
        <v>861.53539999999998</v>
      </c>
      <c r="J1821" s="5">
        <v>775.38185999999996</v>
      </c>
      <c r="K1821" s="26">
        <v>0.21</v>
      </c>
    </row>
    <row r="1822" spans="1:11">
      <c r="A1822" s="4">
        <v>6090</v>
      </c>
      <c r="B1822" t="s">
        <v>1245</v>
      </c>
      <c r="C1822" s="5">
        <f>IF($F$2=0," - ",Tabla1[[#This Row],[Base Precio de Lista neto]])</f>
        <v>460.82130000000001</v>
      </c>
      <c r="D1822" s="5">
        <f>IF($F$2=0," - ",Tabla1[[#This Row],[Base Precio de Lista neto]]*(1-$F$2))</f>
        <v>322.57490999999999</v>
      </c>
      <c r="E1822" s="5">
        <f>IF($F$2=0," - ",Tabla1[[#This Row],[Base para Mejor precio]]*(1-$F$2))</f>
        <v>290.31741899999997</v>
      </c>
      <c r="F1822" s="4" t="s">
        <v>6</v>
      </c>
      <c r="G1822" s="16" t="s">
        <v>6131</v>
      </c>
      <c r="H1822" s="5">
        <f>IFERROR(IF($F$3=0,"-",Tabla1[[#This Row],[Precio de Cliente neto]]*(1+$F$3)),"-")</f>
        <v>483.86236499999995</v>
      </c>
      <c r="I1822" s="5">
        <v>460.82130000000001</v>
      </c>
      <c r="J1822" s="5">
        <v>414.73917</v>
      </c>
      <c r="K1822" s="26">
        <v>0.21</v>
      </c>
    </row>
    <row r="1823" spans="1:11">
      <c r="A1823" s="4">
        <v>6092</v>
      </c>
      <c r="B1823" t="s">
        <v>1246</v>
      </c>
      <c r="C1823" s="5">
        <f>IF($F$2=0," - ",Tabla1[[#This Row],[Base Precio de Lista neto]])</f>
        <v>360.64260000000002</v>
      </c>
      <c r="D1823" s="5">
        <f>IF($F$2=0," - ",Tabla1[[#This Row],[Base Precio de Lista neto]]*(1-$F$2))</f>
        <v>252.44981999999999</v>
      </c>
      <c r="E1823" s="5">
        <f>IF($F$2=0," - ",Tabla1[[#This Row],[Base para Mejor precio]]*(1-$F$2))</f>
        <v>227.204838</v>
      </c>
      <c r="F1823" s="4" t="s">
        <v>6</v>
      </c>
      <c r="G1823" s="16" t="s">
        <v>6131</v>
      </c>
      <c r="H1823" s="5">
        <f>IFERROR(IF($F$3=0,"-",Tabla1[[#This Row],[Precio de Cliente neto]]*(1+$F$3)),"-")</f>
        <v>378.67472999999995</v>
      </c>
      <c r="I1823" s="5">
        <v>360.64260000000002</v>
      </c>
      <c r="J1823" s="5">
        <v>324.57834000000003</v>
      </c>
      <c r="K1823" s="26">
        <v>0.21</v>
      </c>
    </row>
    <row r="1824" spans="1:11">
      <c r="A1824" s="4">
        <v>6094</v>
      </c>
      <c r="B1824" t="s">
        <v>1247</v>
      </c>
      <c r="C1824" s="5">
        <f>IF($F$2=0," - ",Tabla1[[#This Row],[Base Precio de Lista neto]])</f>
        <v>280.49990000000003</v>
      </c>
      <c r="D1824" s="5">
        <f>IF($F$2=0," - ",Tabla1[[#This Row],[Base Precio de Lista neto]]*(1-$F$2))</f>
        <v>196.34993</v>
      </c>
      <c r="E1824" s="5">
        <f>IF($F$2=0," - ",Tabla1[[#This Row],[Base para Mejor precio]]*(1-$F$2))</f>
        <v>176.71493699999999</v>
      </c>
      <c r="F1824" s="4" t="s">
        <v>6</v>
      </c>
      <c r="G1824" s="16" t="s">
        <v>6131</v>
      </c>
      <c r="H1824" s="5">
        <f>IFERROR(IF($F$3=0,"-",Tabla1[[#This Row],[Precio de Cliente neto]]*(1+$F$3)),"-")</f>
        <v>294.52489500000001</v>
      </c>
      <c r="I1824" s="5">
        <v>280.49990000000003</v>
      </c>
      <c r="J1824" s="5">
        <v>252.44990999999999</v>
      </c>
      <c r="K1824" s="26">
        <v>0.21</v>
      </c>
    </row>
    <row r="1825" spans="1:11">
      <c r="A1825" s="4">
        <v>6097</v>
      </c>
      <c r="B1825" t="s">
        <v>1248</v>
      </c>
      <c r="C1825" s="5">
        <f>IF($F$2=0," - ",Tabla1[[#This Row],[Base Precio de Lista neto]])</f>
        <v>271.0487</v>
      </c>
      <c r="D1825" s="5">
        <f>IF($F$2=0," - ",Tabla1[[#This Row],[Base Precio de Lista neto]]*(1-$F$2))</f>
        <v>189.73408999999998</v>
      </c>
      <c r="E1825" s="5">
        <f>IF($F$2=0," - ",Tabla1[[#This Row],[Base para Mejor precio]]*(1-$F$2))</f>
        <v>170.76068099999998</v>
      </c>
      <c r="F1825" s="4" t="s">
        <v>6</v>
      </c>
      <c r="G1825" s="16" t="s">
        <v>6131</v>
      </c>
      <c r="H1825" s="5">
        <f>IFERROR(IF($F$3=0,"-",Tabla1[[#This Row],[Precio de Cliente neto]]*(1+$F$3)),"-")</f>
        <v>284.601135</v>
      </c>
      <c r="I1825" s="5">
        <v>271.0487</v>
      </c>
      <c r="J1825" s="5">
        <v>243.94382999999999</v>
      </c>
      <c r="K1825" s="26">
        <v>0.21</v>
      </c>
    </row>
    <row r="1826" spans="1:11">
      <c r="A1826" s="4">
        <v>6098</v>
      </c>
      <c r="B1826" t="s">
        <v>1249</v>
      </c>
      <c r="C1826" s="5">
        <f>IF($F$2=0," - ",Tabla1[[#This Row],[Base Precio de Lista neto]])</f>
        <v>520.92840000000001</v>
      </c>
      <c r="D1826" s="5">
        <f>IF($F$2=0," - ",Tabla1[[#This Row],[Base Precio de Lista neto]]*(1-$F$2))</f>
        <v>364.64988</v>
      </c>
      <c r="E1826" s="5">
        <f>IF($F$2=0," - ",Tabla1[[#This Row],[Base para Mejor precio]]*(1-$F$2))</f>
        <v>328.18489199999999</v>
      </c>
      <c r="F1826" s="4" t="s">
        <v>6</v>
      </c>
      <c r="G1826" s="16" t="s">
        <v>6131</v>
      </c>
      <c r="H1826" s="5">
        <f>IFERROR(IF($F$3=0,"-",Tabla1[[#This Row],[Precio de Cliente neto]]*(1+$F$3)),"-")</f>
        <v>546.97482000000002</v>
      </c>
      <c r="I1826" s="5">
        <v>520.92840000000001</v>
      </c>
      <c r="J1826" s="5">
        <v>468.83555999999999</v>
      </c>
      <c r="K1826" s="26">
        <v>0.21</v>
      </c>
    </row>
    <row r="1827" spans="1:11">
      <c r="A1827" s="4">
        <v>6099</v>
      </c>
      <c r="B1827" t="s">
        <v>1250</v>
      </c>
      <c r="C1827" s="5">
        <f>IF($F$2=0," - ",Tabla1[[#This Row],[Base Precio de Lista neto]])</f>
        <v>360.64269999999999</v>
      </c>
      <c r="D1827" s="5">
        <f>IF($F$2=0," - ",Tabla1[[#This Row],[Base Precio de Lista neto]]*(1-$F$2))</f>
        <v>252.44988999999998</v>
      </c>
      <c r="E1827" s="5">
        <f>IF($F$2=0," - ",Tabla1[[#This Row],[Base para Mejor precio]]*(1-$F$2))</f>
        <v>227.20490100000001</v>
      </c>
      <c r="F1827" s="4" t="s">
        <v>6</v>
      </c>
      <c r="G1827" s="16" t="s">
        <v>6131</v>
      </c>
      <c r="H1827" s="5">
        <f>IFERROR(IF($F$3=0,"-",Tabla1[[#This Row],[Precio de Cliente neto]]*(1+$F$3)),"-")</f>
        <v>378.67483499999997</v>
      </c>
      <c r="I1827" s="5">
        <v>360.64269999999999</v>
      </c>
      <c r="J1827" s="5">
        <v>324.57843000000003</v>
      </c>
      <c r="K1827" s="26">
        <v>0.21</v>
      </c>
    </row>
    <row r="1828" spans="1:11">
      <c r="A1828" s="4">
        <v>6101</v>
      </c>
      <c r="B1828" t="s">
        <v>1251</v>
      </c>
      <c r="C1828" s="5">
        <f>IF($F$2=0," - ",Tabla1[[#This Row],[Base Precio de Lista neto]])</f>
        <v>360.64269999999999</v>
      </c>
      <c r="D1828" s="5">
        <f>IF($F$2=0," - ",Tabla1[[#This Row],[Base Precio de Lista neto]]*(1-$F$2))</f>
        <v>252.44988999999998</v>
      </c>
      <c r="E1828" s="5">
        <f>IF($F$2=0," - ",Tabla1[[#This Row],[Base para Mejor precio]]*(1-$F$2))</f>
        <v>227.20490100000001</v>
      </c>
      <c r="F1828" s="4" t="s">
        <v>6</v>
      </c>
      <c r="G1828" s="16" t="s">
        <v>6131</v>
      </c>
      <c r="H1828" s="5">
        <f>IFERROR(IF($F$3=0,"-",Tabla1[[#This Row],[Precio de Cliente neto]]*(1+$F$3)),"-")</f>
        <v>378.67483499999997</v>
      </c>
      <c r="I1828" s="5">
        <v>360.64269999999999</v>
      </c>
      <c r="J1828" s="5">
        <v>324.57843000000003</v>
      </c>
      <c r="K1828" s="26">
        <v>0.21</v>
      </c>
    </row>
    <row r="1829" spans="1:11">
      <c r="A1829" s="4">
        <v>6102</v>
      </c>
      <c r="B1829" t="s">
        <v>1252</v>
      </c>
      <c r="C1829" s="5">
        <f>IF($F$2=0," - ",Tabla1[[#This Row],[Base Precio de Lista neto]])</f>
        <v>801.42830000000004</v>
      </c>
      <c r="D1829" s="5">
        <f>IF($F$2=0," - ",Tabla1[[#This Row],[Base Precio de Lista neto]]*(1-$F$2))</f>
        <v>560.99981000000002</v>
      </c>
      <c r="E1829" s="5">
        <f>IF($F$2=0," - ",Tabla1[[#This Row],[Base para Mejor precio]]*(1-$F$2))</f>
        <v>504.89982900000001</v>
      </c>
      <c r="F1829" s="4" t="s">
        <v>6</v>
      </c>
      <c r="G1829" s="16" t="s">
        <v>6131</v>
      </c>
      <c r="H1829" s="5">
        <f>IFERROR(IF($F$3=0,"-",Tabla1[[#This Row],[Precio de Cliente neto]]*(1+$F$3)),"-")</f>
        <v>841.49971500000004</v>
      </c>
      <c r="I1829" s="5">
        <v>801.42830000000004</v>
      </c>
      <c r="J1829" s="5">
        <v>721.28547000000003</v>
      </c>
      <c r="K1829" s="26">
        <v>0.21</v>
      </c>
    </row>
    <row r="1830" spans="1:11">
      <c r="A1830" s="4">
        <v>6103</v>
      </c>
      <c r="B1830" t="s">
        <v>1253</v>
      </c>
      <c r="C1830" s="5">
        <f>IF($F$2=0," - ",Tabla1[[#This Row],[Base Precio de Lista neto]])</f>
        <v>32215.025399999999</v>
      </c>
      <c r="D1830" s="5">
        <f>IF($F$2=0," - ",Tabla1[[#This Row],[Base Precio de Lista neto]]*(1-$F$2))</f>
        <v>22550.517779999998</v>
      </c>
      <c r="E1830" s="5">
        <f>IF($F$2=0," - ",Tabla1[[#This Row],[Base para Mejor precio]]*(1-$F$2))</f>
        <v>20295.466002000001</v>
      </c>
      <c r="F1830" s="4" t="s">
        <v>5</v>
      </c>
      <c r="G1830" s="16" t="s">
        <v>6131</v>
      </c>
      <c r="H1830" s="5">
        <f>IFERROR(IF($F$3=0,"-",Tabla1[[#This Row],[Precio de Cliente neto]]*(1+$F$3)),"-")</f>
        <v>33825.776669999999</v>
      </c>
      <c r="I1830" s="5">
        <v>32215.025399999999</v>
      </c>
      <c r="J1830" s="5">
        <v>28993.522860000001</v>
      </c>
      <c r="K1830" s="26">
        <v>0.21</v>
      </c>
    </row>
    <row r="1831" spans="1:11">
      <c r="A1831" s="4">
        <v>6104</v>
      </c>
      <c r="B1831" t="s">
        <v>1254</v>
      </c>
      <c r="C1831" s="5">
        <f>IF($F$2=0," - ",Tabla1[[#This Row],[Base Precio de Lista neto]])</f>
        <v>420.74979999999999</v>
      </c>
      <c r="D1831" s="5">
        <f>IF($F$2=0," - ",Tabla1[[#This Row],[Base Precio de Lista neto]]*(1-$F$2))</f>
        <v>294.52485999999999</v>
      </c>
      <c r="E1831" s="5">
        <f>IF($F$2=0," - ",Tabla1[[#This Row],[Base para Mejor precio]]*(1-$F$2))</f>
        <v>265.07237399999997</v>
      </c>
      <c r="F1831" s="4" t="s">
        <v>6</v>
      </c>
      <c r="G1831" s="16" t="s">
        <v>6131</v>
      </c>
      <c r="H1831" s="5">
        <f>IFERROR(IF($F$3=0,"-",Tabla1[[#This Row],[Precio de Cliente neto]]*(1+$F$3)),"-")</f>
        <v>441.78728999999998</v>
      </c>
      <c r="I1831" s="5">
        <v>420.74979999999999</v>
      </c>
      <c r="J1831" s="5">
        <v>378.67482000000001</v>
      </c>
      <c r="K1831" s="26">
        <v>0.21</v>
      </c>
    </row>
    <row r="1832" spans="1:11">
      <c r="A1832" s="4">
        <v>6105</v>
      </c>
      <c r="B1832" t="s">
        <v>1255</v>
      </c>
      <c r="C1832" s="5">
        <f>IF($F$2=0," - ",Tabla1[[#This Row],[Base Precio de Lista neto]])</f>
        <v>801.42830000000004</v>
      </c>
      <c r="D1832" s="5">
        <f>IF($F$2=0," - ",Tabla1[[#This Row],[Base Precio de Lista neto]]*(1-$F$2))</f>
        <v>560.99981000000002</v>
      </c>
      <c r="E1832" s="5">
        <f>IF($F$2=0," - ",Tabla1[[#This Row],[Base para Mejor precio]]*(1-$F$2))</f>
        <v>504.89982900000001</v>
      </c>
      <c r="F1832" s="4" t="s">
        <v>6</v>
      </c>
      <c r="G1832" s="16" t="s">
        <v>6131</v>
      </c>
      <c r="H1832" s="5">
        <f>IFERROR(IF($F$3=0,"-",Tabla1[[#This Row],[Precio de Cliente neto]]*(1+$F$3)),"-")</f>
        <v>841.49971500000004</v>
      </c>
      <c r="I1832" s="5">
        <v>801.42830000000004</v>
      </c>
      <c r="J1832" s="5">
        <v>721.28547000000003</v>
      </c>
      <c r="K1832" s="26">
        <v>0.21</v>
      </c>
    </row>
    <row r="1833" spans="1:11">
      <c r="A1833" s="4">
        <v>6111</v>
      </c>
      <c r="B1833" t="s">
        <v>1256</v>
      </c>
      <c r="C1833" s="5">
        <f>IF($F$2=0," - ",Tabla1[[#This Row],[Base Precio de Lista neto]])</f>
        <v>597.06410000000005</v>
      </c>
      <c r="D1833" s="5">
        <f>IF($F$2=0," - ",Tabla1[[#This Row],[Base Precio de Lista neto]]*(1-$F$2))</f>
        <v>417.94487000000004</v>
      </c>
      <c r="E1833" s="5">
        <f>IF($F$2=0," - ",Tabla1[[#This Row],[Base para Mejor precio]]*(1-$F$2))</f>
        <v>376.15038300000003</v>
      </c>
      <c r="F1833" s="4" t="s">
        <v>6</v>
      </c>
      <c r="G1833" s="16" t="s">
        <v>6131</v>
      </c>
      <c r="H1833" s="5">
        <f>IFERROR(IF($F$3=0,"-",Tabla1[[#This Row],[Precio de Cliente neto]]*(1+$F$3)),"-")</f>
        <v>626.91730500000006</v>
      </c>
      <c r="I1833" s="5">
        <v>597.06410000000005</v>
      </c>
      <c r="J1833" s="5">
        <v>537.35769000000005</v>
      </c>
      <c r="K1833" s="26">
        <v>0.21</v>
      </c>
    </row>
    <row r="1834" spans="1:11">
      <c r="A1834" s="4">
        <v>6114</v>
      </c>
      <c r="B1834" t="s">
        <v>1257</v>
      </c>
      <c r="C1834" s="5">
        <f>IF($F$2=0," - ",Tabla1[[#This Row],[Base Precio de Lista neto]])</f>
        <v>400.71409999999997</v>
      </c>
      <c r="D1834" s="5">
        <f>IF($F$2=0," - ",Tabla1[[#This Row],[Base Precio de Lista neto]]*(1-$F$2))</f>
        <v>280.49986999999999</v>
      </c>
      <c r="E1834" s="5">
        <f>IF($F$2=0," - ",Tabla1[[#This Row],[Base para Mejor precio]]*(1-$F$2))</f>
        <v>252.449883</v>
      </c>
      <c r="F1834" s="4" t="s">
        <v>6</v>
      </c>
      <c r="G1834" s="16" t="s">
        <v>6131</v>
      </c>
      <c r="H1834" s="5">
        <f>IFERROR(IF($F$3=0,"-",Tabla1[[#This Row],[Precio de Cliente neto]]*(1+$F$3)),"-")</f>
        <v>420.74980499999998</v>
      </c>
      <c r="I1834" s="5">
        <v>400.71409999999997</v>
      </c>
      <c r="J1834" s="5">
        <v>360.64269000000002</v>
      </c>
      <c r="K1834" s="26">
        <v>0.21</v>
      </c>
    </row>
    <row r="1835" spans="1:11">
      <c r="A1835" s="4">
        <v>6121</v>
      </c>
      <c r="B1835" t="s">
        <v>1258</v>
      </c>
      <c r="C1835" s="5">
        <f>IF($F$2=0," - ",Tabla1[[#This Row],[Base Precio de Lista neto]])</f>
        <v>400.71409999999997</v>
      </c>
      <c r="D1835" s="5">
        <f>IF($F$2=0," - ",Tabla1[[#This Row],[Base Precio de Lista neto]]*(1-$F$2))</f>
        <v>280.49986999999999</v>
      </c>
      <c r="E1835" s="5">
        <f>IF($F$2=0," - ",Tabla1[[#This Row],[Base para Mejor precio]]*(1-$F$2))</f>
        <v>252.449883</v>
      </c>
      <c r="F1835" s="4" t="s">
        <v>6</v>
      </c>
      <c r="G1835" s="16" t="s">
        <v>6131</v>
      </c>
      <c r="H1835" s="5">
        <f>IFERROR(IF($F$3=0,"-",Tabla1[[#This Row],[Precio de Cliente neto]]*(1+$F$3)),"-")</f>
        <v>420.74980499999998</v>
      </c>
      <c r="I1835" s="5">
        <v>400.71409999999997</v>
      </c>
      <c r="J1835" s="5">
        <v>360.64269000000002</v>
      </c>
      <c r="K1835" s="26">
        <v>0.21</v>
      </c>
    </row>
    <row r="1836" spans="1:11">
      <c r="A1836" s="4">
        <v>6122</v>
      </c>
      <c r="B1836" t="s">
        <v>1259</v>
      </c>
      <c r="C1836" s="5">
        <f>IF($F$2=0," - ",Tabla1[[#This Row],[Base Precio de Lista neto]])</f>
        <v>400.71409999999997</v>
      </c>
      <c r="D1836" s="5">
        <f>IF($F$2=0," - ",Tabla1[[#This Row],[Base Precio de Lista neto]]*(1-$F$2))</f>
        <v>280.49986999999999</v>
      </c>
      <c r="E1836" s="5">
        <f>IF($F$2=0," - ",Tabla1[[#This Row],[Base para Mejor precio]]*(1-$F$2))</f>
        <v>252.449883</v>
      </c>
      <c r="F1836" s="4" t="s">
        <v>6</v>
      </c>
      <c r="G1836" s="16" t="s">
        <v>6131</v>
      </c>
      <c r="H1836" s="5">
        <f>IFERROR(IF($F$3=0,"-",Tabla1[[#This Row],[Precio de Cliente neto]]*(1+$F$3)),"-")</f>
        <v>420.74980499999998</v>
      </c>
      <c r="I1836" s="5">
        <v>400.71409999999997</v>
      </c>
      <c r="J1836" s="5">
        <v>360.64269000000002</v>
      </c>
      <c r="K1836" s="26">
        <v>0.21</v>
      </c>
    </row>
    <row r="1837" spans="1:11">
      <c r="A1837" s="4">
        <v>6123</v>
      </c>
      <c r="B1837" t="s">
        <v>1260</v>
      </c>
      <c r="C1837" s="5">
        <f>IF($F$2=0," - ",Tabla1[[#This Row],[Base Precio de Lista neto]])</f>
        <v>601.07119999999998</v>
      </c>
      <c r="D1837" s="5">
        <f>IF($F$2=0," - ",Tabla1[[#This Row],[Base Precio de Lista neto]]*(1-$F$2))</f>
        <v>420.74983999999995</v>
      </c>
      <c r="E1837" s="5">
        <f>IF($F$2=0," - ",Tabla1[[#This Row],[Base para Mejor precio]]*(1-$F$2))</f>
        <v>378.67485599999998</v>
      </c>
      <c r="F1837" s="4" t="s">
        <v>6</v>
      </c>
      <c r="G1837" s="16" t="s">
        <v>6131</v>
      </c>
      <c r="H1837" s="5">
        <f>IFERROR(IF($F$3=0,"-",Tabla1[[#This Row],[Precio de Cliente neto]]*(1+$F$3)),"-")</f>
        <v>631.12475999999992</v>
      </c>
      <c r="I1837" s="5">
        <v>601.07119999999998</v>
      </c>
      <c r="J1837" s="5">
        <v>540.96407999999997</v>
      </c>
      <c r="K1837" s="26">
        <v>0.21</v>
      </c>
    </row>
    <row r="1838" spans="1:11">
      <c r="A1838" s="4">
        <v>6128</v>
      </c>
      <c r="B1838" t="s">
        <v>1261</v>
      </c>
      <c r="C1838" s="5">
        <f>IF($F$2=0," - ",Tabla1[[#This Row],[Base Precio de Lista neto]])</f>
        <v>520.92840000000001</v>
      </c>
      <c r="D1838" s="5">
        <f>IF($F$2=0," - ",Tabla1[[#This Row],[Base Precio de Lista neto]]*(1-$F$2))</f>
        <v>364.64988</v>
      </c>
      <c r="E1838" s="5">
        <f>IF($F$2=0," - ",Tabla1[[#This Row],[Base para Mejor precio]]*(1-$F$2))</f>
        <v>328.18489199999999</v>
      </c>
      <c r="F1838" s="4" t="s">
        <v>6</v>
      </c>
      <c r="G1838" s="16" t="s">
        <v>6131</v>
      </c>
      <c r="H1838" s="5">
        <f>IFERROR(IF($F$3=0,"-",Tabla1[[#This Row],[Precio de Cliente neto]]*(1+$F$3)),"-")</f>
        <v>546.97482000000002</v>
      </c>
      <c r="I1838" s="5">
        <v>520.92840000000001</v>
      </c>
      <c r="J1838" s="5">
        <v>468.83555999999999</v>
      </c>
      <c r="K1838" s="26">
        <v>0.21</v>
      </c>
    </row>
    <row r="1839" spans="1:11">
      <c r="A1839" s="4">
        <v>6129</v>
      </c>
      <c r="B1839" t="s">
        <v>1262</v>
      </c>
      <c r="C1839" s="5">
        <f>IF($F$2=0," - ",Tabla1[[#This Row],[Base Precio de Lista neto]])</f>
        <v>741.32119999999998</v>
      </c>
      <c r="D1839" s="5">
        <f>IF($F$2=0," - ",Tabla1[[#This Row],[Base Precio de Lista neto]]*(1-$F$2))</f>
        <v>518.9248399999999</v>
      </c>
      <c r="E1839" s="5">
        <f>IF($F$2=0," - ",Tabla1[[#This Row],[Base para Mejor precio]]*(1-$F$2))</f>
        <v>467.03235599999994</v>
      </c>
      <c r="F1839" s="4" t="s">
        <v>6</v>
      </c>
      <c r="G1839" s="16" t="s">
        <v>6131</v>
      </c>
      <c r="H1839" s="5">
        <f>IFERROR(IF($F$3=0,"-",Tabla1[[#This Row],[Precio de Cliente neto]]*(1+$F$3)),"-")</f>
        <v>778.38725999999986</v>
      </c>
      <c r="I1839" s="5">
        <v>741.32119999999998</v>
      </c>
      <c r="J1839" s="5">
        <v>667.18907999999999</v>
      </c>
      <c r="K1839" s="26">
        <v>0.21</v>
      </c>
    </row>
    <row r="1840" spans="1:11">
      <c r="A1840" s="4">
        <v>6130</v>
      </c>
      <c r="B1840" t="s">
        <v>1263</v>
      </c>
      <c r="C1840" s="5">
        <f>IF($F$2=0," - ",Tabla1[[#This Row],[Base Precio de Lista neto]])</f>
        <v>721.28549999999996</v>
      </c>
      <c r="D1840" s="5">
        <f>IF($F$2=0," - ",Tabla1[[#This Row],[Base Precio de Lista neto]]*(1-$F$2))</f>
        <v>504.89984999999996</v>
      </c>
      <c r="E1840" s="5">
        <f>IF($F$2=0," - ",Tabla1[[#This Row],[Base para Mejor precio]]*(1-$F$2))</f>
        <v>454.40986500000002</v>
      </c>
      <c r="F1840" s="4" t="s">
        <v>6</v>
      </c>
      <c r="G1840" s="16" t="s">
        <v>6131</v>
      </c>
      <c r="H1840" s="5">
        <f>IFERROR(IF($F$3=0,"-",Tabla1[[#This Row],[Precio de Cliente neto]]*(1+$F$3)),"-")</f>
        <v>757.34977499999991</v>
      </c>
      <c r="I1840" s="5">
        <v>721.28549999999996</v>
      </c>
      <c r="J1840" s="5">
        <v>649.15695000000005</v>
      </c>
      <c r="K1840" s="26">
        <v>0.21</v>
      </c>
    </row>
    <row r="1841" spans="1:11">
      <c r="A1841" s="4">
        <v>6131</v>
      </c>
      <c r="B1841" t="s">
        <v>1264</v>
      </c>
      <c r="C1841" s="5">
        <f>IF($F$2=0," - ",Tabla1[[#This Row],[Base Precio de Lista neto]])</f>
        <v>360.64269999999999</v>
      </c>
      <c r="D1841" s="5">
        <f>IF($F$2=0," - ",Tabla1[[#This Row],[Base Precio de Lista neto]]*(1-$F$2))</f>
        <v>252.44988999999998</v>
      </c>
      <c r="E1841" s="5">
        <f>IF($F$2=0," - ",Tabla1[[#This Row],[Base para Mejor precio]]*(1-$F$2))</f>
        <v>227.20490100000001</v>
      </c>
      <c r="F1841" s="4" t="s">
        <v>6</v>
      </c>
      <c r="G1841" s="16" t="s">
        <v>6131</v>
      </c>
      <c r="H1841" s="5">
        <f>IFERROR(IF($F$3=0,"-",Tabla1[[#This Row],[Precio de Cliente neto]]*(1+$F$3)),"-")</f>
        <v>378.67483499999997</v>
      </c>
      <c r="I1841" s="5">
        <v>360.64269999999999</v>
      </c>
      <c r="J1841" s="5">
        <v>324.57843000000003</v>
      </c>
      <c r="K1841" s="26">
        <v>0.21</v>
      </c>
    </row>
    <row r="1842" spans="1:11">
      <c r="A1842" s="4">
        <v>6132</v>
      </c>
      <c r="B1842" t="s">
        <v>1265</v>
      </c>
      <c r="C1842" s="5">
        <f>IF($F$2=0," - ",Tabla1[[#This Row],[Base Precio de Lista neto]])</f>
        <v>440.78570000000002</v>
      </c>
      <c r="D1842" s="5">
        <f>IF($F$2=0," - ",Tabla1[[#This Row],[Base Precio de Lista neto]]*(1-$F$2))</f>
        <v>308.54998999999998</v>
      </c>
      <c r="E1842" s="5">
        <f>IF($F$2=0," - ",Tabla1[[#This Row],[Base para Mejor precio]]*(1-$F$2))</f>
        <v>277.69499099999996</v>
      </c>
      <c r="F1842" s="4" t="s">
        <v>6</v>
      </c>
      <c r="G1842" s="16" t="s">
        <v>6131</v>
      </c>
      <c r="H1842" s="5">
        <f>IFERROR(IF($F$3=0,"-",Tabla1[[#This Row],[Precio de Cliente neto]]*(1+$F$3)),"-")</f>
        <v>462.82498499999997</v>
      </c>
      <c r="I1842" s="5">
        <v>440.78570000000002</v>
      </c>
      <c r="J1842" s="5">
        <v>396.70713000000001</v>
      </c>
      <c r="K1842" s="26">
        <v>0.21</v>
      </c>
    </row>
    <row r="1843" spans="1:11">
      <c r="A1843" s="4">
        <v>6133</v>
      </c>
      <c r="B1843" t="s">
        <v>1266</v>
      </c>
      <c r="C1843" s="5">
        <f>IF($F$2=0," - ",Tabla1[[#This Row],[Base Precio de Lista neto]])</f>
        <v>520.92840000000001</v>
      </c>
      <c r="D1843" s="5">
        <f>IF($F$2=0," - ",Tabla1[[#This Row],[Base Precio de Lista neto]]*(1-$F$2))</f>
        <v>364.64988</v>
      </c>
      <c r="E1843" s="5">
        <f>IF($F$2=0," - ",Tabla1[[#This Row],[Base para Mejor precio]]*(1-$F$2))</f>
        <v>328.18489199999999</v>
      </c>
      <c r="F1843" s="4" t="s">
        <v>6</v>
      </c>
      <c r="G1843" s="16" t="s">
        <v>6131</v>
      </c>
      <c r="H1843" s="5">
        <f>IFERROR(IF($F$3=0,"-",Tabla1[[#This Row],[Precio de Cliente neto]]*(1+$F$3)),"-")</f>
        <v>546.97482000000002</v>
      </c>
      <c r="I1843" s="5">
        <v>520.92840000000001</v>
      </c>
      <c r="J1843" s="5">
        <v>468.83555999999999</v>
      </c>
      <c r="K1843" s="26">
        <v>0.21</v>
      </c>
    </row>
    <row r="1844" spans="1:11">
      <c r="A1844" s="4">
        <v>6134</v>
      </c>
      <c r="B1844" t="s">
        <v>1267</v>
      </c>
      <c r="C1844" s="5">
        <f>IF($F$2=0," - ",Tabla1[[#This Row],[Base Precio de Lista neto]])</f>
        <v>520.92840000000001</v>
      </c>
      <c r="D1844" s="5">
        <f>IF($F$2=0," - ",Tabla1[[#This Row],[Base Precio de Lista neto]]*(1-$F$2))</f>
        <v>364.64988</v>
      </c>
      <c r="E1844" s="5">
        <f>IF($F$2=0," - ",Tabla1[[#This Row],[Base para Mejor precio]]*(1-$F$2))</f>
        <v>328.18489199999999</v>
      </c>
      <c r="F1844" s="4" t="s">
        <v>6</v>
      </c>
      <c r="G1844" s="16" t="s">
        <v>6131</v>
      </c>
      <c r="H1844" s="5">
        <f>IFERROR(IF($F$3=0,"-",Tabla1[[#This Row],[Precio de Cliente neto]]*(1+$F$3)),"-")</f>
        <v>546.97482000000002</v>
      </c>
      <c r="I1844" s="5">
        <v>520.92840000000001</v>
      </c>
      <c r="J1844" s="5">
        <v>468.83555999999999</v>
      </c>
      <c r="K1844" s="26">
        <v>0.21</v>
      </c>
    </row>
    <row r="1845" spans="1:11">
      <c r="A1845" s="4">
        <v>6135</v>
      </c>
      <c r="B1845" t="s">
        <v>1268</v>
      </c>
      <c r="C1845" s="5">
        <f>IF($F$2=0," - ",Tabla1[[#This Row],[Base Precio de Lista neto]])</f>
        <v>520.92840000000001</v>
      </c>
      <c r="D1845" s="5">
        <f>IF($F$2=0," - ",Tabla1[[#This Row],[Base Precio de Lista neto]]*(1-$F$2))</f>
        <v>364.64988</v>
      </c>
      <c r="E1845" s="5">
        <f>IF($F$2=0," - ",Tabla1[[#This Row],[Base para Mejor precio]]*(1-$F$2))</f>
        <v>328.18489199999999</v>
      </c>
      <c r="F1845" s="4" t="s">
        <v>6</v>
      </c>
      <c r="G1845" s="16" t="s">
        <v>6131</v>
      </c>
      <c r="H1845" s="5">
        <f>IFERROR(IF($F$3=0,"-",Tabla1[[#This Row],[Precio de Cliente neto]]*(1+$F$3)),"-")</f>
        <v>546.97482000000002</v>
      </c>
      <c r="I1845" s="5">
        <v>520.92840000000001</v>
      </c>
      <c r="J1845" s="5">
        <v>468.83555999999999</v>
      </c>
      <c r="K1845" s="26">
        <v>0.21</v>
      </c>
    </row>
    <row r="1846" spans="1:11">
      <c r="A1846" s="4">
        <v>6136</v>
      </c>
      <c r="B1846" t="s">
        <v>1269</v>
      </c>
      <c r="C1846" s="5">
        <f>IF($F$2=0," - ",Tabla1[[#This Row],[Base Precio de Lista neto]])</f>
        <v>520.92840000000001</v>
      </c>
      <c r="D1846" s="5">
        <f>IF($F$2=0," - ",Tabla1[[#This Row],[Base Precio de Lista neto]]*(1-$F$2))</f>
        <v>364.64988</v>
      </c>
      <c r="E1846" s="5">
        <f>IF($F$2=0," - ",Tabla1[[#This Row],[Base para Mejor precio]]*(1-$F$2))</f>
        <v>328.18489199999999</v>
      </c>
      <c r="F1846" s="4" t="s">
        <v>6</v>
      </c>
      <c r="G1846" s="16" t="s">
        <v>6131</v>
      </c>
      <c r="H1846" s="5">
        <f>IFERROR(IF($F$3=0,"-",Tabla1[[#This Row],[Precio de Cliente neto]]*(1+$F$3)),"-")</f>
        <v>546.97482000000002</v>
      </c>
      <c r="I1846" s="5">
        <v>520.92840000000001</v>
      </c>
      <c r="J1846" s="5">
        <v>468.83555999999999</v>
      </c>
      <c r="K1846" s="26">
        <v>0.21</v>
      </c>
    </row>
    <row r="1847" spans="1:11">
      <c r="A1847" s="4">
        <v>6137</v>
      </c>
      <c r="B1847" t="s">
        <v>1270</v>
      </c>
      <c r="C1847" s="5">
        <f>IF($F$2=0," - ",Tabla1[[#This Row],[Base Precio de Lista neto]])</f>
        <v>520.92840000000001</v>
      </c>
      <c r="D1847" s="5">
        <f>IF($F$2=0," - ",Tabla1[[#This Row],[Base Precio de Lista neto]]*(1-$F$2))</f>
        <v>364.64988</v>
      </c>
      <c r="E1847" s="5">
        <f>IF($F$2=0," - ",Tabla1[[#This Row],[Base para Mejor precio]]*(1-$F$2))</f>
        <v>328.18489199999999</v>
      </c>
      <c r="F1847" s="4" t="s">
        <v>6</v>
      </c>
      <c r="G1847" s="16" t="s">
        <v>6131</v>
      </c>
      <c r="H1847" s="5">
        <f>IFERROR(IF($F$3=0,"-",Tabla1[[#This Row],[Precio de Cliente neto]]*(1+$F$3)),"-")</f>
        <v>546.97482000000002</v>
      </c>
      <c r="I1847" s="5">
        <v>520.92840000000001</v>
      </c>
      <c r="J1847" s="5">
        <v>468.83555999999999</v>
      </c>
      <c r="K1847" s="26">
        <v>0.21</v>
      </c>
    </row>
    <row r="1848" spans="1:11">
      <c r="A1848" s="4">
        <v>6138</v>
      </c>
      <c r="B1848" t="s">
        <v>1271</v>
      </c>
      <c r="C1848" s="5">
        <f>IF($F$2=0," - ",Tabla1[[#This Row],[Base Precio de Lista neto]])</f>
        <v>520.92840000000001</v>
      </c>
      <c r="D1848" s="5">
        <f>IF($F$2=0," - ",Tabla1[[#This Row],[Base Precio de Lista neto]]*(1-$F$2))</f>
        <v>364.64988</v>
      </c>
      <c r="E1848" s="5">
        <f>IF($F$2=0," - ",Tabla1[[#This Row],[Base para Mejor precio]]*(1-$F$2))</f>
        <v>328.18489199999999</v>
      </c>
      <c r="F1848" s="4" t="s">
        <v>6</v>
      </c>
      <c r="G1848" s="16" t="s">
        <v>6131</v>
      </c>
      <c r="H1848" s="5">
        <f>IFERROR(IF($F$3=0,"-",Tabla1[[#This Row],[Precio de Cliente neto]]*(1+$F$3)),"-")</f>
        <v>546.97482000000002</v>
      </c>
      <c r="I1848" s="5">
        <v>520.92840000000001</v>
      </c>
      <c r="J1848" s="5">
        <v>468.83555999999999</v>
      </c>
      <c r="K1848" s="26">
        <v>0.21</v>
      </c>
    </row>
    <row r="1849" spans="1:11">
      <c r="A1849" s="4">
        <v>6139</v>
      </c>
      <c r="B1849" t="s">
        <v>1272</v>
      </c>
      <c r="C1849" s="5">
        <f>IF($F$2=0," - ",Tabla1[[#This Row],[Base Precio de Lista neto]])</f>
        <v>520.92840000000001</v>
      </c>
      <c r="D1849" s="5">
        <f>IF($F$2=0," - ",Tabla1[[#This Row],[Base Precio de Lista neto]]*(1-$F$2))</f>
        <v>364.64988</v>
      </c>
      <c r="E1849" s="5">
        <f>IF($F$2=0," - ",Tabla1[[#This Row],[Base para Mejor precio]]*(1-$F$2))</f>
        <v>328.18489199999999</v>
      </c>
      <c r="F1849" s="4" t="s">
        <v>6</v>
      </c>
      <c r="G1849" s="16" t="s">
        <v>6131</v>
      </c>
      <c r="H1849" s="5">
        <f>IFERROR(IF($F$3=0,"-",Tabla1[[#This Row],[Precio de Cliente neto]]*(1+$F$3)),"-")</f>
        <v>546.97482000000002</v>
      </c>
      <c r="I1849" s="5">
        <v>520.92840000000001</v>
      </c>
      <c r="J1849" s="5">
        <v>468.83555999999999</v>
      </c>
      <c r="K1849" s="26">
        <v>0.21</v>
      </c>
    </row>
    <row r="1850" spans="1:11">
      <c r="A1850" s="4">
        <v>6140</v>
      </c>
      <c r="B1850" t="s">
        <v>1273</v>
      </c>
      <c r="C1850" s="5">
        <f>IF($F$2=0," - ",Tabla1[[#This Row],[Base Precio de Lista neto]])</f>
        <v>681.21400000000006</v>
      </c>
      <c r="D1850" s="5">
        <f>IF($F$2=0," - ",Tabla1[[#This Row],[Base Precio de Lista neto]]*(1-$F$2))</f>
        <v>476.84980000000002</v>
      </c>
      <c r="E1850" s="5">
        <f>IF($F$2=0," - ",Tabla1[[#This Row],[Base para Mejor precio]]*(1-$F$2))</f>
        <v>429.16481999999996</v>
      </c>
      <c r="F1850" s="4" t="s">
        <v>6</v>
      </c>
      <c r="G1850" s="16" t="s">
        <v>6131</v>
      </c>
      <c r="H1850" s="5">
        <f>IFERROR(IF($F$3=0,"-",Tabla1[[#This Row],[Precio de Cliente neto]]*(1+$F$3)),"-")</f>
        <v>715.27470000000005</v>
      </c>
      <c r="I1850" s="5">
        <v>681.21400000000006</v>
      </c>
      <c r="J1850" s="5">
        <v>613.09259999999995</v>
      </c>
      <c r="K1850" s="26">
        <v>0.21</v>
      </c>
    </row>
    <row r="1851" spans="1:11">
      <c r="A1851" s="4">
        <v>6141</v>
      </c>
      <c r="B1851" t="s">
        <v>1274</v>
      </c>
      <c r="C1851" s="5">
        <f>IF($F$2=0," - ",Tabla1[[#This Row],[Base Precio de Lista neto]])</f>
        <v>360.64260000000002</v>
      </c>
      <c r="D1851" s="5">
        <f>IF($F$2=0," - ",Tabla1[[#This Row],[Base Precio de Lista neto]]*(1-$F$2))</f>
        <v>252.44981999999999</v>
      </c>
      <c r="E1851" s="5">
        <f>IF($F$2=0," - ",Tabla1[[#This Row],[Base para Mejor precio]]*(1-$F$2))</f>
        <v>227.204838</v>
      </c>
      <c r="F1851" s="4" t="s">
        <v>6</v>
      </c>
      <c r="G1851" s="16" t="s">
        <v>6131</v>
      </c>
      <c r="H1851" s="5">
        <f>IFERROR(IF($F$3=0,"-",Tabla1[[#This Row],[Precio de Cliente neto]]*(1+$F$3)),"-")</f>
        <v>378.67472999999995</v>
      </c>
      <c r="I1851" s="5">
        <v>360.64260000000002</v>
      </c>
      <c r="J1851" s="5">
        <v>324.57834000000003</v>
      </c>
      <c r="K1851" s="26">
        <v>0.21</v>
      </c>
    </row>
    <row r="1852" spans="1:11">
      <c r="A1852" s="4">
        <v>6142</v>
      </c>
      <c r="B1852" t="s">
        <v>1275</v>
      </c>
      <c r="C1852" s="5">
        <f>IF($F$2=0," - ",Tabla1[[#This Row],[Base Precio de Lista neto]])</f>
        <v>360.64260000000002</v>
      </c>
      <c r="D1852" s="5">
        <f>IF($F$2=0," - ",Tabla1[[#This Row],[Base Precio de Lista neto]]*(1-$F$2))</f>
        <v>252.44981999999999</v>
      </c>
      <c r="E1852" s="5">
        <f>IF($F$2=0," - ",Tabla1[[#This Row],[Base para Mejor precio]]*(1-$F$2))</f>
        <v>227.204838</v>
      </c>
      <c r="F1852" s="4" t="s">
        <v>6</v>
      </c>
      <c r="G1852" s="16" t="s">
        <v>6131</v>
      </c>
      <c r="H1852" s="5">
        <f>IFERROR(IF($F$3=0,"-",Tabla1[[#This Row],[Precio de Cliente neto]]*(1+$F$3)),"-")</f>
        <v>378.67472999999995</v>
      </c>
      <c r="I1852" s="5">
        <v>360.64260000000002</v>
      </c>
      <c r="J1852" s="5">
        <v>324.57834000000003</v>
      </c>
      <c r="K1852" s="26">
        <v>0.21</v>
      </c>
    </row>
    <row r="1853" spans="1:11">
      <c r="A1853" s="4">
        <v>6143</v>
      </c>
      <c r="B1853" t="s">
        <v>1276</v>
      </c>
      <c r="C1853" s="5">
        <f>IF($F$2=0," - ",Tabla1[[#This Row],[Base Precio de Lista neto]])</f>
        <v>280.5</v>
      </c>
      <c r="D1853" s="5">
        <f>IF($F$2=0," - ",Tabla1[[#This Row],[Base Precio de Lista neto]]*(1-$F$2))</f>
        <v>196.35</v>
      </c>
      <c r="E1853" s="5">
        <f>IF($F$2=0," - ",Tabla1[[#This Row],[Base para Mejor precio]]*(1-$F$2))</f>
        <v>176.71499999999997</v>
      </c>
      <c r="F1853" s="4" t="s">
        <v>6</v>
      </c>
      <c r="G1853" s="16" t="s">
        <v>6131</v>
      </c>
      <c r="H1853" s="5">
        <f>IFERROR(IF($F$3=0,"-",Tabla1[[#This Row],[Precio de Cliente neto]]*(1+$F$3)),"-")</f>
        <v>294.52499999999998</v>
      </c>
      <c r="I1853" s="5">
        <v>280.5</v>
      </c>
      <c r="J1853" s="5">
        <v>252.45</v>
      </c>
      <c r="K1853" s="26">
        <v>0.21</v>
      </c>
    </row>
    <row r="1854" spans="1:11">
      <c r="A1854" s="4">
        <v>6144</v>
      </c>
      <c r="B1854" t="s">
        <v>1277</v>
      </c>
      <c r="C1854" s="5">
        <f>IF($F$2=0," - ",Tabla1[[#This Row],[Base Precio de Lista neto]])</f>
        <v>540.96410000000003</v>
      </c>
      <c r="D1854" s="5">
        <f>IF($F$2=0," - ",Tabla1[[#This Row],[Base Precio de Lista neto]]*(1-$F$2))</f>
        <v>378.67487</v>
      </c>
      <c r="E1854" s="5">
        <f>IF($F$2=0," - ",Tabla1[[#This Row],[Base para Mejor precio]]*(1-$F$2))</f>
        <v>340.80738299999996</v>
      </c>
      <c r="F1854" s="4" t="s">
        <v>6</v>
      </c>
      <c r="G1854" s="16" t="s">
        <v>6131</v>
      </c>
      <c r="H1854" s="5">
        <f>IFERROR(IF($F$3=0,"-",Tabla1[[#This Row],[Precio de Cliente neto]]*(1+$F$3)),"-")</f>
        <v>568.01230499999997</v>
      </c>
      <c r="I1854" s="5">
        <v>540.96410000000003</v>
      </c>
      <c r="J1854" s="5">
        <v>486.86768999999998</v>
      </c>
      <c r="K1854" s="26">
        <v>0.21</v>
      </c>
    </row>
    <row r="1855" spans="1:11">
      <c r="A1855" s="4">
        <v>6145</v>
      </c>
      <c r="B1855" t="s">
        <v>1278</v>
      </c>
      <c r="C1855" s="5">
        <f>IF($F$2=0," - ",Tabla1[[#This Row],[Base Precio de Lista neto]])</f>
        <v>520.92840000000001</v>
      </c>
      <c r="D1855" s="5">
        <f>IF($F$2=0," - ",Tabla1[[#This Row],[Base Precio de Lista neto]]*(1-$F$2))</f>
        <v>364.64988</v>
      </c>
      <c r="E1855" s="5">
        <f>IF($F$2=0," - ",Tabla1[[#This Row],[Base para Mejor precio]]*(1-$F$2))</f>
        <v>328.18489199999999</v>
      </c>
      <c r="F1855" s="4" t="s">
        <v>6</v>
      </c>
      <c r="G1855" s="16" t="s">
        <v>6131</v>
      </c>
      <c r="H1855" s="5">
        <f>IFERROR(IF($F$3=0,"-",Tabla1[[#This Row],[Precio de Cliente neto]]*(1+$F$3)),"-")</f>
        <v>546.97482000000002</v>
      </c>
      <c r="I1855" s="5">
        <v>520.92840000000001</v>
      </c>
      <c r="J1855" s="5">
        <v>468.83555999999999</v>
      </c>
      <c r="K1855" s="26">
        <v>0.21</v>
      </c>
    </row>
    <row r="1856" spans="1:11">
      <c r="A1856" s="4">
        <v>6146</v>
      </c>
      <c r="B1856" t="s">
        <v>1279</v>
      </c>
      <c r="C1856" s="5">
        <f>IF($F$2=0," - ",Tabla1[[#This Row],[Base Precio de Lista neto]])</f>
        <v>601.07119999999998</v>
      </c>
      <c r="D1856" s="5">
        <f>IF($F$2=0," - ",Tabla1[[#This Row],[Base Precio de Lista neto]]*(1-$F$2))</f>
        <v>420.74983999999995</v>
      </c>
      <c r="E1856" s="5">
        <f>IF($F$2=0," - ",Tabla1[[#This Row],[Base para Mejor precio]]*(1-$F$2))</f>
        <v>378.67485599999998</v>
      </c>
      <c r="F1856" s="4" t="s">
        <v>6</v>
      </c>
      <c r="G1856" s="16" t="s">
        <v>6131</v>
      </c>
      <c r="H1856" s="5">
        <f>IFERROR(IF($F$3=0,"-",Tabla1[[#This Row],[Precio de Cliente neto]]*(1+$F$3)),"-")</f>
        <v>631.12475999999992</v>
      </c>
      <c r="I1856" s="5">
        <v>601.07119999999998</v>
      </c>
      <c r="J1856" s="5">
        <v>540.96407999999997</v>
      </c>
      <c r="K1856" s="26">
        <v>0.21</v>
      </c>
    </row>
    <row r="1857" spans="1:11">
      <c r="A1857" s="4">
        <v>6147</v>
      </c>
      <c r="B1857" t="s">
        <v>1280</v>
      </c>
      <c r="C1857" s="5">
        <f>IF($F$2=0," - ",Tabla1[[#This Row],[Base Precio de Lista neto]])</f>
        <v>460.82150000000001</v>
      </c>
      <c r="D1857" s="5">
        <f>IF($F$2=0," - ",Tabla1[[#This Row],[Base Precio de Lista neto]]*(1-$F$2))</f>
        <v>322.57504999999998</v>
      </c>
      <c r="E1857" s="5">
        <f>IF($F$2=0," - ",Tabla1[[#This Row],[Base para Mejor precio]]*(1-$F$2))</f>
        <v>290.317545</v>
      </c>
      <c r="F1857" s="4" t="s">
        <v>6</v>
      </c>
      <c r="G1857" s="16" t="s">
        <v>6131</v>
      </c>
      <c r="H1857" s="5">
        <f>IFERROR(IF($F$3=0,"-",Tabla1[[#This Row],[Precio de Cliente neto]]*(1+$F$3)),"-")</f>
        <v>483.86257499999999</v>
      </c>
      <c r="I1857" s="5">
        <v>460.82150000000001</v>
      </c>
      <c r="J1857" s="5">
        <v>414.73935</v>
      </c>
      <c r="K1857" s="26">
        <v>0.21</v>
      </c>
    </row>
    <row r="1858" spans="1:11">
      <c r="A1858" s="4">
        <v>6148</v>
      </c>
      <c r="B1858" t="s">
        <v>1281</v>
      </c>
      <c r="C1858" s="5">
        <f>IF($F$2=0," - ",Tabla1[[#This Row],[Base Precio de Lista neto]])</f>
        <v>500.89249999999998</v>
      </c>
      <c r="D1858" s="5">
        <f>IF($F$2=0," - ",Tabla1[[#This Row],[Base Precio de Lista neto]]*(1-$F$2))</f>
        <v>350.62474999999995</v>
      </c>
      <c r="E1858" s="5">
        <f>IF($F$2=0," - ",Tabla1[[#This Row],[Base para Mejor precio]]*(1-$F$2))</f>
        <v>315.562275</v>
      </c>
      <c r="F1858" s="4" t="s">
        <v>6</v>
      </c>
      <c r="G1858" s="16" t="s">
        <v>6131</v>
      </c>
      <c r="H1858" s="5">
        <f>IFERROR(IF($F$3=0,"-",Tabla1[[#This Row],[Precio de Cliente neto]]*(1+$F$3)),"-")</f>
        <v>525.93712499999992</v>
      </c>
      <c r="I1858" s="5">
        <v>500.89249999999998</v>
      </c>
      <c r="J1858" s="5">
        <v>450.80324999999999</v>
      </c>
      <c r="K1858" s="26">
        <v>0.21</v>
      </c>
    </row>
    <row r="1859" spans="1:11">
      <c r="A1859" s="4">
        <v>6149</v>
      </c>
      <c r="B1859" t="s">
        <v>1282</v>
      </c>
      <c r="C1859" s="5">
        <f>IF($F$2=0," - ",Tabla1[[#This Row],[Base Precio de Lista neto]])</f>
        <v>500.89249999999998</v>
      </c>
      <c r="D1859" s="5">
        <f>IF($F$2=0," - ",Tabla1[[#This Row],[Base Precio de Lista neto]]*(1-$F$2))</f>
        <v>350.62474999999995</v>
      </c>
      <c r="E1859" s="5">
        <f>IF($F$2=0," - ",Tabla1[[#This Row],[Base para Mejor precio]]*(1-$F$2))</f>
        <v>315.562275</v>
      </c>
      <c r="F1859" s="4" t="s">
        <v>6</v>
      </c>
      <c r="G1859" s="16" t="s">
        <v>6131</v>
      </c>
      <c r="H1859" s="5">
        <f>IFERROR(IF($F$3=0,"-",Tabla1[[#This Row],[Precio de Cliente neto]]*(1+$F$3)),"-")</f>
        <v>525.93712499999992</v>
      </c>
      <c r="I1859" s="5">
        <v>500.89249999999998</v>
      </c>
      <c r="J1859" s="5">
        <v>450.80324999999999</v>
      </c>
      <c r="K1859" s="26">
        <v>0.21</v>
      </c>
    </row>
    <row r="1860" spans="1:11">
      <c r="A1860" s="4">
        <v>6150</v>
      </c>
      <c r="B1860" t="s">
        <v>1283</v>
      </c>
      <c r="C1860" s="5">
        <f>IF($F$2=0," - ",Tabla1[[#This Row],[Base Precio de Lista neto]])</f>
        <v>601.07119999999998</v>
      </c>
      <c r="D1860" s="5">
        <f>IF($F$2=0," - ",Tabla1[[#This Row],[Base Precio de Lista neto]]*(1-$F$2))</f>
        <v>420.74983999999995</v>
      </c>
      <c r="E1860" s="5">
        <f>IF($F$2=0," - ",Tabla1[[#This Row],[Base para Mejor precio]]*(1-$F$2))</f>
        <v>378.67485599999998</v>
      </c>
      <c r="F1860" s="4" t="s">
        <v>6</v>
      </c>
      <c r="G1860" s="16" t="s">
        <v>6131</v>
      </c>
      <c r="H1860" s="5">
        <f>IFERROR(IF($F$3=0,"-",Tabla1[[#This Row],[Precio de Cliente neto]]*(1+$F$3)),"-")</f>
        <v>631.12475999999992</v>
      </c>
      <c r="I1860" s="5">
        <v>601.07119999999998</v>
      </c>
      <c r="J1860" s="5">
        <v>540.96407999999997</v>
      </c>
      <c r="K1860" s="26">
        <v>0.21</v>
      </c>
    </row>
    <row r="1861" spans="1:11">
      <c r="A1861" s="4">
        <v>6151</v>
      </c>
      <c r="B1861" t="s">
        <v>1284</v>
      </c>
      <c r="C1861" s="5">
        <f>IF($F$2=0," - ",Tabla1[[#This Row],[Base Precio de Lista neto]])</f>
        <v>400.71429999999998</v>
      </c>
      <c r="D1861" s="5">
        <f>IF($F$2=0," - ",Tabla1[[#This Row],[Base Precio de Lista neto]]*(1-$F$2))</f>
        <v>280.50000999999997</v>
      </c>
      <c r="E1861" s="5">
        <f>IF($F$2=0," - ",Tabla1[[#This Row],[Base para Mejor precio]]*(1-$F$2))</f>
        <v>252.45000899999999</v>
      </c>
      <c r="F1861" s="4" t="s">
        <v>6</v>
      </c>
      <c r="G1861" s="16" t="s">
        <v>6131</v>
      </c>
      <c r="H1861" s="5">
        <f>IFERROR(IF($F$3=0,"-",Tabla1[[#This Row],[Precio de Cliente neto]]*(1+$F$3)),"-")</f>
        <v>420.75001499999996</v>
      </c>
      <c r="I1861" s="5">
        <v>400.71429999999998</v>
      </c>
      <c r="J1861" s="5">
        <v>360.64287000000002</v>
      </c>
      <c r="K1861" s="26">
        <v>0.21</v>
      </c>
    </row>
    <row r="1862" spans="1:11">
      <c r="A1862" s="4">
        <v>6152</v>
      </c>
      <c r="B1862" t="s">
        <v>1285</v>
      </c>
      <c r="C1862" s="5">
        <f>IF($F$2=0," - ",Tabla1[[#This Row],[Base Precio de Lista neto]])</f>
        <v>400.71429999999998</v>
      </c>
      <c r="D1862" s="5">
        <f>IF($F$2=0," - ",Tabla1[[#This Row],[Base Precio de Lista neto]]*(1-$F$2))</f>
        <v>280.50000999999997</v>
      </c>
      <c r="E1862" s="5">
        <f>IF($F$2=0," - ",Tabla1[[#This Row],[Base para Mejor precio]]*(1-$F$2))</f>
        <v>252.45000899999999</v>
      </c>
      <c r="F1862" s="4" t="s">
        <v>6</v>
      </c>
      <c r="G1862" s="16" t="s">
        <v>6131</v>
      </c>
      <c r="H1862" s="5">
        <f>IFERROR(IF($F$3=0,"-",Tabla1[[#This Row],[Precio de Cliente neto]]*(1+$F$3)),"-")</f>
        <v>420.75001499999996</v>
      </c>
      <c r="I1862" s="5">
        <v>400.71429999999998</v>
      </c>
      <c r="J1862" s="5">
        <v>360.64287000000002</v>
      </c>
      <c r="K1862" s="26">
        <v>0.21</v>
      </c>
    </row>
    <row r="1863" spans="1:11">
      <c r="A1863" s="4">
        <v>6153</v>
      </c>
      <c r="B1863" t="s">
        <v>1286</v>
      </c>
      <c r="C1863" s="5">
        <f>IF($F$2=0," - ",Tabla1[[#This Row],[Base Precio de Lista neto]])</f>
        <v>540.96410000000003</v>
      </c>
      <c r="D1863" s="5">
        <f>IF($F$2=0," - ",Tabla1[[#This Row],[Base Precio de Lista neto]]*(1-$F$2))</f>
        <v>378.67487</v>
      </c>
      <c r="E1863" s="5">
        <f>IF($F$2=0," - ",Tabla1[[#This Row],[Base para Mejor precio]]*(1-$F$2))</f>
        <v>340.80738299999996</v>
      </c>
      <c r="F1863" s="4" t="s">
        <v>6</v>
      </c>
      <c r="G1863" s="16" t="s">
        <v>6131</v>
      </c>
      <c r="H1863" s="5">
        <f>IFERROR(IF($F$3=0,"-",Tabla1[[#This Row],[Precio de Cliente neto]]*(1+$F$3)),"-")</f>
        <v>568.01230499999997</v>
      </c>
      <c r="I1863" s="5">
        <v>540.96410000000003</v>
      </c>
      <c r="J1863" s="5">
        <v>486.86768999999998</v>
      </c>
      <c r="K1863" s="26">
        <v>0.21</v>
      </c>
    </row>
    <row r="1864" spans="1:11">
      <c r="A1864" s="4">
        <v>6155</v>
      </c>
      <c r="B1864" t="s">
        <v>1287</v>
      </c>
      <c r="C1864" s="5">
        <f>IF($F$2=0," - ",Tabla1[[#This Row],[Base Precio de Lista neto]])</f>
        <v>540.96410000000003</v>
      </c>
      <c r="D1864" s="5">
        <f>IF($F$2=0," - ",Tabla1[[#This Row],[Base Precio de Lista neto]]*(1-$F$2))</f>
        <v>378.67487</v>
      </c>
      <c r="E1864" s="5">
        <f>IF($F$2=0," - ",Tabla1[[#This Row],[Base para Mejor precio]]*(1-$F$2))</f>
        <v>340.80738299999996</v>
      </c>
      <c r="F1864" s="4" t="s">
        <v>6</v>
      </c>
      <c r="G1864" s="16" t="s">
        <v>6131</v>
      </c>
      <c r="H1864" s="5">
        <f>IFERROR(IF($F$3=0,"-",Tabla1[[#This Row],[Precio de Cliente neto]]*(1+$F$3)),"-")</f>
        <v>568.01230499999997</v>
      </c>
      <c r="I1864" s="5">
        <v>540.96410000000003</v>
      </c>
      <c r="J1864" s="5">
        <v>486.86768999999998</v>
      </c>
      <c r="K1864" s="26">
        <v>0.21</v>
      </c>
    </row>
    <row r="1865" spans="1:11">
      <c r="A1865" s="4">
        <v>6156</v>
      </c>
      <c r="B1865" t="s">
        <v>1288</v>
      </c>
      <c r="C1865" s="5">
        <f>IF($F$2=0," - ",Tabla1[[#This Row],[Base Precio de Lista neto]])</f>
        <v>520.92840000000001</v>
      </c>
      <c r="D1865" s="5">
        <f>IF($F$2=0," - ",Tabla1[[#This Row],[Base Precio de Lista neto]]*(1-$F$2))</f>
        <v>364.64988</v>
      </c>
      <c r="E1865" s="5">
        <f>IF($F$2=0," - ",Tabla1[[#This Row],[Base para Mejor precio]]*(1-$F$2))</f>
        <v>328.18489199999999</v>
      </c>
      <c r="F1865" s="4" t="s">
        <v>6</v>
      </c>
      <c r="G1865" s="16" t="s">
        <v>6131</v>
      </c>
      <c r="H1865" s="5">
        <f>IFERROR(IF($F$3=0,"-",Tabla1[[#This Row],[Precio de Cliente neto]]*(1+$F$3)),"-")</f>
        <v>546.97482000000002</v>
      </c>
      <c r="I1865" s="5">
        <v>520.92840000000001</v>
      </c>
      <c r="J1865" s="5">
        <v>468.83555999999999</v>
      </c>
      <c r="K1865" s="26">
        <v>0.21</v>
      </c>
    </row>
    <row r="1866" spans="1:11">
      <c r="A1866" s="4">
        <v>6157</v>
      </c>
      <c r="B1866" t="s">
        <v>1289</v>
      </c>
      <c r="C1866" s="5">
        <f>IF($F$2=0," - ",Tabla1[[#This Row],[Base Precio de Lista neto]])</f>
        <v>540.96410000000003</v>
      </c>
      <c r="D1866" s="5">
        <f>IF($F$2=0," - ",Tabla1[[#This Row],[Base Precio de Lista neto]]*(1-$F$2))</f>
        <v>378.67487</v>
      </c>
      <c r="E1866" s="5">
        <f>IF($F$2=0," - ",Tabla1[[#This Row],[Base para Mejor precio]]*(1-$F$2))</f>
        <v>340.80738299999996</v>
      </c>
      <c r="F1866" s="4" t="s">
        <v>6</v>
      </c>
      <c r="G1866" s="16" t="s">
        <v>6131</v>
      </c>
      <c r="H1866" s="5">
        <f>IFERROR(IF($F$3=0,"-",Tabla1[[#This Row],[Precio de Cliente neto]]*(1+$F$3)),"-")</f>
        <v>568.01230499999997</v>
      </c>
      <c r="I1866" s="5">
        <v>540.96410000000003</v>
      </c>
      <c r="J1866" s="5">
        <v>486.86768999999998</v>
      </c>
      <c r="K1866" s="26">
        <v>0.21</v>
      </c>
    </row>
    <row r="1867" spans="1:11">
      <c r="A1867" s="4">
        <v>6158</v>
      </c>
      <c r="B1867" t="s">
        <v>1290</v>
      </c>
      <c r="C1867" s="5">
        <f>IF($F$2=0," - ",Tabla1[[#This Row],[Base Precio de Lista neto]])</f>
        <v>480.85700000000003</v>
      </c>
      <c r="D1867" s="5">
        <f>IF($F$2=0," - ",Tabla1[[#This Row],[Base Precio de Lista neto]]*(1-$F$2))</f>
        <v>336.59989999999999</v>
      </c>
      <c r="E1867" s="5">
        <f>IF($F$2=0," - ",Tabla1[[#This Row],[Base para Mejor precio]]*(1-$F$2))</f>
        <v>302.93991</v>
      </c>
      <c r="F1867" s="4" t="s">
        <v>6</v>
      </c>
      <c r="G1867" s="16" t="s">
        <v>6131</v>
      </c>
      <c r="H1867" s="5">
        <f>IFERROR(IF($F$3=0,"-",Tabla1[[#This Row],[Precio de Cliente neto]]*(1+$F$3)),"-")</f>
        <v>504.89985000000001</v>
      </c>
      <c r="I1867" s="5">
        <v>480.85700000000003</v>
      </c>
      <c r="J1867" s="5">
        <v>432.7713</v>
      </c>
      <c r="K1867" s="26">
        <v>0.21</v>
      </c>
    </row>
    <row r="1868" spans="1:11">
      <c r="A1868" s="4">
        <v>6159</v>
      </c>
      <c r="B1868" t="s">
        <v>1291</v>
      </c>
      <c r="C1868" s="5">
        <f>IF($F$2=0," - ",Tabla1[[#This Row],[Base Precio de Lista neto]])</f>
        <v>378.85270000000003</v>
      </c>
      <c r="D1868" s="5">
        <f>IF($F$2=0," - ",Tabla1[[#This Row],[Base Precio de Lista neto]]*(1-$F$2))</f>
        <v>265.19689</v>
      </c>
      <c r="E1868" s="5">
        <f>IF($F$2=0," - ",Tabla1[[#This Row],[Base para Mejor precio]]*(1-$F$2))</f>
        <v>238.67720099999997</v>
      </c>
      <c r="F1868" s="4" t="s">
        <v>6</v>
      </c>
      <c r="G1868" s="16" t="s">
        <v>6131</v>
      </c>
      <c r="H1868" s="5">
        <f>IFERROR(IF($F$3=0,"-",Tabla1[[#This Row],[Precio de Cliente neto]]*(1+$F$3)),"-")</f>
        <v>397.79533500000002</v>
      </c>
      <c r="I1868" s="5">
        <v>378.85270000000003</v>
      </c>
      <c r="J1868" s="5">
        <v>340.96742999999998</v>
      </c>
      <c r="K1868" s="26">
        <v>0.21</v>
      </c>
    </row>
    <row r="1869" spans="1:11">
      <c r="A1869" s="4">
        <v>6160</v>
      </c>
      <c r="B1869" t="s">
        <v>1292</v>
      </c>
      <c r="C1869" s="5">
        <f>IF($F$2=0," - ",Tabla1[[#This Row],[Base Precio de Lista neto]])</f>
        <v>440.78559999999999</v>
      </c>
      <c r="D1869" s="5">
        <f>IF($F$2=0," - ",Tabla1[[#This Row],[Base Precio de Lista neto]]*(1-$F$2))</f>
        <v>308.54991999999999</v>
      </c>
      <c r="E1869" s="5">
        <f>IF($F$2=0," - ",Tabla1[[#This Row],[Base para Mejor precio]]*(1-$F$2))</f>
        <v>277.694928</v>
      </c>
      <c r="F1869" s="4" t="s">
        <v>6</v>
      </c>
      <c r="G1869" s="16" t="s">
        <v>6131</v>
      </c>
      <c r="H1869" s="5">
        <f>IFERROR(IF($F$3=0,"-",Tabla1[[#This Row],[Precio de Cliente neto]]*(1+$F$3)),"-")</f>
        <v>462.82488000000001</v>
      </c>
      <c r="I1869" s="5">
        <v>440.78559999999999</v>
      </c>
      <c r="J1869" s="5">
        <v>396.70704000000001</v>
      </c>
      <c r="K1869" s="26">
        <v>0.21</v>
      </c>
    </row>
    <row r="1870" spans="1:11">
      <c r="A1870" s="4">
        <v>6161</v>
      </c>
      <c r="B1870" t="s">
        <v>1293</v>
      </c>
      <c r="C1870" s="5">
        <f>IF($F$2=0," - ",Tabla1[[#This Row],[Base Precio de Lista neto]])</f>
        <v>440.78570000000002</v>
      </c>
      <c r="D1870" s="5">
        <f>IF($F$2=0," - ",Tabla1[[#This Row],[Base Precio de Lista neto]]*(1-$F$2))</f>
        <v>308.54998999999998</v>
      </c>
      <c r="E1870" s="5">
        <f>IF($F$2=0," - ",Tabla1[[#This Row],[Base para Mejor precio]]*(1-$F$2))</f>
        <v>277.69499099999996</v>
      </c>
      <c r="F1870" s="4" t="s">
        <v>6</v>
      </c>
      <c r="G1870" s="16" t="s">
        <v>6131</v>
      </c>
      <c r="H1870" s="5">
        <f>IFERROR(IF($F$3=0,"-",Tabla1[[#This Row],[Precio de Cliente neto]]*(1+$F$3)),"-")</f>
        <v>462.82498499999997</v>
      </c>
      <c r="I1870" s="5">
        <v>440.78570000000002</v>
      </c>
      <c r="J1870" s="5">
        <v>396.70713000000001</v>
      </c>
      <c r="K1870" s="26">
        <v>0.21</v>
      </c>
    </row>
    <row r="1871" spans="1:11">
      <c r="A1871" s="4">
        <v>6162</v>
      </c>
      <c r="B1871" t="s">
        <v>1294</v>
      </c>
      <c r="C1871" s="5">
        <f>IF($F$2=0," - ",Tabla1[[#This Row],[Base Precio de Lista neto]])</f>
        <v>440.78570000000002</v>
      </c>
      <c r="D1871" s="5">
        <f>IF($F$2=0," - ",Tabla1[[#This Row],[Base Precio de Lista neto]]*(1-$F$2))</f>
        <v>308.54998999999998</v>
      </c>
      <c r="E1871" s="5">
        <f>IF($F$2=0," - ",Tabla1[[#This Row],[Base para Mejor precio]]*(1-$F$2))</f>
        <v>277.69499099999996</v>
      </c>
      <c r="F1871" s="4" t="s">
        <v>6</v>
      </c>
      <c r="G1871" s="16" t="s">
        <v>6131</v>
      </c>
      <c r="H1871" s="5">
        <f>IFERROR(IF($F$3=0,"-",Tabla1[[#This Row],[Precio de Cliente neto]]*(1+$F$3)),"-")</f>
        <v>462.82498499999997</v>
      </c>
      <c r="I1871" s="5">
        <v>440.78570000000002</v>
      </c>
      <c r="J1871" s="5">
        <v>396.70713000000001</v>
      </c>
      <c r="K1871" s="26">
        <v>0.21</v>
      </c>
    </row>
    <row r="1872" spans="1:11">
      <c r="A1872" s="4">
        <v>6163</v>
      </c>
      <c r="B1872" t="s">
        <v>1295</v>
      </c>
      <c r="C1872" s="5">
        <f>IF($F$2=0," - ",Tabla1[[#This Row],[Base Precio de Lista neto]])</f>
        <v>520.92859999999996</v>
      </c>
      <c r="D1872" s="5">
        <f>IF($F$2=0," - ",Tabla1[[#This Row],[Base Precio de Lista neto]]*(1-$F$2))</f>
        <v>364.65001999999993</v>
      </c>
      <c r="E1872" s="5">
        <f>IF($F$2=0," - ",Tabla1[[#This Row],[Base para Mejor precio]]*(1-$F$2))</f>
        <v>328.18501799999996</v>
      </c>
      <c r="F1872" s="4" t="s">
        <v>6</v>
      </c>
      <c r="G1872" s="16" t="s">
        <v>6131</v>
      </c>
      <c r="H1872" s="5">
        <f>IFERROR(IF($F$3=0,"-",Tabla1[[#This Row],[Precio de Cliente neto]]*(1+$F$3)),"-")</f>
        <v>546.97502999999983</v>
      </c>
      <c r="I1872" s="5">
        <v>520.92859999999996</v>
      </c>
      <c r="J1872" s="5">
        <v>468.83573999999999</v>
      </c>
      <c r="K1872" s="26">
        <v>0.21</v>
      </c>
    </row>
    <row r="1873" spans="1:11">
      <c r="A1873" s="4">
        <v>6164</v>
      </c>
      <c r="B1873" t="s">
        <v>1296</v>
      </c>
      <c r="C1873" s="5">
        <f>IF($F$2=0," - ",Tabla1[[#This Row],[Base Precio de Lista neto]])</f>
        <v>581.03549999999996</v>
      </c>
      <c r="D1873" s="5">
        <f>IF($F$2=0," - ",Tabla1[[#This Row],[Base Precio de Lista neto]]*(1-$F$2))</f>
        <v>406.72484999999995</v>
      </c>
      <c r="E1873" s="5">
        <f>IF($F$2=0," - ",Tabla1[[#This Row],[Base para Mejor precio]]*(1-$F$2))</f>
        <v>366.05236500000001</v>
      </c>
      <c r="F1873" s="4" t="s">
        <v>6</v>
      </c>
      <c r="G1873" s="16" t="s">
        <v>6131</v>
      </c>
      <c r="H1873" s="5">
        <f>IFERROR(IF($F$3=0,"-",Tabla1[[#This Row],[Precio de Cliente neto]]*(1+$F$3)),"-")</f>
        <v>610.08727499999986</v>
      </c>
      <c r="I1873" s="5">
        <v>581.03549999999996</v>
      </c>
      <c r="J1873" s="5">
        <v>522.93195000000003</v>
      </c>
      <c r="K1873" s="26">
        <v>0.21</v>
      </c>
    </row>
    <row r="1874" spans="1:11">
      <c r="A1874" s="4">
        <v>6165</v>
      </c>
      <c r="B1874" t="s">
        <v>1297</v>
      </c>
      <c r="C1874" s="5">
        <f>IF($F$2=0," - ",Tabla1[[#This Row],[Base Precio de Lista neto]])</f>
        <v>701.24969999999996</v>
      </c>
      <c r="D1874" s="5">
        <f>IF($F$2=0," - ",Tabla1[[#This Row],[Base Precio de Lista neto]]*(1-$F$2))</f>
        <v>490.87478999999996</v>
      </c>
      <c r="E1874" s="5">
        <f>IF($F$2=0," - ",Tabla1[[#This Row],[Base para Mejor precio]]*(1-$F$2))</f>
        <v>441.78731099999999</v>
      </c>
      <c r="F1874" s="4" t="s">
        <v>6</v>
      </c>
      <c r="G1874" s="16" t="s">
        <v>6131</v>
      </c>
      <c r="H1874" s="5">
        <f>IFERROR(IF($F$3=0,"-",Tabla1[[#This Row],[Precio de Cliente neto]]*(1+$F$3)),"-")</f>
        <v>736.312185</v>
      </c>
      <c r="I1874" s="5">
        <v>701.24969999999996</v>
      </c>
      <c r="J1874" s="5">
        <v>631.12473</v>
      </c>
      <c r="K1874" s="26">
        <v>0.21</v>
      </c>
    </row>
    <row r="1875" spans="1:11">
      <c r="A1875" s="4">
        <v>6166</v>
      </c>
      <c r="B1875" t="s">
        <v>1298</v>
      </c>
      <c r="C1875" s="5">
        <f>IF($F$2=0," - ",Tabla1[[#This Row],[Base Precio de Lista neto]])</f>
        <v>581.03549999999996</v>
      </c>
      <c r="D1875" s="5">
        <f>IF($F$2=0," - ",Tabla1[[#This Row],[Base Precio de Lista neto]]*(1-$F$2))</f>
        <v>406.72484999999995</v>
      </c>
      <c r="E1875" s="5">
        <f>IF($F$2=0," - ",Tabla1[[#This Row],[Base para Mejor precio]]*(1-$F$2))</f>
        <v>366.05236500000001</v>
      </c>
      <c r="F1875" s="4" t="s">
        <v>6</v>
      </c>
      <c r="G1875" s="16" t="s">
        <v>6131</v>
      </c>
      <c r="H1875" s="5">
        <f>IFERROR(IF($F$3=0,"-",Tabla1[[#This Row],[Precio de Cliente neto]]*(1+$F$3)),"-")</f>
        <v>610.08727499999986</v>
      </c>
      <c r="I1875" s="5">
        <v>581.03549999999996</v>
      </c>
      <c r="J1875" s="5">
        <v>522.93195000000003</v>
      </c>
      <c r="K1875" s="26">
        <v>0.21</v>
      </c>
    </row>
    <row r="1876" spans="1:11">
      <c r="A1876" s="4">
        <v>6167</v>
      </c>
      <c r="B1876" t="s">
        <v>1299</v>
      </c>
      <c r="C1876" s="5">
        <f>IF($F$2=0," - ",Tabla1[[#This Row],[Base Precio de Lista neto]])</f>
        <v>400.71429999999998</v>
      </c>
      <c r="D1876" s="5">
        <f>IF($F$2=0," - ",Tabla1[[#This Row],[Base Precio de Lista neto]]*(1-$F$2))</f>
        <v>280.50000999999997</v>
      </c>
      <c r="E1876" s="5">
        <f>IF($F$2=0," - ",Tabla1[[#This Row],[Base para Mejor precio]]*(1-$F$2))</f>
        <v>252.45000899999999</v>
      </c>
      <c r="F1876" s="4" t="s">
        <v>6</v>
      </c>
      <c r="G1876" s="16" t="s">
        <v>6131</v>
      </c>
      <c r="H1876" s="5">
        <f>IFERROR(IF($F$3=0,"-",Tabla1[[#This Row],[Precio de Cliente neto]]*(1+$F$3)),"-")</f>
        <v>420.75001499999996</v>
      </c>
      <c r="I1876" s="5">
        <v>400.71429999999998</v>
      </c>
      <c r="J1876" s="5">
        <v>360.64287000000002</v>
      </c>
      <c r="K1876" s="26">
        <v>0.21</v>
      </c>
    </row>
    <row r="1877" spans="1:11">
      <c r="A1877" s="4">
        <v>6168</v>
      </c>
      <c r="B1877" t="s">
        <v>1300</v>
      </c>
      <c r="C1877" s="5">
        <f>IF($F$2=0," - ",Tabla1[[#This Row],[Base Precio de Lista neto]])</f>
        <v>400.71429999999998</v>
      </c>
      <c r="D1877" s="5">
        <f>IF($F$2=0," - ",Tabla1[[#This Row],[Base Precio de Lista neto]]*(1-$F$2))</f>
        <v>280.50000999999997</v>
      </c>
      <c r="E1877" s="5">
        <f>IF($F$2=0," - ",Tabla1[[#This Row],[Base para Mejor precio]]*(1-$F$2))</f>
        <v>252.45000899999999</v>
      </c>
      <c r="F1877" s="4" t="s">
        <v>6</v>
      </c>
      <c r="G1877" s="16" t="s">
        <v>6131</v>
      </c>
      <c r="H1877" s="5">
        <f>IFERROR(IF($F$3=0,"-",Tabla1[[#This Row],[Precio de Cliente neto]]*(1+$F$3)),"-")</f>
        <v>420.75001499999996</v>
      </c>
      <c r="I1877" s="5">
        <v>400.71429999999998</v>
      </c>
      <c r="J1877" s="5">
        <v>360.64287000000002</v>
      </c>
      <c r="K1877" s="26">
        <v>0.21</v>
      </c>
    </row>
    <row r="1878" spans="1:11">
      <c r="A1878" s="4">
        <v>6169</v>
      </c>
      <c r="B1878" t="s">
        <v>1301</v>
      </c>
      <c r="C1878" s="5">
        <f>IF($F$2=0," - ",Tabla1[[#This Row],[Base Precio de Lista neto]])</f>
        <v>380.67829999999998</v>
      </c>
      <c r="D1878" s="5">
        <f>IF($F$2=0," - ",Tabla1[[#This Row],[Base Precio de Lista neto]]*(1-$F$2))</f>
        <v>266.47480999999999</v>
      </c>
      <c r="E1878" s="5">
        <f>IF($F$2=0," - ",Tabla1[[#This Row],[Base para Mejor precio]]*(1-$F$2))</f>
        <v>239.82732899999999</v>
      </c>
      <c r="F1878" s="4" t="s">
        <v>6</v>
      </c>
      <c r="G1878" s="16" t="s">
        <v>6131</v>
      </c>
      <c r="H1878" s="5">
        <f>IFERROR(IF($F$3=0,"-",Tabla1[[#This Row],[Precio de Cliente neto]]*(1+$F$3)),"-")</f>
        <v>399.71221500000001</v>
      </c>
      <c r="I1878" s="5">
        <v>380.67829999999998</v>
      </c>
      <c r="J1878" s="5">
        <v>342.61047000000002</v>
      </c>
      <c r="K1878" s="26">
        <v>0.21</v>
      </c>
    </row>
    <row r="1879" spans="1:11">
      <c r="A1879" s="4">
        <v>6170</v>
      </c>
      <c r="B1879" t="s">
        <v>1302</v>
      </c>
      <c r="C1879" s="5">
        <f>IF($F$2=0," - ",Tabla1[[#This Row],[Base Precio de Lista neto]])</f>
        <v>360.6429</v>
      </c>
      <c r="D1879" s="5">
        <f>IF($F$2=0," - ",Tabla1[[#This Row],[Base Precio de Lista neto]]*(1-$F$2))</f>
        <v>252.45002999999997</v>
      </c>
      <c r="E1879" s="5">
        <f>IF($F$2=0," - ",Tabla1[[#This Row],[Base para Mejor precio]]*(1-$F$2))</f>
        <v>227.205027</v>
      </c>
      <c r="F1879" s="4" t="s">
        <v>6</v>
      </c>
      <c r="G1879" s="16" t="s">
        <v>6131</v>
      </c>
      <c r="H1879" s="5">
        <f>IFERROR(IF($F$3=0,"-",Tabla1[[#This Row],[Precio de Cliente neto]]*(1+$F$3)),"-")</f>
        <v>378.67504499999995</v>
      </c>
      <c r="I1879" s="5">
        <v>360.6429</v>
      </c>
      <c r="J1879" s="5">
        <v>324.57861000000003</v>
      </c>
      <c r="K1879" s="26">
        <v>0.21</v>
      </c>
    </row>
    <row r="1880" spans="1:11">
      <c r="A1880" s="4">
        <v>6171</v>
      </c>
      <c r="B1880" t="s">
        <v>1303</v>
      </c>
      <c r="C1880" s="5">
        <f>IF($F$2=0," - ",Tabla1[[#This Row],[Base Precio de Lista neto]])</f>
        <v>601.07119999999998</v>
      </c>
      <c r="D1880" s="5">
        <f>IF($F$2=0," - ",Tabla1[[#This Row],[Base Precio de Lista neto]]*(1-$F$2))</f>
        <v>420.74983999999995</v>
      </c>
      <c r="E1880" s="5">
        <f>IF($F$2=0," - ",Tabla1[[#This Row],[Base para Mejor precio]]*(1-$F$2))</f>
        <v>378.67485599999998</v>
      </c>
      <c r="F1880" s="4" t="s">
        <v>6</v>
      </c>
      <c r="G1880" s="16" t="s">
        <v>6131</v>
      </c>
      <c r="H1880" s="5">
        <f>IFERROR(IF($F$3=0,"-",Tabla1[[#This Row],[Precio de Cliente neto]]*(1+$F$3)),"-")</f>
        <v>631.12475999999992</v>
      </c>
      <c r="I1880" s="5">
        <v>601.07119999999998</v>
      </c>
      <c r="J1880" s="5">
        <v>540.96407999999997</v>
      </c>
      <c r="K1880" s="26">
        <v>0.21</v>
      </c>
    </row>
    <row r="1881" spans="1:11">
      <c r="A1881" s="4">
        <v>6172</v>
      </c>
      <c r="B1881" t="s">
        <v>1304</v>
      </c>
      <c r="C1881" s="5">
        <f>IF($F$2=0," - ",Tabla1[[#This Row],[Base Precio de Lista neto]])</f>
        <v>460.82130000000001</v>
      </c>
      <c r="D1881" s="5">
        <f>IF($F$2=0," - ",Tabla1[[#This Row],[Base Precio de Lista neto]]*(1-$F$2))</f>
        <v>322.57490999999999</v>
      </c>
      <c r="E1881" s="5">
        <f>IF($F$2=0," - ",Tabla1[[#This Row],[Base para Mejor precio]]*(1-$F$2))</f>
        <v>290.31741899999997</v>
      </c>
      <c r="F1881" s="4" t="s">
        <v>6</v>
      </c>
      <c r="G1881" s="16" t="s">
        <v>6131</v>
      </c>
      <c r="H1881" s="5">
        <f>IFERROR(IF($F$3=0,"-",Tabla1[[#This Row],[Precio de Cliente neto]]*(1+$F$3)),"-")</f>
        <v>483.86236499999995</v>
      </c>
      <c r="I1881" s="5">
        <v>460.82130000000001</v>
      </c>
      <c r="J1881" s="5">
        <v>414.73917</v>
      </c>
      <c r="K1881" s="26">
        <v>0.21</v>
      </c>
    </row>
    <row r="1882" spans="1:11">
      <c r="A1882" s="4">
        <v>6173</v>
      </c>
      <c r="B1882" t="s">
        <v>1305</v>
      </c>
      <c r="C1882" s="5">
        <f>IF($F$2=0," - ",Tabla1[[#This Row],[Base Precio de Lista neto]])</f>
        <v>721.28549999999996</v>
      </c>
      <c r="D1882" s="5">
        <f>IF($F$2=0," - ",Tabla1[[#This Row],[Base Precio de Lista neto]]*(1-$F$2))</f>
        <v>504.89984999999996</v>
      </c>
      <c r="E1882" s="5">
        <f>IF($F$2=0," - ",Tabla1[[#This Row],[Base para Mejor precio]]*(1-$F$2))</f>
        <v>454.40986500000002</v>
      </c>
      <c r="F1882" s="4" t="s">
        <v>6</v>
      </c>
      <c r="G1882" s="16" t="s">
        <v>6131</v>
      </c>
      <c r="H1882" s="5">
        <f>IFERROR(IF($F$3=0,"-",Tabla1[[#This Row],[Precio de Cliente neto]]*(1+$F$3)),"-")</f>
        <v>757.34977499999991</v>
      </c>
      <c r="I1882" s="5">
        <v>721.28549999999996</v>
      </c>
      <c r="J1882" s="5">
        <v>649.15695000000005</v>
      </c>
      <c r="K1882" s="26">
        <v>0.21</v>
      </c>
    </row>
    <row r="1883" spans="1:11">
      <c r="A1883" s="4">
        <v>6174</v>
      </c>
      <c r="B1883" t="s">
        <v>1306</v>
      </c>
      <c r="C1883" s="5">
        <f>IF($F$2=0," - ",Tabla1[[#This Row],[Base Precio de Lista neto]])</f>
        <v>360.6429</v>
      </c>
      <c r="D1883" s="5">
        <f>IF($F$2=0," - ",Tabla1[[#This Row],[Base Precio de Lista neto]]*(1-$F$2))</f>
        <v>252.45002999999997</v>
      </c>
      <c r="E1883" s="5">
        <f>IF($F$2=0," - ",Tabla1[[#This Row],[Base para Mejor precio]]*(1-$F$2))</f>
        <v>227.205027</v>
      </c>
      <c r="F1883" s="4" t="s">
        <v>6</v>
      </c>
      <c r="G1883" s="16" t="s">
        <v>6131</v>
      </c>
      <c r="H1883" s="5">
        <f>IFERROR(IF($F$3=0,"-",Tabla1[[#This Row],[Precio de Cliente neto]]*(1+$F$3)),"-")</f>
        <v>378.67504499999995</v>
      </c>
      <c r="I1883" s="5">
        <v>360.6429</v>
      </c>
      <c r="J1883" s="5">
        <v>324.57861000000003</v>
      </c>
      <c r="K1883" s="26">
        <v>0.21</v>
      </c>
    </row>
    <row r="1884" spans="1:11">
      <c r="A1884" s="4">
        <v>6175</v>
      </c>
      <c r="B1884" t="s">
        <v>1307</v>
      </c>
      <c r="C1884" s="5">
        <f>IF($F$2=0," - ",Tabla1[[#This Row],[Base Precio de Lista neto]])</f>
        <v>360.6429</v>
      </c>
      <c r="D1884" s="5">
        <f>IF($F$2=0," - ",Tabla1[[#This Row],[Base Precio de Lista neto]]*(1-$F$2))</f>
        <v>252.45002999999997</v>
      </c>
      <c r="E1884" s="5">
        <f>IF($F$2=0," - ",Tabla1[[#This Row],[Base para Mejor precio]]*(1-$F$2))</f>
        <v>227.205027</v>
      </c>
      <c r="F1884" s="4" t="s">
        <v>6</v>
      </c>
      <c r="G1884" s="16" t="s">
        <v>6131</v>
      </c>
      <c r="H1884" s="5">
        <f>IFERROR(IF($F$3=0,"-",Tabla1[[#This Row],[Precio de Cliente neto]]*(1+$F$3)),"-")</f>
        <v>378.67504499999995</v>
      </c>
      <c r="I1884" s="5">
        <v>360.6429</v>
      </c>
      <c r="J1884" s="5">
        <v>324.57861000000003</v>
      </c>
      <c r="K1884" s="26">
        <v>0.21</v>
      </c>
    </row>
    <row r="1885" spans="1:11">
      <c r="A1885" s="4">
        <v>6180</v>
      </c>
      <c r="B1885" t="s">
        <v>1308</v>
      </c>
      <c r="C1885" s="5">
        <f>IF($F$2=0," - ",Tabla1[[#This Row],[Base Precio de Lista neto]])</f>
        <v>581.03549999999996</v>
      </c>
      <c r="D1885" s="5">
        <f>IF($F$2=0," - ",Tabla1[[#This Row],[Base Precio de Lista neto]]*(1-$F$2))</f>
        <v>406.72484999999995</v>
      </c>
      <c r="E1885" s="5">
        <f>IF($F$2=0," - ",Tabla1[[#This Row],[Base para Mejor precio]]*(1-$F$2))</f>
        <v>366.05236500000001</v>
      </c>
      <c r="F1885" s="4" t="s">
        <v>6</v>
      </c>
      <c r="G1885" s="16" t="s">
        <v>6131</v>
      </c>
      <c r="H1885" s="5">
        <f>IFERROR(IF($F$3=0,"-",Tabla1[[#This Row],[Precio de Cliente neto]]*(1+$F$3)),"-")</f>
        <v>610.08727499999986</v>
      </c>
      <c r="I1885" s="5">
        <v>581.03549999999996</v>
      </c>
      <c r="J1885" s="5">
        <v>522.93195000000003</v>
      </c>
      <c r="K1885" s="26">
        <v>0.21</v>
      </c>
    </row>
    <row r="1886" spans="1:11">
      <c r="A1886" s="4">
        <v>6190</v>
      </c>
      <c r="B1886" t="s">
        <v>1309</v>
      </c>
      <c r="C1886" s="5">
        <f>IF($F$2=0," - ",Tabla1[[#This Row],[Base Precio de Lista neto]])</f>
        <v>540.96410000000003</v>
      </c>
      <c r="D1886" s="5">
        <f>IF($F$2=0," - ",Tabla1[[#This Row],[Base Precio de Lista neto]]*(1-$F$2))</f>
        <v>378.67487</v>
      </c>
      <c r="E1886" s="5">
        <f>IF($F$2=0," - ",Tabla1[[#This Row],[Base para Mejor precio]]*(1-$F$2))</f>
        <v>340.80738299999996</v>
      </c>
      <c r="F1886" s="4" t="s">
        <v>6</v>
      </c>
      <c r="G1886" s="16" t="s">
        <v>6131</v>
      </c>
      <c r="H1886" s="5">
        <f>IFERROR(IF($F$3=0,"-",Tabla1[[#This Row],[Precio de Cliente neto]]*(1+$F$3)),"-")</f>
        <v>568.01230499999997</v>
      </c>
      <c r="I1886" s="5">
        <v>540.96410000000003</v>
      </c>
      <c r="J1886" s="5">
        <v>486.86768999999998</v>
      </c>
      <c r="K1886" s="26">
        <v>0.21</v>
      </c>
    </row>
    <row r="1887" spans="1:11">
      <c r="A1887" s="4">
        <v>6191</v>
      </c>
      <c r="B1887" t="s">
        <v>1310</v>
      </c>
      <c r="C1887" s="5">
        <f>IF($F$2=0," - ",Tabla1[[#This Row],[Base Precio de Lista neto]])</f>
        <v>540.96410000000003</v>
      </c>
      <c r="D1887" s="5">
        <f>IF($F$2=0," - ",Tabla1[[#This Row],[Base Precio de Lista neto]]*(1-$F$2))</f>
        <v>378.67487</v>
      </c>
      <c r="E1887" s="5">
        <f>IF($F$2=0," - ",Tabla1[[#This Row],[Base para Mejor precio]]*(1-$F$2))</f>
        <v>340.80738299999996</v>
      </c>
      <c r="F1887" s="4" t="s">
        <v>6</v>
      </c>
      <c r="G1887" s="16" t="s">
        <v>6131</v>
      </c>
      <c r="H1887" s="5">
        <f>IFERROR(IF($F$3=0,"-",Tabla1[[#This Row],[Precio de Cliente neto]]*(1+$F$3)),"-")</f>
        <v>568.01230499999997</v>
      </c>
      <c r="I1887" s="5">
        <v>540.96410000000003</v>
      </c>
      <c r="J1887" s="5">
        <v>486.86768999999998</v>
      </c>
      <c r="K1887" s="26">
        <v>0.21</v>
      </c>
    </row>
    <row r="1888" spans="1:11">
      <c r="A1888" s="4">
        <v>6196</v>
      </c>
      <c r="B1888" t="s">
        <v>1311</v>
      </c>
      <c r="C1888" s="5">
        <f>IF($F$2=0," - ",Tabla1[[#This Row],[Base Precio de Lista neto]])</f>
        <v>560.99980000000005</v>
      </c>
      <c r="D1888" s="5">
        <f>IF($F$2=0," - ",Tabla1[[#This Row],[Base Precio de Lista neto]]*(1-$F$2))</f>
        <v>392.69986</v>
      </c>
      <c r="E1888" s="5">
        <f>IF($F$2=0," - ",Tabla1[[#This Row],[Base para Mejor precio]]*(1-$F$2))</f>
        <v>353.42987399999998</v>
      </c>
      <c r="F1888" s="4" t="s">
        <v>6</v>
      </c>
      <c r="G1888" s="16" t="s">
        <v>6131</v>
      </c>
      <c r="H1888" s="5">
        <f>IFERROR(IF($F$3=0,"-",Tabla1[[#This Row],[Precio de Cliente neto]]*(1+$F$3)),"-")</f>
        <v>589.04979000000003</v>
      </c>
      <c r="I1888" s="5">
        <v>560.99980000000005</v>
      </c>
      <c r="J1888" s="5">
        <v>504.89981999999998</v>
      </c>
      <c r="K1888" s="26">
        <v>0.21</v>
      </c>
    </row>
    <row r="1889" spans="1:11">
      <c r="A1889" s="4">
        <v>6198</v>
      </c>
      <c r="B1889" t="s">
        <v>1312</v>
      </c>
      <c r="C1889" s="5">
        <f>IF($F$2=0," - ",Tabla1[[#This Row],[Base Precio de Lista neto]])</f>
        <v>781.39260000000002</v>
      </c>
      <c r="D1889" s="5">
        <f>IF($F$2=0," - ",Tabla1[[#This Row],[Base Precio de Lista neto]]*(1-$F$2))</f>
        <v>546.97482000000002</v>
      </c>
      <c r="E1889" s="5">
        <f>IF($F$2=0," - ",Tabla1[[#This Row],[Base para Mejor precio]]*(1-$F$2))</f>
        <v>492.27733799999993</v>
      </c>
      <c r="F1889" s="4" t="s">
        <v>6</v>
      </c>
      <c r="G1889" s="16" t="s">
        <v>6131</v>
      </c>
      <c r="H1889" s="5">
        <f>IFERROR(IF($F$3=0,"-",Tabla1[[#This Row],[Precio de Cliente neto]]*(1+$F$3)),"-")</f>
        <v>820.46223000000009</v>
      </c>
      <c r="I1889" s="5">
        <v>781.39260000000002</v>
      </c>
      <c r="J1889" s="5">
        <v>703.25333999999998</v>
      </c>
      <c r="K1889" s="26">
        <v>0.21</v>
      </c>
    </row>
    <row r="1890" spans="1:11">
      <c r="A1890" s="4">
        <v>6202</v>
      </c>
      <c r="B1890" t="s">
        <v>1313</v>
      </c>
      <c r="C1890" s="5">
        <f>IF($F$2=0," - ",Tabla1[[#This Row],[Base Precio de Lista neto]])</f>
        <v>560.99980000000005</v>
      </c>
      <c r="D1890" s="5">
        <f>IF($F$2=0," - ",Tabla1[[#This Row],[Base Precio de Lista neto]]*(1-$F$2))</f>
        <v>392.69986</v>
      </c>
      <c r="E1890" s="5">
        <f>IF($F$2=0," - ",Tabla1[[#This Row],[Base para Mejor precio]]*(1-$F$2))</f>
        <v>353.42987399999998</v>
      </c>
      <c r="F1890" s="4" t="s">
        <v>6</v>
      </c>
      <c r="G1890" s="16" t="s">
        <v>6131</v>
      </c>
      <c r="H1890" s="5">
        <f>IFERROR(IF($F$3=0,"-",Tabla1[[#This Row],[Precio de Cliente neto]]*(1+$F$3)),"-")</f>
        <v>589.04979000000003</v>
      </c>
      <c r="I1890" s="5">
        <v>560.99980000000005</v>
      </c>
      <c r="J1890" s="5">
        <v>504.89981999999998</v>
      </c>
      <c r="K1890" s="26">
        <v>0.21</v>
      </c>
    </row>
    <row r="1891" spans="1:11">
      <c r="A1891" s="4">
        <v>6203</v>
      </c>
      <c r="B1891" t="s">
        <v>1314</v>
      </c>
      <c r="C1891" s="5">
        <f>IF($F$2=0," - ",Tabla1[[#This Row],[Base Precio de Lista neto]])</f>
        <v>480.85700000000003</v>
      </c>
      <c r="D1891" s="5">
        <f>IF($F$2=0," - ",Tabla1[[#This Row],[Base Precio de Lista neto]]*(1-$F$2))</f>
        <v>336.59989999999999</v>
      </c>
      <c r="E1891" s="5">
        <f>IF($F$2=0," - ",Tabla1[[#This Row],[Base para Mejor precio]]*(1-$F$2))</f>
        <v>302.93991</v>
      </c>
      <c r="F1891" s="4" t="s">
        <v>6</v>
      </c>
      <c r="G1891" s="16" t="s">
        <v>6131</v>
      </c>
      <c r="H1891" s="5">
        <f>IFERROR(IF($F$3=0,"-",Tabla1[[#This Row],[Precio de Cliente neto]]*(1+$F$3)),"-")</f>
        <v>504.89985000000001</v>
      </c>
      <c r="I1891" s="5">
        <v>480.85700000000003</v>
      </c>
      <c r="J1891" s="5">
        <v>432.7713</v>
      </c>
      <c r="K1891" s="26">
        <v>0.21</v>
      </c>
    </row>
    <row r="1892" spans="1:11">
      <c r="A1892" s="4">
        <v>6204</v>
      </c>
      <c r="B1892" t="s">
        <v>1315</v>
      </c>
      <c r="C1892" s="5">
        <f>IF($F$2=0," - ",Tabla1[[#This Row],[Base Precio de Lista neto]])</f>
        <v>480.85700000000003</v>
      </c>
      <c r="D1892" s="5">
        <f>IF($F$2=0," - ",Tabla1[[#This Row],[Base Precio de Lista neto]]*(1-$F$2))</f>
        <v>336.59989999999999</v>
      </c>
      <c r="E1892" s="5">
        <f>IF($F$2=0," - ",Tabla1[[#This Row],[Base para Mejor precio]]*(1-$F$2))</f>
        <v>302.93991</v>
      </c>
      <c r="F1892" s="4" t="s">
        <v>6</v>
      </c>
      <c r="G1892" s="16" t="s">
        <v>6131</v>
      </c>
      <c r="H1892" s="5">
        <f>IFERROR(IF($F$3=0,"-",Tabla1[[#This Row],[Precio de Cliente neto]]*(1+$F$3)),"-")</f>
        <v>504.89985000000001</v>
      </c>
      <c r="I1892" s="5">
        <v>480.85700000000003</v>
      </c>
      <c r="J1892" s="5">
        <v>432.7713</v>
      </c>
      <c r="K1892" s="26">
        <v>0.21</v>
      </c>
    </row>
    <row r="1893" spans="1:11">
      <c r="A1893" s="4">
        <v>6205</v>
      </c>
      <c r="B1893" t="s">
        <v>1316</v>
      </c>
      <c r="C1893" s="5">
        <f>IF($F$2=0," - ",Tabla1[[#This Row],[Base Precio de Lista neto]])</f>
        <v>380.67840000000001</v>
      </c>
      <c r="D1893" s="5">
        <f>IF($F$2=0," - ",Tabla1[[#This Row],[Base Precio de Lista neto]]*(1-$F$2))</f>
        <v>266.47487999999998</v>
      </c>
      <c r="E1893" s="5">
        <f>IF($F$2=0," - ",Tabla1[[#This Row],[Base para Mejor precio]]*(1-$F$2))</f>
        <v>239.827392</v>
      </c>
      <c r="F1893" s="4" t="s">
        <v>6</v>
      </c>
      <c r="G1893" s="16" t="s">
        <v>6131</v>
      </c>
      <c r="H1893" s="5">
        <f>IFERROR(IF($F$3=0,"-",Tabla1[[#This Row],[Precio de Cliente neto]]*(1+$F$3)),"-")</f>
        <v>399.71231999999998</v>
      </c>
      <c r="I1893" s="5">
        <v>380.67840000000001</v>
      </c>
      <c r="J1893" s="5">
        <v>342.61056000000002</v>
      </c>
      <c r="K1893" s="26">
        <v>0.21</v>
      </c>
    </row>
    <row r="1894" spans="1:11">
      <c r="A1894" s="4">
        <v>6206</v>
      </c>
      <c r="B1894" t="s">
        <v>1317</v>
      </c>
      <c r="C1894" s="5">
        <f>IF($F$2=0," - ",Tabla1[[#This Row],[Base Precio de Lista neto]])</f>
        <v>380.67840000000001</v>
      </c>
      <c r="D1894" s="5">
        <f>IF($F$2=0," - ",Tabla1[[#This Row],[Base Precio de Lista neto]]*(1-$F$2))</f>
        <v>266.47487999999998</v>
      </c>
      <c r="E1894" s="5">
        <f>IF($F$2=0," - ",Tabla1[[#This Row],[Base para Mejor precio]]*(1-$F$2))</f>
        <v>239.827392</v>
      </c>
      <c r="F1894" s="4" t="s">
        <v>6</v>
      </c>
      <c r="G1894" s="16" t="s">
        <v>6131</v>
      </c>
      <c r="H1894" s="5">
        <f>IFERROR(IF($F$3=0,"-",Tabla1[[#This Row],[Precio de Cliente neto]]*(1+$F$3)),"-")</f>
        <v>399.71231999999998</v>
      </c>
      <c r="I1894" s="5">
        <v>380.67840000000001</v>
      </c>
      <c r="J1894" s="5">
        <v>342.61056000000002</v>
      </c>
      <c r="K1894" s="26">
        <v>0.21</v>
      </c>
    </row>
    <row r="1895" spans="1:11">
      <c r="A1895" s="4">
        <v>6207</v>
      </c>
      <c r="B1895" t="s">
        <v>1318</v>
      </c>
      <c r="C1895" s="5">
        <f>IF($F$2=0," - ",Tabla1[[#This Row],[Base Precio de Lista neto]])</f>
        <v>601.07119999999998</v>
      </c>
      <c r="D1895" s="5">
        <f>IF($F$2=0," - ",Tabla1[[#This Row],[Base Precio de Lista neto]]*(1-$F$2))</f>
        <v>420.74983999999995</v>
      </c>
      <c r="E1895" s="5">
        <f>IF($F$2=0," - ",Tabla1[[#This Row],[Base para Mejor precio]]*(1-$F$2))</f>
        <v>378.67485599999998</v>
      </c>
      <c r="F1895" s="4" t="s">
        <v>6</v>
      </c>
      <c r="G1895" s="16" t="s">
        <v>6131</v>
      </c>
      <c r="H1895" s="5">
        <f>IFERROR(IF($F$3=0,"-",Tabla1[[#This Row],[Precio de Cliente neto]]*(1+$F$3)),"-")</f>
        <v>631.12475999999992</v>
      </c>
      <c r="I1895" s="5">
        <v>601.07119999999998</v>
      </c>
      <c r="J1895" s="5">
        <v>540.96407999999997</v>
      </c>
      <c r="K1895" s="26">
        <v>0.21</v>
      </c>
    </row>
    <row r="1896" spans="1:11">
      <c r="A1896" s="4">
        <v>6208</v>
      </c>
      <c r="B1896" t="s">
        <v>1319</v>
      </c>
      <c r="C1896" s="5">
        <f>IF($F$2=0," - ",Tabla1[[#This Row],[Base Precio de Lista neto]])</f>
        <v>601.07119999999998</v>
      </c>
      <c r="D1896" s="5">
        <f>IF($F$2=0," - ",Tabla1[[#This Row],[Base Precio de Lista neto]]*(1-$F$2))</f>
        <v>420.74983999999995</v>
      </c>
      <c r="E1896" s="5">
        <f>IF($F$2=0," - ",Tabla1[[#This Row],[Base para Mejor precio]]*(1-$F$2))</f>
        <v>378.67485599999998</v>
      </c>
      <c r="F1896" s="4" t="s">
        <v>6</v>
      </c>
      <c r="G1896" s="16" t="s">
        <v>6131</v>
      </c>
      <c r="H1896" s="5">
        <f>IFERROR(IF($F$3=0,"-",Tabla1[[#This Row],[Precio de Cliente neto]]*(1+$F$3)),"-")</f>
        <v>631.12475999999992</v>
      </c>
      <c r="I1896" s="5">
        <v>601.07119999999998</v>
      </c>
      <c r="J1896" s="5">
        <v>540.96407999999997</v>
      </c>
      <c r="K1896" s="26">
        <v>0.21</v>
      </c>
    </row>
    <row r="1897" spans="1:11">
      <c r="A1897" s="4">
        <v>6209</v>
      </c>
      <c r="B1897" t="s">
        <v>1320</v>
      </c>
      <c r="C1897" s="5">
        <f>IF($F$2=0," - ",Tabla1[[#This Row],[Base Precio de Lista neto]])</f>
        <v>400.714</v>
      </c>
      <c r="D1897" s="5">
        <f>IF($F$2=0," - ",Tabla1[[#This Row],[Base Precio de Lista neto]]*(1-$F$2))</f>
        <v>280.49979999999999</v>
      </c>
      <c r="E1897" s="5">
        <f>IF($F$2=0," - ",Tabla1[[#This Row],[Base para Mejor precio]]*(1-$F$2))</f>
        <v>252.44981999999999</v>
      </c>
      <c r="F1897" s="4" t="s">
        <v>6</v>
      </c>
      <c r="G1897" s="16" t="s">
        <v>6131</v>
      </c>
      <c r="H1897" s="5">
        <f>IFERROR(IF($F$3=0,"-",Tabla1[[#This Row],[Precio de Cliente neto]]*(1+$F$3)),"-")</f>
        <v>420.74969999999996</v>
      </c>
      <c r="I1897" s="5">
        <v>400.714</v>
      </c>
      <c r="J1897" s="5">
        <v>360.64260000000002</v>
      </c>
      <c r="K1897" s="26">
        <v>0.21</v>
      </c>
    </row>
    <row r="1898" spans="1:11">
      <c r="A1898" s="4">
        <v>6210</v>
      </c>
      <c r="B1898" t="s">
        <v>1321</v>
      </c>
      <c r="C1898" s="5">
        <f>IF($F$2=0," - ",Tabla1[[#This Row],[Base Precio de Lista neto]])</f>
        <v>400.714</v>
      </c>
      <c r="D1898" s="5">
        <f>IF($F$2=0," - ",Tabla1[[#This Row],[Base Precio de Lista neto]]*(1-$F$2))</f>
        <v>280.49979999999999</v>
      </c>
      <c r="E1898" s="5">
        <f>IF($F$2=0," - ",Tabla1[[#This Row],[Base para Mejor precio]]*(1-$F$2))</f>
        <v>252.44981999999999</v>
      </c>
      <c r="F1898" s="4" t="s">
        <v>6</v>
      </c>
      <c r="G1898" s="16" t="s">
        <v>6131</v>
      </c>
      <c r="H1898" s="5">
        <f>IFERROR(IF($F$3=0,"-",Tabla1[[#This Row],[Precio de Cliente neto]]*(1+$F$3)),"-")</f>
        <v>420.74969999999996</v>
      </c>
      <c r="I1898" s="5">
        <v>400.714</v>
      </c>
      <c r="J1898" s="5">
        <v>360.64260000000002</v>
      </c>
      <c r="K1898" s="26">
        <v>0.21</v>
      </c>
    </row>
    <row r="1899" spans="1:11">
      <c r="A1899" s="4">
        <v>6211</v>
      </c>
      <c r="B1899" t="s">
        <v>1322</v>
      </c>
      <c r="C1899" s="5">
        <f>IF($F$2=0," - ",Tabla1[[#This Row],[Base Precio de Lista neto]])</f>
        <v>400.71409999999997</v>
      </c>
      <c r="D1899" s="5">
        <f>IF($F$2=0," - ",Tabla1[[#This Row],[Base Precio de Lista neto]]*(1-$F$2))</f>
        <v>280.49986999999999</v>
      </c>
      <c r="E1899" s="5">
        <f>IF($F$2=0," - ",Tabla1[[#This Row],[Base para Mejor precio]]*(1-$F$2))</f>
        <v>252.449883</v>
      </c>
      <c r="F1899" s="4" t="s">
        <v>6</v>
      </c>
      <c r="G1899" s="16" t="s">
        <v>6131</v>
      </c>
      <c r="H1899" s="5">
        <f>IFERROR(IF($F$3=0,"-",Tabla1[[#This Row],[Precio de Cliente neto]]*(1+$F$3)),"-")</f>
        <v>420.74980499999998</v>
      </c>
      <c r="I1899" s="5">
        <v>400.71409999999997</v>
      </c>
      <c r="J1899" s="5">
        <v>360.64269000000002</v>
      </c>
      <c r="K1899" s="26">
        <v>0.21</v>
      </c>
    </row>
    <row r="1900" spans="1:11">
      <c r="A1900" s="4">
        <v>6212</v>
      </c>
      <c r="B1900" t="s">
        <v>1323</v>
      </c>
      <c r="C1900" s="5">
        <f>IF($F$2=0," - ",Tabla1[[#This Row],[Base Precio de Lista neto]])</f>
        <v>400.71409999999997</v>
      </c>
      <c r="D1900" s="5">
        <f>IF($F$2=0," - ",Tabla1[[#This Row],[Base Precio de Lista neto]]*(1-$F$2))</f>
        <v>280.49986999999999</v>
      </c>
      <c r="E1900" s="5">
        <f>IF($F$2=0," - ",Tabla1[[#This Row],[Base para Mejor precio]]*(1-$F$2))</f>
        <v>252.449883</v>
      </c>
      <c r="F1900" s="4" t="s">
        <v>6</v>
      </c>
      <c r="G1900" s="16" t="s">
        <v>6131</v>
      </c>
      <c r="H1900" s="5">
        <f>IFERROR(IF($F$3=0,"-",Tabla1[[#This Row],[Precio de Cliente neto]]*(1+$F$3)),"-")</f>
        <v>420.74980499999998</v>
      </c>
      <c r="I1900" s="5">
        <v>400.71409999999997</v>
      </c>
      <c r="J1900" s="5">
        <v>360.64269000000002</v>
      </c>
      <c r="K1900" s="26">
        <v>0.21</v>
      </c>
    </row>
    <row r="1901" spans="1:11">
      <c r="A1901" s="4">
        <v>6213</v>
      </c>
      <c r="B1901" t="s">
        <v>1324</v>
      </c>
      <c r="C1901" s="5">
        <f>IF($F$2=0," - ",Tabla1[[#This Row],[Base Precio de Lista neto]])</f>
        <v>360.64269999999999</v>
      </c>
      <c r="D1901" s="5">
        <f>IF($F$2=0," - ",Tabla1[[#This Row],[Base Precio de Lista neto]]*(1-$F$2))</f>
        <v>252.44988999999998</v>
      </c>
      <c r="E1901" s="5">
        <f>IF($F$2=0," - ",Tabla1[[#This Row],[Base para Mejor precio]]*(1-$F$2))</f>
        <v>227.20490100000001</v>
      </c>
      <c r="F1901" s="4" t="s">
        <v>6</v>
      </c>
      <c r="G1901" s="16" t="s">
        <v>6131</v>
      </c>
      <c r="H1901" s="5">
        <f>IFERROR(IF($F$3=0,"-",Tabla1[[#This Row],[Precio de Cliente neto]]*(1+$F$3)),"-")</f>
        <v>378.67483499999997</v>
      </c>
      <c r="I1901" s="5">
        <v>360.64269999999999</v>
      </c>
      <c r="J1901" s="5">
        <v>324.57843000000003</v>
      </c>
      <c r="K1901" s="26">
        <v>0.21</v>
      </c>
    </row>
    <row r="1902" spans="1:11">
      <c r="A1902" s="4">
        <v>6218</v>
      </c>
      <c r="B1902" t="s">
        <v>1325</v>
      </c>
      <c r="C1902" s="5">
        <f>IF($F$2=0," - ",Tabla1[[#This Row],[Base Precio de Lista neto]])</f>
        <v>520.92840000000001</v>
      </c>
      <c r="D1902" s="5">
        <f>IF($F$2=0," - ",Tabla1[[#This Row],[Base Precio de Lista neto]]*(1-$F$2))</f>
        <v>364.64988</v>
      </c>
      <c r="E1902" s="5">
        <f>IF($F$2=0," - ",Tabla1[[#This Row],[Base para Mejor precio]]*(1-$F$2))</f>
        <v>328.18489199999999</v>
      </c>
      <c r="F1902" s="4" t="s">
        <v>6</v>
      </c>
      <c r="G1902" s="16" t="s">
        <v>6131</v>
      </c>
      <c r="H1902" s="5">
        <f>IFERROR(IF($F$3=0,"-",Tabla1[[#This Row],[Precio de Cliente neto]]*(1+$F$3)),"-")</f>
        <v>546.97482000000002</v>
      </c>
      <c r="I1902" s="5">
        <v>520.92840000000001</v>
      </c>
      <c r="J1902" s="5">
        <v>468.83555999999999</v>
      </c>
      <c r="K1902" s="26">
        <v>0.21</v>
      </c>
    </row>
    <row r="1903" spans="1:11">
      <c r="A1903" s="4">
        <v>6219</v>
      </c>
      <c r="B1903" t="s">
        <v>1326</v>
      </c>
      <c r="C1903" s="5">
        <f>IF($F$2=0," - ",Tabla1[[#This Row],[Base Precio de Lista neto]])</f>
        <v>520.92840000000001</v>
      </c>
      <c r="D1903" s="5">
        <f>IF($F$2=0," - ",Tabla1[[#This Row],[Base Precio de Lista neto]]*(1-$F$2))</f>
        <v>364.64988</v>
      </c>
      <c r="E1903" s="5">
        <f>IF($F$2=0," - ",Tabla1[[#This Row],[Base para Mejor precio]]*(1-$F$2))</f>
        <v>328.18489199999999</v>
      </c>
      <c r="F1903" s="4" t="s">
        <v>6</v>
      </c>
      <c r="G1903" s="16" t="s">
        <v>6131</v>
      </c>
      <c r="H1903" s="5">
        <f>IFERROR(IF($F$3=0,"-",Tabla1[[#This Row],[Precio de Cliente neto]]*(1+$F$3)),"-")</f>
        <v>546.97482000000002</v>
      </c>
      <c r="I1903" s="5">
        <v>520.92840000000001</v>
      </c>
      <c r="J1903" s="5">
        <v>468.83555999999999</v>
      </c>
      <c r="K1903" s="26">
        <v>0.21</v>
      </c>
    </row>
    <row r="1904" spans="1:11">
      <c r="A1904" s="4">
        <v>6221</v>
      </c>
      <c r="B1904" t="s">
        <v>1327</v>
      </c>
      <c r="C1904" s="5">
        <f>IF($F$2=0," - ",Tabla1[[#This Row],[Base Precio de Lista neto]])</f>
        <v>540.96410000000003</v>
      </c>
      <c r="D1904" s="5">
        <f>IF($F$2=0," - ",Tabla1[[#This Row],[Base Precio de Lista neto]]*(1-$F$2))</f>
        <v>378.67487</v>
      </c>
      <c r="E1904" s="5">
        <f>IF($F$2=0," - ",Tabla1[[#This Row],[Base para Mejor precio]]*(1-$F$2))</f>
        <v>340.80738299999996</v>
      </c>
      <c r="F1904" s="4" t="s">
        <v>6</v>
      </c>
      <c r="G1904" s="16" t="s">
        <v>6131</v>
      </c>
      <c r="H1904" s="5">
        <f>IFERROR(IF($F$3=0,"-",Tabla1[[#This Row],[Precio de Cliente neto]]*(1+$F$3)),"-")</f>
        <v>568.01230499999997</v>
      </c>
      <c r="I1904" s="5">
        <v>540.96410000000003</v>
      </c>
      <c r="J1904" s="5">
        <v>486.86768999999998</v>
      </c>
      <c r="K1904" s="26">
        <v>0.21</v>
      </c>
    </row>
    <row r="1905" spans="1:11">
      <c r="A1905" s="4">
        <v>6222</v>
      </c>
      <c r="B1905" t="s">
        <v>1328</v>
      </c>
      <c r="C1905" s="5">
        <f>IF($F$2=0," - ",Tabla1[[#This Row],[Base Precio de Lista neto]])</f>
        <v>540.96410000000003</v>
      </c>
      <c r="D1905" s="5">
        <f>IF($F$2=0," - ",Tabla1[[#This Row],[Base Precio de Lista neto]]*(1-$F$2))</f>
        <v>378.67487</v>
      </c>
      <c r="E1905" s="5">
        <f>IF($F$2=0," - ",Tabla1[[#This Row],[Base para Mejor precio]]*(1-$F$2))</f>
        <v>340.80738299999996</v>
      </c>
      <c r="F1905" s="4" t="s">
        <v>6</v>
      </c>
      <c r="G1905" s="16" t="s">
        <v>6131</v>
      </c>
      <c r="H1905" s="5">
        <f>IFERROR(IF($F$3=0,"-",Tabla1[[#This Row],[Precio de Cliente neto]]*(1+$F$3)),"-")</f>
        <v>568.01230499999997</v>
      </c>
      <c r="I1905" s="5">
        <v>540.96410000000003</v>
      </c>
      <c r="J1905" s="5">
        <v>486.86768999999998</v>
      </c>
      <c r="K1905" s="26">
        <v>0.21</v>
      </c>
    </row>
    <row r="1906" spans="1:11">
      <c r="A1906" s="4">
        <v>6223</v>
      </c>
      <c r="B1906" t="s">
        <v>1329</v>
      </c>
      <c r="C1906" s="5">
        <f>IF($F$2=0," - ",Tabla1[[#This Row],[Base Precio de Lista neto]])</f>
        <v>761.3569</v>
      </c>
      <c r="D1906" s="5">
        <f>IF($F$2=0," - ",Tabla1[[#This Row],[Base Precio de Lista neto]]*(1-$F$2))</f>
        <v>532.94983000000002</v>
      </c>
      <c r="E1906" s="5">
        <f>IF($F$2=0," - ",Tabla1[[#This Row],[Base para Mejor precio]]*(1-$F$2))</f>
        <v>479.65484700000002</v>
      </c>
      <c r="F1906" s="4" t="s">
        <v>6</v>
      </c>
      <c r="G1906" s="16" t="s">
        <v>6131</v>
      </c>
      <c r="H1906" s="5">
        <f>IFERROR(IF($F$3=0,"-",Tabla1[[#This Row],[Precio de Cliente neto]]*(1+$F$3)),"-")</f>
        <v>799.42474500000003</v>
      </c>
      <c r="I1906" s="5">
        <v>761.3569</v>
      </c>
      <c r="J1906" s="5">
        <v>685.22121000000004</v>
      </c>
      <c r="K1906" s="26">
        <v>0.21</v>
      </c>
    </row>
    <row r="1907" spans="1:11">
      <c r="A1907" s="4">
        <v>6224</v>
      </c>
      <c r="B1907" t="s">
        <v>1330</v>
      </c>
      <c r="C1907" s="5">
        <f>IF($F$2=0," - ",Tabla1[[#This Row],[Base Precio de Lista neto]])</f>
        <v>921.64250000000004</v>
      </c>
      <c r="D1907" s="5">
        <f>IF($F$2=0," - ",Tabla1[[#This Row],[Base Precio de Lista neto]]*(1-$F$2))</f>
        <v>645.14975000000004</v>
      </c>
      <c r="E1907" s="5">
        <f>IF($F$2=0," - ",Tabla1[[#This Row],[Base para Mejor precio]]*(1-$F$2))</f>
        <v>580.63477499999999</v>
      </c>
      <c r="F1907" s="4" t="s">
        <v>6</v>
      </c>
      <c r="G1907" s="16" t="s">
        <v>6131</v>
      </c>
      <c r="H1907" s="5">
        <f>IFERROR(IF($F$3=0,"-",Tabla1[[#This Row],[Precio de Cliente neto]]*(1+$F$3)),"-")</f>
        <v>967.72462500000006</v>
      </c>
      <c r="I1907" s="5">
        <v>921.64250000000004</v>
      </c>
      <c r="J1907" s="5">
        <v>829.47825</v>
      </c>
      <c r="K1907" s="26">
        <v>0.21</v>
      </c>
    </row>
    <row r="1908" spans="1:11">
      <c r="A1908" s="4">
        <v>6229</v>
      </c>
      <c r="B1908" t="s">
        <v>1331</v>
      </c>
      <c r="C1908" s="5">
        <f>IF($F$2=0," - ",Tabla1[[#This Row],[Base Precio de Lista neto]])</f>
        <v>601.07119999999998</v>
      </c>
      <c r="D1908" s="5">
        <f>IF($F$2=0," - ",Tabla1[[#This Row],[Base Precio de Lista neto]]*(1-$F$2))</f>
        <v>420.74983999999995</v>
      </c>
      <c r="E1908" s="5">
        <f>IF($F$2=0," - ",Tabla1[[#This Row],[Base para Mejor precio]]*(1-$F$2))</f>
        <v>378.67485599999998</v>
      </c>
      <c r="F1908" s="4" t="s">
        <v>6</v>
      </c>
      <c r="G1908" s="16" t="s">
        <v>6131</v>
      </c>
      <c r="H1908" s="5">
        <f>IFERROR(IF($F$3=0,"-",Tabla1[[#This Row],[Precio de Cliente neto]]*(1+$F$3)),"-")</f>
        <v>631.12475999999992</v>
      </c>
      <c r="I1908" s="5">
        <v>601.07119999999998</v>
      </c>
      <c r="J1908" s="5">
        <v>540.96407999999997</v>
      </c>
      <c r="K1908" s="26">
        <v>0.21</v>
      </c>
    </row>
    <row r="1909" spans="1:11">
      <c r="A1909" s="4">
        <v>6230</v>
      </c>
      <c r="B1909" t="s">
        <v>1332</v>
      </c>
      <c r="C1909" s="5">
        <f>IF($F$2=0," - ",Tabla1[[#This Row],[Base Precio de Lista neto]])</f>
        <v>601.07119999999998</v>
      </c>
      <c r="D1909" s="5">
        <f>IF($F$2=0," - ",Tabla1[[#This Row],[Base Precio de Lista neto]]*(1-$F$2))</f>
        <v>420.74983999999995</v>
      </c>
      <c r="E1909" s="5">
        <f>IF($F$2=0," - ",Tabla1[[#This Row],[Base para Mejor precio]]*(1-$F$2))</f>
        <v>378.67485599999998</v>
      </c>
      <c r="F1909" s="4" t="s">
        <v>6</v>
      </c>
      <c r="G1909" s="16" t="s">
        <v>6131</v>
      </c>
      <c r="H1909" s="5">
        <f>IFERROR(IF($F$3=0,"-",Tabla1[[#This Row],[Precio de Cliente neto]]*(1+$F$3)),"-")</f>
        <v>631.12475999999992</v>
      </c>
      <c r="I1909" s="5">
        <v>601.07119999999998</v>
      </c>
      <c r="J1909" s="5">
        <v>540.96407999999997</v>
      </c>
      <c r="K1909" s="26">
        <v>0.21</v>
      </c>
    </row>
    <row r="1910" spans="1:11">
      <c r="A1910" s="4">
        <v>6231</v>
      </c>
      <c r="B1910" t="s">
        <v>1333</v>
      </c>
      <c r="C1910" s="5">
        <f>IF($F$2=0," - ",Tabla1[[#This Row],[Base Precio de Lista neto]])</f>
        <v>480.85700000000003</v>
      </c>
      <c r="D1910" s="5">
        <f>IF($F$2=0," - ",Tabla1[[#This Row],[Base Precio de Lista neto]]*(1-$F$2))</f>
        <v>336.59989999999999</v>
      </c>
      <c r="E1910" s="5">
        <f>IF($F$2=0," - ",Tabla1[[#This Row],[Base para Mejor precio]]*(1-$F$2))</f>
        <v>302.93991</v>
      </c>
      <c r="F1910" s="4" t="s">
        <v>6</v>
      </c>
      <c r="G1910" s="16" t="s">
        <v>6131</v>
      </c>
      <c r="H1910" s="5">
        <f>IFERROR(IF($F$3=0,"-",Tabla1[[#This Row],[Precio de Cliente neto]]*(1+$F$3)),"-")</f>
        <v>504.89985000000001</v>
      </c>
      <c r="I1910" s="5">
        <v>480.85700000000003</v>
      </c>
      <c r="J1910" s="5">
        <v>432.7713</v>
      </c>
      <c r="K1910" s="26">
        <v>0.21</v>
      </c>
    </row>
    <row r="1911" spans="1:11">
      <c r="A1911" s="4">
        <v>6233</v>
      </c>
      <c r="B1911" t="s">
        <v>1334</v>
      </c>
      <c r="C1911" s="5">
        <f>IF($F$2=0," - ",Tabla1[[#This Row],[Base Precio de Lista neto]])</f>
        <v>581.03549999999996</v>
      </c>
      <c r="D1911" s="5">
        <f>IF($F$2=0," - ",Tabla1[[#This Row],[Base Precio de Lista neto]]*(1-$F$2))</f>
        <v>406.72484999999995</v>
      </c>
      <c r="E1911" s="5">
        <f>IF($F$2=0," - ",Tabla1[[#This Row],[Base para Mejor precio]]*(1-$F$2))</f>
        <v>366.05236500000001</v>
      </c>
      <c r="F1911" s="4" t="s">
        <v>6</v>
      </c>
      <c r="G1911" s="16" t="s">
        <v>6131</v>
      </c>
      <c r="H1911" s="5">
        <f>IFERROR(IF($F$3=0,"-",Tabla1[[#This Row],[Precio de Cliente neto]]*(1+$F$3)),"-")</f>
        <v>610.08727499999986</v>
      </c>
      <c r="I1911" s="5">
        <v>581.03549999999996</v>
      </c>
      <c r="J1911" s="5">
        <v>522.93195000000003</v>
      </c>
      <c r="K1911" s="26">
        <v>0.21</v>
      </c>
    </row>
    <row r="1912" spans="1:11">
      <c r="A1912" s="4">
        <v>6234</v>
      </c>
      <c r="B1912" t="s">
        <v>1335</v>
      </c>
      <c r="C1912" s="5">
        <f>IF($F$2=0," - ",Tabla1[[#This Row],[Base Precio de Lista neto]])</f>
        <v>440.78539999999998</v>
      </c>
      <c r="D1912" s="5">
        <f>IF($F$2=0," - ",Tabla1[[#This Row],[Base Precio de Lista neto]]*(1-$F$2))</f>
        <v>308.54977999999994</v>
      </c>
      <c r="E1912" s="5">
        <f>IF($F$2=0," - ",Tabla1[[#This Row],[Base para Mejor precio]]*(1-$F$2))</f>
        <v>277.69480199999998</v>
      </c>
      <c r="F1912" s="4" t="s">
        <v>6</v>
      </c>
      <c r="G1912" s="16" t="s">
        <v>6131</v>
      </c>
      <c r="H1912" s="5">
        <f>IFERROR(IF($F$3=0,"-",Tabla1[[#This Row],[Precio de Cliente neto]]*(1+$F$3)),"-")</f>
        <v>462.82466999999991</v>
      </c>
      <c r="I1912" s="5">
        <v>440.78539999999998</v>
      </c>
      <c r="J1912" s="5">
        <v>396.70686000000001</v>
      </c>
      <c r="K1912" s="26">
        <v>0.21</v>
      </c>
    </row>
    <row r="1913" spans="1:11">
      <c r="A1913" s="4">
        <v>6235</v>
      </c>
      <c r="B1913" t="s">
        <v>1336</v>
      </c>
      <c r="C1913" s="5">
        <f>IF($F$2=0," - ",Tabla1[[#This Row],[Base Precio de Lista neto]])</f>
        <v>360.6429</v>
      </c>
      <c r="D1913" s="5">
        <f>IF($F$2=0," - ",Tabla1[[#This Row],[Base Precio de Lista neto]]*(1-$F$2))</f>
        <v>252.45002999999997</v>
      </c>
      <c r="E1913" s="5">
        <f>IF($F$2=0," - ",Tabla1[[#This Row],[Base para Mejor precio]]*(1-$F$2))</f>
        <v>227.205027</v>
      </c>
      <c r="F1913" s="4" t="s">
        <v>6</v>
      </c>
      <c r="G1913" s="16" t="s">
        <v>6131</v>
      </c>
      <c r="H1913" s="5">
        <f>IFERROR(IF($F$3=0,"-",Tabla1[[#This Row],[Precio de Cliente neto]]*(1+$F$3)),"-")</f>
        <v>378.67504499999995</v>
      </c>
      <c r="I1913" s="5">
        <v>360.6429</v>
      </c>
      <c r="J1913" s="5">
        <v>324.57861000000003</v>
      </c>
      <c r="K1913" s="26">
        <v>0.21</v>
      </c>
    </row>
    <row r="1914" spans="1:11">
      <c r="A1914" s="4">
        <v>6236</v>
      </c>
      <c r="B1914" t="s">
        <v>1337</v>
      </c>
      <c r="C1914" s="5">
        <f>IF($F$2=0," - ",Tabla1[[#This Row],[Base Precio de Lista neto]])</f>
        <v>981.74959999999999</v>
      </c>
      <c r="D1914" s="5">
        <f>IF($F$2=0," - ",Tabla1[[#This Row],[Base Precio de Lista neto]]*(1-$F$2))</f>
        <v>687.22471999999993</v>
      </c>
      <c r="E1914" s="5">
        <f>IF($F$2=0," - ",Tabla1[[#This Row],[Base para Mejor precio]]*(1-$F$2))</f>
        <v>618.50224800000001</v>
      </c>
      <c r="F1914" s="4" t="s">
        <v>6</v>
      </c>
      <c r="G1914" s="16" t="s">
        <v>6131</v>
      </c>
      <c r="H1914" s="5">
        <f>IFERROR(IF($F$3=0,"-",Tabla1[[#This Row],[Precio de Cliente neto]]*(1+$F$3)),"-")</f>
        <v>1030.8370799999998</v>
      </c>
      <c r="I1914" s="5">
        <v>981.74959999999999</v>
      </c>
      <c r="J1914" s="5">
        <v>883.57464000000004</v>
      </c>
      <c r="K1914" s="26">
        <v>0.21</v>
      </c>
    </row>
    <row r="1915" spans="1:11">
      <c r="A1915" s="4">
        <v>6237</v>
      </c>
      <c r="B1915" t="s">
        <v>1338</v>
      </c>
      <c r="C1915" s="5">
        <f>IF($F$2=0," - ",Tabla1[[#This Row],[Base Precio de Lista neto]])</f>
        <v>400.71409999999997</v>
      </c>
      <c r="D1915" s="5">
        <f>IF($F$2=0," - ",Tabla1[[#This Row],[Base Precio de Lista neto]]*(1-$F$2))</f>
        <v>280.49986999999999</v>
      </c>
      <c r="E1915" s="5">
        <f>IF($F$2=0," - ",Tabla1[[#This Row],[Base para Mejor precio]]*(1-$F$2))</f>
        <v>252.449883</v>
      </c>
      <c r="F1915" s="4" t="s">
        <v>6</v>
      </c>
      <c r="G1915" s="16" t="s">
        <v>6131</v>
      </c>
      <c r="H1915" s="5">
        <f>IFERROR(IF($F$3=0,"-",Tabla1[[#This Row],[Precio de Cliente neto]]*(1+$F$3)),"-")</f>
        <v>420.74980499999998</v>
      </c>
      <c r="I1915" s="5">
        <v>400.71409999999997</v>
      </c>
      <c r="J1915" s="5">
        <v>360.64269000000002</v>
      </c>
      <c r="K1915" s="26">
        <v>0.21</v>
      </c>
    </row>
    <row r="1916" spans="1:11">
      <c r="A1916" s="4">
        <v>6238</v>
      </c>
      <c r="B1916" t="s">
        <v>1339</v>
      </c>
      <c r="C1916" s="5">
        <f>IF($F$2=0," - ",Tabla1[[#This Row],[Base Precio de Lista neto]])</f>
        <v>360.64260000000002</v>
      </c>
      <c r="D1916" s="5">
        <f>IF($F$2=0," - ",Tabla1[[#This Row],[Base Precio de Lista neto]]*(1-$F$2))</f>
        <v>252.44981999999999</v>
      </c>
      <c r="E1916" s="5">
        <f>IF($F$2=0," - ",Tabla1[[#This Row],[Base para Mejor precio]]*(1-$F$2))</f>
        <v>227.204838</v>
      </c>
      <c r="F1916" s="4" t="s">
        <v>6</v>
      </c>
      <c r="G1916" s="16" t="s">
        <v>6131</v>
      </c>
      <c r="H1916" s="5">
        <f>IFERROR(IF($F$3=0,"-",Tabla1[[#This Row],[Precio de Cliente neto]]*(1+$F$3)),"-")</f>
        <v>378.67472999999995</v>
      </c>
      <c r="I1916" s="5">
        <v>360.64260000000002</v>
      </c>
      <c r="J1916" s="5">
        <v>324.57834000000003</v>
      </c>
      <c r="K1916" s="26">
        <v>0.21</v>
      </c>
    </row>
    <row r="1917" spans="1:11">
      <c r="A1917" s="4">
        <v>6239</v>
      </c>
      <c r="B1917" t="s">
        <v>1340</v>
      </c>
      <c r="C1917" s="5">
        <f>IF($F$2=0," - ",Tabla1[[#This Row],[Base Precio de Lista neto]])</f>
        <v>340.60719999999998</v>
      </c>
      <c r="D1917" s="5">
        <f>IF($F$2=0," - ",Tabla1[[#This Row],[Base Precio de Lista neto]]*(1-$F$2))</f>
        <v>238.42503999999997</v>
      </c>
      <c r="E1917" s="5">
        <f>IF($F$2=0," - ",Tabla1[[#This Row],[Base para Mejor precio]]*(1-$F$2))</f>
        <v>214.58253599999998</v>
      </c>
      <c r="F1917" s="4" t="s">
        <v>6</v>
      </c>
      <c r="G1917" s="16" t="s">
        <v>6131</v>
      </c>
      <c r="H1917" s="5">
        <f>IFERROR(IF($F$3=0,"-",Tabla1[[#This Row],[Precio de Cliente neto]]*(1+$F$3)),"-")</f>
        <v>357.63755999999995</v>
      </c>
      <c r="I1917" s="5">
        <v>340.60719999999998</v>
      </c>
      <c r="J1917" s="5">
        <v>306.54647999999997</v>
      </c>
      <c r="K1917" s="26">
        <v>0.21</v>
      </c>
    </row>
    <row r="1918" spans="1:11">
      <c r="A1918" s="4">
        <v>6240</v>
      </c>
      <c r="B1918" t="s">
        <v>1341</v>
      </c>
      <c r="C1918" s="5">
        <f>IF($F$2=0," - ",Tabla1[[#This Row],[Base Precio de Lista neto]])</f>
        <v>581.03549999999996</v>
      </c>
      <c r="D1918" s="5">
        <f>IF($F$2=0," - ",Tabla1[[#This Row],[Base Precio de Lista neto]]*(1-$F$2))</f>
        <v>406.72484999999995</v>
      </c>
      <c r="E1918" s="5">
        <f>IF($F$2=0," - ",Tabla1[[#This Row],[Base para Mejor precio]]*(1-$F$2))</f>
        <v>366.05236500000001</v>
      </c>
      <c r="F1918" s="4" t="s">
        <v>6</v>
      </c>
      <c r="G1918" s="16" t="s">
        <v>6131</v>
      </c>
      <c r="H1918" s="5">
        <f>IFERROR(IF($F$3=0,"-",Tabla1[[#This Row],[Precio de Cliente neto]]*(1+$F$3)),"-")</f>
        <v>610.08727499999986</v>
      </c>
      <c r="I1918" s="5">
        <v>581.03549999999996</v>
      </c>
      <c r="J1918" s="5">
        <v>522.93195000000003</v>
      </c>
      <c r="K1918" s="26">
        <v>0.21</v>
      </c>
    </row>
    <row r="1919" spans="1:11">
      <c r="A1919" s="4">
        <v>6241</v>
      </c>
      <c r="B1919" t="s">
        <v>1342</v>
      </c>
      <c r="C1919" s="5">
        <f>IF($F$2=0," - ",Tabla1[[#This Row],[Base Precio de Lista neto]])</f>
        <v>540.96410000000003</v>
      </c>
      <c r="D1919" s="5">
        <f>IF($F$2=0," - ",Tabla1[[#This Row],[Base Precio de Lista neto]]*(1-$F$2))</f>
        <v>378.67487</v>
      </c>
      <c r="E1919" s="5">
        <f>IF($F$2=0," - ",Tabla1[[#This Row],[Base para Mejor precio]]*(1-$F$2))</f>
        <v>340.80738299999996</v>
      </c>
      <c r="F1919" s="4" t="s">
        <v>6</v>
      </c>
      <c r="G1919" s="16" t="s">
        <v>6131</v>
      </c>
      <c r="H1919" s="5">
        <f>IFERROR(IF($F$3=0,"-",Tabla1[[#This Row],[Precio de Cliente neto]]*(1+$F$3)),"-")</f>
        <v>568.01230499999997</v>
      </c>
      <c r="I1919" s="5">
        <v>540.96410000000003</v>
      </c>
      <c r="J1919" s="5">
        <v>486.86768999999998</v>
      </c>
      <c r="K1919" s="26">
        <v>0.21</v>
      </c>
    </row>
    <row r="1920" spans="1:11">
      <c r="A1920" s="4">
        <v>6242</v>
      </c>
      <c r="B1920" t="s">
        <v>1343</v>
      </c>
      <c r="C1920" s="5">
        <f>IF($F$2=0," - ",Tabla1[[#This Row],[Base Precio de Lista neto]])</f>
        <v>761.3569</v>
      </c>
      <c r="D1920" s="5">
        <f>IF($F$2=0," - ",Tabla1[[#This Row],[Base Precio de Lista neto]]*(1-$F$2))</f>
        <v>532.94983000000002</v>
      </c>
      <c r="E1920" s="5">
        <f>IF($F$2=0," - ",Tabla1[[#This Row],[Base para Mejor precio]]*(1-$F$2))</f>
        <v>479.65484700000002</v>
      </c>
      <c r="F1920" s="4" t="s">
        <v>6</v>
      </c>
      <c r="G1920" s="16" t="s">
        <v>6131</v>
      </c>
      <c r="H1920" s="5">
        <f>IFERROR(IF($F$3=0,"-",Tabla1[[#This Row],[Precio de Cliente neto]]*(1+$F$3)),"-")</f>
        <v>799.42474500000003</v>
      </c>
      <c r="I1920" s="5">
        <v>761.3569</v>
      </c>
      <c r="J1920" s="5">
        <v>685.22121000000004</v>
      </c>
      <c r="K1920" s="26">
        <v>0.21</v>
      </c>
    </row>
    <row r="1921" spans="1:11">
      <c r="A1921" s="4">
        <v>6243</v>
      </c>
      <c r="B1921" t="s">
        <v>1344</v>
      </c>
      <c r="C1921" s="5">
        <f>IF($F$2=0," - ",Tabla1[[#This Row],[Base Precio de Lista neto]])</f>
        <v>1602.8566000000001</v>
      </c>
      <c r="D1921" s="5">
        <f>IF($F$2=0," - ",Tabla1[[#This Row],[Base Precio de Lista neto]]*(1-$F$2))</f>
        <v>1121.99962</v>
      </c>
      <c r="E1921" s="5">
        <f>IF($F$2=0," - ",Tabla1[[#This Row],[Base para Mejor precio]]*(1-$F$2))</f>
        <v>1009.799658</v>
      </c>
      <c r="F1921" s="4" t="s">
        <v>6</v>
      </c>
      <c r="G1921" s="16" t="s">
        <v>6131</v>
      </c>
      <c r="H1921" s="5">
        <f>IFERROR(IF($F$3=0,"-",Tabla1[[#This Row],[Precio de Cliente neto]]*(1+$F$3)),"-")</f>
        <v>1682.9994300000001</v>
      </c>
      <c r="I1921" s="5">
        <v>1602.8566000000001</v>
      </c>
      <c r="J1921" s="5">
        <v>1442.5709400000001</v>
      </c>
      <c r="K1921" s="26">
        <v>0.21</v>
      </c>
    </row>
    <row r="1922" spans="1:11">
      <c r="A1922" s="4">
        <v>6244</v>
      </c>
      <c r="B1922" t="s">
        <v>1345</v>
      </c>
      <c r="C1922" s="5">
        <f>IF($F$2=0," - ",Tabla1[[#This Row],[Base Precio de Lista neto]])</f>
        <v>2203.9277999999999</v>
      </c>
      <c r="D1922" s="5">
        <f>IF($F$2=0," - ",Tabla1[[#This Row],[Base Precio de Lista neto]]*(1-$F$2))</f>
        <v>1542.7494599999998</v>
      </c>
      <c r="E1922" s="5">
        <f>IF($F$2=0," - ",Tabla1[[#This Row],[Base para Mejor precio]]*(1-$F$2))</f>
        <v>1388.474514</v>
      </c>
      <c r="F1922" s="4" t="s">
        <v>6</v>
      </c>
      <c r="G1922" s="16" t="s">
        <v>6131</v>
      </c>
      <c r="H1922" s="5">
        <f>IFERROR(IF($F$3=0,"-",Tabla1[[#This Row],[Precio de Cliente neto]]*(1+$F$3)),"-")</f>
        <v>2314.1241899999995</v>
      </c>
      <c r="I1922" s="5">
        <v>2203.9277999999999</v>
      </c>
      <c r="J1922" s="5">
        <v>1983.53502</v>
      </c>
      <c r="K1922" s="26">
        <v>0.21</v>
      </c>
    </row>
    <row r="1923" spans="1:11">
      <c r="A1923" s="4">
        <v>6245</v>
      </c>
      <c r="B1923" t="s">
        <v>1346</v>
      </c>
      <c r="C1923" s="5">
        <f>IF($F$2=0," - ",Tabla1[[#This Row],[Base Precio de Lista neto]])</f>
        <v>2604.6419000000001</v>
      </c>
      <c r="D1923" s="5">
        <f>IF($F$2=0," - ",Tabla1[[#This Row],[Base Precio de Lista neto]]*(1-$F$2))</f>
        <v>1823.2493299999999</v>
      </c>
      <c r="E1923" s="5">
        <f>IF($F$2=0," - ",Tabla1[[#This Row],[Base para Mejor precio]]*(1-$F$2))</f>
        <v>1640.9243969999998</v>
      </c>
      <c r="F1923" s="4" t="s">
        <v>6</v>
      </c>
      <c r="G1923" s="16" t="s">
        <v>6131</v>
      </c>
      <c r="H1923" s="5">
        <f>IFERROR(IF($F$3=0,"-",Tabla1[[#This Row],[Precio de Cliente neto]]*(1+$F$3)),"-")</f>
        <v>2734.8739949999999</v>
      </c>
      <c r="I1923" s="5">
        <v>2604.6419000000001</v>
      </c>
      <c r="J1923" s="5">
        <v>2344.1777099999999</v>
      </c>
      <c r="K1923" s="26">
        <v>0.21</v>
      </c>
    </row>
    <row r="1924" spans="1:11">
      <c r="A1924" s="4">
        <v>6247</v>
      </c>
      <c r="B1924" t="s">
        <v>1347</v>
      </c>
      <c r="C1924" s="5">
        <f>IF($F$2=0," - ",Tabla1[[#This Row],[Base Precio de Lista neto]])</f>
        <v>420.74970000000002</v>
      </c>
      <c r="D1924" s="5">
        <f>IF($F$2=0," - ",Tabla1[[#This Row],[Base Precio de Lista neto]]*(1-$F$2))</f>
        <v>294.52479</v>
      </c>
      <c r="E1924" s="5">
        <f>IF($F$2=0," - ",Tabla1[[#This Row],[Base para Mejor precio]]*(1-$F$2))</f>
        <v>265.07231100000001</v>
      </c>
      <c r="F1924" s="4" t="s">
        <v>6</v>
      </c>
      <c r="G1924" s="16" t="s">
        <v>6131</v>
      </c>
      <c r="H1924" s="5">
        <f>IFERROR(IF($F$3=0,"-",Tabla1[[#This Row],[Precio de Cliente neto]]*(1+$F$3)),"-")</f>
        <v>441.78718500000002</v>
      </c>
      <c r="I1924" s="5">
        <v>420.74970000000002</v>
      </c>
      <c r="J1924" s="5">
        <v>378.67473000000001</v>
      </c>
      <c r="K1924" s="26">
        <v>0.21</v>
      </c>
    </row>
    <row r="1925" spans="1:11">
      <c r="A1925" s="4">
        <v>6249</v>
      </c>
      <c r="B1925" t="s">
        <v>1348</v>
      </c>
      <c r="C1925" s="5">
        <f>IF($F$2=0," - ",Tabla1[[#This Row],[Base Precio de Lista neto]])</f>
        <v>300.53559999999999</v>
      </c>
      <c r="D1925" s="5">
        <f>IF($F$2=0," - ",Tabla1[[#This Row],[Base Precio de Lista neto]]*(1-$F$2))</f>
        <v>210.37491999999997</v>
      </c>
      <c r="E1925" s="5">
        <f>IF($F$2=0," - ",Tabla1[[#This Row],[Base para Mejor precio]]*(1-$F$2))</f>
        <v>189.33742799999999</v>
      </c>
      <c r="F1925" s="4" t="s">
        <v>6</v>
      </c>
      <c r="G1925" s="16" t="s">
        <v>6131</v>
      </c>
      <c r="H1925" s="5">
        <f>IFERROR(IF($F$3=0,"-",Tabla1[[#This Row],[Precio de Cliente neto]]*(1+$F$3)),"-")</f>
        <v>315.56237999999996</v>
      </c>
      <c r="I1925" s="5">
        <v>300.53559999999999</v>
      </c>
      <c r="J1925" s="5">
        <v>270.48203999999998</v>
      </c>
      <c r="K1925" s="26">
        <v>0.21</v>
      </c>
    </row>
    <row r="1926" spans="1:11">
      <c r="A1926" s="4">
        <v>6250</v>
      </c>
      <c r="B1926" t="s">
        <v>1349</v>
      </c>
      <c r="C1926" s="5">
        <f>IF($F$2=0," - ",Tabla1[[#This Row],[Base Precio de Lista neto]])</f>
        <v>300.53559999999999</v>
      </c>
      <c r="D1926" s="5">
        <f>IF($F$2=0," - ",Tabla1[[#This Row],[Base Precio de Lista neto]]*(1-$F$2))</f>
        <v>210.37491999999997</v>
      </c>
      <c r="E1926" s="5">
        <f>IF($F$2=0," - ",Tabla1[[#This Row],[Base para Mejor precio]]*(1-$F$2))</f>
        <v>189.33742799999999</v>
      </c>
      <c r="F1926" s="4" t="s">
        <v>6</v>
      </c>
      <c r="G1926" s="16" t="s">
        <v>6131</v>
      </c>
      <c r="H1926" s="5">
        <f>IFERROR(IF($F$3=0,"-",Tabla1[[#This Row],[Precio de Cliente neto]]*(1+$F$3)),"-")</f>
        <v>315.56237999999996</v>
      </c>
      <c r="I1926" s="5">
        <v>300.53559999999999</v>
      </c>
      <c r="J1926" s="5">
        <v>270.48203999999998</v>
      </c>
      <c r="K1926" s="26">
        <v>0.21</v>
      </c>
    </row>
    <row r="1927" spans="1:11">
      <c r="A1927" s="4">
        <v>6251</v>
      </c>
      <c r="B1927" t="s">
        <v>1350</v>
      </c>
      <c r="C1927" s="5">
        <f>IF($F$2=0," - ",Tabla1[[#This Row],[Base Precio de Lista neto]])</f>
        <v>460.82130000000001</v>
      </c>
      <c r="D1927" s="5">
        <f>IF($F$2=0," - ",Tabla1[[#This Row],[Base Precio de Lista neto]]*(1-$F$2))</f>
        <v>322.57490999999999</v>
      </c>
      <c r="E1927" s="5">
        <f>IF($F$2=0," - ",Tabla1[[#This Row],[Base para Mejor precio]]*(1-$F$2))</f>
        <v>290.31741899999997</v>
      </c>
      <c r="F1927" s="4" t="s">
        <v>6</v>
      </c>
      <c r="G1927" s="16" t="s">
        <v>6131</v>
      </c>
      <c r="H1927" s="5">
        <f>IFERROR(IF($F$3=0,"-",Tabla1[[#This Row],[Precio de Cliente neto]]*(1+$F$3)),"-")</f>
        <v>483.86236499999995</v>
      </c>
      <c r="I1927" s="5">
        <v>460.82130000000001</v>
      </c>
      <c r="J1927" s="5">
        <v>414.73917</v>
      </c>
      <c r="K1927" s="26">
        <v>0.21</v>
      </c>
    </row>
    <row r="1928" spans="1:11">
      <c r="A1928" s="4">
        <v>6252</v>
      </c>
      <c r="B1928" t="s">
        <v>1351</v>
      </c>
      <c r="C1928" s="5">
        <f>IF($F$2=0," - ",Tabla1[[#This Row],[Base Precio de Lista neto]])</f>
        <v>641.14290000000005</v>
      </c>
      <c r="D1928" s="5">
        <f>IF($F$2=0," - ",Tabla1[[#This Row],[Base Precio de Lista neto]]*(1-$F$2))</f>
        <v>448.80002999999999</v>
      </c>
      <c r="E1928" s="5">
        <f>IF($F$2=0," - ",Tabla1[[#This Row],[Base para Mejor precio]]*(1-$F$2))</f>
        <v>403.92002699999995</v>
      </c>
      <c r="F1928" s="4" t="s">
        <v>6</v>
      </c>
      <c r="G1928" s="16" t="s">
        <v>6131</v>
      </c>
      <c r="H1928" s="5">
        <f>IFERROR(IF($F$3=0,"-",Tabla1[[#This Row],[Precio de Cliente neto]]*(1+$F$3)),"-")</f>
        <v>673.20004500000005</v>
      </c>
      <c r="I1928" s="5">
        <v>641.14290000000005</v>
      </c>
      <c r="J1928" s="5">
        <v>577.02860999999996</v>
      </c>
      <c r="K1928" s="26">
        <v>0.21</v>
      </c>
    </row>
    <row r="1929" spans="1:11">
      <c r="A1929" s="4">
        <v>6253</v>
      </c>
      <c r="B1929" t="s">
        <v>1352</v>
      </c>
      <c r="C1929" s="5">
        <f>IF($F$2=0," - ",Tabla1[[#This Row],[Base Precio de Lista neto]])</f>
        <v>641.14290000000005</v>
      </c>
      <c r="D1929" s="5">
        <f>IF($F$2=0," - ",Tabla1[[#This Row],[Base Precio de Lista neto]]*(1-$F$2))</f>
        <v>448.80002999999999</v>
      </c>
      <c r="E1929" s="5">
        <f>IF($F$2=0," - ",Tabla1[[#This Row],[Base para Mejor precio]]*(1-$F$2))</f>
        <v>403.92002699999995</v>
      </c>
      <c r="F1929" s="4" t="s">
        <v>6</v>
      </c>
      <c r="G1929" s="16" t="s">
        <v>6131</v>
      </c>
      <c r="H1929" s="5">
        <f>IFERROR(IF($F$3=0,"-",Tabla1[[#This Row],[Precio de Cliente neto]]*(1+$F$3)),"-")</f>
        <v>673.20004500000005</v>
      </c>
      <c r="I1929" s="5">
        <v>641.14290000000005</v>
      </c>
      <c r="J1929" s="5">
        <v>577.02860999999996</v>
      </c>
      <c r="K1929" s="26">
        <v>0.21</v>
      </c>
    </row>
    <row r="1930" spans="1:11">
      <c r="A1930" s="4">
        <v>6254</v>
      </c>
      <c r="B1930" t="s">
        <v>1353</v>
      </c>
      <c r="C1930" s="5">
        <f>IF($F$2=0," - ",Tabla1[[#This Row],[Base Precio de Lista neto]])</f>
        <v>480.85700000000003</v>
      </c>
      <c r="D1930" s="5">
        <f>IF($F$2=0," - ",Tabla1[[#This Row],[Base Precio de Lista neto]]*(1-$F$2))</f>
        <v>336.59989999999999</v>
      </c>
      <c r="E1930" s="5">
        <f>IF($F$2=0," - ",Tabla1[[#This Row],[Base para Mejor precio]]*(1-$F$2))</f>
        <v>302.93991</v>
      </c>
      <c r="F1930" s="4" t="s">
        <v>6</v>
      </c>
      <c r="G1930" s="16" t="s">
        <v>6131</v>
      </c>
      <c r="H1930" s="5">
        <f>IFERROR(IF($F$3=0,"-",Tabla1[[#This Row],[Precio de Cliente neto]]*(1+$F$3)),"-")</f>
        <v>504.89985000000001</v>
      </c>
      <c r="I1930" s="5">
        <v>480.85700000000003</v>
      </c>
      <c r="J1930" s="5">
        <v>432.7713</v>
      </c>
      <c r="K1930" s="26">
        <v>0.21</v>
      </c>
    </row>
    <row r="1931" spans="1:11">
      <c r="A1931" s="4">
        <v>6255</v>
      </c>
      <c r="B1931" t="s">
        <v>1354</v>
      </c>
      <c r="C1931" s="5">
        <f>IF($F$2=0," - ",Tabla1[[#This Row],[Base Precio de Lista neto]])</f>
        <v>460.82150000000001</v>
      </c>
      <c r="D1931" s="5">
        <f>IF($F$2=0," - ",Tabla1[[#This Row],[Base Precio de Lista neto]]*(1-$F$2))</f>
        <v>322.57504999999998</v>
      </c>
      <c r="E1931" s="5">
        <f>IF($F$2=0," - ",Tabla1[[#This Row],[Base para Mejor precio]]*(1-$F$2))</f>
        <v>290.317545</v>
      </c>
      <c r="F1931" s="4" t="s">
        <v>6</v>
      </c>
      <c r="G1931" s="16" t="s">
        <v>6131</v>
      </c>
      <c r="H1931" s="5">
        <f>IFERROR(IF($F$3=0,"-",Tabla1[[#This Row],[Precio de Cliente neto]]*(1+$F$3)),"-")</f>
        <v>483.86257499999999</v>
      </c>
      <c r="I1931" s="5">
        <v>460.82150000000001</v>
      </c>
      <c r="J1931" s="5">
        <v>414.73935</v>
      </c>
      <c r="K1931" s="26">
        <v>0.21</v>
      </c>
    </row>
    <row r="1932" spans="1:11">
      <c r="A1932" s="4">
        <v>6256</v>
      </c>
      <c r="B1932" t="s">
        <v>1355</v>
      </c>
      <c r="C1932" s="5">
        <f>IF($F$2=0," - ",Tabla1[[#This Row],[Base Precio de Lista neto]])</f>
        <v>641.14290000000005</v>
      </c>
      <c r="D1932" s="5">
        <f>IF($F$2=0," - ",Tabla1[[#This Row],[Base Precio de Lista neto]]*(1-$F$2))</f>
        <v>448.80002999999999</v>
      </c>
      <c r="E1932" s="5">
        <f>IF($F$2=0," - ",Tabla1[[#This Row],[Base para Mejor precio]]*(1-$F$2))</f>
        <v>403.92002699999995</v>
      </c>
      <c r="F1932" s="4" t="s">
        <v>6</v>
      </c>
      <c r="G1932" s="16" t="s">
        <v>6131</v>
      </c>
      <c r="H1932" s="5">
        <f>IFERROR(IF($F$3=0,"-",Tabla1[[#This Row],[Precio de Cliente neto]]*(1+$F$3)),"-")</f>
        <v>673.20004500000005</v>
      </c>
      <c r="I1932" s="5">
        <v>641.14290000000005</v>
      </c>
      <c r="J1932" s="5">
        <v>577.02860999999996</v>
      </c>
      <c r="K1932" s="26">
        <v>0.21</v>
      </c>
    </row>
    <row r="1933" spans="1:11">
      <c r="A1933" s="4">
        <v>6259</v>
      </c>
      <c r="B1933" t="s">
        <v>1356</v>
      </c>
      <c r="C1933" s="5">
        <f>IF($F$2=0," - ",Tabla1[[#This Row],[Base Precio de Lista neto]])</f>
        <v>1602.8566000000001</v>
      </c>
      <c r="D1933" s="5">
        <f>IF($F$2=0," - ",Tabla1[[#This Row],[Base Precio de Lista neto]]*(1-$F$2))</f>
        <v>1121.99962</v>
      </c>
      <c r="E1933" s="5">
        <f>IF($F$2=0," - ",Tabla1[[#This Row],[Base para Mejor precio]]*(1-$F$2))</f>
        <v>1009.799658</v>
      </c>
      <c r="F1933" s="4" t="s">
        <v>6</v>
      </c>
      <c r="G1933" s="16" t="s">
        <v>6131</v>
      </c>
      <c r="H1933" s="5">
        <f>IFERROR(IF($F$3=0,"-",Tabla1[[#This Row],[Precio de Cliente neto]]*(1+$F$3)),"-")</f>
        <v>1682.9994300000001</v>
      </c>
      <c r="I1933" s="5">
        <v>1602.8566000000001</v>
      </c>
      <c r="J1933" s="5">
        <v>1442.5709400000001</v>
      </c>
      <c r="K1933" s="26">
        <v>0.21</v>
      </c>
    </row>
    <row r="1934" spans="1:11">
      <c r="A1934" s="4">
        <v>6260</v>
      </c>
      <c r="B1934" t="s">
        <v>1357</v>
      </c>
      <c r="C1934" s="5">
        <f>IF($F$2=0," - ",Tabla1[[#This Row],[Base Precio de Lista neto]])</f>
        <v>2203.9277999999999</v>
      </c>
      <c r="D1934" s="5">
        <f>IF($F$2=0," - ",Tabla1[[#This Row],[Base Precio de Lista neto]]*(1-$F$2))</f>
        <v>1542.7494599999998</v>
      </c>
      <c r="E1934" s="5">
        <f>IF($F$2=0," - ",Tabla1[[#This Row],[Base para Mejor precio]]*(1-$F$2))</f>
        <v>1388.474514</v>
      </c>
      <c r="F1934" s="4" t="s">
        <v>6</v>
      </c>
      <c r="G1934" s="16" t="s">
        <v>6131</v>
      </c>
      <c r="H1934" s="5">
        <f>IFERROR(IF($F$3=0,"-",Tabla1[[#This Row],[Precio de Cliente neto]]*(1+$F$3)),"-")</f>
        <v>2314.1241899999995</v>
      </c>
      <c r="I1934" s="5">
        <v>2203.9277999999999</v>
      </c>
      <c r="J1934" s="5">
        <v>1983.53502</v>
      </c>
      <c r="K1934" s="26">
        <v>0.21</v>
      </c>
    </row>
    <row r="1935" spans="1:11">
      <c r="A1935" s="4">
        <v>6261</v>
      </c>
      <c r="B1935" t="s">
        <v>1358</v>
      </c>
      <c r="C1935" s="5">
        <f>IF($F$2=0," - ",Tabla1[[#This Row],[Base Precio de Lista neto]])</f>
        <v>2604.6419000000001</v>
      </c>
      <c r="D1935" s="5">
        <f>IF($F$2=0," - ",Tabla1[[#This Row],[Base Precio de Lista neto]]*(1-$F$2))</f>
        <v>1823.2493299999999</v>
      </c>
      <c r="E1935" s="5">
        <f>IF($F$2=0," - ",Tabla1[[#This Row],[Base para Mejor precio]]*(1-$F$2))</f>
        <v>1640.9243969999998</v>
      </c>
      <c r="F1935" s="4" t="s">
        <v>6</v>
      </c>
      <c r="G1935" s="16" t="s">
        <v>6131</v>
      </c>
      <c r="H1935" s="5">
        <f>IFERROR(IF($F$3=0,"-",Tabla1[[#This Row],[Precio de Cliente neto]]*(1+$F$3)),"-")</f>
        <v>2734.8739949999999</v>
      </c>
      <c r="I1935" s="5">
        <v>2604.6419000000001</v>
      </c>
      <c r="J1935" s="5">
        <v>2344.1777099999999</v>
      </c>
      <c r="K1935" s="26">
        <v>0.21</v>
      </c>
    </row>
    <row r="1936" spans="1:11">
      <c r="A1936" s="4">
        <v>6262</v>
      </c>
      <c r="B1936" t="s">
        <v>1359</v>
      </c>
      <c r="C1936" s="5">
        <f>IF($F$2=0," - ",Tabla1[[#This Row],[Base Precio de Lista neto]])</f>
        <v>380.67829999999998</v>
      </c>
      <c r="D1936" s="5">
        <f>IF($F$2=0," - ",Tabla1[[#This Row],[Base Precio de Lista neto]]*(1-$F$2))</f>
        <v>266.47480999999999</v>
      </c>
      <c r="E1936" s="5">
        <f>IF($F$2=0," - ",Tabla1[[#This Row],[Base para Mejor precio]]*(1-$F$2))</f>
        <v>239.82732899999999</v>
      </c>
      <c r="F1936" s="4" t="s">
        <v>6</v>
      </c>
      <c r="G1936" s="16" t="s">
        <v>6131</v>
      </c>
      <c r="H1936" s="5">
        <f>IFERROR(IF($F$3=0,"-",Tabla1[[#This Row],[Precio de Cliente neto]]*(1+$F$3)),"-")</f>
        <v>399.71221500000001</v>
      </c>
      <c r="I1936" s="5">
        <v>380.67829999999998</v>
      </c>
      <c r="J1936" s="5">
        <v>342.61047000000002</v>
      </c>
      <c r="K1936" s="26">
        <v>0.21</v>
      </c>
    </row>
    <row r="1937" spans="1:11">
      <c r="A1937" s="4">
        <v>6263</v>
      </c>
      <c r="B1937" t="s">
        <v>1360</v>
      </c>
      <c r="C1937" s="5">
        <f>IF($F$2=0," - ",Tabla1[[#This Row],[Base Precio de Lista neto]])</f>
        <v>380.67829999999998</v>
      </c>
      <c r="D1937" s="5">
        <f>IF($F$2=0," - ",Tabla1[[#This Row],[Base Precio de Lista neto]]*(1-$F$2))</f>
        <v>266.47480999999999</v>
      </c>
      <c r="E1937" s="5">
        <f>IF($F$2=0," - ",Tabla1[[#This Row],[Base para Mejor precio]]*(1-$F$2))</f>
        <v>239.82732899999999</v>
      </c>
      <c r="F1937" s="4" t="s">
        <v>6</v>
      </c>
      <c r="G1937" s="16" t="s">
        <v>6131</v>
      </c>
      <c r="H1937" s="5">
        <f>IFERROR(IF($F$3=0,"-",Tabla1[[#This Row],[Precio de Cliente neto]]*(1+$F$3)),"-")</f>
        <v>399.71221500000001</v>
      </c>
      <c r="I1937" s="5">
        <v>380.67829999999998</v>
      </c>
      <c r="J1937" s="5">
        <v>342.61047000000002</v>
      </c>
      <c r="K1937" s="26">
        <v>0.21</v>
      </c>
    </row>
    <row r="1938" spans="1:11">
      <c r="A1938" s="4">
        <v>6264</v>
      </c>
      <c r="B1938" t="s">
        <v>8513</v>
      </c>
      <c r="C1938" s="5">
        <f>IF($F$2=0," - ",Tabla1[[#This Row],[Base Precio de Lista neto]])</f>
        <v>460.82150000000001</v>
      </c>
      <c r="D1938" s="5">
        <f>IF($F$2=0," - ",Tabla1[[#This Row],[Base Precio de Lista neto]]*(1-$F$2))</f>
        <v>322.57504999999998</v>
      </c>
      <c r="E1938" s="5">
        <f>IF($F$2=0," - ",Tabla1[[#This Row],[Base para Mejor precio]]*(1-$F$2))</f>
        <v>290.317545</v>
      </c>
      <c r="F1938" s="4" t="s">
        <v>6</v>
      </c>
      <c r="G1938" s="16" t="s">
        <v>6131</v>
      </c>
      <c r="H1938" s="5">
        <f>IFERROR(IF($F$3=0,"-",Tabla1[[#This Row],[Precio de Cliente neto]]*(1+$F$3)),"-")</f>
        <v>483.86257499999999</v>
      </c>
      <c r="I1938" s="5">
        <v>460.82150000000001</v>
      </c>
      <c r="J1938" s="5">
        <v>414.73935</v>
      </c>
      <c r="K1938" s="26">
        <v>0.21</v>
      </c>
    </row>
    <row r="1939" spans="1:11">
      <c r="A1939" s="4">
        <v>6295</v>
      </c>
      <c r="B1939" t="s">
        <v>1361</v>
      </c>
      <c r="C1939" s="5">
        <f>IF($F$2=0," - ",Tabla1[[#This Row],[Base Precio de Lista neto]])</f>
        <v>560.99980000000005</v>
      </c>
      <c r="D1939" s="5">
        <f>IF($F$2=0," - ",Tabla1[[#This Row],[Base Precio de Lista neto]]*(1-$F$2))</f>
        <v>392.69986</v>
      </c>
      <c r="E1939" s="5">
        <f>IF($F$2=0," - ",Tabla1[[#This Row],[Base para Mejor precio]]*(1-$F$2))</f>
        <v>353.42987399999998</v>
      </c>
      <c r="F1939" s="4" t="s">
        <v>6</v>
      </c>
      <c r="G1939" s="16" t="s">
        <v>6131</v>
      </c>
      <c r="H1939" s="5">
        <f>IFERROR(IF($F$3=0,"-",Tabla1[[#This Row],[Precio de Cliente neto]]*(1+$F$3)),"-")</f>
        <v>589.04979000000003</v>
      </c>
      <c r="I1939" s="5">
        <v>560.99980000000005</v>
      </c>
      <c r="J1939" s="5">
        <v>504.89981999999998</v>
      </c>
      <c r="K1939" s="26">
        <v>0.21</v>
      </c>
    </row>
    <row r="1940" spans="1:11">
      <c r="A1940" s="4">
        <v>6300</v>
      </c>
      <c r="B1940" t="s">
        <v>1362</v>
      </c>
      <c r="C1940" s="5">
        <f>IF($F$2=0," - ",Tabla1[[#This Row],[Base Precio de Lista neto]])</f>
        <v>460.82130000000001</v>
      </c>
      <c r="D1940" s="5">
        <f>IF($F$2=0," - ",Tabla1[[#This Row],[Base Precio de Lista neto]]*(1-$F$2))</f>
        <v>322.57490999999999</v>
      </c>
      <c r="E1940" s="5">
        <f>IF($F$2=0," - ",Tabla1[[#This Row],[Base para Mejor precio]]*(1-$F$2))</f>
        <v>290.31741899999997</v>
      </c>
      <c r="F1940" s="4" t="s">
        <v>6</v>
      </c>
      <c r="G1940" s="16" t="s">
        <v>6131</v>
      </c>
      <c r="H1940" s="5">
        <f>IFERROR(IF($F$3=0,"-",Tabla1[[#This Row],[Precio de Cliente neto]]*(1+$F$3)),"-")</f>
        <v>483.86236499999995</v>
      </c>
      <c r="I1940" s="5">
        <v>460.82130000000001</v>
      </c>
      <c r="J1940" s="5">
        <v>414.73917</v>
      </c>
      <c r="K1940" s="26">
        <v>0.21</v>
      </c>
    </row>
    <row r="1941" spans="1:11">
      <c r="A1941" s="4">
        <v>6301</v>
      </c>
      <c r="B1941" t="s">
        <v>1363</v>
      </c>
      <c r="C1941" s="5">
        <f>IF($F$2=0," - ",Tabla1[[#This Row],[Base Precio de Lista neto]])</f>
        <v>460.82130000000001</v>
      </c>
      <c r="D1941" s="5">
        <f>IF($F$2=0," - ",Tabla1[[#This Row],[Base Precio de Lista neto]]*(1-$F$2))</f>
        <v>322.57490999999999</v>
      </c>
      <c r="E1941" s="5">
        <f>IF($F$2=0," - ",Tabla1[[#This Row],[Base para Mejor precio]]*(1-$F$2))</f>
        <v>290.31741899999997</v>
      </c>
      <c r="F1941" s="4" t="s">
        <v>6</v>
      </c>
      <c r="G1941" s="16" t="s">
        <v>6131</v>
      </c>
      <c r="H1941" s="5">
        <f>IFERROR(IF($F$3=0,"-",Tabla1[[#This Row],[Precio de Cliente neto]]*(1+$F$3)),"-")</f>
        <v>483.86236499999995</v>
      </c>
      <c r="I1941" s="5">
        <v>460.82130000000001</v>
      </c>
      <c r="J1941" s="5">
        <v>414.73917</v>
      </c>
      <c r="K1941" s="26">
        <v>0.21</v>
      </c>
    </row>
    <row r="1942" spans="1:11">
      <c r="A1942" s="4">
        <v>6302</v>
      </c>
      <c r="B1942" t="s">
        <v>1364</v>
      </c>
      <c r="C1942" s="5">
        <f>IF($F$2=0," - ",Tabla1[[#This Row],[Base Precio de Lista neto]])</f>
        <v>365.66930000000002</v>
      </c>
      <c r="D1942" s="5">
        <f>IF($F$2=0," - ",Tabla1[[#This Row],[Base Precio de Lista neto]]*(1-$F$2))</f>
        <v>255.96851000000001</v>
      </c>
      <c r="E1942" s="5">
        <f>IF($F$2=0," - ",Tabla1[[#This Row],[Base para Mejor precio]]*(1-$F$2))</f>
        <v>230.37165899999999</v>
      </c>
      <c r="F1942" s="4" t="s">
        <v>6</v>
      </c>
      <c r="G1942" s="16" t="s">
        <v>6131</v>
      </c>
      <c r="H1942" s="5">
        <f>IFERROR(IF($F$3=0,"-",Tabla1[[#This Row],[Precio de Cliente neto]]*(1+$F$3)),"-")</f>
        <v>383.952765</v>
      </c>
      <c r="I1942" s="5">
        <v>365.66930000000002</v>
      </c>
      <c r="J1942" s="5">
        <v>329.10237000000001</v>
      </c>
      <c r="K1942" s="26">
        <v>0.21</v>
      </c>
    </row>
    <row r="1943" spans="1:11">
      <c r="A1943" s="4">
        <v>6303</v>
      </c>
      <c r="B1943" t="s">
        <v>1365</v>
      </c>
      <c r="C1943" s="5">
        <f>IF($F$2=0," - ",Tabla1[[#This Row],[Base Precio de Lista neto]])</f>
        <v>267.96890000000002</v>
      </c>
      <c r="D1943" s="5">
        <f>IF($F$2=0," - ",Tabla1[[#This Row],[Base Precio de Lista neto]]*(1-$F$2))</f>
        <v>187.57822999999999</v>
      </c>
      <c r="E1943" s="5">
        <f>IF($F$2=0," - ",Tabla1[[#This Row],[Base para Mejor precio]]*(1-$F$2))</f>
        <v>168.82040699999999</v>
      </c>
      <c r="F1943" s="4" t="s">
        <v>6</v>
      </c>
      <c r="G1943" s="16" t="s">
        <v>6131</v>
      </c>
      <c r="H1943" s="5">
        <f>IFERROR(IF($F$3=0,"-",Tabla1[[#This Row],[Precio de Cliente neto]]*(1+$F$3)),"-")</f>
        <v>281.367345</v>
      </c>
      <c r="I1943" s="5">
        <v>267.96890000000002</v>
      </c>
      <c r="J1943" s="5">
        <v>241.17201</v>
      </c>
      <c r="K1943" s="26">
        <v>0.21</v>
      </c>
    </row>
    <row r="1944" spans="1:11">
      <c r="A1944" s="4">
        <v>6304</v>
      </c>
      <c r="B1944" t="s">
        <v>1366</v>
      </c>
      <c r="C1944" s="5">
        <f>IF($F$2=0," - ",Tabla1[[#This Row],[Base Precio de Lista neto]])</f>
        <v>661.17830000000004</v>
      </c>
      <c r="D1944" s="5">
        <f>IF($F$2=0," - ",Tabla1[[#This Row],[Base Precio de Lista neto]]*(1-$F$2))</f>
        <v>462.82481000000001</v>
      </c>
      <c r="E1944" s="5">
        <f>IF($F$2=0," - ",Tabla1[[#This Row],[Base para Mejor precio]]*(1-$F$2))</f>
        <v>416.542329</v>
      </c>
      <c r="F1944" s="4" t="s">
        <v>6</v>
      </c>
      <c r="G1944" s="16" t="s">
        <v>6131</v>
      </c>
      <c r="H1944" s="5">
        <f>IFERROR(IF($F$3=0,"-",Tabla1[[#This Row],[Precio de Cliente neto]]*(1+$F$3)),"-")</f>
        <v>694.23721499999999</v>
      </c>
      <c r="I1944" s="5">
        <v>661.17830000000004</v>
      </c>
      <c r="J1944" s="5">
        <v>595.06047000000001</v>
      </c>
      <c r="K1944" s="26">
        <v>0.21</v>
      </c>
    </row>
    <row r="1945" spans="1:11">
      <c r="A1945" s="4">
        <v>6305</v>
      </c>
      <c r="B1945" t="s">
        <v>1367</v>
      </c>
      <c r="C1945" s="5">
        <f>IF($F$2=0," - ",Tabla1[[#This Row],[Base Precio de Lista neto]])</f>
        <v>440.78570000000002</v>
      </c>
      <c r="D1945" s="5">
        <f>IF($F$2=0," - ",Tabla1[[#This Row],[Base Precio de Lista neto]]*(1-$F$2))</f>
        <v>308.54998999999998</v>
      </c>
      <c r="E1945" s="5">
        <f>IF($F$2=0," - ",Tabla1[[#This Row],[Base para Mejor precio]]*(1-$F$2))</f>
        <v>277.69499099999996</v>
      </c>
      <c r="F1945" s="4" t="s">
        <v>6</v>
      </c>
      <c r="G1945" s="16" t="s">
        <v>6131</v>
      </c>
      <c r="H1945" s="5">
        <f>IFERROR(IF($F$3=0,"-",Tabla1[[#This Row],[Precio de Cliente neto]]*(1+$F$3)),"-")</f>
        <v>462.82498499999997</v>
      </c>
      <c r="I1945" s="5">
        <v>440.78570000000002</v>
      </c>
      <c r="J1945" s="5">
        <v>396.70713000000001</v>
      </c>
      <c r="K1945" s="26">
        <v>0.21</v>
      </c>
    </row>
    <row r="1946" spans="1:11">
      <c r="A1946" s="4">
        <v>6306</v>
      </c>
      <c r="B1946" t="s">
        <v>1368</v>
      </c>
      <c r="C1946" s="5">
        <f>IF($F$2=0," - ",Tabla1[[#This Row],[Base Precio de Lista neto]])</f>
        <v>1162.0709999999999</v>
      </c>
      <c r="D1946" s="5">
        <f>IF($F$2=0," - ",Tabla1[[#This Row],[Base Precio de Lista neto]]*(1-$F$2))</f>
        <v>813.44969999999989</v>
      </c>
      <c r="E1946" s="5">
        <f>IF($F$2=0," - ",Tabla1[[#This Row],[Base para Mejor precio]]*(1-$F$2))</f>
        <v>732.10473000000002</v>
      </c>
      <c r="F1946" s="4" t="s">
        <v>6</v>
      </c>
      <c r="G1946" s="16" t="s">
        <v>6131</v>
      </c>
      <c r="H1946" s="5">
        <f>IFERROR(IF($F$3=0,"-",Tabla1[[#This Row],[Precio de Cliente neto]]*(1+$F$3)),"-")</f>
        <v>1220.1745499999997</v>
      </c>
      <c r="I1946" s="5">
        <v>1162.0709999999999</v>
      </c>
      <c r="J1946" s="5">
        <v>1045.8639000000001</v>
      </c>
      <c r="K1946" s="26">
        <v>0.21</v>
      </c>
    </row>
    <row r="1947" spans="1:11">
      <c r="A1947" s="4">
        <v>6307</v>
      </c>
      <c r="B1947" t="s">
        <v>1369</v>
      </c>
      <c r="C1947" s="5">
        <f>IF($F$2=0," - ",Tabla1[[#This Row],[Base Precio de Lista neto]])</f>
        <v>1162.0709999999999</v>
      </c>
      <c r="D1947" s="5">
        <f>IF($F$2=0," - ",Tabla1[[#This Row],[Base Precio de Lista neto]]*(1-$F$2))</f>
        <v>813.44969999999989</v>
      </c>
      <c r="E1947" s="5">
        <f>IF($F$2=0," - ",Tabla1[[#This Row],[Base para Mejor precio]]*(1-$F$2))</f>
        <v>732.10473000000002</v>
      </c>
      <c r="F1947" s="4" t="s">
        <v>6</v>
      </c>
      <c r="G1947" s="16" t="s">
        <v>6131</v>
      </c>
      <c r="H1947" s="5">
        <f>IFERROR(IF($F$3=0,"-",Tabla1[[#This Row],[Precio de Cliente neto]]*(1+$F$3)),"-")</f>
        <v>1220.1745499999997</v>
      </c>
      <c r="I1947" s="5">
        <v>1162.0709999999999</v>
      </c>
      <c r="J1947" s="5">
        <v>1045.8639000000001</v>
      </c>
      <c r="K1947" s="26">
        <v>0.21</v>
      </c>
    </row>
    <row r="1948" spans="1:11">
      <c r="A1948" s="4">
        <v>6308</v>
      </c>
      <c r="B1948" t="s">
        <v>1370</v>
      </c>
      <c r="C1948" s="5">
        <f>IF($F$2=0," - ",Tabla1[[#This Row],[Base Precio de Lista neto]])</f>
        <v>1101.9639</v>
      </c>
      <c r="D1948" s="5">
        <f>IF($F$2=0," - ",Tabla1[[#This Row],[Base Precio de Lista neto]]*(1-$F$2))</f>
        <v>771.37472999999989</v>
      </c>
      <c r="E1948" s="5">
        <f>IF($F$2=0," - ",Tabla1[[#This Row],[Base para Mejor precio]]*(1-$F$2))</f>
        <v>694.237257</v>
      </c>
      <c r="F1948" s="4" t="s">
        <v>6</v>
      </c>
      <c r="G1948" s="16" t="s">
        <v>6131</v>
      </c>
      <c r="H1948" s="5">
        <f>IFERROR(IF($F$3=0,"-",Tabla1[[#This Row],[Precio de Cliente neto]]*(1+$F$3)),"-")</f>
        <v>1157.0620949999998</v>
      </c>
      <c r="I1948" s="5">
        <v>1101.9639</v>
      </c>
      <c r="J1948" s="5">
        <v>991.76751000000002</v>
      </c>
      <c r="K1948" s="26">
        <v>0.21</v>
      </c>
    </row>
    <row r="1949" spans="1:11">
      <c r="A1949" s="4">
        <v>6309</v>
      </c>
      <c r="B1949" t="s">
        <v>1371</v>
      </c>
      <c r="C1949" s="5">
        <f>IF($F$2=0," - ",Tabla1[[#This Row],[Base Precio de Lista neto]])</f>
        <v>300.53559999999999</v>
      </c>
      <c r="D1949" s="5">
        <f>IF($F$2=0," - ",Tabla1[[#This Row],[Base Precio de Lista neto]]*(1-$F$2))</f>
        <v>210.37491999999997</v>
      </c>
      <c r="E1949" s="5">
        <f>IF($F$2=0," - ",Tabla1[[#This Row],[Base para Mejor precio]]*(1-$F$2))</f>
        <v>189.33742799999999</v>
      </c>
      <c r="F1949" s="4" t="s">
        <v>6</v>
      </c>
      <c r="G1949" s="16" t="s">
        <v>6131</v>
      </c>
      <c r="H1949" s="5">
        <f>IFERROR(IF($F$3=0,"-",Tabla1[[#This Row],[Precio de Cliente neto]]*(1+$F$3)),"-")</f>
        <v>315.56237999999996</v>
      </c>
      <c r="I1949" s="5">
        <v>300.53559999999999</v>
      </c>
      <c r="J1949" s="5">
        <v>270.48203999999998</v>
      </c>
      <c r="K1949" s="26">
        <v>0.21</v>
      </c>
    </row>
    <row r="1950" spans="1:11">
      <c r="A1950" s="4">
        <v>6310</v>
      </c>
      <c r="B1950" t="s">
        <v>1372</v>
      </c>
      <c r="C1950" s="5">
        <f>IF($F$2=0," - ",Tabla1[[#This Row],[Base Precio de Lista neto]])</f>
        <v>1602.8566000000001</v>
      </c>
      <c r="D1950" s="5">
        <f>IF($F$2=0," - ",Tabla1[[#This Row],[Base Precio de Lista neto]]*(1-$F$2))</f>
        <v>1121.99962</v>
      </c>
      <c r="E1950" s="5">
        <f>IF($F$2=0," - ",Tabla1[[#This Row],[Base para Mejor precio]]*(1-$F$2))</f>
        <v>1009.799658</v>
      </c>
      <c r="F1950" s="4" t="s">
        <v>6</v>
      </c>
      <c r="G1950" s="16" t="s">
        <v>6131</v>
      </c>
      <c r="H1950" s="5">
        <f>IFERROR(IF($F$3=0,"-",Tabla1[[#This Row],[Precio de Cliente neto]]*(1+$F$3)),"-")</f>
        <v>1682.9994300000001</v>
      </c>
      <c r="I1950" s="5">
        <v>1602.8566000000001</v>
      </c>
      <c r="J1950" s="5">
        <v>1442.5709400000001</v>
      </c>
      <c r="K1950" s="26">
        <v>0.21</v>
      </c>
    </row>
    <row r="1951" spans="1:11">
      <c r="A1951" s="4">
        <v>6311</v>
      </c>
      <c r="B1951" t="s">
        <v>1373</v>
      </c>
      <c r="C1951" s="5">
        <f>IF($F$2=0," - ",Tabla1[[#This Row],[Base Precio de Lista neto]])</f>
        <v>721.28549999999996</v>
      </c>
      <c r="D1951" s="5">
        <f>IF($F$2=0," - ",Tabla1[[#This Row],[Base Precio de Lista neto]]*(1-$F$2))</f>
        <v>504.89984999999996</v>
      </c>
      <c r="E1951" s="5">
        <f>IF($F$2=0," - ",Tabla1[[#This Row],[Base para Mejor precio]]*(1-$F$2))</f>
        <v>454.40986500000002</v>
      </c>
      <c r="F1951" s="4" t="s">
        <v>6</v>
      </c>
      <c r="G1951" s="16" t="s">
        <v>6131</v>
      </c>
      <c r="H1951" s="5">
        <f>IFERROR(IF($F$3=0,"-",Tabla1[[#This Row],[Precio de Cliente neto]]*(1+$F$3)),"-")</f>
        <v>757.34977499999991</v>
      </c>
      <c r="I1951" s="5">
        <v>721.28549999999996</v>
      </c>
      <c r="J1951" s="5">
        <v>649.15695000000005</v>
      </c>
      <c r="K1951" s="26">
        <v>0.21</v>
      </c>
    </row>
    <row r="1952" spans="1:11">
      <c r="A1952" s="4">
        <v>6312</v>
      </c>
      <c r="B1952" t="s">
        <v>1374</v>
      </c>
      <c r="C1952" s="5">
        <f>IF($F$2=0," - ",Tabla1[[#This Row],[Base Precio de Lista neto]])</f>
        <v>360.64269999999999</v>
      </c>
      <c r="D1952" s="5">
        <f>IF($F$2=0," - ",Tabla1[[#This Row],[Base Precio de Lista neto]]*(1-$F$2))</f>
        <v>252.44988999999998</v>
      </c>
      <c r="E1952" s="5">
        <f>IF($F$2=0," - ",Tabla1[[#This Row],[Base para Mejor precio]]*(1-$F$2))</f>
        <v>227.20490100000001</v>
      </c>
      <c r="F1952" s="4" t="s">
        <v>6</v>
      </c>
      <c r="G1952" s="16" t="s">
        <v>6131</v>
      </c>
      <c r="H1952" s="5">
        <f>IFERROR(IF($F$3=0,"-",Tabla1[[#This Row],[Precio de Cliente neto]]*(1+$F$3)),"-")</f>
        <v>378.67483499999997</v>
      </c>
      <c r="I1952" s="5">
        <v>360.64269999999999</v>
      </c>
      <c r="J1952" s="5">
        <v>324.57843000000003</v>
      </c>
      <c r="K1952" s="26">
        <v>0.21</v>
      </c>
    </row>
    <row r="1953" spans="1:11">
      <c r="A1953" s="4">
        <v>6313</v>
      </c>
      <c r="B1953" t="s">
        <v>1375</v>
      </c>
      <c r="C1953" s="5">
        <f>IF($F$2=0," - ",Tabla1[[#This Row],[Base Precio de Lista neto]])</f>
        <v>661.17830000000004</v>
      </c>
      <c r="D1953" s="5">
        <f>IF($F$2=0," - ",Tabla1[[#This Row],[Base Precio de Lista neto]]*(1-$F$2))</f>
        <v>462.82481000000001</v>
      </c>
      <c r="E1953" s="5">
        <f>IF($F$2=0," - ",Tabla1[[#This Row],[Base para Mejor precio]]*(1-$F$2))</f>
        <v>416.542329</v>
      </c>
      <c r="F1953" s="4" t="s">
        <v>6</v>
      </c>
      <c r="G1953" s="16" t="s">
        <v>6131</v>
      </c>
      <c r="H1953" s="5">
        <f>IFERROR(IF($F$3=0,"-",Tabla1[[#This Row],[Precio de Cliente neto]]*(1+$F$3)),"-")</f>
        <v>694.23721499999999</v>
      </c>
      <c r="I1953" s="5">
        <v>661.17830000000004</v>
      </c>
      <c r="J1953" s="5">
        <v>595.06047000000001</v>
      </c>
      <c r="K1953" s="26">
        <v>0.21</v>
      </c>
    </row>
    <row r="1954" spans="1:11">
      <c r="A1954" s="4">
        <v>6314</v>
      </c>
      <c r="B1954" t="s">
        <v>1376</v>
      </c>
      <c r="C1954" s="5">
        <f>IF($F$2=0," - ",Tabla1[[#This Row],[Base Precio de Lista neto]])</f>
        <v>1159.1519000000001</v>
      </c>
      <c r="D1954" s="5">
        <f>IF($F$2=0," - ",Tabla1[[#This Row],[Base Precio de Lista neto]]*(1-$F$2))</f>
        <v>811.40633000000003</v>
      </c>
      <c r="E1954" s="5">
        <f>IF($F$2=0," - ",Tabla1[[#This Row],[Base para Mejor precio]]*(1-$F$2))</f>
        <v>730.26569699999993</v>
      </c>
      <c r="F1954" s="4" t="s">
        <v>4</v>
      </c>
      <c r="G1954" s="16" t="s">
        <v>6131</v>
      </c>
      <c r="H1954" s="5">
        <f>IFERROR(IF($F$3=0,"-",Tabla1[[#This Row],[Precio de Cliente neto]]*(1+$F$3)),"-")</f>
        <v>1217.1094950000002</v>
      </c>
      <c r="I1954" s="5">
        <v>1159.1519000000001</v>
      </c>
      <c r="J1954" s="5">
        <v>1043.2367099999999</v>
      </c>
      <c r="K1954" s="26">
        <v>0.21</v>
      </c>
    </row>
    <row r="1955" spans="1:11">
      <c r="A1955" s="4">
        <v>6315</v>
      </c>
      <c r="B1955" t="s">
        <v>1377</v>
      </c>
      <c r="C1955" s="5">
        <f>IF($F$2=0," - ",Tabla1[[#This Row],[Base Precio de Lista neto]])</f>
        <v>1159.1519000000001</v>
      </c>
      <c r="D1955" s="5">
        <f>IF($F$2=0," - ",Tabla1[[#This Row],[Base Precio de Lista neto]]*(1-$F$2))</f>
        <v>811.40633000000003</v>
      </c>
      <c r="E1955" s="5">
        <f>IF($F$2=0," - ",Tabla1[[#This Row],[Base para Mejor precio]]*(1-$F$2))</f>
        <v>730.26569699999993</v>
      </c>
      <c r="F1955" s="4" t="s">
        <v>4</v>
      </c>
      <c r="G1955" s="16" t="s">
        <v>6131</v>
      </c>
      <c r="H1955" s="5">
        <f>IFERROR(IF($F$3=0,"-",Tabla1[[#This Row],[Precio de Cliente neto]]*(1+$F$3)),"-")</f>
        <v>1217.1094950000002</v>
      </c>
      <c r="I1955" s="5">
        <v>1159.1519000000001</v>
      </c>
      <c r="J1955" s="5">
        <v>1043.2367099999999</v>
      </c>
      <c r="K1955" s="26">
        <v>0.21</v>
      </c>
    </row>
    <row r="1956" spans="1:11">
      <c r="A1956" s="4">
        <v>6318</v>
      </c>
      <c r="B1956" t="s">
        <v>1378</v>
      </c>
      <c r="C1956" s="5">
        <f>IF($F$2=0," - ",Tabla1[[#This Row],[Base Precio de Lista neto]])</f>
        <v>460.82130000000001</v>
      </c>
      <c r="D1956" s="5">
        <f>IF($F$2=0," - ",Tabla1[[#This Row],[Base Precio de Lista neto]]*(1-$F$2))</f>
        <v>322.57490999999999</v>
      </c>
      <c r="E1956" s="5">
        <f>IF($F$2=0," - ",Tabla1[[#This Row],[Base para Mejor precio]]*(1-$F$2))</f>
        <v>290.31741899999997</v>
      </c>
      <c r="F1956" s="4" t="s">
        <v>6</v>
      </c>
      <c r="G1956" s="16" t="s">
        <v>6131</v>
      </c>
      <c r="H1956" s="5">
        <f>IFERROR(IF($F$3=0,"-",Tabla1[[#This Row],[Precio de Cliente neto]]*(1+$F$3)),"-")</f>
        <v>483.86236499999995</v>
      </c>
      <c r="I1956" s="5">
        <v>460.82130000000001</v>
      </c>
      <c r="J1956" s="5">
        <v>414.73917</v>
      </c>
      <c r="K1956" s="26">
        <v>0.21</v>
      </c>
    </row>
    <row r="1957" spans="1:11">
      <c r="A1957" s="4">
        <v>6320</v>
      </c>
      <c r="B1957" t="s">
        <v>1379</v>
      </c>
      <c r="C1957" s="5">
        <f>IF($F$2=0," - ",Tabla1[[#This Row],[Base Precio de Lista neto]])</f>
        <v>1001.7854</v>
      </c>
      <c r="D1957" s="5">
        <f>IF($F$2=0," - ",Tabla1[[#This Row],[Base Precio de Lista neto]]*(1-$F$2))</f>
        <v>701.24977999999999</v>
      </c>
      <c r="E1957" s="5">
        <f>IF($F$2=0," - ",Tabla1[[#This Row],[Base para Mejor precio]]*(1-$F$2))</f>
        <v>631.12480199999993</v>
      </c>
      <c r="F1957" s="4" t="s">
        <v>6</v>
      </c>
      <c r="G1957" s="16" t="s">
        <v>6131</v>
      </c>
      <c r="H1957" s="5">
        <f>IFERROR(IF($F$3=0,"-",Tabla1[[#This Row],[Precio de Cliente neto]]*(1+$F$3)),"-")</f>
        <v>1051.8746699999999</v>
      </c>
      <c r="I1957" s="5">
        <v>1001.7854</v>
      </c>
      <c r="J1957" s="5">
        <v>901.60685999999998</v>
      </c>
      <c r="K1957" s="26">
        <v>0.21</v>
      </c>
    </row>
    <row r="1958" spans="1:11">
      <c r="A1958" s="4">
        <v>6323</v>
      </c>
      <c r="B1958" t="s">
        <v>1380</v>
      </c>
      <c r="C1958" s="5">
        <f>IF($F$2=0," - ",Tabla1[[#This Row],[Base Precio de Lista neto]])</f>
        <v>400.714</v>
      </c>
      <c r="D1958" s="5">
        <f>IF($F$2=0," - ",Tabla1[[#This Row],[Base Precio de Lista neto]]*(1-$F$2))</f>
        <v>280.49979999999999</v>
      </c>
      <c r="E1958" s="5">
        <f>IF($F$2=0," - ",Tabla1[[#This Row],[Base para Mejor precio]]*(1-$F$2))</f>
        <v>252.44981999999999</v>
      </c>
      <c r="F1958" s="4" t="s">
        <v>6</v>
      </c>
      <c r="G1958" s="16" t="s">
        <v>6131</v>
      </c>
      <c r="H1958" s="5">
        <f>IFERROR(IF($F$3=0,"-",Tabla1[[#This Row],[Precio de Cliente neto]]*(1+$F$3)),"-")</f>
        <v>420.74969999999996</v>
      </c>
      <c r="I1958" s="5">
        <v>400.714</v>
      </c>
      <c r="J1958" s="5">
        <v>360.64260000000002</v>
      </c>
      <c r="K1958" s="26">
        <v>0.21</v>
      </c>
    </row>
    <row r="1959" spans="1:11">
      <c r="A1959" s="4">
        <v>6325</v>
      </c>
      <c r="B1959" t="s">
        <v>1381</v>
      </c>
      <c r="C1959" s="5">
        <f>IF($F$2=0," - ",Tabla1[[#This Row],[Base Precio de Lista neto]])</f>
        <v>291.20929999999998</v>
      </c>
      <c r="D1959" s="5">
        <f>IF($F$2=0," - ",Tabla1[[#This Row],[Base Precio de Lista neto]]*(1-$F$2))</f>
        <v>203.84650999999997</v>
      </c>
      <c r="E1959" s="5">
        <f>IF($F$2=0," - ",Tabla1[[#This Row],[Base para Mejor precio]]*(1-$F$2))</f>
        <v>183.46185899999998</v>
      </c>
      <c r="F1959" s="4" t="s">
        <v>6</v>
      </c>
      <c r="G1959" s="16" t="s">
        <v>6131</v>
      </c>
      <c r="H1959" s="5">
        <f>IFERROR(IF($F$3=0,"-",Tabla1[[#This Row],[Precio de Cliente neto]]*(1+$F$3)),"-")</f>
        <v>305.76976499999995</v>
      </c>
      <c r="I1959" s="5">
        <v>291.20929999999998</v>
      </c>
      <c r="J1959" s="5">
        <v>262.08837</v>
      </c>
      <c r="K1959" s="26">
        <v>0.21</v>
      </c>
    </row>
    <row r="1960" spans="1:11">
      <c r="A1960" s="4">
        <v>6326</v>
      </c>
      <c r="B1960" t="s">
        <v>1382</v>
      </c>
      <c r="C1960" s="5">
        <f>IF($F$2=0," - ",Tabla1[[#This Row],[Base Precio de Lista neto]])</f>
        <v>601.07150000000001</v>
      </c>
      <c r="D1960" s="5">
        <f>IF($F$2=0," - ",Tabla1[[#This Row],[Base Precio de Lista neto]]*(1-$F$2))</f>
        <v>420.75004999999999</v>
      </c>
      <c r="E1960" s="5">
        <f>IF($F$2=0," - ",Tabla1[[#This Row],[Base para Mejor precio]]*(1-$F$2))</f>
        <v>378.67504499999995</v>
      </c>
      <c r="F1960" s="4" t="s">
        <v>6</v>
      </c>
      <c r="G1960" s="16" t="s">
        <v>6131</v>
      </c>
      <c r="H1960" s="5">
        <f>IFERROR(IF($F$3=0,"-",Tabla1[[#This Row],[Precio de Cliente neto]]*(1+$F$3)),"-")</f>
        <v>631.12507499999992</v>
      </c>
      <c r="I1960" s="5">
        <v>601.07150000000001</v>
      </c>
      <c r="J1960" s="5">
        <v>540.96434999999997</v>
      </c>
      <c r="K1960" s="26">
        <v>0.21</v>
      </c>
    </row>
    <row r="1961" spans="1:11">
      <c r="A1961" s="4">
        <v>6327</v>
      </c>
      <c r="B1961" t="s">
        <v>1383</v>
      </c>
      <c r="C1961" s="5">
        <f>IF($F$2=0," - ",Tabla1[[#This Row],[Base Precio de Lista neto]])</f>
        <v>180.32130000000001</v>
      </c>
      <c r="D1961" s="5">
        <f>IF($F$2=0," - ",Tabla1[[#This Row],[Base Precio de Lista neto]]*(1-$F$2))</f>
        <v>126.22490999999999</v>
      </c>
      <c r="E1961" s="5">
        <f>IF($F$2=0," - ",Tabla1[[#This Row],[Base para Mejor precio]]*(1-$F$2))</f>
        <v>113.602419</v>
      </c>
      <c r="F1961" s="4" t="s">
        <v>6</v>
      </c>
      <c r="G1961" s="16" t="s">
        <v>6131</v>
      </c>
      <c r="H1961" s="5">
        <f>IFERROR(IF($F$3=0,"-",Tabla1[[#This Row],[Precio de Cliente neto]]*(1+$F$3)),"-")</f>
        <v>189.33736499999998</v>
      </c>
      <c r="I1961" s="5">
        <v>180.32130000000001</v>
      </c>
      <c r="J1961" s="5">
        <v>162.28917000000001</v>
      </c>
      <c r="K1961" s="26">
        <v>0.21</v>
      </c>
    </row>
    <row r="1962" spans="1:11">
      <c r="A1962" s="4">
        <v>6328</v>
      </c>
      <c r="B1962" t="s">
        <v>1384</v>
      </c>
      <c r="C1962" s="5">
        <f>IF($F$2=0," - ",Tabla1[[#This Row],[Base Precio de Lista neto]])</f>
        <v>480.85700000000003</v>
      </c>
      <c r="D1962" s="5">
        <f>IF($F$2=0," - ",Tabla1[[#This Row],[Base Precio de Lista neto]]*(1-$F$2))</f>
        <v>336.59989999999999</v>
      </c>
      <c r="E1962" s="5">
        <f>IF($F$2=0," - ",Tabla1[[#This Row],[Base para Mejor precio]]*(1-$F$2))</f>
        <v>302.93991</v>
      </c>
      <c r="F1962" s="4" t="s">
        <v>6</v>
      </c>
      <c r="G1962" s="16" t="s">
        <v>6131</v>
      </c>
      <c r="H1962" s="5">
        <f>IFERROR(IF($F$3=0,"-",Tabla1[[#This Row],[Precio de Cliente neto]]*(1+$F$3)),"-")</f>
        <v>504.89985000000001</v>
      </c>
      <c r="I1962" s="5">
        <v>480.85700000000003</v>
      </c>
      <c r="J1962" s="5">
        <v>432.7713</v>
      </c>
      <c r="K1962" s="26">
        <v>0.21</v>
      </c>
    </row>
    <row r="1963" spans="1:11">
      <c r="A1963" s="4">
        <v>6329</v>
      </c>
      <c r="B1963" t="s">
        <v>1385</v>
      </c>
      <c r="C1963" s="5">
        <f>IF($F$2=0," - ",Tabla1[[#This Row],[Base Precio de Lista neto]])</f>
        <v>400.71409999999997</v>
      </c>
      <c r="D1963" s="5">
        <f>IF($F$2=0," - ",Tabla1[[#This Row],[Base Precio de Lista neto]]*(1-$F$2))</f>
        <v>280.49986999999999</v>
      </c>
      <c r="E1963" s="5">
        <f>IF($F$2=0," - ",Tabla1[[#This Row],[Base para Mejor precio]]*(1-$F$2))</f>
        <v>252.449883</v>
      </c>
      <c r="F1963" s="4" t="s">
        <v>6</v>
      </c>
      <c r="G1963" s="16" t="s">
        <v>6131</v>
      </c>
      <c r="H1963" s="5">
        <f>IFERROR(IF($F$3=0,"-",Tabla1[[#This Row],[Precio de Cliente neto]]*(1+$F$3)),"-")</f>
        <v>420.74980499999998</v>
      </c>
      <c r="I1963" s="5">
        <v>400.71409999999997</v>
      </c>
      <c r="J1963" s="5">
        <v>360.64269000000002</v>
      </c>
      <c r="K1963" s="26">
        <v>0.21</v>
      </c>
    </row>
    <row r="1964" spans="1:11">
      <c r="A1964" s="4">
        <v>6332</v>
      </c>
      <c r="B1964" t="s">
        <v>1386</v>
      </c>
      <c r="C1964" s="5">
        <f>IF($F$2=0," - ",Tabla1[[#This Row],[Base Precio de Lista neto]])</f>
        <v>400.71409999999997</v>
      </c>
      <c r="D1964" s="5">
        <f>IF($F$2=0," - ",Tabla1[[#This Row],[Base Precio de Lista neto]]*(1-$F$2))</f>
        <v>280.49986999999999</v>
      </c>
      <c r="E1964" s="5">
        <f>IF($F$2=0," - ",Tabla1[[#This Row],[Base para Mejor precio]]*(1-$F$2))</f>
        <v>252.449883</v>
      </c>
      <c r="F1964" s="4" t="s">
        <v>6</v>
      </c>
      <c r="G1964" s="16" t="s">
        <v>6131</v>
      </c>
      <c r="H1964" s="5">
        <f>IFERROR(IF($F$3=0,"-",Tabla1[[#This Row],[Precio de Cliente neto]]*(1+$F$3)),"-")</f>
        <v>420.74980499999998</v>
      </c>
      <c r="I1964" s="5">
        <v>400.71409999999997</v>
      </c>
      <c r="J1964" s="5">
        <v>360.64269000000002</v>
      </c>
      <c r="K1964" s="26">
        <v>0.21</v>
      </c>
    </row>
    <row r="1965" spans="1:11">
      <c r="A1965" s="4">
        <v>6333</v>
      </c>
      <c r="B1965" t="s">
        <v>1387</v>
      </c>
      <c r="C1965" s="5">
        <f>IF($F$2=0," - ",Tabla1[[#This Row],[Base Precio de Lista neto]])</f>
        <v>360.64269999999999</v>
      </c>
      <c r="D1965" s="5">
        <f>IF($F$2=0," - ",Tabla1[[#This Row],[Base Precio de Lista neto]]*(1-$F$2))</f>
        <v>252.44988999999998</v>
      </c>
      <c r="E1965" s="5">
        <f>IF($F$2=0," - ",Tabla1[[#This Row],[Base para Mejor precio]]*(1-$F$2))</f>
        <v>227.20490100000001</v>
      </c>
      <c r="F1965" s="4" t="s">
        <v>6</v>
      </c>
      <c r="G1965" s="16" t="s">
        <v>6131</v>
      </c>
      <c r="H1965" s="5">
        <f>IFERROR(IF($F$3=0,"-",Tabla1[[#This Row],[Precio de Cliente neto]]*(1+$F$3)),"-")</f>
        <v>378.67483499999997</v>
      </c>
      <c r="I1965" s="5">
        <v>360.64269999999999</v>
      </c>
      <c r="J1965" s="5">
        <v>324.57843000000003</v>
      </c>
      <c r="K1965" s="26">
        <v>0.21</v>
      </c>
    </row>
    <row r="1966" spans="1:11">
      <c r="A1966" s="4">
        <v>6334</v>
      </c>
      <c r="B1966" t="s">
        <v>1388</v>
      </c>
      <c r="C1966" s="5">
        <f>IF($F$2=0," - ",Tabla1[[#This Row],[Base Precio de Lista neto]])</f>
        <v>300.53550000000001</v>
      </c>
      <c r="D1966" s="5">
        <f>IF($F$2=0," - ",Tabla1[[#This Row],[Base Precio de Lista neto]]*(1-$F$2))</f>
        <v>210.37485000000001</v>
      </c>
      <c r="E1966" s="5">
        <f>IF($F$2=0," - ",Tabla1[[#This Row],[Base para Mejor precio]]*(1-$F$2))</f>
        <v>189.33736499999998</v>
      </c>
      <c r="F1966" s="4" t="s">
        <v>6</v>
      </c>
      <c r="G1966" s="16" t="s">
        <v>6131</v>
      </c>
      <c r="H1966" s="5">
        <f>IFERROR(IF($F$3=0,"-",Tabla1[[#This Row],[Precio de Cliente neto]]*(1+$F$3)),"-")</f>
        <v>315.562275</v>
      </c>
      <c r="I1966" s="5">
        <v>300.53550000000001</v>
      </c>
      <c r="J1966" s="5">
        <v>270.48194999999998</v>
      </c>
      <c r="K1966" s="26">
        <v>0.21</v>
      </c>
    </row>
    <row r="1967" spans="1:11">
      <c r="A1967" s="4">
        <v>6341</v>
      </c>
      <c r="B1967" t="s">
        <v>1389</v>
      </c>
      <c r="C1967" s="5">
        <f>IF($F$2=0," - ",Tabla1[[#This Row],[Base Precio de Lista neto]])</f>
        <v>212.52699999999999</v>
      </c>
      <c r="D1967" s="5">
        <f>IF($F$2=0," - ",Tabla1[[#This Row],[Base Precio de Lista neto]]*(1-$F$2))</f>
        <v>148.76889999999997</v>
      </c>
      <c r="E1967" s="5">
        <f>IF($F$2=0," - ",Tabla1[[#This Row],[Base para Mejor precio]]*(1-$F$2))</f>
        <v>133.89201</v>
      </c>
      <c r="F1967" s="4" t="s">
        <v>6</v>
      </c>
      <c r="G1967" s="16" t="s">
        <v>6131</v>
      </c>
      <c r="H1967" s="5">
        <f>IFERROR(IF($F$3=0,"-",Tabla1[[#This Row],[Precio de Cliente neto]]*(1+$F$3)),"-")</f>
        <v>223.15334999999996</v>
      </c>
      <c r="I1967" s="5">
        <v>212.52699999999999</v>
      </c>
      <c r="J1967" s="5">
        <v>191.27430000000001</v>
      </c>
      <c r="K1967" s="26">
        <v>0.21</v>
      </c>
    </row>
    <row r="1968" spans="1:11">
      <c r="A1968" s="4">
        <v>6342</v>
      </c>
      <c r="B1968" t="s">
        <v>1390</v>
      </c>
      <c r="C1968" s="5">
        <f>IF($F$2=0," - ",Tabla1[[#This Row],[Base Precio de Lista neto]])</f>
        <v>400.714</v>
      </c>
      <c r="D1968" s="5">
        <f>IF($F$2=0," - ",Tabla1[[#This Row],[Base Precio de Lista neto]]*(1-$F$2))</f>
        <v>280.49979999999999</v>
      </c>
      <c r="E1968" s="5">
        <f>IF($F$2=0," - ",Tabla1[[#This Row],[Base para Mejor precio]]*(1-$F$2))</f>
        <v>252.44981999999999</v>
      </c>
      <c r="F1968" s="4" t="s">
        <v>6</v>
      </c>
      <c r="G1968" s="16" t="s">
        <v>6131</v>
      </c>
      <c r="H1968" s="5">
        <f>IFERROR(IF($F$3=0,"-",Tabla1[[#This Row],[Precio de Cliente neto]]*(1+$F$3)),"-")</f>
        <v>420.74969999999996</v>
      </c>
      <c r="I1968" s="5">
        <v>400.714</v>
      </c>
      <c r="J1968" s="5">
        <v>360.64260000000002</v>
      </c>
      <c r="K1968" s="26">
        <v>0.21</v>
      </c>
    </row>
    <row r="1969" spans="1:11">
      <c r="A1969" s="4">
        <v>6343</v>
      </c>
      <c r="B1969" t="s">
        <v>1391</v>
      </c>
      <c r="C1969" s="5">
        <f>IF($F$2=0," - ",Tabla1[[#This Row],[Base Precio de Lista neto]])</f>
        <v>220.39269999999999</v>
      </c>
      <c r="D1969" s="5">
        <f>IF($F$2=0," - ",Tabla1[[#This Row],[Base Precio de Lista neto]]*(1-$F$2))</f>
        <v>154.27488999999997</v>
      </c>
      <c r="E1969" s="5">
        <f>IF($F$2=0," - ",Tabla1[[#This Row],[Base para Mejor precio]]*(1-$F$2))</f>
        <v>138.84740099999999</v>
      </c>
      <c r="F1969" s="4" t="s">
        <v>6</v>
      </c>
      <c r="G1969" s="16" t="s">
        <v>6131</v>
      </c>
      <c r="H1969" s="5">
        <f>IFERROR(IF($F$3=0,"-",Tabla1[[#This Row],[Precio de Cliente neto]]*(1+$F$3)),"-")</f>
        <v>231.41233499999996</v>
      </c>
      <c r="I1969" s="5">
        <v>220.39269999999999</v>
      </c>
      <c r="J1969" s="5">
        <v>198.35343</v>
      </c>
      <c r="K1969" s="26">
        <v>0.21</v>
      </c>
    </row>
    <row r="1970" spans="1:11">
      <c r="A1970" s="4">
        <v>6392</v>
      </c>
      <c r="B1970" t="s">
        <v>1392</v>
      </c>
      <c r="C1970" s="5">
        <f>IF($F$2=0," - ",Tabla1[[#This Row],[Base Precio de Lista neto]])</f>
        <v>1502.6780000000001</v>
      </c>
      <c r="D1970" s="5">
        <f>IF($F$2=0," - ",Tabla1[[#This Row],[Base Precio de Lista neto]]*(1-$F$2))</f>
        <v>1051.8746000000001</v>
      </c>
      <c r="E1970" s="5">
        <f>IF($F$2=0," - ",Tabla1[[#This Row],[Base para Mejor precio]]*(1-$F$2))</f>
        <v>946.68714</v>
      </c>
      <c r="F1970" s="4" t="s">
        <v>6</v>
      </c>
      <c r="G1970" s="16" t="s">
        <v>6131</v>
      </c>
      <c r="H1970" s="5">
        <f>IFERROR(IF($F$3=0,"-",Tabla1[[#This Row],[Precio de Cliente neto]]*(1+$F$3)),"-")</f>
        <v>1577.8119000000002</v>
      </c>
      <c r="I1970" s="5">
        <v>1502.6780000000001</v>
      </c>
      <c r="J1970" s="5">
        <v>1352.4102</v>
      </c>
      <c r="K1970" s="26">
        <v>0.21</v>
      </c>
    </row>
    <row r="1971" spans="1:11">
      <c r="A1971" s="4">
        <v>6393</v>
      </c>
      <c r="B1971" t="s">
        <v>1393</v>
      </c>
      <c r="C1971" s="5">
        <f>IF($F$2=0," - ",Tabla1[[#This Row],[Base Precio de Lista neto]])</f>
        <v>1502.6780000000001</v>
      </c>
      <c r="D1971" s="5">
        <f>IF($F$2=0," - ",Tabla1[[#This Row],[Base Precio de Lista neto]]*(1-$F$2))</f>
        <v>1051.8746000000001</v>
      </c>
      <c r="E1971" s="5">
        <f>IF($F$2=0," - ",Tabla1[[#This Row],[Base para Mejor precio]]*(1-$F$2))</f>
        <v>946.68714</v>
      </c>
      <c r="F1971" s="4" t="s">
        <v>6</v>
      </c>
      <c r="G1971" s="16" t="s">
        <v>6131</v>
      </c>
      <c r="H1971" s="5">
        <f>IFERROR(IF($F$3=0,"-",Tabla1[[#This Row],[Precio de Cliente neto]]*(1+$F$3)),"-")</f>
        <v>1577.8119000000002</v>
      </c>
      <c r="I1971" s="5">
        <v>1502.6780000000001</v>
      </c>
      <c r="J1971" s="5">
        <v>1352.4102</v>
      </c>
      <c r="K1971" s="26">
        <v>0.21</v>
      </c>
    </row>
    <row r="1972" spans="1:11">
      <c r="A1972" s="4">
        <v>6394</v>
      </c>
      <c r="B1972" t="s">
        <v>1394</v>
      </c>
      <c r="C1972" s="5">
        <f>IF($F$2=0," - ",Tabla1[[#This Row],[Base Precio de Lista neto]])</f>
        <v>540.96410000000003</v>
      </c>
      <c r="D1972" s="5">
        <f>IF($F$2=0," - ",Tabla1[[#This Row],[Base Precio de Lista neto]]*(1-$F$2))</f>
        <v>378.67487</v>
      </c>
      <c r="E1972" s="5">
        <f>IF($F$2=0," - ",Tabla1[[#This Row],[Base para Mejor precio]]*(1-$F$2))</f>
        <v>340.80738299999996</v>
      </c>
      <c r="F1972" s="4" t="s">
        <v>6</v>
      </c>
      <c r="G1972" s="16" t="s">
        <v>6131</v>
      </c>
      <c r="H1972" s="5">
        <f>IFERROR(IF($F$3=0,"-",Tabla1[[#This Row],[Precio de Cliente neto]]*(1+$F$3)),"-")</f>
        <v>568.01230499999997</v>
      </c>
      <c r="I1972" s="5">
        <v>540.96410000000003</v>
      </c>
      <c r="J1972" s="5">
        <v>486.86768999999998</v>
      </c>
      <c r="K1972" s="26">
        <v>0.21</v>
      </c>
    </row>
    <row r="1973" spans="1:11">
      <c r="A1973" s="4">
        <v>6395</v>
      </c>
      <c r="B1973" t="s">
        <v>1395</v>
      </c>
      <c r="C1973" s="5">
        <f>IF($F$2=0," - ",Tabla1[[#This Row],[Base Precio de Lista neto]])</f>
        <v>560.99980000000005</v>
      </c>
      <c r="D1973" s="5">
        <f>IF($F$2=0," - ",Tabla1[[#This Row],[Base Precio de Lista neto]]*(1-$F$2))</f>
        <v>392.69986</v>
      </c>
      <c r="E1973" s="5">
        <f>IF($F$2=0," - ",Tabla1[[#This Row],[Base para Mejor precio]]*(1-$F$2))</f>
        <v>353.42987399999998</v>
      </c>
      <c r="F1973" s="4" t="s">
        <v>6</v>
      </c>
      <c r="G1973" s="16" t="s">
        <v>6131</v>
      </c>
      <c r="H1973" s="5">
        <f>IFERROR(IF($F$3=0,"-",Tabla1[[#This Row],[Precio de Cliente neto]]*(1+$F$3)),"-")</f>
        <v>589.04979000000003</v>
      </c>
      <c r="I1973" s="5">
        <v>560.99980000000005</v>
      </c>
      <c r="J1973" s="5">
        <v>504.89981999999998</v>
      </c>
      <c r="K1973" s="26">
        <v>0.21</v>
      </c>
    </row>
    <row r="1974" spans="1:11">
      <c r="A1974" s="4">
        <v>6401</v>
      </c>
      <c r="B1974" t="s">
        <v>1396</v>
      </c>
      <c r="C1974" s="5">
        <f>IF($F$2=0," - ",Tabla1[[#This Row],[Base Precio de Lista neto]])</f>
        <v>241.60290000000001</v>
      </c>
      <c r="D1974" s="5">
        <f>IF($F$2=0," - ",Tabla1[[#This Row],[Base Precio de Lista neto]]*(1-$F$2))</f>
        <v>169.12203</v>
      </c>
      <c r="E1974" s="5">
        <f>IF($F$2=0," - ",Tabla1[[#This Row],[Base para Mejor precio]]*(1-$F$2))</f>
        <v>152.20982699999999</v>
      </c>
      <c r="F1974" s="4" t="s">
        <v>6</v>
      </c>
      <c r="G1974" s="16" t="s">
        <v>6131</v>
      </c>
      <c r="H1974" s="5">
        <f>IFERROR(IF($F$3=0,"-",Tabla1[[#This Row],[Precio de Cliente neto]]*(1+$F$3)),"-")</f>
        <v>253.68304499999999</v>
      </c>
      <c r="I1974" s="5">
        <v>241.60290000000001</v>
      </c>
      <c r="J1974" s="5">
        <v>217.44261</v>
      </c>
      <c r="K1974" s="26">
        <v>0.21</v>
      </c>
    </row>
    <row r="1975" spans="1:11">
      <c r="A1975" s="4">
        <v>6408</v>
      </c>
      <c r="B1975" t="s">
        <v>1397</v>
      </c>
      <c r="C1975" s="5">
        <f>IF($F$2=0," - ",Tabla1[[#This Row],[Base Precio de Lista neto]])</f>
        <v>60.107199999999999</v>
      </c>
      <c r="D1975" s="5">
        <f>IF($F$2=0," - ",Tabla1[[#This Row],[Base Precio de Lista neto]]*(1-$F$2))</f>
        <v>42.075039999999994</v>
      </c>
      <c r="E1975" s="5">
        <f>IF($F$2=0," - ",Tabla1[[#This Row],[Base para Mejor precio]]*(1-$F$2))</f>
        <v>37.867535999999994</v>
      </c>
      <c r="F1975" s="4" t="s">
        <v>6</v>
      </c>
      <c r="G1975" s="16" t="s">
        <v>6131</v>
      </c>
      <c r="H1975" s="5">
        <f>IFERROR(IF($F$3=0,"-",Tabla1[[#This Row],[Precio de Cliente neto]]*(1+$F$3)),"-")</f>
        <v>63.112559999999988</v>
      </c>
      <c r="I1975" s="5">
        <v>60.107199999999999</v>
      </c>
      <c r="J1975" s="5">
        <v>54.09648</v>
      </c>
      <c r="K1975" s="26">
        <v>0.21</v>
      </c>
    </row>
    <row r="1976" spans="1:11">
      <c r="A1976" s="4">
        <v>6418</v>
      </c>
      <c r="B1976" t="s">
        <v>1398</v>
      </c>
      <c r="C1976" s="5">
        <f>IF($F$2=0," - ",Tabla1[[#This Row],[Base Precio de Lista neto]])</f>
        <v>197.12649999999999</v>
      </c>
      <c r="D1976" s="5">
        <f>IF($F$2=0," - ",Tabla1[[#This Row],[Base Precio de Lista neto]]*(1-$F$2))</f>
        <v>137.98854999999998</v>
      </c>
      <c r="E1976" s="5">
        <f>IF($F$2=0," - ",Tabla1[[#This Row],[Base para Mejor precio]]*(1-$F$2))</f>
        <v>124.18969499999999</v>
      </c>
      <c r="F1976" s="4" t="s">
        <v>6</v>
      </c>
      <c r="G1976" s="16" t="s">
        <v>6131</v>
      </c>
      <c r="H1976" s="5">
        <f>IFERROR(IF($F$3=0,"-",Tabla1[[#This Row],[Precio de Cliente neto]]*(1+$F$3)),"-")</f>
        <v>206.98282499999996</v>
      </c>
      <c r="I1976" s="5">
        <v>197.12649999999999</v>
      </c>
      <c r="J1976" s="5">
        <v>177.41385</v>
      </c>
      <c r="K1976" s="26">
        <v>0.21</v>
      </c>
    </row>
    <row r="1977" spans="1:11">
      <c r="A1977" s="4">
        <v>6422</v>
      </c>
      <c r="B1977" t="s">
        <v>9043</v>
      </c>
      <c r="C1977" s="5">
        <f>IF($F$2=0," - ",Tabla1[[#This Row],[Base Precio de Lista neto]])</f>
        <v>661.17859999999996</v>
      </c>
      <c r="D1977" s="5">
        <f>IF($F$2=0," - ",Tabla1[[#This Row],[Base Precio de Lista neto]]*(1-$F$2))</f>
        <v>462.82501999999994</v>
      </c>
      <c r="E1977" s="5">
        <f>IF($F$2=0," - ",Tabla1[[#This Row],[Base para Mejor precio]]*(1-$F$2))</f>
        <v>416.54251799999997</v>
      </c>
      <c r="F1977" s="4" t="s">
        <v>6</v>
      </c>
      <c r="G1977" s="16" t="s">
        <v>6131</v>
      </c>
      <c r="H1977" s="5">
        <f>IFERROR(IF($F$3=0,"-",Tabla1[[#This Row],[Precio de Cliente neto]]*(1+$F$3)),"-")</f>
        <v>694.23752999999988</v>
      </c>
      <c r="I1977" s="5">
        <v>661.17859999999996</v>
      </c>
      <c r="J1977" s="5">
        <v>595.06074000000001</v>
      </c>
      <c r="K1977" s="26">
        <v>0.21</v>
      </c>
    </row>
    <row r="1978" spans="1:11">
      <c r="A1978" s="4">
        <v>6423</v>
      </c>
      <c r="B1978" t="s">
        <v>1399</v>
      </c>
      <c r="C1978" s="5">
        <f>IF($F$2=0," - ",Tabla1[[#This Row],[Base Precio de Lista neto]])</f>
        <v>661.17859999999996</v>
      </c>
      <c r="D1978" s="5">
        <f>IF($F$2=0," - ",Tabla1[[#This Row],[Base Precio de Lista neto]]*(1-$F$2))</f>
        <v>462.82501999999994</v>
      </c>
      <c r="E1978" s="5">
        <f>IF($F$2=0," - ",Tabla1[[#This Row],[Base para Mejor precio]]*(1-$F$2))</f>
        <v>416.54251799999997</v>
      </c>
      <c r="F1978" s="4" t="s">
        <v>6</v>
      </c>
      <c r="G1978" s="16" t="s">
        <v>6131</v>
      </c>
      <c r="H1978" s="5">
        <f>IFERROR(IF($F$3=0,"-",Tabla1[[#This Row],[Precio de Cliente neto]]*(1+$F$3)),"-")</f>
        <v>694.23752999999988</v>
      </c>
      <c r="I1978" s="5">
        <v>661.17859999999996</v>
      </c>
      <c r="J1978" s="5">
        <v>595.06074000000001</v>
      </c>
      <c r="K1978" s="26">
        <v>0.21</v>
      </c>
    </row>
    <row r="1979" spans="1:11">
      <c r="A1979" s="4">
        <v>6424</v>
      </c>
      <c r="B1979" t="s">
        <v>9044</v>
      </c>
      <c r="C1979" s="5">
        <f>IF($F$2=0," - ",Tabla1[[#This Row],[Base Precio de Lista neto]])</f>
        <v>661.17859999999996</v>
      </c>
      <c r="D1979" s="5">
        <f>IF($F$2=0," - ",Tabla1[[#This Row],[Base Precio de Lista neto]]*(1-$F$2))</f>
        <v>462.82501999999994</v>
      </c>
      <c r="E1979" s="5">
        <f>IF($F$2=0," - ",Tabla1[[#This Row],[Base para Mejor precio]]*(1-$F$2))</f>
        <v>416.54251799999997</v>
      </c>
      <c r="F1979" s="4" t="s">
        <v>6</v>
      </c>
      <c r="G1979" s="16" t="s">
        <v>6131</v>
      </c>
      <c r="H1979" s="5">
        <f>IFERROR(IF($F$3=0,"-",Tabla1[[#This Row],[Precio de Cliente neto]]*(1+$F$3)),"-")</f>
        <v>694.23752999999988</v>
      </c>
      <c r="I1979" s="5">
        <v>661.17859999999996</v>
      </c>
      <c r="J1979" s="5">
        <v>595.06074000000001</v>
      </c>
      <c r="K1979" s="26">
        <v>0.21</v>
      </c>
    </row>
    <row r="1980" spans="1:11">
      <c r="A1980" s="4">
        <v>6497</v>
      </c>
      <c r="B1980" t="s">
        <v>1400</v>
      </c>
      <c r="C1980" s="5">
        <f>IF($F$2=0," - ",Tabla1[[#This Row],[Base Precio de Lista neto]])</f>
        <v>5159.6764999999996</v>
      </c>
      <c r="D1980" s="5">
        <f>IF($F$2=0," - ",Tabla1[[#This Row],[Base Precio de Lista neto]]*(1-$F$2))</f>
        <v>3611.7735499999994</v>
      </c>
      <c r="E1980" s="5">
        <f>IF($F$2=0," - ",Tabla1[[#This Row],[Base para Mejor precio]]*(1-$F$2))</f>
        <v>3250.5961949999996</v>
      </c>
      <c r="F1980" s="4" t="s">
        <v>6</v>
      </c>
      <c r="G1980" s="16" t="s">
        <v>6131</v>
      </c>
      <c r="H1980" s="5">
        <f>IFERROR(IF($F$3=0,"-",Tabla1[[#This Row],[Precio de Cliente neto]]*(1+$F$3)),"-")</f>
        <v>5417.6603249999989</v>
      </c>
      <c r="I1980" s="5">
        <v>5159.6764999999996</v>
      </c>
      <c r="J1980" s="5">
        <v>4643.70885</v>
      </c>
      <c r="K1980" s="26">
        <v>0.21</v>
      </c>
    </row>
    <row r="1981" spans="1:11">
      <c r="A1981" s="4">
        <v>6498</v>
      </c>
      <c r="B1981" t="s">
        <v>1401</v>
      </c>
      <c r="C1981" s="5">
        <f>IF($F$2=0," - ",Tabla1[[#This Row],[Base Precio de Lista neto]])</f>
        <v>4183.5706</v>
      </c>
      <c r="D1981" s="5">
        <f>IF($F$2=0," - ",Tabla1[[#This Row],[Base Precio de Lista neto]]*(1-$F$2))</f>
        <v>2928.4994199999996</v>
      </c>
      <c r="E1981" s="5">
        <f>IF($F$2=0," - ",Tabla1[[#This Row],[Base para Mejor precio]]*(1-$F$2))</f>
        <v>2635.6494779999998</v>
      </c>
      <c r="F1981" s="4" t="s">
        <v>6</v>
      </c>
      <c r="G1981" s="16" t="s">
        <v>6131</v>
      </c>
      <c r="H1981" s="5">
        <f>IFERROR(IF($F$3=0,"-",Tabla1[[#This Row],[Precio de Cliente neto]]*(1+$F$3)),"-")</f>
        <v>4392.7491299999992</v>
      </c>
      <c r="I1981" s="5">
        <v>4183.5706</v>
      </c>
      <c r="J1981" s="5">
        <v>3765.2135400000002</v>
      </c>
      <c r="K1981" s="26">
        <v>0.21</v>
      </c>
    </row>
    <row r="1982" spans="1:11">
      <c r="A1982" s="4">
        <v>6499</v>
      </c>
      <c r="B1982" t="s">
        <v>1402</v>
      </c>
      <c r="C1982" s="5">
        <f>IF($F$2=0," - ",Tabla1[[#This Row],[Base Precio de Lista neto]])</f>
        <v>2577.8562000000002</v>
      </c>
      <c r="D1982" s="5">
        <f>IF($F$2=0," - ",Tabla1[[#This Row],[Base Precio de Lista neto]]*(1-$F$2))</f>
        <v>1804.4993400000001</v>
      </c>
      <c r="E1982" s="5">
        <f>IF($F$2=0," - ",Tabla1[[#This Row],[Base para Mejor precio]]*(1-$F$2))</f>
        <v>1624.0494059999999</v>
      </c>
      <c r="F1982" s="4" t="s">
        <v>6</v>
      </c>
      <c r="G1982" s="16" t="s">
        <v>6131</v>
      </c>
      <c r="H1982" s="5">
        <f>IFERROR(IF($F$3=0,"-",Tabla1[[#This Row],[Precio de Cliente neto]]*(1+$F$3)),"-")</f>
        <v>2706.74901</v>
      </c>
      <c r="I1982" s="5">
        <v>2577.8562000000002</v>
      </c>
      <c r="J1982" s="5">
        <v>2320.0705800000001</v>
      </c>
      <c r="K1982" s="26">
        <v>0.21</v>
      </c>
    </row>
    <row r="1983" spans="1:11">
      <c r="A1983" s="4">
        <v>6500</v>
      </c>
      <c r="B1983" t="s">
        <v>1403</v>
      </c>
      <c r="C1983" s="5">
        <f>IF($F$2=0," - ",Tabla1[[#This Row],[Base Precio de Lista neto]])</f>
        <v>2349.1210999999998</v>
      </c>
      <c r="D1983" s="5">
        <f>IF($F$2=0," - ",Tabla1[[#This Row],[Base Precio de Lista neto]]*(1-$F$2))</f>
        <v>1644.3847699999999</v>
      </c>
      <c r="E1983" s="5">
        <f>IF($F$2=0," - ",Tabla1[[#This Row],[Base para Mejor precio]]*(1-$F$2))</f>
        <v>1479.946293</v>
      </c>
      <c r="F1983" s="4" t="s">
        <v>6</v>
      </c>
      <c r="G1983" s="16" t="s">
        <v>6131</v>
      </c>
      <c r="H1983" s="5">
        <f>IFERROR(IF($F$3=0,"-",Tabla1[[#This Row],[Precio de Cliente neto]]*(1+$F$3)),"-")</f>
        <v>2466.5771549999999</v>
      </c>
      <c r="I1983" s="5">
        <v>2349.1210999999998</v>
      </c>
      <c r="J1983" s="5">
        <v>2114.2089900000001</v>
      </c>
      <c r="K1983" s="26">
        <v>0.21</v>
      </c>
    </row>
    <row r="1984" spans="1:11">
      <c r="A1984" s="4">
        <v>6501</v>
      </c>
      <c r="B1984" t="s">
        <v>1404</v>
      </c>
      <c r="C1984" s="5">
        <f>IF($F$2=0," - ",Tabla1[[#This Row],[Base Precio de Lista neto]])</f>
        <v>3184.2489</v>
      </c>
      <c r="D1984" s="5">
        <f>IF($F$2=0," - ",Tabla1[[#This Row],[Base Precio de Lista neto]]*(1-$F$2))</f>
        <v>2228.9742299999998</v>
      </c>
      <c r="E1984" s="5">
        <f>IF($F$2=0," - ",Tabla1[[#This Row],[Base para Mejor precio]]*(1-$F$2))</f>
        <v>2006.0768069999997</v>
      </c>
      <c r="F1984" s="4" t="s">
        <v>6</v>
      </c>
      <c r="G1984" s="16" t="s">
        <v>6131</v>
      </c>
      <c r="H1984" s="5">
        <f>IFERROR(IF($F$3=0,"-",Tabla1[[#This Row],[Precio de Cliente neto]]*(1+$F$3)),"-")</f>
        <v>3343.4613449999997</v>
      </c>
      <c r="I1984" s="5">
        <v>3184.2489</v>
      </c>
      <c r="J1984" s="5">
        <v>2865.8240099999998</v>
      </c>
      <c r="K1984" s="26">
        <v>0.21</v>
      </c>
    </row>
    <row r="1985" spans="1:11">
      <c r="A1985" s="4">
        <v>6502</v>
      </c>
      <c r="B1985" t="s">
        <v>1405</v>
      </c>
      <c r="C1985" s="5">
        <f>IF($F$2=0," - ",Tabla1[[#This Row],[Base Precio de Lista neto]])</f>
        <v>4694.5563000000002</v>
      </c>
      <c r="D1985" s="5">
        <f>IF($F$2=0," - ",Tabla1[[#This Row],[Base Precio de Lista neto]]*(1-$F$2))</f>
        <v>3286.18941</v>
      </c>
      <c r="E1985" s="5">
        <f>IF($F$2=0," - ",Tabla1[[#This Row],[Base para Mejor precio]]*(1-$F$2))</f>
        <v>2957.5704689999998</v>
      </c>
      <c r="F1985" s="4" t="s">
        <v>6</v>
      </c>
      <c r="G1985" s="16" t="s">
        <v>6131</v>
      </c>
      <c r="H1985" s="5">
        <f>IFERROR(IF($F$3=0,"-",Tabla1[[#This Row],[Precio de Cliente neto]]*(1+$F$3)),"-")</f>
        <v>4929.2841150000004</v>
      </c>
      <c r="I1985" s="5">
        <v>4694.5563000000002</v>
      </c>
      <c r="J1985" s="5">
        <v>4225.1006699999998</v>
      </c>
      <c r="K1985" s="26">
        <v>0.21</v>
      </c>
    </row>
    <row r="1986" spans="1:11">
      <c r="A1986" s="4">
        <v>6504</v>
      </c>
      <c r="B1986" t="s">
        <v>1406</v>
      </c>
      <c r="C1986" s="5">
        <f>IF($F$2=0," - ",Tabla1[[#This Row],[Base Precio de Lista neto]])</f>
        <v>544.1798</v>
      </c>
      <c r="D1986" s="5">
        <f>IF($F$2=0," - ",Tabla1[[#This Row],[Base Precio de Lista neto]]*(1-$F$2))</f>
        <v>380.92586</v>
      </c>
      <c r="E1986" s="5">
        <f>IF($F$2=0," - ",Tabla1[[#This Row],[Base para Mejor precio]]*(1-$F$2))</f>
        <v>342.83327399999996</v>
      </c>
      <c r="F1986" s="4" t="s">
        <v>6</v>
      </c>
      <c r="G1986" s="16" t="s">
        <v>6131</v>
      </c>
      <c r="H1986" s="5">
        <f>IFERROR(IF($F$3=0,"-",Tabla1[[#This Row],[Precio de Cliente neto]]*(1+$F$3)),"-")</f>
        <v>571.38878999999997</v>
      </c>
      <c r="I1986" s="5">
        <v>544.1798</v>
      </c>
      <c r="J1986" s="5">
        <v>489.76182</v>
      </c>
      <c r="K1986" s="26">
        <v>0.21</v>
      </c>
    </row>
    <row r="1987" spans="1:11">
      <c r="A1987" s="4">
        <v>6505</v>
      </c>
      <c r="B1987" t="s">
        <v>1407</v>
      </c>
      <c r="C1987" s="5">
        <f>IF($F$2=0," - ",Tabla1[[#This Row],[Base Precio de Lista neto]])</f>
        <v>785.92650000000003</v>
      </c>
      <c r="D1987" s="5">
        <f>IF($F$2=0," - ",Tabla1[[#This Row],[Base Precio de Lista neto]]*(1-$F$2))</f>
        <v>550.14855</v>
      </c>
      <c r="E1987" s="5">
        <f>IF($F$2=0," - ",Tabla1[[#This Row],[Base para Mejor precio]]*(1-$F$2))</f>
        <v>495.13369499999993</v>
      </c>
      <c r="F1987" s="4" t="s">
        <v>6</v>
      </c>
      <c r="G1987" s="16" t="s">
        <v>6131</v>
      </c>
      <c r="H1987" s="5">
        <f>IFERROR(IF($F$3=0,"-",Tabla1[[#This Row],[Precio de Cliente neto]]*(1+$F$3)),"-")</f>
        <v>825.22282500000006</v>
      </c>
      <c r="I1987" s="5">
        <v>785.92650000000003</v>
      </c>
      <c r="J1987" s="5">
        <v>707.33384999999998</v>
      </c>
      <c r="K1987" s="26">
        <v>0.21</v>
      </c>
    </row>
    <row r="1988" spans="1:11">
      <c r="A1988" s="4">
        <v>6506</v>
      </c>
      <c r="B1988" t="s">
        <v>1408</v>
      </c>
      <c r="C1988" s="5">
        <f>IF($F$2=0," - ",Tabla1[[#This Row],[Base Precio de Lista neto]])</f>
        <v>7286.3298999999997</v>
      </c>
      <c r="D1988" s="5">
        <f>IF($F$2=0," - ",Tabla1[[#This Row],[Base Precio de Lista neto]]*(1-$F$2))</f>
        <v>5100.4309299999995</v>
      </c>
      <c r="E1988" s="5">
        <f>IF($F$2=0," - ",Tabla1[[#This Row],[Base para Mejor precio]]*(1-$F$2))</f>
        <v>4590.3878369999993</v>
      </c>
      <c r="F1988" s="4" t="s">
        <v>6</v>
      </c>
      <c r="G1988" s="16" t="s">
        <v>6131</v>
      </c>
      <c r="H1988" s="5">
        <f>IFERROR(IF($F$3=0,"-",Tabla1[[#This Row],[Precio de Cliente neto]]*(1+$F$3)),"-")</f>
        <v>7650.6463949999998</v>
      </c>
      <c r="I1988" s="5">
        <v>7286.3298999999997</v>
      </c>
      <c r="J1988" s="5">
        <v>6557.6969099999997</v>
      </c>
      <c r="K1988" s="26">
        <v>0.21</v>
      </c>
    </row>
    <row r="1989" spans="1:11">
      <c r="A1989" s="4">
        <v>6507</v>
      </c>
      <c r="B1989" t="s">
        <v>1409</v>
      </c>
      <c r="C1989" s="5">
        <f>IF($F$2=0," - ",Tabla1[[#This Row],[Base Precio de Lista neto]])</f>
        <v>11454.550800000001</v>
      </c>
      <c r="D1989" s="5">
        <f>IF($F$2=0," - ",Tabla1[[#This Row],[Base Precio de Lista neto]]*(1-$F$2))</f>
        <v>8018.1855599999999</v>
      </c>
      <c r="E1989" s="5">
        <f>IF($F$2=0," - ",Tabla1[[#This Row],[Base para Mejor precio]]*(1-$F$2))</f>
        <v>7216.3670039999988</v>
      </c>
      <c r="F1989" s="4" t="s">
        <v>6</v>
      </c>
      <c r="G1989" s="16" t="s">
        <v>6131</v>
      </c>
      <c r="H1989" s="5">
        <f>IFERROR(IF($F$3=0,"-",Tabla1[[#This Row],[Precio de Cliente neto]]*(1+$F$3)),"-")</f>
        <v>12027.278340000001</v>
      </c>
      <c r="I1989" s="5">
        <v>11454.550800000001</v>
      </c>
      <c r="J1989" s="5">
        <v>10309.095719999999</v>
      </c>
      <c r="K1989" s="26">
        <v>0.21</v>
      </c>
    </row>
    <row r="1990" spans="1:11">
      <c r="A1990" s="4">
        <v>6508</v>
      </c>
      <c r="B1990" t="s">
        <v>1410</v>
      </c>
      <c r="C1990" s="5">
        <f>IF($F$2=0," - ",Tabla1[[#This Row],[Base Precio de Lista neto]])</f>
        <v>1057.9539</v>
      </c>
      <c r="D1990" s="5">
        <f>IF($F$2=0," - ",Tabla1[[#This Row],[Base Precio de Lista neto]]*(1-$F$2))</f>
        <v>740.56772999999998</v>
      </c>
      <c r="E1990" s="5">
        <f>IF($F$2=0," - ",Tabla1[[#This Row],[Base para Mejor precio]]*(1-$F$2))</f>
        <v>666.51095699999996</v>
      </c>
      <c r="F1990" s="4" t="s">
        <v>6</v>
      </c>
      <c r="G1990" s="16" t="s">
        <v>6131</v>
      </c>
      <c r="H1990" s="5">
        <f>IFERROR(IF($F$3=0,"-",Tabla1[[#This Row],[Precio de Cliente neto]]*(1+$F$3)),"-")</f>
        <v>1110.8515950000001</v>
      </c>
      <c r="I1990" s="5">
        <v>1057.9539</v>
      </c>
      <c r="J1990" s="5">
        <v>952.15850999999998</v>
      </c>
      <c r="K1990" s="26">
        <v>0.21</v>
      </c>
    </row>
    <row r="1991" spans="1:11">
      <c r="A1991" s="4">
        <v>6509</v>
      </c>
      <c r="B1991" t="s">
        <v>1411</v>
      </c>
      <c r="C1991" s="5">
        <f>IF($F$2=0," - ",Tabla1[[#This Row],[Base Precio de Lista neto]])</f>
        <v>1333.8054999999999</v>
      </c>
      <c r="D1991" s="5">
        <f>IF($F$2=0," - ",Tabla1[[#This Row],[Base Precio de Lista neto]]*(1-$F$2))</f>
        <v>933.66384999999991</v>
      </c>
      <c r="E1991" s="5">
        <f>IF($F$2=0," - ",Tabla1[[#This Row],[Base para Mejor precio]]*(1-$F$2))</f>
        <v>840.29746499999999</v>
      </c>
      <c r="F1991" s="4" t="s">
        <v>6</v>
      </c>
      <c r="G1991" s="16" t="s">
        <v>6131</v>
      </c>
      <c r="H1991" s="5">
        <f>IFERROR(IF($F$3=0,"-",Tabla1[[#This Row],[Precio de Cliente neto]]*(1+$F$3)),"-")</f>
        <v>1400.4957749999999</v>
      </c>
      <c r="I1991" s="5">
        <v>1333.8054999999999</v>
      </c>
      <c r="J1991" s="5">
        <v>1200.4249500000001</v>
      </c>
      <c r="K1991" s="26">
        <v>0.21</v>
      </c>
    </row>
    <row r="1992" spans="1:11">
      <c r="A1992" s="4">
        <v>6510</v>
      </c>
      <c r="B1992" t="s">
        <v>1412</v>
      </c>
      <c r="C1992" s="5">
        <f>IF($F$2=0," - ",Tabla1[[#This Row],[Base Precio de Lista neto]])</f>
        <v>1306.6302000000001</v>
      </c>
      <c r="D1992" s="5">
        <f>IF($F$2=0," - ",Tabla1[[#This Row],[Base Precio de Lista neto]]*(1-$F$2))</f>
        <v>914.64113999999995</v>
      </c>
      <c r="E1992" s="5">
        <f>IF($F$2=0," - ",Tabla1[[#This Row],[Base para Mejor precio]]*(1-$F$2))</f>
        <v>823.17702600000007</v>
      </c>
      <c r="F1992" s="4" t="s">
        <v>5</v>
      </c>
      <c r="G1992" s="16" t="s">
        <v>6131</v>
      </c>
      <c r="H1992" s="5">
        <f>IFERROR(IF($F$3=0,"-",Tabla1[[#This Row],[Precio de Cliente neto]]*(1+$F$3)),"-")</f>
        <v>1371.96171</v>
      </c>
      <c r="I1992" s="5">
        <v>1306.6302000000001</v>
      </c>
      <c r="J1992" s="5">
        <v>1175.9671800000001</v>
      </c>
      <c r="K1992" s="26">
        <v>0.21</v>
      </c>
    </row>
    <row r="1993" spans="1:11">
      <c r="A1993" s="4">
        <v>6511</v>
      </c>
      <c r="B1993" t="s">
        <v>1413</v>
      </c>
      <c r="C1993" s="5">
        <f>IF($F$2=0," - ",Tabla1[[#This Row],[Base Precio de Lista neto]])</f>
        <v>1494.9549999999999</v>
      </c>
      <c r="D1993" s="5">
        <f>IF($F$2=0," - ",Tabla1[[#This Row],[Base Precio de Lista neto]]*(1-$F$2))</f>
        <v>1046.4684999999999</v>
      </c>
      <c r="E1993" s="5">
        <f>IF($F$2=0," - ",Tabla1[[#This Row],[Base para Mejor precio]]*(1-$F$2))</f>
        <v>941.82164999999986</v>
      </c>
      <c r="F1993" s="4" t="s">
        <v>5</v>
      </c>
      <c r="G1993" s="16" t="s">
        <v>6131</v>
      </c>
      <c r="H1993" s="5">
        <f>IFERROR(IF($F$3=0,"-",Tabla1[[#This Row],[Precio de Cliente neto]]*(1+$F$3)),"-")</f>
        <v>1569.7027499999999</v>
      </c>
      <c r="I1993" s="5">
        <v>1494.9549999999999</v>
      </c>
      <c r="J1993" s="5">
        <v>1345.4594999999999</v>
      </c>
      <c r="K1993" s="26">
        <v>0.21</v>
      </c>
    </row>
    <row r="1994" spans="1:11">
      <c r="A1994" s="4">
        <v>6512</v>
      </c>
      <c r="B1994" t="s">
        <v>1414</v>
      </c>
      <c r="C1994" s="5">
        <f>IF($F$2=0," - ",Tabla1[[#This Row],[Base Precio de Lista neto]])</f>
        <v>2826.5243999999998</v>
      </c>
      <c r="D1994" s="5">
        <f>IF($F$2=0," - ",Tabla1[[#This Row],[Base Precio de Lista neto]]*(1-$F$2))</f>
        <v>1978.5670799999998</v>
      </c>
      <c r="E1994" s="5">
        <f>IF($F$2=0," - ",Tabla1[[#This Row],[Base para Mejor precio]]*(1-$F$2))</f>
        <v>1780.7103719999998</v>
      </c>
      <c r="F1994" s="4" t="s">
        <v>5</v>
      </c>
      <c r="G1994" s="16" t="s">
        <v>6131</v>
      </c>
      <c r="H1994" s="5">
        <f>IFERROR(IF($F$3=0,"-",Tabla1[[#This Row],[Precio de Cliente neto]]*(1+$F$3)),"-")</f>
        <v>2967.8506199999997</v>
      </c>
      <c r="I1994" s="5">
        <v>2826.5243999999998</v>
      </c>
      <c r="J1994" s="5">
        <v>2543.8719599999999</v>
      </c>
      <c r="K1994" s="26">
        <v>0.21</v>
      </c>
    </row>
    <row r="1995" spans="1:11">
      <c r="A1995" s="4">
        <v>6513</v>
      </c>
      <c r="B1995" t="s">
        <v>1415</v>
      </c>
      <c r="C1995" s="5">
        <f>IF($F$2=0," - ",Tabla1[[#This Row],[Base Precio de Lista neto]])</f>
        <v>3477.2248</v>
      </c>
      <c r="D1995" s="5">
        <f>IF($F$2=0," - ",Tabla1[[#This Row],[Base Precio de Lista neto]]*(1-$F$2))</f>
        <v>2434.0573599999998</v>
      </c>
      <c r="E1995" s="5">
        <f>IF($F$2=0," - ",Tabla1[[#This Row],[Base para Mejor precio]]*(1-$F$2))</f>
        <v>2190.6516240000001</v>
      </c>
      <c r="F1995" s="4" t="s">
        <v>5</v>
      </c>
      <c r="G1995" s="16" t="s">
        <v>6131</v>
      </c>
      <c r="H1995" s="5">
        <f>IFERROR(IF($F$3=0,"-",Tabla1[[#This Row],[Precio de Cliente neto]]*(1+$F$3)),"-")</f>
        <v>3651.0860399999997</v>
      </c>
      <c r="I1995" s="5">
        <v>3477.2248</v>
      </c>
      <c r="J1995" s="5">
        <v>3129.5023200000001</v>
      </c>
      <c r="K1995" s="26">
        <v>0.21</v>
      </c>
    </row>
    <row r="1996" spans="1:11">
      <c r="A1996" s="4">
        <v>6514</v>
      </c>
      <c r="B1996" t="s">
        <v>1416</v>
      </c>
      <c r="C1996" s="5">
        <f>IF($F$2=0," - ",Tabla1[[#This Row],[Base Precio de Lista neto]])</f>
        <v>4327.8984</v>
      </c>
      <c r="D1996" s="5">
        <f>IF($F$2=0," - ",Tabla1[[#This Row],[Base Precio de Lista neto]]*(1-$F$2))</f>
        <v>3029.5288799999998</v>
      </c>
      <c r="E1996" s="5">
        <f>IF($F$2=0," - ",Tabla1[[#This Row],[Base para Mejor precio]]*(1-$F$2))</f>
        <v>2726.575992</v>
      </c>
      <c r="F1996" s="4" t="s">
        <v>5</v>
      </c>
      <c r="G1996" s="16" t="s">
        <v>6131</v>
      </c>
      <c r="H1996" s="5">
        <f>IFERROR(IF($F$3=0,"-",Tabla1[[#This Row],[Precio de Cliente neto]]*(1+$F$3)),"-")</f>
        <v>4544.2933199999998</v>
      </c>
      <c r="I1996" s="5">
        <v>4327.8984</v>
      </c>
      <c r="J1996" s="5">
        <v>3895.1085600000001</v>
      </c>
      <c r="K1996" s="26">
        <v>0.21</v>
      </c>
    </row>
    <row r="1997" spans="1:11">
      <c r="A1997" s="4">
        <v>6515</v>
      </c>
      <c r="B1997" t="s">
        <v>1417</v>
      </c>
      <c r="C1997" s="5">
        <f>IF($F$2=0," - ",Tabla1[[#This Row],[Base Precio de Lista neto]])</f>
        <v>216.65610000000001</v>
      </c>
      <c r="D1997" s="5">
        <f>IF($F$2=0," - ",Tabla1[[#This Row],[Base Precio de Lista neto]]*(1-$F$2))</f>
        <v>151.65926999999999</v>
      </c>
      <c r="E1997" s="5">
        <f>IF($F$2=0," - ",Tabla1[[#This Row],[Base para Mejor precio]]*(1-$F$2))</f>
        <v>136.49334299999998</v>
      </c>
      <c r="F1997" s="4" t="s">
        <v>5</v>
      </c>
      <c r="G1997" s="16" t="s">
        <v>6131</v>
      </c>
      <c r="H1997" s="5">
        <f>IFERROR(IF($F$3=0,"-",Tabla1[[#This Row],[Precio de Cliente neto]]*(1+$F$3)),"-")</f>
        <v>227.48890499999999</v>
      </c>
      <c r="I1997" s="5">
        <v>216.65610000000001</v>
      </c>
      <c r="J1997" s="5">
        <v>194.99048999999999</v>
      </c>
      <c r="K1997" s="26">
        <v>0.21</v>
      </c>
    </row>
    <row r="1998" spans="1:11">
      <c r="A1998" s="4">
        <v>6516</v>
      </c>
      <c r="B1998" t="s">
        <v>1418</v>
      </c>
      <c r="C1998" s="5">
        <f>IF($F$2=0," - ",Tabla1[[#This Row],[Base Precio de Lista neto]])</f>
        <v>385.13119999999998</v>
      </c>
      <c r="D1998" s="5">
        <f>IF($F$2=0," - ",Tabla1[[#This Row],[Base Precio de Lista neto]]*(1-$F$2))</f>
        <v>269.59183999999999</v>
      </c>
      <c r="E1998" s="5">
        <f>IF($F$2=0," - ",Tabla1[[#This Row],[Base para Mejor precio]]*(1-$F$2))</f>
        <v>242.632656</v>
      </c>
      <c r="F1998" s="4" t="s">
        <v>5</v>
      </c>
      <c r="G1998" s="16" t="s">
        <v>6131</v>
      </c>
      <c r="H1998" s="5">
        <f>IFERROR(IF($F$3=0,"-",Tabla1[[#This Row],[Precio de Cliente neto]]*(1+$F$3)),"-")</f>
        <v>404.38775999999996</v>
      </c>
      <c r="I1998" s="5">
        <v>385.13119999999998</v>
      </c>
      <c r="J1998" s="5">
        <v>346.61808000000002</v>
      </c>
      <c r="K1998" s="26">
        <v>0.21</v>
      </c>
    </row>
    <row r="1999" spans="1:11">
      <c r="A1999" s="4">
        <v>6517</v>
      </c>
      <c r="B1999" t="s">
        <v>1419</v>
      </c>
      <c r="C1999" s="5">
        <f>IF($F$2=0," - ",Tabla1[[#This Row],[Base Precio de Lista neto]])</f>
        <v>851.22159999999997</v>
      </c>
      <c r="D1999" s="5">
        <f>IF($F$2=0," - ",Tabla1[[#This Row],[Base Precio de Lista neto]]*(1-$F$2))</f>
        <v>595.85511999999994</v>
      </c>
      <c r="E1999" s="5">
        <f>IF($F$2=0," - ",Tabla1[[#This Row],[Base para Mejor precio]]*(1-$F$2))</f>
        <v>536.26960799999995</v>
      </c>
      <c r="F1999" s="4" t="s">
        <v>5</v>
      </c>
      <c r="G1999" s="16" t="s">
        <v>6131</v>
      </c>
      <c r="H1999" s="5">
        <f>IFERROR(IF($F$3=0,"-",Tabla1[[#This Row],[Precio de Cliente neto]]*(1+$F$3)),"-")</f>
        <v>893.78267999999991</v>
      </c>
      <c r="I1999" s="5">
        <v>851.22159999999997</v>
      </c>
      <c r="J1999" s="5">
        <v>766.09943999999996</v>
      </c>
      <c r="K1999" s="26">
        <v>0.21</v>
      </c>
    </row>
    <row r="2000" spans="1:11">
      <c r="A2000" s="4">
        <v>6518</v>
      </c>
      <c r="B2000" t="s">
        <v>1420</v>
      </c>
      <c r="C2000" s="5">
        <f>IF($F$2=0," - ",Tabla1[[#This Row],[Base Precio de Lista neto]])</f>
        <v>874.64769999999999</v>
      </c>
      <c r="D2000" s="5">
        <f>IF($F$2=0," - ",Tabla1[[#This Row],[Base Precio de Lista neto]]*(1-$F$2))</f>
        <v>612.25338999999997</v>
      </c>
      <c r="E2000" s="5">
        <f>IF($F$2=0," - ",Tabla1[[#This Row],[Base para Mejor precio]]*(1-$F$2))</f>
        <v>551.028051</v>
      </c>
      <c r="F2000" s="4" t="s">
        <v>5</v>
      </c>
      <c r="G2000" s="16" t="s">
        <v>6131</v>
      </c>
      <c r="H2000" s="5">
        <f>IFERROR(IF($F$3=0,"-",Tabla1[[#This Row],[Precio de Cliente neto]]*(1+$F$3)),"-")</f>
        <v>918.38008500000001</v>
      </c>
      <c r="I2000" s="5">
        <v>874.64769999999999</v>
      </c>
      <c r="J2000" s="5">
        <v>787.18293000000006</v>
      </c>
      <c r="K2000" s="26">
        <v>0.21</v>
      </c>
    </row>
    <row r="2001" spans="1:11">
      <c r="A2001" s="4">
        <v>6519</v>
      </c>
      <c r="B2001" t="s">
        <v>1421</v>
      </c>
      <c r="C2001" s="5">
        <f>IF($F$2=0," - ",Tabla1[[#This Row],[Base Precio de Lista neto]])</f>
        <v>1286.8251</v>
      </c>
      <c r="D2001" s="5">
        <f>IF($F$2=0," - ",Tabla1[[#This Row],[Base Precio de Lista neto]]*(1-$F$2))</f>
        <v>900.77756999999997</v>
      </c>
      <c r="E2001" s="5">
        <f>IF($F$2=0," - ",Tabla1[[#This Row],[Base para Mejor precio]]*(1-$F$2))</f>
        <v>810.69981299999995</v>
      </c>
      <c r="F2001" s="4" t="s">
        <v>5</v>
      </c>
      <c r="G2001" s="16" t="s">
        <v>6131</v>
      </c>
      <c r="H2001" s="5">
        <f>IFERROR(IF($F$3=0,"-",Tabla1[[#This Row],[Precio de Cliente neto]]*(1+$F$3)),"-")</f>
        <v>1351.1663549999998</v>
      </c>
      <c r="I2001" s="5">
        <v>1286.8251</v>
      </c>
      <c r="J2001" s="5">
        <v>1158.1425899999999</v>
      </c>
      <c r="K2001" s="26">
        <v>0.21</v>
      </c>
    </row>
    <row r="2002" spans="1:11">
      <c r="A2002" s="4">
        <v>6520</v>
      </c>
      <c r="B2002" t="s">
        <v>1422</v>
      </c>
      <c r="C2002" s="5">
        <f>IF($F$2=0," - ",Tabla1[[#This Row],[Base Precio de Lista neto]])</f>
        <v>16340.1613</v>
      </c>
      <c r="D2002" s="5">
        <f>IF($F$2=0," - ",Tabla1[[#This Row],[Base Precio de Lista neto]]*(1-$F$2))</f>
        <v>11438.11291</v>
      </c>
      <c r="E2002" s="5">
        <f>IF($F$2=0," - ",Tabla1[[#This Row],[Base para Mejor precio]]*(1-$F$2))</f>
        <v>10294.301619</v>
      </c>
      <c r="F2002" s="4" t="s">
        <v>6</v>
      </c>
      <c r="G2002" s="16" t="s">
        <v>6131</v>
      </c>
      <c r="H2002" s="5">
        <f>IFERROR(IF($F$3=0,"-",Tabla1[[#This Row],[Precio de Cliente neto]]*(1+$F$3)),"-")</f>
        <v>17157.169365000002</v>
      </c>
      <c r="I2002" s="5">
        <v>16340.1613</v>
      </c>
      <c r="J2002" s="5">
        <v>14706.14517</v>
      </c>
      <c r="K2002" s="26">
        <v>0.21</v>
      </c>
    </row>
    <row r="2003" spans="1:11">
      <c r="A2003" s="4">
        <v>6521</v>
      </c>
      <c r="B2003" t="s">
        <v>1423</v>
      </c>
      <c r="C2003" s="5">
        <f>IF($F$2=0," - ",Tabla1[[#This Row],[Base Precio de Lista neto]])</f>
        <v>1949.8290999999999</v>
      </c>
      <c r="D2003" s="5">
        <f>IF($F$2=0," - ",Tabla1[[#This Row],[Base Precio de Lista neto]]*(1-$F$2))</f>
        <v>1364.8803699999999</v>
      </c>
      <c r="E2003" s="5">
        <f>IF($F$2=0," - ",Tabla1[[#This Row],[Base para Mejor precio]]*(1-$F$2))</f>
        <v>1228.392333</v>
      </c>
      <c r="F2003" s="4" t="s">
        <v>6</v>
      </c>
      <c r="G2003" s="16" t="s">
        <v>6131</v>
      </c>
      <c r="H2003" s="5">
        <f>IFERROR(IF($F$3=0,"-",Tabla1[[#This Row],[Precio de Cliente neto]]*(1+$F$3)),"-")</f>
        <v>2047.3205549999998</v>
      </c>
      <c r="I2003" s="5">
        <v>1949.8290999999999</v>
      </c>
      <c r="J2003" s="5">
        <v>1754.84619</v>
      </c>
      <c r="K2003" s="26">
        <v>0.21</v>
      </c>
    </row>
    <row r="2004" spans="1:11">
      <c r="A2004" s="4">
        <v>6522</v>
      </c>
      <c r="B2004" t="s">
        <v>1424</v>
      </c>
      <c r="C2004" s="5">
        <f>IF($F$2=0," - ",Tabla1[[#This Row],[Base Precio de Lista neto]])</f>
        <v>449.11430000000001</v>
      </c>
      <c r="D2004" s="5">
        <f>IF($F$2=0," - ",Tabla1[[#This Row],[Base Precio de Lista neto]]*(1-$F$2))</f>
        <v>314.38000999999997</v>
      </c>
      <c r="E2004" s="5">
        <f>IF($F$2=0," - ",Tabla1[[#This Row],[Base para Mejor precio]]*(1-$F$2))</f>
        <v>282.94200899999998</v>
      </c>
      <c r="F2004" s="4" t="s">
        <v>6</v>
      </c>
      <c r="G2004" s="16" t="s">
        <v>6131</v>
      </c>
      <c r="H2004" s="5">
        <f>IFERROR(IF($F$3=0,"-",Tabla1[[#This Row],[Precio de Cliente neto]]*(1+$F$3)),"-")</f>
        <v>471.57001499999996</v>
      </c>
      <c r="I2004" s="5">
        <v>449.11430000000001</v>
      </c>
      <c r="J2004" s="5">
        <v>404.20287000000002</v>
      </c>
      <c r="K2004" s="26">
        <v>0.21</v>
      </c>
    </row>
    <row r="2005" spans="1:11">
      <c r="A2005" s="4">
        <v>6527</v>
      </c>
      <c r="B2005" t="s">
        <v>1425</v>
      </c>
      <c r="C2005" s="5">
        <f>IF($F$2=0," - ",Tabla1[[#This Row],[Base Precio de Lista neto]])</f>
        <v>666.15089999999998</v>
      </c>
      <c r="D2005" s="5">
        <f>IF($F$2=0," - ",Tabla1[[#This Row],[Base Precio de Lista neto]]*(1-$F$2))</f>
        <v>466.30562999999995</v>
      </c>
      <c r="E2005" s="5">
        <f>IF($F$2=0," - ",Tabla1[[#This Row],[Base para Mejor precio]]*(1-$F$2))</f>
        <v>419.67506699999996</v>
      </c>
      <c r="F2005" s="4" t="s">
        <v>5</v>
      </c>
      <c r="G2005" s="16" t="s">
        <v>6131</v>
      </c>
      <c r="H2005" s="5">
        <f>IFERROR(IF($F$3=0,"-",Tabla1[[#This Row],[Precio de Cliente neto]]*(1+$F$3)),"-")</f>
        <v>699.45844499999998</v>
      </c>
      <c r="I2005" s="5">
        <v>666.15089999999998</v>
      </c>
      <c r="J2005" s="5">
        <v>599.53580999999997</v>
      </c>
      <c r="K2005" s="26">
        <v>0.21</v>
      </c>
    </row>
    <row r="2006" spans="1:11">
      <c r="A2006" s="4">
        <v>6528</v>
      </c>
      <c r="B2006" t="s">
        <v>1426</v>
      </c>
      <c r="C2006" s="5">
        <f>IF($F$2=0," - ",Tabla1[[#This Row],[Base Precio de Lista neto]])</f>
        <v>823.62329999999997</v>
      </c>
      <c r="D2006" s="5">
        <f>IF($F$2=0," - ",Tabla1[[#This Row],[Base Precio de Lista neto]]*(1-$F$2))</f>
        <v>576.53630999999996</v>
      </c>
      <c r="E2006" s="5">
        <f>IF($F$2=0," - ",Tabla1[[#This Row],[Base para Mejor precio]]*(1-$F$2))</f>
        <v>518.88267900000005</v>
      </c>
      <c r="F2006" s="4" t="s">
        <v>5</v>
      </c>
      <c r="G2006" s="16" t="s">
        <v>6131</v>
      </c>
      <c r="H2006" s="5">
        <f>IFERROR(IF($F$3=0,"-",Tabla1[[#This Row],[Precio de Cliente neto]]*(1+$F$3)),"-")</f>
        <v>864.80446499999994</v>
      </c>
      <c r="I2006" s="5">
        <v>823.62329999999997</v>
      </c>
      <c r="J2006" s="5">
        <v>741.26097000000004</v>
      </c>
      <c r="K2006" s="26">
        <v>0.21</v>
      </c>
    </row>
    <row r="2007" spans="1:11">
      <c r="A2007" s="4">
        <v>6529</v>
      </c>
      <c r="B2007" t="s">
        <v>1427</v>
      </c>
      <c r="C2007" s="5">
        <f>IF($F$2=0," - ",Tabla1[[#This Row],[Base Precio de Lista neto]])</f>
        <v>732.72810000000004</v>
      </c>
      <c r="D2007" s="5">
        <f>IF($F$2=0," - ",Tabla1[[#This Row],[Base Precio de Lista neto]]*(1-$F$2))</f>
        <v>512.90967000000001</v>
      </c>
      <c r="E2007" s="5">
        <f>IF($F$2=0," - ",Tabla1[[#This Row],[Base para Mejor precio]]*(1-$F$2))</f>
        <v>461.61870299999998</v>
      </c>
      <c r="F2007" s="4" t="s">
        <v>5</v>
      </c>
      <c r="G2007" s="16" t="s">
        <v>6131</v>
      </c>
      <c r="H2007" s="5">
        <f>IFERROR(IF($F$3=0,"-",Tabla1[[#This Row],[Precio de Cliente neto]]*(1+$F$3)),"-")</f>
        <v>769.36450500000001</v>
      </c>
      <c r="I2007" s="5">
        <v>732.72810000000004</v>
      </c>
      <c r="J2007" s="5">
        <v>659.45528999999999</v>
      </c>
      <c r="K2007" s="26">
        <v>0.21</v>
      </c>
    </row>
    <row r="2008" spans="1:11">
      <c r="A2008" s="4">
        <v>6530</v>
      </c>
      <c r="B2008" t="s">
        <v>1428</v>
      </c>
      <c r="C2008" s="5">
        <f>IF($F$2=0," - ",Tabla1[[#This Row],[Base Precio de Lista neto]])</f>
        <v>905.77499999999998</v>
      </c>
      <c r="D2008" s="5">
        <f>IF($F$2=0," - ",Tabla1[[#This Row],[Base Precio de Lista neto]]*(1-$F$2))</f>
        <v>634.0424999999999</v>
      </c>
      <c r="E2008" s="5">
        <f>IF($F$2=0," - ",Tabla1[[#This Row],[Base para Mejor precio]]*(1-$F$2))</f>
        <v>570.63824999999997</v>
      </c>
      <c r="F2008" s="4" t="s">
        <v>5</v>
      </c>
      <c r="G2008" s="16" t="s">
        <v>6131</v>
      </c>
      <c r="H2008" s="5">
        <f>IFERROR(IF($F$3=0,"-",Tabla1[[#This Row],[Precio de Cliente neto]]*(1+$F$3)),"-")</f>
        <v>951.0637499999998</v>
      </c>
      <c r="I2008" s="5">
        <v>905.77499999999998</v>
      </c>
      <c r="J2008" s="5">
        <v>815.19749999999999</v>
      </c>
      <c r="K2008" s="26">
        <v>0.21</v>
      </c>
    </row>
    <row r="2009" spans="1:11">
      <c r="A2009" s="4">
        <v>6531</v>
      </c>
      <c r="B2009" t="s">
        <v>1429</v>
      </c>
      <c r="C2009" s="5">
        <f>IF($F$2=0," - ",Tabla1[[#This Row],[Base Precio de Lista neto]])</f>
        <v>761.32240000000002</v>
      </c>
      <c r="D2009" s="5">
        <f>IF($F$2=0," - ",Tabla1[[#This Row],[Base Precio de Lista neto]]*(1-$F$2))</f>
        <v>532.92567999999994</v>
      </c>
      <c r="E2009" s="5">
        <f>IF($F$2=0," - ",Tabla1[[#This Row],[Base para Mejor precio]]*(1-$F$2))</f>
        <v>479.63311199999998</v>
      </c>
      <c r="F2009" s="4" t="s">
        <v>5</v>
      </c>
      <c r="G2009" s="16" t="s">
        <v>6131</v>
      </c>
      <c r="H2009" s="5">
        <f>IFERROR(IF($F$3=0,"-",Tabla1[[#This Row],[Precio de Cliente neto]]*(1+$F$3)),"-")</f>
        <v>799.38851999999997</v>
      </c>
      <c r="I2009" s="5">
        <v>761.32240000000002</v>
      </c>
      <c r="J2009" s="5">
        <v>685.19015999999999</v>
      </c>
      <c r="K2009" s="26">
        <v>0.21</v>
      </c>
    </row>
    <row r="2010" spans="1:11">
      <c r="A2010" s="4">
        <v>6533</v>
      </c>
      <c r="B2010" t="s">
        <v>1430</v>
      </c>
      <c r="C2010" s="5">
        <f>IF($F$2=0," - ",Tabla1[[#This Row],[Base Precio de Lista neto]])</f>
        <v>941.25750000000005</v>
      </c>
      <c r="D2010" s="5">
        <f>IF($F$2=0," - ",Tabla1[[#This Row],[Base Precio de Lista neto]]*(1-$F$2))</f>
        <v>658.88025000000005</v>
      </c>
      <c r="E2010" s="5">
        <f>IF($F$2=0," - ",Tabla1[[#This Row],[Base para Mejor precio]]*(1-$F$2))</f>
        <v>592.99222499999996</v>
      </c>
      <c r="F2010" s="4" t="s">
        <v>5</v>
      </c>
      <c r="G2010" s="16" t="s">
        <v>6131</v>
      </c>
      <c r="H2010" s="5">
        <f>IFERROR(IF($F$3=0,"-",Tabla1[[#This Row],[Precio de Cliente neto]]*(1+$F$3)),"-")</f>
        <v>988.32037500000001</v>
      </c>
      <c r="I2010" s="5">
        <v>941.25750000000005</v>
      </c>
      <c r="J2010" s="5">
        <v>847.13175000000001</v>
      </c>
      <c r="K2010" s="26">
        <v>0.21</v>
      </c>
    </row>
    <row r="2011" spans="1:11">
      <c r="A2011" s="4">
        <v>6534</v>
      </c>
      <c r="B2011" t="s">
        <v>1431</v>
      </c>
      <c r="C2011" s="5">
        <f>IF($F$2=0," - ",Tabla1[[#This Row],[Base Precio de Lista neto]])</f>
        <v>905.77499999999998</v>
      </c>
      <c r="D2011" s="5">
        <f>IF($F$2=0," - ",Tabla1[[#This Row],[Base Precio de Lista neto]]*(1-$F$2))</f>
        <v>634.0424999999999</v>
      </c>
      <c r="E2011" s="5">
        <f>IF($F$2=0," - ",Tabla1[[#This Row],[Base para Mejor precio]]*(1-$F$2))</f>
        <v>570.63824999999997</v>
      </c>
      <c r="F2011" s="4" t="s">
        <v>5</v>
      </c>
      <c r="G2011" s="16" t="s">
        <v>6131</v>
      </c>
      <c r="H2011" s="5">
        <f>IFERROR(IF($F$3=0,"-",Tabla1[[#This Row],[Precio de Cliente neto]]*(1+$F$3)),"-")</f>
        <v>951.0637499999998</v>
      </c>
      <c r="I2011" s="5">
        <v>905.77499999999998</v>
      </c>
      <c r="J2011" s="5">
        <v>815.19749999999999</v>
      </c>
      <c r="K2011" s="26">
        <v>0.21</v>
      </c>
    </row>
    <row r="2012" spans="1:11">
      <c r="A2012" s="4">
        <v>6588</v>
      </c>
      <c r="B2012" t="s">
        <v>1432</v>
      </c>
      <c r="C2012" s="5">
        <f>IF($F$2=0," - ",Tabla1[[#This Row],[Base Precio de Lista neto]])</f>
        <v>540.96410000000003</v>
      </c>
      <c r="D2012" s="5">
        <f>IF($F$2=0," - ",Tabla1[[#This Row],[Base Precio de Lista neto]]*(1-$F$2))</f>
        <v>378.67487</v>
      </c>
      <c r="E2012" s="5">
        <f>IF($F$2=0," - ",Tabla1[[#This Row],[Base para Mejor precio]]*(1-$F$2))</f>
        <v>340.80738299999996</v>
      </c>
      <c r="F2012" s="4" t="s">
        <v>6</v>
      </c>
      <c r="G2012" s="16" t="s">
        <v>6131</v>
      </c>
      <c r="H2012" s="5">
        <f>IFERROR(IF($F$3=0,"-",Tabla1[[#This Row],[Precio de Cliente neto]]*(1+$F$3)),"-")</f>
        <v>568.01230499999997</v>
      </c>
      <c r="I2012" s="5">
        <v>540.96410000000003</v>
      </c>
      <c r="J2012" s="5">
        <v>486.86768999999998</v>
      </c>
      <c r="K2012" s="26">
        <v>0.21</v>
      </c>
    </row>
    <row r="2013" spans="1:11">
      <c r="A2013" s="4">
        <v>6589</v>
      </c>
      <c r="B2013" t="s">
        <v>1433</v>
      </c>
      <c r="C2013" s="5">
        <f>IF($F$2=0," - ",Tabla1[[#This Row],[Base Precio de Lista neto]])</f>
        <v>540.96410000000003</v>
      </c>
      <c r="D2013" s="5">
        <f>IF($F$2=0," - ",Tabla1[[#This Row],[Base Precio de Lista neto]]*(1-$F$2))</f>
        <v>378.67487</v>
      </c>
      <c r="E2013" s="5">
        <f>IF($F$2=0," - ",Tabla1[[#This Row],[Base para Mejor precio]]*(1-$F$2))</f>
        <v>340.80738299999996</v>
      </c>
      <c r="F2013" s="4" t="s">
        <v>6</v>
      </c>
      <c r="G2013" s="16" t="s">
        <v>6131</v>
      </c>
      <c r="H2013" s="5">
        <f>IFERROR(IF($F$3=0,"-",Tabla1[[#This Row],[Precio de Cliente neto]]*(1+$F$3)),"-")</f>
        <v>568.01230499999997</v>
      </c>
      <c r="I2013" s="5">
        <v>540.96410000000003</v>
      </c>
      <c r="J2013" s="5">
        <v>486.86768999999998</v>
      </c>
      <c r="K2013" s="26">
        <v>0.21</v>
      </c>
    </row>
    <row r="2014" spans="1:11">
      <c r="A2014" s="4">
        <v>6607</v>
      </c>
      <c r="B2014" t="s">
        <v>1434</v>
      </c>
      <c r="C2014" s="5">
        <f>IF($F$2=0," - ",Tabla1[[#This Row],[Base Precio de Lista neto]])</f>
        <v>2368.6687000000002</v>
      </c>
      <c r="D2014" s="5">
        <f>IF($F$2=0," - ",Tabla1[[#This Row],[Base Precio de Lista neto]]*(1-$F$2))</f>
        <v>1658.06809</v>
      </c>
      <c r="E2014" s="5">
        <f>IF($F$2=0," - ",Tabla1[[#This Row],[Base para Mejor precio]]*(1-$F$2))</f>
        <v>1492.2612809999998</v>
      </c>
      <c r="F2014" s="4" t="s">
        <v>6</v>
      </c>
      <c r="G2014" s="16" t="s">
        <v>6131</v>
      </c>
      <c r="H2014" s="5">
        <f>IFERROR(IF($F$3=0,"-",Tabla1[[#This Row],[Precio de Cliente neto]]*(1+$F$3)),"-")</f>
        <v>2487.1021350000001</v>
      </c>
      <c r="I2014" s="5">
        <v>2368.6687000000002</v>
      </c>
      <c r="J2014" s="5">
        <v>2131.8018299999999</v>
      </c>
      <c r="K2014" s="26">
        <v>0.21</v>
      </c>
    </row>
    <row r="2015" spans="1:11">
      <c r="A2015" s="4">
        <v>6609</v>
      </c>
      <c r="B2015" t="s">
        <v>1435</v>
      </c>
      <c r="C2015" s="5">
        <f>IF($F$2=0," - ",Tabla1[[#This Row],[Base Precio de Lista neto]])</f>
        <v>2007.6123</v>
      </c>
      <c r="D2015" s="5">
        <f>IF($F$2=0," - ",Tabla1[[#This Row],[Base Precio de Lista neto]]*(1-$F$2))</f>
        <v>1405.32861</v>
      </c>
      <c r="E2015" s="5">
        <f>IF($F$2=0," - ",Tabla1[[#This Row],[Base para Mejor precio]]*(1-$F$2))</f>
        <v>1264.7957489999999</v>
      </c>
      <c r="F2015" s="4" t="s">
        <v>6</v>
      </c>
      <c r="G2015" s="16" t="s">
        <v>6131</v>
      </c>
      <c r="H2015" s="5">
        <f>IFERROR(IF($F$3=0,"-",Tabla1[[#This Row],[Precio de Cliente neto]]*(1+$F$3)),"-")</f>
        <v>2107.9929149999998</v>
      </c>
      <c r="I2015" s="5">
        <v>2007.6123</v>
      </c>
      <c r="J2015" s="5">
        <v>1806.8510699999999</v>
      </c>
      <c r="K2015" s="26">
        <v>0.21</v>
      </c>
    </row>
    <row r="2016" spans="1:11">
      <c r="A2016" s="4">
        <v>6627</v>
      </c>
      <c r="B2016" t="s">
        <v>1436</v>
      </c>
      <c r="C2016" s="5">
        <f>IF($F$2=0," - ",Tabla1[[#This Row],[Base Precio de Lista neto]])</f>
        <v>109.3022</v>
      </c>
      <c r="D2016" s="5">
        <f>IF($F$2=0," - ",Tabla1[[#This Row],[Base Precio de Lista neto]]*(1-$F$2))</f>
        <v>76.511539999999997</v>
      </c>
      <c r="E2016" s="5">
        <f>IF($F$2=0," - ",Tabla1[[#This Row],[Base para Mejor precio]]*(1-$F$2))</f>
        <v>68.860385999999991</v>
      </c>
      <c r="F2016" s="4" t="s">
        <v>6</v>
      </c>
      <c r="G2016" s="16" t="s">
        <v>6131</v>
      </c>
      <c r="H2016" s="5">
        <f>IFERROR(IF($F$3=0,"-",Tabla1[[#This Row],[Precio de Cliente neto]]*(1+$F$3)),"-")</f>
        <v>114.76730999999999</v>
      </c>
      <c r="I2016" s="5">
        <v>109.3022</v>
      </c>
      <c r="J2016" s="5">
        <v>98.371979999999994</v>
      </c>
      <c r="K2016" s="26">
        <v>0.21</v>
      </c>
    </row>
    <row r="2017" spans="1:11">
      <c r="A2017" s="4">
        <v>6630</v>
      </c>
      <c r="B2017" t="s">
        <v>1437</v>
      </c>
      <c r="C2017" s="5">
        <f>IF($F$2=0," - ",Tabla1[[#This Row],[Base Precio de Lista neto]])</f>
        <v>440.78570000000002</v>
      </c>
      <c r="D2017" s="5">
        <f>IF($F$2=0," - ",Tabla1[[#This Row],[Base Precio de Lista neto]]*(1-$F$2))</f>
        <v>308.54998999999998</v>
      </c>
      <c r="E2017" s="5">
        <f>IF($F$2=0," - ",Tabla1[[#This Row],[Base para Mejor precio]]*(1-$F$2))</f>
        <v>277.69499099999996</v>
      </c>
      <c r="F2017" s="4" t="s">
        <v>6</v>
      </c>
      <c r="G2017" s="16" t="s">
        <v>6131</v>
      </c>
      <c r="H2017" s="5">
        <f>IFERROR(IF($F$3=0,"-",Tabla1[[#This Row],[Precio de Cliente neto]]*(1+$F$3)),"-")</f>
        <v>462.82498499999997</v>
      </c>
      <c r="I2017" s="5">
        <v>440.78570000000002</v>
      </c>
      <c r="J2017" s="5">
        <v>396.70713000000001</v>
      </c>
      <c r="K2017" s="26">
        <v>0.21</v>
      </c>
    </row>
    <row r="2018" spans="1:11">
      <c r="A2018" s="4">
        <v>6631</v>
      </c>
      <c r="B2018" t="s">
        <v>1438</v>
      </c>
      <c r="C2018" s="5">
        <f>IF($F$2=0," - ",Tabla1[[#This Row],[Base Precio de Lista neto]])</f>
        <v>540.96410000000003</v>
      </c>
      <c r="D2018" s="5">
        <f>IF($F$2=0," - ",Tabla1[[#This Row],[Base Precio de Lista neto]]*(1-$F$2))</f>
        <v>378.67487</v>
      </c>
      <c r="E2018" s="5">
        <f>IF($F$2=0," - ",Tabla1[[#This Row],[Base para Mejor precio]]*(1-$F$2))</f>
        <v>340.80738299999996</v>
      </c>
      <c r="F2018" s="4" t="s">
        <v>6</v>
      </c>
      <c r="G2018" s="16" t="s">
        <v>6131</v>
      </c>
      <c r="H2018" s="5">
        <f>IFERROR(IF($F$3=0,"-",Tabla1[[#This Row],[Precio de Cliente neto]]*(1+$F$3)),"-")</f>
        <v>568.01230499999997</v>
      </c>
      <c r="I2018" s="5">
        <v>540.96410000000003</v>
      </c>
      <c r="J2018" s="5">
        <v>486.86768999999998</v>
      </c>
      <c r="K2018" s="26">
        <v>0.21</v>
      </c>
    </row>
    <row r="2019" spans="1:11">
      <c r="A2019" s="4">
        <v>6632</v>
      </c>
      <c r="B2019" t="s">
        <v>1439</v>
      </c>
      <c r="C2019" s="5">
        <f>IF($F$2=0," - ",Tabla1[[#This Row],[Base Precio de Lista neto]])</f>
        <v>540.96410000000003</v>
      </c>
      <c r="D2019" s="5">
        <f>IF($F$2=0," - ",Tabla1[[#This Row],[Base Precio de Lista neto]]*(1-$F$2))</f>
        <v>378.67487</v>
      </c>
      <c r="E2019" s="5">
        <f>IF($F$2=0," - ",Tabla1[[#This Row],[Base para Mejor precio]]*(1-$F$2))</f>
        <v>340.80738299999996</v>
      </c>
      <c r="F2019" s="4" t="s">
        <v>6</v>
      </c>
      <c r="G2019" s="16" t="s">
        <v>6131</v>
      </c>
      <c r="H2019" s="5">
        <f>IFERROR(IF($F$3=0,"-",Tabla1[[#This Row],[Precio de Cliente neto]]*(1+$F$3)),"-")</f>
        <v>568.01230499999997</v>
      </c>
      <c r="I2019" s="5">
        <v>540.96410000000003</v>
      </c>
      <c r="J2019" s="5">
        <v>486.86768999999998</v>
      </c>
      <c r="K2019" s="26">
        <v>0.21</v>
      </c>
    </row>
    <row r="2020" spans="1:11">
      <c r="A2020" s="4">
        <v>6633</v>
      </c>
      <c r="B2020" t="s">
        <v>1440</v>
      </c>
      <c r="C2020" s="5">
        <f>IF($F$2=0," - ",Tabla1[[#This Row],[Base Precio de Lista neto]])</f>
        <v>320.57119999999998</v>
      </c>
      <c r="D2020" s="5">
        <f>IF($F$2=0," - ",Tabla1[[#This Row],[Base Precio de Lista neto]]*(1-$F$2))</f>
        <v>224.39983999999995</v>
      </c>
      <c r="E2020" s="5">
        <f>IF($F$2=0," - ",Tabla1[[#This Row],[Base para Mejor precio]]*(1-$F$2))</f>
        <v>201.95985599999997</v>
      </c>
      <c r="F2020" s="4" t="s">
        <v>6</v>
      </c>
      <c r="G2020" s="16" t="s">
        <v>6131</v>
      </c>
      <c r="H2020" s="5">
        <f>IFERROR(IF($F$3=0,"-",Tabla1[[#This Row],[Precio de Cliente neto]]*(1+$F$3)),"-")</f>
        <v>336.59975999999995</v>
      </c>
      <c r="I2020" s="5">
        <v>320.57119999999998</v>
      </c>
      <c r="J2020" s="5">
        <v>288.51407999999998</v>
      </c>
      <c r="K2020" s="26">
        <v>0.21</v>
      </c>
    </row>
    <row r="2021" spans="1:11">
      <c r="A2021" s="4">
        <v>6634</v>
      </c>
      <c r="B2021" t="s">
        <v>1441</v>
      </c>
      <c r="C2021" s="5">
        <f>IF($F$2=0," - ",Tabla1[[#This Row],[Base Precio de Lista neto]])</f>
        <v>380.67829999999998</v>
      </c>
      <c r="D2021" s="5">
        <f>IF($F$2=0," - ",Tabla1[[#This Row],[Base Precio de Lista neto]]*(1-$F$2))</f>
        <v>266.47480999999999</v>
      </c>
      <c r="E2021" s="5">
        <f>IF($F$2=0," - ",Tabla1[[#This Row],[Base para Mejor precio]]*(1-$F$2))</f>
        <v>239.82732899999999</v>
      </c>
      <c r="F2021" s="4" t="s">
        <v>6</v>
      </c>
      <c r="G2021" s="16" t="s">
        <v>6131</v>
      </c>
      <c r="H2021" s="5">
        <f>IFERROR(IF($F$3=0,"-",Tabla1[[#This Row],[Precio de Cliente neto]]*(1+$F$3)),"-")</f>
        <v>399.71221500000001</v>
      </c>
      <c r="I2021" s="5">
        <v>380.67829999999998</v>
      </c>
      <c r="J2021" s="5">
        <v>342.61047000000002</v>
      </c>
      <c r="K2021" s="26">
        <v>0.21</v>
      </c>
    </row>
    <row r="2022" spans="1:11">
      <c r="A2022" s="4">
        <v>6635</v>
      </c>
      <c r="B2022" t="s">
        <v>1442</v>
      </c>
      <c r="C2022" s="5">
        <f>IF($F$2=0," - ",Tabla1[[#This Row],[Base Precio de Lista neto]])</f>
        <v>360.64269999999999</v>
      </c>
      <c r="D2022" s="5">
        <f>IF($F$2=0," - ",Tabla1[[#This Row],[Base Precio de Lista neto]]*(1-$F$2))</f>
        <v>252.44988999999998</v>
      </c>
      <c r="E2022" s="5">
        <f>IF($F$2=0," - ",Tabla1[[#This Row],[Base para Mejor precio]]*(1-$F$2))</f>
        <v>227.20490100000001</v>
      </c>
      <c r="F2022" s="4" t="s">
        <v>6</v>
      </c>
      <c r="G2022" s="16" t="s">
        <v>6131</v>
      </c>
      <c r="H2022" s="5">
        <f>IFERROR(IF($F$3=0,"-",Tabla1[[#This Row],[Precio de Cliente neto]]*(1+$F$3)),"-")</f>
        <v>378.67483499999997</v>
      </c>
      <c r="I2022" s="5">
        <v>360.64269999999999</v>
      </c>
      <c r="J2022" s="5">
        <v>324.57843000000003</v>
      </c>
      <c r="K2022" s="26">
        <v>0.21</v>
      </c>
    </row>
    <row r="2023" spans="1:11">
      <c r="A2023" s="4">
        <v>6637</v>
      </c>
      <c r="B2023" t="s">
        <v>1443</v>
      </c>
      <c r="C2023" s="5">
        <f>IF($F$2=0," - ",Tabla1[[#This Row],[Base Precio de Lista neto]])</f>
        <v>320.57130000000001</v>
      </c>
      <c r="D2023" s="5">
        <f>IF($F$2=0," - ",Tabla1[[#This Row],[Base Precio de Lista neto]]*(1-$F$2))</f>
        <v>224.39990999999998</v>
      </c>
      <c r="E2023" s="5">
        <f>IF($F$2=0," - ",Tabla1[[#This Row],[Base para Mejor precio]]*(1-$F$2))</f>
        <v>201.95991899999999</v>
      </c>
      <c r="F2023" s="4" t="s">
        <v>6</v>
      </c>
      <c r="G2023" s="16" t="s">
        <v>6131</v>
      </c>
      <c r="H2023" s="5">
        <f>IFERROR(IF($F$3=0,"-",Tabla1[[#This Row],[Precio de Cliente neto]]*(1+$F$3)),"-")</f>
        <v>336.59986499999997</v>
      </c>
      <c r="I2023" s="5">
        <v>320.57130000000001</v>
      </c>
      <c r="J2023" s="5">
        <v>288.51416999999998</v>
      </c>
      <c r="K2023" s="26">
        <v>0.21</v>
      </c>
    </row>
    <row r="2024" spans="1:11">
      <c r="A2024" s="4">
        <v>6638</v>
      </c>
      <c r="B2024" t="s">
        <v>1444</v>
      </c>
      <c r="C2024" s="5">
        <f>IF($F$2=0," - ",Tabla1[[#This Row],[Base Precio de Lista neto]])</f>
        <v>332.9667</v>
      </c>
      <c r="D2024" s="5">
        <f>IF($F$2=0," - ",Tabla1[[#This Row],[Base Precio de Lista neto]]*(1-$F$2))</f>
        <v>233.07668999999999</v>
      </c>
      <c r="E2024" s="5">
        <f>IF($F$2=0," - ",Tabla1[[#This Row],[Base para Mejor precio]]*(1-$F$2))</f>
        <v>209.76902099999998</v>
      </c>
      <c r="F2024" s="4" t="s">
        <v>6</v>
      </c>
      <c r="G2024" s="16" t="s">
        <v>6131</v>
      </c>
      <c r="H2024" s="5">
        <f>IFERROR(IF($F$3=0,"-",Tabla1[[#This Row],[Precio de Cliente neto]]*(1+$F$3)),"-")</f>
        <v>349.61503499999998</v>
      </c>
      <c r="I2024" s="5">
        <v>332.9667</v>
      </c>
      <c r="J2024" s="5">
        <v>299.67003</v>
      </c>
      <c r="K2024" s="26">
        <v>0.21</v>
      </c>
    </row>
    <row r="2025" spans="1:11">
      <c r="A2025" s="4">
        <v>6642</v>
      </c>
      <c r="B2025" t="s">
        <v>1445</v>
      </c>
      <c r="C2025" s="5">
        <f>IF($F$2=0," - ",Tabla1[[#This Row],[Base Precio de Lista neto]])</f>
        <v>320.57130000000001</v>
      </c>
      <c r="D2025" s="5">
        <f>IF($F$2=0," - ",Tabla1[[#This Row],[Base Precio de Lista neto]]*(1-$F$2))</f>
        <v>224.39990999999998</v>
      </c>
      <c r="E2025" s="5">
        <f>IF($F$2=0," - ",Tabla1[[#This Row],[Base para Mejor precio]]*(1-$F$2))</f>
        <v>201.95991899999999</v>
      </c>
      <c r="F2025" s="4" t="s">
        <v>6</v>
      </c>
      <c r="G2025" s="16" t="s">
        <v>6131</v>
      </c>
      <c r="H2025" s="5">
        <f>IFERROR(IF($F$3=0,"-",Tabla1[[#This Row],[Precio de Cliente neto]]*(1+$F$3)),"-")</f>
        <v>336.59986499999997</v>
      </c>
      <c r="I2025" s="5">
        <v>320.57130000000001</v>
      </c>
      <c r="J2025" s="5">
        <v>288.51416999999998</v>
      </c>
      <c r="K2025" s="26">
        <v>0.21</v>
      </c>
    </row>
    <row r="2026" spans="1:11">
      <c r="A2026" s="4">
        <v>6683</v>
      </c>
      <c r="B2026" t="s">
        <v>8678</v>
      </c>
      <c r="C2026" s="5">
        <f>IF($F$2=0," - ",Tabla1[[#This Row],[Base Precio de Lista neto]])</f>
        <v>15705.6054</v>
      </c>
      <c r="D2026" s="5">
        <f>IF($F$2=0," - ",Tabla1[[#This Row],[Base Precio de Lista neto]]*(1-$F$2))</f>
        <v>10993.923779999999</v>
      </c>
      <c r="E2026" s="5">
        <f>IF($F$2=0," - ",Tabla1[[#This Row],[Base para Mejor precio]]*(1-$F$2))</f>
        <v>9894.5314019999987</v>
      </c>
      <c r="F2026" s="4" t="s">
        <v>6</v>
      </c>
      <c r="G2026" s="16" t="s">
        <v>6131</v>
      </c>
      <c r="H2026" s="5">
        <f>IFERROR(IF($F$3=0,"-",Tabla1[[#This Row],[Precio de Cliente neto]]*(1+$F$3)),"-")</f>
        <v>16490.88567</v>
      </c>
      <c r="I2026" s="5">
        <v>15705.6054</v>
      </c>
      <c r="J2026" s="5">
        <v>14135.04486</v>
      </c>
      <c r="K2026" s="26">
        <v>0.21</v>
      </c>
    </row>
    <row r="2027" spans="1:11">
      <c r="A2027" s="4">
        <v>6684</v>
      </c>
      <c r="B2027" t="s">
        <v>8679</v>
      </c>
      <c r="C2027" s="5">
        <f>IF($F$2=0," - ",Tabla1[[#This Row],[Base Precio de Lista neto]])</f>
        <v>18488.551599999999</v>
      </c>
      <c r="D2027" s="5">
        <f>IF($F$2=0," - ",Tabla1[[#This Row],[Base Precio de Lista neto]]*(1-$F$2))</f>
        <v>12941.986119999998</v>
      </c>
      <c r="E2027" s="5">
        <f>IF($F$2=0," - ",Tabla1[[#This Row],[Base para Mejor precio]]*(1-$F$2))</f>
        <v>11647.787507999999</v>
      </c>
      <c r="F2027" s="4" t="s">
        <v>6</v>
      </c>
      <c r="G2027" s="16" t="s">
        <v>6131</v>
      </c>
      <c r="H2027" s="5">
        <f>IFERROR(IF($F$3=0,"-",Tabla1[[#This Row],[Precio de Cliente neto]]*(1+$F$3)),"-")</f>
        <v>19412.979179999995</v>
      </c>
      <c r="I2027" s="5">
        <v>18488.551599999999</v>
      </c>
      <c r="J2027" s="5">
        <v>16639.69644</v>
      </c>
      <c r="K2027" s="26">
        <v>0.21</v>
      </c>
    </row>
    <row r="2028" spans="1:11">
      <c r="A2028" s="4">
        <v>6685</v>
      </c>
      <c r="B2028" t="s">
        <v>8680</v>
      </c>
      <c r="C2028" s="5">
        <f>IF($F$2=0," - ",Tabla1[[#This Row],[Base Precio de Lista neto]])</f>
        <v>24889.756000000001</v>
      </c>
      <c r="D2028" s="5">
        <f>IF($F$2=0," - ",Tabla1[[#This Row],[Base Precio de Lista neto]]*(1-$F$2))</f>
        <v>17422.8292</v>
      </c>
      <c r="E2028" s="5">
        <f>IF($F$2=0," - ",Tabla1[[#This Row],[Base para Mejor precio]]*(1-$F$2))</f>
        <v>15680.546279999999</v>
      </c>
      <c r="F2028" s="4" t="s">
        <v>6</v>
      </c>
      <c r="G2028" s="16" t="s">
        <v>6131</v>
      </c>
      <c r="H2028" s="5">
        <f>IFERROR(IF($F$3=0,"-",Tabla1[[#This Row],[Precio de Cliente neto]]*(1+$F$3)),"-")</f>
        <v>26134.2438</v>
      </c>
      <c r="I2028" s="5">
        <v>24889.756000000001</v>
      </c>
      <c r="J2028" s="5">
        <v>22400.7804</v>
      </c>
      <c r="K2028" s="26">
        <v>0.21</v>
      </c>
    </row>
    <row r="2029" spans="1:11">
      <c r="A2029" s="4">
        <v>6699</v>
      </c>
      <c r="B2029" t="s">
        <v>1446</v>
      </c>
      <c r="C2029" s="5">
        <f>IF($F$2=0," - ",Tabla1[[#This Row],[Base Precio de Lista neto]])</f>
        <v>3816.1215999999999</v>
      </c>
      <c r="D2029" s="5">
        <f>IF($F$2=0," - ",Tabla1[[#This Row],[Base Precio de Lista neto]]*(1-$F$2))</f>
        <v>2671.28512</v>
      </c>
      <c r="E2029" s="5">
        <f>IF($F$2=0," - ",Tabla1[[#This Row],[Base para Mejor precio]]*(1-$F$2))</f>
        <v>2404.1566079999998</v>
      </c>
      <c r="F2029" s="4" t="s">
        <v>4</v>
      </c>
      <c r="G2029" s="16" t="s">
        <v>6131</v>
      </c>
      <c r="H2029" s="5">
        <f>IFERROR(IF($F$3=0,"-",Tabla1[[#This Row],[Precio de Cliente neto]]*(1+$F$3)),"-")</f>
        <v>4006.9276799999998</v>
      </c>
      <c r="I2029" s="5">
        <v>3816.1215999999999</v>
      </c>
      <c r="J2029" s="5">
        <v>3434.5094399999998</v>
      </c>
      <c r="K2029" s="26">
        <v>0.21</v>
      </c>
    </row>
    <row r="2030" spans="1:11">
      <c r="A2030" s="4">
        <v>6700</v>
      </c>
      <c r="B2030" t="s">
        <v>1447</v>
      </c>
      <c r="C2030" s="5">
        <f>IF($F$2=0," - ",Tabla1[[#This Row],[Base Precio de Lista neto]])</f>
        <v>4167.8091999999997</v>
      </c>
      <c r="D2030" s="5">
        <f>IF($F$2=0," - ",Tabla1[[#This Row],[Base Precio de Lista neto]]*(1-$F$2))</f>
        <v>2917.4664399999997</v>
      </c>
      <c r="E2030" s="5">
        <f>IF($F$2=0," - ",Tabla1[[#This Row],[Base para Mejor precio]]*(1-$F$2))</f>
        <v>2625.7197959999999</v>
      </c>
      <c r="F2030" s="4" t="s">
        <v>6</v>
      </c>
      <c r="G2030" s="16" t="s">
        <v>6131</v>
      </c>
      <c r="H2030" s="5">
        <f>IFERROR(IF($F$3=0,"-",Tabla1[[#This Row],[Precio de Cliente neto]]*(1+$F$3)),"-")</f>
        <v>4376.1996599999993</v>
      </c>
      <c r="I2030" s="5">
        <v>4167.8091999999997</v>
      </c>
      <c r="J2030" s="5">
        <v>3751.02828</v>
      </c>
      <c r="K2030" s="26">
        <v>0.21</v>
      </c>
    </row>
    <row r="2031" spans="1:11">
      <c r="A2031" s="4">
        <v>6701</v>
      </c>
      <c r="B2031" t="s">
        <v>1448</v>
      </c>
      <c r="C2031" s="5">
        <f>IF($F$2=0," - ",Tabla1[[#This Row],[Base Precio de Lista neto]])</f>
        <v>5549.7834999999995</v>
      </c>
      <c r="D2031" s="5">
        <f>IF($F$2=0," - ",Tabla1[[#This Row],[Base Precio de Lista neto]]*(1-$F$2))</f>
        <v>3884.8484499999995</v>
      </c>
      <c r="E2031" s="5">
        <f>IF($F$2=0," - ",Tabla1[[#This Row],[Base para Mejor precio]]*(1-$F$2))</f>
        <v>3496.363605</v>
      </c>
      <c r="F2031" s="4" t="s">
        <v>6</v>
      </c>
      <c r="G2031" s="16" t="s">
        <v>6131</v>
      </c>
      <c r="H2031" s="5">
        <f>IFERROR(IF($F$3=0,"-",Tabla1[[#This Row],[Precio de Cliente neto]]*(1+$F$3)),"-")</f>
        <v>5827.2726749999993</v>
      </c>
      <c r="I2031" s="5">
        <v>5549.7834999999995</v>
      </c>
      <c r="J2031" s="5">
        <v>4994.8051500000001</v>
      </c>
      <c r="K2031" s="26">
        <v>0.21</v>
      </c>
    </row>
    <row r="2032" spans="1:11">
      <c r="A2032" s="4">
        <v>6702</v>
      </c>
      <c r="B2032" t="s">
        <v>1449</v>
      </c>
      <c r="C2032" s="5">
        <f>IF($F$2=0," - ",Tabla1[[#This Row],[Base Precio de Lista neto]])</f>
        <v>4167.8091999999997</v>
      </c>
      <c r="D2032" s="5">
        <f>IF($F$2=0," - ",Tabla1[[#This Row],[Base Precio de Lista neto]]*(1-$F$2))</f>
        <v>2917.4664399999997</v>
      </c>
      <c r="E2032" s="5">
        <f>IF($F$2=0," - ",Tabla1[[#This Row],[Base para Mejor precio]]*(1-$F$2))</f>
        <v>2625.7197959999999</v>
      </c>
      <c r="F2032" s="4" t="s">
        <v>6</v>
      </c>
      <c r="G2032" s="16" t="s">
        <v>6131</v>
      </c>
      <c r="H2032" s="5">
        <f>IFERROR(IF($F$3=0,"-",Tabla1[[#This Row],[Precio de Cliente neto]]*(1+$F$3)),"-")</f>
        <v>4376.1996599999993</v>
      </c>
      <c r="I2032" s="5">
        <v>4167.8091999999997</v>
      </c>
      <c r="J2032" s="5">
        <v>3751.02828</v>
      </c>
      <c r="K2032" s="26">
        <v>0.21</v>
      </c>
    </row>
    <row r="2033" spans="1:11">
      <c r="A2033" s="4">
        <v>6703</v>
      </c>
      <c r="B2033" t="s">
        <v>1450</v>
      </c>
      <c r="C2033" s="5">
        <f>IF($F$2=0," - ",Tabla1[[#This Row],[Base Precio de Lista neto]])</f>
        <v>4358.5342000000001</v>
      </c>
      <c r="D2033" s="5">
        <f>IF($F$2=0," - ",Tabla1[[#This Row],[Base Precio de Lista neto]]*(1-$F$2))</f>
        <v>3050.9739399999999</v>
      </c>
      <c r="E2033" s="5">
        <f>IF($F$2=0," - ",Tabla1[[#This Row],[Base para Mejor precio]]*(1-$F$2))</f>
        <v>2745.876546</v>
      </c>
      <c r="F2033" s="4" t="s">
        <v>6</v>
      </c>
      <c r="G2033" s="16" t="s">
        <v>6131</v>
      </c>
      <c r="H2033" s="5">
        <f>IFERROR(IF($F$3=0,"-",Tabla1[[#This Row],[Precio de Cliente neto]]*(1+$F$3)),"-")</f>
        <v>4576.4609099999998</v>
      </c>
      <c r="I2033" s="5">
        <v>4358.5342000000001</v>
      </c>
      <c r="J2033" s="5">
        <v>3922.6807800000001</v>
      </c>
      <c r="K2033" s="26">
        <v>0.21</v>
      </c>
    </row>
    <row r="2034" spans="1:11">
      <c r="A2034" s="4">
        <v>6705</v>
      </c>
      <c r="B2034" t="s">
        <v>1451</v>
      </c>
      <c r="C2034" s="5">
        <f>IF($F$2=0," - ",Tabla1[[#This Row],[Base Precio de Lista neto]])</f>
        <v>1080.2536</v>
      </c>
      <c r="D2034" s="5">
        <f>IF($F$2=0," - ",Tabla1[[#This Row],[Base Precio de Lista neto]]*(1-$F$2))</f>
        <v>756.17751999999996</v>
      </c>
      <c r="E2034" s="5">
        <f>IF($F$2=0," - ",Tabla1[[#This Row],[Base para Mejor precio]]*(1-$F$2))</f>
        <v>680.55976799999996</v>
      </c>
      <c r="F2034" s="4" t="s">
        <v>6</v>
      </c>
      <c r="G2034" s="16" t="s">
        <v>6131</v>
      </c>
      <c r="H2034" s="5">
        <f>IFERROR(IF($F$3=0,"-",Tabla1[[#This Row],[Precio de Cliente neto]]*(1+$F$3)),"-")</f>
        <v>1134.2662799999998</v>
      </c>
      <c r="I2034" s="5">
        <v>1080.2536</v>
      </c>
      <c r="J2034" s="5">
        <v>972.22824000000003</v>
      </c>
      <c r="K2034" s="26">
        <v>0.21</v>
      </c>
    </row>
    <row r="2035" spans="1:11">
      <c r="A2035" s="4">
        <v>6706</v>
      </c>
      <c r="B2035" t="s">
        <v>1452</v>
      </c>
      <c r="C2035" s="5">
        <f>IF($F$2=0," - ",Tabla1[[#This Row],[Base Precio de Lista neto]])</f>
        <v>1583.6432</v>
      </c>
      <c r="D2035" s="5">
        <f>IF($F$2=0," - ",Tabla1[[#This Row],[Base Precio de Lista neto]]*(1-$F$2))</f>
        <v>1108.5502399999998</v>
      </c>
      <c r="E2035" s="5">
        <f>IF($F$2=0," - ",Tabla1[[#This Row],[Base para Mejor precio]]*(1-$F$2))</f>
        <v>997.69521599999996</v>
      </c>
      <c r="F2035" s="4" t="s">
        <v>6</v>
      </c>
      <c r="G2035" s="16" t="s">
        <v>6131</v>
      </c>
      <c r="H2035" s="5">
        <f>IFERROR(IF($F$3=0,"-",Tabla1[[#This Row],[Precio de Cliente neto]]*(1+$F$3)),"-")</f>
        <v>1662.8253599999998</v>
      </c>
      <c r="I2035" s="5">
        <v>1583.6432</v>
      </c>
      <c r="J2035" s="5">
        <v>1425.2788800000001</v>
      </c>
      <c r="K2035" s="26">
        <v>0.21</v>
      </c>
    </row>
    <row r="2036" spans="1:11">
      <c r="A2036" s="4">
        <v>6710</v>
      </c>
      <c r="B2036" t="s">
        <v>1453</v>
      </c>
      <c r="C2036" s="5">
        <f>IF($F$2=0," - ",Tabla1[[#This Row],[Base Precio de Lista neto]])</f>
        <v>3852.0187000000001</v>
      </c>
      <c r="D2036" s="5">
        <f>IF($F$2=0," - ",Tabla1[[#This Row],[Base Precio de Lista neto]]*(1-$F$2))</f>
        <v>2696.41309</v>
      </c>
      <c r="E2036" s="5">
        <f>IF($F$2=0," - ",Tabla1[[#This Row],[Base para Mejor precio]]*(1-$F$2))</f>
        <v>2426.7717809999999</v>
      </c>
      <c r="F2036" s="4" t="s">
        <v>6</v>
      </c>
      <c r="G2036" s="16" t="s">
        <v>6131</v>
      </c>
      <c r="H2036" s="5">
        <f>IFERROR(IF($F$3=0,"-",Tabla1[[#This Row],[Precio de Cliente neto]]*(1+$F$3)),"-")</f>
        <v>4044.619635</v>
      </c>
      <c r="I2036" s="5">
        <v>3852.0187000000001</v>
      </c>
      <c r="J2036" s="5">
        <v>3466.8168300000002</v>
      </c>
      <c r="K2036" s="26">
        <v>0.21</v>
      </c>
    </row>
    <row r="2037" spans="1:11">
      <c r="A2037" s="4">
        <v>6711</v>
      </c>
      <c r="B2037" t="s">
        <v>1454</v>
      </c>
      <c r="C2037" s="5">
        <f>IF($F$2=0," - ",Tabla1[[#This Row],[Base Precio de Lista neto]])</f>
        <v>5406.3257000000003</v>
      </c>
      <c r="D2037" s="5">
        <f>IF($F$2=0," - ",Tabla1[[#This Row],[Base Precio de Lista neto]]*(1-$F$2))</f>
        <v>3784.4279900000001</v>
      </c>
      <c r="E2037" s="5">
        <f>IF($F$2=0," - ",Tabla1[[#This Row],[Base para Mejor precio]]*(1-$F$2))</f>
        <v>3138.9559520255998</v>
      </c>
      <c r="F2037" s="4" t="s">
        <v>5</v>
      </c>
      <c r="G2037" s="16" t="s">
        <v>8993</v>
      </c>
      <c r="H2037" s="5">
        <f>IFERROR(IF($F$3=0,"-",Tabla1[[#This Row],[Precio de Cliente neto]]*(1+$F$3)),"-")</f>
        <v>5676.6419850000002</v>
      </c>
      <c r="I2037" s="5">
        <v>5406.3257000000003</v>
      </c>
      <c r="J2037" s="5">
        <v>4484.222788608</v>
      </c>
      <c r="K2037" s="26">
        <v>0.21</v>
      </c>
    </row>
    <row r="2038" spans="1:11">
      <c r="A2038" s="4">
        <v>6712</v>
      </c>
      <c r="B2038" t="s">
        <v>1455</v>
      </c>
      <c r="C2038" s="5">
        <f>IF($F$2=0," - ",Tabla1[[#This Row],[Base Precio de Lista neto]])</f>
        <v>3869.2166999999999</v>
      </c>
      <c r="D2038" s="5">
        <f>IF($F$2=0," - ",Tabla1[[#This Row],[Base Precio de Lista neto]]*(1-$F$2))</f>
        <v>2708.4516899999999</v>
      </c>
      <c r="E2038" s="5">
        <f>IF($F$2=0," - ",Tabla1[[#This Row],[Base para Mejor precio]]*(1-$F$2))</f>
        <v>2437.6065210000002</v>
      </c>
      <c r="F2038" s="4" t="s">
        <v>6</v>
      </c>
      <c r="G2038" s="16" t="s">
        <v>6131</v>
      </c>
      <c r="H2038" s="5">
        <f>IFERROR(IF($F$3=0,"-",Tabla1[[#This Row],[Precio de Cliente neto]]*(1+$F$3)),"-")</f>
        <v>4062.6775349999998</v>
      </c>
      <c r="I2038" s="5">
        <v>3869.2166999999999</v>
      </c>
      <c r="J2038" s="5">
        <v>3482.2950300000002</v>
      </c>
      <c r="K2038" s="26">
        <v>0.21</v>
      </c>
    </row>
    <row r="2039" spans="1:11">
      <c r="A2039" s="4">
        <v>6715</v>
      </c>
      <c r="B2039" t="s">
        <v>1456</v>
      </c>
      <c r="C2039" s="5">
        <f>IF($F$2=0," - ",Tabla1[[#This Row],[Base Precio de Lista neto]])</f>
        <v>15098.537700000001</v>
      </c>
      <c r="D2039" s="5">
        <f>IF($F$2=0," - ",Tabla1[[#This Row],[Base Precio de Lista neto]]*(1-$F$2))</f>
        <v>10568.97639</v>
      </c>
      <c r="E2039" s="5">
        <f>IF($F$2=0," - ",Tabla1[[#This Row],[Base para Mejor precio]]*(1-$F$2))</f>
        <v>9512.0787509999991</v>
      </c>
      <c r="F2039" s="4" t="s">
        <v>6</v>
      </c>
      <c r="G2039" s="16" t="s">
        <v>6131</v>
      </c>
      <c r="H2039" s="5">
        <f>IFERROR(IF($F$3=0,"-",Tabla1[[#This Row],[Precio de Cliente neto]]*(1+$F$3)),"-")</f>
        <v>15853.464585</v>
      </c>
      <c r="I2039" s="5">
        <v>15098.537700000001</v>
      </c>
      <c r="J2039" s="5">
        <v>13588.683929999999</v>
      </c>
      <c r="K2039" s="26">
        <v>0.21</v>
      </c>
    </row>
    <row r="2040" spans="1:11">
      <c r="A2040" s="4">
        <v>6716</v>
      </c>
      <c r="B2040" t="s">
        <v>1457</v>
      </c>
      <c r="C2040" s="5">
        <f>IF($F$2=0," - ",Tabla1[[#This Row],[Base Precio de Lista neto]])</f>
        <v>3376.5171</v>
      </c>
      <c r="D2040" s="5">
        <f>IF($F$2=0," - ",Tabla1[[#This Row],[Base Precio de Lista neto]]*(1-$F$2))</f>
        <v>2363.5619699999997</v>
      </c>
      <c r="E2040" s="5">
        <f>IF($F$2=0," - ",Tabla1[[#This Row],[Base para Mejor precio]]*(1-$F$2))</f>
        <v>2127.2057729999997</v>
      </c>
      <c r="F2040" s="4" t="s">
        <v>4</v>
      </c>
      <c r="G2040" s="16" t="s">
        <v>6131</v>
      </c>
      <c r="H2040" s="5">
        <f>IFERROR(IF($F$3=0,"-",Tabla1[[#This Row],[Precio de Cliente neto]]*(1+$F$3)),"-")</f>
        <v>3545.3429549999996</v>
      </c>
      <c r="I2040" s="5">
        <v>3376.5171</v>
      </c>
      <c r="J2040" s="5">
        <v>3038.8653899999999</v>
      </c>
      <c r="K2040" s="26">
        <v>0.21</v>
      </c>
    </row>
    <row r="2041" spans="1:11">
      <c r="A2041" s="4">
        <v>6717</v>
      </c>
      <c r="B2041" t="s">
        <v>1458</v>
      </c>
      <c r="C2041" s="5">
        <f>IF($F$2=0," - ",Tabla1[[#This Row],[Base Precio de Lista neto]])</f>
        <v>4385.2826999999997</v>
      </c>
      <c r="D2041" s="5">
        <f>IF($F$2=0," - ",Tabla1[[#This Row],[Base Precio de Lista neto]]*(1-$F$2))</f>
        <v>3069.6978899999995</v>
      </c>
      <c r="E2041" s="5">
        <f>IF($F$2=0," - ",Tabla1[[#This Row],[Base para Mejor precio]]*(1-$F$2))</f>
        <v>2762.7281009999997</v>
      </c>
      <c r="F2041" s="4" t="s">
        <v>4</v>
      </c>
      <c r="G2041" s="16" t="s">
        <v>6131</v>
      </c>
      <c r="H2041" s="5">
        <f>IFERROR(IF($F$3=0,"-",Tabla1[[#This Row],[Precio de Cliente neto]]*(1+$F$3)),"-")</f>
        <v>4604.5468349999992</v>
      </c>
      <c r="I2041" s="5">
        <v>4385.2826999999997</v>
      </c>
      <c r="J2041" s="5">
        <v>3946.75443</v>
      </c>
      <c r="K2041" s="26">
        <v>0.21</v>
      </c>
    </row>
    <row r="2042" spans="1:11">
      <c r="A2042" s="4">
        <v>6718</v>
      </c>
      <c r="B2042" t="s">
        <v>1459</v>
      </c>
      <c r="C2042" s="5">
        <f>IF($F$2=0," - ",Tabla1[[#This Row],[Base Precio de Lista neto]])</f>
        <v>4842.9628000000002</v>
      </c>
      <c r="D2042" s="5">
        <f>IF($F$2=0," - ",Tabla1[[#This Row],[Base Precio de Lista neto]]*(1-$F$2))</f>
        <v>3390.0739600000002</v>
      </c>
      <c r="E2042" s="5">
        <f>IF($F$2=0," - ",Tabla1[[#This Row],[Base para Mejor precio]]*(1-$F$2))</f>
        <v>3051.0665639999997</v>
      </c>
      <c r="F2042" s="4" t="s">
        <v>4</v>
      </c>
      <c r="G2042" s="16" t="s">
        <v>6131</v>
      </c>
      <c r="H2042" s="5">
        <f>IFERROR(IF($F$3=0,"-",Tabla1[[#This Row],[Precio de Cliente neto]]*(1+$F$3)),"-")</f>
        <v>5085.1109400000005</v>
      </c>
      <c r="I2042" s="5">
        <v>4842.9628000000002</v>
      </c>
      <c r="J2042" s="5">
        <v>4358.6665199999998</v>
      </c>
      <c r="K2042" s="26">
        <v>0.21</v>
      </c>
    </row>
    <row r="2043" spans="1:11">
      <c r="A2043" s="4">
        <v>6720</v>
      </c>
      <c r="B2043" t="s">
        <v>1460</v>
      </c>
      <c r="C2043" s="5">
        <f>IF($F$2=0," - ",Tabla1[[#This Row],[Base Precio de Lista neto]])</f>
        <v>7108.4128000000001</v>
      </c>
      <c r="D2043" s="5">
        <f>IF($F$2=0," - ",Tabla1[[#This Row],[Base Precio de Lista neto]]*(1-$F$2))</f>
        <v>4975.8889599999993</v>
      </c>
      <c r="E2043" s="5">
        <f>IF($F$2=0," - ",Tabla1[[#This Row],[Base para Mejor precio]]*(1-$F$2))</f>
        <v>4478.300064</v>
      </c>
      <c r="F2043" s="4" t="s">
        <v>6</v>
      </c>
      <c r="G2043" s="16" t="s">
        <v>6131</v>
      </c>
      <c r="H2043" s="5">
        <f>IFERROR(IF($F$3=0,"-",Tabla1[[#This Row],[Precio de Cliente neto]]*(1+$F$3)),"-")</f>
        <v>7463.8334399999985</v>
      </c>
      <c r="I2043" s="5">
        <v>7108.4128000000001</v>
      </c>
      <c r="J2043" s="5">
        <v>6397.5715200000004</v>
      </c>
      <c r="K2043" s="26">
        <v>0.21</v>
      </c>
    </row>
    <row r="2044" spans="1:11">
      <c r="A2044" s="4">
        <v>6721</v>
      </c>
      <c r="B2044" t="s">
        <v>1461</v>
      </c>
      <c r="C2044" s="5">
        <f>IF($F$2=0," - ",Tabla1[[#This Row],[Base Precio de Lista neto]])</f>
        <v>7300.7011000000002</v>
      </c>
      <c r="D2044" s="5">
        <f>IF($F$2=0," - ",Tabla1[[#This Row],[Base Precio de Lista neto]]*(1-$F$2))</f>
        <v>5110.4907699999994</v>
      </c>
      <c r="E2044" s="5">
        <f>IF($F$2=0," - ",Tabla1[[#This Row],[Base para Mejor precio]]*(1-$F$2))</f>
        <v>4599.4416929999998</v>
      </c>
      <c r="F2044" s="4" t="s">
        <v>6</v>
      </c>
      <c r="G2044" s="16" t="s">
        <v>6131</v>
      </c>
      <c r="H2044" s="5">
        <f>IFERROR(IF($F$3=0,"-",Tabla1[[#This Row],[Precio de Cliente neto]]*(1+$F$3)),"-")</f>
        <v>7665.7361549999987</v>
      </c>
      <c r="I2044" s="5">
        <v>7300.7011000000002</v>
      </c>
      <c r="J2044" s="5">
        <v>6570.6309899999997</v>
      </c>
      <c r="K2044" s="26">
        <v>0.21</v>
      </c>
    </row>
    <row r="2045" spans="1:11">
      <c r="A2045" s="4">
        <v>6722</v>
      </c>
      <c r="B2045" t="s">
        <v>1462</v>
      </c>
      <c r="C2045" s="5">
        <f>IF($F$2=0," - ",Tabla1[[#This Row],[Base Precio de Lista neto]])</f>
        <v>7108.4128000000001</v>
      </c>
      <c r="D2045" s="5">
        <f>IF($F$2=0," - ",Tabla1[[#This Row],[Base Precio de Lista neto]]*(1-$F$2))</f>
        <v>4975.8889599999993</v>
      </c>
      <c r="E2045" s="5">
        <f>IF($F$2=0," - ",Tabla1[[#This Row],[Base para Mejor precio]]*(1-$F$2))</f>
        <v>4478.300064</v>
      </c>
      <c r="F2045" s="4" t="s">
        <v>6</v>
      </c>
      <c r="G2045" s="16" t="s">
        <v>6131</v>
      </c>
      <c r="H2045" s="5">
        <f>IFERROR(IF($F$3=0,"-",Tabla1[[#This Row],[Precio de Cliente neto]]*(1+$F$3)),"-")</f>
        <v>7463.8334399999985</v>
      </c>
      <c r="I2045" s="5">
        <v>7108.4128000000001</v>
      </c>
      <c r="J2045" s="5">
        <v>6397.5715200000004</v>
      </c>
      <c r="K2045" s="26">
        <v>0.21</v>
      </c>
    </row>
    <row r="2046" spans="1:11">
      <c r="A2046" s="4">
        <v>6723</v>
      </c>
      <c r="B2046" t="s">
        <v>1463</v>
      </c>
      <c r="C2046" s="5">
        <f>IF($F$2=0," - ",Tabla1[[#This Row],[Base Precio de Lista neto]])</f>
        <v>7300.7011000000002</v>
      </c>
      <c r="D2046" s="5">
        <f>IF($F$2=0," - ",Tabla1[[#This Row],[Base Precio de Lista neto]]*(1-$F$2))</f>
        <v>5110.4907699999994</v>
      </c>
      <c r="E2046" s="5">
        <f>IF($F$2=0," - ",Tabla1[[#This Row],[Base para Mejor precio]]*(1-$F$2))</f>
        <v>4599.4416929999998</v>
      </c>
      <c r="F2046" s="4" t="s">
        <v>6</v>
      </c>
      <c r="G2046" s="16" t="s">
        <v>6131</v>
      </c>
      <c r="H2046" s="5">
        <f>IFERROR(IF($F$3=0,"-",Tabla1[[#This Row],[Precio de Cliente neto]]*(1+$F$3)),"-")</f>
        <v>7665.7361549999987</v>
      </c>
      <c r="I2046" s="5">
        <v>7300.7011000000002</v>
      </c>
      <c r="J2046" s="5">
        <v>6570.6309899999997</v>
      </c>
      <c r="K2046" s="26">
        <v>0.21</v>
      </c>
    </row>
    <row r="2047" spans="1:11">
      <c r="A2047" s="4">
        <v>6724</v>
      </c>
      <c r="B2047" t="s">
        <v>1464</v>
      </c>
      <c r="C2047" s="5">
        <f>IF($F$2=0," - ",Tabla1[[#This Row],[Base Precio de Lista neto]])</f>
        <v>5351.6313</v>
      </c>
      <c r="D2047" s="5">
        <f>IF($F$2=0," - ",Tabla1[[#This Row],[Base Precio de Lista neto]]*(1-$F$2))</f>
        <v>3746.1419099999998</v>
      </c>
      <c r="E2047" s="5">
        <f>IF($F$2=0," - ",Tabla1[[#This Row],[Base para Mejor precio]]*(1-$F$2))</f>
        <v>3371.5277189999997</v>
      </c>
      <c r="F2047" s="4" t="s">
        <v>4</v>
      </c>
      <c r="G2047" s="16" t="s">
        <v>6131</v>
      </c>
      <c r="H2047" s="5">
        <f>IFERROR(IF($F$3=0,"-",Tabla1[[#This Row],[Precio de Cliente neto]]*(1+$F$3)),"-")</f>
        <v>5619.2128649999995</v>
      </c>
      <c r="I2047" s="5">
        <v>5351.6313</v>
      </c>
      <c r="J2047" s="5">
        <v>4816.4681700000001</v>
      </c>
      <c r="K2047" s="26">
        <v>0.21</v>
      </c>
    </row>
    <row r="2048" spans="1:11">
      <c r="A2048" s="4">
        <v>6725</v>
      </c>
      <c r="B2048" t="s">
        <v>1465</v>
      </c>
      <c r="C2048" s="5">
        <f>IF($F$2=0," - ",Tabla1[[#This Row],[Base Precio de Lista neto]])</f>
        <v>4894.0784000000003</v>
      </c>
      <c r="D2048" s="5">
        <f>IF($F$2=0," - ",Tabla1[[#This Row],[Base Precio de Lista neto]]*(1-$F$2))</f>
        <v>3425.8548799999999</v>
      </c>
      <c r="E2048" s="5">
        <f>IF($F$2=0," - ",Tabla1[[#This Row],[Base para Mejor precio]]*(1-$F$2))</f>
        <v>3083.2693919999997</v>
      </c>
      <c r="F2048" s="4" t="s">
        <v>6</v>
      </c>
      <c r="G2048" s="16" t="s">
        <v>6131</v>
      </c>
      <c r="H2048" s="5">
        <f>IFERROR(IF($F$3=0,"-",Tabla1[[#This Row],[Precio de Cliente neto]]*(1+$F$3)),"-")</f>
        <v>5138.7823200000003</v>
      </c>
      <c r="I2048" s="5">
        <v>4894.0784000000003</v>
      </c>
      <c r="J2048" s="5">
        <v>4404.6705599999996</v>
      </c>
      <c r="K2048" s="26">
        <v>0.21</v>
      </c>
    </row>
    <row r="2049" spans="1:11">
      <c r="A2049" s="4">
        <v>6727</v>
      </c>
      <c r="B2049" t="s">
        <v>1466</v>
      </c>
      <c r="C2049" s="5">
        <f>IF($F$2=0," - ",Tabla1[[#This Row],[Base Precio de Lista neto]])</f>
        <v>1318.0835999999999</v>
      </c>
      <c r="D2049" s="5">
        <f>IF($F$2=0," - ",Tabla1[[#This Row],[Base Precio de Lista neto]]*(1-$F$2))</f>
        <v>922.65851999999984</v>
      </c>
      <c r="E2049" s="5">
        <f>IF($F$2=0," - ",Tabla1[[#This Row],[Base para Mejor precio]]*(1-$F$2))</f>
        <v>830.39266799999996</v>
      </c>
      <c r="F2049" s="4" t="s">
        <v>4</v>
      </c>
      <c r="G2049" s="16" t="s">
        <v>6131</v>
      </c>
      <c r="H2049" s="5">
        <f>IFERROR(IF($F$3=0,"-",Tabla1[[#This Row],[Precio de Cliente neto]]*(1+$F$3)),"-")</f>
        <v>1383.9877799999997</v>
      </c>
      <c r="I2049" s="5">
        <v>1318.0835999999999</v>
      </c>
      <c r="J2049" s="5">
        <v>1186.2752399999999</v>
      </c>
      <c r="K2049" s="26">
        <v>0.21</v>
      </c>
    </row>
    <row r="2050" spans="1:11">
      <c r="A2050" s="4">
        <v>6728</v>
      </c>
      <c r="B2050" t="s">
        <v>6058</v>
      </c>
      <c r="C2050" s="5">
        <f>IF($F$2=0," - ",Tabla1[[#This Row],[Base Precio de Lista neto]])</f>
        <v>4650.6616999999997</v>
      </c>
      <c r="D2050" s="5">
        <f>IF($F$2=0," - ",Tabla1[[#This Row],[Base Precio de Lista neto]]*(1-$F$2))</f>
        <v>3255.4631899999995</v>
      </c>
      <c r="E2050" s="5">
        <f>IF($F$2=0," - ",Tabla1[[#This Row],[Base para Mejor precio]]*(1-$F$2))</f>
        <v>2929.9168709999994</v>
      </c>
      <c r="F2050" s="4" t="s">
        <v>6</v>
      </c>
      <c r="G2050" s="16" t="s">
        <v>6131</v>
      </c>
      <c r="H2050" s="5">
        <f>IFERROR(IF($F$3=0,"-",Tabla1[[#This Row],[Precio de Cliente neto]]*(1+$F$3)),"-")</f>
        <v>4883.1947849999997</v>
      </c>
      <c r="I2050" s="5">
        <v>4650.6616999999997</v>
      </c>
      <c r="J2050" s="5">
        <v>4185.5955299999996</v>
      </c>
      <c r="K2050" s="26">
        <v>0.21</v>
      </c>
    </row>
    <row r="2051" spans="1:11">
      <c r="A2051" s="4">
        <v>6729</v>
      </c>
      <c r="B2051" t="s">
        <v>6059</v>
      </c>
      <c r="C2051" s="5">
        <f>IF($F$2=0," - ",Tabla1[[#This Row],[Base Precio de Lista neto]])</f>
        <v>6039.3462</v>
      </c>
      <c r="D2051" s="5">
        <f>IF($F$2=0," - ",Tabla1[[#This Row],[Base Precio de Lista neto]]*(1-$F$2))</f>
        <v>4227.54234</v>
      </c>
      <c r="E2051" s="5">
        <f>IF($F$2=0," - ",Tabla1[[#This Row],[Base para Mejor precio]]*(1-$F$2))</f>
        <v>3804.7881059999995</v>
      </c>
      <c r="F2051" s="4" t="s">
        <v>6</v>
      </c>
      <c r="G2051" s="16" t="s">
        <v>6131</v>
      </c>
      <c r="H2051" s="5">
        <f>IFERROR(IF($F$3=0,"-",Tabla1[[#This Row],[Precio de Cliente neto]]*(1+$F$3)),"-")</f>
        <v>6341.31351</v>
      </c>
      <c r="I2051" s="5">
        <v>6039.3462</v>
      </c>
      <c r="J2051" s="5">
        <v>5435.41158</v>
      </c>
      <c r="K2051" s="26">
        <v>0.21</v>
      </c>
    </row>
    <row r="2052" spans="1:11">
      <c r="A2052" s="4">
        <v>6730</v>
      </c>
      <c r="B2052" t="s">
        <v>1467</v>
      </c>
      <c r="C2052" s="5">
        <f>IF($F$2=0," - ",Tabla1[[#This Row],[Base Precio de Lista neto]])</f>
        <v>4167.8091999999997</v>
      </c>
      <c r="D2052" s="5">
        <f>IF($F$2=0," - ",Tabla1[[#This Row],[Base Precio de Lista neto]]*(1-$F$2))</f>
        <v>2917.4664399999997</v>
      </c>
      <c r="E2052" s="5">
        <f>IF($F$2=0," - ",Tabla1[[#This Row],[Base para Mejor precio]]*(1-$F$2))</f>
        <v>2625.7197959999999</v>
      </c>
      <c r="F2052" s="4" t="s">
        <v>6</v>
      </c>
      <c r="G2052" s="16" t="s">
        <v>6131</v>
      </c>
      <c r="H2052" s="5">
        <f>IFERROR(IF($F$3=0,"-",Tabla1[[#This Row],[Precio de Cliente neto]]*(1+$F$3)),"-")</f>
        <v>4376.1996599999993</v>
      </c>
      <c r="I2052" s="5">
        <v>4167.8091999999997</v>
      </c>
      <c r="J2052" s="5">
        <v>3751.02828</v>
      </c>
      <c r="K2052" s="26">
        <v>0.21</v>
      </c>
    </row>
    <row r="2053" spans="1:11">
      <c r="A2053" s="4">
        <v>6731</v>
      </c>
      <c r="B2053" t="s">
        <v>1468</v>
      </c>
      <c r="C2053" s="5">
        <f>IF($F$2=0," - ",Tabla1[[#This Row],[Base Precio de Lista neto]])</f>
        <v>5549.7834999999995</v>
      </c>
      <c r="D2053" s="5">
        <f>IF($F$2=0," - ",Tabla1[[#This Row],[Base Precio de Lista neto]]*(1-$F$2))</f>
        <v>3884.8484499999995</v>
      </c>
      <c r="E2053" s="5">
        <f>IF($F$2=0," - ",Tabla1[[#This Row],[Base para Mejor precio]]*(1-$F$2))</f>
        <v>3496.363605</v>
      </c>
      <c r="F2053" s="4" t="s">
        <v>6</v>
      </c>
      <c r="G2053" s="16" t="s">
        <v>6131</v>
      </c>
      <c r="H2053" s="5">
        <f>IFERROR(IF($F$3=0,"-",Tabla1[[#This Row],[Precio de Cliente neto]]*(1+$F$3)),"-")</f>
        <v>5827.2726749999993</v>
      </c>
      <c r="I2053" s="5">
        <v>5549.7834999999995</v>
      </c>
      <c r="J2053" s="5">
        <v>4994.8051500000001</v>
      </c>
      <c r="K2053" s="26">
        <v>0.21</v>
      </c>
    </row>
    <row r="2054" spans="1:11">
      <c r="A2054" s="4">
        <v>6732</v>
      </c>
      <c r="B2054" t="s">
        <v>1469</v>
      </c>
      <c r="C2054" s="5">
        <f>IF($F$2=0," - ",Tabla1[[#This Row],[Base Precio de Lista neto]])</f>
        <v>4167.8091999999997</v>
      </c>
      <c r="D2054" s="5">
        <f>IF($F$2=0," - ",Tabla1[[#This Row],[Base Precio de Lista neto]]*(1-$F$2))</f>
        <v>2917.4664399999997</v>
      </c>
      <c r="E2054" s="5">
        <f>IF($F$2=0," - ",Tabla1[[#This Row],[Base para Mejor precio]]*(1-$F$2))</f>
        <v>2625.7197959999999</v>
      </c>
      <c r="F2054" s="4" t="s">
        <v>6</v>
      </c>
      <c r="G2054" s="16" t="s">
        <v>6131</v>
      </c>
      <c r="H2054" s="5">
        <f>IFERROR(IF($F$3=0,"-",Tabla1[[#This Row],[Precio de Cliente neto]]*(1+$F$3)),"-")</f>
        <v>4376.1996599999993</v>
      </c>
      <c r="I2054" s="5">
        <v>4167.8091999999997</v>
      </c>
      <c r="J2054" s="5">
        <v>3751.02828</v>
      </c>
      <c r="K2054" s="26">
        <v>0.21</v>
      </c>
    </row>
    <row r="2055" spans="1:11">
      <c r="A2055" s="4">
        <v>6733</v>
      </c>
      <c r="B2055" t="s">
        <v>1470</v>
      </c>
      <c r="C2055" s="5">
        <f>IF($F$2=0," - ",Tabla1[[#This Row],[Base Precio de Lista neto]])</f>
        <v>4358.5342000000001</v>
      </c>
      <c r="D2055" s="5">
        <f>IF($F$2=0," - ",Tabla1[[#This Row],[Base Precio de Lista neto]]*(1-$F$2))</f>
        <v>3050.9739399999999</v>
      </c>
      <c r="E2055" s="5">
        <f>IF($F$2=0," - ",Tabla1[[#This Row],[Base para Mejor precio]]*(1-$F$2))</f>
        <v>2745.876546</v>
      </c>
      <c r="F2055" s="4" t="s">
        <v>6</v>
      </c>
      <c r="G2055" s="16" t="s">
        <v>6131</v>
      </c>
      <c r="H2055" s="5">
        <f>IFERROR(IF($F$3=0,"-",Tabla1[[#This Row],[Precio de Cliente neto]]*(1+$F$3)),"-")</f>
        <v>4576.4609099999998</v>
      </c>
      <c r="I2055" s="5">
        <v>4358.5342000000001</v>
      </c>
      <c r="J2055" s="5">
        <v>3922.6807800000001</v>
      </c>
      <c r="K2055" s="26">
        <v>0.21</v>
      </c>
    </row>
    <row r="2056" spans="1:11">
      <c r="A2056" s="4">
        <v>6734</v>
      </c>
      <c r="B2056" t="s">
        <v>1471</v>
      </c>
      <c r="C2056" s="5">
        <f>IF($F$2=0," - ",Tabla1[[#This Row],[Base Precio de Lista neto]])</f>
        <v>1434.2654</v>
      </c>
      <c r="D2056" s="5">
        <f>IF($F$2=0," - ",Tabla1[[#This Row],[Base Precio de Lista neto]]*(1-$F$2))</f>
        <v>1003.98578</v>
      </c>
      <c r="E2056" s="5">
        <f>IF($F$2=0," - ",Tabla1[[#This Row],[Base para Mejor precio]]*(1-$F$2))</f>
        <v>903.58720199999993</v>
      </c>
      <c r="F2056" s="4" t="s">
        <v>5</v>
      </c>
      <c r="G2056" s="16" t="s">
        <v>6131</v>
      </c>
      <c r="H2056" s="5">
        <f>IFERROR(IF($F$3=0,"-",Tabla1[[#This Row],[Precio de Cliente neto]]*(1+$F$3)),"-")</f>
        <v>1505.97867</v>
      </c>
      <c r="I2056" s="5">
        <v>1434.2654</v>
      </c>
      <c r="J2056" s="5">
        <v>1290.8388600000001</v>
      </c>
      <c r="K2056" s="26">
        <v>0.21</v>
      </c>
    </row>
    <row r="2057" spans="1:11">
      <c r="A2057" s="4">
        <v>6736</v>
      </c>
      <c r="B2057" t="s">
        <v>1472</v>
      </c>
      <c r="C2057" s="5">
        <f>IF($F$2=0," - ",Tabla1[[#This Row],[Base Precio de Lista neto]])</f>
        <v>202.20830000000001</v>
      </c>
      <c r="D2057" s="5">
        <f>IF($F$2=0," - ",Tabla1[[#This Row],[Base Precio de Lista neto]]*(1-$F$2))</f>
        <v>141.54580999999999</v>
      </c>
      <c r="E2057" s="5">
        <f>IF($F$2=0," - ",Tabla1[[#This Row],[Base para Mejor precio]]*(1-$F$2))</f>
        <v>127.391229</v>
      </c>
      <c r="F2057" s="4" t="s">
        <v>5</v>
      </c>
      <c r="G2057" s="16" t="s">
        <v>6131</v>
      </c>
      <c r="H2057" s="5">
        <f>IFERROR(IF($F$3=0,"-",Tabla1[[#This Row],[Precio de Cliente neto]]*(1+$F$3)),"-")</f>
        <v>212.318715</v>
      </c>
      <c r="I2057" s="5">
        <v>202.20830000000001</v>
      </c>
      <c r="J2057" s="5">
        <v>181.98747</v>
      </c>
      <c r="K2057" s="26">
        <v>0.21</v>
      </c>
    </row>
    <row r="2058" spans="1:11">
      <c r="A2058" s="4">
        <v>6739</v>
      </c>
      <c r="B2058" t="s">
        <v>1473</v>
      </c>
      <c r="C2058" s="5">
        <f>IF($F$2=0," - ",Tabla1[[#This Row],[Base Precio de Lista neto]])</f>
        <v>1208.5444</v>
      </c>
      <c r="D2058" s="5">
        <f>IF($F$2=0," - ",Tabla1[[#This Row],[Base Precio de Lista neto]]*(1-$F$2))</f>
        <v>845.98107999999991</v>
      </c>
      <c r="E2058" s="5">
        <f>IF($F$2=0," - ",Tabla1[[#This Row],[Base para Mejor precio]]*(1-$F$2))</f>
        <v>761.38297199999988</v>
      </c>
      <c r="F2058" s="4" t="s">
        <v>5</v>
      </c>
      <c r="G2058" s="16" t="s">
        <v>6131</v>
      </c>
      <c r="H2058" s="5">
        <f>IFERROR(IF($F$3=0,"-",Tabla1[[#This Row],[Precio de Cliente neto]]*(1+$F$3)),"-")</f>
        <v>1268.9716199999998</v>
      </c>
      <c r="I2058" s="5">
        <v>1208.5444</v>
      </c>
      <c r="J2058" s="5">
        <v>1087.6899599999999</v>
      </c>
      <c r="K2058" s="26">
        <v>0.21</v>
      </c>
    </row>
    <row r="2059" spans="1:11">
      <c r="A2059" s="4">
        <v>6740</v>
      </c>
      <c r="B2059" t="s">
        <v>1474</v>
      </c>
      <c r="C2059" s="5">
        <f>IF($F$2=0," - ",Tabla1[[#This Row],[Base Precio de Lista neto]])</f>
        <v>1416.7909999999999</v>
      </c>
      <c r="D2059" s="5">
        <f>IF($F$2=0," - ",Tabla1[[#This Row],[Base Precio de Lista neto]]*(1-$F$2))</f>
        <v>991.75369999999987</v>
      </c>
      <c r="E2059" s="5">
        <f>IF($F$2=0," - ",Tabla1[[#This Row],[Base para Mejor precio]]*(1-$F$2))</f>
        <v>892.57833000000005</v>
      </c>
      <c r="F2059" s="4" t="s">
        <v>5</v>
      </c>
      <c r="G2059" s="16" t="s">
        <v>6131</v>
      </c>
      <c r="H2059" s="5">
        <f>IFERROR(IF($F$3=0,"-",Tabla1[[#This Row],[Precio de Cliente neto]]*(1+$F$3)),"-")</f>
        <v>1487.6305499999999</v>
      </c>
      <c r="I2059" s="5">
        <v>1416.7909999999999</v>
      </c>
      <c r="J2059" s="5">
        <v>1275.1119000000001</v>
      </c>
      <c r="K2059" s="26">
        <v>0.21</v>
      </c>
    </row>
    <row r="2060" spans="1:11">
      <c r="A2060" s="4">
        <v>6741</v>
      </c>
      <c r="B2060" t="s">
        <v>1475</v>
      </c>
      <c r="C2060" s="5">
        <f>IF($F$2=0," - ",Tabla1[[#This Row],[Base Precio de Lista neto]])</f>
        <v>1584.0127</v>
      </c>
      <c r="D2060" s="5">
        <f>IF($F$2=0," - ",Tabla1[[#This Row],[Base Precio de Lista neto]]*(1-$F$2))</f>
        <v>1108.80889</v>
      </c>
      <c r="E2060" s="5">
        <f>IF($F$2=0," - ",Tabla1[[#This Row],[Base para Mejor precio]]*(1-$F$2))</f>
        <v>997.92800099999988</v>
      </c>
      <c r="F2060" s="4" t="s">
        <v>5</v>
      </c>
      <c r="G2060" s="16" t="s">
        <v>6131</v>
      </c>
      <c r="H2060" s="5">
        <f>IFERROR(IF($F$3=0,"-",Tabla1[[#This Row],[Precio de Cliente neto]]*(1+$F$3)),"-")</f>
        <v>1663.2133349999999</v>
      </c>
      <c r="I2060" s="5">
        <v>1584.0127</v>
      </c>
      <c r="J2060" s="5">
        <v>1425.6114299999999</v>
      </c>
      <c r="K2060" s="26">
        <v>0.21</v>
      </c>
    </row>
    <row r="2061" spans="1:11">
      <c r="A2061" s="4">
        <v>6742</v>
      </c>
      <c r="B2061" t="s">
        <v>1476</v>
      </c>
      <c r="C2061" s="5">
        <f>IF($F$2=0," - ",Tabla1[[#This Row],[Base Precio de Lista neto]])</f>
        <v>2125.3995</v>
      </c>
      <c r="D2061" s="5">
        <f>IF($F$2=0," - ",Tabla1[[#This Row],[Base Precio de Lista neto]]*(1-$F$2))</f>
        <v>1487.7796499999999</v>
      </c>
      <c r="E2061" s="5">
        <f>IF($F$2=0," - ",Tabla1[[#This Row],[Base para Mejor precio]]*(1-$F$2))</f>
        <v>1339.001685</v>
      </c>
      <c r="F2061" s="4" t="s">
        <v>5</v>
      </c>
      <c r="G2061" s="16" t="s">
        <v>6131</v>
      </c>
      <c r="H2061" s="5">
        <f>IFERROR(IF($F$3=0,"-",Tabla1[[#This Row],[Precio de Cliente neto]]*(1+$F$3)),"-")</f>
        <v>2231.6694749999997</v>
      </c>
      <c r="I2061" s="5">
        <v>2125.3995</v>
      </c>
      <c r="J2061" s="5">
        <v>1912.8595499999999</v>
      </c>
      <c r="K2061" s="26">
        <v>0.21</v>
      </c>
    </row>
    <row r="2062" spans="1:11">
      <c r="A2062" s="4">
        <v>6745</v>
      </c>
      <c r="B2062" t="s">
        <v>1477</v>
      </c>
      <c r="C2062" s="5">
        <f>IF($F$2=0," - ",Tabla1[[#This Row],[Base Precio de Lista neto]])</f>
        <v>3802.8804</v>
      </c>
      <c r="D2062" s="5">
        <f>IF($F$2=0," - ",Tabla1[[#This Row],[Base Precio de Lista neto]]*(1-$F$2))</f>
        <v>2662.0162799999998</v>
      </c>
      <c r="E2062" s="5">
        <f>IF($F$2=0," - ",Tabla1[[#This Row],[Base para Mejor precio]]*(1-$F$2))</f>
        <v>2395.814652</v>
      </c>
      <c r="F2062" s="4" t="s">
        <v>4</v>
      </c>
      <c r="G2062" s="16" t="s">
        <v>6131</v>
      </c>
      <c r="H2062" s="5">
        <f>IFERROR(IF($F$3=0,"-",Tabla1[[#This Row],[Precio de Cliente neto]]*(1+$F$3)),"-")</f>
        <v>3993.0244199999997</v>
      </c>
      <c r="I2062" s="5">
        <v>3802.8804</v>
      </c>
      <c r="J2062" s="5">
        <v>3422.5923600000001</v>
      </c>
      <c r="K2062" s="26">
        <v>0.21</v>
      </c>
    </row>
    <row r="2063" spans="1:11">
      <c r="A2063" s="4">
        <v>6746</v>
      </c>
      <c r="B2063" t="s">
        <v>1478</v>
      </c>
      <c r="C2063" s="5">
        <f>IF($F$2=0," - ",Tabla1[[#This Row],[Base Precio de Lista neto]])</f>
        <v>3802.8804</v>
      </c>
      <c r="D2063" s="5">
        <f>IF($F$2=0," - ",Tabla1[[#This Row],[Base Precio de Lista neto]]*(1-$F$2))</f>
        <v>2662.0162799999998</v>
      </c>
      <c r="E2063" s="5">
        <f>IF($F$2=0," - ",Tabla1[[#This Row],[Base para Mejor precio]]*(1-$F$2))</f>
        <v>2395.814652</v>
      </c>
      <c r="F2063" s="4" t="s">
        <v>4</v>
      </c>
      <c r="G2063" s="16" t="s">
        <v>6131</v>
      </c>
      <c r="H2063" s="5">
        <f>IFERROR(IF($F$3=0,"-",Tabla1[[#This Row],[Precio de Cliente neto]]*(1+$F$3)),"-")</f>
        <v>3993.0244199999997</v>
      </c>
      <c r="I2063" s="5">
        <v>3802.8804</v>
      </c>
      <c r="J2063" s="5">
        <v>3422.5923600000001</v>
      </c>
      <c r="K2063" s="26">
        <v>0.21</v>
      </c>
    </row>
    <row r="2064" spans="1:11">
      <c r="A2064" s="4">
        <v>6750</v>
      </c>
      <c r="B2064" t="s">
        <v>1479</v>
      </c>
      <c r="C2064" s="5">
        <f>IF($F$2=0," - ",Tabla1[[#This Row],[Base Precio de Lista neto]])</f>
        <v>11849.1414</v>
      </c>
      <c r="D2064" s="5">
        <f>IF($F$2=0," - ",Tabla1[[#This Row],[Base Precio de Lista neto]]*(1-$F$2))</f>
        <v>8294.3989799999999</v>
      </c>
      <c r="E2064" s="5">
        <f>IF($F$2=0," - ",Tabla1[[#This Row],[Base para Mejor precio]]*(1-$F$2))</f>
        <v>7464.9590819999994</v>
      </c>
      <c r="F2064" s="4" t="s">
        <v>6</v>
      </c>
      <c r="G2064" s="16" t="s">
        <v>6131</v>
      </c>
      <c r="H2064" s="5">
        <f>IFERROR(IF($F$3=0,"-",Tabla1[[#This Row],[Precio de Cliente neto]]*(1+$F$3)),"-")</f>
        <v>12441.598470000001</v>
      </c>
      <c r="I2064" s="5">
        <v>11849.1414</v>
      </c>
      <c r="J2064" s="5">
        <v>10664.22726</v>
      </c>
      <c r="K2064" s="26">
        <v>0.21</v>
      </c>
    </row>
    <row r="2065" spans="1:11">
      <c r="A2065" s="4">
        <v>6751</v>
      </c>
      <c r="B2065" t="s">
        <v>1480</v>
      </c>
      <c r="C2065" s="5">
        <f>IF($F$2=0," - ",Tabla1[[#This Row],[Base Precio de Lista neto]])</f>
        <v>12038.9128</v>
      </c>
      <c r="D2065" s="5">
        <f>IF($F$2=0," - ",Tabla1[[#This Row],[Base Precio de Lista neto]]*(1-$F$2))</f>
        <v>8427.2389599999988</v>
      </c>
      <c r="E2065" s="5">
        <f>IF($F$2=0," - ",Tabla1[[#This Row],[Base para Mejor precio]]*(1-$F$2))</f>
        <v>7584.5150639999993</v>
      </c>
      <c r="F2065" s="4" t="s">
        <v>6</v>
      </c>
      <c r="G2065" s="16" t="s">
        <v>6131</v>
      </c>
      <c r="H2065" s="5">
        <f>IFERROR(IF($F$3=0,"-",Tabla1[[#This Row],[Precio de Cliente neto]]*(1+$F$3)),"-")</f>
        <v>12640.858439999998</v>
      </c>
      <c r="I2065" s="5">
        <v>12038.9128</v>
      </c>
      <c r="J2065" s="5">
        <v>10835.02152</v>
      </c>
      <c r="K2065" s="26">
        <v>0.21</v>
      </c>
    </row>
    <row r="2066" spans="1:11">
      <c r="A2066" s="4">
        <v>6754</v>
      </c>
      <c r="B2066" t="s">
        <v>1481</v>
      </c>
      <c r="C2066" s="5">
        <f>IF($F$2=0," - ",Tabla1[[#This Row],[Base Precio de Lista neto]])</f>
        <v>11849.1414</v>
      </c>
      <c r="D2066" s="5">
        <f>IF($F$2=0," - ",Tabla1[[#This Row],[Base Precio de Lista neto]]*(1-$F$2))</f>
        <v>8294.3989799999999</v>
      </c>
      <c r="E2066" s="5">
        <f>IF($F$2=0," - ",Tabla1[[#This Row],[Base para Mejor precio]]*(1-$F$2))</f>
        <v>7464.9590819999994</v>
      </c>
      <c r="F2066" s="4" t="s">
        <v>6</v>
      </c>
      <c r="G2066" s="16" t="s">
        <v>6131</v>
      </c>
      <c r="H2066" s="5">
        <f>IFERROR(IF($F$3=0,"-",Tabla1[[#This Row],[Precio de Cliente neto]]*(1+$F$3)),"-")</f>
        <v>12441.598470000001</v>
      </c>
      <c r="I2066" s="5">
        <v>11849.1414</v>
      </c>
      <c r="J2066" s="5">
        <v>10664.22726</v>
      </c>
      <c r="K2066" s="26">
        <v>0.21</v>
      </c>
    </row>
    <row r="2067" spans="1:11">
      <c r="A2067" s="4">
        <v>6755</v>
      </c>
      <c r="B2067" t="s">
        <v>1482</v>
      </c>
      <c r="C2067" s="5">
        <f>IF($F$2=0," - ",Tabla1[[#This Row],[Base Precio de Lista neto]])</f>
        <v>12038.9128</v>
      </c>
      <c r="D2067" s="5">
        <f>IF($F$2=0," - ",Tabla1[[#This Row],[Base Precio de Lista neto]]*(1-$F$2))</f>
        <v>8427.2389599999988</v>
      </c>
      <c r="E2067" s="5">
        <f>IF($F$2=0," - ",Tabla1[[#This Row],[Base para Mejor precio]]*(1-$F$2))</f>
        <v>7584.5150639999993</v>
      </c>
      <c r="F2067" s="4" t="s">
        <v>6</v>
      </c>
      <c r="G2067" s="16" t="s">
        <v>6131</v>
      </c>
      <c r="H2067" s="5">
        <f>IFERROR(IF($F$3=0,"-",Tabla1[[#This Row],[Precio de Cliente neto]]*(1+$F$3)),"-")</f>
        <v>12640.858439999998</v>
      </c>
      <c r="I2067" s="5">
        <v>12038.9128</v>
      </c>
      <c r="J2067" s="5">
        <v>10835.02152</v>
      </c>
      <c r="K2067" s="26">
        <v>0.21</v>
      </c>
    </row>
    <row r="2068" spans="1:11">
      <c r="A2068" s="4">
        <v>6756</v>
      </c>
      <c r="B2068" t="s">
        <v>1483</v>
      </c>
      <c r="C2068" s="5">
        <f>IF($F$2=0," - ",Tabla1[[#This Row],[Base Precio de Lista neto]])</f>
        <v>11849.1414</v>
      </c>
      <c r="D2068" s="5">
        <f>IF($F$2=0," - ",Tabla1[[#This Row],[Base Precio de Lista neto]]*(1-$F$2))</f>
        <v>8294.3989799999999</v>
      </c>
      <c r="E2068" s="5">
        <f>IF($F$2=0," - ",Tabla1[[#This Row],[Base para Mejor precio]]*(1-$F$2))</f>
        <v>7464.9590819999994</v>
      </c>
      <c r="F2068" s="4" t="s">
        <v>6</v>
      </c>
      <c r="G2068" s="16" t="s">
        <v>6131</v>
      </c>
      <c r="H2068" s="5">
        <f>IFERROR(IF($F$3=0,"-",Tabla1[[#This Row],[Precio de Cliente neto]]*(1+$F$3)),"-")</f>
        <v>12441.598470000001</v>
      </c>
      <c r="I2068" s="5">
        <v>11849.1414</v>
      </c>
      <c r="J2068" s="5">
        <v>10664.22726</v>
      </c>
      <c r="K2068" s="26">
        <v>0.21</v>
      </c>
    </row>
    <row r="2069" spans="1:11">
      <c r="A2069" s="4">
        <v>6757</v>
      </c>
      <c r="B2069" t="s">
        <v>6060</v>
      </c>
      <c r="C2069" s="5">
        <f>IF($F$2=0," - ",Tabla1[[#This Row],[Base Precio de Lista neto]])</f>
        <v>11849.1414</v>
      </c>
      <c r="D2069" s="5">
        <f>IF($F$2=0," - ",Tabla1[[#This Row],[Base Precio de Lista neto]]*(1-$F$2))</f>
        <v>8294.3989799999999</v>
      </c>
      <c r="E2069" s="5">
        <f>IF($F$2=0," - ",Tabla1[[#This Row],[Base para Mejor precio]]*(1-$F$2))</f>
        <v>7464.9590819999994</v>
      </c>
      <c r="F2069" s="4" t="s">
        <v>6</v>
      </c>
      <c r="G2069" s="16" t="s">
        <v>6131</v>
      </c>
      <c r="H2069" s="5">
        <f>IFERROR(IF($F$3=0,"-",Tabla1[[#This Row],[Precio de Cliente neto]]*(1+$F$3)),"-")</f>
        <v>12441.598470000001</v>
      </c>
      <c r="I2069" s="5">
        <v>11849.1414</v>
      </c>
      <c r="J2069" s="5">
        <v>10664.22726</v>
      </c>
      <c r="K2069" s="26">
        <v>0.21</v>
      </c>
    </row>
    <row r="2070" spans="1:11">
      <c r="A2070" s="4">
        <v>6758</v>
      </c>
      <c r="B2070" t="s">
        <v>1484</v>
      </c>
      <c r="C2070" s="5">
        <f>IF($F$2=0," - ",Tabla1[[#This Row],[Base Precio de Lista neto]])</f>
        <v>12038.9128</v>
      </c>
      <c r="D2070" s="5">
        <f>IF($F$2=0," - ",Tabla1[[#This Row],[Base Precio de Lista neto]]*(1-$F$2))</f>
        <v>8427.2389599999988</v>
      </c>
      <c r="E2070" s="5">
        <f>IF($F$2=0," - ",Tabla1[[#This Row],[Base para Mejor precio]]*(1-$F$2))</f>
        <v>7584.5150639999993</v>
      </c>
      <c r="F2070" s="4" t="s">
        <v>6</v>
      </c>
      <c r="G2070" s="16" t="s">
        <v>6131</v>
      </c>
      <c r="H2070" s="5">
        <f>IFERROR(IF($F$3=0,"-",Tabla1[[#This Row],[Precio de Cliente neto]]*(1+$F$3)),"-")</f>
        <v>12640.858439999998</v>
      </c>
      <c r="I2070" s="5">
        <v>12038.9128</v>
      </c>
      <c r="J2070" s="5">
        <v>10835.02152</v>
      </c>
      <c r="K2070" s="26">
        <v>0.21</v>
      </c>
    </row>
    <row r="2071" spans="1:11">
      <c r="A2071" s="4">
        <v>6900</v>
      </c>
      <c r="B2071" t="s">
        <v>1485</v>
      </c>
      <c r="C2071" s="5">
        <f>IF($F$2=0," - ",Tabla1[[#This Row],[Base Precio de Lista neto]])</f>
        <v>2619.4223000000002</v>
      </c>
      <c r="D2071" s="5">
        <f>IF($F$2=0," - ",Tabla1[[#This Row],[Base Precio de Lista neto]]*(1-$F$2))</f>
        <v>1833.5956100000001</v>
      </c>
      <c r="E2071" s="5">
        <f>IF($F$2=0," - ",Tabla1[[#This Row],[Base para Mejor precio]]*(1-$F$2))</f>
        <v>1650.2360489999999</v>
      </c>
      <c r="F2071" s="4" t="s">
        <v>5</v>
      </c>
      <c r="G2071" s="16" t="s">
        <v>6131</v>
      </c>
      <c r="H2071" s="5">
        <f>IFERROR(IF($F$3=0,"-",Tabla1[[#This Row],[Precio de Cliente neto]]*(1+$F$3)),"-")</f>
        <v>2750.393415</v>
      </c>
      <c r="I2071" s="5">
        <v>2619.4223000000002</v>
      </c>
      <c r="J2071" s="5">
        <v>2357.4800700000001</v>
      </c>
      <c r="K2071" s="26">
        <v>0.21</v>
      </c>
    </row>
    <row r="2072" spans="1:11">
      <c r="A2072" s="4">
        <v>6952</v>
      </c>
      <c r="B2072" t="s">
        <v>9227</v>
      </c>
      <c r="C2072" s="5">
        <f>IF($F$2=0," - ",Tabla1[[#This Row],[Base Precio de Lista neto]])</f>
        <v>6866.1911</v>
      </c>
      <c r="D2072" s="5">
        <f>IF($F$2=0," - ",Tabla1[[#This Row],[Base Precio de Lista neto]]*(1-$F$2))</f>
        <v>4806.3337699999993</v>
      </c>
      <c r="E2072" s="5">
        <f>IF($F$2=0," - ",Tabla1[[#This Row],[Base para Mejor precio]]*(1-$F$2))</f>
        <v>4325.7003930000001</v>
      </c>
      <c r="F2072" s="4" t="s">
        <v>5</v>
      </c>
      <c r="G2072" s="16" t="s">
        <v>6131</v>
      </c>
      <c r="H2072" s="5">
        <f>IFERROR(IF($F$3=0,"-",Tabla1[[#This Row],[Precio de Cliente neto]]*(1+$F$3)),"-")</f>
        <v>7209.5006549999989</v>
      </c>
      <c r="I2072" s="5">
        <v>6866.1911</v>
      </c>
      <c r="J2072" s="5">
        <v>6179.5719900000004</v>
      </c>
      <c r="K2072" s="26">
        <v>0.21</v>
      </c>
    </row>
    <row r="2073" spans="1:11">
      <c r="A2073" s="4">
        <v>6953</v>
      </c>
      <c r="B2073" t="s">
        <v>9228</v>
      </c>
      <c r="C2073" s="5">
        <f>IF($F$2=0," - ",Tabla1[[#This Row],[Base Precio de Lista neto]])</f>
        <v>8451.4868999999999</v>
      </c>
      <c r="D2073" s="5">
        <f>IF($F$2=0," - ",Tabla1[[#This Row],[Base Precio de Lista neto]]*(1-$F$2))</f>
        <v>5916.0408299999999</v>
      </c>
      <c r="E2073" s="5">
        <f>IF($F$2=0," - ",Tabla1[[#This Row],[Base para Mejor precio]]*(1-$F$2))</f>
        <v>5324.4367469999997</v>
      </c>
      <c r="F2073" s="4" t="s">
        <v>5</v>
      </c>
      <c r="G2073" s="16" t="s">
        <v>6131</v>
      </c>
      <c r="H2073" s="5">
        <f>IFERROR(IF($F$3=0,"-",Tabla1[[#This Row],[Precio de Cliente neto]]*(1+$F$3)),"-")</f>
        <v>8874.0612450000008</v>
      </c>
      <c r="I2073" s="5">
        <v>8451.4868999999999</v>
      </c>
      <c r="J2073" s="5">
        <v>7606.3382099999999</v>
      </c>
      <c r="K2073" s="26">
        <v>0.21</v>
      </c>
    </row>
    <row r="2074" spans="1:11">
      <c r="A2074" s="4">
        <v>6955</v>
      </c>
      <c r="B2074" t="s">
        <v>6478</v>
      </c>
      <c r="C2074" s="5">
        <f>IF($F$2=0," - ",Tabla1[[#This Row],[Base Precio de Lista neto]])</f>
        <v>16835.3099</v>
      </c>
      <c r="D2074" s="5">
        <f>IF($F$2=0," - ",Tabla1[[#This Row],[Base Precio de Lista neto]]*(1-$F$2))</f>
        <v>11784.716929999999</v>
      </c>
      <c r="E2074" s="5">
        <f>IF($F$2=0," - ",Tabla1[[#This Row],[Base para Mejor precio]]*(1-$F$2))</f>
        <v>10606.245236999999</v>
      </c>
      <c r="F2074" s="4" t="s">
        <v>5</v>
      </c>
      <c r="G2074" s="16" t="s">
        <v>6131</v>
      </c>
      <c r="H2074" s="5">
        <f>IFERROR(IF($F$3=0,"-",Tabla1[[#This Row],[Precio de Cliente neto]]*(1+$F$3)),"-")</f>
        <v>17677.075395</v>
      </c>
      <c r="I2074" s="5">
        <v>16835.3099</v>
      </c>
      <c r="J2074" s="5">
        <v>15151.778910000001</v>
      </c>
      <c r="K2074" s="26">
        <v>0.21</v>
      </c>
    </row>
    <row r="2075" spans="1:11">
      <c r="A2075" s="4">
        <v>6956</v>
      </c>
      <c r="B2075" t="s">
        <v>6479</v>
      </c>
      <c r="C2075" s="5">
        <f>IF($F$2=0," - ",Tabla1[[#This Row],[Base Precio de Lista neto]])</f>
        <v>18725.9977</v>
      </c>
      <c r="D2075" s="5">
        <f>IF($F$2=0," - ",Tabla1[[#This Row],[Base Precio de Lista neto]]*(1-$F$2))</f>
        <v>13108.19839</v>
      </c>
      <c r="E2075" s="5">
        <f>IF($F$2=0," - ",Tabla1[[#This Row],[Base para Mejor precio]]*(1-$F$2))</f>
        <v>11797.378550999998</v>
      </c>
      <c r="F2075" s="4" t="s">
        <v>5</v>
      </c>
      <c r="G2075" s="16" t="s">
        <v>6131</v>
      </c>
      <c r="H2075" s="5">
        <f>IFERROR(IF($F$3=0,"-",Tabla1[[#This Row],[Precio de Cliente neto]]*(1+$F$3)),"-")</f>
        <v>19662.297585</v>
      </c>
      <c r="I2075" s="5">
        <v>18725.9977</v>
      </c>
      <c r="J2075" s="5">
        <v>16853.397929999999</v>
      </c>
      <c r="K2075" s="26">
        <v>0.21</v>
      </c>
    </row>
    <row r="2076" spans="1:11">
      <c r="A2076" s="4">
        <v>6957</v>
      </c>
      <c r="B2076" t="s">
        <v>6480</v>
      </c>
      <c r="C2076" s="5">
        <f>IF($F$2=0," - ",Tabla1[[#This Row],[Base Precio de Lista neto]])</f>
        <v>40885.802900000002</v>
      </c>
      <c r="D2076" s="5">
        <f>IF($F$2=0," - ",Tabla1[[#This Row],[Base Precio de Lista neto]]*(1-$F$2))</f>
        <v>28620.062030000001</v>
      </c>
      <c r="E2076" s="5">
        <f>IF($F$2=0," - ",Tabla1[[#This Row],[Base para Mejor precio]]*(1-$F$2))</f>
        <v>25758.055826999996</v>
      </c>
      <c r="F2076" s="4" t="s">
        <v>5</v>
      </c>
      <c r="G2076" s="16" t="s">
        <v>6131</v>
      </c>
      <c r="H2076" s="5">
        <f>IFERROR(IF($F$3=0,"-",Tabla1[[#This Row],[Precio de Cliente neto]]*(1+$F$3)),"-")</f>
        <v>42930.093045000001</v>
      </c>
      <c r="I2076" s="5">
        <v>40885.802900000002</v>
      </c>
      <c r="J2076" s="5">
        <v>36797.222609999997</v>
      </c>
      <c r="K2076" s="26">
        <v>0.21</v>
      </c>
    </row>
    <row r="2077" spans="1:11">
      <c r="A2077" s="4">
        <v>6958</v>
      </c>
      <c r="B2077" t="s">
        <v>1486</v>
      </c>
      <c r="C2077" s="5">
        <f>IF($F$2=0," - ",Tabla1[[#This Row],[Base Precio de Lista neto]])</f>
        <v>23049.5491</v>
      </c>
      <c r="D2077" s="5">
        <f>IF($F$2=0," - ",Tabla1[[#This Row],[Base Precio de Lista neto]]*(1-$F$2))</f>
        <v>16134.684369999999</v>
      </c>
      <c r="E2077" s="5">
        <f>IF($F$2=0," - ",Tabla1[[#This Row],[Base para Mejor precio]]*(1-$F$2))</f>
        <v>14521.215932999999</v>
      </c>
      <c r="F2077" s="4" t="s">
        <v>5</v>
      </c>
      <c r="G2077" s="16" t="s">
        <v>6131</v>
      </c>
      <c r="H2077" s="5">
        <f>IFERROR(IF($F$3=0,"-",Tabla1[[#This Row],[Precio de Cliente neto]]*(1+$F$3)),"-")</f>
        <v>24202.026554999997</v>
      </c>
      <c r="I2077" s="5">
        <v>23049.5491</v>
      </c>
      <c r="J2077" s="5">
        <v>20744.59419</v>
      </c>
      <c r="K2077" s="26">
        <v>0.21</v>
      </c>
    </row>
    <row r="2078" spans="1:11">
      <c r="A2078" s="4">
        <v>6959</v>
      </c>
      <c r="B2078" t="s">
        <v>1487</v>
      </c>
      <c r="C2078" s="5">
        <f>IF($F$2=0," - ",Tabla1[[#This Row],[Base Precio de Lista neto]])</f>
        <v>8652.4284000000007</v>
      </c>
      <c r="D2078" s="5">
        <f>IF($F$2=0," - ",Tabla1[[#This Row],[Base Precio de Lista neto]]*(1-$F$2))</f>
        <v>6056.6998800000001</v>
      </c>
      <c r="E2078" s="5">
        <f>IF($F$2=0," - ",Tabla1[[#This Row],[Base para Mejor precio]]*(1-$F$2))</f>
        <v>5451.0298919999996</v>
      </c>
      <c r="F2078" s="4" t="s">
        <v>5</v>
      </c>
      <c r="G2078" s="16" t="s">
        <v>6131</v>
      </c>
      <c r="H2078" s="5">
        <f>IFERROR(IF($F$3=0,"-",Tabla1[[#This Row],[Precio de Cliente neto]]*(1+$F$3)),"-")</f>
        <v>9085.0498200000002</v>
      </c>
      <c r="I2078" s="5">
        <v>8652.4284000000007</v>
      </c>
      <c r="J2078" s="5">
        <v>7787.1855599999999</v>
      </c>
      <c r="K2078" s="26">
        <v>0.21</v>
      </c>
    </row>
    <row r="2079" spans="1:11">
      <c r="A2079" s="4">
        <v>6964</v>
      </c>
      <c r="B2079" t="s">
        <v>1488</v>
      </c>
      <c r="C2079" s="5">
        <f>IF($F$2=0," - ",Tabla1[[#This Row],[Base Precio de Lista neto]])</f>
        <v>5016.5923000000003</v>
      </c>
      <c r="D2079" s="5">
        <f>IF($F$2=0," - ",Tabla1[[#This Row],[Base Precio de Lista neto]]*(1-$F$2))</f>
        <v>3511.6146100000001</v>
      </c>
      <c r="E2079" s="5">
        <f>IF($F$2=0," - ",Tabla1[[#This Row],[Base para Mejor precio]]*(1-$F$2))</f>
        <v>3160.4531489999999</v>
      </c>
      <c r="F2079" s="4" t="s">
        <v>5</v>
      </c>
      <c r="G2079" s="16" t="s">
        <v>6131</v>
      </c>
      <c r="H2079" s="5">
        <f>IFERROR(IF($F$3=0,"-",Tabla1[[#This Row],[Precio de Cliente neto]]*(1+$F$3)),"-")</f>
        <v>5267.4219149999999</v>
      </c>
      <c r="I2079" s="5">
        <v>5016.5923000000003</v>
      </c>
      <c r="J2079" s="5">
        <v>4514.93307</v>
      </c>
      <c r="K2079" s="26">
        <v>0.21</v>
      </c>
    </row>
    <row r="2080" spans="1:11">
      <c r="A2080" s="4">
        <v>6965</v>
      </c>
      <c r="B2080" t="s">
        <v>6192</v>
      </c>
      <c r="C2080" s="5">
        <f>IF($F$2=0," - ",Tabla1[[#This Row],[Base Precio de Lista neto]])</f>
        <v>2090.2491</v>
      </c>
      <c r="D2080" s="5">
        <f>IF($F$2=0," - ",Tabla1[[#This Row],[Base Precio de Lista neto]]*(1-$F$2))</f>
        <v>1463.17437</v>
      </c>
      <c r="E2080" s="5">
        <f>IF($F$2=0," - ",Tabla1[[#This Row],[Base para Mejor precio]]*(1-$F$2))</f>
        <v>1316.8569329999998</v>
      </c>
      <c r="F2080" s="4" t="s">
        <v>5</v>
      </c>
      <c r="G2080" s="16" t="s">
        <v>6131</v>
      </c>
      <c r="H2080" s="5">
        <f>IFERROR(IF($F$3=0,"-",Tabla1[[#This Row],[Precio de Cliente neto]]*(1+$F$3)),"-")</f>
        <v>2194.761555</v>
      </c>
      <c r="I2080" s="5">
        <v>2090.2491</v>
      </c>
      <c r="J2080" s="5">
        <v>1881.2241899999999</v>
      </c>
      <c r="K2080" s="26">
        <v>0.21</v>
      </c>
    </row>
    <row r="2081" spans="1:11">
      <c r="A2081" s="4">
        <v>6966</v>
      </c>
      <c r="B2081" t="s">
        <v>6193</v>
      </c>
      <c r="C2081" s="5">
        <f>IF($F$2=0," - ",Tabla1[[#This Row],[Base Precio de Lista neto]])</f>
        <v>3483.7483999999999</v>
      </c>
      <c r="D2081" s="5">
        <f>IF($F$2=0," - ",Tabla1[[#This Row],[Base Precio de Lista neto]]*(1-$F$2))</f>
        <v>2438.6238799999996</v>
      </c>
      <c r="E2081" s="5">
        <f>IF($F$2=0," - ",Tabla1[[#This Row],[Base para Mejor precio]]*(1-$F$2))</f>
        <v>2194.7614919999996</v>
      </c>
      <c r="F2081" s="4" t="s">
        <v>5</v>
      </c>
      <c r="G2081" s="16" t="s">
        <v>6131</v>
      </c>
      <c r="H2081" s="5">
        <f>IFERROR(IF($F$3=0,"-",Tabla1[[#This Row],[Precio de Cliente neto]]*(1+$F$3)),"-")</f>
        <v>3657.9358199999997</v>
      </c>
      <c r="I2081" s="5">
        <v>3483.7483999999999</v>
      </c>
      <c r="J2081" s="5">
        <v>3135.37356</v>
      </c>
      <c r="K2081" s="26">
        <v>0.21</v>
      </c>
    </row>
    <row r="2082" spans="1:11">
      <c r="A2082" s="4">
        <v>6967</v>
      </c>
      <c r="B2082" t="s">
        <v>1489</v>
      </c>
      <c r="C2082" s="5">
        <f>IF($F$2=0," - ",Tabla1[[#This Row],[Base Precio de Lista neto]])</f>
        <v>4180.4961999999996</v>
      </c>
      <c r="D2082" s="5">
        <f>IF($F$2=0," - ",Tabla1[[#This Row],[Base Precio de Lista neto]]*(1-$F$2))</f>
        <v>2926.3473399999993</v>
      </c>
      <c r="E2082" s="5">
        <f>IF($F$2=0," - ",Tabla1[[#This Row],[Base para Mejor precio]]*(1-$F$2))</f>
        <v>2633.7126059999996</v>
      </c>
      <c r="F2082" s="4" t="s">
        <v>5</v>
      </c>
      <c r="G2082" s="16" t="s">
        <v>6131</v>
      </c>
      <c r="H2082" s="5">
        <f>IFERROR(IF($F$3=0,"-",Tabla1[[#This Row],[Precio de Cliente neto]]*(1+$F$3)),"-")</f>
        <v>4389.5210099999986</v>
      </c>
      <c r="I2082" s="5">
        <v>4180.4961999999996</v>
      </c>
      <c r="J2082" s="5">
        <v>3762.4465799999998</v>
      </c>
      <c r="K2082" s="26">
        <v>0.21</v>
      </c>
    </row>
    <row r="2083" spans="1:11">
      <c r="A2083" s="4">
        <v>6969</v>
      </c>
      <c r="B2083" t="s">
        <v>6194</v>
      </c>
      <c r="C2083" s="5">
        <f>IF($F$2=0," - ",Tabla1[[#This Row],[Base Precio de Lista neto]])</f>
        <v>6270.7470999999996</v>
      </c>
      <c r="D2083" s="5">
        <f>IF($F$2=0," - ",Tabla1[[#This Row],[Base Precio de Lista neto]]*(1-$F$2))</f>
        <v>4389.5229699999991</v>
      </c>
      <c r="E2083" s="5">
        <f>IF($F$2=0," - ",Tabla1[[#This Row],[Base para Mejor precio]]*(1-$F$2))</f>
        <v>3950.5706729999997</v>
      </c>
      <c r="F2083" s="4" t="s">
        <v>5</v>
      </c>
      <c r="G2083" s="16" t="s">
        <v>6131</v>
      </c>
      <c r="H2083" s="5">
        <f>IFERROR(IF($F$3=0,"-",Tabla1[[#This Row],[Precio de Cliente neto]]*(1+$F$3)),"-")</f>
        <v>6584.2844549999991</v>
      </c>
      <c r="I2083" s="5">
        <v>6270.7470999999996</v>
      </c>
      <c r="J2083" s="5">
        <v>5643.6723899999997</v>
      </c>
      <c r="K2083" s="26">
        <v>0.21</v>
      </c>
    </row>
    <row r="2084" spans="1:11">
      <c r="A2084" s="4">
        <v>6970</v>
      </c>
      <c r="B2084" t="s">
        <v>1490</v>
      </c>
      <c r="C2084" s="5">
        <f>IF($F$2=0," - ",Tabla1[[#This Row],[Base Precio de Lista neto]])</f>
        <v>2090.2491</v>
      </c>
      <c r="D2084" s="5">
        <f>IF($F$2=0," - ",Tabla1[[#This Row],[Base Precio de Lista neto]]*(1-$F$2))</f>
        <v>1463.17437</v>
      </c>
      <c r="E2084" s="5">
        <f>IF($F$2=0," - ",Tabla1[[#This Row],[Base para Mejor precio]]*(1-$F$2))</f>
        <v>1316.8569329999998</v>
      </c>
      <c r="F2084" s="4" t="s">
        <v>5</v>
      </c>
      <c r="G2084" s="16" t="s">
        <v>6131</v>
      </c>
      <c r="H2084" s="5">
        <f>IFERROR(IF($F$3=0,"-",Tabla1[[#This Row],[Precio de Cliente neto]]*(1+$F$3)),"-")</f>
        <v>2194.761555</v>
      </c>
      <c r="I2084" s="5">
        <v>2090.2491</v>
      </c>
      <c r="J2084" s="5">
        <v>1881.2241899999999</v>
      </c>
      <c r="K2084" s="26">
        <v>0.21</v>
      </c>
    </row>
    <row r="2085" spans="1:11">
      <c r="A2085" s="4">
        <v>6971</v>
      </c>
      <c r="B2085" t="s">
        <v>6195</v>
      </c>
      <c r="C2085" s="5">
        <f>IF($F$2=0," - ",Tabla1[[#This Row],[Base Precio de Lista neto]])</f>
        <v>3483.7483999999999</v>
      </c>
      <c r="D2085" s="5">
        <f>IF($F$2=0," - ",Tabla1[[#This Row],[Base Precio de Lista neto]]*(1-$F$2))</f>
        <v>2438.6238799999996</v>
      </c>
      <c r="E2085" s="5">
        <f>IF($F$2=0," - ",Tabla1[[#This Row],[Base para Mejor precio]]*(1-$F$2))</f>
        <v>2194.7614919999996</v>
      </c>
      <c r="F2085" s="4" t="s">
        <v>5</v>
      </c>
      <c r="G2085" s="16" t="s">
        <v>6131</v>
      </c>
      <c r="H2085" s="5">
        <f>IFERROR(IF($F$3=0,"-",Tabla1[[#This Row],[Precio de Cliente neto]]*(1+$F$3)),"-")</f>
        <v>3657.9358199999997</v>
      </c>
      <c r="I2085" s="5">
        <v>3483.7483999999999</v>
      </c>
      <c r="J2085" s="5">
        <v>3135.37356</v>
      </c>
      <c r="K2085" s="26">
        <v>0.21</v>
      </c>
    </row>
    <row r="2086" spans="1:11">
      <c r="A2086" s="4">
        <v>6972</v>
      </c>
      <c r="B2086" t="s">
        <v>1491</v>
      </c>
      <c r="C2086" s="5">
        <f>IF($F$2=0," - ",Tabla1[[#This Row],[Base Precio de Lista neto]])</f>
        <v>4180.4979999999996</v>
      </c>
      <c r="D2086" s="5">
        <f>IF($F$2=0," - ",Tabla1[[#This Row],[Base Precio de Lista neto]]*(1-$F$2))</f>
        <v>2926.3485999999994</v>
      </c>
      <c r="E2086" s="5">
        <f>IF($F$2=0," - ",Tabla1[[#This Row],[Base para Mejor precio]]*(1-$F$2))</f>
        <v>2633.7137399999997</v>
      </c>
      <c r="F2086" s="4" t="s">
        <v>5</v>
      </c>
      <c r="G2086" s="16" t="s">
        <v>6131</v>
      </c>
      <c r="H2086" s="5">
        <f>IFERROR(IF($F$3=0,"-",Tabla1[[#This Row],[Precio de Cliente neto]]*(1+$F$3)),"-")</f>
        <v>4389.522899999999</v>
      </c>
      <c r="I2086" s="5">
        <v>4180.4979999999996</v>
      </c>
      <c r="J2086" s="5">
        <v>3762.4481999999998</v>
      </c>
      <c r="K2086" s="26">
        <v>0.21</v>
      </c>
    </row>
    <row r="2087" spans="1:11">
      <c r="A2087" s="4">
        <v>6973</v>
      </c>
      <c r="B2087" t="s">
        <v>1492</v>
      </c>
      <c r="C2087" s="5">
        <f>IF($F$2=0," - ",Tabla1[[#This Row],[Base Precio de Lista neto]])</f>
        <v>6967.4830000000002</v>
      </c>
      <c r="D2087" s="5">
        <f>IF($F$2=0," - ",Tabla1[[#This Row],[Base Precio de Lista neto]]*(1-$F$2))</f>
        <v>4877.2380999999996</v>
      </c>
      <c r="E2087" s="5">
        <f>IF($F$2=0," - ",Tabla1[[#This Row],[Base para Mejor precio]]*(1-$F$2))</f>
        <v>4389.5142900000001</v>
      </c>
      <c r="F2087" s="4" t="s">
        <v>5</v>
      </c>
      <c r="G2087" s="16" t="s">
        <v>6131</v>
      </c>
      <c r="H2087" s="5">
        <f>IFERROR(IF($F$3=0,"-",Tabla1[[#This Row],[Precio de Cliente neto]]*(1+$F$3)),"-")</f>
        <v>7315.8571499999998</v>
      </c>
      <c r="I2087" s="5">
        <v>6967.4830000000002</v>
      </c>
      <c r="J2087" s="5">
        <v>6270.7347</v>
      </c>
      <c r="K2087" s="26">
        <v>0.21</v>
      </c>
    </row>
    <row r="2088" spans="1:11">
      <c r="A2088" s="4">
        <v>6986</v>
      </c>
      <c r="B2088" t="s">
        <v>1493</v>
      </c>
      <c r="C2088" s="5">
        <f>IF($F$2=0," - ",Tabla1[[#This Row],[Base Precio de Lista neto]])</f>
        <v>6436.4153999999999</v>
      </c>
      <c r="D2088" s="5">
        <f>IF($F$2=0," - ",Tabla1[[#This Row],[Base Precio de Lista neto]]*(1-$F$2))</f>
        <v>4505.4907799999992</v>
      </c>
      <c r="E2088" s="5">
        <f>IF($F$2=0," - ",Tabla1[[#This Row],[Base para Mejor precio]]*(1-$F$2))</f>
        <v>4054.9417020000001</v>
      </c>
      <c r="F2088" s="4" t="s">
        <v>6</v>
      </c>
      <c r="G2088" s="16" t="s">
        <v>6131</v>
      </c>
      <c r="H2088" s="5">
        <f>IFERROR(IF($F$3=0,"-",Tabla1[[#This Row],[Precio de Cliente neto]]*(1+$F$3)),"-")</f>
        <v>6758.2361699999983</v>
      </c>
      <c r="I2088" s="5">
        <v>6436.4153999999999</v>
      </c>
      <c r="J2088" s="5">
        <v>5792.7738600000002</v>
      </c>
      <c r="K2088" s="26">
        <v>0.21</v>
      </c>
    </row>
    <row r="2089" spans="1:11">
      <c r="A2089" s="4">
        <v>6987</v>
      </c>
      <c r="B2089" t="s">
        <v>1494</v>
      </c>
      <c r="C2089" s="5">
        <f>IF($F$2=0," - ",Tabla1[[#This Row],[Base Precio de Lista neto]])</f>
        <v>21454.717799999999</v>
      </c>
      <c r="D2089" s="5">
        <f>IF($F$2=0," - ",Tabla1[[#This Row],[Base Precio de Lista neto]]*(1-$F$2))</f>
        <v>15018.302459999997</v>
      </c>
      <c r="E2089" s="5">
        <f>IF($F$2=0," - ",Tabla1[[#This Row],[Base para Mejor precio]]*(1-$F$2))</f>
        <v>13516.472213999998</v>
      </c>
      <c r="F2089" s="4" t="s">
        <v>6</v>
      </c>
      <c r="G2089" s="16" t="s">
        <v>6131</v>
      </c>
      <c r="H2089" s="5">
        <f>IFERROR(IF($F$3=0,"-",Tabla1[[#This Row],[Precio de Cliente neto]]*(1+$F$3)),"-")</f>
        <v>22527.453689999995</v>
      </c>
      <c r="I2089" s="5">
        <v>21454.717799999999</v>
      </c>
      <c r="J2089" s="5">
        <v>19309.246019999999</v>
      </c>
      <c r="K2089" s="26">
        <v>0.21</v>
      </c>
    </row>
    <row r="2090" spans="1:11">
      <c r="A2090" s="4">
        <v>6988</v>
      </c>
      <c r="B2090" t="s">
        <v>1495</v>
      </c>
      <c r="C2090" s="5">
        <f>IF($F$2=0," - ",Tabla1[[#This Row],[Base Precio de Lista neto]])</f>
        <v>12872.379800000001</v>
      </c>
      <c r="D2090" s="5">
        <f>IF($F$2=0," - ",Tabla1[[#This Row],[Base Precio de Lista neto]]*(1-$F$2))</f>
        <v>9010.6658599999992</v>
      </c>
      <c r="E2090" s="5">
        <f>IF($F$2=0," - ",Tabla1[[#This Row],[Base para Mejor precio]]*(1-$F$2))</f>
        <v>8109.5992740000002</v>
      </c>
      <c r="F2090" s="4" t="s">
        <v>6</v>
      </c>
      <c r="G2090" s="16" t="s">
        <v>6131</v>
      </c>
      <c r="H2090" s="5">
        <f>IFERROR(IF($F$3=0,"-",Tabla1[[#This Row],[Precio de Cliente neto]]*(1+$F$3)),"-")</f>
        <v>13515.998789999998</v>
      </c>
      <c r="I2090" s="5">
        <v>12872.379800000001</v>
      </c>
      <c r="J2090" s="5">
        <v>11585.141820000001</v>
      </c>
      <c r="K2090" s="26">
        <v>0.21</v>
      </c>
    </row>
    <row r="2091" spans="1:11">
      <c r="A2091" s="4">
        <v>6989</v>
      </c>
      <c r="B2091" t="s">
        <v>8994</v>
      </c>
      <c r="C2091" s="5">
        <f>IF($F$2=0," - ",Tabla1[[#This Row],[Base Precio de Lista neto]])</f>
        <v>32182.0769</v>
      </c>
      <c r="D2091" s="5">
        <f>IF($F$2=0," - ",Tabla1[[#This Row],[Base Precio de Lista neto]]*(1-$F$2))</f>
        <v>22527.453829999999</v>
      </c>
      <c r="E2091" s="5">
        <f>IF($F$2=0," - ",Tabla1[[#This Row],[Base para Mejor precio]]*(1-$F$2))</f>
        <v>20274.708447000001</v>
      </c>
      <c r="F2091" s="4" t="s">
        <v>6</v>
      </c>
      <c r="G2091" s="16" t="s">
        <v>6131</v>
      </c>
      <c r="H2091" s="5">
        <f>IFERROR(IF($F$3=0,"-",Tabla1[[#This Row],[Precio de Cliente neto]]*(1+$F$3)),"-")</f>
        <v>33791.180744999998</v>
      </c>
      <c r="I2091" s="5">
        <v>32182.0769</v>
      </c>
      <c r="J2091" s="5">
        <v>28963.869210000001</v>
      </c>
      <c r="K2091" s="26">
        <v>0.21</v>
      </c>
    </row>
    <row r="2092" spans="1:11">
      <c r="A2092" s="4">
        <v>6990</v>
      </c>
      <c r="B2092" t="s">
        <v>8995</v>
      </c>
      <c r="C2092" s="5">
        <f>IF($F$2=0," - ",Tabla1[[#This Row],[Base Precio de Lista neto]])</f>
        <v>64364.1535</v>
      </c>
      <c r="D2092" s="5">
        <f>IF($F$2=0," - ",Tabla1[[#This Row],[Base Precio de Lista neto]]*(1-$F$2))</f>
        <v>45054.907449999999</v>
      </c>
      <c r="E2092" s="5">
        <f>IF($F$2=0," - ",Tabla1[[#This Row],[Base para Mejor precio]]*(1-$F$2))</f>
        <v>40549.416704999996</v>
      </c>
      <c r="F2092" s="4" t="s">
        <v>6</v>
      </c>
      <c r="G2092" s="16" t="s">
        <v>6131</v>
      </c>
      <c r="H2092" s="5">
        <f>IFERROR(IF($F$3=0,"-",Tabla1[[#This Row],[Precio de Cliente neto]]*(1+$F$3)),"-")</f>
        <v>67582.361174999998</v>
      </c>
      <c r="I2092" s="5">
        <v>64364.1535</v>
      </c>
      <c r="J2092" s="5">
        <v>57927.738149999997</v>
      </c>
      <c r="K2092" s="26">
        <v>0.21</v>
      </c>
    </row>
    <row r="2093" spans="1:11">
      <c r="A2093" s="4">
        <v>6997</v>
      </c>
      <c r="B2093" t="s">
        <v>1496</v>
      </c>
      <c r="C2093" s="5">
        <f>IF($F$2=0," - ",Tabla1[[#This Row],[Base Precio de Lista neto]])</f>
        <v>10727.359</v>
      </c>
      <c r="D2093" s="5">
        <f>IF($F$2=0," - ",Tabla1[[#This Row],[Base Precio de Lista neto]]*(1-$F$2))</f>
        <v>7509.1512999999995</v>
      </c>
      <c r="E2093" s="5">
        <f>IF($F$2=0," - ",Tabla1[[#This Row],[Base para Mejor precio]]*(1-$F$2))</f>
        <v>6758.2361700000001</v>
      </c>
      <c r="F2093" s="4" t="s">
        <v>6</v>
      </c>
      <c r="G2093" s="16" t="s">
        <v>6131</v>
      </c>
      <c r="H2093" s="5">
        <f>IFERROR(IF($F$3=0,"-",Tabla1[[#This Row],[Precio de Cliente neto]]*(1+$F$3)),"-")</f>
        <v>11263.72695</v>
      </c>
      <c r="I2093" s="5">
        <v>10727.359</v>
      </c>
      <c r="J2093" s="5">
        <v>9654.6231000000007</v>
      </c>
      <c r="K2093" s="26">
        <v>0.21</v>
      </c>
    </row>
    <row r="2094" spans="1:11">
      <c r="A2094" s="4">
        <v>6998</v>
      </c>
      <c r="B2094" t="s">
        <v>1497</v>
      </c>
      <c r="C2094" s="5">
        <f>IF($F$2=0," - ",Tabla1[[#This Row],[Base Precio de Lista neto]])</f>
        <v>21453.966499999999</v>
      </c>
      <c r="D2094" s="5">
        <f>IF($F$2=0," - ",Tabla1[[#This Row],[Base Precio de Lista neto]]*(1-$F$2))</f>
        <v>15017.776549999999</v>
      </c>
      <c r="E2094" s="5">
        <f>IF($F$2=0," - ",Tabla1[[#This Row],[Base para Mejor precio]]*(1-$F$2))</f>
        <v>13515.998894999999</v>
      </c>
      <c r="F2094" s="4" t="s">
        <v>6</v>
      </c>
      <c r="G2094" s="16" t="s">
        <v>6131</v>
      </c>
      <c r="H2094" s="5">
        <f>IFERROR(IF($F$3=0,"-",Tabla1[[#This Row],[Precio de Cliente neto]]*(1+$F$3)),"-")</f>
        <v>22526.664825</v>
      </c>
      <c r="I2094" s="5">
        <v>21453.966499999999</v>
      </c>
      <c r="J2094" s="5">
        <v>19308.56985</v>
      </c>
      <c r="K2094" s="26">
        <v>0.21</v>
      </c>
    </row>
    <row r="2095" spans="1:11">
      <c r="A2095" s="4">
        <v>7001</v>
      </c>
      <c r="B2095" t="s">
        <v>1498</v>
      </c>
      <c r="C2095" s="5">
        <f>IF($F$2=0," - ",Tabla1[[#This Row],[Base Precio de Lista neto]])</f>
        <v>5101.0554000000002</v>
      </c>
      <c r="D2095" s="5">
        <f>IF($F$2=0," - ",Tabla1[[#This Row],[Base Precio de Lista neto]]*(1-$F$2))</f>
        <v>3570.7387800000001</v>
      </c>
      <c r="E2095" s="5">
        <f>IF($F$2=0," - ",Tabla1[[#This Row],[Base para Mejor precio]]*(1-$F$2))</f>
        <v>3213.6649019999995</v>
      </c>
      <c r="F2095" s="4" t="s">
        <v>6</v>
      </c>
      <c r="G2095" s="16" t="s">
        <v>6131</v>
      </c>
      <c r="H2095" s="5">
        <f>IFERROR(IF($F$3=0,"-",Tabla1[[#This Row],[Precio de Cliente neto]]*(1+$F$3)),"-")</f>
        <v>5356.1081700000004</v>
      </c>
      <c r="I2095" s="5">
        <v>5101.0554000000002</v>
      </c>
      <c r="J2095" s="5">
        <v>4590.9498599999997</v>
      </c>
      <c r="K2095" s="26">
        <v>0.21</v>
      </c>
    </row>
    <row r="2096" spans="1:11">
      <c r="A2096" s="4">
        <v>7006</v>
      </c>
      <c r="B2096" t="s">
        <v>7612</v>
      </c>
      <c r="C2096" s="5">
        <f>IF($F$2=0," - ",Tabla1[[#This Row],[Base Precio de Lista neto]])</f>
        <v>114259.6578</v>
      </c>
      <c r="D2096" s="5">
        <f>IF($F$2=0," - ",Tabla1[[#This Row],[Base Precio de Lista neto]]*(1-$F$2))</f>
        <v>79981.76045999999</v>
      </c>
      <c r="E2096" s="5">
        <f>IF($F$2=0," - ",Tabla1[[#This Row],[Base para Mejor precio]]*(1-$F$2))</f>
        <v>71983.584413999997</v>
      </c>
      <c r="F2096" s="4" t="s">
        <v>5</v>
      </c>
      <c r="G2096" s="16" t="s">
        <v>6131</v>
      </c>
      <c r="H2096" s="5">
        <f>IFERROR(IF($F$3=0,"-",Tabla1[[#This Row],[Precio de Cliente neto]]*(1+$F$3)),"-")</f>
        <v>119972.64068999999</v>
      </c>
      <c r="I2096" s="5">
        <v>114259.6578</v>
      </c>
      <c r="J2096" s="5">
        <v>102833.69202</v>
      </c>
      <c r="K2096" s="26">
        <v>0.105</v>
      </c>
    </row>
    <row r="2097" spans="1:11">
      <c r="A2097" s="4">
        <v>7007</v>
      </c>
      <c r="B2097" t="s">
        <v>6196</v>
      </c>
      <c r="C2097" s="5">
        <f>IF($F$2=0," - ",Tabla1[[#This Row],[Base Precio de Lista neto]])</f>
        <v>2786.9974999999999</v>
      </c>
      <c r="D2097" s="5">
        <f>IF($F$2=0," - ",Tabla1[[#This Row],[Base Precio de Lista neto]]*(1-$F$2))</f>
        <v>1950.8982499999997</v>
      </c>
      <c r="E2097" s="5">
        <f>IF($F$2=0," - ",Tabla1[[#This Row],[Base para Mejor precio]]*(1-$F$2))</f>
        <v>1755.8084249999999</v>
      </c>
      <c r="F2097" s="4" t="s">
        <v>5</v>
      </c>
      <c r="G2097" s="16" t="s">
        <v>6131</v>
      </c>
      <c r="H2097" s="5">
        <f>IFERROR(IF($F$3=0,"-",Tabla1[[#This Row],[Precio de Cliente neto]]*(1+$F$3)),"-")</f>
        <v>2926.3473749999994</v>
      </c>
      <c r="I2097" s="5">
        <v>2786.9974999999999</v>
      </c>
      <c r="J2097" s="5">
        <v>2508.2977500000002</v>
      </c>
      <c r="K2097" s="26">
        <v>0.21</v>
      </c>
    </row>
    <row r="2098" spans="1:11">
      <c r="A2098" s="4">
        <v>7008</v>
      </c>
      <c r="B2098" t="s">
        <v>1499</v>
      </c>
      <c r="C2098" s="5">
        <f>IF($F$2=0," - ",Tabla1[[#This Row],[Base Precio de Lista neto]])</f>
        <v>5573.9975000000004</v>
      </c>
      <c r="D2098" s="5">
        <f>IF($F$2=0," - ",Tabla1[[#This Row],[Base Precio de Lista neto]]*(1-$F$2))</f>
        <v>3901.7982499999998</v>
      </c>
      <c r="E2098" s="5">
        <f>IF($F$2=0," - ",Tabla1[[#This Row],[Base para Mejor precio]]*(1-$F$2))</f>
        <v>3511.6184249999997</v>
      </c>
      <c r="F2098" s="4" t="s">
        <v>5</v>
      </c>
      <c r="G2098" s="16" t="s">
        <v>6131</v>
      </c>
      <c r="H2098" s="5">
        <f>IFERROR(IF($F$3=0,"-",Tabla1[[#This Row],[Precio de Cliente neto]]*(1+$F$3)),"-")</f>
        <v>5852.6973749999997</v>
      </c>
      <c r="I2098" s="5">
        <v>5573.9975000000004</v>
      </c>
      <c r="J2098" s="5">
        <v>5016.5977499999999</v>
      </c>
      <c r="K2098" s="26">
        <v>0.21</v>
      </c>
    </row>
    <row r="2099" spans="1:11">
      <c r="A2099" s="4">
        <v>7009</v>
      </c>
      <c r="B2099" t="s">
        <v>1500</v>
      </c>
      <c r="C2099" s="5">
        <f>IF($F$2=0," - ",Tabla1[[#This Row],[Base Precio de Lista neto]])</f>
        <v>11965.3624</v>
      </c>
      <c r="D2099" s="5">
        <f>IF($F$2=0," - ",Tabla1[[#This Row],[Base Precio de Lista neto]]*(1-$F$2))</f>
        <v>8375.7536799999998</v>
      </c>
      <c r="E2099" s="5">
        <f>IF($F$2=0," - ",Tabla1[[#This Row],[Base para Mejor precio]]*(1-$F$2))</f>
        <v>7538.178312</v>
      </c>
      <c r="F2099" s="4" t="s">
        <v>5</v>
      </c>
      <c r="G2099" s="16" t="s">
        <v>6131</v>
      </c>
      <c r="H2099" s="5">
        <f>IFERROR(IF($F$3=0,"-",Tabla1[[#This Row],[Precio de Cliente neto]]*(1+$F$3)),"-")</f>
        <v>12563.630519999999</v>
      </c>
      <c r="I2099" s="5">
        <v>11965.3624</v>
      </c>
      <c r="J2099" s="5">
        <v>10768.826160000001</v>
      </c>
      <c r="K2099" s="26">
        <v>0.21</v>
      </c>
    </row>
    <row r="2100" spans="1:11">
      <c r="A2100" s="4">
        <v>7010</v>
      </c>
      <c r="B2100" t="s">
        <v>1501</v>
      </c>
      <c r="C2100" s="5">
        <f>IF($F$2=0," - ",Tabla1[[#This Row],[Base Precio de Lista neto]])</f>
        <v>90846.099900000001</v>
      </c>
      <c r="D2100" s="5">
        <f>IF($F$2=0," - ",Tabla1[[#This Row],[Base Precio de Lista neto]]*(1-$F$2))</f>
        <v>63592.269929999995</v>
      </c>
      <c r="E2100" s="5">
        <f>IF($F$2=0," - ",Tabla1[[#This Row],[Base para Mejor precio]]*(1-$F$2))</f>
        <v>57233.042936999998</v>
      </c>
      <c r="F2100" s="4" t="s">
        <v>5</v>
      </c>
      <c r="G2100" s="16" t="s">
        <v>6131</v>
      </c>
      <c r="H2100" s="5">
        <f>IFERROR(IF($F$3=0,"-",Tabla1[[#This Row],[Precio de Cliente neto]]*(1+$F$3)),"-")</f>
        <v>95388.404894999985</v>
      </c>
      <c r="I2100" s="5">
        <v>90846.099900000001</v>
      </c>
      <c r="J2100" s="5">
        <v>81761.489910000004</v>
      </c>
      <c r="K2100" s="26">
        <v>0.21</v>
      </c>
    </row>
    <row r="2101" spans="1:11">
      <c r="A2101" s="4">
        <v>7014</v>
      </c>
      <c r="B2101" t="s">
        <v>7613</v>
      </c>
      <c r="C2101" s="5">
        <f>IF($F$2=0," - ",Tabla1[[#This Row],[Base Precio de Lista neto]])</f>
        <v>23117.224099999999</v>
      </c>
      <c r="D2101" s="5">
        <f>IF($F$2=0," - ",Tabla1[[#This Row],[Base Precio de Lista neto]]*(1-$F$2))</f>
        <v>16182.056869999999</v>
      </c>
      <c r="E2101" s="5">
        <f>IF($F$2=0," - ",Tabla1[[#This Row],[Base para Mejor precio]]*(1-$F$2))</f>
        <v>14563.851182999999</v>
      </c>
      <c r="F2101" s="4" t="s">
        <v>4</v>
      </c>
      <c r="G2101" s="16" t="s">
        <v>6131</v>
      </c>
      <c r="H2101" s="5">
        <f>IFERROR(IF($F$3=0,"-",Tabla1[[#This Row],[Precio de Cliente neto]]*(1+$F$3)),"-")</f>
        <v>24273.085304999997</v>
      </c>
      <c r="I2101" s="5">
        <v>23117.224099999999</v>
      </c>
      <c r="J2101" s="5">
        <v>20805.501690000001</v>
      </c>
      <c r="K2101" s="26">
        <v>0.105</v>
      </c>
    </row>
    <row r="2102" spans="1:11">
      <c r="A2102" s="4">
        <v>7016</v>
      </c>
      <c r="B2102" t="s">
        <v>7614</v>
      </c>
      <c r="C2102" s="5">
        <f>IF($F$2=0," - ",Tabla1[[#This Row],[Base Precio de Lista neto]])</f>
        <v>38877.487999999998</v>
      </c>
      <c r="D2102" s="5">
        <f>IF($F$2=0," - ",Tabla1[[#This Row],[Base Precio de Lista neto]]*(1-$F$2))</f>
        <v>27214.241599999998</v>
      </c>
      <c r="E2102" s="5">
        <f>IF($F$2=0," - ",Tabla1[[#This Row],[Base para Mejor precio]]*(1-$F$2))</f>
        <v>24492.817440000003</v>
      </c>
      <c r="F2102" s="4" t="s">
        <v>4</v>
      </c>
      <c r="G2102" s="16" t="s">
        <v>6131</v>
      </c>
      <c r="H2102" s="5">
        <f>IFERROR(IF($F$3=0,"-",Tabla1[[#This Row],[Precio de Cliente neto]]*(1+$F$3)),"-")</f>
        <v>40821.362399999998</v>
      </c>
      <c r="I2102" s="5">
        <v>38877.487999999998</v>
      </c>
      <c r="J2102" s="5">
        <v>34989.739200000004</v>
      </c>
      <c r="K2102" s="26">
        <v>0.105</v>
      </c>
    </row>
    <row r="2103" spans="1:11">
      <c r="A2103" s="4">
        <v>7019</v>
      </c>
      <c r="B2103" t="s">
        <v>1502</v>
      </c>
      <c r="C2103" s="5">
        <f>IF($F$2=0," - ",Tabla1[[#This Row],[Base Precio de Lista neto]])</f>
        <v>1456.4636</v>
      </c>
      <c r="D2103" s="5">
        <f>IF($F$2=0," - ",Tabla1[[#This Row],[Base Precio de Lista neto]]*(1-$F$2))</f>
        <v>1019.5245199999999</v>
      </c>
      <c r="E2103" s="5">
        <f>IF($F$2=0," - ",Tabla1[[#This Row],[Base para Mejor precio]]*(1-$F$2))</f>
        <v>917.57206799999994</v>
      </c>
      <c r="F2103" s="4" t="s">
        <v>6</v>
      </c>
      <c r="G2103" s="16" t="s">
        <v>6131</v>
      </c>
      <c r="H2103" s="5">
        <f>IFERROR(IF($F$3=0,"-",Tabla1[[#This Row],[Precio de Cliente neto]]*(1+$F$3)),"-")</f>
        <v>1529.2867799999999</v>
      </c>
      <c r="I2103" s="5">
        <v>1456.4636</v>
      </c>
      <c r="J2103" s="5">
        <v>1310.8172400000001</v>
      </c>
      <c r="K2103" s="26">
        <v>0.21</v>
      </c>
    </row>
    <row r="2104" spans="1:11">
      <c r="A2104" s="4">
        <v>7020</v>
      </c>
      <c r="B2104" t="s">
        <v>1503</v>
      </c>
      <c r="C2104" s="5">
        <f>IF($F$2=0," - ",Tabla1[[#This Row],[Base Precio de Lista neto]])</f>
        <v>1681.3972000000001</v>
      </c>
      <c r="D2104" s="5">
        <f>IF($F$2=0," - ",Tabla1[[#This Row],[Base Precio de Lista neto]]*(1-$F$2))</f>
        <v>1176.97804</v>
      </c>
      <c r="E2104" s="5">
        <f>IF($F$2=0," - ",Tabla1[[#This Row],[Base para Mejor precio]]*(1-$F$2))</f>
        <v>1059.2802359999998</v>
      </c>
      <c r="F2104" s="4" t="s">
        <v>6</v>
      </c>
      <c r="G2104" s="16" t="s">
        <v>6131</v>
      </c>
      <c r="H2104" s="5">
        <f>IFERROR(IF($F$3=0,"-",Tabla1[[#This Row],[Precio de Cliente neto]]*(1+$F$3)),"-")</f>
        <v>1765.4670599999999</v>
      </c>
      <c r="I2104" s="5">
        <v>1681.3972000000001</v>
      </c>
      <c r="J2104" s="5">
        <v>1513.25748</v>
      </c>
      <c r="K2104" s="26">
        <v>0.21</v>
      </c>
    </row>
    <row r="2105" spans="1:11">
      <c r="A2105" s="4">
        <v>7021</v>
      </c>
      <c r="B2105" t="s">
        <v>1504</v>
      </c>
      <c r="C2105" s="5">
        <f>IF($F$2=0," - ",Tabla1[[#This Row],[Base Precio de Lista neto]])</f>
        <v>3382.7772</v>
      </c>
      <c r="D2105" s="5">
        <f>IF($F$2=0," - ",Tabla1[[#This Row],[Base Precio de Lista neto]]*(1-$F$2))</f>
        <v>2367.9440399999999</v>
      </c>
      <c r="E2105" s="5">
        <f>IF($F$2=0," - ",Tabla1[[#This Row],[Base para Mejor precio]]*(1-$F$2))</f>
        <v>2131.1496359999996</v>
      </c>
      <c r="F2105" s="4" t="s">
        <v>6</v>
      </c>
      <c r="G2105" s="16" t="s">
        <v>6131</v>
      </c>
      <c r="H2105" s="5">
        <f>IFERROR(IF($F$3=0,"-",Tabla1[[#This Row],[Precio de Cliente neto]]*(1+$F$3)),"-")</f>
        <v>3551.9160599999996</v>
      </c>
      <c r="I2105" s="5">
        <v>3382.7772</v>
      </c>
      <c r="J2105" s="5">
        <v>3044.4994799999999</v>
      </c>
      <c r="K2105" s="26">
        <v>0.21</v>
      </c>
    </row>
    <row r="2106" spans="1:11">
      <c r="A2106" s="4">
        <v>7022</v>
      </c>
      <c r="B2106" t="s">
        <v>1505</v>
      </c>
      <c r="C2106" s="5">
        <f>IF($F$2=0," - ",Tabla1[[#This Row],[Base Precio de Lista neto]])</f>
        <v>2596.8721999999998</v>
      </c>
      <c r="D2106" s="5">
        <f>IF($F$2=0," - ",Tabla1[[#This Row],[Base Precio de Lista neto]]*(1-$F$2))</f>
        <v>1817.8105399999997</v>
      </c>
      <c r="E2106" s="5">
        <f>IF($F$2=0," - ",Tabla1[[#This Row],[Base para Mejor precio]]*(1-$F$2))</f>
        <v>1636.0294859999999</v>
      </c>
      <c r="F2106" s="4" t="s">
        <v>6</v>
      </c>
      <c r="G2106" s="16" t="s">
        <v>6131</v>
      </c>
      <c r="H2106" s="5">
        <f>IFERROR(IF($F$3=0,"-",Tabla1[[#This Row],[Precio de Cliente neto]]*(1+$F$3)),"-")</f>
        <v>2726.7158099999997</v>
      </c>
      <c r="I2106" s="5">
        <v>2596.8721999999998</v>
      </c>
      <c r="J2106" s="5">
        <v>2337.18498</v>
      </c>
      <c r="K2106" s="26">
        <v>0.21</v>
      </c>
    </row>
    <row r="2107" spans="1:11">
      <c r="A2107" s="4">
        <v>7023</v>
      </c>
      <c r="B2107" t="s">
        <v>1506</v>
      </c>
      <c r="C2107" s="5">
        <f>IF($F$2=0," - ",Tabla1[[#This Row],[Base Precio de Lista neto]])</f>
        <v>1539.4491</v>
      </c>
      <c r="D2107" s="5">
        <f>IF($F$2=0," - ",Tabla1[[#This Row],[Base Precio de Lista neto]]*(1-$F$2))</f>
        <v>1077.61437</v>
      </c>
      <c r="E2107" s="5">
        <f>IF($F$2=0," - ",Tabla1[[#This Row],[Base para Mejor precio]]*(1-$F$2))</f>
        <v>969.85293300000001</v>
      </c>
      <c r="F2107" s="4" t="s">
        <v>6</v>
      </c>
      <c r="G2107" s="16" t="s">
        <v>6131</v>
      </c>
      <c r="H2107" s="5">
        <f>IFERROR(IF($F$3=0,"-",Tabla1[[#This Row],[Precio de Cliente neto]]*(1+$F$3)),"-")</f>
        <v>1616.4215549999999</v>
      </c>
      <c r="I2107" s="5">
        <v>1539.4491</v>
      </c>
      <c r="J2107" s="5">
        <v>1385.5041900000001</v>
      </c>
      <c r="K2107" s="26">
        <v>0.21</v>
      </c>
    </row>
    <row r="2108" spans="1:11">
      <c r="A2108" s="4">
        <v>7024</v>
      </c>
      <c r="B2108" t="s">
        <v>1507</v>
      </c>
      <c r="C2108" s="5">
        <f>IF($F$2=0," - ",Tabla1[[#This Row],[Base Precio de Lista neto]])</f>
        <v>1978.8593000000001</v>
      </c>
      <c r="D2108" s="5">
        <f>IF($F$2=0," - ",Tabla1[[#This Row],[Base Precio de Lista neto]]*(1-$F$2))</f>
        <v>1385.2015099999999</v>
      </c>
      <c r="E2108" s="5">
        <f>IF($F$2=0," - ",Tabla1[[#This Row],[Base para Mejor precio]]*(1-$F$2))</f>
        <v>1246.6813589999999</v>
      </c>
      <c r="F2108" s="4" t="s">
        <v>6</v>
      </c>
      <c r="G2108" s="16" t="s">
        <v>6131</v>
      </c>
      <c r="H2108" s="5">
        <f>IFERROR(IF($F$3=0,"-",Tabla1[[#This Row],[Precio de Cliente neto]]*(1+$F$3)),"-")</f>
        <v>2077.8022649999998</v>
      </c>
      <c r="I2108" s="5">
        <v>1978.8593000000001</v>
      </c>
      <c r="J2108" s="5">
        <v>1780.9733699999999</v>
      </c>
      <c r="K2108" s="26">
        <v>0.21</v>
      </c>
    </row>
    <row r="2109" spans="1:11">
      <c r="A2109" s="4">
        <v>7025</v>
      </c>
      <c r="B2109" t="s">
        <v>1508</v>
      </c>
      <c r="C2109" s="5">
        <f>IF($F$2=0," - ",Tabla1[[#This Row],[Base Precio de Lista neto]])</f>
        <v>3751.7197000000001</v>
      </c>
      <c r="D2109" s="5">
        <f>IF($F$2=0," - ",Tabla1[[#This Row],[Base Precio de Lista neto]]*(1-$F$2))</f>
        <v>2626.20379</v>
      </c>
      <c r="E2109" s="5">
        <f>IF($F$2=0," - ",Tabla1[[#This Row],[Base para Mejor precio]]*(1-$F$2))</f>
        <v>2363.5834109999996</v>
      </c>
      <c r="F2109" s="4" t="s">
        <v>6</v>
      </c>
      <c r="G2109" s="16" t="s">
        <v>6131</v>
      </c>
      <c r="H2109" s="5">
        <f>IFERROR(IF($F$3=0,"-",Tabla1[[#This Row],[Precio de Cliente neto]]*(1+$F$3)),"-")</f>
        <v>3939.3056850000003</v>
      </c>
      <c r="I2109" s="5">
        <v>3751.7197000000001</v>
      </c>
      <c r="J2109" s="5">
        <v>3376.5477299999998</v>
      </c>
      <c r="K2109" s="26">
        <v>0.21</v>
      </c>
    </row>
    <row r="2110" spans="1:11">
      <c r="A2110" s="4">
        <v>7026</v>
      </c>
      <c r="B2110" t="s">
        <v>1509</v>
      </c>
      <c r="C2110" s="5">
        <f>IF($F$2=0," - ",Tabla1[[#This Row],[Base Precio de Lista neto]])</f>
        <v>1439.5018</v>
      </c>
      <c r="D2110" s="5">
        <f>IF($F$2=0," - ",Tabla1[[#This Row],[Base Precio de Lista neto]]*(1-$F$2))</f>
        <v>1007.65126</v>
      </c>
      <c r="E2110" s="5">
        <f>IF($F$2=0," - ",Tabla1[[#This Row],[Base para Mejor precio]]*(1-$F$2))</f>
        <v>906.88613399999986</v>
      </c>
      <c r="F2110" s="4" t="s">
        <v>6</v>
      </c>
      <c r="G2110" s="16" t="s">
        <v>6131</v>
      </c>
      <c r="H2110" s="5">
        <f>IFERROR(IF($F$3=0,"-",Tabla1[[#This Row],[Precio de Cliente neto]]*(1+$F$3)),"-")</f>
        <v>1511.4768899999999</v>
      </c>
      <c r="I2110" s="5">
        <v>1439.5018</v>
      </c>
      <c r="J2110" s="5">
        <v>1295.55162</v>
      </c>
      <c r="K2110" s="26">
        <v>0.21</v>
      </c>
    </row>
    <row r="2111" spans="1:11">
      <c r="A2111" s="4">
        <v>7027</v>
      </c>
      <c r="B2111" t="s">
        <v>1510</v>
      </c>
      <c r="C2111" s="5">
        <f>IF($F$2=0," - ",Tabla1[[#This Row],[Base Precio de Lista neto]])</f>
        <v>1456.4636</v>
      </c>
      <c r="D2111" s="5">
        <f>IF($F$2=0," - ",Tabla1[[#This Row],[Base Precio de Lista neto]]*(1-$F$2))</f>
        <v>1019.5245199999999</v>
      </c>
      <c r="E2111" s="5">
        <f>IF($F$2=0," - ",Tabla1[[#This Row],[Base para Mejor precio]]*(1-$F$2))</f>
        <v>917.57206799999994</v>
      </c>
      <c r="F2111" s="4" t="s">
        <v>6</v>
      </c>
      <c r="G2111" s="16" t="s">
        <v>6131</v>
      </c>
      <c r="H2111" s="5">
        <f>IFERROR(IF($F$3=0,"-",Tabla1[[#This Row],[Precio de Cliente neto]]*(1+$F$3)),"-")</f>
        <v>1529.2867799999999</v>
      </c>
      <c r="I2111" s="5">
        <v>1456.4636</v>
      </c>
      <c r="J2111" s="5">
        <v>1310.8172400000001</v>
      </c>
      <c r="K2111" s="26">
        <v>0.21</v>
      </c>
    </row>
    <row r="2112" spans="1:11">
      <c r="A2112" s="4">
        <v>7028</v>
      </c>
      <c r="B2112" t="s">
        <v>1511</v>
      </c>
      <c r="C2112" s="5">
        <f>IF($F$2=0," - ",Tabla1[[#This Row],[Base Precio de Lista neto]])</f>
        <v>1678.1058</v>
      </c>
      <c r="D2112" s="5">
        <f>IF($F$2=0," - ",Tabla1[[#This Row],[Base Precio de Lista neto]]*(1-$F$2))</f>
        <v>1174.6740600000001</v>
      </c>
      <c r="E2112" s="5">
        <f>IF($F$2=0," - ",Tabla1[[#This Row],[Base para Mejor precio]]*(1-$F$2))</f>
        <v>1057.2066539999998</v>
      </c>
      <c r="F2112" s="4" t="s">
        <v>6</v>
      </c>
      <c r="G2112" s="16" t="s">
        <v>6131</v>
      </c>
      <c r="H2112" s="5">
        <f>IFERROR(IF($F$3=0,"-",Tabla1[[#This Row],[Precio de Cliente neto]]*(1+$F$3)),"-")</f>
        <v>1762.01109</v>
      </c>
      <c r="I2112" s="5">
        <v>1678.1058</v>
      </c>
      <c r="J2112" s="5">
        <v>1510.29522</v>
      </c>
      <c r="K2112" s="26">
        <v>0.21</v>
      </c>
    </row>
    <row r="2113" spans="1:11">
      <c r="A2113" s="4">
        <v>7029</v>
      </c>
      <c r="B2113" t="s">
        <v>1512</v>
      </c>
      <c r="C2113" s="5">
        <f>IF($F$2=0," - ",Tabla1[[#This Row],[Base Precio de Lista neto]])</f>
        <v>3382.7772</v>
      </c>
      <c r="D2113" s="5">
        <f>IF($F$2=0," - ",Tabla1[[#This Row],[Base Precio de Lista neto]]*(1-$F$2))</f>
        <v>2367.9440399999999</v>
      </c>
      <c r="E2113" s="5">
        <f>IF($F$2=0," - ",Tabla1[[#This Row],[Base para Mejor precio]]*(1-$F$2))</f>
        <v>2131.1496359999996</v>
      </c>
      <c r="F2113" s="4" t="s">
        <v>6</v>
      </c>
      <c r="G2113" s="16" t="s">
        <v>6131</v>
      </c>
      <c r="H2113" s="5">
        <f>IFERROR(IF($F$3=0,"-",Tabla1[[#This Row],[Precio de Cliente neto]]*(1+$F$3)),"-")</f>
        <v>3551.9160599999996</v>
      </c>
      <c r="I2113" s="5">
        <v>3382.7772</v>
      </c>
      <c r="J2113" s="5">
        <v>3044.4994799999999</v>
      </c>
      <c r="K2113" s="26">
        <v>0.21</v>
      </c>
    </row>
    <row r="2114" spans="1:11">
      <c r="A2114" s="4">
        <v>7030</v>
      </c>
      <c r="B2114" t="s">
        <v>1513</v>
      </c>
      <c r="C2114" s="5">
        <f>IF($F$2=0," - ",Tabla1[[#This Row],[Base Precio de Lista neto]])</f>
        <v>2596.8721999999998</v>
      </c>
      <c r="D2114" s="5">
        <f>IF($F$2=0," - ",Tabla1[[#This Row],[Base Precio de Lista neto]]*(1-$F$2))</f>
        <v>1817.8105399999997</v>
      </c>
      <c r="E2114" s="5">
        <f>IF($F$2=0," - ",Tabla1[[#This Row],[Base para Mejor precio]]*(1-$F$2))</f>
        <v>1636.0294859999999</v>
      </c>
      <c r="F2114" s="4" t="s">
        <v>6</v>
      </c>
      <c r="G2114" s="16" t="s">
        <v>6131</v>
      </c>
      <c r="H2114" s="5">
        <f>IFERROR(IF($F$3=0,"-",Tabla1[[#This Row],[Precio de Cliente neto]]*(1+$F$3)),"-")</f>
        <v>2726.7158099999997</v>
      </c>
      <c r="I2114" s="5">
        <v>2596.8721999999998</v>
      </c>
      <c r="J2114" s="5">
        <v>2337.18498</v>
      </c>
      <c r="K2114" s="26">
        <v>0.21</v>
      </c>
    </row>
    <row r="2115" spans="1:11">
      <c r="A2115" s="4">
        <v>7031</v>
      </c>
      <c r="B2115" t="s">
        <v>1514</v>
      </c>
      <c r="C2115" s="5">
        <f>IF($F$2=0," - ",Tabla1[[#This Row],[Base Precio de Lista neto]])</f>
        <v>1539.4491</v>
      </c>
      <c r="D2115" s="5">
        <f>IF($F$2=0," - ",Tabla1[[#This Row],[Base Precio de Lista neto]]*(1-$F$2))</f>
        <v>1077.61437</v>
      </c>
      <c r="E2115" s="5">
        <f>IF($F$2=0," - ",Tabla1[[#This Row],[Base para Mejor precio]]*(1-$F$2))</f>
        <v>969.85293300000001</v>
      </c>
      <c r="F2115" s="4" t="s">
        <v>6</v>
      </c>
      <c r="G2115" s="16" t="s">
        <v>6131</v>
      </c>
      <c r="H2115" s="5">
        <f>IFERROR(IF($F$3=0,"-",Tabla1[[#This Row],[Precio de Cliente neto]]*(1+$F$3)),"-")</f>
        <v>1616.4215549999999</v>
      </c>
      <c r="I2115" s="5">
        <v>1539.4491</v>
      </c>
      <c r="J2115" s="5">
        <v>1385.5041900000001</v>
      </c>
      <c r="K2115" s="26">
        <v>0.21</v>
      </c>
    </row>
    <row r="2116" spans="1:11">
      <c r="A2116" s="4">
        <v>7032</v>
      </c>
      <c r="B2116" t="s">
        <v>1515</v>
      </c>
      <c r="C2116" s="5">
        <f>IF($F$2=0," - ",Tabla1[[#This Row],[Base Precio de Lista neto]])</f>
        <v>1978.8593000000001</v>
      </c>
      <c r="D2116" s="5">
        <f>IF($F$2=0," - ",Tabla1[[#This Row],[Base Precio de Lista neto]]*(1-$F$2))</f>
        <v>1385.2015099999999</v>
      </c>
      <c r="E2116" s="5">
        <f>IF($F$2=0," - ",Tabla1[[#This Row],[Base para Mejor precio]]*(1-$F$2))</f>
        <v>1246.6813589999999</v>
      </c>
      <c r="F2116" s="4" t="s">
        <v>6</v>
      </c>
      <c r="G2116" s="16" t="s">
        <v>6131</v>
      </c>
      <c r="H2116" s="5">
        <f>IFERROR(IF($F$3=0,"-",Tabla1[[#This Row],[Precio de Cliente neto]]*(1+$F$3)),"-")</f>
        <v>2077.8022649999998</v>
      </c>
      <c r="I2116" s="5">
        <v>1978.8593000000001</v>
      </c>
      <c r="J2116" s="5">
        <v>1780.9733699999999</v>
      </c>
      <c r="K2116" s="26">
        <v>0.21</v>
      </c>
    </row>
    <row r="2117" spans="1:11">
      <c r="A2117" s="4">
        <v>7033</v>
      </c>
      <c r="B2117" t="s">
        <v>1516</v>
      </c>
      <c r="C2117" s="5">
        <f>IF($F$2=0," - ",Tabla1[[#This Row],[Base Precio de Lista neto]])</f>
        <v>3751.7197000000001</v>
      </c>
      <c r="D2117" s="5">
        <f>IF($F$2=0," - ",Tabla1[[#This Row],[Base Precio de Lista neto]]*(1-$F$2))</f>
        <v>2626.20379</v>
      </c>
      <c r="E2117" s="5">
        <f>IF($F$2=0," - ",Tabla1[[#This Row],[Base para Mejor precio]]*(1-$F$2))</f>
        <v>2363.5834109999996</v>
      </c>
      <c r="F2117" s="4" t="s">
        <v>6</v>
      </c>
      <c r="G2117" s="16" t="s">
        <v>6131</v>
      </c>
      <c r="H2117" s="5">
        <f>IFERROR(IF($F$3=0,"-",Tabla1[[#This Row],[Precio de Cliente neto]]*(1+$F$3)),"-")</f>
        <v>3939.3056850000003</v>
      </c>
      <c r="I2117" s="5">
        <v>3751.7197000000001</v>
      </c>
      <c r="J2117" s="5">
        <v>3376.5477299999998</v>
      </c>
      <c r="K2117" s="26">
        <v>0.21</v>
      </c>
    </row>
    <row r="2118" spans="1:11">
      <c r="A2118" s="4">
        <v>7034</v>
      </c>
      <c r="B2118" t="s">
        <v>1517</v>
      </c>
      <c r="C2118" s="5">
        <f>IF($F$2=0," - ",Tabla1[[#This Row],[Base Precio de Lista neto]])</f>
        <v>1439.5018</v>
      </c>
      <c r="D2118" s="5">
        <f>IF($F$2=0," - ",Tabla1[[#This Row],[Base Precio de Lista neto]]*(1-$F$2))</f>
        <v>1007.65126</v>
      </c>
      <c r="E2118" s="5">
        <f>IF($F$2=0," - ",Tabla1[[#This Row],[Base para Mejor precio]]*(1-$F$2))</f>
        <v>906.88613399999986</v>
      </c>
      <c r="F2118" s="4" t="s">
        <v>6</v>
      </c>
      <c r="G2118" s="16" t="s">
        <v>6131</v>
      </c>
      <c r="H2118" s="5">
        <f>IFERROR(IF($F$3=0,"-",Tabla1[[#This Row],[Precio de Cliente neto]]*(1+$F$3)),"-")</f>
        <v>1511.4768899999999</v>
      </c>
      <c r="I2118" s="5">
        <v>1439.5018</v>
      </c>
      <c r="J2118" s="5">
        <v>1295.55162</v>
      </c>
      <c r="K2118" s="26">
        <v>0.21</v>
      </c>
    </row>
    <row r="2119" spans="1:11">
      <c r="A2119" s="4">
        <v>7035</v>
      </c>
      <c r="B2119" t="s">
        <v>1518</v>
      </c>
      <c r="C2119" s="5">
        <f>IF($F$2=0," - ",Tabla1[[#This Row],[Base Precio de Lista neto]])</f>
        <v>1456.4636</v>
      </c>
      <c r="D2119" s="5">
        <f>IF($F$2=0," - ",Tabla1[[#This Row],[Base Precio de Lista neto]]*(1-$F$2))</f>
        <v>1019.5245199999999</v>
      </c>
      <c r="E2119" s="5">
        <f>IF($F$2=0," - ",Tabla1[[#This Row],[Base para Mejor precio]]*(1-$F$2))</f>
        <v>917.57206799999994</v>
      </c>
      <c r="F2119" s="4" t="s">
        <v>6</v>
      </c>
      <c r="G2119" s="16" t="s">
        <v>6131</v>
      </c>
      <c r="H2119" s="5">
        <f>IFERROR(IF($F$3=0,"-",Tabla1[[#This Row],[Precio de Cliente neto]]*(1+$F$3)),"-")</f>
        <v>1529.2867799999999</v>
      </c>
      <c r="I2119" s="5">
        <v>1456.4636</v>
      </c>
      <c r="J2119" s="5">
        <v>1310.8172400000001</v>
      </c>
      <c r="K2119" s="26">
        <v>0.21</v>
      </c>
    </row>
    <row r="2120" spans="1:11">
      <c r="A2120" s="4">
        <v>7036</v>
      </c>
      <c r="B2120" t="s">
        <v>1519</v>
      </c>
      <c r="C2120" s="5">
        <f>IF($F$2=0," - ",Tabla1[[#This Row],[Base Precio de Lista neto]])</f>
        <v>1678.1058</v>
      </c>
      <c r="D2120" s="5">
        <f>IF($F$2=0," - ",Tabla1[[#This Row],[Base Precio de Lista neto]]*(1-$F$2))</f>
        <v>1174.6740600000001</v>
      </c>
      <c r="E2120" s="5">
        <f>IF($F$2=0," - ",Tabla1[[#This Row],[Base para Mejor precio]]*(1-$F$2))</f>
        <v>1057.2066539999998</v>
      </c>
      <c r="F2120" s="4" t="s">
        <v>6</v>
      </c>
      <c r="G2120" s="16" t="s">
        <v>6131</v>
      </c>
      <c r="H2120" s="5">
        <f>IFERROR(IF($F$3=0,"-",Tabla1[[#This Row],[Precio de Cliente neto]]*(1+$F$3)),"-")</f>
        <v>1762.01109</v>
      </c>
      <c r="I2120" s="5">
        <v>1678.1058</v>
      </c>
      <c r="J2120" s="5">
        <v>1510.29522</v>
      </c>
      <c r="K2120" s="26">
        <v>0.21</v>
      </c>
    </row>
    <row r="2121" spans="1:11">
      <c r="A2121" s="4">
        <v>7037</v>
      </c>
      <c r="B2121" t="s">
        <v>1520</v>
      </c>
      <c r="C2121" s="5">
        <f>IF($F$2=0," - ",Tabla1[[#This Row],[Base Precio de Lista neto]])</f>
        <v>3382.7772</v>
      </c>
      <c r="D2121" s="5">
        <f>IF($F$2=0," - ",Tabla1[[#This Row],[Base Precio de Lista neto]]*(1-$F$2))</f>
        <v>2367.9440399999999</v>
      </c>
      <c r="E2121" s="5">
        <f>IF($F$2=0," - ",Tabla1[[#This Row],[Base para Mejor precio]]*(1-$F$2))</f>
        <v>2131.1496359999996</v>
      </c>
      <c r="F2121" s="4" t="s">
        <v>6</v>
      </c>
      <c r="G2121" s="16" t="s">
        <v>6131</v>
      </c>
      <c r="H2121" s="5">
        <f>IFERROR(IF($F$3=0,"-",Tabla1[[#This Row],[Precio de Cliente neto]]*(1+$F$3)),"-")</f>
        <v>3551.9160599999996</v>
      </c>
      <c r="I2121" s="5">
        <v>3382.7772</v>
      </c>
      <c r="J2121" s="5">
        <v>3044.4994799999999</v>
      </c>
      <c r="K2121" s="26">
        <v>0.21</v>
      </c>
    </row>
    <row r="2122" spans="1:11">
      <c r="A2122" s="4">
        <v>7038</v>
      </c>
      <c r="B2122" t="s">
        <v>1521</v>
      </c>
      <c r="C2122" s="5">
        <f>IF($F$2=0," - ",Tabla1[[#This Row],[Base Precio de Lista neto]])</f>
        <v>2596.8721999999998</v>
      </c>
      <c r="D2122" s="5">
        <f>IF($F$2=0," - ",Tabla1[[#This Row],[Base Precio de Lista neto]]*(1-$F$2))</f>
        <v>1817.8105399999997</v>
      </c>
      <c r="E2122" s="5">
        <f>IF($F$2=0," - ",Tabla1[[#This Row],[Base para Mejor precio]]*(1-$F$2))</f>
        <v>1636.0294859999999</v>
      </c>
      <c r="F2122" s="4" t="s">
        <v>6</v>
      </c>
      <c r="G2122" s="16" t="s">
        <v>6131</v>
      </c>
      <c r="H2122" s="5">
        <f>IFERROR(IF($F$3=0,"-",Tabla1[[#This Row],[Precio de Cliente neto]]*(1+$F$3)),"-")</f>
        <v>2726.7158099999997</v>
      </c>
      <c r="I2122" s="5">
        <v>2596.8721999999998</v>
      </c>
      <c r="J2122" s="5">
        <v>2337.18498</v>
      </c>
      <c r="K2122" s="26">
        <v>0.21</v>
      </c>
    </row>
    <row r="2123" spans="1:11">
      <c r="A2123" s="4">
        <v>7039</v>
      </c>
      <c r="B2123" t="s">
        <v>1522</v>
      </c>
      <c r="C2123" s="5">
        <f>IF($F$2=0," - ",Tabla1[[#This Row],[Base Precio de Lista neto]])</f>
        <v>1539.4491</v>
      </c>
      <c r="D2123" s="5">
        <f>IF($F$2=0," - ",Tabla1[[#This Row],[Base Precio de Lista neto]]*(1-$F$2))</f>
        <v>1077.61437</v>
      </c>
      <c r="E2123" s="5">
        <f>IF($F$2=0," - ",Tabla1[[#This Row],[Base para Mejor precio]]*(1-$F$2))</f>
        <v>969.85293300000001</v>
      </c>
      <c r="F2123" s="4" t="s">
        <v>6</v>
      </c>
      <c r="G2123" s="16" t="s">
        <v>6131</v>
      </c>
      <c r="H2123" s="5">
        <f>IFERROR(IF($F$3=0,"-",Tabla1[[#This Row],[Precio de Cliente neto]]*(1+$F$3)),"-")</f>
        <v>1616.4215549999999</v>
      </c>
      <c r="I2123" s="5">
        <v>1539.4491</v>
      </c>
      <c r="J2123" s="5">
        <v>1385.5041900000001</v>
      </c>
      <c r="K2123" s="26">
        <v>0.21</v>
      </c>
    </row>
    <row r="2124" spans="1:11">
      <c r="A2124" s="4">
        <v>7040</v>
      </c>
      <c r="B2124" t="s">
        <v>1523</v>
      </c>
      <c r="C2124" s="5">
        <f>IF($F$2=0," - ",Tabla1[[#This Row],[Base Precio de Lista neto]])</f>
        <v>1978.8593000000001</v>
      </c>
      <c r="D2124" s="5">
        <f>IF($F$2=0," - ",Tabla1[[#This Row],[Base Precio de Lista neto]]*(1-$F$2))</f>
        <v>1385.2015099999999</v>
      </c>
      <c r="E2124" s="5">
        <f>IF($F$2=0," - ",Tabla1[[#This Row],[Base para Mejor precio]]*(1-$F$2))</f>
        <v>1246.6813589999999</v>
      </c>
      <c r="F2124" s="4" t="s">
        <v>6</v>
      </c>
      <c r="G2124" s="16" t="s">
        <v>6131</v>
      </c>
      <c r="H2124" s="5">
        <f>IFERROR(IF($F$3=0,"-",Tabla1[[#This Row],[Precio de Cliente neto]]*(1+$F$3)),"-")</f>
        <v>2077.8022649999998</v>
      </c>
      <c r="I2124" s="5">
        <v>1978.8593000000001</v>
      </c>
      <c r="J2124" s="5">
        <v>1780.9733699999999</v>
      </c>
      <c r="K2124" s="26">
        <v>0.21</v>
      </c>
    </row>
    <row r="2125" spans="1:11">
      <c r="A2125" s="4">
        <v>7041</v>
      </c>
      <c r="B2125" t="s">
        <v>1524</v>
      </c>
      <c r="C2125" s="5">
        <f>IF($F$2=0," - ",Tabla1[[#This Row],[Base Precio de Lista neto]])</f>
        <v>3751.7197000000001</v>
      </c>
      <c r="D2125" s="5">
        <f>IF($F$2=0," - ",Tabla1[[#This Row],[Base Precio de Lista neto]]*(1-$F$2))</f>
        <v>2626.20379</v>
      </c>
      <c r="E2125" s="5">
        <f>IF($F$2=0," - ",Tabla1[[#This Row],[Base para Mejor precio]]*(1-$F$2))</f>
        <v>2363.5834109999996</v>
      </c>
      <c r="F2125" s="4" t="s">
        <v>6</v>
      </c>
      <c r="G2125" s="16" t="s">
        <v>6131</v>
      </c>
      <c r="H2125" s="5">
        <f>IFERROR(IF($F$3=0,"-",Tabla1[[#This Row],[Precio de Cliente neto]]*(1+$F$3)),"-")</f>
        <v>3939.3056850000003</v>
      </c>
      <c r="I2125" s="5">
        <v>3751.7197000000001</v>
      </c>
      <c r="J2125" s="5">
        <v>3376.5477299999998</v>
      </c>
      <c r="K2125" s="26">
        <v>0.21</v>
      </c>
    </row>
    <row r="2126" spans="1:11">
      <c r="A2126" s="4">
        <v>7042</v>
      </c>
      <c r="B2126" t="s">
        <v>1525</v>
      </c>
      <c r="C2126" s="5">
        <f>IF($F$2=0," - ",Tabla1[[#This Row],[Base Precio de Lista neto]])</f>
        <v>1439.5018</v>
      </c>
      <c r="D2126" s="5">
        <f>IF($F$2=0," - ",Tabla1[[#This Row],[Base Precio de Lista neto]]*(1-$F$2))</f>
        <v>1007.65126</v>
      </c>
      <c r="E2126" s="5">
        <f>IF($F$2=0," - ",Tabla1[[#This Row],[Base para Mejor precio]]*(1-$F$2))</f>
        <v>906.88613399999986</v>
      </c>
      <c r="F2126" s="4" t="s">
        <v>6</v>
      </c>
      <c r="G2126" s="16" t="s">
        <v>6131</v>
      </c>
      <c r="H2126" s="5">
        <f>IFERROR(IF($F$3=0,"-",Tabla1[[#This Row],[Precio de Cliente neto]]*(1+$F$3)),"-")</f>
        <v>1511.4768899999999</v>
      </c>
      <c r="I2126" s="5">
        <v>1439.5018</v>
      </c>
      <c r="J2126" s="5">
        <v>1295.55162</v>
      </c>
      <c r="K2126" s="26">
        <v>0.21</v>
      </c>
    </row>
    <row r="2127" spans="1:11">
      <c r="A2127" s="4">
        <v>7043</v>
      </c>
      <c r="B2127" t="s">
        <v>1526</v>
      </c>
      <c r="C2127" s="5">
        <f>IF($F$2=0," - ",Tabla1[[#This Row],[Base Precio de Lista neto]])</f>
        <v>22122.2212</v>
      </c>
      <c r="D2127" s="5">
        <f>IF($F$2=0," - ",Tabla1[[#This Row],[Base Precio de Lista neto]]*(1-$F$2))</f>
        <v>15485.554839999999</v>
      </c>
      <c r="E2127" s="5">
        <f>IF($F$2=0," - ",Tabla1[[#This Row],[Base para Mejor precio]]*(1-$F$2))</f>
        <v>13936.999356</v>
      </c>
      <c r="F2127" s="4" t="s">
        <v>6</v>
      </c>
      <c r="G2127" s="16" t="s">
        <v>6131</v>
      </c>
      <c r="H2127" s="5">
        <f>IFERROR(IF($F$3=0,"-",Tabla1[[#This Row],[Precio de Cliente neto]]*(1+$F$3)),"-")</f>
        <v>23228.332259999999</v>
      </c>
      <c r="I2127" s="5">
        <v>22122.2212</v>
      </c>
      <c r="J2127" s="5">
        <v>19909.999080000001</v>
      </c>
      <c r="K2127" s="26">
        <v>0.21</v>
      </c>
    </row>
    <row r="2128" spans="1:11">
      <c r="A2128" s="4">
        <v>7044</v>
      </c>
      <c r="B2128" t="s">
        <v>1527</v>
      </c>
      <c r="C2128" s="5">
        <f>IF($F$2=0," - ",Tabla1[[#This Row],[Base Precio de Lista neto]])</f>
        <v>1083.3447000000001</v>
      </c>
      <c r="D2128" s="5">
        <f>IF($F$2=0," - ",Tabla1[[#This Row],[Base Precio de Lista neto]]*(1-$F$2))</f>
        <v>758.34129000000007</v>
      </c>
      <c r="E2128" s="5">
        <f>IF($F$2=0," - ",Tabla1[[#This Row],[Base para Mejor precio]]*(1-$F$2))</f>
        <v>682.507161</v>
      </c>
      <c r="F2128" s="4" t="s">
        <v>6</v>
      </c>
      <c r="G2128" s="16" t="s">
        <v>6131</v>
      </c>
      <c r="H2128" s="5">
        <f>IFERROR(IF($F$3=0,"-",Tabla1[[#This Row],[Precio de Cliente neto]]*(1+$F$3)),"-")</f>
        <v>1137.511935</v>
      </c>
      <c r="I2128" s="5">
        <v>1083.3447000000001</v>
      </c>
      <c r="J2128" s="5">
        <v>975.01022999999998</v>
      </c>
      <c r="K2128" s="26">
        <v>0.21</v>
      </c>
    </row>
    <row r="2129" spans="1:11">
      <c r="A2129" s="4">
        <v>7045</v>
      </c>
      <c r="B2129" t="s">
        <v>1528</v>
      </c>
      <c r="C2129" s="5">
        <f>IF($F$2=0," - ",Tabla1[[#This Row],[Base Precio de Lista neto]])</f>
        <v>1413.8385000000001</v>
      </c>
      <c r="D2129" s="5">
        <f>IF($F$2=0," - ",Tabla1[[#This Row],[Base Precio de Lista neto]]*(1-$F$2))</f>
        <v>989.68695000000002</v>
      </c>
      <c r="E2129" s="5">
        <f>IF($F$2=0," - ",Tabla1[[#This Row],[Base para Mejor precio]]*(1-$F$2))</f>
        <v>890.71825499999989</v>
      </c>
      <c r="F2129" s="4" t="s">
        <v>6</v>
      </c>
      <c r="G2129" s="16" t="s">
        <v>6131</v>
      </c>
      <c r="H2129" s="5">
        <f>IFERROR(IF($F$3=0,"-",Tabla1[[#This Row],[Precio de Cliente neto]]*(1+$F$3)),"-")</f>
        <v>1484.5304249999999</v>
      </c>
      <c r="I2129" s="5">
        <v>1413.8385000000001</v>
      </c>
      <c r="J2129" s="5">
        <v>1272.4546499999999</v>
      </c>
      <c r="K2129" s="26">
        <v>0.21</v>
      </c>
    </row>
    <row r="2130" spans="1:11">
      <c r="A2130" s="4">
        <v>7051</v>
      </c>
      <c r="B2130" t="s">
        <v>1529</v>
      </c>
      <c r="C2130" s="5">
        <f>IF($F$2=0," - ",Tabla1[[#This Row],[Base Precio de Lista neto]])</f>
        <v>3693.5248999999999</v>
      </c>
      <c r="D2130" s="5">
        <f>IF($F$2=0," - ",Tabla1[[#This Row],[Base Precio de Lista neto]]*(1-$F$2))</f>
        <v>2585.4674299999997</v>
      </c>
      <c r="E2130" s="5">
        <f>IF($F$2=0," - ",Tabla1[[#This Row],[Base para Mejor precio]]*(1-$F$2))</f>
        <v>2326.9206869999998</v>
      </c>
      <c r="F2130" s="4" t="s">
        <v>6</v>
      </c>
      <c r="G2130" s="16" t="s">
        <v>6131</v>
      </c>
      <c r="H2130" s="5">
        <f>IFERROR(IF($F$3=0,"-",Tabla1[[#This Row],[Precio de Cliente neto]]*(1+$F$3)),"-")</f>
        <v>3878.2011449999995</v>
      </c>
      <c r="I2130" s="5">
        <v>3693.5248999999999</v>
      </c>
      <c r="J2130" s="5">
        <v>3324.1724100000001</v>
      </c>
      <c r="K2130" s="26">
        <v>0.21</v>
      </c>
    </row>
    <row r="2131" spans="1:11">
      <c r="A2131" s="4">
        <v>7053</v>
      </c>
      <c r="B2131" t="s">
        <v>1530</v>
      </c>
      <c r="C2131" s="5">
        <f>IF($F$2=0," - ",Tabla1[[#This Row],[Base Precio de Lista neto]])</f>
        <v>3992.7647000000002</v>
      </c>
      <c r="D2131" s="5">
        <f>IF($F$2=0," - ",Tabla1[[#This Row],[Base Precio de Lista neto]]*(1-$F$2))</f>
        <v>2794.9352899999999</v>
      </c>
      <c r="E2131" s="5">
        <f>IF($F$2=0," - ",Tabla1[[#This Row],[Base para Mejor precio]]*(1-$F$2))</f>
        <v>2515.4417609999996</v>
      </c>
      <c r="F2131" s="4" t="s">
        <v>6</v>
      </c>
      <c r="G2131" s="16" t="s">
        <v>6131</v>
      </c>
      <c r="H2131" s="5">
        <f>IFERROR(IF($F$3=0,"-",Tabla1[[#This Row],[Precio de Cliente neto]]*(1+$F$3)),"-")</f>
        <v>4192.4029350000001</v>
      </c>
      <c r="I2131" s="5">
        <v>3992.7647000000002</v>
      </c>
      <c r="J2131" s="5">
        <v>3593.4882299999999</v>
      </c>
      <c r="K2131" s="26">
        <v>0.21</v>
      </c>
    </row>
    <row r="2132" spans="1:11">
      <c r="A2132" s="4">
        <v>7054</v>
      </c>
      <c r="B2132" t="s">
        <v>1531</v>
      </c>
      <c r="C2132" s="5">
        <f>IF($F$2=0," - ",Tabla1[[#This Row],[Base Precio de Lista neto]])</f>
        <v>5321.8881000000001</v>
      </c>
      <c r="D2132" s="5">
        <f>IF($F$2=0," - ",Tabla1[[#This Row],[Base Precio de Lista neto]]*(1-$F$2))</f>
        <v>3725.3216699999998</v>
      </c>
      <c r="E2132" s="5">
        <f>IF($F$2=0," - ",Tabla1[[#This Row],[Base para Mejor precio]]*(1-$F$2))</f>
        <v>3352.7895029999995</v>
      </c>
      <c r="F2132" s="4" t="s">
        <v>6</v>
      </c>
      <c r="G2132" s="16" t="s">
        <v>6131</v>
      </c>
      <c r="H2132" s="5">
        <f>IFERROR(IF($F$3=0,"-",Tabla1[[#This Row],[Precio de Cliente neto]]*(1+$F$3)),"-")</f>
        <v>5587.9825049999999</v>
      </c>
      <c r="I2132" s="5">
        <v>5321.8881000000001</v>
      </c>
      <c r="J2132" s="5">
        <v>4789.6992899999996</v>
      </c>
      <c r="K2132" s="26">
        <v>0.21</v>
      </c>
    </row>
    <row r="2133" spans="1:11">
      <c r="A2133" s="4">
        <v>7055</v>
      </c>
      <c r="B2133" t="s">
        <v>1532</v>
      </c>
      <c r="C2133" s="5">
        <f>IF($F$2=0," - ",Tabla1[[#This Row],[Base Precio de Lista neto]])</f>
        <v>5942.3887999999997</v>
      </c>
      <c r="D2133" s="5">
        <f>IF($F$2=0," - ",Tabla1[[#This Row],[Base Precio de Lista neto]]*(1-$F$2))</f>
        <v>4159.6721599999992</v>
      </c>
      <c r="E2133" s="5">
        <f>IF($F$2=0," - ",Tabla1[[#This Row],[Base para Mejor precio]]*(1-$F$2))</f>
        <v>3743.7049439999996</v>
      </c>
      <c r="F2133" s="4" t="s">
        <v>5</v>
      </c>
      <c r="G2133" s="16" t="s">
        <v>6131</v>
      </c>
      <c r="H2133" s="5">
        <f>IFERROR(IF($F$3=0,"-",Tabla1[[#This Row],[Precio de Cliente neto]]*(1+$F$3)),"-")</f>
        <v>6239.5082399999992</v>
      </c>
      <c r="I2133" s="5">
        <v>5942.3887999999997</v>
      </c>
      <c r="J2133" s="5">
        <v>5348.1499199999998</v>
      </c>
      <c r="K2133" s="26">
        <v>0.21</v>
      </c>
    </row>
    <row r="2134" spans="1:11">
      <c r="A2134" s="4">
        <v>7056</v>
      </c>
      <c r="B2134" t="s">
        <v>1533</v>
      </c>
      <c r="C2134" s="5">
        <f>IF($F$2=0," - ",Tabla1[[#This Row],[Base Precio de Lista neto]])</f>
        <v>3858.6684</v>
      </c>
      <c r="D2134" s="5">
        <f>IF($F$2=0," - ",Tabla1[[#This Row],[Base Precio de Lista neto]]*(1-$F$2))</f>
        <v>2701.0678800000001</v>
      </c>
      <c r="E2134" s="5">
        <f>IF($F$2=0," - ",Tabla1[[#This Row],[Base para Mejor precio]]*(1-$F$2))</f>
        <v>2430.9610919999996</v>
      </c>
      <c r="F2134" s="4" t="s">
        <v>5</v>
      </c>
      <c r="G2134" s="16" t="s">
        <v>6131</v>
      </c>
      <c r="H2134" s="5">
        <f>IFERROR(IF($F$3=0,"-",Tabla1[[#This Row],[Precio de Cliente neto]]*(1+$F$3)),"-")</f>
        <v>4051.6018199999999</v>
      </c>
      <c r="I2134" s="5">
        <v>3858.6684</v>
      </c>
      <c r="J2134" s="5">
        <v>3472.8015599999999</v>
      </c>
      <c r="K2134" s="26">
        <v>0.21</v>
      </c>
    </row>
    <row r="2135" spans="1:11">
      <c r="A2135" s="4">
        <v>7057</v>
      </c>
      <c r="B2135" t="s">
        <v>8681</v>
      </c>
      <c r="C2135" s="5">
        <f>IF($F$2=0," - ",Tabla1[[#This Row],[Base Precio de Lista neto]])</f>
        <v>9031.4758999999995</v>
      </c>
      <c r="D2135" s="5">
        <f>IF($F$2=0," - ",Tabla1[[#This Row],[Base Precio de Lista neto]]*(1-$F$2))</f>
        <v>6322.0331299999989</v>
      </c>
      <c r="E2135" s="5">
        <f>IF($F$2=0," - ",Tabla1[[#This Row],[Base para Mejor precio]]*(1-$F$2))</f>
        <v>5689.8298169999998</v>
      </c>
      <c r="F2135" s="4" t="s">
        <v>5</v>
      </c>
      <c r="G2135" s="16" t="s">
        <v>6131</v>
      </c>
      <c r="H2135" s="5">
        <f>IFERROR(IF($F$3=0,"-",Tabla1[[#This Row],[Precio de Cliente neto]]*(1+$F$3)),"-")</f>
        <v>9483.0496949999979</v>
      </c>
      <c r="I2135" s="5">
        <v>9031.4758999999995</v>
      </c>
      <c r="J2135" s="5">
        <v>8128.3283099999999</v>
      </c>
      <c r="K2135" s="26">
        <v>0.21</v>
      </c>
    </row>
    <row r="2136" spans="1:11">
      <c r="A2136" s="4">
        <v>7058</v>
      </c>
      <c r="B2136" t="s">
        <v>8682</v>
      </c>
      <c r="C2136" s="5">
        <f>IF($F$2=0," - ",Tabla1[[#This Row],[Base Precio de Lista neto]])</f>
        <v>2020.5911000000001</v>
      </c>
      <c r="D2136" s="5">
        <f>IF($F$2=0," - ",Tabla1[[#This Row],[Base Precio de Lista neto]]*(1-$F$2))</f>
        <v>1414.4137699999999</v>
      </c>
      <c r="E2136" s="5">
        <f>IF($F$2=0," - ",Tabla1[[#This Row],[Base para Mejor precio]]*(1-$F$2))</f>
        <v>1272.9723929999998</v>
      </c>
      <c r="F2136" s="4" t="s">
        <v>5</v>
      </c>
      <c r="G2136" s="16" t="s">
        <v>6131</v>
      </c>
      <c r="H2136" s="5">
        <f>IFERROR(IF($F$3=0,"-",Tabla1[[#This Row],[Precio de Cliente neto]]*(1+$F$3)),"-")</f>
        <v>2121.6206549999997</v>
      </c>
      <c r="I2136" s="5">
        <v>2020.5911000000001</v>
      </c>
      <c r="J2136" s="5">
        <v>1818.53199</v>
      </c>
      <c r="K2136" s="26">
        <v>0.21</v>
      </c>
    </row>
    <row r="2137" spans="1:11">
      <c r="A2137" s="4">
        <v>7059</v>
      </c>
      <c r="B2137" t="s">
        <v>8683</v>
      </c>
      <c r="C2137" s="5">
        <f>IF($F$2=0," - ",Tabla1[[#This Row],[Base Precio de Lista neto]])</f>
        <v>3381.5801999999999</v>
      </c>
      <c r="D2137" s="5">
        <f>IF($F$2=0," - ",Tabla1[[#This Row],[Base Precio de Lista neto]]*(1-$F$2))</f>
        <v>2367.1061399999999</v>
      </c>
      <c r="E2137" s="5">
        <f>IF($F$2=0," - ",Tabla1[[#This Row],[Base para Mejor precio]]*(1-$F$2))</f>
        <v>2130.3955259999998</v>
      </c>
      <c r="F2137" s="4" t="s">
        <v>5</v>
      </c>
      <c r="G2137" s="16" t="s">
        <v>6131</v>
      </c>
      <c r="H2137" s="5">
        <f>IFERROR(IF($F$3=0,"-",Tabla1[[#This Row],[Precio de Cliente neto]]*(1+$F$3)),"-")</f>
        <v>3550.6592099999998</v>
      </c>
      <c r="I2137" s="5">
        <v>3381.5801999999999</v>
      </c>
      <c r="J2137" s="5">
        <v>3043.42218</v>
      </c>
      <c r="K2137" s="26">
        <v>0.21</v>
      </c>
    </row>
    <row r="2138" spans="1:11">
      <c r="A2138" s="4">
        <v>7060</v>
      </c>
      <c r="B2138" t="s">
        <v>1534</v>
      </c>
      <c r="C2138" s="5">
        <f>IF($F$2=0," - ",Tabla1[[#This Row],[Base Precio de Lista neto]])</f>
        <v>2519.0237999999999</v>
      </c>
      <c r="D2138" s="5">
        <f>IF($F$2=0," - ",Tabla1[[#This Row],[Base Precio de Lista neto]]*(1-$F$2))</f>
        <v>1763.31666</v>
      </c>
      <c r="E2138" s="5">
        <f>IF($F$2=0," - ",Tabla1[[#This Row],[Base para Mejor precio]]*(1-$F$2))</f>
        <v>1586.9849939999999</v>
      </c>
      <c r="F2138" s="4" t="s">
        <v>5</v>
      </c>
      <c r="G2138" s="16" t="s">
        <v>6131</v>
      </c>
      <c r="H2138" s="5">
        <f>IFERROR(IF($F$3=0,"-",Tabla1[[#This Row],[Precio de Cliente neto]]*(1+$F$3)),"-")</f>
        <v>2644.9749899999997</v>
      </c>
      <c r="I2138" s="5">
        <v>2519.0237999999999</v>
      </c>
      <c r="J2138" s="5">
        <v>2267.1214199999999</v>
      </c>
      <c r="K2138" s="26">
        <v>0.21</v>
      </c>
    </row>
    <row r="2139" spans="1:11">
      <c r="A2139" s="4">
        <v>7061</v>
      </c>
      <c r="B2139" t="s">
        <v>1535</v>
      </c>
      <c r="C2139" s="5">
        <f>IF($F$2=0," - ",Tabla1[[#This Row],[Base Precio de Lista neto]])</f>
        <v>8398.7353999999996</v>
      </c>
      <c r="D2139" s="5">
        <f>IF($F$2=0," - ",Tabla1[[#This Row],[Base Precio de Lista neto]]*(1-$F$2))</f>
        <v>5879.114779999999</v>
      </c>
      <c r="E2139" s="5">
        <f>IF($F$2=0," - ",Tabla1[[#This Row],[Base para Mejor precio]]*(1-$F$2))</f>
        <v>5291.2033019999999</v>
      </c>
      <c r="F2139" s="4" t="s">
        <v>5</v>
      </c>
      <c r="G2139" s="16" t="s">
        <v>6131</v>
      </c>
      <c r="H2139" s="5">
        <f>IFERROR(IF($F$3=0,"-",Tabla1[[#This Row],[Precio de Cliente neto]]*(1+$F$3)),"-")</f>
        <v>8818.672169999998</v>
      </c>
      <c r="I2139" s="5">
        <v>8398.7353999999996</v>
      </c>
      <c r="J2139" s="5">
        <v>7558.86186</v>
      </c>
      <c r="K2139" s="26">
        <v>0.21</v>
      </c>
    </row>
    <row r="2140" spans="1:11">
      <c r="A2140" s="4">
        <v>7062</v>
      </c>
      <c r="B2140" t="s">
        <v>1536</v>
      </c>
      <c r="C2140" s="5">
        <f>IF($F$2=0," - ",Tabla1[[#This Row],[Base Precio de Lista neto]])</f>
        <v>16161.7454</v>
      </c>
      <c r="D2140" s="5">
        <f>IF($F$2=0," - ",Tabla1[[#This Row],[Base Precio de Lista neto]]*(1-$F$2))</f>
        <v>11313.22178</v>
      </c>
      <c r="E2140" s="5">
        <f>IF($F$2=0," - ",Tabla1[[#This Row],[Base para Mejor precio]]*(1-$F$2))</f>
        <v>10181.899602</v>
      </c>
      <c r="F2140" s="4" t="s">
        <v>5</v>
      </c>
      <c r="G2140" s="16" t="s">
        <v>6131</v>
      </c>
      <c r="H2140" s="5">
        <f>IFERROR(IF($F$3=0,"-",Tabla1[[#This Row],[Precio de Cliente neto]]*(1+$F$3)),"-")</f>
        <v>16969.83267</v>
      </c>
      <c r="I2140" s="5">
        <v>16161.7454</v>
      </c>
      <c r="J2140" s="5">
        <v>14545.57086</v>
      </c>
      <c r="K2140" s="26">
        <v>0.21</v>
      </c>
    </row>
    <row r="2141" spans="1:11">
      <c r="A2141" s="4">
        <v>7064</v>
      </c>
      <c r="B2141" t="s">
        <v>1537</v>
      </c>
      <c r="C2141" s="5">
        <f>IF($F$2=0," - ",Tabla1[[#This Row],[Base Precio de Lista neto]])</f>
        <v>4199.3676999999998</v>
      </c>
      <c r="D2141" s="5">
        <f>IF($F$2=0," - ",Tabla1[[#This Row],[Base Precio de Lista neto]]*(1-$F$2))</f>
        <v>2939.5573899999995</v>
      </c>
      <c r="E2141" s="5">
        <f>IF($F$2=0," - ",Tabla1[[#This Row],[Base para Mejor precio]]*(1-$F$2))</f>
        <v>2645.6016509999999</v>
      </c>
      <c r="F2141" s="4" t="s">
        <v>5</v>
      </c>
      <c r="G2141" s="16" t="s">
        <v>6131</v>
      </c>
      <c r="H2141" s="5">
        <f>IFERROR(IF($F$3=0,"-",Tabla1[[#This Row],[Precio de Cliente neto]]*(1+$F$3)),"-")</f>
        <v>4409.336084999999</v>
      </c>
      <c r="I2141" s="5">
        <v>4199.3676999999998</v>
      </c>
      <c r="J2141" s="5">
        <v>3779.43093</v>
      </c>
      <c r="K2141" s="26">
        <v>0.21</v>
      </c>
    </row>
    <row r="2142" spans="1:11">
      <c r="A2142" s="4">
        <v>7065</v>
      </c>
      <c r="B2142" t="s">
        <v>1538</v>
      </c>
      <c r="C2142" s="5">
        <f>IF($F$2=0," - ",Tabla1[[#This Row],[Base Precio de Lista neto]])</f>
        <v>8082.3651</v>
      </c>
      <c r="D2142" s="5">
        <f>IF($F$2=0," - ",Tabla1[[#This Row],[Base Precio de Lista neto]]*(1-$F$2))</f>
        <v>5657.6555699999999</v>
      </c>
      <c r="E2142" s="5">
        <f>IF($F$2=0," - ",Tabla1[[#This Row],[Base para Mejor precio]]*(1-$F$2))</f>
        <v>5091.8900130000002</v>
      </c>
      <c r="F2142" s="4" t="s">
        <v>5</v>
      </c>
      <c r="G2142" s="16" t="s">
        <v>6131</v>
      </c>
      <c r="H2142" s="5">
        <f>IFERROR(IF($F$3=0,"-",Tabla1[[#This Row],[Precio de Cliente neto]]*(1+$F$3)),"-")</f>
        <v>8486.4833550000003</v>
      </c>
      <c r="I2142" s="5">
        <v>8082.3651</v>
      </c>
      <c r="J2142" s="5">
        <v>7274.1285900000003</v>
      </c>
      <c r="K2142" s="26">
        <v>0.21</v>
      </c>
    </row>
    <row r="2143" spans="1:11">
      <c r="A2143" s="4">
        <v>7066</v>
      </c>
      <c r="B2143" t="s">
        <v>1539</v>
      </c>
      <c r="C2143" s="5">
        <f>IF($F$2=0," - ",Tabla1[[#This Row],[Base Precio de Lista neto]])</f>
        <v>8319.6427999999996</v>
      </c>
      <c r="D2143" s="5">
        <f>IF($F$2=0," - ",Tabla1[[#This Row],[Base Precio de Lista neto]]*(1-$F$2))</f>
        <v>5823.7499599999992</v>
      </c>
      <c r="E2143" s="5">
        <f>IF($F$2=0," - ",Tabla1[[#This Row],[Base para Mejor precio]]*(1-$F$2))</f>
        <v>5241.3749639999996</v>
      </c>
      <c r="F2143" s="4" t="s">
        <v>5</v>
      </c>
      <c r="G2143" s="16" t="s">
        <v>6131</v>
      </c>
      <c r="H2143" s="5">
        <f>IFERROR(IF($F$3=0,"-",Tabla1[[#This Row],[Precio de Cliente neto]]*(1+$F$3)),"-")</f>
        <v>8735.6249399999979</v>
      </c>
      <c r="I2143" s="5">
        <v>8319.6427999999996</v>
      </c>
      <c r="J2143" s="5">
        <v>7487.6785200000004</v>
      </c>
      <c r="K2143" s="26">
        <v>0.21</v>
      </c>
    </row>
    <row r="2144" spans="1:11">
      <c r="A2144" s="4">
        <v>7067</v>
      </c>
      <c r="B2144" t="s">
        <v>1540</v>
      </c>
      <c r="C2144" s="5">
        <f>IF($F$2=0," - ",Tabla1[[#This Row],[Base Precio de Lista neto]])</f>
        <v>14973.864600000001</v>
      </c>
      <c r="D2144" s="5">
        <f>IF($F$2=0," - ",Tabla1[[#This Row],[Base Precio de Lista neto]]*(1-$F$2))</f>
        <v>10481.70522</v>
      </c>
      <c r="E2144" s="5">
        <f>IF($F$2=0," - ",Tabla1[[#This Row],[Base para Mejor precio]]*(1-$F$2))</f>
        <v>9433.5346979999995</v>
      </c>
      <c r="F2144" s="4" t="s">
        <v>5</v>
      </c>
      <c r="G2144" s="16" t="s">
        <v>6131</v>
      </c>
      <c r="H2144" s="5">
        <f>IFERROR(IF($F$3=0,"-",Tabla1[[#This Row],[Precio de Cliente neto]]*(1+$F$3)),"-")</f>
        <v>15722.55783</v>
      </c>
      <c r="I2144" s="5">
        <v>14973.864600000001</v>
      </c>
      <c r="J2144" s="5">
        <v>13476.478139999999</v>
      </c>
      <c r="K2144" s="26">
        <v>0.21</v>
      </c>
    </row>
    <row r="2145" spans="1:11">
      <c r="A2145" s="4">
        <v>7068</v>
      </c>
      <c r="B2145" t="s">
        <v>1541</v>
      </c>
      <c r="C2145" s="5">
        <f>IF($F$2=0," - ",Tabla1[[#This Row],[Base Precio de Lista neto]])</f>
        <v>24124.7255</v>
      </c>
      <c r="D2145" s="5">
        <f>IF($F$2=0," - ",Tabla1[[#This Row],[Base Precio de Lista neto]]*(1-$F$2))</f>
        <v>16887.307850000001</v>
      </c>
      <c r="E2145" s="5">
        <f>IF($F$2=0," - ",Tabla1[[#This Row],[Base para Mejor precio]]*(1-$F$2))</f>
        <v>15198.577064999998</v>
      </c>
      <c r="F2145" s="4" t="s">
        <v>5</v>
      </c>
      <c r="G2145" s="16" t="s">
        <v>6131</v>
      </c>
      <c r="H2145" s="5">
        <f>IFERROR(IF($F$3=0,"-",Tabla1[[#This Row],[Precio de Cliente neto]]*(1+$F$3)),"-")</f>
        <v>25330.961775000003</v>
      </c>
      <c r="I2145" s="5">
        <v>24124.7255</v>
      </c>
      <c r="J2145" s="5">
        <v>21712.252949999998</v>
      </c>
      <c r="K2145" s="26">
        <v>0.21</v>
      </c>
    </row>
    <row r="2146" spans="1:11">
      <c r="A2146" s="4">
        <v>7069</v>
      </c>
      <c r="B2146" t="s">
        <v>1542</v>
      </c>
      <c r="C2146" s="5">
        <f>IF($F$2=0," - ",Tabla1[[#This Row],[Base Precio de Lista neto]])</f>
        <v>2459.3312000000001</v>
      </c>
      <c r="D2146" s="5">
        <f>IF($F$2=0," - ",Tabla1[[#This Row],[Base Precio de Lista neto]]*(1-$F$2))</f>
        <v>1721.5318399999999</v>
      </c>
      <c r="E2146" s="5">
        <f>IF($F$2=0," - ",Tabla1[[#This Row],[Base para Mejor precio]]*(1-$F$2))</f>
        <v>1549.3786559999999</v>
      </c>
      <c r="F2146" s="4" t="s">
        <v>5</v>
      </c>
      <c r="G2146" s="16" t="s">
        <v>6131</v>
      </c>
      <c r="H2146" s="5">
        <f>IFERROR(IF($F$3=0,"-",Tabla1[[#This Row],[Precio de Cliente neto]]*(1+$F$3)),"-")</f>
        <v>2582.2977599999999</v>
      </c>
      <c r="I2146" s="5">
        <v>2459.3312000000001</v>
      </c>
      <c r="J2146" s="5">
        <v>2213.3980799999999</v>
      </c>
      <c r="K2146" s="26">
        <v>0.21</v>
      </c>
    </row>
    <row r="2147" spans="1:11">
      <c r="A2147" s="4">
        <v>7070</v>
      </c>
      <c r="B2147" t="s">
        <v>1543</v>
      </c>
      <c r="C2147" s="5">
        <f>IF($F$2=0," - ",Tabla1[[#This Row],[Base Precio de Lista neto]])</f>
        <v>2459.3312000000001</v>
      </c>
      <c r="D2147" s="5">
        <f>IF($F$2=0," - ",Tabla1[[#This Row],[Base Precio de Lista neto]]*(1-$F$2))</f>
        <v>1721.5318399999999</v>
      </c>
      <c r="E2147" s="5">
        <f>IF($F$2=0," - ",Tabla1[[#This Row],[Base para Mejor precio]]*(1-$F$2))</f>
        <v>1549.3786559999999</v>
      </c>
      <c r="F2147" s="4" t="s">
        <v>5</v>
      </c>
      <c r="G2147" s="16" t="s">
        <v>6131</v>
      </c>
      <c r="H2147" s="5">
        <f>IFERROR(IF($F$3=0,"-",Tabla1[[#This Row],[Precio de Cliente neto]]*(1+$F$3)),"-")</f>
        <v>2582.2977599999999</v>
      </c>
      <c r="I2147" s="5">
        <v>2459.3312000000001</v>
      </c>
      <c r="J2147" s="5">
        <v>2213.3980799999999</v>
      </c>
      <c r="K2147" s="26">
        <v>0.21</v>
      </c>
    </row>
    <row r="2148" spans="1:11">
      <c r="A2148" s="4">
        <v>7071</v>
      </c>
      <c r="B2148" t="s">
        <v>1544</v>
      </c>
      <c r="C2148" s="5">
        <f>IF($F$2=0," - ",Tabla1[[#This Row],[Base Precio de Lista neto]])</f>
        <v>3242.7952</v>
      </c>
      <c r="D2148" s="5">
        <f>IF($F$2=0," - ",Tabla1[[#This Row],[Base Precio de Lista neto]]*(1-$F$2))</f>
        <v>2269.9566399999999</v>
      </c>
      <c r="E2148" s="5">
        <f>IF($F$2=0," - ",Tabla1[[#This Row],[Base para Mejor precio]]*(1-$F$2))</f>
        <v>2042.9609759999998</v>
      </c>
      <c r="F2148" s="4" t="s">
        <v>5</v>
      </c>
      <c r="G2148" s="16" t="s">
        <v>6131</v>
      </c>
      <c r="H2148" s="5">
        <f>IFERROR(IF($F$3=0,"-",Tabla1[[#This Row],[Precio de Cliente neto]]*(1+$F$3)),"-")</f>
        <v>3404.9349599999996</v>
      </c>
      <c r="I2148" s="5">
        <v>3242.7952</v>
      </c>
      <c r="J2148" s="5">
        <v>2918.51568</v>
      </c>
      <c r="K2148" s="26">
        <v>0.21</v>
      </c>
    </row>
    <row r="2149" spans="1:11">
      <c r="A2149" s="4">
        <v>7072</v>
      </c>
      <c r="B2149" t="s">
        <v>6551</v>
      </c>
      <c r="C2149" s="5">
        <f>IF($F$2=0," - ",Tabla1[[#This Row],[Base Precio de Lista neto]])</f>
        <v>4991.7834000000003</v>
      </c>
      <c r="D2149" s="5">
        <f>IF($F$2=0," - ",Tabla1[[#This Row],[Base Precio de Lista neto]]*(1-$F$2))</f>
        <v>3494.24838</v>
      </c>
      <c r="E2149" s="5">
        <f>IF($F$2=0," - ",Tabla1[[#This Row],[Base para Mejor precio]]*(1-$F$2))</f>
        <v>3144.8235419999996</v>
      </c>
      <c r="F2149" s="4" t="s">
        <v>5</v>
      </c>
      <c r="G2149" s="16" t="s">
        <v>6131</v>
      </c>
      <c r="H2149" s="5">
        <f>IFERROR(IF($F$3=0,"-",Tabla1[[#This Row],[Precio de Cliente neto]]*(1+$F$3)),"-")</f>
        <v>5241.3725699999995</v>
      </c>
      <c r="I2149" s="5">
        <v>4991.7834000000003</v>
      </c>
      <c r="J2149" s="5">
        <v>4492.6050599999999</v>
      </c>
      <c r="K2149" s="26">
        <v>0.21</v>
      </c>
    </row>
    <row r="2150" spans="1:11">
      <c r="A2150" s="4">
        <v>7073</v>
      </c>
      <c r="B2150" t="s">
        <v>8684</v>
      </c>
      <c r="C2150" s="5">
        <f>IF($F$2=0," - ",Tabla1[[#This Row],[Base Precio de Lista neto]])</f>
        <v>5545.4335000000001</v>
      </c>
      <c r="D2150" s="5">
        <f>IF($F$2=0," - ",Tabla1[[#This Row],[Base Precio de Lista neto]]*(1-$F$2))</f>
        <v>3881.8034499999999</v>
      </c>
      <c r="E2150" s="5">
        <f>IF($F$2=0," - ",Tabla1[[#This Row],[Base para Mejor precio]]*(1-$F$2))</f>
        <v>3493.6231050000001</v>
      </c>
      <c r="F2150" s="4" t="s">
        <v>5</v>
      </c>
      <c r="G2150" s="16" t="s">
        <v>6131</v>
      </c>
      <c r="H2150" s="5">
        <f>IFERROR(IF($F$3=0,"-",Tabla1[[#This Row],[Precio de Cliente neto]]*(1+$F$3)),"-")</f>
        <v>5822.7051750000001</v>
      </c>
      <c r="I2150" s="5">
        <v>5545.4335000000001</v>
      </c>
      <c r="J2150" s="5">
        <v>4990.8901500000002</v>
      </c>
      <c r="K2150" s="26">
        <v>0.21</v>
      </c>
    </row>
    <row r="2151" spans="1:11">
      <c r="A2151" s="4">
        <v>7074</v>
      </c>
      <c r="B2151" t="s">
        <v>9045</v>
      </c>
      <c r="C2151" s="5">
        <f>IF($F$2=0," - ",Tabla1[[#This Row],[Base Precio de Lista neto]])</f>
        <v>6041.2824000000001</v>
      </c>
      <c r="D2151" s="5">
        <f>IF($F$2=0," - ",Tabla1[[#This Row],[Base Precio de Lista neto]]*(1-$F$2))</f>
        <v>4228.89768</v>
      </c>
      <c r="E2151" s="5">
        <f>IF($F$2=0," - ",Tabla1[[#This Row],[Base para Mejor precio]]*(1-$F$2))</f>
        <v>3806.0079119999996</v>
      </c>
      <c r="F2151" s="4" t="s">
        <v>5</v>
      </c>
      <c r="G2151" s="16" t="s">
        <v>6131</v>
      </c>
      <c r="H2151" s="5">
        <f>IFERROR(IF($F$3=0,"-",Tabla1[[#This Row],[Precio de Cliente neto]]*(1+$F$3)),"-")</f>
        <v>6343.3465200000001</v>
      </c>
      <c r="I2151" s="5">
        <v>6041.2824000000001</v>
      </c>
      <c r="J2151" s="5">
        <v>5437.15416</v>
      </c>
      <c r="K2151" s="26">
        <v>0.21</v>
      </c>
    </row>
    <row r="2152" spans="1:11">
      <c r="A2152" s="4">
        <v>7075</v>
      </c>
      <c r="B2152" t="s">
        <v>8685</v>
      </c>
      <c r="C2152" s="5">
        <f>IF($F$2=0," - ",Tabla1[[#This Row],[Base Precio de Lista neto]])</f>
        <v>5545.4335000000001</v>
      </c>
      <c r="D2152" s="5">
        <f>IF($F$2=0," - ",Tabla1[[#This Row],[Base Precio de Lista neto]]*(1-$F$2))</f>
        <v>3881.8034499999999</v>
      </c>
      <c r="E2152" s="5">
        <f>IF($F$2=0," - ",Tabla1[[#This Row],[Base para Mejor precio]]*(1-$F$2))</f>
        <v>3493.6231050000001</v>
      </c>
      <c r="F2152" s="4" t="s">
        <v>5</v>
      </c>
      <c r="G2152" s="16" t="s">
        <v>6131</v>
      </c>
      <c r="H2152" s="5">
        <f>IFERROR(IF($F$3=0,"-",Tabla1[[#This Row],[Precio de Cliente neto]]*(1+$F$3)),"-")</f>
        <v>5822.7051750000001</v>
      </c>
      <c r="I2152" s="5">
        <v>5545.4335000000001</v>
      </c>
      <c r="J2152" s="5">
        <v>4990.8901500000002</v>
      </c>
      <c r="K2152" s="26">
        <v>0.21</v>
      </c>
    </row>
    <row r="2153" spans="1:11">
      <c r="A2153" s="4">
        <v>7076</v>
      </c>
      <c r="B2153" t="s">
        <v>1545</v>
      </c>
      <c r="C2153" s="5">
        <f>IF($F$2=0," - ",Tabla1[[#This Row],[Base Precio de Lista neto]])</f>
        <v>6756.4332000000004</v>
      </c>
      <c r="D2153" s="5">
        <f>IF($F$2=0," - ",Tabla1[[#This Row],[Base Precio de Lista neto]]*(1-$F$2))</f>
        <v>4729.50324</v>
      </c>
      <c r="E2153" s="5">
        <f>IF($F$2=0," - ",Tabla1[[#This Row],[Base para Mejor precio]]*(1-$F$2))</f>
        <v>4256.5529159999996</v>
      </c>
      <c r="F2153" s="4" t="s">
        <v>5</v>
      </c>
      <c r="G2153" s="16" t="s">
        <v>6131</v>
      </c>
      <c r="H2153" s="5">
        <f>IFERROR(IF($F$3=0,"-",Tabla1[[#This Row],[Precio de Cliente neto]]*(1+$F$3)),"-")</f>
        <v>7094.25486</v>
      </c>
      <c r="I2153" s="5">
        <v>6756.4332000000004</v>
      </c>
      <c r="J2153" s="5">
        <v>6080.7898800000003</v>
      </c>
      <c r="K2153" s="26">
        <v>0.21</v>
      </c>
    </row>
    <row r="2154" spans="1:11">
      <c r="A2154" s="4">
        <v>7079</v>
      </c>
      <c r="B2154" t="s">
        <v>1546</v>
      </c>
      <c r="C2154" s="5">
        <f>IF($F$2=0," - ",Tabla1[[#This Row],[Base Precio de Lista neto]])</f>
        <v>73285.709400000007</v>
      </c>
      <c r="D2154" s="5">
        <f>IF($F$2=0," - ",Tabla1[[#This Row],[Base Precio de Lista neto]]*(1-$F$2))</f>
        <v>51299.996579999999</v>
      </c>
      <c r="E2154" s="5">
        <f>IF($F$2=0," - ",Tabla1[[#This Row],[Base para Mejor precio]]*(1-$F$2))</f>
        <v>46169.996921999998</v>
      </c>
      <c r="F2154" s="4" t="s">
        <v>5</v>
      </c>
      <c r="G2154" s="16" t="s">
        <v>6131</v>
      </c>
      <c r="H2154" s="5">
        <f>IFERROR(IF($F$3=0,"-",Tabla1[[#This Row],[Precio de Cliente neto]]*(1+$F$3)),"-")</f>
        <v>76949.994869999995</v>
      </c>
      <c r="I2154" s="5">
        <v>73285.709400000007</v>
      </c>
      <c r="J2154" s="5">
        <v>65957.138460000002</v>
      </c>
      <c r="K2154" s="26">
        <v>0.21</v>
      </c>
    </row>
    <row r="2155" spans="1:11">
      <c r="A2155" s="4">
        <v>7080</v>
      </c>
      <c r="B2155" t="s">
        <v>1547</v>
      </c>
      <c r="C2155" s="5">
        <f>IF($F$2=0," - ",Tabla1[[#This Row],[Base Precio de Lista neto]])</f>
        <v>61913.621500000001</v>
      </c>
      <c r="D2155" s="5">
        <f>IF($F$2=0," - ",Tabla1[[#This Row],[Base Precio de Lista neto]]*(1-$F$2))</f>
        <v>43339.535049999999</v>
      </c>
      <c r="E2155" s="5">
        <f>IF($F$2=0," - ",Tabla1[[#This Row],[Base para Mejor precio]]*(1-$F$2))</f>
        <v>39005.581545000001</v>
      </c>
      <c r="F2155" s="4" t="s">
        <v>4</v>
      </c>
      <c r="G2155" s="16" t="s">
        <v>6131</v>
      </c>
      <c r="H2155" s="5">
        <f>IFERROR(IF($F$3=0,"-",Tabla1[[#This Row],[Precio de Cliente neto]]*(1+$F$3)),"-")</f>
        <v>65009.302574999994</v>
      </c>
      <c r="I2155" s="5">
        <v>61913.621500000001</v>
      </c>
      <c r="J2155" s="5">
        <v>55722.25935</v>
      </c>
      <c r="K2155" s="26">
        <v>0.21</v>
      </c>
    </row>
    <row r="2156" spans="1:11">
      <c r="A2156" s="4">
        <v>7081</v>
      </c>
      <c r="B2156" t="s">
        <v>1548</v>
      </c>
      <c r="C2156" s="5">
        <f>IF($F$2=0," - ",Tabla1[[#This Row],[Base Precio de Lista neto]])</f>
        <v>6469.4965000000002</v>
      </c>
      <c r="D2156" s="5">
        <f>IF($F$2=0," - ",Tabla1[[#This Row],[Base Precio de Lista neto]]*(1-$F$2))</f>
        <v>4528.6475499999997</v>
      </c>
      <c r="E2156" s="5">
        <f>IF($F$2=0," - ",Tabla1[[#This Row],[Base para Mejor precio]]*(1-$F$2))</f>
        <v>4075.7827949999996</v>
      </c>
      <c r="F2156" s="4" t="s">
        <v>5</v>
      </c>
      <c r="G2156" s="16" t="s">
        <v>6131</v>
      </c>
      <c r="H2156" s="5">
        <f>IFERROR(IF($F$3=0,"-",Tabla1[[#This Row],[Precio de Cliente neto]]*(1+$F$3)),"-")</f>
        <v>6792.9713249999995</v>
      </c>
      <c r="I2156" s="5">
        <v>6469.4965000000002</v>
      </c>
      <c r="J2156" s="5">
        <v>5822.5468499999997</v>
      </c>
      <c r="K2156" s="26">
        <v>0.21</v>
      </c>
    </row>
    <row r="2157" spans="1:11">
      <c r="A2157" s="4">
        <v>7082</v>
      </c>
      <c r="B2157" t="s">
        <v>1549</v>
      </c>
      <c r="C2157" s="5">
        <f>IF($F$2=0," - ",Tabla1[[#This Row],[Base Precio de Lista neto]])</f>
        <v>4814.4616999999998</v>
      </c>
      <c r="D2157" s="5">
        <f>IF($F$2=0," - ",Tabla1[[#This Row],[Base Precio de Lista neto]]*(1-$F$2))</f>
        <v>3370.1231899999998</v>
      </c>
      <c r="E2157" s="5">
        <f>IF($F$2=0," - ",Tabla1[[#This Row],[Base para Mejor precio]]*(1-$F$2))</f>
        <v>3033.1108709999994</v>
      </c>
      <c r="F2157" s="4" t="s">
        <v>5</v>
      </c>
      <c r="G2157" s="16" t="s">
        <v>6131</v>
      </c>
      <c r="H2157" s="5">
        <f>IFERROR(IF($F$3=0,"-",Tabla1[[#This Row],[Precio de Cliente neto]]*(1+$F$3)),"-")</f>
        <v>5055.1847849999995</v>
      </c>
      <c r="I2157" s="5">
        <v>4814.4616999999998</v>
      </c>
      <c r="J2157" s="5">
        <v>4333.0155299999997</v>
      </c>
      <c r="K2157" s="26">
        <v>0.21</v>
      </c>
    </row>
    <row r="2158" spans="1:11">
      <c r="A2158" s="4">
        <v>7083</v>
      </c>
      <c r="B2158" t="s">
        <v>1550</v>
      </c>
      <c r="C2158" s="5">
        <f>IF($F$2=0," - ",Tabla1[[#This Row],[Base Precio de Lista neto]])</f>
        <v>3711.1069000000002</v>
      </c>
      <c r="D2158" s="5">
        <f>IF($F$2=0," - ",Tabla1[[#This Row],[Base Precio de Lista neto]]*(1-$F$2))</f>
        <v>2597.7748299999998</v>
      </c>
      <c r="E2158" s="5">
        <f>IF($F$2=0," - ",Tabla1[[#This Row],[Base para Mejor precio]]*(1-$F$2))</f>
        <v>2337.9973469999995</v>
      </c>
      <c r="F2158" s="4" t="s">
        <v>5</v>
      </c>
      <c r="G2158" s="16" t="s">
        <v>6131</v>
      </c>
      <c r="H2158" s="5">
        <f>IFERROR(IF($F$3=0,"-",Tabla1[[#This Row],[Precio de Cliente neto]]*(1+$F$3)),"-")</f>
        <v>3896.6622449999995</v>
      </c>
      <c r="I2158" s="5">
        <v>3711.1069000000002</v>
      </c>
      <c r="J2158" s="5">
        <v>3339.9962099999998</v>
      </c>
      <c r="K2158" s="26">
        <v>0.21</v>
      </c>
    </row>
    <row r="2159" spans="1:11">
      <c r="A2159" s="4">
        <v>7084</v>
      </c>
      <c r="B2159" t="s">
        <v>1551</v>
      </c>
      <c r="C2159" s="5">
        <f>IF($F$2=0," - ",Tabla1[[#This Row],[Base Precio de Lista neto]])</f>
        <v>6471.5322999999999</v>
      </c>
      <c r="D2159" s="5">
        <f>IF($F$2=0," - ",Tabla1[[#This Row],[Base Precio de Lista neto]]*(1-$F$2))</f>
        <v>4530.0726099999993</v>
      </c>
      <c r="E2159" s="5">
        <f>IF($F$2=0," - ",Tabla1[[#This Row],[Base para Mejor precio]]*(1-$F$2))</f>
        <v>4077.0653489999995</v>
      </c>
      <c r="F2159" s="4" t="s">
        <v>5</v>
      </c>
      <c r="G2159" s="16" t="s">
        <v>6131</v>
      </c>
      <c r="H2159" s="5">
        <f>IFERROR(IF($F$3=0,"-",Tabla1[[#This Row],[Precio de Cliente neto]]*(1+$F$3)),"-")</f>
        <v>6795.1089149999989</v>
      </c>
      <c r="I2159" s="5">
        <v>6471.5322999999999</v>
      </c>
      <c r="J2159" s="5">
        <v>5824.37907</v>
      </c>
      <c r="K2159" s="26">
        <v>0.21</v>
      </c>
    </row>
    <row r="2160" spans="1:11">
      <c r="A2160" s="4">
        <v>7085</v>
      </c>
      <c r="B2160" t="s">
        <v>1552</v>
      </c>
      <c r="C2160" s="5">
        <f>IF($F$2=0," - ",Tabla1[[#This Row],[Base Precio de Lista neto]])</f>
        <v>654.91399999999999</v>
      </c>
      <c r="D2160" s="5">
        <f>IF($F$2=0," - ",Tabla1[[#This Row],[Base Precio de Lista neto]]*(1-$F$2))</f>
        <v>458.43979999999993</v>
      </c>
      <c r="E2160" s="5">
        <f>IF($F$2=0," - ",Tabla1[[#This Row],[Base para Mejor precio]]*(1-$F$2))</f>
        <v>412.59581999999995</v>
      </c>
      <c r="F2160" s="4" t="s">
        <v>5</v>
      </c>
      <c r="G2160" s="16" t="s">
        <v>6131</v>
      </c>
      <c r="H2160" s="5">
        <f>IFERROR(IF($F$3=0,"-",Tabla1[[#This Row],[Precio de Cliente neto]]*(1+$F$3)),"-")</f>
        <v>687.65969999999993</v>
      </c>
      <c r="I2160" s="5">
        <v>654.91399999999999</v>
      </c>
      <c r="J2160" s="5">
        <v>589.42259999999999</v>
      </c>
      <c r="K2160" s="26">
        <v>0.21</v>
      </c>
    </row>
    <row r="2161" spans="1:11">
      <c r="A2161" s="4">
        <v>7086</v>
      </c>
      <c r="B2161" t="s">
        <v>1553</v>
      </c>
      <c r="C2161" s="5">
        <f>IF($F$2=0," - ",Tabla1[[#This Row],[Base Precio de Lista neto]])</f>
        <v>1542.1993</v>
      </c>
      <c r="D2161" s="5">
        <f>IF($F$2=0," - ",Tabla1[[#This Row],[Base Precio de Lista neto]]*(1-$F$2))</f>
        <v>1079.5395099999998</v>
      </c>
      <c r="E2161" s="5">
        <f>IF($F$2=0," - ",Tabla1[[#This Row],[Base para Mejor precio]]*(1-$F$2))</f>
        <v>971.58555899999999</v>
      </c>
      <c r="F2161" s="4" t="s">
        <v>5</v>
      </c>
      <c r="G2161" s="16" t="s">
        <v>6131</v>
      </c>
      <c r="H2161" s="5">
        <f>IFERROR(IF($F$3=0,"-",Tabla1[[#This Row],[Precio de Cliente neto]]*(1+$F$3)),"-")</f>
        <v>1619.3092649999999</v>
      </c>
      <c r="I2161" s="5">
        <v>1542.1993</v>
      </c>
      <c r="J2161" s="5">
        <v>1387.97937</v>
      </c>
      <c r="K2161" s="26">
        <v>0.21</v>
      </c>
    </row>
    <row r="2162" spans="1:11">
      <c r="A2162" s="4">
        <v>7087</v>
      </c>
      <c r="B2162" t="s">
        <v>1554</v>
      </c>
      <c r="C2162" s="5">
        <f>IF($F$2=0," - ",Tabla1[[#This Row],[Base Precio de Lista neto]])</f>
        <v>2893.4387000000002</v>
      </c>
      <c r="D2162" s="5">
        <f>IF($F$2=0," - ",Tabla1[[#This Row],[Base Precio de Lista neto]]*(1-$F$2))</f>
        <v>2025.4070899999999</v>
      </c>
      <c r="E2162" s="5">
        <f>IF($F$2=0," - ",Tabla1[[#This Row],[Base para Mejor precio]]*(1-$F$2))</f>
        <v>1822.8663809999998</v>
      </c>
      <c r="F2162" s="4" t="s">
        <v>5</v>
      </c>
      <c r="G2162" s="16" t="s">
        <v>6131</v>
      </c>
      <c r="H2162" s="5">
        <f>IFERROR(IF($F$3=0,"-",Tabla1[[#This Row],[Precio de Cliente neto]]*(1+$F$3)),"-")</f>
        <v>3038.110635</v>
      </c>
      <c r="I2162" s="5">
        <v>2893.4387000000002</v>
      </c>
      <c r="J2162" s="5">
        <v>2604.09483</v>
      </c>
      <c r="K2162" s="26">
        <v>0.21</v>
      </c>
    </row>
    <row r="2163" spans="1:11">
      <c r="A2163" s="4">
        <v>7088</v>
      </c>
      <c r="B2163" t="s">
        <v>1555</v>
      </c>
      <c r="C2163" s="5">
        <f>IF($F$2=0," - ",Tabla1[[#This Row],[Base Precio de Lista neto]])</f>
        <v>3136.3186000000001</v>
      </c>
      <c r="D2163" s="5">
        <f>IF($F$2=0," - ",Tabla1[[#This Row],[Base Precio de Lista neto]]*(1-$F$2))</f>
        <v>2195.4230199999997</v>
      </c>
      <c r="E2163" s="5">
        <f>IF($F$2=0," - ",Tabla1[[#This Row],[Base para Mejor precio]]*(1-$F$2))</f>
        <v>1975.8807179999999</v>
      </c>
      <c r="F2163" s="4" t="s">
        <v>5</v>
      </c>
      <c r="G2163" s="16" t="s">
        <v>6131</v>
      </c>
      <c r="H2163" s="5">
        <f>IFERROR(IF($F$3=0,"-",Tabla1[[#This Row],[Precio de Cliente neto]]*(1+$F$3)),"-")</f>
        <v>3293.1345299999994</v>
      </c>
      <c r="I2163" s="5">
        <v>3136.3186000000001</v>
      </c>
      <c r="J2163" s="5">
        <v>2822.6867400000001</v>
      </c>
      <c r="K2163" s="26">
        <v>0.21</v>
      </c>
    </row>
    <row r="2164" spans="1:11">
      <c r="A2164" s="4">
        <v>7089</v>
      </c>
      <c r="B2164" t="s">
        <v>1556</v>
      </c>
      <c r="C2164" s="5">
        <f>IF($F$2=0," - ",Tabla1[[#This Row],[Base Precio de Lista neto]])</f>
        <v>4184.3981000000003</v>
      </c>
      <c r="D2164" s="5">
        <f>IF($F$2=0," - ",Tabla1[[#This Row],[Base Precio de Lista neto]]*(1-$F$2))</f>
        <v>2929.0786699999999</v>
      </c>
      <c r="E2164" s="5">
        <f>IF($F$2=0," - ",Tabla1[[#This Row],[Base para Mejor precio]]*(1-$F$2))</f>
        <v>2636.170803</v>
      </c>
      <c r="F2164" s="4" t="s">
        <v>5</v>
      </c>
      <c r="G2164" s="16" t="s">
        <v>6131</v>
      </c>
      <c r="H2164" s="5">
        <f>IFERROR(IF($F$3=0,"-",Tabla1[[#This Row],[Precio de Cliente neto]]*(1+$F$3)),"-")</f>
        <v>4393.6180050000003</v>
      </c>
      <c r="I2164" s="5">
        <v>4184.3981000000003</v>
      </c>
      <c r="J2164" s="5">
        <v>3765.95829</v>
      </c>
      <c r="K2164" s="26">
        <v>0.21</v>
      </c>
    </row>
    <row r="2165" spans="1:11">
      <c r="A2165" s="4">
        <v>7090</v>
      </c>
      <c r="B2165" t="s">
        <v>1557</v>
      </c>
      <c r="C2165" s="5">
        <f>IF($F$2=0," - ",Tabla1[[#This Row],[Base Precio de Lista neto]])</f>
        <v>1295.0682999999999</v>
      </c>
      <c r="D2165" s="5">
        <f>IF($F$2=0," - ",Tabla1[[#This Row],[Base Precio de Lista neto]]*(1-$F$2))</f>
        <v>906.54780999999991</v>
      </c>
      <c r="E2165" s="5">
        <f>IF($F$2=0," - ",Tabla1[[#This Row],[Base para Mejor precio]]*(1-$F$2))</f>
        <v>815.89302900000007</v>
      </c>
      <c r="F2165" s="4" t="s">
        <v>5</v>
      </c>
      <c r="G2165" s="16" t="s">
        <v>6131</v>
      </c>
      <c r="H2165" s="5">
        <f>IFERROR(IF($F$3=0,"-",Tabla1[[#This Row],[Precio de Cliente neto]]*(1+$F$3)),"-")</f>
        <v>1359.8217149999998</v>
      </c>
      <c r="I2165" s="5">
        <v>1295.0682999999999</v>
      </c>
      <c r="J2165" s="5">
        <v>1165.5614700000001</v>
      </c>
      <c r="K2165" s="26">
        <v>0.21</v>
      </c>
    </row>
    <row r="2166" spans="1:11">
      <c r="A2166" s="4">
        <v>7091</v>
      </c>
      <c r="B2166" t="s">
        <v>6197</v>
      </c>
      <c r="C2166" s="5">
        <f>IF($F$2=0," - ",Tabla1[[#This Row],[Base Precio de Lista neto]])</f>
        <v>111398.3365</v>
      </c>
      <c r="D2166" s="5">
        <f>IF($F$2=0," - ",Tabla1[[#This Row],[Base Precio de Lista neto]]*(1-$F$2))</f>
        <v>77978.835550000003</v>
      </c>
      <c r="E2166" s="5">
        <f>IF($F$2=0," - ",Tabla1[[#This Row],[Base para Mejor precio]]*(1-$F$2))</f>
        <v>70180.951994999996</v>
      </c>
      <c r="F2166" s="4" t="s">
        <v>4</v>
      </c>
      <c r="G2166" s="16" t="s">
        <v>6131</v>
      </c>
      <c r="H2166" s="5">
        <f>IFERROR(IF($F$3=0,"-",Tabla1[[#This Row],[Precio de Cliente neto]]*(1+$F$3)),"-")</f>
        <v>116968.253325</v>
      </c>
      <c r="I2166" s="5">
        <v>111398.3365</v>
      </c>
      <c r="J2166" s="5">
        <v>100258.50285</v>
      </c>
      <c r="K2166" s="26">
        <v>0.21</v>
      </c>
    </row>
    <row r="2167" spans="1:11">
      <c r="A2167" s="4">
        <v>7092</v>
      </c>
      <c r="B2167" t="s">
        <v>1558</v>
      </c>
      <c r="C2167" s="5">
        <f>IF($F$2=0," - ",Tabla1[[#This Row],[Base Precio de Lista neto]])</f>
        <v>67706.951799999995</v>
      </c>
      <c r="D2167" s="5">
        <f>IF($F$2=0," - ",Tabla1[[#This Row],[Base Precio de Lista neto]]*(1-$F$2))</f>
        <v>47394.866259999995</v>
      </c>
      <c r="E2167" s="5">
        <f>IF($F$2=0," - ",Tabla1[[#This Row],[Base para Mejor precio]]*(1-$F$2))</f>
        <v>42655.379633999997</v>
      </c>
      <c r="F2167" s="4" t="s">
        <v>4</v>
      </c>
      <c r="G2167" s="16" t="s">
        <v>6131</v>
      </c>
      <c r="H2167" s="5">
        <f>IFERROR(IF($F$3=0,"-",Tabla1[[#This Row],[Precio de Cliente neto]]*(1+$F$3)),"-")</f>
        <v>71092.29939</v>
      </c>
      <c r="I2167" s="5">
        <v>67706.951799999995</v>
      </c>
      <c r="J2167" s="5">
        <v>60936.25662</v>
      </c>
      <c r="K2167" s="26">
        <v>0.21</v>
      </c>
    </row>
    <row r="2168" spans="1:11">
      <c r="A2168" s="4">
        <v>7093</v>
      </c>
      <c r="B2168" t="s">
        <v>1559</v>
      </c>
      <c r="C2168" s="5">
        <f>IF($F$2=0," - ",Tabla1[[#This Row],[Base Precio de Lista neto]])</f>
        <v>9415.9253000000008</v>
      </c>
      <c r="D2168" s="5">
        <f>IF($F$2=0," - ",Tabla1[[#This Row],[Base Precio de Lista neto]]*(1-$F$2))</f>
        <v>6591.1477100000002</v>
      </c>
      <c r="E2168" s="5">
        <f>IF($F$2=0," - ",Tabla1[[#This Row],[Base para Mejor precio]]*(1-$F$2))</f>
        <v>5932.0329390000006</v>
      </c>
      <c r="F2168" s="4" t="s">
        <v>4</v>
      </c>
      <c r="G2168" s="16" t="s">
        <v>6131</v>
      </c>
      <c r="H2168" s="5">
        <f>IFERROR(IF($F$3=0,"-",Tabla1[[#This Row],[Precio de Cliente neto]]*(1+$F$3)),"-")</f>
        <v>9886.7215649999998</v>
      </c>
      <c r="I2168" s="5">
        <v>9415.9253000000008</v>
      </c>
      <c r="J2168" s="5">
        <v>8474.3327700000009</v>
      </c>
      <c r="K2168" s="26">
        <v>0.21</v>
      </c>
    </row>
    <row r="2169" spans="1:11">
      <c r="A2169" s="4">
        <v>7094</v>
      </c>
      <c r="B2169" t="s">
        <v>1560</v>
      </c>
      <c r="C2169" s="5">
        <f>IF($F$2=0," - ",Tabla1[[#This Row],[Base Precio de Lista neto]])</f>
        <v>9535.6756999999998</v>
      </c>
      <c r="D2169" s="5">
        <f>IF($F$2=0," - ",Tabla1[[#This Row],[Base Precio de Lista neto]]*(1-$F$2))</f>
        <v>6674.9729899999993</v>
      </c>
      <c r="E2169" s="5">
        <f>IF($F$2=0," - ",Tabla1[[#This Row],[Base para Mejor precio]]*(1-$F$2))</f>
        <v>6007.4756909999996</v>
      </c>
      <c r="F2169" s="4" t="s">
        <v>4</v>
      </c>
      <c r="G2169" s="16" t="s">
        <v>6131</v>
      </c>
      <c r="H2169" s="5">
        <f>IFERROR(IF($F$3=0,"-",Tabla1[[#This Row],[Precio de Cliente neto]]*(1+$F$3)),"-")</f>
        <v>10012.459484999999</v>
      </c>
      <c r="I2169" s="5">
        <v>9535.6756999999998</v>
      </c>
      <c r="J2169" s="5">
        <v>8582.1081300000005</v>
      </c>
      <c r="K2169" s="26">
        <v>0.21</v>
      </c>
    </row>
    <row r="2170" spans="1:11">
      <c r="A2170" s="4">
        <v>7095</v>
      </c>
      <c r="B2170" t="s">
        <v>1561</v>
      </c>
      <c r="C2170" s="5">
        <f>IF($F$2=0," - ",Tabla1[[#This Row],[Base Precio de Lista neto]])</f>
        <v>33936.356200000002</v>
      </c>
      <c r="D2170" s="5">
        <f>IF($F$2=0," - ",Tabla1[[#This Row],[Base Precio de Lista neto]]*(1-$F$2))</f>
        <v>23755.449339999999</v>
      </c>
      <c r="E2170" s="5">
        <f>IF($F$2=0," - ",Tabla1[[#This Row],[Base para Mejor precio]]*(1-$F$2))</f>
        <v>21379.904405999998</v>
      </c>
      <c r="F2170" s="4" t="s">
        <v>4</v>
      </c>
      <c r="G2170" s="16" t="s">
        <v>6131</v>
      </c>
      <c r="H2170" s="5">
        <f>IFERROR(IF($F$3=0,"-",Tabla1[[#This Row],[Precio de Cliente neto]]*(1+$F$3)),"-")</f>
        <v>35633.174010000002</v>
      </c>
      <c r="I2170" s="5">
        <v>33936.356200000002</v>
      </c>
      <c r="J2170" s="5">
        <v>30542.720580000001</v>
      </c>
      <c r="K2170" s="26">
        <v>0.21</v>
      </c>
    </row>
    <row r="2171" spans="1:11">
      <c r="A2171" s="4">
        <v>7097</v>
      </c>
      <c r="B2171" t="s">
        <v>6198</v>
      </c>
      <c r="C2171" s="5">
        <f>IF($F$2=0," - ",Tabla1[[#This Row],[Base Precio de Lista neto]])</f>
        <v>32039.545099999999</v>
      </c>
      <c r="D2171" s="5">
        <f>IF($F$2=0," - ",Tabla1[[#This Row],[Base Precio de Lista neto]]*(1-$F$2))</f>
        <v>22427.681569999997</v>
      </c>
      <c r="E2171" s="5">
        <f>IF($F$2=0," - ",Tabla1[[#This Row],[Base para Mejor precio]]*(1-$F$2))</f>
        <v>20184.913412999998</v>
      </c>
      <c r="F2171" s="4" t="s">
        <v>4</v>
      </c>
      <c r="G2171" s="16" t="s">
        <v>6131</v>
      </c>
      <c r="H2171" s="5">
        <f>IFERROR(IF($F$3=0,"-",Tabla1[[#This Row],[Precio de Cliente neto]]*(1+$F$3)),"-")</f>
        <v>33641.522354999994</v>
      </c>
      <c r="I2171" s="5">
        <v>32039.545099999999</v>
      </c>
      <c r="J2171" s="5">
        <v>28835.59059</v>
      </c>
      <c r="K2171" s="26">
        <v>0.21</v>
      </c>
    </row>
    <row r="2172" spans="1:11">
      <c r="A2172" s="4">
        <v>7098</v>
      </c>
      <c r="B2172" t="s">
        <v>6199</v>
      </c>
      <c r="C2172" s="5">
        <f>IF($F$2=0," - ",Tabla1[[#This Row],[Base Precio de Lista neto]])</f>
        <v>58582.483</v>
      </c>
      <c r="D2172" s="5">
        <f>IF($F$2=0," - ",Tabla1[[#This Row],[Base Precio de Lista neto]]*(1-$F$2))</f>
        <v>41007.738099999995</v>
      </c>
      <c r="E2172" s="5">
        <f>IF($F$2=0," - ",Tabla1[[#This Row],[Base para Mejor precio]]*(1-$F$2))</f>
        <v>36906.964289999996</v>
      </c>
      <c r="F2172" s="4" t="s">
        <v>4</v>
      </c>
      <c r="G2172" s="16" t="s">
        <v>6131</v>
      </c>
      <c r="H2172" s="5">
        <f>IFERROR(IF($F$3=0,"-",Tabla1[[#This Row],[Precio de Cliente neto]]*(1+$F$3)),"-")</f>
        <v>61511.607149999996</v>
      </c>
      <c r="I2172" s="5">
        <v>58582.483</v>
      </c>
      <c r="J2172" s="5">
        <v>52724.234700000001</v>
      </c>
      <c r="K2172" s="26">
        <v>0.21</v>
      </c>
    </row>
    <row r="2173" spans="1:11">
      <c r="A2173" s="4">
        <v>7099</v>
      </c>
      <c r="B2173" t="s">
        <v>6061</v>
      </c>
      <c r="C2173" s="5">
        <f>IF($F$2=0," - ",Tabla1[[#This Row],[Base Precio de Lista neto]])</f>
        <v>1976.2711999999999</v>
      </c>
      <c r="D2173" s="5">
        <f>IF($F$2=0," - ",Tabla1[[#This Row],[Base Precio de Lista neto]]*(1-$F$2))</f>
        <v>1383.3898399999998</v>
      </c>
      <c r="E2173" s="5">
        <f>IF($F$2=0," - ",Tabla1[[#This Row],[Base para Mejor precio]]*(1-$F$2))</f>
        <v>1245.0508559999998</v>
      </c>
      <c r="F2173" s="4" t="s">
        <v>4</v>
      </c>
      <c r="G2173" s="16" t="s">
        <v>6131</v>
      </c>
      <c r="H2173" s="5">
        <f>IFERROR(IF($F$3=0,"-",Tabla1[[#This Row],[Precio de Cliente neto]]*(1+$F$3)),"-")</f>
        <v>2075.0847599999997</v>
      </c>
      <c r="I2173" s="5">
        <v>1976.2711999999999</v>
      </c>
      <c r="J2173" s="5">
        <v>1778.64408</v>
      </c>
      <c r="K2173" s="26">
        <v>0.21</v>
      </c>
    </row>
    <row r="2174" spans="1:11">
      <c r="A2174" s="4">
        <v>7100</v>
      </c>
      <c r="B2174" t="s">
        <v>1562</v>
      </c>
      <c r="C2174" s="5">
        <f>IF($F$2=0," - ",Tabla1[[#This Row],[Base Precio de Lista neto]])</f>
        <v>2264.0007000000001</v>
      </c>
      <c r="D2174" s="5">
        <f>IF($F$2=0," - ",Tabla1[[#This Row],[Base Precio de Lista neto]]*(1-$F$2))</f>
        <v>1584.8004899999999</v>
      </c>
      <c r="E2174" s="5">
        <f>IF($F$2=0," - ",Tabla1[[#This Row],[Base para Mejor precio]]*(1-$F$2))</f>
        <v>1426.3204409999998</v>
      </c>
      <c r="F2174" s="4" t="s">
        <v>4</v>
      </c>
      <c r="G2174" s="16" t="s">
        <v>6131</v>
      </c>
      <c r="H2174" s="5">
        <f>IFERROR(IF($F$3=0,"-",Tabla1[[#This Row],[Precio de Cliente neto]]*(1+$F$3)),"-")</f>
        <v>2377.2007349999999</v>
      </c>
      <c r="I2174" s="5">
        <v>2264.0007000000001</v>
      </c>
      <c r="J2174" s="5">
        <v>2037.6006299999999</v>
      </c>
      <c r="K2174" s="26">
        <v>0.21</v>
      </c>
    </row>
    <row r="2175" spans="1:11">
      <c r="A2175" s="4">
        <v>7101</v>
      </c>
      <c r="B2175" t="s">
        <v>6200</v>
      </c>
      <c r="C2175" s="5">
        <f>IF($F$2=0," - ",Tabla1[[#This Row],[Base Precio de Lista neto]])</f>
        <v>2108.0527999999999</v>
      </c>
      <c r="D2175" s="5">
        <f>IF($F$2=0," - ",Tabla1[[#This Row],[Base Precio de Lista neto]]*(1-$F$2))</f>
        <v>1475.6369599999998</v>
      </c>
      <c r="E2175" s="5">
        <f>IF($F$2=0," - ",Tabla1[[#This Row],[Base para Mejor precio]]*(1-$F$2))</f>
        <v>1185.9694247519999</v>
      </c>
      <c r="F2175" s="4" t="s">
        <v>4</v>
      </c>
      <c r="G2175" s="16" t="s">
        <v>8993</v>
      </c>
      <c r="H2175" s="5">
        <f>IFERROR(IF($F$3=0,"-",Tabla1[[#This Row],[Precio de Cliente neto]]*(1+$F$3)),"-")</f>
        <v>2213.4554399999997</v>
      </c>
      <c r="I2175" s="5">
        <v>2108.0527999999999</v>
      </c>
      <c r="J2175" s="5">
        <v>1694.24203536</v>
      </c>
      <c r="K2175" s="26">
        <v>0.21</v>
      </c>
    </row>
    <row r="2176" spans="1:11">
      <c r="A2176" s="4">
        <v>7102</v>
      </c>
      <c r="B2176" t="s">
        <v>6201</v>
      </c>
      <c r="C2176" s="5">
        <f>IF($F$2=0," - ",Tabla1[[#This Row],[Base Precio de Lista neto]])</f>
        <v>3162.0790999999999</v>
      </c>
      <c r="D2176" s="5">
        <f>IF($F$2=0," - ",Tabla1[[#This Row],[Base Precio de Lista neto]]*(1-$F$2))</f>
        <v>2213.4553699999997</v>
      </c>
      <c r="E2176" s="5">
        <f>IF($F$2=0," - ",Tabla1[[#This Row],[Base para Mejor precio]]*(1-$F$2))</f>
        <v>1778.9540808689999</v>
      </c>
      <c r="F2176" s="4" t="s">
        <v>4</v>
      </c>
      <c r="G2176" s="16" t="s">
        <v>8993</v>
      </c>
      <c r="H2176" s="5">
        <f>IFERROR(IF($F$3=0,"-",Tabla1[[#This Row],[Precio de Cliente neto]]*(1+$F$3)),"-")</f>
        <v>3320.1830549999995</v>
      </c>
      <c r="I2176" s="5">
        <v>3162.0790999999999</v>
      </c>
      <c r="J2176" s="5">
        <v>2541.3629726700001</v>
      </c>
      <c r="K2176" s="26">
        <v>0.21</v>
      </c>
    </row>
    <row r="2177" spans="1:11">
      <c r="A2177" s="4">
        <v>7103</v>
      </c>
      <c r="B2177" t="s">
        <v>6202</v>
      </c>
      <c r="C2177" s="5">
        <f>IF($F$2=0," - ",Tabla1[[#This Row],[Base Precio de Lista neto]])</f>
        <v>5270.1319000000003</v>
      </c>
      <c r="D2177" s="5">
        <f>IF($F$2=0," - ",Tabla1[[#This Row],[Base Precio de Lista neto]]*(1-$F$2))</f>
        <v>3689.0923299999999</v>
      </c>
      <c r="E2177" s="5">
        <f>IF($F$2=0," - ",Tabla1[[#This Row],[Base para Mejor precio]]*(1-$F$2))</f>
        <v>2964.923505621</v>
      </c>
      <c r="F2177" s="4" t="s">
        <v>4</v>
      </c>
      <c r="G2177" s="16" t="s">
        <v>8993</v>
      </c>
      <c r="H2177" s="5">
        <f>IFERROR(IF($F$3=0,"-",Tabla1[[#This Row],[Precio de Cliente neto]]*(1+$F$3)),"-")</f>
        <v>5533.6384950000001</v>
      </c>
      <c r="I2177" s="5">
        <v>5270.1319000000003</v>
      </c>
      <c r="J2177" s="5">
        <v>4235.6050080300001</v>
      </c>
      <c r="K2177" s="26">
        <v>0.21</v>
      </c>
    </row>
    <row r="2178" spans="1:11">
      <c r="A2178" s="4">
        <v>7104</v>
      </c>
      <c r="B2178" t="s">
        <v>1563</v>
      </c>
      <c r="C2178" s="5">
        <f>IF($F$2=0," - ",Tabla1[[#This Row],[Base Precio de Lista neto]])</f>
        <v>615.99969999999996</v>
      </c>
      <c r="D2178" s="5">
        <f>IF($F$2=0," - ",Tabla1[[#This Row],[Base Precio de Lista neto]]*(1-$F$2))</f>
        <v>431.19978999999995</v>
      </c>
      <c r="E2178" s="5">
        <f>IF($F$2=0," - ",Tabla1[[#This Row],[Base para Mejor precio]]*(1-$F$2))</f>
        <v>388.07981099999995</v>
      </c>
      <c r="F2178" s="4" t="s">
        <v>5</v>
      </c>
      <c r="G2178" s="16" t="s">
        <v>6131</v>
      </c>
      <c r="H2178" s="5">
        <f>IFERROR(IF($F$3=0,"-",Tabla1[[#This Row],[Precio de Cliente neto]]*(1+$F$3)),"-")</f>
        <v>646.79968499999995</v>
      </c>
      <c r="I2178" s="5">
        <v>615.99969999999996</v>
      </c>
      <c r="J2178" s="5">
        <v>554.39972999999998</v>
      </c>
      <c r="K2178" s="26">
        <v>0.21</v>
      </c>
    </row>
    <row r="2179" spans="1:11">
      <c r="A2179" s="4">
        <v>7105</v>
      </c>
      <c r="B2179" t="s">
        <v>1564</v>
      </c>
      <c r="C2179" s="5">
        <f>IF($F$2=0," - ",Tabla1[[#This Row],[Base Precio de Lista neto]])</f>
        <v>648.57560000000001</v>
      </c>
      <c r="D2179" s="5">
        <f>IF($F$2=0," - ",Tabla1[[#This Row],[Base Precio de Lista neto]]*(1-$F$2))</f>
        <v>454.00291999999996</v>
      </c>
      <c r="E2179" s="5">
        <f>IF($F$2=0," - ",Tabla1[[#This Row],[Base para Mejor precio]]*(1-$F$2))</f>
        <v>408.60262799999998</v>
      </c>
      <c r="F2179" s="4" t="s">
        <v>6</v>
      </c>
      <c r="G2179" s="16" t="s">
        <v>6131</v>
      </c>
      <c r="H2179" s="5">
        <f>IFERROR(IF($F$3=0,"-",Tabla1[[#This Row],[Precio de Cliente neto]]*(1+$F$3)),"-")</f>
        <v>681.00437999999997</v>
      </c>
      <c r="I2179" s="5">
        <v>648.57560000000001</v>
      </c>
      <c r="J2179" s="5">
        <v>583.71803999999997</v>
      </c>
      <c r="K2179" s="26">
        <v>0.21</v>
      </c>
    </row>
    <row r="2180" spans="1:11">
      <c r="A2180" s="4">
        <v>7106</v>
      </c>
      <c r="B2180" t="s">
        <v>1565</v>
      </c>
      <c r="C2180" s="5">
        <f>IF($F$2=0," - ",Tabla1[[#This Row],[Base Precio de Lista neto]])</f>
        <v>952.70349999999996</v>
      </c>
      <c r="D2180" s="5">
        <f>IF($F$2=0," - ",Tabla1[[#This Row],[Base Precio de Lista neto]]*(1-$F$2))</f>
        <v>666.89244999999994</v>
      </c>
      <c r="E2180" s="5">
        <f>IF($F$2=0," - ",Tabla1[[#This Row],[Base para Mejor precio]]*(1-$F$2))</f>
        <v>600.20320499999991</v>
      </c>
      <c r="F2180" s="4" t="s">
        <v>6</v>
      </c>
      <c r="G2180" s="16" t="s">
        <v>6131</v>
      </c>
      <c r="H2180" s="5">
        <f>IFERROR(IF($F$3=0,"-",Tabla1[[#This Row],[Precio de Cliente neto]]*(1+$F$3)),"-")</f>
        <v>1000.338675</v>
      </c>
      <c r="I2180" s="5">
        <v>952.70349999999996</v>
      </c>
      <c r="J2180" s="5">
        <v>857.43314999999996</v>
      </c>
      <c r="K2180" s="26">
        <v>0.21</v>
      </c>
    </row>
    <row r="2181" spans="1:11">
      <c r="A2181" s="4">
        <v>7107</v>
      </c>
      <c r="B2181" t="s">
        <v>1566</v>
      </c>
      <c r="C2181" s="5">
        <f>IF($F$2=0," - ",Tabla1[[#This Row],[Base Precio de Lista neto]])</f>
        <v>1373.1838</v>
      </c>
      <c r="D2181" s="5">
        <f>IF($F$2=0," - ",Tabla1[[#This Row],[Base Precio de Lista neto]]*(1-$F$2))</f>
        <v>961.22865999999999</v>
      </c>
      <c r="E2181" s="5">
        <f>IF($F$2=0," - ",Tabla1[[#This Row],[Base para Mejor precio]]*(1-$F$2))</f>
        <v>865.10579400000006</v>
      </c>
      <c r="F2181" s="4" t="s">
        <v>6</v>
      </c>
      <c r="G2181" s="16" t="s">
        <v>6131</v>
      </c>
      <c r="H2181" s="5">
        <f>IFERROR(IF($F$3=0,"-",Tabla1[[#This Row],[Precio de Cliente neto]]*(1+$F$3)),"-")</f>
        <v>1441.8429900000001</v>
      </c>
      <c r="I2181" s="5">
        <v>1373.1838</v>
      </c>
      <c r="J2181" s="5">
        <v>1235.8654200000001</v>
      </c>
      <c r="K2181" s="26">
        <v>0.21</v>
      </c>
    </row>
    <row r="2182" spans="1:11">
      <c r="A2182" s="4">
        <v>7108</v>
      </c>
      <c r="B2182" t="s">
        <v>1567</v>
      </c>
      <c r="C2182" s="5">
        <f>IF($F$2=0," - ",Tabla1[[#This Row],[Base Precio de Lista neto]])</f>
        <v>1786.751</v>
      </c>
      <c r="D2182" s="5">
        <f>IF($F$2=0," - ",Tabla1[[#This Row],[Base Precio de Lista neto]]*(1-$F$2))</f>
        <v>1250.7257</v>
      </c>
      <c r="E2182" s="5">
        <f>IF($F$2=0," - ",Tabla1[[#This Row],[Base para Mejor precio]]*(1-$F$2))</f>
        <v>1125.6531299999999</v>
      </c>
      <c r="F2182" s="4" t="s">
        <v>6</v>
      </c>
      <c r="G2182" s="16" t="s">
        <v>6131</v>
      </c>
      <c r="H2182" s="5">
        <f>IFERROR(IF($F$3=0,"-",Tabla1[[#This Row],[Precio de Cliente neto]]*(1+$F$3)),"-")</f>
        <v>1876.0885499999999</v>
      </c>
      <c r="I2182" s="5">
        <v>1786.751</v>
      </c>
      <c r="J2182" s="5">
        <v>1608.0759</v>
      </c>
      <c r="K2182" s="26">
        <v>0.21</v>
      </c>
    </row>
    <row r="2183" spans="1:11">
      <c r="A2183" s="4">
        <v>7109</v>
      </c>
      <c r="B2183" t="s">
        <v>1568</v>
      </c>
      <c r="C2183" s="5">
        <f>IF($F$2=0," - ",Tabla1[[#This Row],[Base Precio de Lista neto]])</f>
        <v>4365.7794000000004</v>
      </c>
      <c r="D2183" s="5">
        <f>IF($F$2=0," - ",Tabla1[[#This Row],[Base Precio de Lista neto]]*(1-$F$2))</f>
        <v>3056.04558</v>
      </c>
      <c r="E2183" s="5">
        <f>IF($F$2=0," - ",Tabla1[[#This Row],[Base para Mejor precio]]*(1-$F$2))</f>
        <v>2750.441022</v>
      </c>
      <c r="F2183" s="4" t="s">
        <v>4</v>
      </c>
      <c r="G2183" s="16" t="s">
        <v>6131</v>
      </c>
      <c r="H2183" s="5">
        <f>IFERROR(IF($F$3=0,"-",Tabla1[[#This Row],[Precio de Cliente neto]]*(1+$F$3)),"-")</f>
        <v>4584.06837</v>
      </c>
      <c r="I2183" s="5">
        <v>4365.7794000000004</v>
      </c>
      <c r="J2183" s="5">
        <v>3929.2014600000002</v>
      </c>
      <c r="K2183" s="26">
        <v>0.21</v>
      </c>
    </row>
    <row r="2184" spans="1:11">
      <c r="A2184" s="4">
        <v>7110</v>
      </c>
      <c r="B2184" t="s">
        <v>1569</v>
      </c>
      <c r="C2184" s="5">
        <f>IF($F$2=0," - ",Tabla1[[#This Row],[Base Precio de Lista neto]])</f>
        <v>140771.9853</v>
      </c>
      <c r="D2184" s="5">
        <f>IF($F$2=0," - ",Tabla1[[#This Row],[Base Precio de Lista neto]]*(1-$F$2))</f>
        <v>98540.389709999989</v>
      </c>
      <c r="E2184" s="5">
        <f>IF($F$2=0," - ",Tabla1[[#This Row],[Base para Mejor precio]]*(1-$F$2))</f>
        <v>88686.350739000001</v>
      </c>
      <c r="F2184" s="4" t="s">
        <v>4</v>
      </c>
      <c r="G2184" s="16" t="s">
        <v>6131</v>
      </c>
      <c r="H2184" s="5">
        <f>IFERROR(IF($F$3=0,"-",Tabla1[[#This Row],[Precio de Cliente neto]]*(1+$F$3)),"-")</f>
        <v>147810.58456499997</v>
      </c>
      <c r="I2184" s="5">
        <v>140771.9853</v>
      </c>
      <c r="J2184" s="5">
        <v>126694.78677000001</v>
      </c>
      <c r="K2184" s="26">
        <v>0.21</v>
      </c>
    </row>
    <row r="2185" spans="1:11">
      <c r="A2185" s="4">
        <v>7111</v>
      </c>
      <c r="B2185" t="s">
        <v>1570</v>
      </c>
      <c r="C2185" s="5">
        <f>IF($F$2=0," - ",Tabla1[[#This Row],[Base Precio de Lista neto]])</f>
        <v>154036.15220000001</v>
      </c>
      <c r="D2185" s="5">
        <f>IF($F$2=0," - ",Tabla1[[#This Row],[Base Precio de Lista neto]]*(1-$F$2))</f>
        <v>107825.30654000001</v>
      </c>
      <c r="E2185" s="5">
        <f>IF($F$2=0," - ",Tabla1[[#This Row],[Base para Mejor precio]]*(1-$F$2))</f>
        <v>97042.775886000003</v>
      </c>
      <c r="F2185" s="4" t="s">
        <v>4</v>
      </c>
      <c r="G2185" s="16" t="s">
        <v>6131</v>
      </c>
      <c r="H2185" s="5">
        <f>IFERROR(IF($F$3=0,"-",Tabla1[[#This Row],[Precio de Cliente neto]]*(1+$F$3)),"-")</f>
        <v>161737.95981</v>
      </c>
      <c r="I2185" s="5">
        <v>154036.15220000001</v>
      </c>
      <c r="J2185" s="5">
        <v>138632.53698</v>
      </c>
      <c r="K2185" s="26">
        <v>0.21</v>
      </c>
    </row>
    <row r="2186" spans="1:11">
      <c r="A2186" s="4">
        <v>7112</v>
      </c>
      <c r="B2186" t="s">
        <v>1571</v>
      </c>
      <c r="C2186" s="5">
        <f>IF($F$2=0," - ",Tabla1[[#This Row],[Base Precio de Lista neto]])</f>
        <v>21851.179199999999</v>
      </c>
      <c r="D2186" s="5">
        <f>IF($F$2=0," - ",Tabla1[[#This Row],[Base Precio de Lista neto]]*(1-$F$2))</f>
        <v>15295.825439999999</v>
      </c>
      <c r="E2186" s="5">
        <f>IF($F$2=0," - ",Tabla1[[#This Row],[Base para Mejor precio]]*(1-$F$2))</f>
        <v>13766.242896</v>
      </c>
      <c r="F2186" s="4" t="s">
        <v>4</v>
      </c>
      <c r="G2186" s="16" t="s">
        <v>6131</v>
      </c>
      <c r="H2186" s="5">
        <f>IFERROR(IF($F$3=0,"-",Tabla1[[#This Row],[Precio de Cliente neto]]*(1+$F$3)),"-")</f>
        <v>22943.738159999997</v>
      </c>
      <c r="I2186" s="5">
        <v>21851.179199999999</v>
      </c>
      <c r="J2186" s="5">
        <v>19666.061280000002</v>
      </c>
      <c r="K2186" s="26">
        <v>0.21</v>
      </c>
    </row>
    <row r="2187" spans="1:11">
      <c r="A2187" s="4">
        <v>7113</v>
      </c>
      <c r="B2187" t="s">
        <v>1572</v>
      </c>
      <c r="C2187" s="5">
        <f>IF($F$2=0," - ",Tabla1[[#This Row],[Base Precio de Lista neto]])</f>
        <v>39631.457300000002</v>
      </c>
      <c r="D2187" s="5">
        <f>IF($F$2=0," - ",Tabla1[[#This Row],[Base Precio de Lista neto]]*(1-$F$2))</f>
        <v>27742.020110000001</v>
      </c>
      <c r="E2187" s="5">
        <f>IF($F$2=0," - ",Tabla1[[#This Row],[Base para Mejor precio]]*(1-$F$2))</f>
        <v>24967.818098999996</v>
      </c>
      <c r="F2187" s="4" t="s">
        <v>4</v>
      </c>
      <c r="G2187" s="16" t="s">
        <v>6131</v>
      </c>
      <c r="H2187" s="5">
        <f>IFERROR(IF($F$3=0,"-",Tabla1[[#This Row],[Precio de Cliente neto]]*(1+$F$3)),"-")</f>
        <v>41613.030165000004</v>
      </c>
      <c r="I2187" s="5">
        <v>39631.457300000002</v>
      </c>
      <c r="J2187" s="5">
        <v>35668.311569999998</v>
      </c>
      <c r="K2187" s="26">
        <v>0.21</v>
      </c>
    </row>
    <row r="2188" spans="1:11">
      <c r="A2188" s="4">
        <v>7114</v>
      </c>
      <c r="B2188" t="s">
        <v>1573</v>
      </c>
      <c r="C2188" s="5">
        <f>IF($F$2=0," - ",Tabla1[[#This Row],[Base Precio de Lista neto]])</f>
        <v>46090.256800000003</v>
      </c>
      <c r="D2188" s="5">
        <f>IF($F$2=0," - ",Tabla1[[#This Row],[Base Precio de Lista neto]]*(1-$F$2))</f>
        <v>32263.179759999999</v>
      </c>
      <c r="E2188" s="5">
        <f>IF($F$2=0," - ",Tabla1[[#This Row],[Base para Mejor precio]]*(1-$F$2))</f>
        <v>29036.861783999997</v>
      </c>
      <c r="F2188" s="4" t="s">
        <v>4</v>
      </c>
      <c r="G2188" s="16" t="s">
        <v>6131</v>
      </c>
      <c r="H2188" s="5">
        <f>IFERROR(IF($F$3=0,"-",Tabla1[[#This Row],[Precio de Cliente neto]]*(1+$F$3)),"-")</f>
        <v>48394.769639999999</v>
      </c>
      <c r="I2188" s="5">
        <v>46090.256800000003</v>
      </c>
      <c r="J2188" s="5">
        <v>41481.231119999997</v>
      </c>
      <c r="K2188" s="26">
        <v>0.21</v>
      </c>
    </row>
    <row r="2189" spans="1:11">
      <c r="A2189" s="4">
        <v>7115</v>
      </c>
      <c r="B2189" t="s">
        <v>1574</v>
      </c>
      <c r="C2189" s="5">
        <f>IF($F$2=0," - ",Tabla1[[#This Row],[Base Precio de Lista neto]])</f>
        <v>41385.734600000003</v>
      </c>
      <c r="D2189" s="5">
        <f>IF($F$2=0," - ",Tabla1[[#This Row],[Base Precio de Lista neto]]*(1-$F$2))</f>
        <v>28970.014220000001</v>
      </c>
      <c r="E2189" s="5">
        <f>IF($F$2=0," - ",Tabla1[[#This Row],[Base para Mejor precio]]*(1-$F$2))</f>
        <v>26073.012797999996</v>
      </c>
      <c r="F2189" s="4" t="s">
        <v>4</v>
      </c>
      <c r="G2189" s="16" t="s">
        <v>6131</v>
      </c>
      <c r="H2189" s="5">
        <f>IFERROR(IF($F$3=0,"-",Tabla1[[#This Row],[Precio de Cliente neto]]*(1+$F$3)),"-")</f>
        <v>43455.021330000003</v>
      </c>
      <c r="I2189" s="5">
        <v>41385.734600000003</v>
      </c>
      <c r="J2189" s="5">
        <v>37247.161139999997</v>
      </c>
      <c r="K2189" s="26">
        <v>0.21</v>
      </c>
    </row>
    <row r="2190" spans="1:11">
      <c r="A2190" s="4">
        <v>7116</v>
      </c>
      <c r="B2190" t="s">
        <v>1575</v>
      </c>
      <c r="C2190" s="5">
        <f>IF($F$2=0," - ",Tabla1[[#This Row],[Base Precio de Lista neto]])</f>
        <v>48298.797599999998</v>
      </c>
      <c r="D2190" s="5">
        <f>IF($F$2=0," - ",Tabla1[[#This Row],[Base Precio de Lista neto]]*(1-$F$2))</f>
        <v>33809.158319999995</v>
      </c>
      <c r="E2190" s="5">
        <f>IF($F$2=0," - ",Tabla1[[#This Row],[Base para Mejor precio]]*(1-$F$2))</f>
        <v>30428.242488</v>
      </c>
      <c r="F2190" s="4" t="s">
        <v>4</v>
      </c>
      <c r="G2190" s="16" t="s">
        <v>6131</v>
      </c>
      <c r="H2190" s="5">
        <f>IFERROR(IF($F$3=0,"-",Tabla1[[#This Row],[Precio de Cliente neto]]*(1+$F$3)),"-")</f>
        <v>50713.737479999996</v>
      </c>
      <c r="I2190" s="5">
        <v>48298.797599999998</v>
      </c>
      <c r="J2190" s="5">
        <v>43468.917840000002</v>
      </c>
      <c r="K2190" s="26">
        <v>0.21</v>
      </c>
    </row>
    <row r="2191" spans="1:11">
      <c r="A2191" s="4">
        <v>7117</v>
      </c>
      <c r="B2191" t="s">
        <v>1576</v>
      </c>
      <c r="C2191" s="5">
        <f>IF($F$2=0," - ",Tabla1[[#This Row],[Base Precio de Lista neto]])</f>
        <v>74715.936199999996</v>
      </c>
      <c r="D2191" s="5">
        <f>IF($F$2=0," - ",Tabla1[[#This Row],[Base Precio de Lista neto]]*(1-$F$2))</f>
        <v>52301.155339999998</v>
      </c>
      <c r="E2191" s="5">
        <f>IF($F$2=0," - ",Tabla1[[#This Row],[Base para Mejor precio]]*(1-$F$2))</f>
        <v>47071.039805999993</v>
      </c>
      <c r="F2191" s="4" t="s">
        <v>4</v>
      </c>
      <c r="G2191" s="16" t="s">
        <v>6131</v>
      </c>
      <c r="H2191" s="5">
        <f>IFERROR(IF($F$3=0,"-",Tabla1[[#This Row],[Precio de Cliente neto]]*(1+$F$3)),"-")</f>
        <v>78451.733009999996</v>
      </c>
      <c r="I2191" s="5">
        <v>74715.936199999996</v>
      </c>
      <c r="J2191" s="5">
        <v>67244.342579999997</v>
      </c>
      <c r="K2191" s="26">
        <v>0.21</v>
      </c>
    </row>
    <row r="2192" spans="1:11">
      <c r="A2192" s="4">
        <v>7118</v>
      </c>
      <c r="B2192" t="s">
        <v>1577</v>
      </c>
      <c r="C2192" s="5">
        <f>IF($F$2=0," - ",Tabla1[[#This Row],[Base Precio de Lista neto]])</f>
        <v>25796.420099999999</v>
      </c>
      <c r="D2192" s="5">
        <f>IF($F$2=0," - ",Tabla1[[#This Row],[Base Precio de Lista neto]]*(1-$F$2))</f>
        <v>18057.494069999997</v>
      </c>
      <c r="E2192" s="5">
        <f>IF($F$2=0," - ",Tabla1[[#This Row],[Base para Mejor precio]]*(1-$F$2))</f>
        <v>16251.744662999999</v>
      </c>
      <c r="F2192" s="4" t="s">
        <v>4</v>
      </c>
      <c r="G2192" s="16" t="s">
        <v>6131</v>
      </c>
      <c r="H2192" s="5">
        <f>IFERROR(IF($F$3=0,"-",Tabla1[[#This Row],[Precio de Cliente neto]]*(1+$F$3)),"-")</f>
        <v>27086.241104999994</v>
      </c>
      <c r="I2192" s="5">
        <v>25796.420099999999</v>
      </c>
      <c r="J2192" s="5">
        <v>23216.77809</v>
      </c>
      <c r="K2192" s="26">
        <v>0.21</v>
      </c>
    </row>
    <row r="2193" spans="1:11">
      <c r="A2193" s="4">
        <v>7119</v>
      </c>
      <c r="B2193" t="s">
        <v>6203</v>
      </c>
      <c r="C2193" s="5">
        <f>IF($F$2=0," - ",Tabla1[[#This Row],[Base Precio de Lista neto]])</f>
        <v>143788.59520000001</v>
      </c>
      <c r="D2193" s="5">
        <f>IF($F$2=0," - ",Tabla1[[#This Row],[Base Precio de Lista neto]]*(1-$F$2))</f>
        <v>100652.01664</v>
      </c>
      <c r="E2193" s="5">
        <f>IF($F$2=0," - ",Tabla1[[#This Row],[Base para Mejor precio]]*(1-$F$2))</f>
        <v>90586.814975999994</v>
      </c>
      <c r="F2193" s="4" t="s">
        <v>4</v>
      </c>
      <c r="G2193" s="16" t="s">
        <v>6131</v>
      </c>
      <c r="H2193" s="5">
        <f>IFERROR(IF($F$3=0,"-",Tabla1[[#This Row],[Precio de Cliente neto]]*(1+$F$3)),"-")</f>
        <v>150978.02496000001</v>
      </c>
      <c r="I2193" s="5">
        <v>143788.59520000001</v>
      </c>
      <c r="J2193" s="5">
        <v>129409.73568</v>
      </c>
      <c r="K2193" s="26">
        <v>0.21</v>
      </c>
    </row>
    <row r="2194" spans="1:11">
      <c r="A2194" s="4">
        <v>7124</v>
      </c>
      <c r="B2194" t="s">
        <v>1578</v>
      </c>
      <c r="C2194" s="5">
        <f>IF($F$2=0," - ",Tabla1[[#This Row],[Base Precio de Lista neto]])</f>
        <v>818.28750000000002</v>
      </c>
      <c r="D2194" s="5">
        <f>IF($F$2=0," - ",Tabla1[[#This Row],[Base Precio de Lista neto]]*(1-$F$2))</f>
        <v>572.80124999999998</v>
      </c>
      <c r="E2194" s="5">
        <f>IF($F$2=0," - ",Tabla1[[#This Row],[Base para Mejor precio]]*(1-$F$2))</f>
        <v>515.52112499999998</v>
      </c>
      <c r="F2194" s="4" t="s">
        <v>6</v>
      </c>
      <c r="G2194" s="16" t="s">
        <v>6131</v>
      </c>
      <c r="H2194" s="5">
        <f>IFERROR(IF($F$3=0,"-",Tabla1[[#This Row],[Precio de Cliente neto]]*(1+$F$3)),"-")</f>
        <v>859.20187499999997</v>
      </c>
      <c r="I2194" s="5">
        <v>818.28750000000002</v>
      </c>
      <c r="J2194" s="5">
        <v>736.45875000000001</v>
      </c>
      <c r="K2194" s="26">
        <v>0.21</v>
      </c>
    </row>
    <row r="2195" spans="1:11">
      <c r="A2195" s="4">
        <v>7125</v>
      </c>
      <c r="B2195" t="s">
        <v>6481</v>
      </c>
      <c r="C2195" s="5">
        <f>IF($F$2=0," - ",Tabla1[[#This Row],[Base Precio de Lista neto]])</f>
        <v>3782.4196000000002</v>
      </c>
      <c r="D2195" s="5">
        <f>IF($F$2=0," - ",Tabla1[[#This Row],[Base Precio de Lista neto]]*(1-$F$2))</f>
        <v>2647.6937199999998</v>
      </c>
      <c r="E2195" s="5">
        <f>IF($F$2=0," - ",Tabla1[[#This Row],[Base para Mejor precio]]*(1-$F$2))</f>
        <v>2382.9243479999996</v>
      </c>
      <c r="F2195" s="4" t="s">
        <v>4</v>
      </c>
      <c r="G2195" s="16" t="s">
        <v>6131</v>
      </c>
      <c r="H2195" s="5">
        <f>IFERROR(IF($F$3=0,"-",Tabla1[[#This Row],[Precio de Cliente neto]]*(1+$F$3)),"-")</f>
        <v>3971.5405799999999</v>
      </c>
      <c r="I2195" s="5">
        <v>3782.4196000000002</v>
      </c>
      <c r="J2195" s="5">
        <v>3404.1776399999999</v>
      </c>
      <c r="K2195" s="26">
        <v>0.21</v>
      </c>
    </row>
    <row r="2196" spans="1:11">
      <c r="A2196" s="4">
        <v>7126</v>
      </c>
      <c r="B2196" t="s">
        <v>6482</v>
      </c>
      <c r="C2196" s="5">
        <f>IF($F$2=0," - ",Tabla1[[#This Row],[Base Precio de Lista neto]])</f>
        <v>6641.1192000000001</v>
      </c>
      <c r="D2196" s="5">
        <f>IF($F$2=0," - ",Tabla1[[#This Row],[Base Precio de Lista neto]]*(1-$F$2))</f>
        <v>4648.7834400000002</v>
      </c>
      <c r="E2196" s="5">
        <f>IF($F$2=0," - ",Tabla1[[#This Row],[Base para Mejor precio]]*(1-$F$2))</f>
        <v>4183.9050959999995</v>
      </c>
      <c r="F2196" s="4" t="s">
        <v>4</v>
      </c>
      <c r="G2196" s="16" t="s">
        <v>6131</v>
      </c>
      <c r="H2196" s="5">
        <f>IFERROR(IF($F$3=0,"-",Tabla1[[#This Row],[Precio de Cliente neto]]*(1+$F$3)),"-")</f>
        <v>6973.1751600000007</v>
      </c>
      <c r="I2196" s="5">
        <v>6641.1192000000001</v>
      </c>
      <c r="J2196" s="5">
        <v>5977.0072799999998</v>
      </c>
      <c r="K2196" s="26">
        <v>0.21</v>
      </c>
    </row>
    <row r="2197" spans="1:11">
      <c r="A2197" s="4">
        <v>7127</v>
      </c>
      <c r="B2197" t="s">
        <v>6483</v>
      </c>
      <c r="C2197" s="5">
        <f>IF($F$2=0," - ",Tabla1[[#This Row],[Base Precio de Lista neto]])</f>
        <v>9456.0663000000004</v>
      </c>
      <c r="D2197" s="5">
        <f>IF($F$2=0," - ",Tabla1[[#This Row],[Base Precio de Lista neto]]*(1-$F$2))</f>
        <v>6619.2464099999997</v>
      </c>
      <c r="E2197" s="5">
        <f>IF($F$2=0," - ",Tabla1[[#This Row],[Base para Mejor precio]]*(1-$F$2))</f>
        <v>5957.3217690000001</v>
      </c>
      <c r="F2197" s="4" t="s">
        <v>4</v>
      </c>
      <c r="G2197" s="16" t="s">
        <v>6131</v>
      </c>
      <c r="H2197" s="5">
        <f>IFERROR(IF($F$3=0,"-",Tabla1[[#This Row],[Precio de Cliente neto]]*(1+$F$3)),"-")</f>
        <v>9928.8696149999996</v>
      </c>
      <c r="I2197" s="5">
        <v>9456.0663000000004</v>
      </c>
      <c r="J2197" s="5">
        <v>8510.4596700000002</v>
      </c>
      <c r="K2197" s="26">
        <v>0.21</v>
      </c>
    </row>
    <row r="2198" spans="1:11">
      <c r="A2198" s="4">
        <v>7128</v>
      </c>
      <c r="B2198" t="s">
        <v>6484</v>
      </c>
      <c r="C2198" s="5">
        <f>IF($F$2=0," - ",Tabla1[[#This Row],[Base Precio de Lista neto]])</f>
        <v>1323.8418999999999</v>
      </c>
      <c r="D2198" s="5">
        <f>IF($F$2=0," - ",Tabla1[[#This Row],[Base Precio de Lista neto]]*(1-$F$2))</f>
        <v>926.68932999999981</v>
      </c>
      <c r="E2198" s="5">
        <f>IF($F$2=0," - ",Tabla1[[#This Row],[Base para Mejor precio]]*(1-$F$2))</f>
        <v>834.02039699999989</v>
      </c>
      <c r="F2198" s="4" t="s">
        <v>4</v>
      </c>
      <c r="G2198" s="16" t="s">
        <v>6131</v>
      </c>
      <c r="H2198" s="5">
        <f>IFERROR(IF($F$3=0,"-",Tabla1[[#This Row],[Precio de Cliente neto]]*(1+$F$3)),"-")</f>
        <v>1390.0339949999998</v>
      </c>
      <c r="I2198" s="5">
        <v>1323.8418999999999</v>
      </c>
      <c r="J2198" s="5">
        <v>1191.4577099999999</v>
      </c>
      <c r="K2198" s="26">
        <v>0.21</v>
      </c>
    </row>
    <row r="2199" spans="1:11">
      <c r="A2199" s="4">
        <v>7129</v>
      </c>
      <c r="B2199" t="s">
        <v>6485</v>
      </c>
      <c r="C2199" s="5">
        <f>IF($F$2=0," - ",Tabla1[[#This Row],[Base Precio de Lista neto]])</f>
        <v>1891.2273</v>
      </c>
      <c r="D2199" s="5">
        <f>IF($F$2=0," - ",Tabla1[[#This Row],[Base Precio de Lista neto]]*(1-$F$2))</f>
        <v>1323.8591099999999</v>
      </c>
      <c r="E2199" s="5">
        <f>IF($F$2=0," - ",Tabla1[[#This Row],[Base para Mejor precio]]*(1-$F$2))</f>
        <v>1191.4731989999998</v>
      </c>
      <c r="F2199" s="4" t="s">
        <v>4</v>
      </c>
      <c r="G2199" s="16" t="s">
        <v>6131</v>
      </c>
      <c r="H2199" s="5">
        <f>IFERROR(IF($F$3=0,"-",Tabla1[[#This Row],[Precio de Cliente neto]]*(1+$F$3)),"-")</f>
        <v>1985.7886649999998</v>
      </c>
      <c r="I2199" s="5">
        <v>1891.2273</v>
      </c>
      <c r="J2199" s="5">
        <v>1702.10457</v>
      </c>
      <c r="K2199" s="26">
        <v>0.21</v>
      </c>
    </row>
    <row r="2200" spans="1:11">
      <c r="A2200" s="4">
        <v>7130</v>
      </c>
      <c r="B2200" t="s">
        <v>6486</v>
      </c>
      <c r="C2200" s="5">
        <f>IF($F$2=0," - ",Tabla1[[#This Row],[Base Precio de Lista neto]])</f>
        <v>3782.4196000000002</v>
      </c>
      <c r="D2200" s="5">
        <f>IF($F$2=0," - ",Tabla1[[#This Row],[Base Precio de Lista neto]]*(1-$F$2))</f>
        <v>2647.6937199999998</v>
      </c>
      <c r="E2200" s="5">
        <f>IF($F$2=0," - ",Tabla1[[#This Row],[Base para Mejor precio]]*(1-$F$2))</f>
        <v>2382.9243479999996</v>
      </c>
      <c r="F2200" s="4" t="s">
        <v>4</v>
      </c>
      <c r="G2200" s="16" t="s">
        <v>6131</v>
      </c>
      <c r="H2200" s="5">
        <f>IFERROR(IF($F$3=0,"-",Tabla1[[#This Row],[Precio de Cliente neto]]*(1+$F$3)),"-")</f>
        <v>3971.5405799999999</v>
      </c>
      <c r="I2200" s="5">
        <v>3782.4196000000002</v>
      </c>
      <c r="J2200" s="5">
        <v>3404.1776399999999</v>
      </c>
      <c r="K2200" s="26">
        <v>0.21</v>
      </c>
    </row>
    <row r="2201" spans="1:11">
      <c r="A2201" s="4">
        <v>7131</v>
      </c>
      <c r="B2201" t="s">
        <v>6487</v>
      </c>
      <c r="C2201" s="5">
        <f>IF($F$2=0," - ",Tabla1[[#This Row],[Base Precio de Lista neto]])</f>
        <v>756.42110000000002</v>
      </c>
      <c r="D2201" s="5">
        <f>IF($F$2=0," - ",Tabla1[[#This Row],[Base Precio de Lista neto]]*(1-$F$2))</f>
        <v>529.49477000000002</v>
      </c>
      <c r="E2201" s="5">
        <f>IF($F$2=0," - ",Tabla1[[#This Row],[Base para Mejor precio]]*(1-$F$2))</f>
        <v>476.54529299999996</v>
      </c>
      <c r="F2201" s="4" t="s">
        <v>4</v>
      </c>
      <c r="G2201" s="16" t="s">
        <v>6131</v>
      </c>
      <c r="H2201" s="5">
        <f>IFERROR(IF($F$3=0,"-",Tabla1[[#This Row],[Precio de Cliente neto]]*(1+$F$3)),"-")</f>
        <v>794.24215500000003</v>
      </c>
      <c r="I2201" s="5">
        <v>756.42110000000002</v>
      </c>
      <c r="J2201" s="5">
        <v>680.77899000000002</v>
      </c>
      <c r="K2201" s="26">
        <v>0.21</v>
      </c>
    </row>
    <row r="2202" spans="1:11">
      <c r="A2202" s="4">
        <v>7132</v>
      </c>
      <c r="B2202" t="s">
        <v>6488</v>
      </c>
      <c r="C2202" s="5">
        <f>IF($F$2=0," - ",Tabla1[[#This Row],[Base Precio de Lista neto]])</f>
        <v>2115.8508999999999</v>
      </c>
      <c r="D2202" s="5">
        <f>IF($F$2=0," - ",Tabla1[[#This Row],[Base Precio de Lista neto]]*(1-$F$2))</f>
        <v>1481.0956299999998</v>
      </c>
      <c r="E2202" s="5">
        <f>IF($F$2=0," - ",Tabla1[[#This Row],[Base para Mejor precio]]*(1-$F$2))</f>
        <v>1332.986067</v>
      </c>
      <c r="F2202" s="4" t="s">
        <v>4</v>
      </c>
      <c r="G2202" s="16" t="s">
        <v>6131</v>
      </c>
      <c r="H2202" s="5">
        <f>IFERROR(IF($F$3=0,"-",Tabla1[[#This Row],[Precio de Cliente neto]]*(1+$F$3)),"-")</f>
        <v>2221.6434449999997</v>
      </c>
      <c r="I2202" s="5">
        <v>2115.8508999999999</v>
      </c>
      <c r="J2202" s="5">
        <v>1904.2658100000001</v>
      </c>
      <c r="K2202" s="26">
        <v>0.21</v>
      </c>
    </row>
    <row r="2203" spans="1:11">
      <c r="A2203" s="4">
        <v>7133</v>
      </c>
      <c r="B2203" t="s">
        <v>6489</v>
      </c>
      <c r="C2203" s="5">
        <f>IF($F$2=0," - ",Tabla1[[#This Row],[Base Precio de Lista neto]])</f>
        <v>3020.2067999999999</v>
      </c>
      <c r="D2203" s="5">
        <f>IF($F$2=0," - ",Tabla1[[#This Row],[Base Precio de Lista neto]]*(1-$F$2))</f>
        <v>2114.1447599999997</v>
      </c>
      <c r="E2203" s="5">
        <f>IF($F$2=0," - ",Tabla1[[#This Row],[Base para Mejor precio]]*(1-$F$2))</f>
        <v>1902.7302839999998</v>
      </c>
      <c r="F2203" s="4" t="s">
        <v>4</v>
      </c>
      <c r="G2203" s="16" t="s">
        <v>6131</v>
      </c>
      <c r="H2203" s="5">
        <f>IFERROR(IF($F$3=0,"-",Tabla1[[#This Row],[Precio de Cliente neto]]*(1+$F$3)),"-")</f>
        <v>3171.2171399999997</v>
      </c>
      <c r="I2203" s="5">
        <v>3020.2067999999999</v>
      </c>
      <c r="J2203" s="5">
        <v>2718.1861199999998</v>
      </c>
      <c r="K2203" s="26">
        <v>0.21</v>
      </c>
    </row>
    <row r="2204" spans="1:11">
      <c r="A2204" s="4">
        <v>7134</v>
      </c>
      <c r="B2204" t="s">
        <v>6490</v>
      </c>
      <c r="C2204" s="5">
        <f>IF($F$2=0," - ",Tabla1[[#This Row],[Base Precio de Lista neto]])</f>
        <v>19622.847000000002</v>
      </c>
      <c r="D2204" s="5">
        <f>IF($F$2=0," - ",Tabla1[[#This Row],[Base Precio de Lista neto]]*(1-$F$2))</f>
        <v>13735.992900000001</v>
      </c>
      <c r="E2204" s="5">
        <f>IF($F$2=0," - ",Tabla1[[#This Row],[Base para Mejor precio]]*(1-$F$2))</f>
        <v>12362.393610000001</v>
      </c>
      <c r="F2204" s="4" t="s">
        <v>4</v>
      </c>
      <c r="G2204" s="16" t="s">
        <v>6131</v>
      </c>
      <c r="H2204" s="5">
        <f>IFERROR(IF($F$3=0,"-",Tabla1[[#This Row],[Precio de Cliente neto]]*(1+$F$3)),"-")</f>
        <v>20603.989350000003</v>
      </c>
      <c r="I2204" s="5">
        <v>19622.847000000002</v>
      </c>
      <c r="J2204" s="5">
        <v>17660.562300000001</v>
      </c>
      <c r="K2204" s="26">
        <v>0.21</v>
      </c>
    </row>
    <row r="2205" spans="1:11">
      <c r="A2205" s="4">
        <v>7135</v>
      </c>
      <c r="B2205" t="s">
        <v>6491</v>
      </c>
      <c r="C2205" s="5">
        <f>IF($F$2=0," - ",Tabla1[[#This Row],[Base Precio de Lista neto]])</f>
        <v>567.35090000000002</v>
      </c>
      <c r="D2205" s="5">
        <f>IF($F$2=0," - ",Tabla1[[#This Row],[Base Precio de Lista neto]]*(1-$F$2))</f>
        <v>397.14562999999998</v>
      </c>
      <c r="E2205" s="5">
        <f>IF($F$2=0," - ",Tabla1[[#This Row],[Base para Mejor precio]]*(1-$F$2))</f>
        <v>357.43106699999998</v>
      </c>
      <c r="F2205" s="4" t="s">
        <v>4</v>
      </c>
      <c r="G2205" s="16" t="s">
        <v>6131</v>
      </c>
      <c r="H2205" s="5">
        <f>IFERROR(IF($F$3=0,"-",Tabla1[[#This Row],[Precio de Cliente neto]]*(1+$F$3)),"-")</f>
        <v>595.71844499999997</v>
      </c>
      <c r="I2205" s="5">
        <v>567.35090000000002</v>
      </c>
      <c r="J2205" s="5">
        <v>510.61581000000001</v>
      </c>
      <c r="K2205" s="26">
        <v>0.21</v>
      </c>
    </row>
    <row r="2206" spans="1:11">
      <c r="A2206" s="4">
        <v>7136</v>
      </c>
      <c r="B2206" t="s">
        <v>6492</v>
      </c>
      <c r="C2206" s="5">
        <f>IF($F$2=0," - ",Tabla1[[#This Row],[Base Precio de Lista neto]])</f>
        <v>945.49170000000004</v>
      </c>
      <c r="D2206" s="5">
        <f>IF($F$2=0," - ",Tabla1[[#This Row],[Base Precio de Lista neto]]*(1-$F$2))</f>
        <v>661.84419000000003</v>
      </c>
      <c r="E2206" s="5">
        <f>IF($F$2=0," - ",Tabla1[[#This Row],[Base para Mejor precio]]*(1-$F$2))</f>
        <v>595.65977099999998</v>
      </c>
      <c r="F2206" s="4" t="s">
        <v>4</v>
      </c>
      <c r="G2206" s="16" t="s">
        <v>6131</v>
      </c>
      <c r="H2206" s="5">
        <f>IFERROR(IF($F$3=0,"-",Tabla1[[#This Row],[Precio de Cliente neto]]*(1+$F$3)),"-")</f>
        <v>992.76628500000004</v>
      </c>
      <c r="I2206" s="5">
        <v>945.49170000000004</v>
      </c>
      <c r="J2206" s="5">
        <v>850.94253000000003</v>
      </c>
      <c r="K2206" s="26">
        <v>0.21</v>
      </c>
    </row>
    <row r="2207" spans="1:11">
      <c r="A2207" s="4">
        <v>7137</v>
      </c>
      <c r="B2207" t="s">
        <v>6493</v>
      </c>
      <c r="C2207" s="5">
        <f>IF($F$2=0," - ",Tabla1[[#This Row],[Base Precio de Lista neto]])</f>
        <v>1891.2273</v>
      </c>
      <c r="D2207" s="5">
        <f>IF($F$2=0," - ",Tabla1[[#This Row],[Base Precio de Lista neto]]*(1-$F$2))</f>
        <v>1323.8591099999999</v>
      </c>
      <c r="E2207" s="5">
        <f>IF($F$2=0," - ",Tabla1[[#This Row],[Base para Mejor precio]]*(1-$F$2))</f>
        <v>1191.4731989999998</v>
      </c>
      <c r="F2207" s="4" t="s">
        <v>4</v>
      </c>
      <c r="G2207" s="16" t="s">
        <v>6131</v>
      </c>
      <c r="H2207" s="5">
        <f>IFERROR(IF($F$3=0,"-",Tabla1[[#This Row],[Precio de Cliente neto]]*(1+$F$3)),"-")</f>
        <v>1985.7886649999998</v>
      </c>
      <c r="I2207" s="5">
        <v>1891.2273</v>
      </c>
      <c r="J2207" s="5">
        <v>1702.10457</v>
      </c>
      <c r="K2207" s="26">
        <v>0.21</v>
      </c>
    </row>
    <row r="2208" spans="1:11">
      <c r="A2208" s="4">
        <v>7151</v>
      </c>
      <c r="B2208" t="s">
        <v>1579</v>
      </c>
      <c r="C2208" s="5">
        <f>IF($F$2=0," - ",Tabla1[[#This Row],[Base Precio de Lista neto]])</f>
        <v>1156.9369999999999</v>
      </c>
      <c r="D2208" s="5">
        <f>IF($F$2=0," - ",Tabla1[[#This Row],[Base Precio de Lista neto]]*(1-$F$2))</f>
        <v>809.85589999999991</v>
      </c>
      <c r="E2208" s="5">
        <f>IF($F$2=0," - ",Tabla1[[#This Row],[Base para Mejor precio]]*(1-$F$2))</f>
        <v>728.87031000000002</v>
      </c>
      <c r="F2208" s="4" t="s">
        <v>4</v>
      </c>
      <c r="G2208" s="16" t="s">
        <v>6131</v>
      </c>
      <c r="H2208" s="5">
        <f>IFERROR(IF($F$3=0,"-",Tabla1[[#This Row],[Precio de Cliente neto]]*(1+$F$3)),"-")</f>
        <v>1214.7838499999998</v>
      </c>
      <c r="I2208" s="5">
        <v>1156.9369999999999</v>
      </c>
      <c r="J2208" s="5">
        <v>1041.2433000000001</v>
      </c>
      <c r="K2208" s="26">
        <v>0.21</v>
      </c>
    </row>
    <row r="2209" spans="1:11">
      <c r="A2209" s="4">
        <v>7152</v>
      </c>
      <c r="B2209" t="s">
        <v>1580</v>
      </c>
      <c r="C2209" s="5">
        <f>IF($F$2=0," - ",Tabla1[[#This Row],[Base Precio de Lista neto]])</f>
        <v>1930.7416000000001</v>
      </c>
      <c r="D2209" s="5">
        <f>IF($F$2=0," - ",Tabla1[[#This Row],[Base Precio de Lista neto]]*(1-$F$2))</f>
        <v>1351.5191199999999</v>
      </c>
      <c r="E2209" s="5">
        <f>IF($F$2=0," - ",Tabla1[[#This Row],[Base para Mejor precio]]*(1-$F$2))</f>
        <v>1216.3672079999999</v>
      </c>
      <c r="F2209" s="4" t="s">
        <v>4</v>
      </c>
      <c r="G2209" s="16" t="s">
        <v>6131</v>
      </c>
      <c r="H2209" s="5">
        <f>IFERROR(IF($F$3=0,"-",Tabla1[[#This Row],[Precio de Cliente neto]]*(1+$F$3)),"-")</f>
        <v>2027.2786799999999</v>
      </c>
      <c r="I2209" s="5">
        <v>1930.7416000000001</v>
      </c>
      <c r="J2209" s="5">
        <v>1737.6674399999999</v>
      </c>
      <c r="K2209" s="26">
        <v>0.21</v>
      </c>
    </row>
    <row r="2210" spans="1:11">
      <c r="A2210" s="4">
        <v>7200</v>
      </c>
      <c r="B2210" t="s">
        <v>8686</v>
      </c>
      <c r="C2210" s="5">
        <f>IF($F$2=0," - ",Tabla1[[#This Row],[Base Precio de Lista neto]])</f>
        <v>6793.2831999999999</v>
      </c>
      <c r="D2210" s="5">
        <f>IF($F$2=0," - ",Tabla1[[#This Row],[Base Precio de Lista neto]]*(1-$F$2))</f>
        <v>4755.2982399999992</v>
      </c>
      <c r="E2210" s="5">
        <f>IF($F$2=0," - ",Tabla1[[#This Row],[Base para Mejor precio]]*(1-$F$2))</f>
        <v>4279.7684159999999</v>
      </c>
      <c r="F2210" s="4" t="s">
        <v>6</v>
      </c>
      <c r="G2210" s="16" t="s">
        <v>6131</v>
      </c>
      <c r="H2210" s="5">
        <f>IFERROR(IF($F$3=0,"-",Tabla1[[#This Row],[Precio de Cliente neto]]*(1+$F$3)),"-")</f>
        <v>7132.9473599999983</v>
      </c>
      <c r="I2210" s="5">
        <v>6793.2831999999999</v>
      </c>
      <c r="J2210" s="5">
        <v>6113.9548800000002</v>
      </c>
      <c r="K2210" s="26">
        <v>0.21</v>
      </c>
    </row>
    <row r="2211" spans="1:11">
      <c r="A2211" s="4">
        <v>7201</v>
      </c>
      <c r="B2211" t="s">
        <v>1581</v>
      </c>
      <c r="C2211" s="5">
        <f>IF($F$2=0," - ",Tabla1[[#This Row],[Base Precio de Lista neto]])</f>
        <v>5508.6409000000003</v>
      </c>
      <c r="D2211" s="5">
        <f>IF($F$2=0," - ",Tabla1[[#This Row],[Base Precio de Lista neto]]*(1-$F$2))</f>
        <v>3856.0486299999998</v>
      </c>
      <c r="E2211" s="5">
        <f>IF($F$2=0," - ",Tabla1[[#This Row],[Base para Mejor precio]]*(1-$F$2))</f>
        <v>3470.4437670000002</v>
      </c>
      <c r="F2211" s="4" t="s">
        <v>6</v>
      </c>
      <c r="G2211" s="16" t="s">
        <v>6131</v>
      </c>
      <c r="H2211" s="5">
        <f>IFERROR(IF($F$3=0,"-",Tabla1[[#This Row],[Precio de Cliente neto]]*(1+$F$3)),"-")</f>
        <v>5784.0729449999999</v>
      </c>
      <c r="I2211" s="5">
        <v>5508.6409000000003</v>
      </c>
      <c r="J2211" s="5">
        <v>4957.7768100000003</v>
      </c>
      <c r="K2211" s="26">
        <v>0.21</v>
      </c>
    </row>
    <row r="2212" spans="1:11">
      <c r="A2212" s="4">
        <v>7202</v>
      </c>
      <c r="B2212" t="s">
        <v>1582</v>
      </c>
      <c r="C2212" s="5">
        <f>IF($F$2=0," - ",Tabla1[[#This Row],[Base Precio de Lista neto]])</f>
        <v>1515.6423</v>
      </c>
      <c r="D2212" s="5">
        <f>IF($F$2=0," - ",Tabla1[[#This Row],[Base Precio de Lista neto]]*(1-$F$2))</f>
        <v>1060.9496099999999</v>
      </c>
      <c r="E2212" s="5">
        <f>IF($F$2=0," - ",Tabla1[[#This Row],[Base para Mejor precio]]*(1-$F$2))</f>
        <v>954.85464899999999</v>
      </c>
      <c r="F2212" s="4" t="s">
        <v>6</v>
      </c>
      <c r="G2212" s="16" t="s">
        <v>6131</v>
      </c>
      <c r="H2212" s="5">
        <f>IFERROR(IF($F$3=0,"-",Tabla1[[#This Row],[Precio de Cliente neto]]*(1+$F$3)),"-")</f>
        <v>1591.424415</v>
      </c>
      <c r="I2212" s="5">
        <v>1515.6423</v>
      </c>
      <c r="J2212" s="5">
        <v>1364.07807</v>
      </c>
      <c r="K2212" s="26">
        <v>0.21</v>
      </c>
    </row>
    <row r="2213" spans="1:11">
      <c r="A2213" s="4">
        <v>7203</v>
      </c>
      <c r="B2213" t="s">
        <v>1583</v>
      </c>
      <c r="C2213" s="5">
        <f>IF($F$2=0," - ",Tabla1[[#This Row],[Base Precio de Lista neto]])</f>
        <v>1859.7850000000001</v>
      </c>
      <c r="D2213" s="5">
        <f>IF($F$2=0," - ",Tabla1[[#This Row],[Base Precio de Lista neto]]*(1-$F$2))</f>
        <v>1301.8495</v>
      </c>
      <c r="E2213" s="5">
        <f>IF($F$2=0," - ",Tabla1[[#This Row],[Base para Mejor precio]]*(1-$F$2))</f>
        <v>1171.66455</v>
      </c>
      <c r="F2213" s="4" t="s">
        <v>6</v>
      </c>
      <c r="G2213" s="16" t="s">
        <v>6131</v>
      </c>
      <c r="H2213" s="5">
        <f>IFERROR(IF($F$3=0,"-",Tabla1[[#This Row],[Precio de Cliente neto]]*(1+$F$3)),"-")</f>
        <v>1952.7742499999999</v>
      </c>
      <c r="I2213" s="5">
        <v>1859.7850000000001</v>
      </c>
      <c r="J2213" s="5">
        <v>1673.8064999999999</v>
      </c>
      <c r="K2213" s="26">
        <v>0.21</v>
      </c>
    </row>
    <row r="2214" spans="1:11">
      <c r="A2214" s="4">
        <v>7204</v>
      </c>
      <c r="B2214" t="s">
        <v>1584</v>
      </c>
      <c r="C2214" s="5">
        <f>IF($F$2=0," - ",Tabla1[[#This Row],[Base Precio de Lista neto]])</f>
        <v>7943.5685000000003</v>
      </c>
      <c r="D2214" s="5">
        <f>IF($F$2=0," - ",Tabla1[[#This Row],[Base Precio de Lista neto]]*(1-$F$2))</f>
        <v>5560.4979499999999</v>
      </c>
      <c r="E2214" s="5">
        <f>IF($F$2=0," - ",Tabla1[[#This Row],[Base para Mejor precio]]*(1-$F$2))</f>
        <v>5004.448155</v>
      </c>
      <c r="F2214" s="4" t="s">
        <v>6</v>
      </c>
      <c r="G2214" s="16" t="s">
        <v>6131</v>
      </c>
      <c r="H2214" s="5">
        <f>IFERROR(IF($F$3=0,"-",Tabla1[[#This Row],[Precio de Cliente neto]]*(1+$F$3)),"-")</f>
        <v>8340.7469249999995</v>
      </c>
      <c r="I2214" s="5">
        <v>7943.5685000000003</v>
      </c>
      <c r="J2214" s="5">
        <v>7149.2116500000002</v>
      </c>
      <c r="K2214" s="26">
        <v>0.21</v>
      </c>
    </row>
    <row r="2215" spans="1:11">
      <c r="A2215" s="4">
        <v>7205</v>
      </c>
      <c r="B2215" t="s">
        <v>1585</v>
      </c>
      <c r="C2215" s="5">
        <f>IF($F$2=0," - ",Tabla1[[#This Row],[Base Precio de Lista neto]])</f>
        <v>4030.7127999999998</v>
      </c>
      <c r="D2215" s="5">
        <f>IF($F$2=0," - ",Tabla1[[#This Row],[Base Precio de Lista neto]]*(1-$F$2))</f>
        <v>2821.4989599999999</v>
      </c>
      <c r="E2215" s="5">
        <f>IF($F$2=0," - ",Tabla1[[#This Row],[Base para Mejor precio]]*(1-$F$2))</f>
        <v>2539.349064</v>
      </c>
      <c r="F2215" s="4" t="s">
        <v>6</v>
      </c>
      <c r="G2215" s="16" t="s">
        <v>6131</v>
      </c>
      <c r="H2215" s="5">
        <f>IFERROR(IF($F$3=0,"-",Tabla1[[#This Row],[Precio de Cliente neto]]*(1+$F$3)),"-")</f>
        <v>4232.2484399999994</v>
      </c>
      <c r="I2215" s="5">
        <v>4030.7127999999998</v>
      </c>
      <c r="J2215" s="5">
        <v>3627.6415200000001</v>
      </c>
      <c r="K2215" s="26">
        <v>0.21</v>
      </c>
    </row>
    <row r="2216" spans="1:11">
      <c r="A2216" s="4">
        <v>7206</v>
      </c>
      <c r="B2216" t="s">
        <v>1586</v>
      </c>
      <c r="C2216" s="5">
        <f>IF($F$2=0," - ",Tabla1[[#This Row],[Base Precio de Lista neto]])</f>
        <v>4846.2839999999997</v>
      </c>
      <c r="D2216" s="5">
        <f>IF($F$2=0," - ",Tabla1[[#This Row],[Base Precio de Lista neto]]*(1-$F$2))</f>
        <v>3392.3987999999995</v>
      </c>
      <c r="E2216" s="5">
        <f>IF($F$2=0," - ",Tabla1[[#This Row],[Base para Mejor precio]]*(1-$F$2))</f>
        <v>3053.1589199999999</v>
      </c>
      <c r="F2216" s="4" t="s">
        <v>6</v>
      </c>
      <c r="G2216" s="16" t="s">
        <v>6131</v>
      </c>
      <c r="H2216" s="5">
        <f>IFERROR(IF($F$3=0,"-",Tabla1[[#This Row],[Precio de Cliente neto]]*(1+$F$3)),"-")</f>
        <v>5088.5981999999995</v>
      </c>
      <c r="I2216" s="5">
        <v>4846.2839999999997</v>
      </c>
      <c r="J2216" s="5">
        <v>4361.6556</v>
      </c>
      <c r="K2216" s="26">
        <v>0.21</v>
      </c>
    </row>
    <row r="2217" spans="1:11">
      <c r="A2217" s="4">
        <v>7207</v>
      </c>
      <c r="B2217" t="s">
        <v>1587</v>
      </c>
      <c r="C2217" s="5">
        <f>IF($F$2=0," - ",Tabla1[[#This Row],[Base Precio de Lista neto]])</f>
        <v>5209.2838000000002</v>
      </c>
      <c r="D2217" s="5">
        <f>IF($F$2=0," - ",Tabla1[[#This Row],[Base Precio de Lista neto]]*(1-$F$2))</f>
        <v>3646.4986599999997</v>
      </c>
      <c r="E2217" s="5">
        <f>IF($F$2=0," - ",Tabla1[[#This Row],[Base para Mejor precio]]*(1-$F$2))</f>
        <v>3281.8487939999995</v>
      </c>
      <c r="F2217" s="4" t="s">
        <v>6</v>
      </c>
      <c r="G2217" s="16" t="s">
        <v>6131</v>
      </c>
      <c r="H2217" s="5">
        <f>IFERROR(IF($F$3=0,"-",Tabla1[[#This Row],[Precio de Cliente neto]]*(1+$F$3)),"-")</f>
        <v>5469.7479899999998</v>
      </c>
      <c r="I2217" s="5">
        <v>5209.2838000000002</v>
      </c>
      <c r="J2217" s="5">
        <v>4688.3554199999999</v>
      </c>
      <c r="K2217" s="26">
        <v>0.21</v>
      </c>
    </row>
    <row r="2218" spans="1:11">
      <c r="A2218" s="4">
        <v>7210</v>
      </c>
      <c r="B2218" t="s">
        <v>1588</v>
      </c>
      <c r="C2218" s="5">
        <f>IF($F$2=0," - ",Tabla1[[#This Row],[Base Precio de Lista neto]])</f>
        <v>1019.6996</v>
      </c>
      <c r="D2218" s="5">
        <f>IF($F$2=0," - ",Tabla1[[#This Row],[Base Precio de Lista neto]]*(1-$F$2))</f>
        <v>713.78971999999999</v>
      </c>
      <c r="E2218" s="5">
        <f>IF($F$2=0," - ",Tabla1[[#This Row],[Base para Mejor precio]]*(1-$F$2))</f>
        <v>642.41074800000001</v>
      </c>
      <c r="F2218" s="4" t="s">
        <v>6</v>
      </c>
      <c r="G2218" s="16" t="s">
        <v>6131</v>
      </c>
      <c r="H2218" s="5">
        <f>IFERROR(IF($F$3=0,"-",Tabla1[[#This Row],[Precio de Cliente neto]]*(1+$F$3)),"-")</f>
        <v>1070.6845800000001</v>
      </c>
      <c r="I2218" s="5">
        <v>1019.6996</v>
      </c>
      <c r="J2218" s="5">
        <v>917.72964000000002</v>
      </c>
      <c r="K2218" s="26">
        <v>0.21</v>
      </c>
    </row>
    <row r="2219" spans="1:11">
      <c r="A2219" s="4">
        <v>7211</v>
      </c>
      <c r="B2219" t="s">
        <v>1589</v>
      </c>
      <c r="C2219" s="5">
        <f>IF($F$2=0," - ",Tabla1[[#This Row],[Base Precio de Lista neto]])</f>
        <v>767.24969999999996</v>
      </c>
      <c r="D2219" s="5">
        <f>IF($F$2=0," - ",Tabla1[[#This Row],[Base Precio de Lista neto]]*(1-$F$2))</f>
        <v>537.07478999999989</v>
      </c>
      <c r="E2219" s="5">
        <f>IF($F$2=0," - ",Tabla1[[#This Row],[Base para Mejor precio]]*(1-$F$2))</f>
        <v>483.36731099999997</v>
      </c>
      <c r="F2219" s="4" t="s">
        <v>6</v>
      </c>
      <c r="G2219" s="16" t="s">
        <v>6131</v>
      </c>
      <c r="H2219" s="5">
        <f>IFERROR(IF($F$3=0,"-",Tabla1[[#This Row],[Precio de Cliente neto]]*(1+$F$3)),"-")</f>
        <v>805.61218499999984</v>
      </c>
      <c r="I2219" s="5">
        <v>767.24969999999996</v>
      </c>
      <c r="J2219" s="5">
        <v>690.52472999999998</v>
      </c>
      <c r="K2219" s="26">
        <v>0.21</v>
      </c>
    </row>
    <row r="2220" spans="1:11">
      <c r="A2220" s="4">
        <v>7212</v>
      </c>
      <c r="B2220" t="s">
        <v>1590</v>
      </c>
      <c r="C2220" s="5">
        <f>IF($F$2=0," - ",Tabla1[[#This Row],[Base Precio de Lista neto]])</f>
        <v>724.11400000000003</v>
      </c>
      <c r="D2220" s="5">
        <f>IF($F$2=0," - ",Tabla1[[#This Row],[Base Precio de Lista neto]]*(1-$F$2))</f>
        <v>506.87979999999999</v>
      </c>
      <c r="E2220" s="5">
        <f>IF($F$2=0," - ",Tabla1[[#This Row],[Base para Mejor precio]]*(1-$F$2))</f>
        <v>456.19181999999995</v>
      </c>
      <c r="F2220" s="4" t="s">
        <v>6</v>
      </c>
      <c r="G2220" s="16" t="s">
        <v>6131</v>
      </c>
      <c r="H2220" s="5">
        <f>IFERROR(IF($F$3=0,"-",Tabla1[[#This Row],[Precio de Cliente neto]]*(1+$F$3)),"-")</f>
        <v>760.31970000000001</v>
      </c>
      <c r="I2220" s="5">
        <v>724.11400000000003</v>
      </c>
      <c r="J2220" s="5">
        <v>651.70259999999996</v>
      </c>
      <c r="K2220" s="26">
        <v>0.21</v>
      </c>
    </row>
    <row r="2221" spans="1:11">
      <c r="A2221" s="4">
        <v>7213</v>
      </c>
      <c r="B2221" t="s">
        <v>1591</v>
      </c>
      <c r="C2221" s="5">
        <f>IF($F$2=0," - ",Tabla1[[#This Row],[Base Precio de Lista neto]])</f>
        <v>829.00720000000001</v>
      </c>
      <c r="D2221" s="5">
        <f>IF($F$2=0," - ",Tabla1[[#This Row],[Base Precio de Lista neto]]*(1-$F$2))</f>
        <v>580.30503999999996</v>
      </c>
      <c r="E2221" s="5">
        <f>IF($F$2=0," - ",Tabla1[[#This Row],[Base para Mejor precio]]*(1-$F$2))</f>
        <v>522.27453600000001</v>
      </c>
      <c r="F2221" s="4" t="s">
        <v>6</v>
      </c>
      <c r="G2221" s="16" t="s">
        <v>6131</v>
      </c>
      <c r="H2221" s="5">
        <f>IFERROR(IF($F$3=0,"-",Tabla1[[#This Row],[Precio de Cliente neto]]*(1+$F$3)),"-")</f>
        <v>870.45755999999994</v>
      </c>
      <c r="I2221" s="5">
        <v>829.00720000000001</v>
      </c>
      <c r="J2221" s="5">
        <v>746.10648000000003</v>
      </c>
      <c r="K2221" s="26">
        <v>0.21</v>
      </c>
    </row>
    <row r="2222" spans="1:11">
      <c r="A2222" s="4">
        <v>7214</v>
      </c>
      <c r="B2222" t="s">
        <v>1592</v>
      </c>
      <c r="C2222" s="5">
        <f>IF($F$2=0," - ",Tabla1[[#This Row],[Base Precio de Lista neto]])</f>
        <v>740.14290000000005</v>
      </c>
      <c r="D2222" s="5">
        <f>IF($F$2=0," - ",Tabla1[[#This Row],[Base Precio de Lista neto]]*(1-$F$2))</f>
        <v>518.10003000000006</v>
      </c>
      <c r="E2222" s="5">
        <f>IF($F$2=0," - ",Tabla1[[#This Row],[Base para Mejor precio]]*(1-$F$2))</f>
        <v>466.29002699999995</v>
      </c>
      <c r="F2222" s="4" t="s">
        <v>6</v>
      </c>
      <c r="G2222" s="16" t="s">
        <v>6131</v>
      </c>
      <c r="H2222" s="5">
        <f>IFERROR(IF($F$3=0,"-",Tabla1[[#This Row],[Precio de Cliente neto]]*(1+$F$3)),"-")</f>
        <v>777.15004500000009</v>
      </c>
      <c r="I2222" s="5">
        <v>740.14290000000005</v>
      </c>
      <c r="J2222" s="5">
        <v>666.12860999999998</v>
      </c>
      <c r="K2222" s="26">
        <v>0.21</v>
      </c>
    </row>
    <row r="2223" spans="1:11">
      <c r="A2223" s="4">
        <v>7215</v>
      </c>
      <c r="B2223" t="s">
        <v>1593</v>
      </c>
      <c r="C2223" s="5">
        <f>IF($F$2=0," - ",Tabla1[[#This Row],[Base Precio de Lista neto]])</f>
        <v>689.22829999999999</v>
      </c>
      <c r="D2223" s="5">
        <f>IF($F$2=0," - ",Tabla1[[#This Row],[Base Precio de Lista neto]]*(1-$F$2))</f>
        <v>482.45980999999995</v>
      </c>
      <c r="E2223" s="5">
        <f>IF($F$2=0," - ",Tabla1[[#This Row],[Base para Mejor precio]]*(1-$F$2))</f>
        <v>434.21382899999998</v>
      </c>
      <c r="F2223" s="4" t="s">
        <v>6</v>
      </c>
      <c r="G2223" s="16" t="s">
        <v>6131</v>
      </c>
      <c r="H2223" s="5">
        <f>IFERROR(IF($F$3=0,"-",Tabla1[[#This Row],[Precio de Cliente neto]]*(1+$F$3)),"-")</f>
        <v>723.68971499999998</v>
      </c>
      <c r="I2223" s="5">
        <v>689.22829999999999</v>
      </c>
      <c r="J2223" s="5">
        <v>620.30547000000001</v>
      </c>
      <c r="K2223" s="26">
        <v>0.21</v>
      </c>
    </row>
    <row r="2224" spans="1:11">
      <c r="A2224" s="4">
        <v>7216</v>
      </c>
      <c r="B2224" t="s">
        <v>1594</v>
      </c>
      <c r="C2224" s="5">
        <f>IF($F$2=0," - ",Tabla1[[#This Row],[Base Precio de Lista neto]])</f>
        <v>757.58540000000005</v>
      </c>
      <c r="D2224" s="5">
        <f>IF($F$2=0," - ",Tabla1[[#This Row],[Base Precio de Lista neto]]*(1-$F$2))</f>
        <v>530.30978000000005</v>
      </c>
      <c r="E2224" s="5">
        <f>IF($F$2=0," - ",Tabla1[[#This Row],[Base para Mejor precio]]*(1-$F$2))</f>
        <v>477.27880199999998</v>
      </c>
      <c r="F2224" s="4" t="s">
        <v>6</v>
      </c>
      <c r="G2224" s="16" t="s">
        <v>6131</v>
      </c>
      <c r="H2224" s="5">
        <f>IFERROR(IF($F$3=0,"-",Tabla1[[#This Row],[Precio de Cliente neto]]*(1+$F$3)),"-")</f>
        <v>795.46467000000007</v>
      </c>
      <c r="I2224" s="5">
        <v>757.58540000000005</v>
      </c>
      <c r="J2224" s="5">
        <v>681.82686000000001</v>
      </c>
      <c r="K2224" s="26">
        <v>0.21</v>
      </c>
    </row>
    <row r="2225" spans="1:11">
      <c r="A2225" s="4">
        <v>7217</v>
      </c>
      <c r="B2225" t="s">
        <v>1595</v>
      </c>
      <c r="C2225" s="5">
        <f>IF($F$2=0," - ",Tabla1[[#This Row],[Base Precio de Lista neto]])</f>
        <v>787.28539999999998</v>
      </c>
      <c r="D2225" s="5">
        <f>IF($F$2=0," - ",Tabla1[[#This Row],[Base Precio de Lista neto]]*(1-$F$2))</f>
        <v>551.0997799999999</v>
      </c>
      <c r="E2225" s="5">
        <f>IF($F$2=0," - ",Tabla1[[#This Row],[Base para Mejor precio]]*(1-$F$2))</f>
        <v>495.989802</v>
      </c>
      <c r="F2225" s="4" t="s">
        <v>6</v>
      </c>
      <c r="G2225" s="16" t="s">
        <v>6131</v>
      </c>
      <c r="H2225" s="5">
        <f>IFERROR(IF($F$3=0,"-",Tabla1[[#This Row],[Precio de Cliente neto]]*(1+$F$3)),"-")</f>
        <v>826.64966999999979</v>
      </c>
      <c r="I2225" s="5">
        <v>787.28539999999998</v>
      </c>
      <c r="J2225" s="5">
        <v>708.55686000000003</v>
      </c>
      <c r="K2225" s="26">
        <v>0.21</v>
      </c>
    </row>
    <row r="2226" spans="1:11">
      <c r="A2226" s="4">
        <v>7218</v>
      </c>
      <c r="B2226" t="s">
        <v>1596</v>
      </c>
      <c r="C2226" s="5">
        <f>IF($F$2=0," - ",Tabla1[[#This Row],[Base Precio de Lista neto]])</f>
        <v>862.71400000000006</v>
      </c>
      <c r="D2226" s="5">
        <f>IF($F$2=0," - ",Tabla1[[#This Row],[Base Precio de Lista neto]]*(1-$F$2))</f>
        <v>603.89980000000003</v>
      </c>
      <c r="E2226" s="5">
        <f>IF($F$2=0," - ",Tabla1[[#This Row],[Base para Mejor precio]]*(1-$F$2))</f>
        <v>543.50981999999999</v>
      </c>
      <c r="F2226" s="4" t="s">
        <v>6</v>
      </c>
      <c r="G2226" s="16" t="s">
        <v>6131</v>
      </c>
      <c r="H2226" s="5">
        <f>IFERROR(IF($F$3=0,"-",Tabla1[[#This Row],[Precio de Cliente neto]]*(1+$F$3)),"-")</f>
        <v>905.84969999999998</v>
      </c>
      <c r="I2226" s="5">
        <v>862.71400000000006</v>
      </c>
      <c r="J2226" s="5">
        <v>776.44259999999997</v>
      </c>
      <c r="K2226" s="26">
        <v>0.21</v>
      </c>
    </row>
    <row r="2227" spans="1:11">
      <c r="A2227" s="4">
        <v>7219</v>
      </c>
      <c r="B2227" t="s">
        <v>1597</v>
      </c>
      <c r="C2227" s="5">
        <f>IF($F$2=0," - ",Tabla1[[#This Row],[Base Precio de Lista neto]])</f>
        <v>725.99969999999996</v>
      </c>
      <c r="D2227" s="5">
        <f>IF($F$2=0," - ",Tabla1[[#This Row],[Base Precio de Lista neto]]*(1-$F$2))</f>
        <v>508.19978999999995</v>
      </c>
      <c r="E2227" s="5">
        <f>IF($F$2=0," - ",Tabla1[[#This Row],[Base para Mejor precio]]*(1-$F$2))</f>
        <v>457.37981099999996</v>
      </c>
      <c r="F2227" s="4" t="s">
        <v>6</v>
      </c>
      <c r="G2227" s="16" t="s">
        <v>6131</v>
      </c>
      <c r="H2227" s="5">
        <f>IFERROR(IF($F$3=0,"-",Tabla1[[#This Row],[Precio de Cliente neto]]*(1+$F$3)),"-")</f>
        <v>762.29968499999995</v>
      </c>
      <c r="I2227" s="5">
        <v>725.99969999999996</v>
      </c>
      <c r="J2227" s="5">
        <v>653.39972999999998</v>
      </c>
      <c r="K2227" s="26">
        <v>0.21</v>
      </c>
    </row>
    <row r="2228" spans="1:11">
      <c r="A2228" s="4">
        <v>7220</v>
      </c>
      <c r="B2228" t="s">
        <v>1598</v>
      </c>
      <c r="C2228" s="5">
        <f>IF($F$2=0," - ",Tabla1[[#This Row],[Base Precio de Lista neto]])</f>
        <v>799.07150000000001</v>
      </c>
      <c r="D2228" s="5">
        <f>IF($F$2=0," - ",Tabla1[[#This Row],[Base Precio de Lista neto]]*(1-$F$2))</f>
        <v>559.35005000000001</v>
      </c>
      <c r="E2228" s="5">
        <f>IF($F$2=0," - ",Tabla1[[#This Row],[Base para Mejor precio]]*(1-$F$2))</f>
        <v>503.41504499999996</v>
      </c>
      <c r="F2228" s="4" t="s">
        <v>6</v>
      </c>
      <c r="G2228" s="16" t="s">
        <v>6131</v>
      </c>
      <c r="H2228" s="5">
        <f>IFERROR(IF($F$3=0,"-",Tabla1[[#This Row],[Precio de Cliente neto]]*(1+$F$3)),"-")</f>
        <v>839.02507500000002</v>
      </c>
      <c r="I2228" s="5">
        <v>799.07150000000001</v>
      </c>
      <c r="J2228" s="5">
        <v>719.16435000000001</v>
      </c>
      <c r="K2228" s="26">
        <v>0.21</v>
      </c>
    </row>
    <row r="2229" spans="1:11">
      <c r="A2229" s="4">
        <v>7221</v>
      </c>
      <c r="B2229" t="s">
        <v>1599</v>
      </c>
      <c r="C2229" s="5">
        <f>IF($F$2=0," - ",Tabla1[[#This Row],[Base Precio de Lista neto]])</f>
        <v>935.78539999999998</v>
      </c>
      <c r="D2229" s="5">
        <f>IF($F$2=0," - ",Tabla1[[#This Row],[Base Precio de Lista neto]]*(1-$F$2))</f>
        <v>655.04977999999994</v>
      </c>
      <c r="E2229" s="5">
        <f>IF($F$2=0," - ",Tabla1[[#This Row],[Base para Mejor precio]]*(1-$F$2))</f>
        <v>589.544802</v>
      </c>
      <c r="F2229" s="4" t="s">
        <v>6</v>
      </c>
      <c r="G2229" s="16" t="s">
        <v>6131</v>
      </c>
      <c r="H2229" s="5">
        <f>IFERROR(IF($F$3=0,"-",Tabla1[[#This Row],[Precio de Cliente neto]]*(1+$F$3)),"-")</f>
        <v>982.57466999999997</v>
      </c>
      <c r="I2229" s="5">
        <v>935.78539999999998</v>
      </c>
      <c r="J2229" s="5">
        <v>842.20686000000001</v>
      </c>
      <c r="K2229" s="26">
        <v>0.21</v>
      </c>
    </row>
    <row r="2230" spans="1:11">
      <c r="A2230" s="4">
        <v>7222</v>
      </c>
      <c r="B2230" t="s">
        <v>1600</v>
      </c>
      <c r="C2230" s="5">
        <f>IF($F$2=0," - ",Tabla1[[#This Row],[Base Precio de Lista neto]])</f>
        <v>809.44259999999997</v>
      </c>
      <c r="D2230" s="5">
        <f>IF($F$2=0," - ",Tabla1[[#This Row],[Base Precio de Lista neto]]*(1-$F$2))</f>
        <v>566.6098199999999</v>
      </c>
      <c r="E2230" s="5">
        <f>IF($F$2=0," - ",Tabla1[[#This Row],[Base para Mejor precio]]*(1-$F$2))</f>
        <v>509.94883799999997</v>
      </c>
      <c r="F2230" s="4" t="s">
        <v>6</v>
      </c>
      <c r="G2230" s="16" t="s">
        <v>6131</v>
      </c>
      <c r="H2230" s="5">
        <f>IFERROR(IF($F$3=0,"-",Tabla1[[#This Row],[Precio de Cliente neto]]*(1+$F$3)),"-")</f>
        <v>849.91472999999985</v>
      </c>
      <c r="I2230" s="5">
        <v>809.44259999999997</v>
      </c>
      <c r="J2230" s="5">
        <v>728.49833999999998</v>
      </c>
      <c r="K2230" s="26">
        <v>0.21</v>
      </c>
    </row>
    <row r="2231" spans="1:11">
      <c r="A2231" s="4">
        <v>7224</v>
      </c>
      <c r="B2231" t="s">
        <v>1601</v>
      </c>
      <c r="C2231" s="5">
        <f>IF($F$2=0," - ",Tabla1[[#This Row],[Base Precio de Lista neto]])</f>
        <v>669.89980000000003</v>
      </c>
      <c r="D2231" s="5">
        <f>IF($F$2=0," - ",Tabla1[[#This Row],[Base Precio de Lista neto]]*(1-$F$2))</f>
        <v>468.92985999999996</v>
      </c>
      <c r="E2231" s="5">
        <f>IF($F$2=0," - ",Tabla1[[#This Row],[Base para Mejor precio]]*(1-$F$2))</f>
        <v>422.03687399999995</v>
      </c>
      <c r="F2231" s="4" t="s">
        <v>6</v>
      </c>
      <c r="G2231" s="16" t="s">
        <v>6131</v>
      </c>
      <c r="H2231" s="5">
        <f>IFERROR(IF($F$3=0,"-",Tabla1[[#This Row],[Precio de Cliente neto]]*(1+$F$3)),"-")</f>
        <v>703.39478999999994</v>
      </c>
      <c r="I2231" s="5">
        <v>669.89980000000003</v>
      </c>
      <c r="J2231" s="5">
        <v>602.90981999999997</v>
      </c>
      <c r="K2231" s="26">
        <v>0.21</v>
      </c>
    </row>
    <row r="2232" spans="1:11">
      <c r="A2232" s="4">
        <v>7225</v>
      </c>
      <c r="B2232" t="s">
        <v>1602</v>
      </c>
      <c r="C2232" s="5">
        <f>IF($F$2=0," - ",Tabla1[[#This Row],[Base Precio de Lista neto]])</f>
        <v>669.9</v>
      </c>
      <c r="D2232" s="5">
        <f>IF($F$2=0," - ",Tabla1[[#This Row],[Base Precio de Lista neto]]*(1-$F$2))</f>
        <v>468.92999999999995</v>
      </c>
      <c r="E2232" s="5">
        <f>IF($F$2=0," - ",Tabla1[[#This Row],[Base para Mejor precio]]*(1-$F$2))</f>
        <v>422.03699999999998</v>
      </c>
      <c r="F2232" s="4" t="s">
        <v>6</v>
      </c>
      <c r="G2232" s="16" t="s">
        <v>6131</v>
      </c>
      <c r="H2232" s="5">
        <f>IFERROR(IF($F$3=0,"-",Tabla1[[#This Row],[Precio de Cliente neto]]*(1+$F$3)),"-")</f>
        <v>703.39499999999998</v>
      </c>
      <c r="I2232" s="5">
        <v>669.9</v>
      </c>
      <c r="J2232" s="5">
        <v>602.91</v>
      </c>
      <c r="K2232" s="26">
        <v>0.21</v>
      </c>
    </row>
    <row r="2233" spans="1:11">
      <c r="A2233" s="4">
        <v>7226</v>
      </c>
      <c r="B2233" t="s">
        <v>6062</v>
      </c>
      <c r="C2233" s="5">
        <f>IF($F$2=0," - ",Tabla1[[#This Row],[Base Precio de Lista neto]])</f>
        <v>1117.1402</v>
      </c>
      <c r="D2233" s="5">
        <f>IF($F$2=0," - ",Tabla1[[#This Row],[Base Precio de Lista neto]]*(1-$F$2))</f>
        <v>781.99814000000003</v>
      </c>
      <c r="E2233" s="5">
        <f>IF($F$2=0," - ",Tabla1[[#This Row],[Base para Mejor precio]]*(1-$F$2))</f>
        <v>703.79832599999997</v>
      </c>
      <c r="F2233" s="4" t="s">
        <v>6</v>
      </c>
      <c r="G2233" s="16" t="s">
        <v>6131</v>
      </c>
      <c r="H2233" s="5">
        <f>IFERROR(IF($F$3=0,"-",Tabla1[[#This Row],[Precio de Cliente neto]]*(1+$F$3)),"-")</f>
        <v>1172.99721</v>
      </c>
      <c r="I2233" s="5">
        <v>1117.1402</v>
      </c>
      <c r="J2233" s="5">
        <v>1005.42618</v>
      </c>
      <c r="K2233" s="26">
        <v>0.21</v>
      </c>
    </row>
    <row r="2234" spans="1:11">
      <c r="A2234" s="4">
        <v>7227</v>
      </c>
      <c r="B2234" t="s">
        <v>1603</v>
      </c>
      <c r="C2234" s="5">
        <f>IF($F$2=0," - ",Tabla1[[#This Row],[Base Precio de Lista neto]])</f>
        <v>1138.4996000000001</v>
      </c>
      <c r="D2234" s="5">
        <f>IF($F$2=0," - ",Tabla1[[#This Row],[Base Precio de Lista neto]]*(1-$F$2))</f>
        <v>796.94972000000007</v>
      </c>
      <c r="E2234" s="5">
        <f>IF($F$2=0," - ",Tabla1[[#This Row],[Base para Mejor precio]]*(1-$F$2))</f>
        <v>717.25474800000006</v>
      </c>
      <c r="F2234" s="4" t="s">
        <v>6</v>
      </c>
      <c r="G2234" s="16" t="s">
        <v>6131</v>
      </c>
      <c r="H2234" s="5">
        <f>IFERROR(IF($F$3=0,"-",Tabla1[[#This Row],[Precio de Cliente neto]]*(1+$F$3)),"-")</f>
        <v>1195.4245800000001</v>
      </c>
      <c r="I2234" s="5">
        <v>1138.4996000000001</v>
      </c>
      <c r="J2234" s="5">
        <v>1024.6496400000001</v>
      </c>
      <c r="K2234" s="26">
        <v>0.21</v>
      </c>
    </row>
    <row r="2235" spans="1:11">
      <c r="A2235" s="4">
        <v>7228</v>
      </c>
      <c r="B2235" t="s">
        <v>1604</v>
      </c>
      <c r="C2235" s="5">
        <f>IF($F$2=0," - ",Tabla1[[#This Row],[Base Precio de Lista neto]])</f>
        <v>1032.4282000000001</v>
      </c>
      <c r="D2235" s="5">
        <f>IF($F$2=0," - ",Tabla1[[#This Row],[Base Precio de Lista neto]]*(1-$F$2))</f>
        <v>722.69974000000002</v>
      </c>
      <c r="E2235" s="5">
        <f>IF($F$2=0," - ",Tabla1[[#This Row],[Base para Mejor precio]]*(1-$F$2))</f>
        <v>650.42976599999997</v>
      </c>
      <c r="F2235" s="4" t="s">
        <v>6</v>
      </c>
      <c r="G2235" s="16" t="s">
        <v>6131</v>
      </c>
      <c r="H2235" s="5">
        <f>IFERROR(IF($F$3=0,"-",Tabla1[[#This Row],[Precio de Cliente neto]]*(1+$F$3)),"-")</f>
        <v>1084.04961</v>
      </c>
      <c r="I2235" s="5">
        <v>1032.4282000000001</v>
      </c>
      <c r="J2235" s="5">
        <v>929.18538000000001</v>
      </c>
      <c r="K2235" s="26">
        <v>0.21</v>
      </c>
    </row>
    <row r="2236" spans="1:11">
      <c r="A2236" s="4">
        <v>7229</v>
      </c>
      <c r="B2236" t="s">
        <v>1605</v>
      </c>
      <c r="C2236" s="5">
        <f>IF($F$2=0," - ",Tabla1[[#This Row],[Base Precio de Lista neto]])</f>
        <v>806.14290000000005</v>
      </c>
      <c r="D2236" s="5">
        <f>IF($F$2=0," - ",Tabla1[[#This Row],[Base Precio de Lista neto]]*(1-$F$2))</f>
        <v>564.30002999999999</v>
      </c>
      <c r="E2236" s="5">
        <f>IF($F$2=0," - ",Tabla1[[#This Row],[Base para Mejor precio]]*(1-$F$2))</f>
        <v>507.87002699999994</v>
      </c>
      <c r="F2236" s="4" t="s">
        <v>6</v>
      </c>
      <c r="G2236" s="16" t="s">
        <v>6131</v>
      </c>
      <c r="H2236" s="5">
        <f>IFERROR(IF($F$3=0,"-",Tabla1[[#This Row],[Precio de Cliente neto]]*(1+$F$3)),"-")</f>
        <v>846.45004500000005</v>
      </c>
      <c r="I2236" s="5">
        <v>806.14290000000005</v>
      </c>
      <c r="J2236" s="5">
        <v>725.52860999999996</v>
      </c>
      <c r="K2236" s="26">
        <v>0.21</v>
      </c>
    </row>
    <row r="2237" spans="1:11">
      <c r="A2237" s="4">
        <v>7230</v>
      </c>
      <c r="B2237" t="s">
        <v>1606</v>
      </c>
      <c r="C2237" s="5">
        <f>IF($F$2=0," - ",Tabla1[[#This Row],[Base Precio de Lista neto]])</f>
        <v>921.64250000000004</v>
      </c>
      <c r="D2237" s="5">
        <f>IF($F$2=0," - ",Tabla1[[#This Row],[Base Precio de Lista neto]]*(1-$F$2))</f>
        <v>645.14975000000004</v>
      </c>
      <c r="E2237" s="5">
        <f>IF($F$2=0," - ",Tabla1[[#This Row],[Base para Mejor precio]]*(1-$F$2))</f>
        <v>580.63477499999999</v>
      </c>
      <c r="F2237" s="4" t="s">
        <v>6</v>
      </c>
      <c r="G2237" s="16" t="s">
        <v>6131</v>
      </c>
      <c r="H2237" s="5">
        <f>IFERROR(IF($F$3=0,"-",Tabla1[[#This Row],[Precio de Cliente neto]]*(1+$F$3)),"-")</f>
        <v>967.72462500000006</v>
      </c>
      <c r="I2237" s="5">
        <v>921.64250000000004</v>
      </c>
      <c r="J2237" s="5">
        <v>829.47825</v>
      </c>
      <c r="K2237" s="26">
        <v>0.21</v>
      </c>
    </row>
    <row r="2238" spans="1:11">
      <c r="A2238" s="4">
        <v>7231</v>
      </c>
      <c r="B2238" t="s">
        <v>1607</v>
      </c>
      <c r="C2238" s="5">
        <f>IF($F$2=0," - ",Tabla1[[#This Row],[Base Precio de Lista neto]])</f>
        <v>1673.5708</v>
      </c>
      <c r="D2238" s="5">
        <f>IF($F$2=0," - ",Tabla1[[#This Row],[Base Precio de Lista neto]]*(1-$F$2))</f>
        <v>1171.49956</v>
      </c>
      <c r="E2238" s="5">
        <f>IF($F$2=0," - ",Tabla1[[#This Row],[Base para Mejor precio]]*(1-$F$2))</f>
        <v>1054.349604</v>
      </c>
      <c r="F2238" s="4" t="s">
        <v>6</v>
      </c>
      <c r="G2238" s="16" t="s">
        <v>6131</v>
      </c>
      <c r="H2238" s="5">
        <f>IFERROR(IF($F$3=0,"-",Tabla1[[#This Row],[Precio de Cliente neto]]*(1+$F$3)),"-")</f>
        <v>1757.2493399999998</v>
      </c>
      <c r="I2238" s="5">
        <v>1673.5708</v>
      </c>
      <c r="J2238" s="5">
        <v>1506.21372</v>
      </c>
      <c r="K2238" s="26">
        <v>0.21</v>
      </c>
    </row>
    <row r="2239" spans="1:11">
      <c r="A2239" s="4">
        <v>7232</v>
      </c>
      <c r="B2239" t="s">
        <v>1608</v>
      </c>
      <c r="C2239" s="5">
        <f>IF($F$2=0," - ",Tabla1[[#This Row],[Base Precio de Lista neto]])</f>
        <v>1018.2853</v>
      </c>
      <c r="D2239" s="5">
        <f>IF($F$2=0," - ",Tabla1[[#This Row],[Base Precio de Lista neto]]*(1-$F$2))</f>
        <v>712.79971</v>
      </c>
      <c r="E2239" s="5">
        <f>IF($F$2=0," - ",Tabla1[[#This Row],[Base para Mejor precio]]*(1-$F$2))</f>
        <v>641.51973899999996</v>
      </c>
      <c r="F2239" s="4" t="s">
        <v>6</v>
      </c>
      <c r="G2239" s="16" t="s">
        <v>6131</v>
      </c>
      <c r="H2239" s="5">
        <f>IFERROR(IF($F$3=0,"-",Tabla1[[#This Row],[Precio de Cliente neto]]*(1+$F$3)),"-")</f>
        <v>1069.1995649999999</v>
      </c>
      <c r="I2239" s="5">
        <v>1018.2853</v>
      </c>
      <c r="J2239" s="5">
        <v>916.45677000000001</v>
      </c>
      <c r="K2239" s="26">
        <v>0.21</v>
      </c>
    </row>
    <row r="2240" spans="1:11">
      <c r="A2240" s="4">
        <v>7233</v>
      </c>
      <c r="B2240" t="s">
        <v>1609</v>
      </c>
      <c r="C2240" s="5">
        <f>IF($F$2=0," - ",Tabla1[[#This Row],[Base Precio de Lista neto]])</f>
        <v>39.714399999999998</v>
      </c>
      <c r="D2240" s="5">
        <f>IF($F$2=0," - ",Tabla1[[#This Row],[Base Precio de Lista neto]]*(1-$F$2))</f>
        <v>27.800079999999998</v>
      </c>
      <c r="E2240" s="5">
        <f>IF($F$2=0," - ",Tabla1[[#This Row],[Base para Mejor precio]]*(1-$F$2))</f>
        <v>25.020071999999995</v>
      </c>
      <c r="F2240" s="4" t="s">
        <v>6</v>
      </c>
      <c r="G2240" s="16" t="s">
        <v>6131</v>
      </c>
      <c r="H2240" s="5">
        <f>IFERROR(IF($F$3=0,"-",Tabla1[[#This Row],[Precio de Cliente neto]]*(1+$F$3)),"-")</f>
        <v>41.700119999999998</v>
      </c>
      <c r="I2240" s="5">
        <v>39.714399999999998</v>
      </c>
      <c r="J2240" s="5">
        <v>35.742959999999997</v>
      </c>
      <c r="K2240" s="26">
        <v>0.21</v>
      </c>
    </row>
    <row r="2241" spans="1:11">
      <c r="A2241" s="4">
        <v>7234</v>
      </c>
      <c r="B2241" t="s">
        <v>6063</v>
      </c>
      <c r="C2241" s="5">
        <f>IF($F$2=0," - ",Tabla1[[#This Row],[Base Precio de Lista neto]])</f>
        <v>1996.6989000000001</v>
      </c>
      <c r="D2241" s="5">
        <f>IF($F$2=0," - ",Tabla1[[#This Row],[Base Precio de Lista neto]]*(1-$F$2))</f>
        <v>1397.68923</v>
      </c>
      <c r="E2241" s="5">
        <f>IF($F$2=0," - ",Tabla1[[#This Row],[Base para Mejor precio]]*(1-$F$2))</f>
        <v>1030.2367314329999</v>
      </c>
      <c r="F2241" s="4" t="s">
        <v>6</v>
      </c>
      <c r="G2241" s="16" t="s">
        <v>8993</v>
      </c>
      <c r="H2241" s="5">
        <f>IFERROR(IF($F$3=0,"-",Tabla1[[#This Row],[Precio de Cliente neto]]*(1+$F$3)),"-")</f>
        <v>2096.5338449999999</v>
      </c>
      <c r="I2241" s="5">
        <v>1996.6989000000001</v>
      </c>
      <c r="J2241" s="5">
        <v>1471.7667591899999</v>
      </c>
      <c r="K2241" s="26">
        <v>0.21</v>
      </c>
    </row>
    <row r="2242" spans="1:11">
      <c r="A2242" s="4">
        <v>7235</v>
      </c>
      <c r="B2242" t="s">
        <v>1610</v>
      </c>
      <c r="C2242" s="5">
        <f>IF($F$2=0," - ",Tabla1[[#This Row],[Base Precio de Lista neto]])</f>
        <v>997.0711</v>
      </c>
      <c r="D2242" s="5">
        <f>IF($F$2=0," - ",Tabla1[[#This Row],[Base Precio de Lista neto]]*(1-$F$2))</f>
        <v>697.94976999999994</v>
      </c>
      <c r="E2242" s="5">
        <f>IF($F$2=0," - ",Tabla1[[#This Row],[Base para Mejor precio]]*(1-$F$2))</f>
        <v>628.15479299999993</v>
      </c>
      <c r="F2242" s="4" t="s">
        <v>6</v>
      </c>
      <c r="G2242" s="16" t="s">
        <v>6131</v>
      </c>
      <c r="H2242" s="5">
        <f>IFERROR(IF($F$3=0,"-",Tabla1[[#This Row],[Precio de Cliente neto]]*(1+$F$3)),"-")</f>
        <v>1046.9246549999998</v>
      </c>
      <c r="I2242" s="5">
        <v>997.0711</v>
      </c>
      <c r="J2242" s="5">
        <v>897.36398999999994</v>
      </c>
      <c r="K2242" s="26">
        <v>0.21</v>
      </c>
    </row>
    <row r="2243" spans="1:11">
      <c r="A2243" s="4">
        <v>7236</v>
      </c>
      <c r="B2243" t="s">
        <v>1611</v>
      </c>
      <c r="C2243" s="5">
        <f>IF($F$2=0," - ",Tabla1[[#This Row],[Base Precio de Lista neto]])</f>
        <v>1487.3566000000001</v>
      </c>
      <c r="D2243" s="5">
        <f>IF($F$2=0," - ",Tabla1[[#This Row],[Base Precio de Lista neto]]*(1-$F$2))</f>
        <v>1041.1496199999999</v>
      </c>
      <c r="E2243" s="5">
        <f>IF($F$2=0," - ",Tabla1[[#This Row],[Base para Mejor precio]]*(1-$F$2))</f>
        <v>937.03465799999992</v>
      </c>
      <c r="F2243" s="4" t="s">
        <v>6</v>
      </c>
      <c r="G2243" s="16" t="s">
        <v>6131</v>
      </c>
      <c r="H2243" s="5">
        <f>IFERROR(IF($F$3=0,"-",Tabla1[[#This Row],[Precio de Cliente neto]]*(1+$F$3)),"-")</f>
        <v>1561.7244299999998</v>
      </c>
      <c r="I2243" s="5">
        <v>1487.3566000000001</v>
      </c>
      <c r="J2243" s="5">
        <v>1338.62094</v>
      </c>
      <c r="K2243" s="26">
        <v>0.21</v>
      </c>
    </row>
    <row r="2244" spans="1:11">
      <c r="A2244" s="4">
        <v>7237</v>
      </c>
      <c r="B2244" t="s">
        <v>1612</v>
      </c>
      <c r="C2244" s="5">
        <f>IF($F$2=0," - ",Tabla1[[#This Row],[Base Precio de Lista neto]])</f>
        <v>5369.5694999999996</v>
      </c>
      <c r="D2244" s="5">
        <f>IF($F$2=0," - ",Tabla1[[#This Row],[Base Precio de Lista neto]]*(1-$F$2))</f>
        <v>3758.6986499999994</v>
      </c>
      <c r="E2244" s="5">
        <f>IF($F$2=0," - ",Tabla1[[#This Row],[Base para Mejor precio]]*(1-$F$2))</f>
        <v>3382.8287849999997</v>
      </c>
      <c r="F2244" s="4" t="s">
        <v>6</v>
      </c>
      <c r="G2244" s="16" t="s">
        <v>6131</v>
      </c>
      <c r="H2244" s="5">
        <f>IFERROR(IF($F$3=0,"-",Tabla1[[#This Row],[Precio de Cliente neto]]*(1+$F$3)),"-")</f>
        <v>5638.0479749999995</v>
      </c>
      <c r="I2244" s="5">
        <v>5369.5694999999996</v>
      </c>
      <c r="J2244" s="5">
        <v>4832.6125499999998</v>
      </c>
      <c r="K2244" s="26">
        <v>0.21</v>
      </c>
    </row>
    <row r="2245" spans="1:11">
      <c r="A2245" s="4">
        <v>7238</v>
      </c>
      <c r="B2245" t="s">
        <v>1613</v>
      </c>
      <c r="C2245" s="5">
        <f>IF($F$2=0," - ",Tabla1[[#This Row],[Base Precio de Lista neto]])</f>
        <v>680.04089999999997</v>
      </c>
      <c r="D2245" s="5">
        <f>IF($F$2=0," - ",Tabla1[[#This Row],[Base Precio de Lista neto]]*(1-$F$2))</f>
        <v>476.02862999999996</v>
      </c>
      <c r="E2245" s="5">
        <f>IF($F$2=0," - ",Tabla1[[#This Row],[Base para Mejor precio]]*(1-$F$2))</f>
        <v>428.42576699999995</v>
      </c>
      <c r="F2245" s="4" t="s">
        <v>6</v>
      </c>
      <c r="G2245" s="16" t="s">
        <v>6131</v>
      </c>
      <c r="H2245" s="5">
        <f>IFERROR(IF($F$3=0,"-",Tabla1[[#This Row],[Precio de Cliente neto]]*(1+$F$3)),"-")</f>
        <v>714.04294499999992</v>
      </c>
      <c r="I2245" s="5">
        <v>680.04089999999997</v>
      </c>
      <c r="J2245" s="5">
        <v>612.03680999999995</v>
      </c>
      <c r="K2245" s="26">
        <v>0.21</v>
      </c>
    </row>
    <row r="2246" spans="1:11">
      <c r="A2246" s="4">
        <v>7239</v>
      </c>
      <c r="B2246" t="s">
        <v>1614</v>
      </c>
      <c r="C2246" s="5">
        <f>IF($F$2=0," - ",Tabla1[[#This Row],[Base Precio de Lista neto]])</f>
        <v>680.04089999999997</v>
      </c>
      <c r="D2246" s="5">
        <f>IF($F$2=0," - ",Tabla1[[#This Row],[Base Precio de Lista neto]]*(1-$F$2))</f>
        <v>476.02862999999996</v>
      </c>
      <c r="E2246" s="5">
        <f>IF($F$2=0," - ",Tabla1[[#This Row],[Base para Mejor precio]]*(1-$F$2))</f>
        <v>428.42576699999995</v>
      </c>
      <c r="F2246" s="4" t="s">
        <v>6</v>
      </c>
      <c r="G2246" s="16" t="s">
        <v>6131</v>
      </c>
      <c r="H2246" s="5">
        <f>IFERROR(IF($F$3=0,"-",Tabla1[[#This Row],[Precio de Cliente neto]]*(1+$F$3)),"-")</f>
        <v>714.04294499999992</v>
      </c>
      <c r="I2246" s="5">
        <v>680.04089999999997</v>
      </c>
      <c r="J2246" s="5">
        <v>612.03680999999995</v>
      </c>
      <c r="K2246" s="26">
        <v>0.21</v>
      </c>
    </row>
    <row r="2247" spans="1:11">
      <c r="A2247" s="4">
        <v>7240</v>
      </c>
      <c r="B2247" t="s">
        <v>1615</v>
      </c>
      <c r="C2247" s="5">
        <f>IF($F$2=0," - ",Tabla1[[#This Row],[Base Precio de Lista neto]])</f>
        <v>1663.7466999999999</v>
      </c>
      <c r="D2247" s="5">
        <f>IF($F$2=0," - ",Tabla1[[#This Row],[Base Precio de Lista neto]]*(1-$F$2))</f>
        <v>1164.6226899999999</v>
      </c>
      <c r="E2247" s="5">
        <f>IF($F$2=0," - ",Tabla1[[#This Row],[Base para Mejor precio]]*(1-$F$2))</f>
        <v>858.44338479899989</v>
      </c>
      <c r="F2247" s="4" t="s">
        <v>6</v>
      </c>
      <c r="G2247" s="16" t="s">
        <v>8993</v>
      </c>
      <c r="H2247" s="5">
        <f>IFERROR(IF($F$3=0,"-",Tabla1[[#This Row],[Precio de Cliente neto]]*(1+$F$3)),"-")</f>
        <v>1746.9340349999998</v>
      </c>
      <c r="I2247" s="5">
        <v>1663.7466999999999</v>
      </c>
      <c r="J2247" s="5">
        <v>1226.3476925699999</v>
      </c>
      <c r="K2247" s="26">
        <v>0.21</v>
      </c>
    </row>
    <row r="2248" spans="1:11">
      <c r="A2248" s="4">
        <v>7241</v>
      </c>
      <c r="B2248" t="s">
        <v>1616</v>
      </c>
      <c r="C2248" s="5">
        <f>IF($F$2=0," - ",Tabla1[[#This Row],[Base Precio de Lista neto]])</f>
        <v>1996.5755999999999</v>
      </c>
      <c r="D2248" s="5">
        <f>IF($F$2=0," - ",Tabla1[[#This Row],[Base Precio de Lista neto]]*(1-$F$2))</f>
        <v>1397.6029199999998</v>
      </c>
      <c r="E2248" s="5">
        <f>IF($F$2=0," - ",Tabla1[[#This Row],[Base para Mejor precio]]*(1-$F$2))</f>
        <v>1030.1731123319998</v>
      </c>
      <c r="F2248" s="4" t="s">
        <v>6</v>
      </c>
      <c r="G2248" s="16" t="s">
        <v>8993</v>
      </c>
      <c r="H2248" s="5">
        <f>IFERROR(IF($F$3=0,"-",Tabla1[[#This Row],[Precio de Cliente neto]]*(1+$F$3)),"-")</f>
        <v>2096.4043799999999</v>
      </c>
      <c r="I2248" s="5">
        <v>1996.5755999999999</v>
      </c>
      <c r="J2248" s="5">
        <v>1471.6758747599999</v>
      </c>
      <c r="K2248" s="26">
        <v>0.21</v>
      </c>
    </row>
    <row r="2249" spans="1:11">
      <c r="A2249" s="4">
        <v>7242</v>
      </c>
      <c r="B2249" t="s">
        <v>1617</v>
      </c>
      <c r="C2249" s="5">
        <f>IF($F$2=0," - ",Tabla1[[#This Row],[Base Precio de Lista neto]])</f>
        <v>467.29640000000001</v>
      </c>
      <c r="D2249" s="5">
        <f>IF($F$2=0," - ",Tabla1[[#This Row],[Base Precio de Lista neto]]*(1-$F$2))</f>
        <v>327.10748000000001</v>
      </c>
      <c r="E2249" s="5">
        <f>IF($F$2=0," - ",Tabla1[[#This Row],[Base para Mejor precio]]*(1-$F$2))</f>
        <v>294.39673199999999</v>
      </c>
      <c r="F2249" s="4" t="s">
        <v>6</v>
      </c>
      <c r="G2249" s="16" t="s">
        <v>6131</v>
      </c>
      <c r="H2249" s="5">
        <f>IFERROR(IF($F$3=0,"-",Tabla1[[#This Row],[Precio de Cliente neto]]*(1+$F$3)),"-")</f>
        <v>490.66122000000001</v>
      </c>
      <c r="I2249" s="5">
        <v>467.29640000000001</v>
      </c>
      <c r="J2249" s="5">
        <v>420.56675999999999</v>
      </c>
      <c r="K2249" s="26">
        <v>0.21</v>
      </c>
    </row>
    <row r="2250" spans="1:11">
      <c r="A2250" s="4">
        <v>7243</v>
      </c>
      <c r="B2250" t="s">
        <v>1618</v>
      </c>
      <c r="C2250" s="5">
        <f>IF($F$2=0," - ",Tabla1[[#This Row],[Base Precio de Lista neto]])</f>
        <v>685.95069999999998</v>
      </c>
      <c r="D2250" s="5">
        <f>IF($F$2=0," - ",Tabla1[[#This Row],[Base Precio de Lista neto]]*(1-$F$2))</f>
        <v>480.16548999999998</v>
      </c>
      <c r="E2250" s="5">
        <f>IF($F$2=0," - ",Tabla1[[#This Row],[Base para Mejor precio]]*(1-$F$2))</f>
        <v>432.14894099999998</v>
      </c>
      <c r="F2250" s="4" t="s">
        <v>6</v>
      </c>
      <c r="G2250" s="16" t="s">
        <v>6131</v>
      </c>
      <c r="H2250" s="5">
        <f>IFERROR(IF($F$3=0,"-",Tabla1[[#This Row],[Precio de Cliente neto]]*(1+$F$3)),"-")</f>
        <v>720.24823500000002</v>
      </c>
      <c r="I2250" s="5">
        <v>685.95069999999998</v>
      </c>
      <c r="J2250" s="5">
        <v>617.35563000000002</v>
      </c>
      <c r="K2250" s="26">
        <v>0.21</v>
      </c>
    </row>
    <row r="2251" spans="1:11">
      <c r="A2251" s="4">
        <v>7244</v>
      </c>
      <c r="B2251" t="s">
        <v>1619</v>
      </c>
      <c r="C2251" s="5">
        <f>IF($F$2=0," - ",Tabla1[[#This Row],[Base Precio de Lista neto]])</f>
        <v>338.1472</v>
      </c>
      <c r="D2251" s="5">
        <f>IF($F$2=0," - ",Tabla1[[#This Row],[Base Precio de Lista neto]]*(1-$F$2))</f>
        <v>236.70303999999999</v>
      </c>
      <c r="E2251" s="5">
        <f>IF($F$2=0," - ",Tabla1[[#This Row],[Base para Mejor precio]]*(1-$F$2))</f>
        <v>213.03273599999997</v>
      </c>
      <c r="F2251" s="4" t="s">
        <v>6</v>
      </c>
      <c r="G2251" s="16" t="s">
        <v>6131</v>
      </c>
      <c r="H2251" s="5">
        <f>IFERROR(IF($F$3=0,"-",Tabla1[[#This Row],[Precio de Cliente neto]]*(1+$F$3)),"-")</f>
        <v>355.05455999999998</v>
      </c>
      <c r="I2251" s="5">
        <v>338.1472</v>
      </c>
      <c r="J2251" s="5">
        <v>304.33247999999998</v>
      </c>
      <c r="K2251" s="26">
        <v>0.21</v>
      </c>
    </row>
    <row r="2252" spans="1:11">
      <c r="A2252" s="4">
        <v>7245</v>
      </c>
      <c r="B2252" t="s">
        <v>1620</v>
      </c>
      <c r="C2252" s="5">
        <f>IF($F$2=0," - ",Tabla1[[#This Row],[Base Precio de Lista neto]])</f>
        <v>573.90369999999996</v>
      </c>
      <c r="D2252" s="5">
        <f>IF($F$2=0," - ",Tabla1[[#This Row],[Base Precio de Lista neto]]*(1-$F$2))</f>
        <v>401.73258999999996</v>
      </c>
      <c r="E2252" s="5">
        <f>IF($F$2=0," - ",Tabla1[[#This Row],[Base para Mejor precio]]*(1-$F$2))</f>
        <v>361.55933099999999</v>
      </c>
      <c r="F2252" s="4" t="s">
        <v>5</v>
      </c>
      <c r="G2252" s="16" t="s">
        <v>6131</v>
      </c>
      <c r="H2252" s="5">
        <f>IFERROR(IF($F$3=0,"-",Tabla1[[#This Row],[Precio de Cliente neto]]*(1+$F$3)),"-")</f>
        <v>602.59888499999988</v>
      </c>
      <c r="I2252" s="5">
        <v>573.90369999999996</v>
      </c>
      <c r="J2252" s="5">
        <v>516.51333</v>
      </c>
      <c r="K2252" s="26">
        <v>0.21</v>
      </c>
    </row>
    <row r="2253" spans="1:11">
      <c r="A2253" s="4">
        <v>7246</v>
      </c>
      <c r="B2253" t="s">
        <v>1621</v>
      </c>
      <c r="C2253" s="5">
        <f>IF($F$2=0," - ",Tabla1[[#This Row],[Base Precio de Lista neto]])</f>
        <v>101.6105</v>
      </c>
      <c r="D2253" s="5">
        <f>IF($F$2=0," - ",Tabla1[[#This Row],[Base Precio de Lista neto]]*(1-$F$2))</f>
        <v>71.127349999999993</v>
      </c>
      <c r="E2253" s="5">
        <f>IF($F$2=0," - ",Tabla1[[#This Row],[Base para Mejor precio]]*(1-$F$2))</f>
        <v>64.014614999999992</v>
      </c>
      <c r="F2253" s="4" t="s">
        <v>5</v>
      </c>
      <c r="G2253" s="16" t="s">
        <v>6131</v>
      </c>
      <c r="H2253" s="5">
        <f>IFERROR(IF($F$3=0,"-",Tabla1[[#This Row],[Precio de Cliente neto]]*(1+$F$3)),"-")</f>
        <v>106.691025</v>
      </c>
      <c r="I2253" s="5">
        <v>101.6105</v>
      </c>
      <c r="J2253" s="5">
        <v>91.449449999999999</v>
      </c>
      <c r="K2253" s="26">
        <v>0.21</v>
      </c>
    </row>
    <row r="2254" spans="1:11">
      <c r="A2254" s="4">
        <v>7247</v>
      </c>
      <c r="B2254" t="s">
        <v>1622</v>
      </c>
      <c r="C2254" s="5">
        <f>IF($F$2=0," - ",Tabla1[[#This Row],[Base Precio de Lista neto]])</f>
        <v>151.22819999999999</v>
      </c>
      <c r="D2254" s="5">
        <f>IF($F$2=0," - ",Tabla1[[#This Row],[Base Precio de Lista neto]]*(1-$F$2))</f>
        <v>105.85973999999999</v>
      </c>
      <c r="E2254" s="5">
        <f>IF($F$2=0," - ",Tabla1[[#This Row],[Base para Mejor precio]]*(1-$F$2))</f>
        <v>95.273765999999995</v>
      </c>
      <c r="F2254" s="4" t="s">
        <v>5</v>
      </c>
      <c r="G2254" s="16" t="s">
        <v>6131</v>
      </c>
      <c r="H2254" s="5">
        <f>IFERROR(IF($F$3=0,"-",Tabla1[[#This Row],[Precio de Cliente neto]]*(1+$F$3)),"-")</f>
        <v>158.78960999999998</v>
      </c>
      <c r="I2254" s="5">
        <v>151.22819999999999</v>
      </c>
      <c r="J2254" s="5">
        <v>136.10538</v>
      </c>
      <c r="K2254" s="26">
        <v>0.21</v>
      </c>
    </row>
    <row r="2255" spans="1:11">
      <c r="A2255" s="4">
        <v>7248</v>
      </c>
      <c r="B2255" t="s">
        <v>1623</v>
      </c>
      <c r="C2255" s="5">
        <f>IF($F$2=0," - ",Tabla1[[#This Row],[Base Precio de Lista neto]])</f>
        <v>288.90769999999998</v>
      </c>
      <c r="D2255" s="5">
        <f>IF($F$2=0," - ",Tabla1[[#This Row],[Base Precio de Lista neto]]*(1-$F$2))</f>
        <v>202.23538999999997</v>
      </c>
      <c r="E2255" s="5">
        <f>IF($F$2=0," - ",Tabla1[[#This Row],[Base para Mejor precio]]*(1-$F$2))</f>
        <v>182.01185099999998</v>
      </c>
      <c r="F2255" s="4" t="s">
        <v>5</v>
      </c>
      <c r="G2255" s="16" t="s">
        <v>6131</v>
      </c>
      <c r="H2255" s="5">
        <f>IFERROR(IF($F$3=0,"-",Tabla1[[#This Row],[Precio de Cliente neto]]*(1+$F$3)),"-")</f>
        <v>303.35308499999996</v>
      </c>
      <c r="I2255" s="5">
        <v>288.90769999999998</v>
      </c>
      <c r="J2255" s="5">
        <v>260.01693</v>
      </c>
      <c r="K2255" s="26">
        <v>0.21</v>
      </c>
    </row>
    <row r="2256" spans="1:11">
      <c r="A2256" s="4">
        <v>7249</v>
      </c>
      <c r="B2256" t="s">
        <v>1624</v>
      </c>
      <c r="C2256" s="5">
        <f>IF($F$2=0," - ",Tabla1[[#This Row],[Base Precio de Lista neto]])</f>
        <v>1032.4282000000001</v>
      </c>
      <c r="D2256" s="5">
        <f>IF($F$2=0," - ",Tabla1[[#This Row],[Base Precio de Lista neto]]*(1-$F$2))</f>
        <v>722.69974000000002</v>
      </c>
      <c r="E2256" s="5">
        <f>IF($F$2=0," - ",Tabla1[[#This Row],[Base para Mejor precio]]*(1-$F$2))</f>
        <v>650.42976599999997</v>
      </c>
      <c r="F2256" s="4" t="s">
        <v>6</v>
      </c>
      <c r="G2256" s="16" t="s">
        <v>6131</v>
      </c>
      <c r="H2256" s="5">
        <f>IFERROR(IF($F$3=0,"-",Tabla1[[#This Row],[Precio de Cliente neto]]*(1+$F$3)),"-")</f>
        <v>1084.04961</v>
      </c>
      <c r="I2256" s="5">
        <v>1032.4282000000001</v>
      </c>
      <c r="J2256" s="5">
        <v>929.18538000000001</v>
      </c>
      <c r="K2256" s="26">
        <v>0.21</v>
      </c>
    </row>
    <row r="2257" spans="1:11">
      <c r="A2257" s="4">
        <v>7250</v>
      </c>
      <c r="B2257" t="s">
        <v>1625</v>
      </c>
      <c r="C2257" s="5">
        <f>IF($F$2=0," - ",Tabla1[[#This Row],[Base Precio de Lista neto]])</f>
        <v>2206.2849000000001</v>
      </c>
      <c r="D2257" s="5">
        <f>IF($F$2=0," - ",Tabla1[[#This Row],[Base Precio de Lista neto]]*(1-$F$2))</f>
        <v>1544.3994299999999</v>
      </c>
      <c r="E2257" s="5">
        <f>IF($F$2=0," - ",Tabla1[[#This Row],[Base para Mejor precio]]*(1-$F$2))</f>
        <v>1389.9594869999999</v>
      </c>
      <c r="F2257" s="4" t="s">
        <v>6</v>
      </c>
      <c r="G2257" s="16" t="s">
        <v>6131</v>
      </c>
      <c r="H2257" s="5">
        <f>IFERROR(IF($F$3=0,"-",Tabla1[[#This Row],[Precio de Cliente neto]]*(1+$F$3)),"-")</f>
        <v>2316.5991450000001</v>
      </c>
      <c r="I2257" s="5">
        <v>2206.2849000000001</v>
      </c>
      <c r="J2257" s="5">
        <v>1985.6564100000001</v>
      </c>
      <c r="K2257" s="26">
        <v>0.21</v>
      </c>
    </row>
    <row r="2258" spans="1:11">
      <c r="A2258" s="4">
        <v>7251</v>
      </c>
      <c r="B2258" t="s">
        <v>1626</v>
      </c>
      <c r="C2258" s="5">
        <f>IF($F$2=0," - ",Tabla1[[#This Row],[Base Precio de Lista neto]])</f>
        <v>669.22159999999997</v>
      </c>
      <c r="D2258" s="5">
        <f>IF($F$2=0," - ",Tabla1[[#This Row],[Base Precio de Lista neto]]*(1-$F$2))</f>
        <v>468.45511999999997</v>
      </c>
      <c r="E2258" s="5">
        <f>IF($F$2=0," - ",Tabla1[[#This Row],[Base para Mejor precio]]*(1-$F$2))</f>
        <v>421.60960799999998</v>
      </c>
      <c r="F2258" s="4" t="s">
        <v>6</v>
      </c>
      <c r="G2258" s="16" t="s">
        <v>6131</v>
      </c>
      <c r="H2258" s="5">
        <f>IFERROR(IF($F$3=0,"-",Tabla1[[#This Row],[Precio de Cliente neto]]*(1+$F$3)),"-")</f>
        <v>702.68267999999989</v>
      </c>
      <c r="I2258" s="5">
        <v>669.22159999999997</v>
      </c>
      <c r="J2258" s="5">
        <v>602.29944</v>
      </c>
      <c r="K2258" s="26">
        <v>0.21</v>
      </c>
    </row>
    <row r="2259" spans="1:11">
      <c r="A2259" s="4">
        <v>7252</v>
      </c>
      <c r="B2259" t="s">
        <v>1627</v>
      </c>
      <c r="C2259" s="5">
        <f>IF($F$2=0," - ",Tabla1[[#This Row],[Base Precio de Lista neto]])</f>
        <v>2274.6419999999998</v>
      </c>
      <c r="D2259" s="5">
        <f>IF($F$2=0," - ",Tabla1[[#This Row],[Base Precio de Lista neto]]*(1-$F$2))</f>
        <v>1592.2493999999997</v>
      </c>
      <c r="E2259" s="5">
        <f>IF($F$2=0," - ",Tabla1[[#This Row],[Base para Mejor precio]]*(1-$F$2))</f>
        <v>1433.0244599999999</v>
      </c>
      <c r="F2259" s="4" t="s">
        <v>6</v>
      </c>
      <c r="G2259" s="16" t="s">
        <v>6131</v>
      </c>
      <c r="H2259" s="5">
        <f>IFERROR(IF($F$3=0,"-",Tabla1[[#This Row],[Precio de Cliente neto]]*(1+$F$3)),"-")</f>
        <v>2388.3740999999995</v>
      </c>
      <c r="I2259" s="5">
        <v>2274.6419999999998</v>
      </c>
      <c r="J2259" s="5">
        <v>2047.1777999999999</v>
      </c>
      <c r="K2259" s="26">
        <v>0.21</v>
      </c>
    </row>
    <row r="2260" spans="1:11">
      <c r="A2260" s="4">
        <v>7253</v>
      </c>
      <c r="B2260" t="s">
        <v>1628</v>
      </c>
      <c r="C2260" s="5">
        <f>IF($F$2=0," - ",Tabla1[[#This Row],[Base Precio de Lista neto]])</f>
        <v>171.9658</v>
      </c>
      <c r="D2260" s="5">
        <f>IF($F$2=0," - ",Tabla1[[#This Row],[Base Precio de Lista neto]]*(1-$F$2))</f>
        <v>120.37606</v>
      </c>
      <c r="E2260" s="5">
        <f>IF($F$2=0," - ",Tabla1[[#This Row],[Base para Mejor precio]]*(1-$F$2))</f>
        <v>108.33845399999998</v>
      </c>
      <c r="F2260" s="4" t="s">
        <v>5</v>
      </c>
      <c r="G2260" s="16" t="s">
        <v>6131</v>
      </c>
      <c r="H2260" s="5">
        <f>IFERROR(IF($F$3=0,"-",Tabla1[[#This Row],[Precio de Cliente neto]]*(1+$F$3)),"-")</f>
        <v>180.56408999999999</v>
      </c>
      <c r="I2260" s="5">
        <v>171.9658</v>
      </c>
      <c r="J2260" s="5">
        <v>154.76921999999999</v>
      </c>
      <c r="K2260" s="26">
        <v>0.21</v>
      </c>
    </row>
    <row r="2261" spans="1:11">
      <c r="A2261" s="4">
        <v>7254</v>
      </c>
      <c r="B2261" t="s">
        <v>1629</v>
      </c>
      <c r="C2261" s="5">
        <f>IF($F$2=0," - ",Tabla1[[#This Row],[Base Precio de Lista neto]])</f>
        <v>357.71690000000001</v>
      </c>
      <c r="D2261" s="5">
        <f>IF($F$2=0," - ",Tabla1[[#This Row],[Base Precio de Lista neto]]*(1-$F$2))</f>
        <v>250.40182999999999</v>
      </c>
      <c r="E2261" s="5">
        <f>IF($F$2=0," - ",Tabla1[[#This Row],[Base para Mejor precio]]*(1-$F$2))</f>
        <v>225.36164699999998</v>
      </c>
      <c r="F2261" s="4" t="s">
        <v>5</v>
      </c>
      <c r="G2261" s="16" t="s">
        <v>6131</v>
      </c>
      <c r="H2261" s="5">
        <f>IFERROR(IF($F$3=0,"-",Tabla1[[#This Row],[Precio de Cliente neto]]*(1+$F$3)),"-")</f>
        <v>375.60274499999997</v>
      </c>
      <c r="I2261" s="5">
        <v>357.71690000000001</v>
      </c>
      <c r="J2261" s="5">
        <v>321.94520999999997</v>
      </c>
      <c r="K2261" s="26">
        <v>0.21</v>
      </c>
    </row>
    <row r="2262" spans="1:11">
      <c r="A2262" s="4">
        <v>7255</v>
      </c>
      <c r="B2262" t="s">
        <v>1630</v>
      </c>
      <c r="C2262" s="5">
        <f>IF($F$2=0," - ",Tabla1[[#This Row],[Base Precio de Lista neto]])</f>
        <v>367.44830000000002</v>
      </c>
      <c r="D2262" s="5">
        <f>IF($F$2=0," - ",Tabla1[[#This Row],[Base Precio de Lista neto]]*(1-$F$2))</f>
        <v>257.21381000000002</v>
      </c>
      <c r="E2262" s="5">
        <f>IF($F$2=0," - ",Tabla1[[#This Row],[Base para Mejor precio]]*(1-$F$2))</f>
        <v>231.49242899999996</v>
      </c>
      <c r="F2262" s="4" t="s">
        <v>5</v>
      </c>
      <c r="G2262" s="16" t="s">
        <v>6131</v>
      </c>
      <c r="H2262" s="5">
        <f>IFERROR(IF($F$3=0,"-",Tabla1[[#This Row],[Precio de Cliente neto]]*(1+$F$3)),"-")</f>
        <v>385.82071500000006</v>
      </c>
      <c r="I2262" s="5">
        <v>367.44830000000002</v>
      </c>
      <c r="J2262" s="5">
        <v>330.70346999999998</v>
      </c>
      <c r="K2262" s="26">
        <v>0.21</v>
      </c>
    </row>
    <row r="2263" spans="1:11">
      <c r="A2263" s="4">
        <v>7256</v>
      </c>
      <c r="B2263" t="s">
        <v>1631</v>
      </c>
      <c r="C2263" s="5">
        <f>IF($F$2=0," - ",Tabla1[[#This Row],[Base Precio de Lista neto]])</f>
        <v>507.23090000000002</v>
      </c>
      <c r="D2263" s="5">
        <f>IF($F$2=0," - ",Tabla1[[#This Row],[Base Precio de Lista neto]]*(1-$F$2))</f>
        <v>355.06162999999998</v>
      </c>
      <c r="E2263" s="5">
        <f>IF($F$2=0," - ",Tabla1[[#This Row],[Base para Mejor precio]]*(1-$F$2))</f>
        <v>319.55546699999996</v>
      </c>
      <c r="F2263" s="4" t="s">
        <v>6</v>
      </c>
      <c r="G2263" s="16" t="s">
        <v>6131</v>
      </c>
      <c r="H2263" s="5">
        <f>IFERROR(IF($F$3=0,"-",Tabla1[[#This Row],[Precio de Cliente neto]]*(1+$F$3)),"-")</f>
        <v>532.592445</v>
      </c>
      <c r="I2263" s="5">
        <v>507.23090000000002</v>
      </c>
      <c r="J2263" s="5">
        <v>456.50781000000001</v>
      </c>
      <c r="K2263" s="26">
        <v>0.21</v>
      </c>
    </row>
    <row r="2264" spans="1:11">
      <c r="A2264" s="4">
        <v>7260</v>
      </c>
      <c r="B2264" t="s">
        <v>1632</v>
      </c>
      <c r="C2264" s="5">
        <f>IF($F$2=0," - ",Tabla1[[#This Row],[Base Precio de Lista neto]])</f>
        <v>6057.1421</v>
      </c>
      <c r="D2264" s="5">
        <f>IF($F$2=0," - ",Tabla1[[#This Row],[Base Precio de Lista neto]]*(1-$F$2))</f>
        <v>4239.9994699999997</v>
      </c>
      <c r="E2264" s="5">
        <f>IF($F$2=0," - ",Tabla1[[#This Row],[Base para Mejor precio]]*(1-$F$2))</f>
        <v>3815.9995229999995</v>
      </c>
      <c r="F2264" s="4" t="s">
        <v>6</v>
      </c>
      <c r="G2264" s="16" t="s">
        <v>6131</v>
      </c>
      <c r="H2264" s="5">
        <f>IFERROR(IF($F$3=0,"-",Tabla1[[#This Row],[Precio de Cliente neto]]*(1+$F$3)),"-")</f>
        <v>6359.9992050000001</v>
      </c>
      <c r="I2264" s="5">
        <v>6057.1421</v>
      </c>
      <c r="J2264" s="5">
        <v>5451.4278899999999</v>
      </c>
      <c r="K2264" s="26">
        <v>0.21</v>
      </c>
    </row>
    <row r="2265" spans="1:11">
      <c r="A2265" s="4">
        <v>7261</v>
      </c>
      <c r="B2265" t="s">
        <v>1633</v>
      </c>
      <c r="C2265" s="5">
        <f>IF($F$2=0," - ",Tabla1[[#This Row],[Base Precio de Lista neto]])</f>
        <v>5444.5707000000002</v>
      </c>
      <c r="D2265" s="5">
        <f>IF($F$2=0," - ",Tabla1[[#This Row],[Base Precio de Lista neto]]*(1-$F$2))</f>
        <v>3811.19949</v>
      </c>
      <c r="E2265" s="5">
        <f>IF($F$2=0," - ",Tabla1[[#This Row],[Base para Mejor precio]]*(1-$F$2))</f>
        <v>3430.0795409999996</v>
      </c>
      <c r="F2265" s="4" t="s">
        <v>6</v>
      </c>
      <c r="G2265" s="16" t="s">
        <v>6131</v>
      </c>
      <c r="H2265" s="5">
        <f>IFERROR(IF($F$3=0,"-",Tabla1[[#This Row],[Precio de Cliente neto]]*(1+$F$3)),"-")</f>
        <v>5716.7992350000004</v>
      </c>
      <c r="I2265" s="5">
        <v>5444.5707000000002</v>
      </c>
      <c r="J2265" s="5">
        <v>4900.1136299999998</v>
      </c>
      <c r="K2265" s="26">
        <v>0.21</v>
      </c>
    </row>
    <row r="2266" spans="1:11">
      <c r="A2266" s="4">
        <v>7262</v>
      </c>
      <c r="B2266" t="s">
        <v>1634</v>
      </c>
      <c r="C2266" s="5">
        <f>IF($F$2=0," - ",Tabla1[[#This Row],[Base Precio de Lista neto]])</f>
        <v>5005.7137000000002</v>
      </c>
      <c r="D2266" s="5">
        <f>IF($F$2=0," - ",Tabla1[[#This Row],[Base Precio de Lista neto]]*(1-$F$2))</f>
        <v>3503.9995899999999</v>
      </c>
      <c r="E2266" s="5">
        <f>IF($F$2=0," - ",Tabla1[[#This Row],[Base para Mejor precio]]*(1-$F$2))</f>
        <v>3153.5996309999996</v>
      </c>
      <c r="F2266" s="4" t="s">
        <v>6</v>
      </c>
      <c r="G2266" s="16" t="s">
        <v>6131</v>
      </c>
      <c r="H2266" s="5">
        <f>IFERROR(IF($F$3=0,"-",Tabla1[[#This Row],[Precio de Cliente neto]]*(1+$F$3)),"-")</f>
        <v>5255.9993850000001</v>
      </c>
      <c r="I2266" s="5">
        <v>5005.7137000000002</v>
      </c>
      <c r="J2266" s="5">
        <v>4505.1423299999997</v>
      </c>
      <c r="K2266" s="26">
        <v>0.21</v>
      </c>
    </row>
    <row r="2267" spans="1:11">
      <c r="A2267" s="4">
        <v>7263</v>
      </c>
      <c r="B2267" t="s">
        <v>1635</v>
      </c>
      <c r="C2267" s="5">
        <f>IF($F$2=0," - ",Tabla1[[#This Row],[Base Precio de Lista neto]])</f>
        <v>952.28539999999998</v>
      </c>
      <c r="D2267" s="5">
        <f>IF($F$2=0," - ",Tabla1[[#This Row],[Base Precio de Lista neto]]*(1-$F$2))</f>
        <v>666.5997799999999</v>
      </c>
      <c r="E2267" s="5">
        <f>IF($F$2=0," - ",Tabla1[[#This Row],[Base para Mejor precio]]*(1-$F$2))</f>
        <v>599.93980199999999</v>
      </c>
      <c r="F2267" s="4" t="s">
        <v>6</v>
      </c>
      <c r="G2267" s="16" t="s">
        <v>6131</v>
      </c>
      <c r="H2267" s="5">
        <f>IFERROR(IF($F$3=0,"-",Tabla1[[#This Row],[Precio de Cliente neto]]*(1+$F$3)),"-")</f>
        <v>999.89966999999979</v>
      </c>
      <c r="I2267" s="5">
        <v>952.28539999999998</v>
      </c>
      <c r="J2267" s="5">
        <v>857.05686000000003</v>
      </c>
      <c r="K2267" s="26">
        <v>0.21</v>
      </c>
    </row>
    <row r="2268" spans="1:11">
      <c r="A2268" s="4">
        <v>7265</v>
      </c>
      <c r="B2268" t="s">
        <v>1636</v>
      </c>
      <c r="C2268" s="5">
        <f>IF($F$2=0," - ",Tabla1[[#This Row],[Base Precio de Lista neto]])</f>
        <v>7943.5685000000003</v>
      </c>
      <c r="D2268" s="5">
        <f>IF($F$2=0," - ",Tabla1[[#This Row],[Base Precio de Lista neto]]*(1-$F$2))</f>
        <v>5560.4979499999999</v>
      </c>
      <c r="E2268" s="5">
        <f>IF($F$2=0," - ",Tabla1[[#This Row],[Base para Mejor precio]]*(1-$F$2))</f>
        <v>5004.448155</v>
      </c>
      <c r="F2268" s="4" t="s">
        <v>6</v>
      </c>
      <c r="G2268" s="16" t="s">
        <v>6131</v>
      </c>
      <c r="H2268" s="5">
        <f>IFERROR(IF($F$3=0,"-",Tabla1[[#This Row],[Precio de Cliente neto]]*(1+$F$3)),"-")</f>
        <v>8340.7469249999995</v>
      </c>
      <c r="I2268" s="5">
        <v>7943.5685000000003</v>
      </c>
      <c r="J2268" s="5">
        <v>7149.2116500000002</v>
      </c>
      <c r="K2268" s="26">
        <v>0.21</v>
      </c>
    </row>
    <row r="2269" spans="1:11">
      <c r="A2269" s="4">
        <v>7266</v>
      </c>
      <c r="B2269" t="s">
        <v>1637</v>
      </c>
      <c r="C2269" s="5">
        <f>IF($F$2=0," - ",Tabla1[[#This Row],[Base Precio de Lista neto]])</f>
        <v>4846.2839999999997</v>
      </c>
      <c r="D2269" s="5">
        <f>IF($F$2=0," - ",Tabla1[[#This Row],[Base Precio de Lista neto]]*(1-$F$2))</f>
        <v>3392.3987999999995</v>
      </c>
      <c r="E2269" s="5">
        <f>IF($F$2=0," - ",Tabla1[[#This Row],[Base para Mejor precio]]*(1-$F$2))</f>
        <v>3053.1589199999999</v>
      </c>
      <c r="F2269" s="4" t="s">
        <v>6</v>
      </c>
      <c r="G2269" s="16" t="s">
        <v>6131</v>
      </c>
      <c r="H2269" s="5">
        <f>IFERROR(IF($F$3=0,"-",Tabla1[[#This Row],[Precio de Cliente neto]]*(1+$F$3)),"-")</f>
        <v>5088.5981999999995</v>
      </c>
      <c r="I2269" s="5">
        <v>4846.2839999999997</v>
      </c>
      <c r="J2269" s="5">
        <v>4361.6556</v>
      </c>
      <c r="K2269" s="26">
        <v>0.21</v>
      </c>
    </row>
    <row r="2270" spans="1:11">
      <c r="A2270" s="4">
        <v>7267</v>
      </c>
      <c r="B2270" t="s">
        <v>1638</v>
      </c>
      <c r="C2270" s="5">
        <f>IF($F$2=0," - ",Tabla1[[#This Row],[Base Precio de Lista neto]])</f>
        <v>563.3569</v>
      </c>
      <c r="D2270" s="5">
        <f>IF($F$2=0," - ",Tabla1[[#This Row],[Base Precio de Lista neto]]*(1-$F$2))</f>
        <v>394.34983</v>
      </c>
      <c r="E2270" s="5">
        <f>IF($F$2=0," - ",Tabla1[[#This Row],[Base para Mejor precio]]*(1-$F$2))</f>
        <v>354.91484699999995</v>
      </c>
      <c r="F2270" s="4" t="s">
        <v>6</v>
      </c>
      <c r="G2270" s="16" t="s">
        <v>6131</v>
      </c>
      <c r="H2270" s="5">
        <f>IFERROR(IF($F$3=0,"-",Tabla1[[#This Row],[Precio de Cliente neto]]*(1+$F$3)),"-")</f>
        <v>591.52474499999994</v>
      </c>
      <c r="I2270" s="5">
        <v>563.3569</v>
      </c>
      <c r="J2270" s="5">
        <v>507.02121</v>
      </c>
      <c r="K2270" s="26">
        <v>0.21</v>
      </c>
    </row>
    <row r="2271" spans="1:11">
      <c r="A2271" s="4">
        <v>7406</v>
      </c>
      <c r="B2271" t="s">
        <v>9229</v>
      </c>
      <c r="C2271" s="5">
        <f>IF($F$2=0," - ",Tabla1[[#This Row],[Base Precio de Lista neto]])</f>
        <v>3172.62</v>
      </c>
      <c r="D2271" s="5">
        <f>IF($F$2=0," - ",Tabla1[[#This Row],[Base Precio de Lista neto]]*(1-$F$2))</f>
        <v>2220.8339999999998</v>
      </c>
      <c r="E2271" s="5">
        <f>IF($F$2=0," - ",Tabla1[[#This Row],[Base para Mejor precio]]*(1-$F$2))</f>
        <v>1998.7506000000001</v>
      </c>
      <c r="F2271" s="4" t="s">
        <v>6</v>
      </c>
      <c r="G2271" s="16" t="s">
        <v>6131</v>
      </c>
      <c r="H2271" s="5">
        <f>IFERROR(IF($F$3=0,"-",Tabla1[[#This Row],[Precio de Cliente neto]]*(1+$F$3)),"-")</f>
        <v>3331.2509999999997</v>
      </c>
      <c r="I2271" s="5">
        <v>3172.62</v>
      </c>
      <c r="J2271" s="5">
        <v>2855.3580000000002</v>
      </c>
      <c r="K2271" s="26">
        <v>0.21</v>
      </c>
    </row>
    <row r="2272" spans="1:11">
      <c r="A2272" s="4">
        <v>7496</v>
      </c>
      <c r="B2272" t="s">
        <v>6204</v>
      </c>
      <c r="C2272" s="5">
        <f>IF($F$2=0," - ",Tabla1[[#This Row],[Base Precio de Lista neto]])</f>
        <v>196.3845</v>
      </c>
      <c r="D2272" s="5">
        <f>IF($F$2=0," - ",Tabla1[[#This Row],[Base Precio de Lista neto]]*(1-$F$2))</f>
        <v>137.46914999999998</v>
      </c>
      <c r="E2272" s="5">
        <f>IF($F$2=0," - ",Tabla1[[#This Row],[Base para Mejor precio]]*(1-$F$2))</f>
        <v>123.72223499999998</v>
      </c>
      <c r="F2272" s="4" t="s">
        <v>6</v>
      </c>
      <c r="G2272" s="16" t="s">
        <v>6131</v>
      </c>
      <c r="H2272" s="5">
        <f>IFERROR(IF($F$3=0,"-",Tabla1[[#This Row],[Precio de Cliente neto]]*(1+$F$3)),"-")</f>
        <v>206.20372499999996</v>
      </c>
      <c r="I2272" s="5">
        <v>196.3845</v>
      </c>
      <c r="J2272" s="5">
        <v>176.74605</v>
      </c>
      <c r="K2272" s="26">
        <v>0.21</v>
      </c>
    </row>
    <row r="2273" spans="1:11">
      <c r="A2273" s="4">
        <v>7497</v>
      </c>
      <c r="B2273" t="s">
        <v>6205</v>
      </c>
      <c r="C2273" s="5">
        <f>IF($F$2=0," - ",Tabla1[[#This Row],[Base Precio de Lista neto]])</f>
        <v>995.98490000000004</v>
      </c>
      <c r="D2273" s="5">
        <f>IF($F$2=0," - ",Tabla1[[#This Row],[Base Precio de Lista neto]]*(1-$F$2))</f>
        <v>697.18943000000002</v>
      </c>
      <c r="E2273" s="5">
        <f>IF($F$2=0," - ",Tabla1[[#This Row],[Base para Mejor precio]]*(1-$F$2))</f>
        <v>627.47048699999993</v>
      </c>
      <c r="F2273" s="4" t="s">
        <v>6</v>
      </c>
      <c r="G2273" s="16" t="s">
        <v>6131</v>
      </c>
      <c r="H2273" s="5">
        <f>IFERROR(IF($F$3=0,"-",Tabla1[[#This Row],[Precio de Cliente neto]]*(1+$F$3)),"-")</f>
        <v>1045.7841450000001</v>
      </c>
      <c r="I2273" s="5">
        <v>995.98490000000004</v>
      </c>
      <c r="J2273" s="5">
        <v>896.38640999999996</v>
      </c>
      <c r="K2273" s="26">
        <v>0.21</v>
      </c>
    </row>
    <row r="2274" spans="1:11">
      <c r="A2274" s="4">
        <v>7498</v>
      </c>
      <c r="B2274" t="s">
        <v>6206</v>
      </c>
      <c r="C2274" s="5">
        <f>IF($F$2=0," - ",Tabla1[[#This Row],[Base Precio de Lista neto]])</f>
        <v>663.02620000000002</v>
      </c>
      <c r="D2274" s="5">
        <f>IF($F$2=0," - ",Tabla1[[#This Row],[Base Precio de Lista neto]]*(1-$F$2))</f>
        <v>464.11833999999999</v>
      </c>
      <c r="E2274" s="5">
        <f>IF($F$2=0," - ",Tabla1[[#This Row],[Base para Mejor precio]]*(1-$F$2))</f>
        <v>417.70650599999993</v>
      </c>
      <c r="F2274" s="4" t="s">
        <v>6</v>
      </c>
      <c r="G2274" s="16" t="s">
        <v>6131</v>
      </c>
      <c r="H2274" s="5">
        <f>IFERROR(IF($F$3=0,"-",Tabla1[[#This Row],[Precio de Cliente neto]]*(1+$F$3)),"-")</f>
        <v>696.17750999999998</v>
      </c>
      <c r="I2274" s="5">
        <v>663.02620000000002</v>
      </c>
      <c r="J2274" s="5">
        <v>596.72357999999997</v>
      </c>
      <c r="K2274" s="26">
        <v>0.21</v>
      </c>
    </row>
    <row r="2275" spans="1:11">
      <c r="A2275" s="4">
        <v>7499</v>
      </c>
      <c r="B2275" t="s">
        <v>6207</v>
      </c>
      <c r="C2275" s="5">
        <f>IF($F$2=0," - ",Tabla1[[#This Row],[Base Precio de Lista neto]])</f>
        <v>178.4966</v>
      </c>
      <c r="D2275" s="5">
        <f>IF($F$2=0," - ",Tabla1[[#This Row],[Base Precio de Lista neto]]*(1-$F$2))</f>
        <v>124.94761999999999</v>
      </c>
      <c r="E2275" s="5">
        <f>IF($F$2=0," - ",Tabla1[[#This Row],[Base para Mejor precio]]*(1-$F$2))</f>
        <v>112.45285799999999</v>
      </c>
      <c r="F2275" s="4" t="s">
        <v>6</v>
      </c>
      <c r="G2275" s="16" t="s">
        <v>6131</v>
      </c>
      <c r="H2275" s="5">
        <f>IFERROR(IF($F$3=0,"-",Tabla1[[#This Row],[Precio de Cliente neto]]*(1+$F$3)),"-")</f>
        <v>187.42142999999999</v>
      </c>
      <c r="I2275" s="5">
        <v>178.4966</v>
      </c>
      <c r="J2275" s="5">
        <v>160.64694</v>
      </c>
      <c r="K2275" s="26">
        <v>0.21</v>
      </c>
    </row>
    <row r="2276" spans="1:11">
      <c r="A2276" s="4">
        <v>7500</v>
      </c>
      <c r="B2276" t="s">
        <v>6208</v>
      </c>
      <c r="C2276" s="5">
        <f>IF($F$2=0," - ",Tabla1[[#This Row],[Base Precio de Lista neto]])</f>
        <v>118.28279999999999</v>
      </c>
      <c r="D2276" s="5">
        <f>IF($F$2=0," - ",Tabla1[[#This Row],[Base Precio de Lista neto]]*(1-$F$2))</f>
        <v>82.797959999999989</v>
      </c>
      <c r="E2276" s="5">
        <f>IF($F$2=0," - ",Tabla1[[#This Row],[Base para Mejor precio]]*(1-$F$2))</f>
        <v>74.518163999999999</v>
      </c>
      <c r="F2276" s="4" t="s">
        <v>6</v>
      </c>
      <c r="G2276" s="16" t="s">
        <v>6131</v>
      </c>
      <c r="H2276" s="5">
        <f>IFERROR(IF($F$3=0,"-",Tabla1[[#This Row],[Precio de Cliente neto]]*(1+$F$3)),"-")</f>
        <v>124.19693999999998</v>
      </c>
      <c r="I2276" s="5">
        <v>118.28279999999999</v>
      </c>
      <c r="J2276" s="5">
        <v>106.45452</v>
      </c>
      <c r="K2276" s="26">
        <v>0.21</v>
      </c>
    </row>
    <row r="2277" spans="1:11">
      <c r="A2277" s="4">
        <v>7501</v>
      </c>
      <c r="B2277" t="s">
        <v>1639</v>
      </c>
      <c r="C2277" s="5">
        <f>IF($F$2=0," - ",Tabla1[[#This Row],[Base Precio de Lista neto]])</f>
        <v>30730.9385</v>
      </c>
      <c r="D2277" s="5">
        <f>IF($F$2=0," - ",Tabla1[[#This Row],[Base Precio de Lista neto]]*(1-$F$2))</f>
        <v>21511.656950000001</v>
      </c>
      <c r="E2277" s="5">
        <f>IF($F$2=0," - ",Tabla1[[#This Row],[Base para Mejor precio]]*(1-$F$2))</f>
        <v>19360.491254999997</v>
      </c>
      <c r="F2277" s="4" t="s">
        <v>4</v>
      </c>
      <c r="G2277" s="16" t="s">
        <v>6131</v>
      </c>
      <c r="H2277" s="5">
        <f>IFERROR(IF($F$3=0,"-",Tabla1[[#This Row],[Precio de Cliente neto]]*(1+$F$3)),"-")</f>
        <v>32267.485424999999</v>
      </c>
      <c r="I2277" s="5">
        <v>30730.9385</v>
      </c>
      <c r="J2277" s="5">
        <v>27657.844649999999</v>
      </c>
      <c r="K2277" s="26">
        <v>0.21</v>
      </c>
    </row>
    <row r="2278" spans="1:11">
      <c r="A2278" s="4">
        <v>7502</v>
      </c>
      <c r="B2278" t="s">
        <v>1640</v>
      </c>
      <c r="C2278" s="5">
        <f>IF($F$2=0," - ",Tabla1[[#This Row],[Base Precio de Lista neto]])</f>
        <v>33409.1181</v>
      </c>
      <c r="D2278" s="5">
        <f>IF($F$2=0," - ",Tabla1[[#This Row],[Base Precio de Lista neto]]*(1-$F$2))</f>
        <v>23386.382669999999</v>
      </c>
      <c r="E2278" s="5">
        <f>IF($F$2=0," - ",Tabla1[[#This Row],[Base para Mejor precio]]*(1-$F$2))</f>
        <v>21047.744402999997</v>
      </c>
      <c r="F2278" s="4" t="s">
        <v>4</v>
      </c>
      <c r="G2278" s="16" t="s">
        <v>6131</v>
      </c>
      <c r="H2278" s="5">
        <f>IFERROR(IF($F$3=0,"-",Tabla1[[#This Row],[Precio de Cliente neto]]*(1+$F$3)),"-")</f>
        <v>35079.574005000002</v>
      </c>
      <c r="I2278" s="5">
        <v>33409.1181</v>
      </c>
      <c r="J2278" s="5">
        <v>30068.206289999998</v>
      </c>
      <c r="K2278" s="26">
        <v>0.21</v>
      </c>
    </row>
    <row r="2279" spans="1:11">
      <c r="A2279" s="4">
        <v>7503</v>
      </c>
      <c r="B2279" t="s">
        <v>1641</v>
      </c>
      <c r="C2279" s="5">
        <f>IF($F$2=0," - ",Tabla1[[#This Row],[Base Precio de Lista neto]])</f>
        <v>253</v>
      </c>
      <c r="D2279" s="5">
        <f>IF($F$2=0," - ",Tabla1[[#This Row],[Base Precio de Lista neto]]*(1-$F$2))</f>
        <v>177.1</v>
      </c>
      <c r="E2279" s="5">
        <f>IF($F$2=0," - ",Tabla1[[#This Row],[Base para Mejor precio]]*(1-$F$2))</f>
        <v>159.38999999999999</v>
      </c>
      <c r="F2279" s="4" t="s">
        <v>5</v>
      </c>
      <c r="G2279" s="16" t="s">
        <v>6131</v>
      </c>
      <c r="H2279" s="5">
        <f>IFERROR(IF($F$3=0,"-",Tabla1[[#This Row],[Precio de Cliente neto]]*(1+$F$3)),"-")</f>
        <v>265.64999999999998</v>
      </c>
      <c r="I2279" s="5">
        <v>253</v>
      </c>
      <c r="J2279" s="5">
        <v>227.7</v>
      </c>
      <c r="K2279" s="26">
        <v>0.21</v>
      </c>
    </row>
    <row r="2280" spans="1:11">
      <c r="A2280" s="4">
        <v>7504</v>
      </c>
      <c r="B2280" t="s">
        <v>1642</v>
      </c>
      <c r="C2280" s="5">
        <f>IF($F$2=0," - ",Tabla1[[#This Row],[Base Precio de Lista neto]])</f>
        <v>571.99969999999996</v>
      </c>
      <c r="D2280" s="5">
        <f>IF($F$2=0," - ",Tabla1[[#This Row],[Base Precio de Lista neto]]*(1-$F$2))</f>
        <v>400.39978999999994</v>
      </c>
      <c r="E2280" s="5">
        <f>IF($F$2=0," - ",Tabla1[[#This Row],[Base para Mejor precio]]*(1-$F$2))</f>
        <v>360.35981099999992</v>
      </c>
      <c r="F2280" s="4" t="s">
        <v>5</v>
      </c>
      <c r="G2280" s="16" t="s">
        <v>6131</v>
      </c>
      <c r="H2280" s="5">
        <f>IFERROR(IF($F$3=0,"-",Tabla1[[#This Row],[Precio de Cliente neto]]*(1+$F$3)),"-")</f>
        <v>600.59968499999991</v>
      </c>
      <c r="I2280" s="5">
        <v>571.99969999999996</v>
      </c>
      <c r="J2280" s="5">
        <v>514.79972999999995</v>
      </c>
      <c r="K2280" s="26">
        <v>0.21</v>
      </c>
    </row>
    <row r="2281" spans="1:11">
      <c r="A2281" s="4">
        <v>7505</v>
      </c>
      <c r="B2281" t="s">
        <v>1643</v>
      </c>
      <c r="C2281" s="5">
        <f>IF($F$2=0," - ",Tabla1[[#This Row],[Base Precio de Lista neto]])</f>
        <v>1003.1994999999999</v>
      </c>
      <c r="D2281" s="5">
        <f>IF($F$2=0," - ",Tabla1[[#This Row],[Base Precio de Lista neto]]*(1-$F$2))</f>
        <v>702.23964999999987</v>
      </c>
      <c r="E2281" s="5">
        <f>IF($F$2=0," - ",Tabla1[[#This Row],[Base para Mejor precio]]*(1-$F$2))</f>
        <v>632.01568499999996</v>
      </c>
      <c r="F2281" s="4" t="s">
        <v>5</v>
      </c>
      <c r="G2281" s="16" t="s">
        <v>6131</v>
      </c>
      <c r="H2281" s="5">
        <f>IFERROR(IF($F$3=0,"-",Tabla1[[#This Row],[Precio de Cliente neto]]*(1+$F$3)),"-")</f>
        <v>1053.3594749999997</v>
      </c>
      <c r="I2281" s="5">
        <v>1003.1994999999999</v>
      </c>
      <c r="J2281" s="5">
        <v>902.87954999999999</v>
      </c>
      <c r="K2281" s="26">
        <v>0.21</v>
      </c>
    </row>
    <row r="2282" spans="1:11">
      <c r="A2282" s="4">
        <v>7506</v>
      </c>
      <c r="B2282" t="s">
        <v>1644</v>
      </c>
      <c r="C2282" s="5">
        <f>IF($F$2=0," - ",Tabla1[[#This Row],[Base Precio de Lista neto]])</f>
        <v>257.39999999999998</v>
      </c>
      <c r="D2282" s="5">
        <f>IF($F$2=0," - ",Tabla1[[#This Row],[Base Precio de Lista neto]]*(1-$F$2))</f>
        <v>180.17999999999998</v>
      </c>
      <c r="E2282" s="5">
        <f>IF($F$2=0," - ",Tabla1[[#This Row],[Base para Mejor precio]]*(1-$F$2))</f>
        <v>162.16199999999998</v>
      </c>
      <c r="F2282" s="4" t="s">
        <v>5</v>
      </c>
      <c r="G2282" s="16" t="s">
        <v>6131</v>
      </c>
      <c r="H2282" s="5">
        <f>IFERROR(IF($F$3=0,"-",Tabla1[[#This Row],[Precio de Cliente neto]]*(1+$F$3)),"-")</f>
        <v>270.27</v>
      </c>
      <c r="I2282" s="5">
        <v>257.39999999999998</v>
      </c>
      <c r="J2282" s="5">
        <v>231.66</v>
      </c>
      <c r="K2282" s="26">
        <v>0.21</v>
      </c>
    </row>
    <row r="2283" spans="1:11">
      <c r="A2283" s="4">
        <v>7507</v>
      </c>
      <c r="B2283" t="s">
        <v>1645</v>
      </c>
      <c r="C2283" s="5">
        <f>IF($F$2=0," - ",Tabla1[[#This Row],[Base Precio de Lista neto]])</f>
        <v>385</v>
      </c>
      <c r="D2283" s="5">
        <f>IF($F$2=0," - ",Tabla1[[#This Row],[Base Precio de Lista neto]]*(1-$F$2))</f>
        <v>269.5</v>
      </c>
      <c r="E2283" s="5">
        <f>IF($F$2=0," - ",Tabla1[[#This Row],[Base para Mejor precio]]*(1-$F$2))</f>
        <v>242.54999999999998</v>
      </c>
      <c r="F2283" s="4" t="s">
        <v>5</v>
      </c>
      <c r="G2283" s="16" t="s">
        <v>6131</v>
      </c>
      <c r="H2283" s="5">
        <f>IFERROR(IF($F$3=0,"-",Tabla1[[#This Row],[Precio de Cliente neto]]*(1+$F$3)),"-")</f>
        <v>404.25</v>
      </c>
      <c r="I2283" s="5">
        <v>385</v>
      </c>
      <c r="J2283" s="5">
        <v>346.5</v>
      </c>
      <c r="K2283" s="26">
        <v>0.21</v>
      </c>
    </row>
    <row r="2284" spans="1:11">
      <c r="A2284" s="4">
        <v>7508</v>
      </c>
      <c r="B2284" t="s">
        <v>1646</v>
      </c>
      <c r="C2284" s="5">
        <f>IF($F$2=0," - ",Tabla1[[#This Row],[Base Precio de Lista neto]])</f>
        <v>195.8</v>
      </c>
      <c r="D2284" s="5">
        <f>IF($F$2=0," - ",Tabla1[[#This Row],[Base Precio de Lista neto]]*(1-$F$2))</f>
        <v>137.06</v>
      </c>
      <c r="E2284" s="5">
        <f>IF($F$2=0," - ",Tabla1[[#This Row],[Base para Mejor precio]]*(1-$F$2))</f>
        <v>123.35399999999998</v>
      </c>
      <c r="F2284" s="4" t="s">
        <v>5</v>
      </c>
      <c r="G2284" s="16" t="s">
        <v>6131</v>
      </c>
      <c r="H2284" s="5">
        <f>IFERROR(IF($F$3=0,"-",Tabla1[[#This Row],[Precio de Cliente neto]]*(1+$F$3)),"-")</f>
        <v>205.59</v>
      </c>
      <c r="I2284" s="5">
        <v>195.8</v>
      </c>
      <c r="J2284" s="5">
        <v>176.22</v>
      </c>
      <c r="K2284" s="26">
        <v>0.21</v>
      </c>
    </row>
    <row r="2285" spans="1:11">
      <c r="A2285" s="4">
        <v>7509</v>
      </c>
      <c r="B2285" t="s">
        <v>1647</v>
      </c>
      <c r="C2285" s="5">
        <f>IF($F$2=0," - ",Tabla1[[#This Row],[Base Precio de Lista neto]])</f>
        <v>211.2</v>
      </c>
      <c r="D2285" s="5">
        <f>IF($F$2=0," - ",Tabla1[[#This Row],[Base Precio de Lista neto]]*(1-$F$2))</f>
        <v>147.83999999999997</v>
      </c>
      <c r="E2285" s="5">
        <f>IF($F$2=0," - ",Tabla1[[#This Row],[Base para Mejor precio]]*(1-$F$2))</f>
        <v>133.05600000000001</v>
      </c>
      <c r="F2285" s="4" t="s">
        <v>5</v>
      </c>
      <c r="G2285" s="16" t="s">
        <v>6131</v>
      </c>
      <c r="H2285" s="5">
        <f>IFERROR(IF($F$3=0,"-",Tabla1[[#This Row],[Precio de Cliente neto]]*(1+$F$3)),"-")</f>
        <v>221.75999999999996</v>
      </c>
      <c r="I2285" s="5">
        <v>211.2</v>
      </c>
      <c r="J2285" s="5">
        <v>190.08</v>
      </c>
      <c r="K2285" s="26">
        <v>0.21</v>
      </c>
    </row>
    <row r="2286" spans="1:11">
      <c r="A2286" s="4">
        <v>7510</v>
      </c>
      <c r="B2286" t="s">
        <v>1648</v>
      </c>
      <c r="C2286" s="5">
        <f>IF($F$2=0," - ",Tabla1[[#This Row],[Base Precio de Lista neto]])</f>
        <v>213.4</v>
      </c>
      <c r="D2286" s="5">
        <f>IF($F$2=0," - ",Tabla1[[#This Row],[Base Precio de Lista neto]]*(1-$F$2))</f>
        <v>149.38</v>
      </c>
      <c r="E2286" s="5">
        <f>IF($F$2=0," - ",Tabla1[[#This Row],[Base para Mejor precio]]*(1-$F$2))</f>
        <v>134.44200000000001</v>
      </c>
      <c r="F2286" s="4" t="s">
        <v>5</v>
      </c>
      <c r="G2286" s="16" t="s">
        <v>6131</v>
      </c>
      <c r="H2286" s="5">
        <f>IFERROR(IF($F$3=0,"-",Tabla1[[#This Row],[Precio de Cliente neto]]*(1+$F$3)),"-")</f>
        <v>224.07</v>
      </c>
      <c r="I2286" s="5">
        <v>213.4</v>
      </c>
      <c r="J2286" s="5">
        <v>192.06</v>
      </c>
      <c r="K2286" s="26">
        <v>0.21</v>
      </c>
    </row>
    <row r="2287" spans="1:11">
      <c r="A2287" s="4">
        <v>7511</v>
      </c>
      <c r="B2287" t="s">
        <v>1649</v>
      </c>
      <c r="C2287" s="5">
        <f>IF($F$2=0," - ",Tabla1[[#This Row],[Base Precio de Lista neto]])</f>
        <v>10838.5707</v>
      </c>
      <c r="D2287" s="5">
        <f>IF($F$2=0," - ",Tabla1[[#This Row],[Base Precio de Lista neto]]*(1-$F$2))</f>
        <v>7586.9994899999992</v>
      </c>
      <c r="E2287" s="5">
        <f>IF($F$2=0," - ",Tabla1[[#This Row],[Base para Mejor precio]]*(1-$F$2))</f>
        <v>6828.2995409999994</v>
      </c>
      <c r="F2287" s="4" t="s">
        <v>6</v>
      </c>
      <c r="G2287" s="16" t="s">
        <v>6131</v>
      </c>
      <c r="H2287" s="5">
        <f>IFERROR(IF($F$3=0,"-",Tabla1[[#This Row],[Precio de Cliente neto]]*(1+$F$3)),"-")</f>
        <v>11380.499234999999</v>
      </c>
      <c r="I2287" s="5">
        <v>10838.5707</v>
      </c>
      <c r="J2287" s="5">
        <v>9754.7136300000002</v>
      </c>
      <c r="K2287" s="26">
        <v>0.21</v>
      </c>
    </row>
    <row r="2288" spans="1:11">
      <c r="A2288" s="4">
        <v>7512</v>
      </c>
      <c r="B2288" t="s">
        <v>6209</v>
      </c>
      <c r="C2288" s="5">
        <f>IF($F$2=0," - ",Tabla1[[#This Row],[Base Precio de Lista neto]])</f>
        <v>267.7432</v>
      </c>
      <c r="D2288" s="5">
        <f>IF($F$2=0," - ",Tabla1[[#This Row],[Base Precio de Lista neto]]*(1-$F$2))</f>
        <v>187.42023999999998</v>
      </c>
      <c r="E2288" s="5">
        <f>IF($F$2=0," - ",Tabla1[[#This Row],[Base para Mejor precio]]*(1-$F$2))</f>
        <v>168.67821599999999</v>
      </c>
      <c r="F2288" s="4" t="s">
        <v>6</v>
      </c>
      <c r="G2288" s="16" t="s">
        <v>6131</v>
      </c>
      <c r="H2288" s="5">
        <f>IFERROR(IF($F$3=0,"-",Tabla1[[#This Row],[Precio de Cliente neto]]*(1+$F$3)),"-")</f>
        <v>281.13036</v>
      </c>
      <c r="I2288" s="5">
        <v>267.7432</v>
      </c>
      <c r="J2288" s="5">
        <v>240.96888000000001</v>
      </c>
      <c r="K2288" s="26">
        <v>0.21</v>
      </c>
    </row>
    <row r="2289" spans="1:11">
      <c r="A2289" s="4">
        <v>7513</v>
      </c>
      <c r="B2289" t="s">
        <v>1650</v>
      </c>
      <c r="C2289" s="5">
        <f>IF($F$2=0," - ",Tabla1[[#This Row],[Base Precio de Lista neto]])</f>
        <v>5656.6179000000002</v>
      </c>
      <c r="D2289" s="5">
        <f>IF($F$2=0," - ",Tabla1[[#This Row],[Base Precio de Lista neto]]*(1-$F$2))</f>
        <v>3959.6325299999999</v>
      </c>
      <c r="E2289" s="5">
        <f>IF($F$2=0," - ",Tabla1[[#This Row],[Base para Mejor precio]]*(1-$F$2))</f>
        <v>3563.669277</v>
      </c>
      <c r="F2289" s="4" t="s">
        <v>4</v>
      </c>
      <c r="G2289" s="16" t="s">
        <v>6131</v>
      </c>
      <c r="H2289" s="5">
        <f>IFERROR(IF($F$3=0,"-",Tabla1[[#This Row],[Precio de Cliente neto]]*(1+$F$3)),"-")</f>
        <v>5939.4487950000002</v>
      </c>
      <c r="I2289" s="5">
        <v>5656.6179000000002</v>
      </c>
      <c r="J2289" s="5">
        <v>5090.9561100000001</v>
      </c>
      <c r="K2289" s="26">
        <v>0.21</v>
      </c>
    </row>
    <row r="2290" spans="1:11">
      <c r="A2290" s="4">
        <v>7514</v>
      </c>
      <c r="B2290" t="s">
        <v>1651</v>
      </c>
      <c r="C2290" s="5">
        <f>IF($F$2=0," - ",Tabla1[[#This Row],[Base Precio de Lista neto]])</f>
        <v>5833.3383000000003</v>
      </c>
      <c r="D2290" s="5">
        <f>IF($F$2=0," - ",Tabla1[[#This Row],[Base Precio de Lista neto]]*(1-$F$2))</f>
        <v>4083.3368099999998</v>
      </c>
      <c r="E2290" s="5">
        <f>IF($F$2=0," - ",Tabla1[[#This Row],[Base para Mejor precio]]*(1-$F$2))</f>
        <v>3675.0031289999997</v>
      </c>
      <c r="F2290" s="4" t="s">
        <v>4</v>
      </c>
      <c r="G2290" s="16" t="s">
        <v>6131</v>
      </c>
      <c r="H2290" s="5">
        <f>IFERROR(IF($F$3=0,"-",Tabla1[[#This Row],[Precio de Cliente neto]]*(1+$F$3)),"-")</f>
        <v>6125.0052149999992</v>
      </c>
      <c r="I2290" s="5">
        <v>5833.3383000000003</v>
      </c>
      <c r="J2290" s="5">
        <v>5250.0044699999999</v>
      </c>
      <c r="K2290" s="26">
        <v>0.21</v>
      </c>
    </row>
    <row r="2291" spans="1:11">
      <c r="A2291" s="4">
        <v>7515</v>
      </c>
      <c r="B2291" t="s">
        <v>1652</v>
      </c>
      <c r="C2291" s="5">
        <f>IF($F$2=0," - ",Tabla1[[#This Row],[Base Precio de Lista neto]])</f>
        <v>6628.7930999999999</v>
      </c>
      <c r="D2291" s="5">
        <f>IF($F$2=0," - ",Tabla1[[#This Row],[Base Precio de Lista neto]]*(1-$F$2))</f>
        <v>4640.15517</v>
      </c>
      <c r="E2291" s="5">
        <f>IF($F$2=0," - ",Tabla1[[#This Row],[Base para Mejor precio]]*(1-$F$2))</f>
        <v>4176.1396529999993</v>
      </c>
      <c r="F2291" s="4" t="s">
        <v>4</v>
      </c>
      <c r="G2291" s="16" t="s">
        <v>6131</v>
      </c>
      <c r="H2291" s="5">
        <f>IFERROR(IF($F$3=0,"-",Tabla1[[#This Row],[Precio de Cliente neto]]*(1+$F$3)),"-")</f>
        <v>6960.232755</v>
      </c>
      <c r="I2291" s="5">
        <v>6628.7930999999999</v>
      </c>
      <c r="J2291" s="5">
        <v>5965.9137899999996</v>
      </c>
      <c r="K2291" s="26">
        <v>0.21</v>
      </c>
    </row>
    <row r="2292" spans="1:11">
      <c r="A2292" s="4">
        <v>7516</v>
      </c>
      <c r="B2292" t="s">
        <v>1653</v>
      </c>
      <c r="C2292" s="5">
        <f>IF($F$2=0," - ",Tabla1[[#This Row],[Base Precio de Lista neto]])</f>
        <v>1872.1991</v>
      </c>
      <c r="D2292" s="5">
        <f>IF($F$2=0," - ",Tabla1[[#This Row],[Base Precio de Lista neto]]*(1-$F$2))</f>
        <v>1310.53937</v>
      </c>
      <c r="E2292" s="5">
        <f>IF($F$2=0," - ",Tabla1[[#This Row],[Base para Mejor precio]]*(1-$F$2))</f>
        <v>1179.4854329999998</v>
      </c>
      <c r="F2292" s="4" t="s">
        <v>5</v>
      </c>
      <c r="G2292" s="16" t="s">
        <v>6131</v>
      </c>
      <c r="H2292" s="5">
        <f>IFERROR(IF($F$3=0,"-",Tabla1[[#This Row],[Precio de Cliente neto]]*(1+$F$3)),"-")</f>
        <v>1965.8090549999999</v>
      </c>
      <c r="I2292" s="5">
        <v>1872.1991</v>
      </c>
      <c r="J2292" s="5">
        <v>1684.97919</v>
      </c>
      <c r="K2292" s="26">
        <v>0.21</v>
      </c>
    </row>
    <row r="2293" spans="1:11">
      <c r="A2293" s="4">
        <v>7518</v>
      </c>
      <c r="B2293" t="s">
        <v>1654</v>
      </c>
      <c r="C2293" s="5">
        <f>IF($F$2=0," - ",Tabla1[[#This Row],[Base Precio de Lista neto]])</f>
        <v>405.08100000000002</v>
      </c>
      <c r="D2293" s="5">
        <f>IF($F$2=0," - ",Tabla1[[#This Row],[Base Precio de Lista neto]]*(1-$F$2))</f>
        <v>283.55669999999998</v>
      </c>
      <c r="E2293" s="5">
        <f>IF($F$2=0," - ",Tabla1[[#This Row],[Base para Mejor precio]]*(1-$F$2))</f>
        <v>255.20102999999997</v>
      </c>
      <c r="F2293" s="4" t="s">
        <v>6</v>
      </c>
      <c r="G2293" s="16" t="s">
        <v>6131</v>
      </c>
      <c r="H2293" s="5">
        <f>IFERROR(IF($F$3=0,"-",Tabla1[[#This Row],[Precio de Cliente neto]]*(1+$F$3)),"-")</f>
        <v>425.33504999999997</v>
      </c>
      <c r="I2293" s="5">
        <v>405.08100000000002</v>
      </c>
      <c r="J2293" s="5">
        <v>364.5729</v>
      </c>
      <c r="K2293" s="26">
        <v>0.21</v>
      </c>
    </row>
    <row r="2294" spans="1:11">
      <c r="A2294" s="4">
        <v>7519</v>
      </c>
      <c r="B2294" t="s">
        <v>1655</v>
      </c>
      <c r="C2294" s="5">
        <f>IF($F$2=0," - ",Tabla1[[#This Row],[Base Precio de Lista neto]])</f>
        <v>967.99959999999999</v>
      </c>
      <c r="D2294" s="5">
        <f>IF($F$2=0," - ",Tabla1[[#This Row],[Base Precio de Lista neto]]*(1-$F$2))</f>
        <v>677.59971999999993</v>
      </c>
      <c r="E2294" s="5">
        <f>IF($F$2=0," - ",Tabla1[[#This Row],[Base para Mejor precio]]*(1-$F$2))</f>
        <v>609.83974799999999</v>
      </c>
      <c r="F2294" s="4" t="s">
        <v>5</v>
      </c>
      <c r="G2294" s="16" t="s">
        <v>6131</v>
      </c>
      <c r="H2294" s="5">
        <f>IFERROR(IF($F$3=0,"-",Tabla1[[#This Row],[Precio de Cliente neto]]*(1+$F$3)),"-")</f>
        <v>1016.3995799999999</v>
      </c>
      <c r="I2294" s="5">
        <v>967.99959999999999</v>
      </c>
      <c r="J2294" s="5">
        <v>871.19964000000004</v>
      </c>
      <c r="K2294" s="26">
        <v>0.21</v>
      </c>
    </row>
    <row r="2295" spans="1:11">
      <c r="A2295" s="4">
        <v>7522</v>
      </c>
      <c r="B2295" t="s">
        <v>1656</v>
      </c>
      <c r="C2295" s="5">
        <f>IF($F$2=0," - ",Tabla1[[#This Row],[Base Precio de Lista neto]])</f>
        <v>2336.3989000000001</v>
      </c>
      <c r="D2295" s="5">
        <f>IF($F$2=0," - ",Tabla1[[#This Row],[Base Precio de Lista neto]]*(1-$F$2))</f>
        <v>1635.4792299999999</v>
      </c>
      <c r="E2295" s="5">
        <f>IF($F$2=0," - ",Tabla1[[#This Row],[Base para Mejor precio]]*(1-$F$2))</f>
        <v>1471.9313070000001</v>
      </c>
      <c r="F2295" s="4" t="s">
        <v>5</v>
      </c>
      <c r="G2295" s="16" t="s">
        <v>6131</v>
      </c>
      <c r="H2295" s="5">
        <f>IFERROR(IF($F$3=0,"-",Tabla1[[#This Row],[Precio de Cliente neto]]*(1+$F$3)),"-")</f>
        <v>2453.2188449999999</v>
      </c>
      <c r="I2295" s="5">
        <v>2336.3989000000001</v>
      </c>
      <c r="J2295" s="5">
        <v>2102.7590100000002</v>
      </c>
      <c r="K2295" s="26">
        <v>0.21</v>
      </c>
    </row>
    <row r="2296" spans="1:11">
      <c r="A2296" s="4">
        <v>7523</v>
      </c>
      <c r="B2296" t="s">
        <v>1657</v>
      </c>
      <c r="C2296" s="5">
        <f>IF($F$2=0," - ",Tabla1[[#This Row],[Base Precio de Lista neto]])</f>
        <v>772.19960000000003</v>
      </c>
      <c r="D2296" s="5">
        <f>IF($F$2=0," - ",Tabla1[[#This Row],[Base Precio de Lista neto]]*(1-$F$2))</f>
        <v>540.53971999999999</v>
      </c>
      <c r="E2296" s="5">
        <f>IF($F$2=0," - ",Tabla1[[#This Row],[Base para Mejor precio]]*(1-$F$2))</f>
        <v>486.485748</v>
      </c>
      <c r="F2296" s="4" t="s">
        <v>5</v>
      </c>
      <c r="G2296" s="16" t="s">
        <v>6131</v>
      </c>
      <c r="H2296" s="5">
        <f>IFERROR(IF($F$3=0,"-",Tabla1[[#This Row],[Precio de Cliente neto]]*(1+$F$3)),"-")</f>
        <v>810.80957999999998</v>
      </c>
      <c r="I2296" s="5">
        <v>772.19960000000003</v>
      </c>
      <c r="J2296" s="5">
        <v>694.97964000000002</v>
      </c>
      <c r="K2296" s="26">
        <v>0.21</v>
      </c>
    </row>
    <row r="2297" spans="1:11">
      <c r="A2297" s="4">
        <v>7524</v>
      </c>
      <c r="B2297" t="s">
        <v>6210</v>
      </c>
      <c r="C2297" s="5">
        <f>IF($F$2=0," - ",Tabla1[[#This Row],[Base Precio de Lista neto]])</f>
        <v>501.2912</v>
      </c>
      <c r="D2297" s="5">
        <f>IF($F$2=0," - ",Tabla1[[#This Row],[Base Precio de Lista neto]]*(1-$F$2))</f>
        <v>350.90384</v>
      </c>
      <c r="E2297" s="5">
        <f>IF($F$2=0," - ",Tabla1[[#This Row],[Base para Mejor precio]]*(1-$F$2))</f>
        <v>315.81345599999997</v>
      </c>
      <c r="F2297" s="4" t="s">
        <v>6</v>
      </c>
      <c r="G2297" s="16" t="s">
        <v>6131</v>
      </c>
      <c r="H2297" s="5">
        <f>IFERROR(IF($F$3=0,"-",Tabla1[[#This Row],[Precio de Cliente neto]]*(1+$F$3)),"-")</f>
        <v>526.35576000000003</v>
      </c>
      <c r="I2297" s="5">
        <v>501.2912</v>
      </c>
      <c r="J2297" s="5">
        <v>451.16208</v>
      </c>
      <c r="K2297" s="26">
        <v>0.21</v>
      </c>
    </row>
    <row r="2298" spans="1:11">
      <c r="A2298" s="4">
        <v>7527</v>
      </c>
      <c r="B2298" t="s">
        <v>6211</v>
      </c>
      <c r="C2298" s="5">
        <f>IF($F$2=0," - ",Tabla1[[#This Row],[Base Precio de Lista neto]])</f>
        <v>1936.4639999999999</v>
      </c>
      <c r="D2298" s="5">
        <f>IF($F$2=0," - ",Tabla1[[#This Row],[Base Precio de Lista neto]]*(1-$F$2))</f>
        <v>1355.5247999999999</v>
      </c>
      <c r="E2298" s="5">
        <f>IF($F$2=0," - ",Tabla1[[#This Row],[Base para Mejor precio]]*(1-$F$2))</f>
        <v>1219.9723200000001</v>
      </c>
      <c r="F2298" s="4" t="s">
        <v>6</v>
      </c>
      <c r="G2298" s="16" t="s">
        <v>6131</v>
      </c>
      <c r="H2298" s="5">
        <f>IFERROR(IF($F$3=0,"-",Tabla1[[#This Row],[Precio de Cliente neto]]*(1+$F$3)),"-")</f>
        <v>2033.2871999999998</v>
      </c>
      <c r="I2298" s="5">
        <v>1936.4639999999999</v>
      </c>
      <c r="J2298" s="5">
        <v>1742.8176000000001</v>
      </c>
      <c r="K2298" s="26">
        <v>0.21</v>
      </c>
    </row>
    <row r="2299" spans="1:11">
      <c r="A2299" s="4">
        <v>7531</v>
      </c>
      <c r="B2299" t="s">
        <v>6212</v>
      </c>
      <c r="C2299" s="5">
        <f>IF($F$2=0," - ",Tabla1[[#This Row],[Base Precio de Lista neto]])</f>
        <v>308.1071</v>
      </c>
      <c r="D2299" s="5">
        <f>IF($F$2=0," - ",Tabla1[[#This Row],[Base Precio de Lista neto]]*(1-$F$2))</f>
        <v>215.67497</v>
      </c>
      <c r="E2299" s="5">
        <f>IF($F$2=0," - ",Tabla1[[#This Row],[Base para Mejor precio]]*(1-$F$2))</f>
        <v>194.10747299999997</v>
      </c>
      <c r="F2299" s="4" t="s">
        <v>6</v>
      </c>
      <c r="G2299" s="16" t="s">
        <v>6131</v>
      </c>
      <c r="H2299" s="5">
        <f>IFERROR(IF($F$3=0,"-",Tabla1[[#This Row],[Precio de Cliente neto]]*(1+$F$3)),"-")</f>
        <v>323.51245499999999</v>
      </c>
      <c r="I2299" s="5">
        <v>308.1071</v>
      </c>
      <c r="J2299" s="5">
        <v>277.29638999999997</v>
      </c>
      <c r="K2299" s="26">
        <v>0.21</v>
      </c>
    </row>
    <row r="2300" spans="1:11">
      <c r="A2300" s="4">
        <v>7532</v>
      </c>
      <c r="B2300" t="s">
        <v>1658</v>
      </c>
      <c r="C2300" s="5">
        <f>IF($F$2=0," - ",Tabla1[[#This Row],[Base Precio de Lista neto]])</f>
        <v>283.8</v>
      </c>
      <c r="D2300" s="5">
        <f>IF($F$2=0," - ",Tabla1[[#This Row],[Base Precio de Lista neto]]*(1-$F$2))</f>
        <v>198.66</v>
      </c>
      <c r="E2300" s="5">
        <f>IF($F$2=0," - ",Tabla1[[#This Row],[Base para Mejor precio]]*(1-$F$2))</f>
        <v>178.79399999999998</v>
      </c>
      <c r="F2300" s="4" t="s">
        <v>5</v>
      </c>
      <c r="G2300" s="16" t="s">
        <v>6131</v>
      </c>
      <c r="H2300" s="5">
        <f>IFERROR(IF($F$3=0,"-",Tabla1[[#This Row],[Precio de Cliente neto]]*(1+$F$3)),"-")</f>
        <v>297.99</v>
      </c>
      <c r="I2300" s="5">
        <v>283.8</v>
      </c>
      <c r="J2300" s="5">
        <v>255.42</v>
      </c>
      <c r="K2300" s="26">
        <v>0.21</v>
      </c>
    </row>
    <row r="2301" spans="1:11">
      <c r="A2301" s="4">
        <v>7534</v>
      </c>
      <c r="B2301" t="s">
        <v>7615</v>
      </c>
      <c r="C2301" s="5">
        <f>IF($F$2=0," - ",Tabla1[[#This Row],[Base Precio de Lista neto]])</f>
        <v>837.77760000000001</v>
      </c>
      <c r="D2301" s="5">
        <f>IF($F$2=0," - ",Tabla1[[#This Row],[Base Precio de Lista neto]]*(1-$F$2))</f>
        <v>586.44431999999995</v>
      </c>
      <c r="E2301" s="5">
        <f>IF($F$2=0," - ",Tabla1[[#This Row],[Base para Mejor precio]]*(1-$F$2))</f>
        <v>527.7998879999999</v>
      </c>
      <c r="F2301" s="4" t="s">
        <v>5</v>
      </c>
      <c r="G2301" s="16" t="s">
        <v>6131</v>
      </c>
      <c r="H2301" s="5">
        <f>IFERROR(IF($F$3=0,"-",Tabla1[[#This Row],[Precio de Cliente neto]]*(1+$F$3)),"-")</f>
        <v>879.66647999999986</v>
      </c>
      <c r="I2301" s="5">
        <v>837.77760000000001</v>
      </c>
      <c r="J2301" s="5">
        <v>753.99983999999995</v>
      </c>
      <c r="K2301" s="26">
        <v>0.105</v>
      </c>
    </row>
    <row r="2302" spans="1:11">
      <c r="A2302" s="4">
        <v>7535</v>
      </c>
      <c r="B2302" t="s">
        <v>1659</v>
      </c>
      <c r="C2302" s="5">
        <f>IF($F$2=0," - ",Tabla1[[#This Row],[Base Precio de Lista neto]])</f>
        <v>404.8</v>
      </c>
      <c r="D2302" s="5">
        <f>IF($F$2=0," - ",Tabla1[[#This Row],[Base Precio de Lista neto]]*(1-$F$2))</f>
        <v>283.36</v>
      </c>
      <c r="E2302" s="5">
        <f>IF($F$2=0," - ",Tabla1[[#This Row],[Base para Mejor precio]]*(1-$F$2))</f>
        <v>255.02399999999997</v>
      </c>
      <c r="F2302" s="4" t="s">
        <v>5</v>
      </c>
      <c r="G2302" s="16" t="s">
        <v>6131</v>
      </c>
      <c r="H2302" s="5">
        <f>IFERROR(IF($F$3=0,"-",Tabla1[[#This Row],[Precio de Cliente neto]]*(1+$F$3)),"-")</f>
        <v>425.04</v>
      </c>
      <c r="I2302" s="5">
        <v>404.8</v>
      </c>
      <c r="J2302" s="5">
        <v>364.32</v>
      </c>
      <c r="K2302" s="26">
        <v>0.21</v>
      </c>
    </row>
    <row r="2303" spans="1:11">
      <c r="A2303" s="4">
        <v>7536</v>
      </c>
      <c r="B2303" t="s">
        <v>1660</v>
      </c>
      <c r="C2303" s="5">
        <f>IF($F$2=0," - ",Tabla1[[#This Row],[Base Precio de Lista neto]])</f>
        <v>2079.1781999999998</v>
      </c>
      <c r="D2303" s="5">
        <f>IF($F$2=0," - ",Tabla1[[#This Row],[Base Precio de Lista neto]]*(1-$F$2))</f>
        <v>1455.4247399999997</v>
      </c>
      <c r="E2303" s="5">
        <f>IF($F$2=0," - ",Tabla1[[#This Row],[Base para Mejor precio]]*(1-$F$2))</f>
        <v>1207.1874963455998</v>
      </c>
      <c r="F2303" s="4" t="s">
        <v>4</v>
      </c>
      <c r="G2303" s="16" t="s">
        <v>8993</v>
      </c>
      <c r="H2303" s="5">
        <f>IFERROR(IF($F$3=0,"-",Tabla1[[#This Row],[Precio de Cliente neto]]*(1+$F$3)),"-")</f>
        <v>2183.1371099999997</v>
      </c>
      <c r="I2303" s="5">
        <v>2079.1781999999998</v>
      </c>
      <c r="J2303" s="5">
        <v>1724.5535662079999</v>
      </c>
      <c r="K2303" s="26">
        <v>0.21</v>
      </c>
    </row>
    <row r="2304" spans="1:11">
      <c r="A2304" s="4">
        <v>7537</v>
      </c>
      <c r="B2304" t="s">
        <v>1661</v>
      </c>
      <c r="C2304" s="5">
        <f>IF($F$2=0," - ",Tabla1[[#This Row],[Base Precio de Lista neto]])</f>
        <v>2416.8078</v>
      </c>
      <c r="D2304" s="5">
        <f>IF($F$2=0," - ",Tabla1[[#This Row],[Base Precio de Lista neto]]*(1-$F$2))</f>
        <v>1691.7654599999998</v>
      </c>
      <c r="E2304" s="5">
        <f>IF($F$2=0," - ",Tabla1[[#This Row],[Base para Mejor precio]]*(1-$F$2))</f>
        <v>1522.5889139999999</v>
      </c>
      <c r="F2304" s="4" t="s">
        <v>4</v>
      </c>
      <c r="G2304" s="16" t="s">
        <v>6131</v>
      </c>
      <c r="H2304" s="5">
        <f>IFERROR(IF($F$3=0,"-",Tabla1[[#This Row],[Precio de Cliente neto]]*(1+$F$3)),"-")</f>
        <v>2537.6481899999999</v>
      </c>
      <c r="I2304" s="5">
        <v>2416.8078</v>
      </c>
      <c r="J2304" s="5">
        <v>2175.1270199999999</v>
      </c>
      <c r="K2304" s="26">
        <v>0.21</v>
      </c>
    </row>
    <row r="2305" spans="1:11">
      <c r="A2305" s="4">
        <v>7539</v>
      </c>
      <c r="B2305" t="s">
        <v>1662</v>
      </c>
      <c r="C2305" s="5">
        <f>IF($F$2=0," - ",Tabla1[[#This Row],[Base Precio de Lista neto]])</f>
        <v>1369.4664</v>
      </c>
      <c r="D2305" s="5">
        <f>IF($F$2=0," - ",Tabla1[[#This Row],[Base Precio de Lista neto]]*(1-$F$2))</f>
        <v>958.6264799999999</v>
      </c>
      <c r="E2305" s="5">
        <f>IF($F$2=0," - ",Tabla1[[#This Row],[Base para Mejor precio]]*(1-$F$2))</f>
        <v>795.12314757119998</v>
      </c>
      <c r="F2305" s="4" t="s">
        <v>4</v>
      </c>
      <c r="G2305" s="16" t="s">
        <v>8993</v>
      </c>
      <c r="H2305" s="5">
        <f>IFERROR(IF($F$3=0,"-",Tabla1[[#This Row],[Precio de Cliente neto]]*(1+$F$3)),"-")</f>
        <v>1437.9397199999999</v>
      </c>
      <c r="I2305" s="5">
        <v>1369.4664</v>
      </c>
      <c r="J2305" s="5">
        <v>1135.890210816</v>
      </c>
      <c r="K2305" s="26">
        <v>0.21</v>
      </c>
    </row>
    <row r="2306" spans="1:11">
      <c r="A2306" s="4">
        <v>7540</v>
      </c>
      <c r="B2306" t="s">
        <v>1663</v>
      </c>
      <c r="C2306" s="5">
        <f>IF($F$2=0," - ",Tabla1[[#This Row],[Base Precio de Lista neto]])</f>
        <v>1579.6234999999999</v>
      </c>
      <c r="D2306" s="5">
        <f>IF($F$2=0," - ",Tabla1[[#This Row],[Base Precio de Lista neto]]*(1-$F$2))</f>
        <v>1105.7364499999999</v>
      </c>
      <c r="E2306" s="5">
        <f>IF($F$2=0," - ",Tabla1[[#This Row],[Base para Mejor precio]]*(1-$F$2))</f>
        <v>917.14204108799993</v>
      </c>
      <c r="F2306" s="4" t="s">
        <v>4</v>
      </c>
      <c r="G2306" s="16" t="s">
        <v>8993</v>
      </c>
      <c r="H2306" s="5">
        <f>IFERROR(IF($F$3=0,"-",Tabla1[[#This Row],[Precio de Cliente neto]]*(1+$F$3)),"-")</f>
        <v>1658.6046749999998</v>
      </c>
      <c r="I2306" s="5">
        <v>1579.6234999999999</v>
      </c>
      <c r="J2306" s="5">
        <v>1310.2029158400001</v>
      </c>
      <c r="K2306" s="26">
        <v>0.21</v>
      </c>
    </row>
    <row r="2307" spans="1:11">
      <c r="A2307" s="4">
        <v>7541</v>
      </c>
      <c r="B2307" t="s">
        <v>1664</v>
      </c>
      <c r="C2307" s="5">
        <f>IF($F$2=0," - ",Tabla1[[#This Row],[Base Precio de Lista neto]])</f>
        <v>856.1318</v>
      </c>
      <c r="D2307" s="5">
        <f>IF($F$2=0," - ",Tabla1[[#This Row],[Base Precio de Lista neto]]*(1-$F$2))</f>
        <v>599.29225999999994</v>
      </c>
      <c r="E2307" s="5">
        <f>IF($F$2=0," - ",Tabla1[[#This Row],[Base para Mejor precio]]*(1-$F$2))</f>
        <v>539.36303399999997</v>
      </c>
      <c r="F2307" s="4" t="s">
        <v>4</v>
      </c>
      <c r="G2307" s="16" t="s">
        <v>6131</v>
      </c>
      <c r="H2307" s="5">
        <f>IFERROR(IF($F$3=0,"-",Tabla1[[#This Row],[Precio de Cliente neto]]*(1+$F$3)),"-")</f>
        <v>898.93838999999991</v>
      </c>
      <c r="I2307" s="5">
        <v>856.1318</v>
      </c>
      <c r="J2307" s="5">
        <v>770.51862000000006</v>
      </c>
      <c r="K2307" s="26">
        <v>0.21</v>
      </c>
    </row>
    <row r="2308" spans="1:11">
      <c r="A2308" s="4">
        <v>7542</v>
      </c>
      <c r="B2308" t="s">
        <v>1665</v>
      </c>
      <c r="C2308" s="5">
        <f>IF($F$2=0," - ",Tabla1[[#This Row],[Base Precio de Lista neto]])</f>
        <v>1782.8910000000001</v>
      </c>
      <c r="D2308" s="5">
        <f>IF($F$2=0," - ",Tabla1[[#This Row],[Base Precio de Lista neto]]*(1-$F$2))</f>
        <v>1248.0237</v>
      </c>
      <c r="E2308" s="5">
        <f>IF($F$2=0," - ",Tabla1[[#This Row],[Base para Mejor precio]]*(1-$F$2))</f>
        <v>1123.2213299999999</v>
      </c>
      <c r="F2308" s="4" t="s">
        <v>4</v>
      </c>
      <c r="G2308" s="16" t="s">
        <v>6131</v>
      </c>
      <c r="H2308" s="5">
        <f>IFERROR(IF($F$3=0,"-",Tabla1[[#This Row],[Precio de Cliente neto]]*(1+$F$3)),"-")</f>
        <v>1872.0355500000001</v>
      </c>
      <c r="I2308" s="5">
        <v>1782.8910000000001</v>
      </c>
      <c r="J2308" s="5">
        <v>1604.6018999999999</v>
      </c>
      <c r="K2308" s="26">
        <v>0.21</v>
      </c>
    </row>
    <row r="2309" spans="1:11">
      <c r="A2309" s="4">
        <v>7543</v>
      </c>
      <c r="B2309" t="s">
        <v>1666</v>
      </c>
      <c r="C2309" s="5">
        <f>IF($F$2=0," - ",Tabla1[[#This Row],[Base Precio de Lista neto]])</f>
        <v>2923.2509</v>
      </c>
      <c r="D2309" s="5">
        <f>IF($F$2=0," - ",Tabla1[[#This Row],[Base Precio de Lista neto]]*(1-$F$2))</f>
        <v>2046.2756299999999</v>
      </c>
      <c r="E2309" s="5">
        <f>IF($F$2=0," - ",Tabla1[[#This Row],[Base para Mejor precio]]*(1-$F$2))</f>
        <v>1697.2628585471998</v>
      </c>
      <c r="F2309" s="4" t="s">
        <v>4</v>
      </c>
      <c r="G2309" s="16" t="s">
        <v>8993</v>
      </c>
      <c r="H2309" s="5">
        <f>IFERROR(IF($F$3=0,"-",Tabla1[[#This Row],[Precio de Cliente neto]]*(1+$F$3)),"-")</f>
        <v>3069.4134449999997</v>
      </c>
      <c r="I2309" s="5">
        <v>2923.2509</v>
      </c>
      <c r="J2309" s="5">
        <v>2424.6612264959999</v>
      </c>
      <c r="K2309" s="26">
        <v>0.21</v>
      </c>
    </row>
    <row r="2310" spans="1:11">
      <c r="A2310" s="4">
        <v>7544</v>
      </c>
      <c r="B2310" t="s">
        <v>1667</v>
      </c>
      <c r="C2310" s="5">
        <f>IF($F$2=0," - ",Tabla1[[#This Row],[Base Precio de Lista neto]])</f>
        <v>1452.1511</v>
      </c>
      <c r="D2310" s="5">
        <f>IF($F$2=0," - ",Tabla1[[#This Row],[Base Precio de Lista neto]]*(1-$F$2))</f>
        <v>1016.50577</v>
      </c>
      <c r="E2310" s="5">
        <f>IF($F$2=0," - ",Tabla1[[#This Row],[Base para Mejor precio]]*(1-$F$2))</f>
        <v>914.85519299999987</v>
      </c>
      <c r="F2310" s="4" t="s">
        <v>4</v>
      </c>
      <c r="G2310" s="16" t="s">
        <v>6131</v>
      </c>
      <c r="H2310" s="5">
        <f>IFERROR(IF($F$3=0,"-",Tabla1[[#This Row],[Precio de Cliente neto]]*(1+$F$3)),"-")</f>
        <v>1524.7586550000001</v>
      </c>
      <c r="I2310" s="5">
        <v>1452.1511</v>
      </c>
      <c r="J2310" s="5">
        <v>1306.9359899999999</v>
      </c>
      <c r="K2310" s="26">
        <v>0.21</v>
      </c>
    </row>
    <row r="2311" spans="1:11">
      <c r="A2311" s="4">
        <v>7545</v>
      </c>
      <c r="B2311" t="s">
        <v>1668</v>
      </c>
      <c r="C2311" s="5">
        <f>IF($F$2=0," - ",Tabla1[[#This Row],[Base Precio de Lista neto]])</f>
        <v>4840.5038000000004</v>
      </c>
      <c r="D2311" s="5">
        <f>IF($F$2=0," - ",Tabla1[[#This Row],[Base Precio de Lista neto]]*(1-$F$2))</f>
        <v>3388.35266</v>
      </c>
      <c r="E2311" s="5">
        <f>IF($F$2=0," - ",Tabla1[[#This Row],[Base para Mejor precio]]*(1-$F$2))</f>
        <v>3049.5173939999995</v>
      </c>
      <c r="F2311" s="4" t="s">
        <v>4</v>
      </c>
      <c r="G2311" s="16" t="s">
        <v>6131</v>
      </c>
      <c r="H2311" s="5">
        <f>IFERROR(IF($F$3=0,"-",Tabla1[[#This Row],[Precio de Cliente neto]]*(1+$F$3)),"-")</f>
        <v>5082.5289899999998</v>
      </c>
      <c r="I2311" s="5">
        <v>4840.5038000000004</v>
      </c>
      <c r="J2311" s="5">
        <v>4356.4534199999998</v>
      </c>
      <c r="K2311" s="26">
        <v>0.21</v>
      </c>
    </row>
    <row r="2312" spans="1:11">
      <c r="A2312" s="4">
        <v>7546</v>
      </c>
      <c r="B2312" t="s">
        <v>1669</v>
      </c>
      <c r="C2312" s="5">
        <f>IF($F$2=0," - ",Tabla1[[#This Row],[Base Precio de Lista neto]])</f>
        <v>5097.1710999999996</v>
      </c>
      <c r="D2312" s="5">
        <f>IF($F$2=0," - ",Tabla1[[#This Row],[Base Precio de Lista neto]]*(1-$F$2))</f>
        <v>3568.0197699999994</v>
      </c>
      <c r="E2312" s="5">
        <f>IF($F$2=0," - ",Tabla1[[#This Row],[Base para Mejor precio]]*(1-$F$2))</f>
        <v>3211.2177929999998</v>
      </c>
      <c r="F2312" s="4" t="s">
        <v>4</v>
      </c>
      <c r="G2312" s="16" t="s">
        <v>6131</v>
      </c>
      <c r="H2312" s="5">
        <f>IFERROR(IF($F$3=0,"-",Tabla1[[#This Row],[Precio de Cliente neto]]*(1+$F$3)),"-")</f>
        <v>5352.0296549999994</v>
      </c>
      <c r="I2312" s="5">
        <v>5097.1710999999996</v>
      </c>
      <c r="J2312" s="5">
        <v>4587.45399</v>
      </c>
      <c r="K2312" s="26">
        <v>0.21</v>
      </c>
    </row>
    <row r="2313" spans="1:11">
      <c r="A2313" s="4">
        <v>7547</v>
      </c>
      <c r="B2313" t="s">
        <v>9046</v>
      </c>
      <c r="C2313" s="5">
        <f>IF($F$2=0," - ",Tabla1[[#This Row],[Base Precio de Lista neto]])</f>
        <v>3152.8887</v>
      </c>
      <c r="D2313" s="5">
        <f>IF($F$2=0," - ",Tabla1[[#This Row],[Base Precio de Lista neto]]*(1-$F$2))</f>
        <v>2207.0220899999999</v>
      </c>
      <c r="E2313" s="5">
        <f>IF($F$2=0," - ",Tabla1[[#This Row],[Base para Mejor precio]]*(1-$F$2))</f>
        <v>1986.3198809999999</v>
      </c>
      <c r="F2313" s="4" t="s">
        <v>4</v>
      </c>
      <c r="G2313" s="16" t="s">
        <v>6131</v>
      </c>
      <c r="H2313" s="5">
        <f>IFERROR(IF($F$3=0,"-",Tabla1[[#This Row],[Precio de Cliente neto]]*(1+$F$3)),"-")</f>
        <v>3310.5331349999997</v>
      </c>
      <c r="I2313" s="5">
        <v>3152.8887</v>
      </c>
      <c r="J2313" s="5">
        <v>2837.5998300000001</v>
      </c>
      <c r="K2313" s="26">
        <v>0.21</v>
      </c>
    </row>
    <row r="2314" spans="1:11">
      <c r="A2314" s="4">
        <v>7548</v>
      </c>
      <c r="B2314" t="s">
        <v>1670</v>
      </c>
      <c r="C2314" s="5">
        <f>IF($F$2=0," - ",Tabla1[[#This Row],[Base Precio de Lista neto]])</f>
        <v>2457.1307000000002</v>
      </c>
      <c r="D2314" s="5">
        <f>IF($F$2=0," - ",Tabla1[[#This Row],[Base Precio de Lista neto]]*(1-$F$2))</f>
        <v>1719.9914900000001</v>
      </c>
      <c r="E2314" s="5">
        <f>IF($F$2=0," - ",Tabla1[[#This Row],[Base para Mejor precio]]*(1-$F$2))</f>
        <v>1547.9923409999999</v>
      </c>
      <c r="F2314" s="4" t="s">
        <v>4</v>
      </c>
      <c r="G2314" s="16" t="s">
        <v>6131</v>
      </c>
      <c r="H2314" s="5">
        <f>IFERROR(IF($F$3=0,"-",Tabla1[[#This Row],[Precio de Cliente neto]]*(1+$F$3)),"-")</f>
        <v>2579.9872350000001</v>
      </c>
      <c r="I2314" s="5">
        <v>2457.1307000000002</v>
      </c>
      <c r="J2314" s="5">
        <v>2211.4176299999999</v>
      </c>
      <c r="K2314" s="26">
        <v>0.21</v>
      </c>
    </row>
    <row r="2315" spans="1:11">
      <c r="A2315" s="4">
        <v>7550</v>
      </c>
      <c r="B2315" t="s">
        <v>1671</v>
      </c>
      <c r="C2315" s="5">
        <f>IF($F$2=0," - ",Tabla1[[#This Row],[Base Precio de Lista neto]])</f>
        <v>9744.3215999999993</v>
      </c>
      <c r="D2315" s="5">
        <f>IF($F$2=0," - ",Tabla1[[#This Row],[Base Precio de Lista neto]]*(1-$F$2))</f>
        <v>6821.0251199999993</v>
      </c>
      <c r="E2315" s="5">
        <f>IF($F$2=0," - ",Tabla1[[#This Row],[Base para Mejor precio]]*(1-$F$2))</f>
        <v>6138.9226079999999</v>
      </c>
      <c r="F2315" s="4" t="s">
        <v>4</v>
      </c>
      <c r="G2315" s="16" t="s">
        <v>6131</v>
      </c>
      <c r="H2315" s="5">
        <f>IFERROR(IF($F$3=0,"-",Tabla1[[#This Row],[Precio de Cliente neto]]*(1+$F$3)),"-")</f>
        <v>10231.537679999999</v>
      </c>
      <c r="I2315" s="5">
        <v>9744.3215999999993</v>
      </c>
      <c r="J2315" s="5">
        <v>8769.8894400000008</v>
      </c>
      <c r="K2315" s="26">
        <v>0.21</v>
      </c>
    </row>
    <row r="2316" spans="1:11">
      <c r="A2316" s="4">
        <v>7552</v>
      </c>
      <c r="B2316" t="s">
        <v>1672</v>
      </c>
      <c r="C2316" s="5">
        <f>IF($F$2=0," - ",Tabla1[[#This Row],[Base Precio de Lista neto]])</f>
        <v>9744.3215999999993</v>
      </c>
      <c r="D2316" s="5">
        <f>IF($F$2=0," - ",Tabla1[[#This Row],[Base Precio de Lista neto]]*(1-$F$2))</f>
        <v>6821.0251199999993</v>
      </c>
      <c r="E2316" s="5">
        <f>IF($F$2=0," - ",Tabla1[[#This Row],[Base para Mejor precio]]*(1-$F$2))</f>
        <v>6138.9226079999999</v>
      </c>
      <c r="F2316" s="4" t="s">
        <v>4</v>
      </c>
      <c r="G2316" s="16" t="s">
        <v>6131</v>
      </c>
      <c r="H2316" s="5">
        <f>IFERROR(IF($F$3=0,"-",Tabla1[[#This Row],[Precio de Cliente neto]]*(1+$F$3)),"-")</f>
        <v>10231.537679999999</v>
      </c>
      <c r="I2316" s="5">
        <v>9744.3215999999993</v>
      </c>
      <c r="J2316" s="5">
        <v>8769.8894400000008</v>
      </c>
      <c r="K2316" s="26">
        <v>0.21</v>
      </c>
    </row>
    <row r="2317" spans="1:11">
      <c r="A2317" s="4">
        <v>7555</v>
      </c>
      <c r="B2317" t="s">
        <v>1673</v>
      </c>
      <c r="C2317" s="5">
        <f>IF($F$2=0," - ",Tabla1[[#This Row],[Base Precio de Lista neto]])</f>
        <v>352</v>
      </c>
      <c r="D2317" s="5">
        <f>IF($F$2=0," - ",Tabla1[[#This Row],[Base Precio de Lista neto]]*(1-$F$2))</f>
        <v>246.39999999999998</v>
      </c>
      <c r="E2317" s="5">
        <f>IF($F$2=0," - ",Tabla1[[#This Row],[Base para Mejor precio]]*(1-$F$2))</f>
        <v>221.76</v>
      </c>
      <c r="F2317" s="4" t="s">
        <v>5</v>
      </c>
      <c r="G2317" s="16" t="s">
        <v>6131</v>
      </c>
      <c r="H2317" s="5">
        <f>IFERROR(IF($F$3=0,"-",Tabla1[[#This Row],[Precio de Cliente neto]]*(1+$F$3)),"-")</f>
        <v>369.59999999999997</v>
      </c>
      <c r="I2317" s="5">
        <v>352</v>
      </c>
      <c r="J2317" s="5">
        <v>316.8</v>
      </c>
      <c r="K2317" s="26">
        <v>0.21</v>
      </c>
    </row>
    <row r="2318" spans="1:11">
      <c r="A2318" s="4">
        <v>7556</v>
      </c>
      <c r="B2318" t="s">
        <v>1674</v>
      </c>
      <c r="C2318" s="5">
        <f>IF($F$2=0," - ",Tabla1[[#This Row],[Base Precio de Lista neto]])</f>
        <v>662.19970000000001</v>
      </c>
      <c r="D2318" s="5">
        <f>IF($F$2=0," - ",Tabla1[[#This Row],[Base Precio de Lista neto]]*(1-$F$2))</f>
        <v>463.53978999999998</v>
      </c>
      <c r="E2318" s="5">
        <f>IF($F$2=0," - ",Tabla1[[#This Row],[Base para Mejor precio]]*(1-$F$2))</f>
        <v>417.185811</v>
      </c>
      <c r="F2318" s="4" t="s">
        <v>5</v>
      </c>
      <c r="G2318" s="16" t="s">
        <v>6131</v>
      </c>
      <c r="H2318" s="5">
        <f>IFERROR(IF($F$3=0,"-",Tabla1[[#This Row],[Precio de Cliente neto]]*(1+$F$3)),"-")</f>
        <v>695.30968499999994</v>
      </c>
      <c r="I2318" s="5">
        <v>662.19970000000001</v>
      </c>
      <c r="J2318" s="5">
        <v>595.97973000000002</v>
      </c>
      <c r="K2318" s="26">
        <v>0.21</v>
      </c>
    </row>
    <row r="2319" spans="1:11">
      <c r="A2319" s="4">
        <v>7557</v>
      </c>
      <c r="B2319" t="s">
        <v>1675</v>
      </c>
      <c r="C2319" s="5">
        <f>IF($F$2=0," - ",Tabla1[[#This Row],[Base Precio de Lista neto]])</f>
        <v>437.8</v>
      </c>
      <c r="D2319" s="5">
        <f>IF($F$2=0," - ",Tabla1[[#This Row],[Base Precio de Lista neto]]*(1-$F$2))</f>
        <v>306.45999999999998</v>
      </c>
      <c r="E2319" s="5">
        <f>IF($F$2=0," - ",Tabla1[[#This Row],[Base para Mejor precio]]*(1-$F$2))</f>
        <v>275.81399999999996</v>
      </c>
      <c r="F2319" s="4" t="s">
        <v>5</v>
      </c>
      <c r="G2319" s="16" t="s">
        <v>6131</v>
      </c>
      <c r="H2319" s="5">
        <f>IFERROR(IF($F$3=0,"-",Tabla1[[#This Row],[Precio de Cliente neto]]*(1+$F$3)),"-")</f>
        <v>459.68999999999994</v>
      </c>
      <c r="I2319" s="5">
        <v>437.8</v>
      </c>
      <c r="J2319" s="5">
        <v>394.02</v>
      </c>
      <c r="K2319" s="26">
        <v>0.21</v>
      </c>
    </row>
    <row r="2320" spans="1:11">
      <c r="A2320" s="4">
        <v>7558</v>
      </c>
      <c r="B2320" t="s">
        <v>1676</v>
      </c>
      <c r="C2320" s="5">
        <f>IF($F$2=0," - ",Tabla1[[#This Row],[Base Precio de Lista neto]])</f>
        <v>653.4</v>
      </c>
      <c r="D2320" s="5">
        <f>IF($F$2=0," - ",Tabla1[[#This Row],[Base Precio de Lista neto]]*(1-$F$2))</f>
        <v>457.37999999999994</v>
      </c>
      <c r="E2320" s="5">
        <f>IF($F$2=0," - ",Tabla1[[#This Row],[Base para Mejor precio]]*(1-$F$2))</f>
        <v>411.64199999999994</v>
      </c>
      <c r="F2320" s="4" t="s">
        <v>5</v>
      </c>
      <c r="G2320" s="16" t="s">
        <v>6131</v>
      </c>
      <c r="H2320" s="5">
        <f>IFERROR(IF($F$3=0,"-",Tabla1[[#This Row],[Precio de Cliente neto]]*(1+$F$3)),"-")</f>
        <v>686.06999999999994</v>
      </c>
      <c r="I2320" s="5">
        <v>653.4</v>
      </c>
      <c r="J2320" s="5">
        <v>588.05999999999995</v>
      </c>
      <c r="K2320" s="26">
        <v>0.21</v>
      </c>
    </row>
    <row r="2321" spans="1:11">
      <c r="A2321" s="4">
        <v>7559</v>
      </c>
      <c r="B2321" t="s">
        <v>1677</v>
      </c>
      <c r="C2321" s="5">
        <f>IF($F$2=0," - ",Tabla1[[#This Row],[Base Precio de Lista neto]])</f>
        <v>1462.9992999999999</v>
      </c>
      <c r="D2321" s="5">
        <f>IF($F$2=0," - ",Tabla1[[#This Row],[Base Precio de Lista neto]]*(1-$F$2))</f>
        <v>1024.09951</v>
      </c>
      <c r="E2321" s="5">
        <f>IF($F$2=0," - ",Tabla1[[#This Row],[Base para Mejor precio]]*(1-$F$2))</f>
        <v>921.68955899999992</v>
      </c>
      <c r="F2321" s="4" t="s">
        <v>5</v>
      </c>
      <c r="G2321" s="16" t="s">
        <v>6131</v>
      </c>
      <c r="H2321" s="5">
        <f>IFERROR(IF($F$3=0,"-",Tabla1[[#This Row],[Precio de Cliente neto]]*(1+$F$3)),"-")</f>
        <v>1536.149265</v>
      </c>
      <c r="I2321" s="5">
        <v>1462.9992999999999</v>
      </c>
      <c r="J2321" s="5">
        <v>1316.69937</v>
      </c>
      <c r="K2321" s="26">
        <v>0.21</v>
      </c>
    </row>
    <row r="2322" spans="1:11">
      <c r="A2322" s="4">
        <v>7560</v>
      </c>
      <c r="B2322" t="s">
        <v>1678</v>
      </c>
      <c r="C2322" s="5">
        <f>IF($F$2=0," - ",Tabla1[[#This Row],[Base Precio de Lista neto]])</f>
        <v>2719.1988000000001</v>
      </c>
      <c r="D2322" s="5">
        <f>IF($F$2=0," - ",Tabla1[[#This Row],[Base Precio de Lista neto]]*(1-$F$2))</f>
        <v>1903.4391599999999</v>
      </c>
      <c r="E2322" s="5">
        <f>IF($F$2=0," - ",Tabla1[[#This Row],[Base para Mejor precio]]*(1-$F$2))</f>
        <v>1713.0952440000001</v>
      </c>
      <c r="F2322" s="4" t="s">
        <v>5</v>
      </c>
      <c r="G2322" s="16" t="s">
        <v>6131</v>
      </c>
      <c r="H2322" s="5">
        <f>IFERROR(IF($F$3=0,"-",Tabla1[[#This Row],[Precio de Cliente neto]]*(1+$F$3)),"-")</f>
        <v>2855.1587399999999</v>
      </c>
      <c r="I2322" s="5">
        <v>2719.1988000000001</v>
      </c>
      <c r="J2322" s="5">
        <v>2447.2789200000002</v>
      </c>
      <c r="K2322" s="26">
        <v>0.21</v>
      </c>
    </row>
    <row r="2323" spans="1:11">
      <c r="A2323" s="4">
        <v>7561</v>
      </c>
      <c r="B2323" t="s">
        <v>1679</v>
      </c>
      <c r="C2323" s="5">
        <f>IF($F$2=0," - ",Tabla1[[#This Row],[Base Precio de Lista neto]])</f>
        <v>5345.9975999999997</v>
      </c>
      <c r="D2323" s="5">
        <f>IF($F$2=0," - ",Tabla1[[#This Row],[Base Precio de Lista neto]]*(1-$F$2))</f>
        <v>3742.1983199999995</v>
      </c>
      <c r="E2323" s="5">
        <f>IF($F$2=0," - ",Tabla1[[#This Row],[Base para Mejor precio]]*(1-$F$2))</f>
        <v>3367.9784879999997</v>
      </c>
      <c r="F2323" s="4" t="s">
        <v>5</v>
      </c>
      <c r="G2323" s="16" t="s">
        <v>6131</v>
      </c>
      <c r="H2323" s="5">
        <f>IFERROR(IF($F$3=0,"-",Tabla1[[#This Row],[Precio de Cliente neto]]*(1+$F$3)),"-")</f>
        <v>5613.2974799999993</v>
      </c>
      <c r="I2323" s="5">
        <v>5345.9975999999997</v>
      </c>
      <c r="J2323" s="5">
        <v>4811.3978399999996</v>
      </c>
      <c r="K2323" s="26">
        <v>0.21</v>
      </c>
    </row>
    <row r="2324" spans="1:11">
      <c r="A2324" s="4">
        <v>7562</v>
      </c>
      <c r="B2324" t="s">
        <v>9047</v>
      </c>
      <c r="C2324" s="5">
        <f>IF($F$2=0," - ",Tabla1[[#This Row],[Base Precio de Lista neto]])</f>
        <v>2923.2509</v>
      </c>
      <c r="D2324" s="5">
        <f>IF($F$2=0," - ",Tabla1[[#This Row],[Base Precio de Lista neto]]*(1-$F$2))</f>
        <v>2046.2756299999999</v>
      </c>
      <c r="E2324" s="5">
        <f>IF($F$2=0," - ",Tabla1[[#This Row],[Base para Mejor precio]]*(1-$F$2))</f>
        <v>1841.6480670000001</v>
      </c>
      <c r="F2324" s="4" t="s">
        <v>4</v>
      </c>
      <c r="G2324" s="16" t="s">
        <v>6131</v>
      </c>
      <c r="H2324" s="5">
        <f>IFERROR(IF($F$3=0,"-",Tabla1[[#This Row],[Precio de Cliente neto]]*(1+$F$3)),"-")</f>
        <v>3069.4134449999997</v>
      </c>
      <c r="I2324" s="5">
        <v>2923.2509</v>
      </c>
      <c r="J2324" s="5">
        <v>2630.9258100000002</v>
      </c>
      <c r="K2324" s="26">
        <v>0.21</v>
      </c>
    </row>
    <row r="2325" spans="1:11">
      <c r="A2325" s="4">
        <v>7570</v>
      </c>
      <c r="B2325" t="s">
        <v>1680</v>
      </c>
      <c r="C2325" s="5">
        <f>IF($F$2=0," - ",Tabla1[[#This Row],[Base Precio de Lista neto]])</f>
        <v>3052.4458</v>
      </c>
      <c r="D2325" s="5">
        <f>IF($F$2=0," - ",Tabla1[[#This Row],[Base Precio de Lista neto]]*(1-$F$2))</f>
        <v>2136.7120599999998</v>
      </c>
      <c r="E2325" s="5">
        <f>IF($F$2=0," - ",Tabla1[[#This Row],[Base para Mejor precio]]*(1-$F$2))</f>
        <v>1772.2744510463997</v>
      </c>
      <c r="F2325" s="4" t="s">
        <v>4</v>
      </c>
      <c r="G2325" s="16" t="s">
        <v>8993</v>
      </c>
      <c r="H2325" s="5">
        <f>IFERROR(IF($F$3=0,"-",Tabla1[[#This Row],[Precio de Cliente neto]]*(1+$F$3)),"-")</f>
        <v>3205.0680899999998</v>
      </c>
      <c r="I2325" s="5">
        <v>3052.4458</v>
      </c>
      <c r="J2325" s="5">
        <v>2531.8206443519998</v>
      </c>
      <c r="K2325" s="26">
        <v>0.21</v>
      </c>
    </row>
    <row r="2326" spans="1:11">
      <c r="A2326" s="4">
        <v>7571</v>
      </c>
      <c r="B2326" t="s">
        <v>1681</v>
      </c>
      <c r="C2326" s="5">
        <f>IF($F$2=0," - ",Tabla1[[#This Row],[Base Precio de Lista neto]])</f>
        <v>13015.959699999999</v>
      </c>
      <c r="D2326" s="5">
        <f>IF($F$2=0," - ",Tabla1[[#This Row],[Base Precio de Lista neto]]*(1-$F$2))</f>
        <v>9111.1717899999985</v>
      </c>
      <c r="E2326" s="5">
        <f>IF($F$2=0," - ",Tabla1[[#This Row],[Base para Mejor precio]]*(1-$F$2))</f>
        <v>7557.1703294975996</v>
      </c>
      <c r="F2326" s="4" t="s">
        <v>4</v>
      </c>
      <c r="G2326" s="16" t="s">
        <v>8993</v>
      </c>
      <c r="H2326" s="5">
        <f>IFERROR(IF($F$3=0,"-",Tabla1[[#This Row],[Precio de Cliente neto]]*(1+$F$3)),"-")</f>
        <v>13666.757684999997</v>
      </c>
      <c r="I2326" s="5">
        <v>13015.959699999999</v>
      </c>
      <c r="J2326" s="5">
        <v>10795.957613568</v>
      </c>
      <c r="K2326" s="26">
        <v>0.21</v>
      </c>
    </row>
    <row r="2327" spans="1:11">
      <c r="A2327" s="4">
        <v>7572</v>
      </c>
      <c r="B2327" t="s">
        <v>1682</v>
      </c>
      <c r="C2327" s="5">
        <f>IF($F$2=0," - ",Tabla1[[#This Row],[Base Precio de Lista neto]])</f>
        <v>1420.5325</v>
      </c>
      <c r="D2327" s="5">
        <f>IF($F$2=0," - ",Tabla1[[#This Row],[Base Precio de Lista neto]]*(1-$F$2))</f>
        <v>994.37275</v>
      </c>
      <c r="E2327" s="5">
        <f>IF($F$2=0," - ",Tabla1[[#This Row],[Base para Mejor precio]]*(1-$F$2))</f>
        <v>894.935475</v>
      </c>
      <c r="F2327" s="4" t="s">
        <v>4</v>
      </c>
      <c r="G2327" s="16" t="s">
        <v>6131</v>
      </c>
      <c r="H2327" s="5">
        <f>IFERROR(IF($F$3=0,"-",Tabla1[[#This Row],[Precio de Cliente neto]]*(1+$F$3)),"-")</f>
        <v>1491.559125</v>
      </c>
      <c r="I2327" s="5">
        <v>1420.5325</v>
      </c>
      <c r="J2327" s="5">
        <v>1278.4792500000001</v>
      </c>
      <c r="K2327" s="26">
        <v>0.21</v>
      </c>
    </row>
    <row r="2328" spans="1:11">
      <c r="A2328" s="4">
        <v>7574</v>
      </c>
      <c r="B2328" t="s">
        <v>1683</v>
      </c>
      <c r="C2328" s="5">
        <f>IF($F$2=0," - ",Tabla1[[#This Row],[Base Precio de Lista neto]])</f>
        <v>4498.3512000000001</v>
      </c>
      <c r="D2328" s="5">
        <f>IF($F$2=0," - ",Tabla1[[#This Row],[Base Precio de Lista neto]]*(1-$F$2))</f>
        <v>3148.84584</v>
      </c>
      <c r="E2328" s="5">
        <f>IF($F$2=0," - ",Tabla1[[#This Row],[Base para Mejor precio]]*(1-$F$2))</f>
        <v>2833.9612559999996</v>
      </c>
      <c r="F2328" s="4" t="s">
        <v>4</v>
      </c>
      <c r="G2328" s="16" t="s">
        <v>6131</v>
      </c>
      <c r="H2328" s="5">
        <f>IFERROR(IF($F$3=0,"-",Tabla1[[#This Row],[Precio de Cliente neto]]*(1+$F$3)),"-")</f>
        <v>4723.2687599999999</v>
      </c>
      <c r="I2328" s="5">
        <v>4498.3512000000001</v>
      </c>
      <c r="J2328" s="5">
        <v>4048.5160799999999</v>
      </c>
      <c r="K2328" s="26">
        <v>0.21</v>
      </c>
    </row>
    <row r="2329" spans="1:11">
      <c r="A2329" s="4">
        <v>7575</v>
      </c>
      <c r="B2329" t="s">
        <v>1684</v>
      </c>
      <c r="C2329" s="5">
        <f>IF($F$2=0," - ",Tabla1[[#This Row],[Base Precio de Lista neto]])</f>
        <v>5601.2857000000004</v>
      </c>
      <c r="D2329" s="5">
        <f>IF($F$2=0," - ",Tabla1[[#This Row],[Base Precio de Lista neto]]*(1-$F$2))</f>
        <v>3920.8999899999999</v>
      </c>
      <c r="E2329" s="5">
        <f>IF($F$2=0," - ",Tabla1[[#This Row],[Base para Mejor precio]]*(1-$F$2))</f>
        <v>3528.8099909999996</v>
      </c>
      <c r="F2329" s="4" t="s">
        <v>4</v>
      </c>
      <c r="G2329" s="16" t="s">
        <v>6131</v>
      </c>
      <c r="H2329" s="5">
        <f>IFERROR(IF($F$3=0,"-",Tabla1[[#This Row],[Precio de Cliente neto]]*(1+$F$3)),"-")</f>
        <v>5881.3499849999998</v>
      </c>
      <c r="I2329" s="5">
        <v>5601.2857000000004</v>
      </c>
      <c r="J2329" s="5">
        <v>5041.1571299999996</v>
      </c>
      <c r="K2329" s="26">
        <v>0.21</v>
      </c>
    </row>
    <row r="2330" spans="1:11">
      <c r="A2330" s="4">
        <v>7577</v>
      </c>
      <c r="B2330" t="s">
        <v>1685</v>
      </c>
      <c r="C2330" s="5">
        <f>IF($F$2=0," - ",Tabla1[[#This Row],[Base Precio de Lista neto]])</f>
        <v>1564.1207999999999</v>
      </c>
      <c r="D2330" s="5">
        <f>IF($F$2=0," - ",Tabla1[[#This Row],[Base Precio de Lista neto]]*(1-$F$2))</f>
        <v>1094.88456</v>
      </c>
      <c r="E2330" s="5">
        <f>IF($F$2=0," - ",Tabla1[[#This Row],[Base para Mejor precio]]*(1-$F$2))</f>
        <v>985.39610400000004</v>
      </c>
      <c r="F2330" s="4" t="s">
        <v>4</v>
      </c>
      <c r="G2330" s="16" t="s">
        <v>6131</v>
      </c>
      <c r="H2330" s="5">
        <f>IFERROR(IF($F$3=0,"-",Tabla1[[#This Row],[Precio de Cliente neto]]*(1+$F$3)),"-")</f>
        <v>1642.3268399999999</v>
      </c>
      <c r="I2330" s="5">
        <v>1564.1207999999999</v>
      </c>
      <c r="J2330" s="5">
        <v>1407.7087200000001</v>
      </c>
      <c r="K2330" s="26">
        <v>0.21</v>
      </c>
    </row>
    <row r="2331" spans="1:11">
      <c r="A2331" s="4">
        <v>7578</v>
      </c>
      <c r="B2331" t="s">
        <v>1686</v>
      </c>
      <c r="C2331" s="5">
        <f>IF($F$2=0," - ",Tabla1[[#This Row],[Base Precio de Lista neto]])</f>
        <v>2261.7728000000002</v>
      </c>
      <c r="D2331" s="5">
        <f>IF($F$2=0," - ",Tabla1[[#This Row],[Base Precio de Lista neto]]*(1-$F$2))</f>
        <v>1583.2409600000001</v>
      </c>
      <c r="E2331" s="5">
        <f>IF($F$2=0," - ",Tabla1[[#This Row],[Base para Mejor precio]]*(1-$F$2))</f>
        <v>1424.916864</v>
      </c>
      <c r="F2331" s="4" t="s">
        <v>4</v>
      </c>
      <c r="G2331" s="16" t="s">
        <v>6131</v>
      </c>
      <c r="H2331" s="5">
        <f>IFERROR(IF($F$3=0,"-",Tabla1[[#This Row],[Precio de Cliente neto]]*(1+$F$3)),"-")</f>
        <v>2374.8614400000001</v>
      </c>
      <c r="I2331" s="5">
        <v>2261.7728000000002</v>
      </c>
      <c r="J2331" s="5">
        <v>2035.5955200000001</v>
      </c>
      <c r="K2331" s="26">
        <v>0.21</v>
      </c>
    </row>
    <row r="2332" spans="1:11">
      <c r="A2332" s="4">
        <v>7580</v>
      </c>
      <c r="B2332" t="s">
        <v>1687</v>
      </c>
      <c r="C2332" s="5">
        <f>IF($F$2=0," - ",Tabla1[[#This Row],[Base Precio de Lista neto]])</f>
        <v>4201.4195</v>
      </c>
      <c r="D2332" s="5">
        <f>IF($F$2=0," - ",Tabla1[[#This Row],[Base Precio de Lista neto]]*(1-$F$2))</f>
        <v>2940.9936499999999</v>
      </c>
      <c r="E2332" s="5">
        <f>IF($F$2=0," - ",Tabla1[[#This Row],[Base para Mejor precio]]*(1-$F$2))</f>
        <v>2646.8942849999999</v>
      </c>
      <c r="F2332" s="4" t="s">
        <v>4</v>
      </c>
      <c r="G2332" s="16" t="s">
        <v>6131</v>
      </c>
      <c r="H2332" s="5">
        <f>IFERROR(IF($F$3=0,"-",Tabla1[[#This Row],[Precio de Cliente neto]]*(1+$F$3)),"-")</f>
        <v>4411.4904749999996</v>
      </c>
      <c r="I2332" s="5">
        <v>4201.4195</v>
      </c>
      <c r="J2332" s="5">
        <v>3781.2775499999998</v>
      </c>
      <c r="K2332" s="26">
        <v>0.21</v>
      </c>
    </row>
    <row r="2333" spans="1:11">
      <c r="A2333" s="4">
        <v>7581</v>
      </c>
      <c r="B2333" t="s">
        <v>1688</v>
      </c>
      <c r="C2333" s="5">
        <f>IF($F$2=0," - ",Tabla1[[#This Row],[Base Precio de Lista neto]])</f>
        <v>2175.6437999999998</v>
      </c>
      <c r="D2333" s="5">
        <f>IF($F$2=0," - ",Tabla1[[#This Row],[Base Precio de Lista neto]]*(1-$F$2))</f>
        <v>1522.9506599999997</v>
      </c>
      <c r="E2333" s="5">
        <f>IF($F$2=0," - ",Tabla1[[#This Row],[Base para Mejor precio]]*(1-$F$2))</f>
        <v>1370.6555939999998</v>
      </c>
      <c r="F2333" s="4" t="s">
        <v>4</v>
      </c>
      <c r="G2333" s="16" t="s">
        <v>6131</v>
      </c>
      <c r="H2333" s="5">
        <f>IFERROR(IF($F$3=0,"-",Tabla1[[#This Row],[Precio de Cliente neto]]*(1+$F$3)),"-")</f>
        <v>2284.4259899999997</v>
      </c>
      <c r="I2333" s="5">
        <v>2175.6437999999998</v>
      </c>
      <c r="J2333" s="5">
        <v>1958.07942</v>
      </c>
      <c r="K2333" s="26">
        <v>0.21</v>
      </c>
    </row>
    <row r="2334" spans="1:11">
      <c r="A2334" s="4">
        <v>7582</v>
      </c>
      <c r="B2334" t="s">
        <v>8489</v>
      </c>
      <c r="C2334" s="5">
        <f>IF($F$2=0," - ",Tabla1[[#This Row],[Base Precio de Lista neto]])</f>
        <v>6269.3171000000002</v>
      </c>
      <c r="D2334" s="5">
        <f>IF($F$2=0," - ",Tabla1[[#This Row],[Base Precio de Lista neto]]*(1-$F$2))</f>
        <v>4388.5219699999998</v>
      </c>
      <c r="E2334" s="5">
        <f>IF($F$2=0," - ",Tabla1[[#This Row],[Base para Mejor precio]]*(1-$F$2))</f>
        <v>3949.6697730000001</v>
      </c>
      <c r="F2334" s="4" t="s">
        <v>4</v>
      </c>
      <c r="G2334" s="16" t="s">
        <v>6131</v>
      </c>
      <c r="H2334" s="5">
        <f>IFERROR(IF($F$3=0,"-",Tabla1[[#This Row],[Precio de Cliente neto]]*(1+$F$3)),"-")</f>
        <v>6582.7829549999997</v>
      </c>
      <c r="I2334" s="5">
        <v>6269.3171000000002</v>
      </c>
      <c r="J2334" s="5">
        <v>5642.3853900000004</v>
      </c>
      <c r="K2334" s="26">
        <v>0.21</v>
      </c>
    </row>
    <row r="2335" spans="1:11">
      <c r="A2335" s="4">
        <v>7584</v>
      </c>
      <c r="B2335" t="s">
        <v>1689</v>
      </c>
      <c r="C2335" s="5">
        <f>IF($F$2=0," - ",Tabla1[[#This Row],[Base Precio de Lista neto]])</f>
        <v>10969.5118</v>
      </c>
      <c r="D2335" s="5">
        <f>IF($F$2=0," - ",Tabla1[[#This Row],[Base Precio de Lista neto]]*(1-$F$2))</f>
        <v>7678.6582599999992</v>
      </c>
      <c r="E2335" s="5">
        <f>IF($F$2=0," - ",Tabla1[[#This Row],[Base para Mejor precio]]*(1-$F$2))</f>
        <v>6910.792434</v>
      </c>
      <c r="F2335" s="4" t="s">
        <v>4</v>
      </c>
      <c r="G2335" s="16" t="s">
        <v>6131</v>
      </c>
      <c r="H2335" s="5">
        <f>IFERROR(IF($F$3=0,"-",Tabla1[[#This Row],[Precio de Cliente neto]]*(1+$F$3)),"-")</f>
        <v>11517.987389999998</v>
      </c>
      <c r="I2335" s="5">
        <v>10969.5118</v>
      </c>
      <c r="J2335" s="5">
        <v>9872.5606200000002</v>
      </c>
      <c r="K2335" s="26">
        <v>0.21</v>
      </c>
    </row>
    <row r="2336" spans="1:11">
      <c r="A2336" s="4">
        <v>7586</v>
      </c>
      <c r="B2336" t="s">
        <v>1690</v>
      </c>
      <c r="C2336" s="5">
        <f>IF($F$2=0," - ",Tabla1[[#This Row],[Base Precio de Lista neto]])</f>
        <v>4498.3512000000001</v>
      </c>
      <c r="D2336" s="5">
        <f>IF($F$2=0," - ",Tabla1[[#This Row],[Base Precio de Lista neto]]*(1-$F$2))</f>
        <v>3148.84584</v>
      </c>
      <c r="E2336" s="5">
        <f>IF($F$2=0," - ",Tabla1[[#This Row],[Base para Mejor precio]]*(1-$F$2))</f>
        <v>2833.9612559999996</v>
      </c>
      <c r="F2336" s="4" t="s">
        <v>4</v>
      </c>
      <c r="G2336" s="16" t="s">
        <v>6131</v>
      </c>
      <c r="H2336" s="5">
        <f>IFERROR(IF($F$3=0,"-",Tabla1[[#This Row],[Precio de Cliente neto]]*(1+$F$3)),"-")</f>
        <v>4723.2687599999999</v>
      </c>
      <c r="I2336" s="5">
        <v>4498.3512000000001</v>
      </c>
      <c r="J2336" s="5">
        <v>4048.5160799999999</v>
      </c>
      <c r="K2336" s="26">
        <v>0.21</v>
      </c>
    </row>
    <row r="2337" spans="1:11">
      <c r="A2337" s="4">
        <v>7587</v>
      </c>
      <c r="B2337" t="s">
        <v>1691</v>
      </c>
      <c r="C2337" s="5">
        <f>IF($F$2=0," - ",Tabla1[[#This Row],[Base Precio de Lista neto]])</f>
        <v>4498.3512000000001</v>
      </c>
      <c r="D2337" s="5">
        <f>IF($F$2=0," - ",Tabla1[[#This Row],[Base Precio de Lista neto]]*(1-$F$2))</f>
        <v>3148.84584</v>
      </c>
      <c r="E2337" s="5">
        <f>IF($F$2=0," - ",Tabla1[[#This Row],[Base para Mejor precio]]*(1-$F$2))</f>
        <v>2833.9612559999996</v>
      </c>
      <c r="F2337" s="4" t="s">
        <v>4</v>
      </c>
      <c r="G2337" s="16" t="s">
        <v>6131</v>
      </c>
      <c r="H2337" s="5">
        <f>IFERROR(IF($F$3=0,"-",Tabla1[[#This Row],[Precio de Cliente neto]]*(1+$F$3)),"-")</f>
        <v>4723.2687599999999</v>
      </c>
      <c r="I2337" s="5">
        <v>4498.3512000000001</v>
      </c>
      <c r="J2337" s="5">
        <v>4048.5160799999999</v>
      </c>
      <c r="K2337" s="26">
        <v>0.21</v>
      </c>
    </row>
    <row r="2338" spans="1:11">
      <c r="A2338" s="4">
        <v>7589</v>
      </c>
      <c r="B2338" t="s">
        <v>1692</v>
      </c>
      <c r="C2338" s="5">
        <f>IF($F$2=0," - ",Tabla1[[#This Row],[Base Precio de Lista neto]])</f>
        <v>3415.9142000000002</v>
      </c>
      <c r="D2338" s="5">
        <f>IF($F$2=0," - ",Tabla1[[#This Row],[Base Precio de Lista neto]]*(1-$F$2))</f>
        <v>2391.13994</v>
      </c>
      <c r="E2338" s="5">
        <f>IF($F$2=0," - ",Tabla1[[#This Row],[Base para Mejor precio]]*(1-$F$2))</f>
        <v>2152.0259459999997</v>
      </c>
      <c r="F2338" s="4" t="s">
        <v>4</v>
      </c>
      <c r="G2338" s="16" t="s">
        <v>6131</v>
      </c>
      <c r="H2338" s="5">
        <f>IFERROR(IF($F$3=0,"-",Tabla1[[#This Row],[Precio de Cliente neto]]*(1+$F$3)),"-")</f>
        <v>3586.70991</v>
      </c>
      <c r="I2338" s="5">
        <v>3415.9142000000002</v>
      </c>
      <c r="J2338" s="5">
        <v>3074.32278</v>
      </c>
      <c r="K2338" s="26">
        <v>0.21</v>
      </c>
    </row>
    <row r="2339" spans="1:11">
      <c r="A2339" s="4">
        <v>7590</v>
      </c>
      <c r="B2339" t="s">
        <v>1693</v>
      </c>
      <c r="C2339" s="5">
        <f>IF($F$2=0," - ",Tabla1[[#This Row],[Base Precio de Lista neto]])</f>
        <v>2670.0288</v>
      </c>
      <c r="D2339" s="5">
        <f>IF($F$2=0," - ",Tabla1[[#This Row],[Base Precio de Lista neto]]*(1-$F$2))</f>
        <v>1869.0201599999998</v>
      </c>
      <c r="E2339" s="5">
        <f>IF($F$2=0," - ",Tabla1[[#This Row],[Base para Mejor precio]]*(1-$F$2))</f>
        <v>1682.118144</v>
      </c>
      <c r="F2339" s="4" t="s">
        <v>4</v>
      </c>
      <c r="G2339" s="16" t="s">
        <v>6131</v>
      </c>
      <c r="H2339" s="5">
        <f>IFERROR(IF($F$3=0,"-",Tabla1[[#This Row],[Precio de Cliente neto]]*(1+$F$3)),"-")</f>
        <v>2803.5302399999996</v>
      </c>
      <c r="I2339" s="5">
        <v>2670.0288</v>
      </c>
      <c r="J2339" s="5">
        <v>2403.02592</v>
      </c>
      <c r="K2339" s="26">
        <v>0.21</v>
      </c>
    </row>
    <row r="2340" spans="1:11">
      <c r="A2340" s="4">
        <v>7591</v>
      </c>
      <c r="B2340" t="s">
        <v>1694</v>
      </c>
      <c r="C2340" s="5">
        <f>IF($F$2=0," - ",Tabla1[[#This Row],[Base Precio de Lista neto]])</f>
        <v>1269.3530000000001</v>
      </c>
      <c r="D2340" s="5">
        <f>IF($F$2=0," - ",Tabla1[[#This Row],[Base Precio de Lista neto]]*(1-$F$2))</f>
        <v>888.5471</v>
      </c>
      <c r="E2340" s="5">
        <f>IF($F$2=0," - ",Tabla1[[#This Row],[Base para Mejor precio]]*(1-$F$2))</f>
        <v>799.69238999999993</v>
      </c>
      <c r="F2340" s="4" t="s">
        <v>4</v>
      </c>
      <c r="G2340" s="16" t="s">
        <v>6131</v>
      </c>
      <c r="H2340" s="5">
        <f>IFERROR(IF($F$3=0,"-",Tabla1[[#This Row],[Precio de Cliente neto]]*(1+$F$3)),"-")</f>
        <v>1332.8206500000001</v>
      </c>
      <c r="I2340" s="5">
        <v>1269.3530000000001</v>
      </c>
      <c r="J2340" s="5">
        <v>1142.4177</v>
      </c>
      <c r="K2340" s="26">
        <v>0.21</v>
      </c>
    </row>
    <row r="2341" spans="1:11">
      <c r="A2341" s="4">
        <v>7592</v>
      </c>
      <c r="B2341" t="s">
        <v>1695</v>
      </c>
      <c r="C2341" s="5">
        <f>IF($F$2=0," - ",Tabla1[[#This Row],[Base Precio de Lista neto]])</f>
        <v>4725.0897000000004</v>
      </c>
      <c r="D2341" s="5">
        <f>IF($F$2=0," - ",Tabla1[[#This Row],[Base Precio de Lista neto]]*(1-$F$2))</f>
        <v>3307.5627899999999</v>
      </c>
      <c r="E2341" s="5">
        <f>IF($F$2=0," - ",Tabla1[[#This Row],[Base para Mejor precio]]*(1-$F$2))</f>
        <v>2976.8065109999998</v>
      </c>
      <c r="F2341" s="4" t="s">
        <v>4</v>
      </c>
      <c r="G2341" s="16" t="s">
        <v>6131</v>
      </c>
      <c r="H2341" s="5">
        <f>IFERROR(IF($F$3=0,"-",Tabla1[[#This Row],[Precio de Cliente neto]]*(1+$F$3)),"-")</f>
        <v>4961.3441849999999</v>
      </c>
      <c r="I2341" s="5">
        <v>4725.0897000000004</v>
      </c>
      <c r="J2341" s="5">
        <v>4252.5807299999997</v>
      </c>
      <c r="K2341" s="26">
        <v>0.21</v>
      </c>
    </row>
    <row r="2342" spans="1:11">
      <c r="A2342" s="4">
        <v>7593</v>
      </c>
      <c r="B2342" t="s">
        <v>1696</v>
      </c>
      <c r="C2342" s="5">
        <f>IF($F$2=0," - ",Tabla1[[#This Row],[Base Precio de Lista neto]])</f>
        <v>3722.5369000000001</v>
      </c>
      <c r="D2342" s="5">
        <f>IF($F$2=0," - ",Tabla1[[#This Row],[Base Precio de Lista neto]]*(1-$F$2))</f>
        <v>2605.77583</v>
      </c>
      <c r="E2342" s="5">
        <f>IF($F$2=0," - ",Tabla1[[#This Row],[Base para Mejor precio]]*(1-$F$2))</f>
        <v>2345.1982469999998</v>
      </c>
      <c r="F2342" s="4" t="s">
        <v>4</v>
      </c>
      <c r="G2342" s="16" t="s">
        <v>6131</v>
      </c>
      <c r="H2342" s="5">
        <f>IFERROR(IF($F$3=0,"-",Tabla1[[#This Row],[Precio de Cliente neto]]*(1+$F$3)),"-")</f>
        <v>3908.6637449999998</v>
      </c>
      <c r="I2342" s="5">
        <v>3722.5369000000001</v>
      </c>
      <c r="J2342" s="5">
        <v>3350.2832100000001</v>
      </c>
      <c r="K2342" s="26">
        <v>0.21</v>
      </c>
    </row>
    <row r="2343" spans="1:11">
      <c r="A2343" s="4">
        <v>7594</v>
      </c>
      <c r="B2343" t="s">
        <v>1697</v>
      </c>
      <c r="C2343" s="5">
        <f>IF($F$2=0," - ",Tabla1[[#This Row],[Base Precio de Lista neto]])</f>
        <v>4687.1925000000001</v>
      </c>
      <c r="D2343" s="5">
        <f>IF($F$2=0," - ",Tabla1[[#This Row],[Base Precio de Lista neto]]*(1-$F$2))</f>
        <v>3281.0347499999998</v>
      </c>
      <c r="E2343" s="5">
        <f>IF($F$2=0," - ",Tabla1[[#This Row],[Base para Mejor precio]]*(1-$F$2))</f>
        <v>2952.9312749999999</v>
      </c>
      <c r="F2343" s="4" t="s">
        <v>4</v>
      </c>
      <c r="G2343" s="16" t="s">
        <v>6131</v>
      </c>
      <c r="H2343" s="5">
        <f>IFERROR(IF($F$3=0,"-",Tabla1[[#This Row],[Precio de Cliente neto]]*(1+$F$3)),"-")</f>
        <v>4921.5521250000002</v>
      </c>
      <c r="I2343" s="5">
        <v>4687.1925000000001</v>
      </c>
      <c r="J2343" s="5">
        <v>4218.47325</v>
      </c>
      <c r="K2343" s="26">
        <v>0.21</v>
      </c>
    </row>
    <row r="2344" spans="1:11">
      <c r="A2344" s="4">
        <v>7595</v>
      </c>
      <c r="B2344" t="s">
        <v>1698</v>
      </c>
      <c r="C2344" s="5">
        <f>IF($F$2=0," - ",Tabla1[[#This Row],[Base Precio de Lista neto]])</f>
        <v>2175.6428000000001</v>
      </c>
      <c r="D2344" s="5">
        <f>IF($F$2=0," - ",Tabla1[[#This Row],[Base Precio de Lista neto]]*(1-$F$2))</f>
        <v>1522.9499599999999</v>
      </c>
      <c r="E2344" s="5">
        <f>IF($F$2=0," - ",Tabla1[[#This Row],[Base para Mejor precio]]*(1-$F$2))</f>
        <v>1370.6549639999998</v>
      </c>
      <c r="F2344" s="4" t="s">
        <v>4</v>
      </c>
      <c r="G2344" s="16" t="s">
        <v>6131</v>
      </c>
      <c r="H2344" s="5">
        <f>IFERROR(IF($F$3=0,"-",Tabla1[[#This Row],[Precio de Cliente neto]]*(1+$F$3)),"-")</f>
        <v>2284.4249399999999</v>
      </c>
      <c r="I2344" s="5">
        <v>2175.6428000000001</v>
      </c>
      <c r="J2344" s="5">
        <v>1958.07852</v>
      </c>
      <c r="K2344" s="26">
        <v>0.21</v>
      </c>
    </row>
    <row r="2345" spans="1:11">
      <c r="A2345" s="4">
        <v>7596</v>
      </c>
      <c r="B2345" t="s">
        <v>1699</v>
      </c>
      <c r="C2345" s="5">
        <f>IF($F$2=0," - ",Tabla1[[#This Row],[Base Precio de Lista neto]])</f>
        <v>5272.8761999999997</v>
      </c>
      <c r="D2345" s="5">
        <f>IF($F$2=0," - ",Tabla1[[#This Row],[Base Precio de Lista neto]]*(1-$F$2))</f>
        <v>3691.0133399999995</v>
      </c>
      <c r="E2345" s="5">
        <f>IF($F$2=0," - ",Tabla1[[#This Row],[Base para Mejor precio]]*(1-$F$2))</f>
        <v>3321.9120059999996</v>
      </c>
      <c r="F2345" s="4" t="s">
        <v>4</v>
      </c>
      <c r="G2345" s="16" t="s">
        <v>6131</v>
      </c>
      <c r="H2345" s="5">
        <f>IFERROR(IF($F$3=0,"-",Tabla1[[#This Row],[Precio de Cliente neto]]*(1+$F$3)),"-")</f>
        <v>5536.5200099999993</v>
      </c>
      <c r="I2345" s="5">
        <v>5272.8761999999997</v>
      </c>
      <c r="J2345" s="5">
        <v>4745.5885799999996</v>
      </c>
      <c r="K2345" s="26">
        <v>0.21</v>
      </c>
    </row>
    <row r="2346" spans="1:11">
      <c r="A2346" s="4">
        <v>7597</v>
      </c>
      <c r="B2346" t="s">
        <v>1700</v>
      </c>
      <c r="C2346" s="5">
        <f>IF($F$2=0," - ",Tabla1[[#This Row],[Base Precio de Lista neto]])</f>
        <v>2833.6756999999998</v>
      </c>
      <c r="D2346" s="5">
        <f>IF($F$2=0," - ",Tabla1[[#This Row],[Base Precio de Lista neto]]*(1-$F$2))</f>
        <v>1983.5729899999997</v>
      </c>
      <c r="E2346" s="5">
        <f>IF($F$2=0," - ",Tabla1[[#This Row],[Base para Mejor precio]]*(1-$F$2))</f>
        <v>1785.2156909999999</v>
      </c>
      <c r="F2346" s="4" t="s">
        <v>4</v>
      </c>
      <c r="G2346" s="16" t="s">
        <v>6131</v>
      </c>
      <c r="H2346" s="5">
        <f>IFERROR(IF($F$3=0,"-",Tabla1[[#This Row],[Precio de Cliente neto]]*(1+$F$3)),"-")</f>
        <v>2975.3594849999995</v>
      </c>
      <c r="I2346" s="5">
        <v>2833.6756999999998</v>
      </c>
      <c r="J2346" s="5">
        <v>2550.3081299999999</v>
      </c>
      <c r="K2346" s="26">
        <v>0.21</v>
      </c>
    </row>
    <row r="2347" spans="1:11">
      <c r="A2347" s="4">
        <v>7598</v>
      </c>
      <c r="B2347" t="s">
        <v>1701</v>
      </c>
      <c r="C2347" s="5">
        <f>IF($F$2=0," - ",Tabla1[[#This Row],[Base Precio de Lista neto]])</f>
        <v>3774.2148999999999</v>
      </c>
      <c r="D2347" s="5">
        <f>IF($F$2=0," - ",Tabla1[[#This Row],[Base Precio de Lista neto]]*(1-$F$2))</f>
        <v>2641.9504299999999</v>
      </c>
      <c r="E2347" s="5">
        <f>IF($F$2=0," - ",Tabla1[[#This Row],[Base para Mejor precio]]*(1-$F$2))</f>
        <v>2377.7553870000002</v>
      </c>
      <c r="F2347" s="4" t="s">
        <v>4</v>
      </c>
      <c r="G2347" s="16" t="s">
        <v>6131</v>
      </c>
      <c r="H2347" s="5">
        <f>IFERROR(IF($F$3=0,"-",Tabla1[[#This Row],[Precio de Cliente neto]]*(1+$F$3)),"-")</f>
        <v>3962.9256449999998</v>
      </c>
      <c r="I2347" s="5">
        <v>3774.2148999999999</v>
      </c>
      <c r="J2347" s="5">
        <v>3396.7934100000002</v>
      </c>
      <c r="K2347" s="26">
        <v>0.21</v>
      </c>
    </row>
    <row r="2348" spans="1:11">
      <c r="A2348" s="4">
        <v>7599</v>
      </c>
      <c r="B2348" t="s">
        <v>1702</v>
      </c>
      <c r="C2348" s="5">
        <f>IF($F$2=0," - ",Tabla1[[#This Row],[Base Precio de Lista neto]])</f>
        <v>6537.2640000000001</v>
      </c>
      <c r="D2348" s="5">
        <f>IF($F$2=0," - ",Tabla1[[#This Row],[Base Precio de Lista neto]]*(1-$F$2))</f>
        <v>4576.0847999999996</v>
      </c>
      <c r="E2348" s="5">
        <f>IF($F$2=0," - ",Tabla1[[#This Row],[Base para Mejor precio]]*(1-$F$2))</f>
        <v>4118.4763199999998</v>
      </c>
      <c r="F2348" s="4" t="s">
        <v>4</v>
      </c>
      <c r="G2348" s="16" t="s">
        <v>6131</v>
      </c>
      <c r="H2348" s="5">
        <f>IFERROR(IF($F$3=0,"-",Tabla1[[#This Row],[Precio de Cliente neto]]*(1+$F$3)),"-")</f>
        <v>6864.127199999999</v>
      </c>
      <c r="I2348" s="5">
        <v>6537.2640000000001</v>
      </c>
      <c r="J2348" s="5">
        <v>5883.5375999999997</v>
      </c>
      <c r="K2348" s="26">
        <v>0.21</v>
      </c>
    </row>
    <row r="2349" spans="1:11">
      <c r="A2349" s="4">
        <v>7600</v>
      </c>
      <c r="B2349" t="s">
        <v>1703</v>
      </c>
      <c r="C2349" s="5">
        <f>IF($F$2=0," - ",Tabla1[[#This Row],[Base Precio de Lista neto]])</f>
        <v>1201.1002000000001</v>
      </c>
      <c r="D2349" s="5">
        <f>IF($F$2=0," - ",Tabla1[[#This Row],[Base Precio de Lista neto]]*(1-$F$2))</f>
        <v>840.77013999999997</v>
      </c>
      <c r="E2349" s="5">
        <f>IF($F$2=0," - ",Tabla1[[#This Row],[Base para Mejor precio]]*(1-$F$2))</f>
        <v>756.69312600000001</v>
      </c>
      <c r="F2349" s="4" t="s">
        <v>4</v>
      </c>
      <c r="G2349" s="16" t="s">
        <v>6131</v>
      </c>
      <c r="H2349" s="5">
        <f>IFERROR(IF($F$3=0,"-",Tabla1[[#This Row],[Precio de Cliente neto]]*(1+$F$3)),"-")</f>
        <v>1261.1552099999999</v>
      </c>
      <c r="I2349" s="5">
        <v>1201.1002000000001</v>
      </c>
      <c r="J2349" s="5">
        <v>1080.99018</v>
      </c>
      <c r="K2349" s="26">
        <v>0.21</v>
      </c>
    </row>
    <row r="2350" spans="1:11">
      <c r="A2350" s="4">
        <v>7601</v>
      </c>
      <c r="B2350" t="s">
        <v>1704</v>
      </c>
      <c r="C2350" s="5">
        <f>IF($F$2=0," - ",Tabla1[[#This Row],[Base Precio de Lista neto]])</f>
        <v>3568.6536000000001</v>
      </c>
      <c r="D2350" s="5">
        <f>IF($F$2=0," - ",Tabla1[[#This Row],[Base Precio de Lista neto]]*(1-$F$2))</f>
        <v>2498.0575199999998</v>
      </c>
      <c r="E2350" s="5">
        <f>IF($F$2=0," - ",Tabla1[[#This Row],[Base para Mejor precio]]*(1-$F$2))</f>
        <v>2248.2517679999996</v>
      </c>
      <c r="F2350" s="4" t="s">
        <v>4</v>
      </c>
      <c r="G2350" s="16" t="s">
        <v>6131</v>
      </c>
      <c r="H2350" s="5">
        <f>IFERROR(IF($F$3=0,"-",Tabla1[[#This Row],[Precio de Cliente neto]]*(1+$F$3)),"-")</f>
        <v>3747.0862799999995</v>
      </c>
      <c r="I2350" s="5">
        <v>3568.6536000000001</v>
      </c>
      <c r="J2350" s="5">
        <v>3211.7882399999999</v>
      </c>
      <c r="K2350" s="26">
        <v>0.21</v>
      </c>
    </row>
    <row r="2351" spans="1:11">
      <c r="A2351" s="4">
        <v>7602</v>
      </c>
      <c r="B2351" t="s">
        <v>1705</v>
      </c>
      <c r="C2351" s="5">
        <f>IF($F$2=0," - ",Tabla1[[#This Row],[Base Precio de Lista neto]])</f>
        <v>2702.1641</v>
      </c>
      <c r="D2351" s="5">
        <f>IF($F$2=0," - ",Tabla1[[#This Row],[Base Precio de Lista neto]]*(1-$F$2))</f>
        <v>1891.5148699999997</v>
      </c>
      <c r="E2351" s="5">
        <f>IF($F$2=0," - ",Tabla1[[#This Row],[Base para Mejor precio]]*(1-$F$2))</f>
        <v>1702.3633829999999</v>
      </c>
      <c r="F2351" s="4" t="s">
        <v>4</v>
      </c>
      <c r="G2351" s="16" t="s">
        <v>6131</v>
      </c>
      <c r="H2351" s="5">
        <f>IFERROR(IF($F$3=0,"-",Tabla1[[#This Row],[Precio de Cliente neto]]*(1+$F$3)),"-")</f>
        <v>2837.2723049999995</v>
      </c>
      <c r="I2351" s="5">
        <v>2702.1641</v>
      </c>
      <c r="J2351" s="5">
        <v>2431.94769</v>
      </c>
      <c r="K2351" s="26">
        <v>0.21</v>
      </c>
    </row>
    <row r="2352" spans="1:11">
      <c r="A2352" s="4">
        <v>7603</v>
      </c>
      <c r="B2352" t="s">
        <v>1706</v>
      </c>
      <c r="C2352" s="5">
        <f>IF($F$2=0," - ",Tabla1[[#This Row],[Base Precio de Lista neto]])</f>
        <v>2702.1641</v>
      </c>
      <c r="D2352" s="5">
        <f>IF($F$2=0," - ",Tabla1[[#This Row],[Base Precio de Lista neto]]*(1-$F$2))</f>
        <v>1891.5148699999997</v>
      </c>
      <c r="E2352" s="5">
        <f>IF($F$2=0," - ",Tabla1[[#This Row],[Base para Mejor precio]]*(1-$F$2))</f>
        <v>1702.3633829999999</v>
      </c>
      <c r="F2352" s="4" t="s">
        <v>4</v>
      </c>
      <c r="G2352" s="16" t="s">
        <v>6131</v>
      </c>
      <c r="H2352" s="5">
        <f>IFERROR(IF($F$3=0,"-",Tabla1[[#This Row],[Precio de Cliente neto]]*(1+$F$3)),"-")</f>
        <v>2837.2723049999995</v>
      </c>
      <c r="I2352" s="5">
        <v>2702.1641</v>
      </c>
      <c r="J2352" s="5">
        <v>2431.94769</v>
      </c>
      <c r="K2352" s="26">
        <v>0.21</v>
      </c>
    </row>
    <row r="2353" spans="1:11">
      <c r="A2353" s="4">
        <v>7650</v>
      </c>
      <c r="B2353" t="s">
        <v>1707</v>
      </c>
      <c r="C2353" s="5">
        <f>IF($F$2=0," - ",Tabla1[[#This Row],[Base Precio de Lista neto]])</f>
        <v>2132.1871999999998</v>
      </c>
      <c r="D2353" s="5">
        <f>IF($F$2=0," - ",Tabla1[[#This Row],[Base Precio de Lista neto]]*(1-$F$2))</f>
        <v>1492.5310399999998</v>
      </c>
      <c r="E2353" s="5">
        <f>IF($F$2=0," - ",Tabla1[[#This Row],[Base para Mejor precio]]*(1-$F$2))</f>
        <v>1343.277936</v>
      </c>
      <c r="F2353" s="4" t="s">
        <v>6</v>
      </c>
      <c r="G2353" s="16" t="s">
        <v>6131</v>
      </c>
      <c r="H2353" s="5">
        <f>IFERROR(IF($F$3=0,"-",Tabla1[[#This Row],[Precio de Cliente neto]]*(1+$F$3)),"-")</f>
        <v>2238.7965599999998</v>
      </c>
      <c r="I2353" s="5">
        <v>2132.1871999999998</v>
      </c>
      <c r="J2353" s="5">
        <v>1918.96848</v>
      </c>
      <c r="K2353" s="26">
        <v>0.21</v>
      </c>
    </row>
    <row r="2354" spans="1:11">
      <c r="A2354" s="4">
        <v>7651</v>
      </c>
      <c r="B2354" t="s">
        <v>1708</v>
      </c>
      <c r="C2354" s="5">
        <f>IF($F$2=0," - ",Tabla1[[#This Row],[Base Precio de Lista neto]])</f>
        <v>708.4796</v>
      </c>
      <c r="D2354" s="5">
        <f>IF($F$2=0," - ",Tabla1[[#This Row],[Base Precio de Lista neto]]*(1-$F$2))</f>
        <v>495.93571999999995</v>
      </c>
      <c r="E2354" s="5">
        <f>IF($F$2=0," - ",Tabla1[[#This Row],[Base para Mejor precio]]*(1-$F$2))</f>
        <v>446.34214799999995</v>
      </c>
      <c r="F2354" s="4" t="s">
        <v>6</v>
      </c>
      <c r="G2354" s="16" t="s">
        <v>6131</v>
      </c>
      <c r="H2354" s="5">
        <f>IFERROR(IF($F$3=0,"-",Tabla1[[#This Row],[Precio de Cliente neto]]*(1+$F$3)),"-")</f>
        <v>743.90357999999992</v>
      </c>
      <c r="I2354" s="5">
        <v>708.4796</v>
      </c>
      <c r="J2354" s="5">
        <v>637.63163999999995</v>
      </c>
      <c r="K2354" s="26">
        <v>0.21</v>
      </c>
    </row>
    <row r="2355" spans="1:11">
      <c r="A2355" s="4">
        <v>7652</v>
      </c>
      <c r="B2355" t="s">
        <v>1709</v>
      </c>
      <c r="C2355" s="5">
        <f>IF($F$2=0," - ",Tabla1[[#This Row],[Base Precio de Lista neto]])</f>
        <v>856.92330000000004</v>
      </c>
      <c r="D2355" s="5">
        <f>IF($F$2=0," - ",Tabla1[[#This Row],[Base Precio de Lista neto]]*(1-$F$2))</f>
        <v>599.84631000000002</v>
      </c>
      <c r="E2355" s="5">
        <f>IF($F$2=0," - ",Tabla1[[#This Row],[Base para Mejor precio]]*(1-$F$2))</f>
        <v>539.86167899999998</v>
      </c>
      <c r="F2355" s="4" t="s">
        <v>6</v>
      </c>
      <c r="G2355" s="16" t="s">
        <v>6131</v>
      </c>
      <c r="H2355" s="5">
        <f>IFERROR(IF($F$3=0,"-",Tabla1[[#This Row],[Precio de Cliente neto]]*(1+$F$3)),"-")</f>
        <v>899.76946500000008</v>
      </c>
      <c r="I2355" s="5">
        <v>856.92330000000004</v>
      </c>
      <c r="J2355" s="5">
        <v>771.23096999999996</v>
      </c>
      <c r="K2355" s="26">
        <v>0.21</v>
      </c>
    </row>
    <row r="2356" spans="1:11">
      <c r="A2356" s="4">
        <v>7653</v>
      </c>
      <c r="B2356" t="s">
        <v>1710</v>
      </c>
      <c r="C2356" s="5">
        <f>IF($F$2=0," - ",Tabla1[[#This Row],[Base Precio de Lista neto]])</f>
        <v>2987.4225999999999</v>
      </c>
      <c r="D2356" s="5">
        <f>IF($F$2=0," - ",Tabla1[[#This Row],[Base Precio de Lista neto]]*(1-$F$2))</f>
        <v>2091.1958199999999</v>
      </c>
      <c r="E2356" s="5">
        <f>IF($F$2=0," - ",Tabla1[[#This Row],[Base para Mejor precio]]*(1-$F$2))</f>
        <v>1882.0762379999999</v>
      </c>
      <c r="F2356" s="4" t="s">
        <v>6</v>
      </c>
      <c r="G2356" s="16" t="s">
        <v>6131</v>
      </c>
      <c r="H2356" s="5">
        <f>IFERROR(IF($F$3=0,"-",Tabla1[[#This Row],[Precio de Cliente neto]]*(1+$F$3)),"-")</f>
        <v>3136.7937299999999</v>
      </c>
      <c r="I2356" s="5">
        <v>2987.4225999999999</v>
      </c>
      <c r="J2356" s="5">
        <v>2688.6803399999999</v>
      </c>
      <c r="K2356" s="26">
        <v>0.21</v>
      </c>
    </row>
    <row r="2357" spans="1:11">
      <c r="A2357" s="4">
        <v>7656</v>
      </c>
      <c r="B2357" t="s">
        <v>1711</v>
      </c>
      <c r="C2357" s="5">
        <f>IF($F$2=0," - ",Tabla1[[#This Row],[Base Precio de Lista neto]])</f>
        <v>1389.8016</v>
      </c>
      <c r="D2357" s="5">
        <f>IF($F$2=0," - ",Tabla1[[#This Row],[Base Precio de Lista neto]]*(1-$F$2))</f>
        <v>972.86111999999991</v>
      </c>
      <c r="E2357" s="5">
        <f>IF($F$2=0," - ",Tabla1[[#This Row],[Base para Mejor precio]]*(1-$F$2))</f>
        <v>875.57500799999991</v>
      </c>
      <c r="F2357" s="4" t="s">
        <v>6</v>
      </c>
      <c r="G2357" s="16" t="s">
        <v>6131</v>
      </c>
      <c r="H2357" s="5">
        <f>IFERROR(IF($F$3=0,"-",Tabla1[[#This Row],[Precio de Cliente neto]]*(1+$F$3)),"-")</f>
        <v>1459.2916799999998</v>
      </c>
      <c r="I2357" s="5">
        <v>1389.8016</v>
      </c>
      <c r="J2357" s="5">
        <v>1250.8214399999999</v>
      </c>
      <c r="K2357" s="26">
        <v>0.21</v>
      </c>
    </row>
    <row r="2358" spans="1:11">
      <c r="A2358" s="4">
        <v>7798</v>
      </c>
      <c r="B2358" t="s">
        <v>6694</v>
      </c>
      <c r="C2358" s="5">
        <f>IF($F$2=0," - ",Tabla1[[#This Row],[Base Precio de Lista neto]])</f>
        <v>27357.905900000002</v>
      </c>
      <c r="D2358" s="5">
        <f>IF($F$2=0," - ",Tabla1[[#This Row],[Base Precio de Lista neto]]*(1-$F$2))</f>
        <v>19150.53413</v>
      </c>
      <c r="E2358" s="5">
        <f>IF($F$2=0," - ",Tabla1[[#This Row],[Base para Mejor precio]]*(1-$F$2))</f>
        <v>17235.480716999999</v>
      </c>
      <c r="F2358" s="4" t="s">
        <v>5</v>
      </c>
      <c r="G2358" s="16" t="s">
        <v>6131</v>
      </c>
      <c r="H2358" s="5">
        <f>IFERROR(IF($F$3=0,"-",Tabla1[[#This Row],[Precio de Cliente neto]]*(1+$F$3)),"-")</f>
        <v>28725.801195</v>
      </c>
      <c r="I2358" s="5">
        <v>27357.905900000002</v>
      </c>
      <c r="J2358" s="5">
        <v>24622.115310000001</v>
      </c>
      <c r="K2358" s="26">
        <v>0.21</v>
      </c>
    </row>
    <row r="2359" spans="1:11">
      <c r="A2359" s="4">
        <v>7799</v>
      </c>
      <c r="B2359" t="s">
        <v>1712</v>
      </c>
      <c r="C2359" s="5">
        <f>IF($F$2=0," - ",Tabla1[[#This Row],[Base Precio de Lista neto]])</f>
        <v>45892.193500000001</v>
      </c>
      <c r="D2359" s="5">
        <f>IF($F$2=0," - ",Tabla1[[#This Row],[Base Precio de Lista neto]]*(1-$F$2))</f>
        <v>32124.535449999999</v>
      </c>
      <c r="E2359" s="5">
        <f>IF($F$2=0," - ",Tabla1[[#This Row],[Base para Mejor precio]]*(1-$F$2))</f>
        <v>28912.081904999999</v>
      </c>
      <c r="F2359" s="4" t="s">
        <v>5</v>
      </c>
      <c r="G2359" s="16" t="s">
        <v>6131</v>
      </c>
      <c r="H2359" s="5">
        <f>IFERROR(IF($F$3=0,"-",Tabla1[[#This Row],[Precio de Cliente neto]]*(1+$F$3)),"-")</f>
        <v>48186.803175000001</v>
      </c>
      <c r="I2359" s="5">
        <v>45892.193500000001</v>
      </c>
      <c r="J2359" s="5">
        <v>41302.974150000002</v>
      </c>
      <c r="K2359" s="26">
        <v>0.21</v>
      </c>
    </row>
    <row r="2360" spans="1:11">
      <c r="A2360" s="4">
        <v>7800</v>
      </c>
      <c r="B2360" t="s">
        <v>8687</v>
      </c>
      <c r="C2360" s="5">
        <f>IF($F$2=0," - ",Tabla1[[#This Row],[Base Precio de Lista neto]])</f>
        <v>5680.8651</v>
      </c>
      <c r="D2360" s="5">
        <f>IF($F$2=0," - ",Tabla1[[#This Row],[Base Precio de Lista neto]]*(1-$F$2))</f>
        <v>3976.6055699999997</v>
      </c>
      <c r="E2360" s="5">
        <f>IF($F$2=0," - ",Tabla1[[#This Row],[Base para Mejor precio]]*(1-$F$2))</f>
        <v>3328.4188620899995</v>
      </c>
      <c r="F2360" s="4" t="s">
        <v>6</v>
      </c>
      <c r="G2360" s="16" t="s">
        <v>8993</v>
      </c>
      <c r="H2360" s="5">
        <f>IFERROR(IF($F$3=0,"-",Tabla1[[#This Row],[Precio de Cliente neto]]*(1+$F$3)),"-")</f>
        <v>5964.9083549999996</v>
      </c>
      <c r="I2360" s="5">
        <v>5680.8651</v>
      </c>
      <c r="J2360" s="5">
        <v>4754.8840886999997</v>
      </c>
      <c r="K2360" s="26">
        <v>0.21</v>
      </c>
    </row>
    <row r="2361" spans="1:11">
      <c r="A2361" s="4">
        <v>7808</v>
      </c>
      <c r="B2361" t="s">
        <v>1713</v>
      </c>
      <c r="C2361" s="5">
        <f>IF($F$2=0," - ",Tabla1[[#This Row],[Base Precio de Lista neto]])</f>
        <v>3280.0369999999998</v>
      </c>
      <c r="D2361" s="5">
        <f>IF($F$2=0," - ",Tabla1[[#This Row],[Base Precio de Lista neto]]*(1-$F$2))</f>
        <v>2296.0258999999996</v>
      </c>
      <c r="E2361" s="5">
        <f>IF($F$2=0," - ",Tabla1[[#This Row],[Base para Mejor precio]]*(1-$F$2))</f>
        <v>2066.4233100000001</v>
      </c>
      <c r="F2361" s="4" t="s">
        <v>4</v>
      </c>
      <c r="G2361" s="16" t="s">
        <v>6131</v>
      </c>
      <c r="H2361" s="5">
        <f>IFERROR(IF($F$3=0,"-",Tabla1[[#This Row],[Precio de Cliente neto]]*(1+$F$3)),"-")</f>
        <v>3444.0388499999995</v>
      </c>
      <c r="I2361" s="5">
        <v>3280.0369999999998</v>
      </c>
      <c r="J2361" s="5">
        <v>2952.0333000000001</v>
      </c>
      <c r="K2361" s="26">
        <v>0.21</v>
      </c>
    </row>
    <row r="2362" spans="1:11">
      <c r="A2362" s="4">
        <v>7809</v>
      </c>
      <c r="B2362" t="s">
        <v>8688</v>
      </c>
      <c r="C2362" s="5">
        <f>IF($F$2=0," - ",Tabla1[[#This Row],[Base Precio de Lista neto]])</f>
        <v>44211.338300000003</v>
      </c>
      <c r="D2362" s="5">
        <f>IF($F$2=0," - ",Tabla1[[#This Row],[Base Precio de Lista neto]]*(1-$F$2))</f>
        <v>30947.936809999999</v>
      </c>
      <c r="E2362" s="5">
        <f>IF($F$2=0," - ",Tabla1[[#This Row],[Base para Mejor precio]]*(1-$F$2))</f>
        <v>27853.143128999996</v>
      </c>
      <c r="F2362" s="4" t="s">
        <v>5</v>
      </c>
      <c r="G2362" s="16" t="s">
        <v>6131</v>
      </c>
      <c r="H2362" s="5">
        <f>IFERROR(IF($F$3=0,"-",Tabla1[[#This Row],[Precio de Cliente neto]]*(1+$F$3)),"-")</f>
        <v>46421.905214999999</v>
      </c>
      <c r="I2362" s="5">
        <v>44211.338300000003</v>
      </c>
      <c r="J2362" s="5">
        <v>39790.204469999997</v>
      </c>
      <c r="K2362" s="26">
        <v>0.21</v>
      </c>
    </row>
    <row r="2363" spans="1:11">
      <c r="A2363" s="4">
        <v>7810</v>
      </c>
      <c r="B2363" t="s">
        <v>1714</v>
      </c>
      <c r="C2363" s="5">
        <f>IF($F$2=0," - ",Tabla1[[#This Row],[Base Precio de Lista neto]])</f>
        <v>167306.82209999999</v>
      </c>
      <c r="D2363" s="5">
        <f>IF($F$2=0," - ",Tabla1[[#This Row],[Base Precio de Lista neto]]*(1-$F$2))</f>
        <v>117114.77546999998</v>
      </c>
      <c r="E2363" s="5">
        <f>IF($F$2=0," - ",Tabla1[[#This Row],[Base para Mejor precio]]*(1-$F$2))</f>
        <v>105403.29792299999</v>
      </c>
      <c r="F2363" s="4" t="s">
        <v>5</v>
      </c>
      <c r="G2363" s="16" t="s">
        <v>6131</v>
      </c>
      <c r="H2363" s="5">
        <f>IFERROR(IF($F$3=0,"-",Tabla1[[#This Row],[Precio de Cliente neto]]*(1+$F$3)),"-")</f>
        <v>175672.16320499996</v>
      </c>
      <c r="I2363" s="5">
        <v>167306.82209999999</v>
      </c>
      <c r="J2363" s="5">
        <v>150576.13988999999</v>
      </c>
      <c r="K2363" s="26">
        <v>0.21</v>
      </c>
    </row>
    <row r="2364" spans="1:11">
      <c r="A2364" s="4">
        <v>7811</v>
      </c>
      <c r="B2364" t="s">
        <v>8689</v>
      </c>
      <c r="C2364" s="5">
        <f>IF($F$2=0," - ",Tabla1[[#This Row],[Base Precio de Lista neto]])</f>
        <v>213437.28659999999</v>
      </c>
      <c r="D2364" s="5">
        <f>IF($F$2=0," - ",Tabla1[[#This Row],[Base Precio de Lista neto]]*(1-$F$2))</f>
        <v>149406.10061999998</v>
      </c>
      <c r="E2364" s="5">
        <f>IF($F$2=0," - ",Tabla1[[#This Row],[Base para Mejor precio]]*(1-$F$2))</f>
        <v>134465.49055799999</v>
      </c>
      <c r="F2364" s="4" t="s">
        <v>5</v>
      </c>
      <c r="G2364" s="16" t="s">
        <v>6131</v>
      </c>
      <c r="H2364" s="5">
        <f>IFERROR(IF($F$3=0,"-",Tabla1[[#This Row],[Precio de Cliente neto]]*(1+$F$3)),"-")</f>
        <v>224109.15092999997</v>
      </c>
      <c r="I2364" s="5">
        <v>213437.28659999999</v>
      </c>
      <c r="J2364" s="5">
        <v>192093.55794</v>
      </c>
      <c r="K2364" s="26">
        <v>0.21</v>
      </c>
    </row>
    <row r="2365" spans="1:11">
      <c r="A2365" s="4">
        <v>7812</v>
      </c>
      <c r="B2365" t="s">
        <v>8690</v>
      </c>
      <c r="C2365" s="5">
        <f>IF($F$2=0," - ",Tabla1[[#This Row],[Base Precio de Lista neto]])</f>
        <v>35689.135499999997</v>
      </c>
      <c r="D2365" s="5">
        <f>IF($F$2=0," - ",Tabla1[[#This Row],[Base Precio de Lista neto]]*(1-$F$2))</f>
        <v>24982.394849999997</v>
      </c>
      <c r="E2365" s="5">
        <f>IF($F$2=0," - ",Tabla1[[#This Row],[Base para Mejor precio]]*(1-$F$2))</f>
        <v>22484.155364999999</v>
      </c>
      <c r="F2365" s="4" t="s">
        <v>5</v>
      </c>
      <c r="G2365" s="16" t="s">
        <v>6131</v>
      </c>
      <c r="H2365" s="5">
        <f>IFERROR(IF($F$3=0,"-",Tabla1[[#This Row],[Precio de Cliente neto]]*(1+$F$3)),"-")</f>
        <v>37473.592274999995</v>
      </c>
      <c r="I2365" s="5">
        <v>35689.135499999997</v>
      </c>
      <c r="J2365" s="5">
        <v>32120.221949999999</v>
      </c>
      <c r="K2365" s="26">
        <v>0.21</v>
      </c>
    </row>
    <row r="2366" spans="1:11">
      <c r="A2366" s="4">
        <v>7813</v>
      </c>
      <c r="B2366" t="s">
        <v>1715</v>
      </c>
      <c r="C2366" s="5">
        <f>IF($F$2=0," - ",Tabla1[[#This Row],[Base Precio de Lista neto]])</f>
        <v>87026.745200000005</v>
      </c>
      <c r="D2366" s="5">
        <f>IF($F$2=0," - ",Tabla1[[#This Row],[Base Precio de Lista neto]]*(1-$F$2))</f>
        <v>60918.721639999996</v>
      </c>
      <c r="E2366" s="5">
        <f>IF($F$2=0," - ",Tabla1[[#This Row],[Base para Mejor precio]]*(1-$F$2))</f>
        <v>54826.849476000003</v>
      </c>
      <c r="F2366" s="4" t="s">
        <v>5</v>
      </c>
      <c r="G2366" s="16" t="s">
        <v>6131</v>
      </c>
      <c r="H2366" s="5">
        <f>IFERROR(IF($F$3=0,"-",Tabla1[[#This Row],[Precio de Cliente neto]]*(1+$F$3)),"-")</f>
        <v>91378.082459999991</v>
      </c>
      <c r="I2366" s="5">
        <v>87026.745200000005</v>
      </c>
      <c r="J2366" s="5">
        <v>78324.070680000004</v>
      </c>
      <c r="K2366" s="26">
        <v>0.21</v>
      </c>
    </row>
    <row r="2367" spans="1:11">
      <c r="A2367" s="4">
        <v>7814</v>
      </c>
      <c r="B2367" t="s">
        <v>1716</v>
      </c>
      <c r="C2367" s="5">
        <f>IF($F$2=0," - ",Tabla1[[#This Row],[Base Precio de Lista neto]])</f>
        <v>35610.997900000002</v>
      </c>
      <c r="D2367" s="5">
        <f>IF($F$2=0," - ",Tabla1[[#This Row],[Base Precio de Lista neto]]*(1-$F$2))</f>
        <v>24927.698530000001</v>
      </c>
      <c r="E2367" s="5">
        <f>IF($F$2=0," - ",Tabla1[[#This Row],[Base para Mejor precio]]*(1-$F$2))</f>
        <v>22434.928676999996</v>
      </c>
      <c r="F2367" s="4" t="s">
        <v>5</v>
      </c>
      <c r="G2367" s="16" t="s">
        <v>6131</v>
      </c>
      <c r="H2367" s="5">
        <f>IFERROR(IF($F$3=0,"-",Tabla1[[#This Row],[Precio de Cliente neto]]*(1+$F$3)),"-")</f>
        <v>37391.547795000006</v>
      </c>
      <c r="I2367" s="5">
        <v>35610.997900000002</v>
      </c>
      <c r="J2367" s="5">
        <v>32049.898109999998</v>
      </c>
      <c r="K2367" s="26">
        <v>0.21</v>
      </c>
    </row>
    <row r="2368" spans="1:11">
      <c r="A2368" s="4">
        <v>7815</v>
      </c>
      <c r="B2368" t="s">
        <v>1717</v>
      </c>
      <c r="C2368" s="5">
        <f>IF($F$2=0," - ",Tabla1[[#This Row],[Base Precio de Lista neto]])</f>
        <v>33307.385000000002</v>
      </c>
      <c r="D2368" s="5">
        <f>IF($F$2=0," - ",Tabla1[[#This Row],[Base Precio de Lista neto]]*(1-$F$2))</f>
        <v>23315.1695</v>
      </c>
      <c r="E2368" s="5">
        <f>IF($F$2=0," - ",Tabla1[[#This Row],[Base para Mejor precio]]*(1-$F$2))</f>
        <v>20983.652549999999</v>
      </c>
      <c r="F2368" s="4" t="s">
        <v>5</v>
      </c>
      <c r="G2368" s="16" t="s">
        <v>6131</v>
      </c>
      <c r="H2368" s="5">
        <f>IFERROR(IF($F$3=0,"-",Tabla1[[#This Row],[Precio de Cliente neto]]*(1+$F$3)),"-")</f>
        <v>34972.754249999998</v>
      </c>
      <c r="I2368" s="5">
        <v>33307.385000000002</v>
      </c>
      <c r="J2368" s="5">
        <v>29976.646499999999</v>
      </c>
      <c r="K2368" s="26">
        <v>0.21</v>
      </c>
    </row>
    <row r="2369" spans="1:11">
      <c r="A2369" s="4">
        <v>7816</v>
      </c>
      <c r="B2369" t="s">
        <v>1718</v>
      </c>
      <c r="C2369" s="5">
        <f>IF($F$2=0," - ",Tabla1[[#This Row],[Base Precio de Lista neto]])</f>
        <v>30908.0497</v>
      </c>
      <c r="D2369" s="5">
        <f>IF($F$2=0," - ",Tabla1[[#This Row],[Base Precio de Lista neto]]*(1-$F$2))</f>
        <v>21635.63479</v>
      </c>
      <c r="E2369" s="5">
        <f>IF($F$2=0," - ",Tabla1[[#This Row],[Base para Mejor precio]]*(1-$F$2))</f>
        <v>19472.071310999996</v>
      </c>
      <c r="F2369" s="4" t="s">
        <v>5</v>
      </c>
      <c r="G2369" s="16" t="s">
        <v>6131</v>
      </c>
      <c r="H2369" s="5">
        <f>IFERROR(IF($F$3=0,"-",Tabla1[[#This Row],[Precio de Cliente neto]]*(1+$F$3)),"-")</f>
        <v>32453.452185000002</v>
      </c>
      <c r="I2369" s="5">
        <v>30908.0497</v>
      </c>
      <c r="J2369" s="5">
        <v>27817.244729999999</v>
      </c>
      <c r="K2369" s="26">
        <v>0.21</v>
      </c>
    </row>
    <row r="2370" spans="1:11">
      <c r="A2370" s="4">
        <v>7817</v>
      </c>
      <c r="B2370" t="s">
        <v>1719</v>
      </c>
      <c r="C2370" s="5">
        <f>IF($F$2=0," - ",Tabla1[[#This Row],[Base Precio de Lista neto]])</f>
        <v>5820.9305000000004</v>
      </c>
      <c r="D2370" s="5">
        <f>IF($F$2=0," - ",Tabla1[[#This Row],[Base Precio de Lista neto]]*(1-$F$2))</f>
        <v>4074.6513500000001</v>
      </c>
      <c r="E2370" s="5">
        <f>IF($F$2=0," - ",Tabla1[[#This Row],[Base para Mejor precio]]*(1-$F$2))</f>
        <v>3667.1862149999997</v>
      </c>
      <c r="F2370" s="4" t="s">
        <v>5</v>
      </c>
      <c r="G2370" s="16" t="s">
        <v>6131</v>
      </c>
      <c r="H2370" s="5">
        <f>IFERROR(IF($F$3=0,"-",Tabla1[[#This Row],[Precio de Cliente neto]]*(1+$F$3)),"-")</f>
        <v>6111.9770250000001</v>
      </c>
      <c r="I2370" s="5">
        <v>5820.9305000000004</v>
      </c>
      <c r="J2370" s="5">
        <v>5238.83745</v>
      </c>
      <c r="K2370" s="26">
        <v>0.21</v>
      </c>
    </row>
    <row r="2371" spans="1:11">
      <c r="A2371" s="4">
        <v>7818</v>
      </c>
      <c r="B2371" t="s">
        <v>1720</v>
      </c>
      <c r="C2371" s="5">
        <f>IF($F$2=0," - ",Tabla1[[#This Row],[Base Precio de Lista neto]])</f>
        <v>1429.7016000000001</v>
      </c>
      <c r="D2371" s="5">
        <f>IF($F$2=0," - ",Tabla1[[#This Row],[Base Precio de Lista neto]]*(1-$F$2))</f>
        <v>1000.79112</v>
      </c>
      <c r="E2371" s="5">
        <f>IF($F$2=0," - ",Tabla1[[#This Row],[Base para Mejor precio]]*(1-$F$2))</f>
        <v>900.71200799999997</v>
      </c>
      <c r="F2371" s="4" t="s">
        <v>5</v>
      </c>
      <c r="G2371" s="16" t="s">
        <v>6131</v>
      </c>
      <c r="H2371" s="5">
        <f>IFERROR(IF($F$3=0,"-",Tabla1[[#This Row],[Precio de Cliente neto]]*(1+$F$3)),"-")</f>
        <v>1501.18668</v>
      </c>
      <c r="I2371" s="5">
        <v>1429.7016000000001</v>
      </c>
      <c r="J2371" s="5">
        <v>1286.73144</v>
      </c>
      <c r="K2371" s="26">
        <v>0.21</v>
      </c>
    </row>
    <row r="2372" spans="1:11">
      <c r="A2372" s="4">
        <v>7819</v>
      </c>
      <c r="B2372" t="s">
        <v>1721</v>
      </c>
      <c r="C2372" s="5">
        <f>IF($F$2=0," - ",Tabla1[[#This Row],[Base Precio de Lista neto]])</f>
        <v>50493.5268</v>
      </c>
      <c r="D2372" s="5">
        <f>IF($F$2=0," - ",Tabla1[[#This Row],[Base Precio de Lista neto]]*(1-$F$2))</f>
        <v>35345.468759999996</v>
      </c>
      <c r="E2372" s="5">
        <f>IF($F$2=0," - ",Tabla1[[#This Row],[Base para Mejor precio]]*(1-$F$2))</f>
        <v>31810.921883999999</v>
      </c>
      <c r="F2372" s="4" t="s">
        <v>5</v>
      </c>
      <c r="G2372" s="16" t="s">
        <v>6131</v>
      </c>
      <c r="H2372" s="5">
        <f>IFERROR(IF($F$3=0,"-",Tabla1[[#This Row],[Precio de Cliente neto]]*(1+$F$3)),"-")</f>
        <v>53018.203139999998</v>
      </c>
      <c r="I2372" s="5">
        <v>50493.5268</v>
      </c>
      <c r="J2372" s="5">
        <v>45444.174120000003</v>
      </c>
      <c r="K2372" s="26">
        <v>0.21</v>
      </c>
    </row>
    <row r="2373" spans="1:11">
      <c r="A2373" s="4">
        <v>7820</v>
      </c>
      <c r="B2373" t="s">
        <v>1722</v>
      </c>
      <c r="C2373" s="5">
        <f>IF($F$2=0," - ",Tabla1[[#This Row],[Base Precio de Lista neto]])</f>
        <v>74676.414999999994</v>
      </c>
      <c r="D2373" s="5">
        <f>IF($F$2=0," - ",Tabla1[[#This Row],[Base Precio de Lista neto]]*(1-$F$2))</f>
        <v>52273.490499999993</v>
      </c>
      <c r="E2373" s="5">
        <f>IF($F$2=0," - ",Tabla1[[#This Row],[Base para Mejor precio]]*(1-$F$2))</f>
        <v>47046.141449999996</v>
      </c>
      <c r="F2373" s="4" t="s">
        <v>5</v>
      </c>
      <c r="G2373" s="16" t="s">
        <v>6131</v>
      </c>
      <c r="H2373" s="5">
        <f>IFERROR(IF($F$3=0,"-",Tabla1[[#This Row],[Precio de Cliente neto]]*(1+$F$3)),"-")</f>
        <v>78410.235749999993</v>
      </c>
      <c r="I2373" s="5">
        <v>74676.414999999994</v>
      </c>
      <c r="J2373" s="5">
        <v>67208.773499999996</v>
      </c>
      <c r="K2373" s="26">
        <v>0.21</v>
      </c>
    </row>
    <row r="2374" spans="1:11">
      <c r="A2374" s="4">
        <v>7821</v>
      </c>
      <c r="B2374" t="s">
        <v>8691</v>
      </c>
      <c r="C2374" s="5">
        <f>IF($F$2=0," - ",Tabla1[[#This Row],[Base Precio de Lista neto]])</f>
        <v>23213.764299999999</v>
      </c>
      <c r="D2374" s="5">
        <f>IF($F$2=0," - ",Tabla1[[#This Row],[Base Precio de Lista neto]]*(1-$F$2))</f>
        <v>16249.635009999998</v>
      </c>
      <c r="E2374" s="5">
        <f>IF($F$2=0," - ",Tabla1[[#This Row],[Base para Mejor precio]]*(1-$F$2))</f>
        <v>14624.671508999998</v>
      </c>
      <c r="F2374" s="4" t="s">
        <v>5</v>
      </c>
      <c r="G2374" s="16" t="s">
        <v>6131</v>
      </c>
      <c r="H2374" s="5">
        <f>IFERROR(IF($F$3=0,"-",Tabla1[[#This Row],[Precio de Cliente neto]]*(1+$F$3)),"-")</f>
        <v>24374.452514999997</v>
      </c>
      <c r="I2374" s="5">
        <v>23213.764299999999</v>
      </c>
      <c r="J2374" s="5">
        <v>20892.387869999999</v>
      </c>
      <c r="K2374" s="26">
        <v>0.21</v>
      </c>
    </row>
    <row r="2375" spans="1:11">
      <c r="A2375" s="4">
        <v>7826</v>
      </c>
      <c r="B2375" t="s">
        <v>8692</v>
      </c>
      <c r="C2375" s="5">
        <f>IF($F$2=0," - ",Tabla1[[#This Row],[Base Precio de Lista neto]])</f>
        <v>21152.838599999999</v>
      </c>
      <c r="D2375" s="5">
        <f>IF($F$2=0," - ",Tabla1[[#This Row],[Base Precio de Lista neto]]*(1-$F$2))</f>
        <v>14806.987019999999</v>
      </c>
      <c r="E2375" s="5">
        <f>IF($F$2=0," - ",Tabla1[[#This Row],[Base para Mejor precio]]*(1-$F$2))</f>
        <v>13326.288317999999</v>
      </c>
      <c r="F2375" s="4" t="s">
        <v>5</v>
      </c>
      <c r="G2375" s="16" t="s">
        <v>6131</v>
      </c>
      <c r="H2375" s="5">
        <f>IFERROR(IF($F$3=0,"-",Tabla1[[#This Row],[Precio de Cliente neto]]*(1+$F$3)),"-")</f>
        <v>22210.480529999997</v>
      </c>
      <c r="I2375" s="5">
        <v>21152.838599999999</v>
      </c>
      <c r="J2375" s="5">
        <v>19037.55474</v>
      </c>
      <c r="K2375" s="26">
        <v>0.21</v>
      </c>
    </row>
    <row r="2376" spans="1:11">
      <c r="A2376" s="4">
        <v>7827</v>
      </c>
      <c r="B2376" t="s">
        <v>8693</v>
      </c>
      <c r="C2376" s="5">
        <f>IF($F$2=0," - ",Tabla1[[#This Row],[Base Precio de Lista neto]])</f>
        <v>84575.247099999993</v>
      </c>
      <c r="D2376" s="5">
        <f>IF($F$2=0," - ",Tabla1[[#This Row],[Base Precio de Lista neto]]*(1-$F$2))</f>
        <v>59202.672969999992</v>
      </c>
      <c r="E2376" s="5">
        <f>IF($F$2=0," - ",Tabla1[[#This Row],[Base para Mejor precio]]*(1-$F$2))</f>
        <v>53282.405672999994</v>
      </c>
      <c r="F2376" s="4" t="s">
        <v>5</v>
      </c>
      <c r="G2376" s="16" t="s">
        <v>6131</v>
      </c>
      <c r="H2376" s="5">
        <f>IFERROR(IF($F$3=0,"-",Tabla1[[#This Row],[Precio de Cliente neto]]*(1+$F$3)),"-")</f>
        <v>88804.009454999992</v>
      </c>
      <c r="I2376" s="5">
        <v>84575.247099999993</v>
      </c>
      <c r="J2376" s="5">
        <v>76117.722389999995</v>
      </c>
      <c r="K2376" s="26">
        <v>0.21</v>
      </c>
    </row>
    <row r="2377" spans="1:11">
      <c r="A2377" s="4">
        <v>7828</v>
      </c>
      <c r="B2377" t="s">
        <v>8694</v>
      </c>
      <c r="C2377" s="5">
        <f>IF($F$2=0," - ",Tabla1[[#This Row],[Base Precio de Lista neto]])</f>
        <v>88324.384600000005</v>
      </c>
      <c r="D2377" s="5">
        <f>IF($F$2=0," - ",Tabla1[[#This Row],[Base Precio de Lista neto]]*(1-$F$2))</f>
        <v>61827.069219999998</v>
      </c>
      <c r="E2377" s="5">
        <f>IF($F$2=0," - ",Tabla1[[#This Row],[Base para Mejor precio]]*(1-$F$2))</f>
        <v>55644.362298</v>
      </c>
      <c r="F2377" s="4" t="s">
        <v>5</v>
      </c>
      <c r="G2377" s="16" t="s">
        <v>6131</v>
      </c>
      <c r="H2377" s="5">
        <f>IFERROR(IF($F$3=0,"-",Tabla1[[#This Row],[Precio de Cliente neto]]*(1+$F$3)),"-")</f>
        <v>92740.603829999993</v>
      </c>
      <c r="I2377" s="5">
        <v>88324.384600000005</v>
      </c>
      <c r="J2377" s="5">
        <v>79491.94614</v>
      </c>
      <c r="K2377" s="26">
        <v>0.21</v>
      </c>
    </row>
    <row r="2378" spans="1:11">
      <c r="A2378" s="4">
        <v>7829</v>
      </c>
      <c r="B2378" t="s">
        <v>1723</v>
      </c>
      <c r="C2378" s="5">
        <f>IF($F$2=0," - ",Tabla1[[#This Row],[Base Precio de Lista neto]])</f>
        <v>47302.878299999997</v>
      </c>
      <c r="D2378" s="5">
        <f>IF($F$2=0," - ",Tabla1[[#This Row],[Base Precio de Lista neto]]*(1-$F$2))</f>
        <v>33112.014809999993</v>
      </c>
      <c r="E2378" s="5">
        <f>IF($F$2=0," - ",Tabla1[[#This Row],[Base para Mejor precio]]*(1-$F$2))</f>
        <v>29800.813329000001</v>
      </c>
      <c r="F2378" s="4" t="s">
        <v>5</v>
      </c>
      <c r="G2378" s="16" t="s">
        <v>6131</v>
      </c>
      <c r="H2378" s="5">
        <f>IFERROR(IF($F$3=0,"-",Tabla1[[#This Row],[Precio de Cliente neto]]*(1+$F$3)),"-")</f>
        <v>49668.02221499999</v>
      </c>
      <c r="I2378" s="5">
        <v>47302.878299999997</v>
      </c>
      <c r="J2378" s="5">
        <v>42572.590470000003</v>
      </c>
      <c r="K2378" s="26">
        <v>0.21</v>
      </c>
    </row>
    <row r="2379" spans="1:11">
      <c r="A2379" s="4">
        <v>7830</v>
      </c>
      <c r="B2379" t="s">
        <v>8695</v>
      </c>
      <c r="C2379" s="5">
        <f>IF($F$2=0," - ",Tabla1[[#This Row],[Base Precio de Lista neto]])</f>
        <v>54044.549800000001</v>
      </c>
      <c r="D2379" s="5">
        <f>IF($F$2=0," - ",Tabla1[[#This Row],[Base Precio de Lista neto]]*(1-$F$2))</f>
        <v>37831.184860000001</v>
      </c>
      <c r="E2379" s="5">
        <f>IF($F$2=0," - ",Tabla1[[#This Row],[Base para Mejor precio]]*(1-$F$2))</f>
        <v>34048.066373999995</v>
      </c>
      <c r="F2379" s="4" t="s">
        <v>5</v>
      </c>
      <c r="G2379" s="16" t="s">
        <v>6131</v>
      </c>
      <c r="H2379" s="5">
        <f>IFERROR(IF($F$3=0,"-",Tabla1[[#This Row],[Precio de Cliente neto]]*(1+$F$3)),"-")</f>
        <v>56746.777289999998</v>
      </c>
      <c r="I2379" s="5">
        <v>54044.549800000001</v>
      </c>
      <c r="J2379" s="5">
        <v>48640.094819999998</v>
      </c>
      <c r="K2379" s="26">
        <v>0.21</v>
      </c>
    </row>
    <row r="2380" spans="1:11">
      <c r="A2380" s="4">
        <v>7846</v>
      </c>
      <c r="B2380" t="s">
        <v>6213</v>
      </c>
      <c r="C2380" s="5">
        <f>IF($F$2=0," - ",Tabla1[[#This Row],[Base Precio de Lista neto]])</f>
        <v>2447.8562000000002</v>
      </c>
      <c r="D2380" s="5">
        <f>IF($F$2=0," - ",Tabla1[[#This Row],[Base Precio de Lista neto]]*(1-$F$2))</f>
        <v>1713.4993400000001</v>
      </c>
      <c r="E2380" s="5">
        <f>IF($F$2=0," - ",Tabla1[[#This Row],[Base para Mejor precio]]*(1-$F$2))</f>
        <v>1403.3559594599999</v>
      </c>
      <c r="F2380" s="4" t="s">
        <v>5</v>
      </c>
      <c r="G2380" s="16" t="s">
        <v>8992</v>
      </c>
      <c r="H2380" s="5">
        <f>IFERROR(IF($F$3=0,"-",Tabla1[[#This Row],[Precio de Cliente neto]]*(1+$F$3)),"-")</f>
        <v>2570.24901</v>
      </c>
      <c r="I2380" s="5">
        <v>2447.8562000000002</v>
      </c>
      <c r="J2380" s="5">
        <v>2004.7942278</v>
      </c>
      <c r="K2380" s="26">
        <v>0.21</v>
      </c>
    </row>
    <row r="2381" spans="1:11">
      <c r="A2381" s="4">
        <v>7847</v>
      </c>
      <c r="B2381" t="s">
        <v>6214</v>
      </c>
      <c r="C2381" s="5">
        <f>IF($F$2=0," - ",Tabla1[[#This Row],[Base Precio de Lista neto]])</f>
        <v>3278.5030000000002</v>
      </c>
      <c r="D2381" s="5">
        <f>IF($F$2=0," - ",Tabla1[[#This Row],[Base Precio de Lista neto]]*(1-$F$2))</f>
        <v>2294.9521</v>
      </c>
      <c r="E2381" s="5">
        <f>IF($F$2=0," - ",Tabla1[[#This Row],[Base para Mejor precio]]*(1-$F$2))</f>
        <v>1879.5657698999999</v>
      </c>
      <c r="F2381" s="4" t="s">
        <v>5</v>
      </c>
      <c r="G2381" s="16" t="s">
        <v>8992</v>
      </c>
      <c r="H2381" s="5">
        <f>IFERROR(IF($F$3=0,"-",Tabla1[[#This Row],[Precio de Cliente neto]]*(1+$F$3)),"-")</f>
        <v>3442.4281499999997</v>
      </c>
      <c r="I2381" s="5">
        <v>3278.5030000000002</v>
      </c>
      <c r="J2381" s="5">
        <v>2685.093957</v>
      </c>
      <c r="K2381" s="26">
        <v>0.21</v>
      </c>
    </row>
    <row r="2382" spans="1:11">
      <c r="A2382" s="4">
        <v>7848</v>
      </c>
      <c r="B2382" t="s">
        <v>6215</v>
      </c>
      <c r="C2382" s="5">
        <f>IF($F$2=0," - ",Tabla1[[#This Row],[Base Precio de Lista neto]])</f>
        <v>4104.2356</v>
      </c>
      <c r="D2382" s="5">
        <f>IF($F$2=0," - ",Tabla1[[#This Row],[Base Precio de Lista neto]]*(1-$F$2))</f>
        <v>2872.9649199999999</v>
      </c>
      <c r="E2382" s="5">
        <f>IF($F$2=0," - ",Tabla1[[#This Row],[Base para Mejor precio]]*(1-$F$2))</f>
        <v>2352.9582694800001</v>
      </c>
      <c r="F2382" s="4" t="s">
        <v>5</v>
      </c>
      <c r="G2382" s="16" t="s">
        <v>8992</v>
      </c>
      <c r="H2382" s="5">
        <f>IFERROR(IF($F$3=0,"-",Tabla1[[#This Row],[Precio de Cliente neto]]*(1+$F$3)),"-")</f>
        <v>4309.4473799999996</v>
      </c>
      <c r="I2382" s="5">
        <v>4104.2356</v>
      </c>
      <c r="J2382" s="5">
        <v>3361.3689564000001</v>
      </c>
      <c r="K2382" s="26">
        <v>0.21</v>
      </c>
    </row>
    <row r="2383" spans="1:11">
      <c r="A2383" s="4">
        <v>7849</v>
      </c>
      <c r="B2383" t="s">
        <v>6216</v>
      </c>
      <c r="C2383" s="5">
        <f>IF($F$2=0," - ",Tabla1[[#This Row],[Base Precio de Lista neto]])</f>
        <v>4895.6881000000003</v>
      </c>
      <c r="D2383" s="5">
        <f>IF($F$2=0," - ",Tabla1[[#This Row],[Base Precio de Lista neto]]*(1-$F$2))</f>
        <v>3426.9816700000001</v>
      </c>
      <c r="E2383" s="5">
        <f>IF($F$2=0," - ",Tabla1[[#This Row],[Base para Mejor precio]]*(1-$F$2))</f>
        <v>2806.69798773</v>
      </c>
      <c r="F2383" s="4" t="s">
        <v>5</v>
      </c>
      <c r="G2383" s="16" t="s">
        <v>8992</v>
      </c>
      <c r="H2383" s="5">
        <f>IFERROR(IF($F$3=0,"-",Tabla1[[#This Row],[Precio de Cliente neto]]*(1+$F$3)),"-")</f>
        <v>5140.4725049999997</v>
      </c>
      <c r="I2383" s="5">
        <v>4895.6881000000003</v>
      </c>
      <c r="J2383" s="5">
        <v>4009.5685539000001</v>
      </c>
      <c r="K2383" s="26">
        <v>0.21</v>
      </c>
    </row>
    <row r="2384" spans="1:11">
      <c r="A2384" s="4">
        <v>7850</v>
      </c>
      <c r="B2384" t="s">
        <v>1724</v>
      </c>
      <c r="C2384" s="5">
        <f>IF($F$2=0," - ",Tabla1[[#This Row],[Base Precio de Lista neto]])</f>
        <v>3258.7485000000001</v>
      </c>
      <c r="D2384" s="5">
        <f>IF($F$2=0," - ",Tabla1[[#This Row],[Base Precio de Lista neto]]*(1-$F$2))</f>
        <v>2281.1239500000001</v>
      </c>
      <c r="E2384" s="5">
        <f>IF($F$2=0," - ",Tabla1[[#This Row],[Base para Mejor precio]]*(1-$F$2))</f>
        <v>2053.011555</v>
      </c>
      <c r="F2384" s="4" t="s">
        <v>4</v>
      </c>
      <c r="G2384" s="16" t="s">
        <v>6131</v>
      </c>
      <c r="H2384" s="5">
        <f>IFERROR(IF($F$3=0,"-",Tabla1[[#This Row],[Precio de Cliente neto]]*(1+$F$3)),"-")</f>
        <v>3421.6859250000002</v>
      </c>
      <c r="I2384" s="5">
        <v>3258.7485000000001</v>
      </c>
      <c r="J2384" s="5">
        <v>2932.87365</v>
      </c>
      <c r="K2384" s="26">
        <v>0.21</v>
      </c>
    </row>
    <row r="2385" spans="1:11">
      <c r="A2385" s="4">
        <v>7851</v>
      </c>
      <c r="B2385" t="s">
        <v>1725</v>
      </c>
      <c r="C2385" s="5">
        <f>IF($F$2=0," - ",Tabla1[[#This Row],[Base Precio de Lista neto]])</f>
        <v>4888.9477999999999</v>
      </c>
      <c r="D2385" s="5">
        <f>IF($F$2=0," - ",Tabla1[[#This Row],[Base Precio de Lista neto]]*(1-$F$2))</f>
        <v>3422.2634599999997</v>
      </c>
      <c r="E2385" s="5">
        <f>IF($F$2=0," - ",Tabla1[[#This Row],[Base para Mejor precio]]*(1-$F$2))</f>
        <v>3080.0371140000002</v>
      </c>
      <c r="F2385" s="4" t="s">
        <v>4</v>
      </c>
      <c r="G2385" s="16" t="s">
        <v>6131</v>
      </c>
      <c r="H2385" s="5">
        <f>IFERROR(IF($F$3=0,"-",Tabla1[[#This Row],[Precio de Cliente neto]]*(1+$F$3)),"-")</f>
        <v>5133.3951899999993</v>
      </c>
      <c r="I2385" s="5">
        <v>4888.9477999999999</v>
      </c>
      <c r="J2385" s="5">
        <v>4400.0530200000003</v>
      </c>
      <c r="K2385" s="26">
        <v>0.21</v>
      </c>
    </row>
    <row r="2386" spans="1:11">
      <c r="A2386" s="4">
        <v>7853</v>
      </c>
      <c r="B2386" t="s">
        <v>1726</v>
      </c>
      <c r="C2386" s="5">
        <f>IF($F$2=0," - ",Tabla1[[#This Row],[Base Precio de Lista neto]])</f>
        <v>3801.5983000000001</v>
      </c>
      <c r="D2386" s="5">
        <f>IF($F$2=0," - ",Tabla1[[#This Row],[Base Precio de Lista neto]]*(1-$F$2))</f>
        <v>2661.1188099999999</v>
      </c>
      <c r="E2386" s="5">
        <f>IF($F$2=0," - ",Tabla1[[#This Row],[Base para Mejor precio]]*(1-$F$2))</f>
        <v>2395.0069289999997</v>
      </c>
      <c r="F2386" s="4" t="s">
        <v>4</v>
      </c>
      <c r="G2386" s="16" t="s">
        <v>6131</v>
      </c>
      <c r="H2386" s="5">
        <f>IFERROR(IF($F$3=0,"-",Tabla1[[#This Row],[Precio de Cliente neto]]*(1+$F$3)),"-")</f>
        <v>3991.6782149999999</v>
      </c>
      <c r="I2386" s="5">
        <v>3801.5983000000001</v>
      </c>
      <c r="J2386" s="5">
        <v>3421.4384700000001</v>
      </c>
      <c r="K2386" s="26">
        <v>0.21</v>
      </c>
    </row>
    <row r="2387" spans="1:11">
      <c r="A2387" s="4">
        <v>7854</v>
      </c>
      <c r="B2387" t="s">
        <v>1727</v>
      </c>
      <c r="C2387" s="5">
        <f>IF($F$2=0," - ",Tabla1[[#This Row],[Base Precio de Lista neto]])</f>
        <v>5702.3973999999998</v>
      </c>
      <c r="D2387" s="5">
        <f>IF($F$2=0," - ",Tabla1[[#This Row],[Base Precio de Lista neto]]*(1-$F$2))</f>
        <v>3991.6781799999994</v>
      </c>
      <c r="E2387" s="5">
        <f>IF($F$2=0," - ",Tabla1[[#This Row],[Base para Mejor precio]]*(1-$F$2))</f>
        <v>3592.5103619999995</v>
      </c>
      <c r="F2387" s="4" t="s">
        <v>4</v>
      </c>
      <c r="G2387" s="16" t="s">
        <v>6131</v>
      </c>
      <c r="H2387" s="5">
        <f>IFERROR(IF($F$3=0,"-",Tabla1[[#This Row],[Precio de Cliente neto]]*(1+$F$3)),"-")</f>
        <v>5987.5172699999994</v>
      </c>
      <c r="I2387" s="5">
        <v>5702.3973999999998</v>
      </c>
      <c r="J2387" s="5">
        <v>5132.1576599999999</v>
      </c>
      <c r="K2387" s="26">
        <v>0.21</v>
      </c>
    </row>
    <row r="2388" spans="1:11">
      <c r="A2388" s="4">
        <v>7856</v>
      </c>
      <c r="B2388" t="s">
        <v>6217</v>
      </c>
      <c r="C2388" s="5">
        <f>IF($F$2=0," - ",Tabla1[[#This Row],[Base Precio de Lista neto]])</f>
        <v>11772.175499999999</v>
      </c>
      <c r="D2388" s="5">
        <f>IF($F$2=0," - ",Tabla1[[#This Row],[Base Precio de Lista neto]]*(1-$F$2))</f>
        <v>8240.5228499999994</v>
      </c>
      <c r="E2388" s="5">
        <f>IF($F$2=0," - ",Tabla1[[#This Row],[Base para Mejor precio]]*(1-$F$2))</f>
        <v>6748.9882141499993</v>
      </c>
      <c r="F2388" s="4" t="s">
        <v>5</v>
      </c>
      <c r="G2388" s="16" t="s">
        <v>8992</v>
      </c>
      <c r="H2388" s="5">
        <f>IFERROR(IF($F$3=0,"-",Tabla1[[#This Row],[Precio de Cliente neto]]*(1+$F$3)),"-")</f>
        <v>12360.784274999998</v>
      </c>
      <c r="I2388" s="5">
        <v>11772.175499999999</v>
      </c>
      <c r="J2388" s="5">
        <v>9641.4117344999995</v>
      </c>
      <c r="K2388" s="26">
        <v>0.21</v>
      </c>
    </row>
    <row r="2389" spans="1:11">
      <c r="A2389" s="4">
        <v>7857</v>
      </c>
      <c r="B2389" t="s">
        <v>6218</v>
      </c>
      <c r="C2389" s="5">
        <f>IF($F$2=0," - ",Tabla1[[#This Row],[Base Precio de Lista neto]])</f>
        <v>15360.3794</v>
      </c>
      <c r="D2389" s="5">
        <f>IF($F$2=0," - ",Tabla1[[#This Row],[Base Precio de Lista neto]]*(1-$F$2))</f>
        <v>10752.265579999999</v>
      </c>
      <c r="E2389" s="5">
        <f>IF($F$2=0," - ",Tabla1[[#This Row],[Base para Mejor precio]]*(1-$F$2))</f>
        <v>8806.1055100199992</v>
      </c>
      <c r="F2389" s="4" t="s">
        <v>5</v>
      </c>
      <c r="G2389" s="16" t="s">
        <v>8992</v>
      </c>
      <c r="H2389" s="5">
        <f>IFERROR(IF($F$3=0,"-",Tabla1[[#This Row],[Precio de Cliente neto]]*(1+$F$3)),"-")</f>
        <v>16128.398369999999</v>
      </c>
      <c r="I2389" s="5">
        <v>15360.3794</v>
      </c>
      <c r="J2389" s="5">
        <v>12580.1507286</v>
      </c>
      <c r="K2389" s="26">
        <v>0.21</v>
      </c>
    </row>
    <row r="2390" spans="1:11">
      <c r="A2390" s="4">
        <v>7858</v>
      </c>
      <c r="B2390" t="s">
        <v>6219</v>
      </c>
      <c r="C2390" s="5">
        <f>IF($F$2=0," - ",Tabla1[[#This Row],[Base Precio de Lista neto]])</f>
        <v>19268.016500000002</v>
      </c>
      <c r="D2390" s="5">
        <f>IF($F$2=0," - ",Tabla1[[#This Row],[Base Precio de Lista neto]]*(1-$F$2))</f>
        <v>13487.61155</v>
      </c>
      <c r="E2390" s="5">
        <f>IF($F$2=0," - ",Tabla1[[#This Row],[Base para Mejor precio]]*(1-$F$2))</f>
        <v>11046.353859449999</v>
      </c>
      <c r="F2390" s="4" t="s">
        <v>5</v>
      </c>
      <c r="G2390" s="16" t="s">
        <v>8992</v>
      </c>
      <c r="H2390" s="5">
        <f>IFERROR(IF($F$3=0,"-",Tabla1[[#This Row],[Precio de Cliente neto]]*(1+$F$3)),"-")</f>
        <v>20231.417324999999</v>
      </c>
      <c r="I2390" s="5">
        <v>19268.016500000002</v>
      </c>
      <c r="J2390" s="5">
        <v>15780.5055135</v>
      </c>
      <c r="K2390" s="26">
        <v>0.21</v>
      </c>
    </row>
    <row r="2391" spans="1:11">
      <c r="A2391" s="4">
        <v>7859</v>
      </c>
      <c r="B2391" t="s">
        <v>6220</v>
      </c>
      <c r="C2391" s="5">
        <f>IF($F$2=0," - ",Tabla1[[#This Row],[Base Precio de Lista neto]])</f>
        <v>23200.345799999999</v>
      </c>
      <c r="D2391" s="5">
        <f>IF($F$2=0," - ",Tabla1[[#This Row],[Base Precio de Lista neto]]*(1-$F$2))</f>
        <v>16240.242059999999</v>
      </c>
      <c r="E2391" s="5">
        <f>IF($F$2=0," - ",Tabla1[[#This Row],[Base para Mejor precio]]*(1-$F$2))</f>
        <v>13300.758247139998</v>
      </c>
      <c r="F2391" s="4" t="s">
        <v>5</v>
      </c>
      <c r="G2391" s="16" t="s">
        <v>8992</v>
      </c>
      <c r="H2391" s="5">
        <f>IFERROR(IF($F$3=0,"-",Tabla1[[#This Row],[Precio de Cliente neto]]*(1+$F$3)),"-")</f>
        <v>24360.363089999999</v>
      </c>
      <c r="I2391" s="5">
        <v>23200.345799999999</v>
      </c>
      <c r="J2391" s="5">
        <v>19001.083210199999</v>
      </c>
      <c r="K2391" s="26">
        <v>0.21</v>
      </c>
    </row>
    <row r="2392" spans="1:11">
      <c r="A2392" s="4">
        <v>7860</v>
      </c>
      <c r="B2392" t="s">
        <v>8696</v>
      </c>
      <c r="C2392" s="5">
        <f>IF($F$2=0," - ",Tabla1[[#This Row],[Base Precio de Lista neto]])</f>
        <v>5324.5712999999996</v>
      </c>
      <c r="D2392" s="5">
        <f>IF($F$2=0," - ",Tabla1[[#This Row],[Base Precio de Lista neto]]*(1-$F$2))</f>
        <v>3727.1999099999994</v>
      </c>
      <c r="E2392" s="5">
        <f>IF($F$2=0," - ",Tabla1[[#This Row],[Base para Mejor precio]]*(1-$F$2))</f>
        <v>3354.4799189999999</v>
      </c>
      <c r="F2392" s="4" t="s">
        <v>5</v>
      </c>
      <c r="G2392" s="16" t="s">
        <v>6131</v>
      </c>
      <c r="H2392" s="5">
        <f>IFERROR(IF($F$3=0,"-",Tabla1[[#This Row],[Precio de Cliente neto]]*(1+$F$3)),"-")</f>
        <v>5590.799864999999</v>
      </c>
      <c r="I2392" s="5">
        <v>5324.5712999999996</v>
      </c>
      <c r="J2392" s="5">
        <v>4792.1141699999998</v>
      </c>
      <c r="K2392" s="26">
        <v>0.21</v>
      </c>
    </row>
    <row r="2393" spans="1:11">
      <c r="A2393" s="4">
        <v>7861</v>
      </c>
      <c r="B2393" t="s">
        <v>8697</v>
      </c>
      <c r="C2393" s="5">
        <f>IF($F$2=0," - ",Tabla1[[#This Row],[Base Precio de Lista neto]])</f>
        <v>4699.2924000000003</v>
      </c>
      <c r="D2393" s="5">
        <f>IF($F$2=0," - ",Tabla1[[#This Row],[Base Precio de Lista neto]]*(1-$F$2))</f>
        <v>3289.50468</v>
      </c>
      <c r="E2393" s="5">
        <f>IF($F$2=0," - ",Tabla1[[#This Row],[Base para Mejor precio]]*(1-$F$2))</f>
        <v>2960.5542119999996</v>
      </c>
      <c r="F2393" s="4" t="s">
        <v>5</v>
      </c>
      <c r="G2393" s="16" t="s">
        <v>6131</v>
      </c>
      <c r="H2393" s="5">
        <f>IFERROR(IF($F$3=0,"-",Tabla1[[#This Row],[Precio de Cliente neto]]*(1+$F$3)),"-")</f>
        <v>4934.25702</v>
      </c>
      <c r="I2393" s="5">
        <v>4699.2924000000003</v>
      </c>
      <c r="J2393" s="5">
        <v>4229.3631599999999</v>
      </c>
      <c r="K2393" s="26">
        <v>0.21</v>
      </c>
    </row>
    <row r="2394" spans="1:11">
      <c r="A2394" s="4">
        <v>7862</v>
      </c>
      <c r="B2394" t="s">
        <v>8698</v>
      </c>
      <c r="C2394" s="5">
        <f>IF($F$2=0," - ",Tabla1[[#This Row],[Base Precio de Lista neto]])</f>
        <v>13062.2122</v>
      </c>
      <c r="D2394" s="5">
        <f>IF($F$2=0," - ",Tabla1[[#This Row],[Base Precio de Lista neto]]*(1-$F$2))</f>
        <v>9143.5485399999998</v>
      </c>
      <c r="E2394" s="5">
        <f>IF($F$2=0," - ",Tabla1[[#This Row],[Base para Mejor precio]]*(1-$F$2))</f>
        <v>8229.1936860000005</v>
      </c>
      <c r="F2394" s="4" t="s">
        <v>5</v>
      </c>
      <c r="G2394" s="16" t="s">
        <v>6131</v>
      </c>
      <c r="H2394" s="5">
        <f>IFERROR(IF($F$3=0,"-",Tabla1[[#This Row],[Precio de Cliente neto]]*(1+$F$3)),"-")</f>
        <v>13715.32281</v>
      </c>
      <c r="I2394" s="5">
        <v>13062.2122</v>
      </c>
      <c r="J2394" s="5">
        <v>11755.99098</v>
      </c>
      <c r="K2394" s="26">
        <v>0.21</v>
      </c>
    </row>
    <row r="2395" spans="1:11">
      <c r="A2395" s="4">
        <v>7863</v>
      </c>
      <c r="B2395" t="s">
        <v>1728</v>
      </c>
      <c r="C2395" s="5">
        <f>IF($F$2=0," - ",Tabla1[[#This Row],[Base Precio de Lista neto]])</f>
        <v>5082.8166000000001</v>
      </c>
      <c r="D2395" s="5">
        <f>IF($F$2=0," - ",Tabla1[[#This Row],[Base Precio de Lista neto]]*(1-$F$2))</f>
        <v>3557.9716199999998</v>
      </c>
      <c r="E2395" s="5">
        <f>IF($F$2=0," - ",Tabla1[[#This Row],[Base para Mejor precio]]*(1-$F$2))</f>
        <v>3202.1744579999995</v>
      </c>
      <c r="F2395" s="4" t="s">
        <v>5</v>
      </c>
      <c r="G2395" s="16" t="s">
        <v>6131</v>
      </c>
      <c r="H2395" s="5">
        <f>IFERROR(IF($F$3=0,"-",Tabla1[[#This Row],[Precio de Cliente neto]]*(1+$F$3)),"-")</f>
        <v>5336.9574299999995</v>
      </c>
      <c r="I2395" s="5">
        <v>5082.8166000000001</v>
      </c>
      <c r="J2395" s="5">
        <v>4574.5349399999996</v>
      </c>
      <c r="K2395" s="26">
        <v>0.21</v>
      </c>
    </row>
    <row r="2396" spans="1:11">
      <c r="A2396" s="4">
        <v>7865</v>
      </c>
      <c r="B2396" t="s">
        <v>8699</v>
      </c>
      <c r="C2396" s="5">
        <f>IF($F$2=0," - ",Tabla1[[#This Row],[Base Precio de Lista neto]])</f>
        <v>18634.507300000001</v>
      </c>
      <c r="D2396" s="5">
        <f>IF($F$2=0," - ",Tabla1[[#This Row],[Base Precio de Lista neto]]*(1-$F$2))</f>
        <v>13044.15511</v>
      </c>
      <c r="E2396" s="5">
        <f>IF($F$2=0," - ",Tabla1[[#This Row],[Base para Mejor precio]]*(1-$F$2))</f>
        <v>11739.739599</v>
      </c>
      <c r="F2396" s="4" t="s">
        <v>5</v>
      </c>
      <c r="G2396" s="16" t="s">
        <v>6131</v>
      </c>
      <c r="H2396" s="5">
        <f>IFERROR(IF($F$3=0,"-",Tabla1[[#This Row],[Precio de Cliente neto]]*(1+$F$3)),"-")</f>
        <v>19566.232665</v>
      </c>
      <c r="I2396" s="5">
        <v>18634.507300000001</v>
      </c>
      <c r="J2396" s="5">
        <v>16771.056570000001</v>
      </c>
      <c r="K2396" s="26">
        <v>0.21</v>
      </c>
    </row>
    <row r="2397" spans="1:11">
      <c r="A2397" s="4">
        <v>7866</v>
      </c>
      <c r="B2397" t="s">
        <v>1729</v>
      </c>
      <c r="C2397" s="5">
        <f>IF($F$2=0," - ",Tabla1[[#This Row],[Base Precio de Lista neto]])</f>
        <v>5129.8477000000003</v>
      </c>
      <c r="D2397" s="5">
        <f>IF($F$2=0," - ",Tabla1[[#This Row],[Base Precio de Lista neto]]*(1-$F$2))</f>
        <v>3590.8933899999997</v>
      </c>
      <c r="E2397" s="5">
        <f>IF($F$2=0," - ",Tabla1[[#This Row],[Base para Mejor precio]]*(1-$F$2))</f>
        <v>3231.8040510000001</v>
      </c>
      <c r="F2397" s="4" t="s">
        <v>4</v>
      </c>
      <c r="G2397" s="16" t="s">
        <v>6131</v>
      </c>
      <c r="H2397" s="5">
        <f>IFERROR(IF($F$3=0,"-",Tabla1[[#This Row],[Precio de Cliente neto]]*(1+$F$3)),"-")</f>
        <v>5386.3400849999998</v>
      </c>
      <c r="I2397" s="5">
        <v>5129.8477000000003</v>
      </c>
      <c r="J2397" s="5">
        <v>4616.8629300000002</v>
      </c>
      <c r="K2397" s="26">
        <v>0.21</v>
      </c>
    </row>
    <row r="2398" spans="1:11">
      <c r="A2398" s="4">
        <v>7867</v>
      </c>
      <c r="B2398" t="s">
        <v>1730</v>
      </c>
      <c r="C2398" s="5">
        <f>IF($F$2=0," - ",Tabla1[[#This Row],[Base Precio de Lista neto]])</f>
        <v>7695.5964999999997</v>
      </c>
      <c r="D2398" s="5">
        <f>IF($F$2=0," - ",Tabla1[[#This Row],[Base Precio de Lista neto]]*(1-$F$2))</f>
        <v>5386.9175499999992</v>
      </c>
      <c r="E2398" s="5">
        <f>IF($F$2=0," - ",Tabla1[[#This Row],[Base para Mejor precio]]*(1-$F$2))</f>
        <v>4848.2257950000003</v>
      </c>
      <c r="F2398" s="4" t="s">
        <v>4</v>
      </c>
      <c r="G2398" s="16" t="s">
        <v>6131</v>
      </c>
      <c r="H2398" s="5">
        <f>IFERROR(IF($F$3=0,"-",Tabla1[[#This Row],[Precio de Cliente neto]]*(1+$F$3)),"-")</f>
        <v>8080.3763249999993</v>
      </c>
      <c r="I2398" s="5">
        <v>7695.5964999999997</v>
      </c>
      <c r="J2398" s="5">
        <v>6926.0368500000004</v>
      </c>
      <c r="K2398" s="26">
        <v>0.21</v>
      </c>
    </row>
    <row r="2399" spans="1:11">
      <c r="A2399" s="4">
        <v>7869</v>
      </c>
      <c r="B2399" t="s">
        <v>1731</v>
      </c>
      <c r="C2399" s="5">
        <f>IF($F$2=0," - ",Tabla1[[#This Row],[Base Precio de Lista neto]])</f>
        <v>9900.0018</v>
      </c>
      <c r="D2399" s="5">
        <f>IF($F$2=0," - ",Tabla1[[#This Row],[Base Precio de Lista neto]]*(1-$F$2))</f>
        <v>6930.00126</v>
      </c>
      <c r="E2399" s="5">
        <f>IF($F$2=0," - ",Tabla1[[#This Row],[Base para Mejor precio]]*(1-$F$2))</f>
        <v>6237.0011339999992</v>
      </c>
      <c r="F2399" s="4" t="s">
        <v>5</v>
      </c>
      <c r="G2399" s="16" t="s">
        <v>6131</v>
      </c>
      <c r="H2399" s="5">
        <f>IFERROR(IF($F$3=0,"-",Tabla1[[#This Row],[Precio de Cliente neto]]*(1+$F$3)),"-")</f>
        <v>10395.00189</v>
      </c>
      <c r="I2399" s="5">
        <v>9900.0018</v>
      </c>
      <c r="J2399" s="5">
        <v>8910.0016199999991</v>
      </c>
      <c r="K2399" s="26">
        <v>0.21</v>
      </c>
    </row>
    <row r="2400" spans="1:11">
      <c r="A2400" s="4">
        <v>7870</v>
      </c>
      <c r="B2400" t="s">
        <v>1732</v>
      </c>
      <c r="C2400" s="5">
        <f>IF($F$2=0," - ",Tabla1[[#This Row],[Base Precio de Lista neto]])</f>
        <v>10981.9285</v>
      </c>
      <c r="D2400" s="5">
        <f>IF($F$2=0," - ",Tabla1[[#This Row],[Base Precio de Lista neto]]*(1-$F$2))</f>
        <v>7687.3499499999998</v>
      </c>
      <c r="E2400" s="5">
        <f>IF($F$2=0," - ",Tabla1[[#This Row],[Base para Mejor precio]]*(1-$F$2))</f>
        <v>6918.614955</v>
      </c>
      <c r="F2400" s="4" t="s">
        <v>5</v>
      </c>
      <c r="G2400" s="16" t="s">
        <v>6131</v>
      </c>
      <c r="H2400" s="5">
        <f>IFERROR(IF($F$3=0,"-",Tabla1[[#This Row],[Precio de Cliente neto]]*(1+$F$3)),"-")</f>
        <v>11531.024925</v>
      </c>
      <c r="I2400" s="5">
        <v>10981.9285</v>
      </c>
      <c r="J2400" s="5">
        <v>9883.7356500000005</v>
      </c>
      <c r="K2400" s="26">
        <v>0.21</v>
      </c>
    </row>
    <row r="2401" spans="1:11">
      <c r="A2401" s="4">
        <v>7871</v>
      </c>
      <c r="B2401" t="s">
        <v>1733</v>
      </c>
      <c r="C2401" s="5">
        <f>IF($F$2=0," - ",Tabla1[[#This Row],[Base Precio de Lista neto]])</f>
        <v>20298.436000000002</v>
      </c>
      <c r="D2401" s="5">
        <f>IF($F$2=0," - ",Tabla1[[#This Row],[Base Precio de Lista neto]]*(1-$F$2))</f>
        <v>14208.905200000001</v>
      </c>
      <c r="E2401" s="5">
        <f>IF($F$2=0," - ",Tabla1[[#This Row],[Base para Mejor precio]]*(1-$F$2))</f>
        <v>12788.01468</v>
      </c>
      <c r="F2401" s="4" t="s">
        <v>5</v>
      </c>
      <c r="G2401" s="16" t="s">
        <v>6131</v>
      </c>
      <c r="H2401" s="5">
        <f>IFERROR(IF($F$3=0,"-",Tabla1[[#This Row],[Precio de Cliente neto]]*(1+$F$3)),"-")</f>
        <v>21313.357800000002</v>
      </c>
      <c r="I2401" s="5">
        <v>20298.436000000002</v>
      </c>
      <c r="J2401" s="5">
        <v>18268.592400000001</v>
      </c>
      <c r="K2401" s="26">
        <v>0.21</v>
      </c>
    </row>
    <row r="2402" spans="1:11">
      <c r="A2402" s="4">
        <v>7872</v>
      </c>
      <c r="B2402" t="s">
        <v>1734</v>
      </c>
      <c r="C2402" s="5">
        <f>IF($F$2=0," - ",Tabla1[[#This Row],[Base Precio de Lista neto]])</f>
        <v>22295.1502</v>
      </c>
      <c r="D2402" s="5">
        <f>IF($F$2=0," - ",Tabla1[[#This Row],[Base Precio de Lista neto]]*(1-$F$2))</f>
        <v>15606.60514</v>
      </c>
      <c r="E2402" s="5">
        <f>IF($F$2=0," - ",Tabla1[[#This Row],[Base para Mejor precio]]*(1-$F$2))</f>
        <v>14045.944626</v>
      </c>
      <c r="F2402" s="4" t="s">
        <v>5</v>
      </c>
      <c r="G2402" s="16" t="s">
        <v>6131</v>
      </c>
      <c r="H2402" s="5">
        <f>IFERROR(IF($F$3=0,"-",Tabla1[[#This Row],[Precio de Cliente neto]]*(1+$F$3)),"-")</f>
        <v>23409.907709999999</v>
      </c>
      <c r="I2402" s="5">
        <v>22295.1502</v>
      </c>
      <c r="J2402" s="5">
        <v>20065.635180000001</v>
      </c>
      <c r="K2402" s="26">
        <v>0.21</v>
      </c>
    </row>
    <row r="2403" spans="1:11">
      <c r="A2403" s="4">
        <v>7873</v>
      </c>
      <c r="B2403" t="s">
        <v>8700</v>
      </c>
      <c r="C2403" s="5">
        <f>IF($F$2=0," - ",Tabla1[[#This Row],[Base Precio de Lista neto]])</f>
        <v>16970.578699999998</v>
      </c>
      <c r="D2403" s="5">
        <f>IF($F$2=0," - ",Tabla1[[#This Row],[Base Precio de Lista neto]]*(1-$F$2))</f>
        <v>11879.405089999998</v>
      </c>
      <c r="E2403" s="5">
        <f>IF($F$2=0," - ",Tabla1[[#This Row],[Base para Mejor precio]]*(1-$F$2))</f>
        <v>10691.464580999998</v>
      </c>
      <c r="F2403" s="4" t="s">
        <v>5</v>
      </c>
      <c r="G2403" s="16" t="s">
        <v>6131</v>
      </c>
      <c r="H2403" s="5">
        <f>IFERROR(IF($F$3=0,"-",Tabla1[[#This Row],[Precio de Cliente neto]]*(1+$F$3)),"-")</f>
        <v>17819.107634999997</v>
      </c>
      <c r="I2403" s="5">
        <v>16970.578699999998</v>
      </c>
      <c r="J2403" s="5">
        <v>15273.520829999999</v>
      </c>
      <c r="K2403" s="26">
        <v>0.21</v>
      </c>
    </row>
    <row r="2404" spans="1:11">
      <c r="A2404" s="4">
        <v>7874</v>
      </c>
      <c r="B2404" t="s">
        <v>6695</v>
      </c>
      <c r="C2404" s="5">
        <f>IF($F$2=0," - ",Tabla1[[#This Row],[Base Precio de Lista neto]])</f>
        <v>6496.0469999999996</v>
      </c>
      <c r="D2404" s="5">
        <f>IF($F$2=0," - ",Tabla1[[#This Row],[Base Precio de Lista neto]]*(1-$F$2))</f>
        <v>4547.2328999999991</v>
      </c>
      <c r="E2404" s="5">
        <f>IF($F$2=0," - ",Tabla1[[#This Row],[Base para Mejor precio]]*(1-$F$2))</f>
        <v>4092.5096099999996</v>
      </c>
      <c r="F2404" s="4" t="s">
        <v>4</v>
      </c>
      <c r="G2404" s="16" t="s">
        <v>6131</v>
      </c>
      <c r="H2404" s="5">
        <f>IFERROR(IF($F$3=0,"-",Tabla1[[#This Row],[Precio de Cliente neto]]*(1+$F$3)),"-")</f>
        <v>6820.8493499999986</v>
      </c>
      <c r="I2404" s="5">
        <v>6496.0469999999996</v>
      </c>
      <c r="J2404" s="5">
        <v>5846.4422999999997</v>
      </c>
      <c r="K2404" s="26">
        <v>0.21</v>
      </c>
    </row>
    <row r="2405" spans="1:11">
      <c r="A2405" s="4">
        <v>7999</v>
      </c>
      <c r="B2405" t="s">
        <v>9230</v>
      </c>
      <c r="C2405" s="5">
        <f>IF($F$2=0," - ",Tabla1[[#This Row],[Base Precio de Lista neto]])</f>
        <v>0.8669</v>
      </c>
      <c r="D2405" s="5">
        <f>IF($F$2=0," - ",Tabla1[[#This Row],[Base Precio de Lista neto]]*(1-$F$2))</f>
        <v>0.60682999999999998</v>
      </c>
      <c r="E2405" s="5">
        <f>IF($F$2=0," - ",Tabla1[[#This Row],[Base para Mejor precio]]*(1-$F$2))</f>
        <v>0.54614699999999994</v>
      </c>
      <c r="F2405" s="4" t="s">
        <v>6</v>
      </c>
      <c r="G2405" s="16" t="s">
        <v>6131</v>
      </c>
      <c r="H2405" s="5">
        <f>IFERROR(IF($F$3=0,"-",Tabla1[[#This Row],[Precio de Cliente neto]]*(1+$F$3)),"-")</f>
        <v>0.91024499999999997</v>
      </c>
      <c r="I2405" s="5">
        <v>0.8669</v>
      </c>
      <c r="J2405" s="5">
        <v>0.78020999999999996</v>
      </c>
      <c r="K2405" s="26">
        <v>0.21</v>
      </c>
    </row>
    <row r="2406" spans="1:11">
      <c r="A2406" s="4">
        <v>8000</v>
      </c>
      <c r="B2406" t="s">
        <v>1735</v>
      </c>
      <c r="C2406" s="5">
        <f>IF($F$2=0," - ",Tabla1[[#This Row],[Base Precio de Lista neto]])</f>
        <v>4710.7227999999996</v>
      </c>
      <c r="D2406" s="5">
        <f>IF($F$2=0," - ",Tabla1[[#This Row],[Base Precio de Lista neto]]*(1-$F$2))</f>
        <v>3297.5059599999995</v>
      </c>
      <c r="E2406" s="5">
        <f>IF($F$2=0," - ",Tabla1[[#This Row],[Base para Mejor precio]]*(1-$F$2))</f>
        <v>2967.7553640000001</v>
      </c>
      <c r="F2406" s="4" t="s">
        <v>5</v>
      </c>
      <c r="G2406" s="16" t="s">
        <v>6131</v>
      </c>
      <c r="H2406" s="5">
        <f>IFERROR(IF($F$3=0,"-",Tabla1[[#This Row],[Precio de Cliente neto]]*(1+$F$3)),"-")</f>
        <v>4946.2589399999997</v>
      </c>
      <c r="I2406" s="5">
        <v>4710.7227999999996</v>
      </c>
      <c r="J2406" s="5">
        <v>4239.6505200000001</v>
      </c>
      <c r="K2406" s="26">
        <v>0.21</v>
      </c>
    </row>
    <row r="2407" spans="1:11">
      <c r="A2407" s="4">
        <v>8001</v>
      </c>
      <c r="B2407" t="s">
        <v>1736</v>
      </c>
      <c r="C2407" s="5">
        <f>IF($F$2=0," - ",Tabla1[[#This Row],[Base Precio de Lista neto]])</f>
        <v>6206.4939000000004</v>
      </c>
      <c r="D2407" s="5">
        <f>IF($F$2=0," - ",Tabla1[[#This Row],[Base Precio de Lista neto]]*(1-$F$2))</f>
        <v>4344.5457299999998</v>
      </c>
      <c r="E2407" s="5">
        <f>IF($F$2=0," - ",Tabla1[[#This Row],[Base para Mejor precio]]*(1-$F$2))</f>
        <v>3910.0911569999998</v>
      </c>
      <c r="F2407" s="4" t="s">
        <v>5</v>
      </c>
      <c r="G2407" s="16" t="s">
        <v>6131</v>
      </c>
      <c r="H2407" s="5">
        <f>IFERROR(IF($F$3=0,"-",Tabla1[[#This Row],[Precio de Cliente neto]]*(1+$F$3)),"-")</f>
        <v>6516.8185949999997</v>
      </c>
      <c r="I2407" s="5">
        <v>6206.4939000000004</v>
      </c>
      <c r="J2407" s="5">
        <v>5585.8445099999999</v>
      </c>
      <c r="K2407" s="26">
        <v>0.21</v>
      </c>
    </row>
    <row r="2408" spans="1:11">
      <c r="A2408" s="4">
        <v>8002</v>
      </c>
      <c r="B2408" t="s">
        <v>1737</v>
      </c>
      <c r="C2408" s="5">
        <f>IF($F$2=0," - ",Tabla1[[#This Row],[Base Precio de Lista neto]])</f>
        <v>7539.4323999999997</v>
      </c>
      <c r="D2408" s="5">
        <f>IF($F$2=0," - ",Tabla1[[#This Row],[Base Precio de Lista neto]]*(1-$F$2))</f>
        <v>5277.6026799999991</v>
      </c>
      <c r="E2408" s="5">
        <f>IF($F$2=0," - ",Tabla1[[#This Row],[Base para Mejor precio]]*(1-$F$2))</f>
        <v>4749.842412</v>
      </c>
      <c r="F2408" s="4" t="s">
        <v>5</v>
      </c>
      <c r="G2408" s="16" t="s">
        <v>6131</v>
      </c>
      <c r="H2408" s="5">
        <f>IFERROR(IF($F$3=0,"-",Tabla1[[#This Row],[Precio de Cliente neto]]*(1+$F$3)),"-")</f>
        <v>7916.4040199999981</v>
      </c>
      <c r="I2408" s="5">
        <v>7539.4323999999997</v>
      </c>
      <c r="J2408" s="5">
        <v>6785.4891600000001</v>
      </c>
      <c r="K2408" s="26">
        <v>0.21</v>
      </c>
    </row>
    <row r="2409" spans="1:11">
      <c r="A2409" s="4">
        <v>8003</v>
      </c>
      <c r="B2409" t="s">
        <v>1738</v>
      </c>
      <c r="C2409" s="5">
        <f>IF($F$2=0," - ",Tabla1[[#This Row],[Base Precio de Lista neto]])</f>
        <v>9003.0134999999991</v>
      </c>
      <c r="D2409" s="5">
        <f>IF($F$2=0," - ",Tabla1[[#This Row],[Base Precio de Lista neto]]*(1-$F$2))</f>
        <v>6302.109449999999</v>
      </c>
      <c r="E2409" s="5">
        <f>IF($F$2=0," - ",Tabla1[[#This Row],[Base para Mejor precio]]*(1-$F$2))</f>
        <v>5671.8985050000001</v>
      </c>
      <c r="F2409" s="4" t="s">
        <v>5</v>
      </c>
      <c r="G2409" s="16" t="s">
        <v>6131</v>
      </c>
      <c r="H2409" s="5">
        <f>IFERROR(IF($F$3=0,"-",Tabla1[[#This Row],[Precio de Cliente neto]]*(1+$F$3)),"-")</f>
        <v>9453.1641749999981</v>
      </c>
      <c r="I2409" s="5">
        <v>9003.0134999999991</v>
      </c>
      <c r="J2409" s="5">
        <v>8102.7121500000003</v>
      </c>
      <c r="K2409" s="26">
        <v>0.21</v>
      </c>
    </row>
    <row r="2410" spans="1:11">
      <c r="A2410" s="4">
        <v>8004</v>
      </c>
      <c r="B2410" t="s">
        <v>1739</v>
      </c>
      <c r="C2410" s="5">
        <f>IF($F$2=0," - ",Tabla1[[#This Row],[Base Precio de Lista neto]])</f>
        <v>10474.1684</v>
      </c>
      <c r="D2410" s="5">
        <f>IF($F$2=0," - ",Tabla1[[#This Row],[Base Precio de Lista neto]]*(1-$F$2))</f>
        <v>7331.91788</v>
      </c>
      <c r="E2410" s="5">
        <f>IF($F$2=0," - ",Tabla1[[#This Row],[Base para Mejor precio]]*(1-$F$2))</f>
        <v>6598.7260919999999</v>
      </c>
      <c r="F2410" s="4" t="s">
        <v>5</v>
      </c>
      <c r="G2410" s="16" t="s">
        <v>6131</v>
      </c>
      <c r="H2410" s="5">
        <f>IFERROR(IF($F$3=0,"-",Tabla1[[#This Row],[Precio de Cliente neto]]*(1+$F$3)),"-")</f>
        <v>10997.876819999999</v>
      </c>
      <c r="I2410" s="5">
        <v>10474.1684</v>
      </c>
      <c r="J2410" s="5">
        <v>9426.7515600000006</v>
      </c>
      <c r="K2410" s="26">
        <v>0.21</v>
      </c>
    </row>
    <row r="2411" spans="1:11">
      <c r="A2411" s="4">
        <v>8005</v>
      </c>
      <c r="B2411" t="s">
        <v>1740</v>
      </c>
      <c r="C2411" s="5">
        <f>IF($F$2=0," - ",Tabla1[[#This Row],[Base Precio de Lista neto]])</f>
        <v>12085.4334</v>
      </c>
      <c r="D2411" s="5">
        <f>IF($F$2=0," - ",Tabla1[[#This Row],[Base Precio de Lista neto]]*(1-$F$2))</f>
        <v>8459.8033799999994</v>
      </c>
      <c r="E2411" s="5">
        <f>IF($F$2=0," - ",Tabla1[[#This Row],[Base para Mejor precio]]*(1-$F$2))</f>
        <v>7613.8230419999991</v>
      </c>
      <c r="F2411" s="4" t="s">
        <v>5</v>
      </c>
      <c r="G2411" s="16" t="s">
        <v>6131</v>
      </c>
      <c r="H2411" s="5">
        <f>IFERROR(IF($F$3=0,"-",Tabla1[[#This Row],[Precio de Cliente neto]]*(1+$F$3)),"-")</f>
        <v>12689.70507</v>
      </c>
      <c r="I2411" s="5">
        <v>12085.4334</v>
      </c>
      <c r="J2411" s="5">
        <v>10876.89006</v>
      </c>
      <c r="K2411" s="26">
        <v>0.21</v>
      </c>
    </row>
    <row r="2412" spans="1:11">
      <c r="A2412" s="4">
        <v>8010</v>
      </c>
      <c r="B2412" t="s">
        <v>1741</v>
      </c>
      <c r="C2412" s="5">
        <f>IF($F$2=0," - ",Tabla1[[#This Row],[Base Precio de Lista neto]])</f>
        <v>249.39769999999999</v>
      </c>
      <c r="D2412" s="5">
        <f>IF($F$2=0," - ",Tabla1[[#This Row],[Base Precio de Lista neto]]*(1-$F$2))</f>
        <v>174.57838999999998</v>
      </c>
      <c r="E2412" s="5">
        <f>IF($F$2=0," - ",Tabla1[[#This Row],[Base para Mejor precio]]*(1-$F$2))</f>
        <v>157.12055100000001</v>
      </c>
      <c r="F2412" s="4" t="s">
        <v>6</v>
      </c>
      <c r="G2412" s="16" t="s">
        <v>6131</v>
      </c>
      <c r="H2412" s="5">
        <f>IFERROR(IF($F$3=0,"-",Tabla1[[#This Row],[Precio de Cliente neto]]*(1+$F$3)),"-")</f>
        <v>261.86758499999996</v>
      </c>
      <c r="I2412" s="5">
        <v>249.39769999999999</v>
      </c>
      <c r="J2412" s="5">
        <v>224.45793</v>
      </c>
      <c r="K2412" s="26">
        <v>0.21</v>
      </c>
    </row>
    <row r="2413" spans="1:11">
      <c r="A2413" s="4">
        <v>8012</v>
      </c>
      <c r="B2413" t="s">
        <v>1742</v>
      </c>
      <c r="C2413" s="5">
        <f>IF($F$2=0," - ",Tabla1[[#This Row],[Base Precio de Lista neto]])</f>
        <v>757.89700000000005</v>
      </c>
      <c r="D2413" s="5">
        <f>IF($F$2=0," - ",Tabla1[[#This Row],[Base Precio de Lista neto]]*(1-$F$2))</f>
        <v>530.52790000000005</v>
      </c>
      <c r="E2413" s="5">
        <f>IF($F$2=0," - ",Tabla1[[#This Row],[Base para Mejor precio]]*(1-$F$2))</f>
        <v>477.47510999999997</v>
      </c>
      <c r="F2413" s="4" t="s">
        <v>6</v>
      </c>
      <c r="G2413" s="16" t="s">
        <v>6131</v>
      </c>
      <c r="H2413" s="5">
        <f>IFERROR(IF($F$3=0,"-",Tabla1[[#This Row],[Precio de Cliente neto]]*(1+$F$3)),"-")</f>
        <v>795.79185000000007</v>
      </c>
      <c r="I2413" s="5">
        <v>757.89700000000005</v>
      </c>
      <c r="J2413" s="5">
        <v>682.10730000000001</v>
      </c>
      <c r="K2413" s="26">
        <v>0.21</v>
      </c>
    </row>
    <row r="2414" spans="1:11">
      <c r="A2414" s="4">
        <v>8015</v>
      </c>
      <c r="B2414" t="s">
        <v>1743</v>
      </c>
      <c r="C2414" s="5">
        <f>IF($F$2=0," - ",Tabla1[[#This Row],[Base Precio de Lista neto]])</f>
        <v>14.6226</v>
      </c>
      <c r="D2414" s="5">
        <f>IF($F$2=0," - ",Tabla1[[#This Row],[Base Precio de Lista neto]]*(1-$F$2))</f>
        <v>10.23582</v>
      </c>
      <c r="E2414" s="5">
        <f>IF($F$2=0," - ",Tabla1[[#This Row],[Base para Mejor precio]]*(1-$F$2))</f>
        <v>9.2122379999999993</v>
      </c>
      <c r="F2414" s="4" t="s">
        <v>6</v>
      </c>
      <c r="G2414" s="16" t="s">
        <v>6131</v>
      </c>
      <c r="H2414" s="5">
        <f>IFERROR(IF($F$3=0,"-",Tabla1[[#This Row],[Precio de Cliente neto]]*(1+$F$3)),"-")</f>
        <v>15.353730000000001</v>
      </c>
      <c r="I2414" s="5">
        <v>14.6226</v>
      </c>
      <c r="J2414" s="5">
        <v>13.16034</v>
      </c>
      <c r="K2414" s="26">
        <v>0.21</v>
      </c>
    </row>
    <row r="2415" spans="1:11">
      <c r="A2415" s="4">
        <v>8017</v>
      </c>
      <c r="B2415" t="s">
        <v>1744</v>
      </c>
      <c r="C2415" s="5">
        <f>IF($F$2=0," - ",Tabla1[[#This Row],[Base Precio de Lista neto]])</f>
        <v>44.796999999999997</v>
      </c>
      <c r="D2415" s="5">
        <f>IF($F$2=0," - ",Tabla1[[#This Row],[Base Precio de Lista neto]]*(1-$F$2))</f>
        <v>31.357899999999997</v>
      </c>
      <c r="E2415" s="5">
        <f>IF($F$2=0," - ",Tabla1[[#This Row],[Base para Mejor precio]]*(1-$F$2))</f>
        <v>28.222110000000001</v>
      </c>
      <c r="F2415" s="4" t="s">
        <v>5</v>
      </c>
      <c r="G2415" s="16" t="s">
        <v>6131</v>
      </c>
      <c r="H2415" s="5">
        <f>IFERROR(IF($F$3=0,"-",Tabla1[[#This Row],[Precio de Cliente neto]]*(1+$F$3)),"-")</f>
        <v>47.036849999999994</v>
      </c>
      <c r="I2415" s="5">
        <v>44.796999999999997</v>
      </c>
      <c r="J2415" s="5">
        <v>40.317300000000003</v>
      </c>
      <c r="K2415" s="26">
        <v>0.21</v>
      </c>
    </row>
    <row r="2416" spans="1:11">
      <c r="A2416" s="4">
        <v>8019</v>
      </c>
      <c r="B2416" t="s">
        <v>1745</v>
      </c>
      <c r="C2416" s="5">
        <f>IF($F$2=0," - ",Tabla1[[#This Row],[Base Precio de Lista neto]])</f>
        <v>48.766399999999997</v>
      </c>
      <c r="D2416" s="5">
        <f>IF($F$2=0," - ",Tabla1[[#This Row],[Base Precio de Lista neto]]*(1-$F$2))</f>
        <v>34.136479999999999</v>
      </c>
      <c r="E2416" s="5">
        <f>IF($F$2=0," - ",Tabla1[[#This Row],[Base para Mejor precio]]*(1-$F$2))</f>
        <v>30.722832</v>
      </c>
      <c r="F2416" s="4" t="s">
        <v>5</v>
      </c>
      <c r="G2416" s="16" t="s">
        <v>6131</v>
      </c>
      <c r="H2416" s="5">
        <f>IFERROR(IF($F$3=0,"-",Tabla1[[#This Row],[Precio de Cliente neto]]*(1+$F$3)),"-")</f>
        <v>51.204719999999995</v>
      </c>
      <c r="I2416" s="5">
        <v>48.766399999999997</v>
      </c>
      <c r="J2416" s="5">
        <v>43.889760000000003</v>
      </c>
      <c r="K2416" s="26">
        <v>0.21</v>
      </c>
    </row>
    <row r="2417" spans="1:11">
      <c r="A2417" s="4">
        <v>8020</v>
      </c>
      <c r="B2417" t="s">
        <v>1746</v>
      </c>
      <c r="C2417" s="5">
        <f>IF($F$2=0," - ",Tabla1[[#This Row],[Base Precio de Lista neto]])</f>
        <v>105.02249999999999</v>
      </c>
      <c r="D2417" s="5">
        <f>IF($F$2=0," - ",Tabla1[[#This Row],[Base Precio de Lista neto]]*(1-$F$2))</f>
        <v>73.515749999999997</v>
      </c>
      <c r="E2417" s="5">
        <f>IF($F$2=0," - ",Tabla1[[#This Row],[Base para Mejor precio]]*(1-$F$2))</f>
        <v>66.164175</v>
      </c>
      <c r="F2417" s="4" t="s">
        <v>6</v>
      </c>
      <c r="G2417" s="16" t="s">
        <v>6131</v>
      </c>
      <c r="H2417" s="5">
        <f>IFERROR(IF($F$3=0,"-",Tabla1[[#This Row],[Precio de Cliente neto]]*(1+$F$3)),"-")</f>
        <v>110.273625</v>
      </c>
      <c r="I2417" s="5">
        <v>105.02249999999999</v>
      </c>
      <c r="J2417" s="5">
        <v>94.520250000000004</v>
      </c>
      <c r="K2417" s="26">
        <v>0.21</v>
      </c>
    </row>
    <row r="2418" spans="1:11">
      <c r="A2418" s="4">
        <v>8024</v>
      </c>
      <c r="B2418" t="s">
        <v>1747</v>
      </c>
      <c r="C2418" s="5">
        <f>IF($F$2=0," - ",Tabla1[[#This Row],[Base Precio de Lista neto]])</f>
        <v>55.412599999999998</v>
      </c>
      <c r="D2418" s="5">
        <f>IF($F$2=0," - ",Tabla1[[#This Row],[Base Precio de Lista neto]]*(1-$F$2))</f>
        <v>38.788819999999994</v>
      </c>
      <c r="E2418" s="5">
        <f>IF($F$2=0," - ",Tabla1[[#This Row],[Base para Mejor precio]]*(1-$F$2))</f>
        <v>34.909937999999997</v>
      </c>
      <c r="F2418" s="4" t="s">
        <v>6</v>
      </c>
      <c r="G2418" s="16" t="s">
        <v>6131</v>
      </c>
      <c r="H2418" s="5">
        <f>IFERROR(IF($F$3=0,"-",Tabla1[[#This Row],[Precio de Cliente neto]]*(1+$F$3)),"-")</f>
        <v>58.183229999999995</v>
      </c>
      <c r="I2418" s="5">
        <v>55.412599999999998</v>
      </c>
      <c r="J2418" s="5">
        <v>49.871339999999996</v>
      </c>
      <c r="K2418" s="26">
        <v>0.21</v>
      </c>
    </row>
    <row r="2419" spans="1:11">
      <c r="A2419" s="4">
        <v>8026</v>
      </c>
      <c r="B2419" t="s">
        <v>1748</v>
      </c>
      <c r="C2419" s="5">
        <f>IF($F$2=0," - ",Tabla1[[#This Row],[Base Precio de Lista neto]])</f>
        <v>22.993200000000002</v>
      </c>
      <c r="D2419" s="5">
        <f>IF($F$2=0," - ",Tabla1[[#This Row],[Base Precio de Lista neto]]*(1-$F$2))</f>
        <v>16.09524</v>
      </c>
      <c r="E2419" s="5">
        <f>IF($F$2=0," - ",Tabla1[[#This Row],[Base para Mejor precio]]*(1-$F$2))</f>
        <v>14.485715999999998</v>
      </c>
      <c r="F2419" s="4" t="s">
        <v>6</v>
      </c>
      <c r="G2419" s="16" t="s">
        <v>6131</v>
      </c>
      <c r="H2419" s="5">
        <f>IFERROR(IF($F$3=0,"-",Tabla1[[#This Row],[Precio de Cliente neto]]*(1+$F$3)),"-")</f>
        <v>24.142859999999999</v>
      </c>
      <c r="I2419" s="5">
        <v>22.993200000000002</v>
      </c>
      <c r="J2419" s="5">
        <v>20.69388</v>
      </c>
      <c r="K2419" s="26">
        <v>0.21</v>
      </c>
    </row>
    <row r="2420" spans="1:11">
      <c r="A2420" s="4">
        <v>8032</v>
      </c>
      <c r="B2420" t="s">
        <v>1749</v>
      </c>
      <c r="C2420" s="5">
        <f>IF($F$2=0," - ",Tabla1[[#This Row],[Base Precio de Lista neto]])</f>
        <v>134.99019999999999</v>
      </c>
      <c r="D2420" s="5">
        <f>IF($F$2=0," - ",Tabla1[[#This Row],[Base Precio de Lista neto]]*(1-$F$2))</f>
        <v>94.493139999999983</v>
      </c>
      <c r="E2420" s="5">
        <f>IF($F$2=0," - ",Tabla1[[#This Row],[Base para Mejor precio]]*(1-$F$2))</f>
        <v>85.043825999999996</v>
      </c>
      <c r="F2420" s="4" t="s">
        <v>6</v>
      </c>
      <c r="G2420" s="16" t="s">
        <v>6131</v>
      </c>
      <c r="H2420" s="5">
        <f>IFERROR(IF($F$3=0,"-",Tabla1[[#This Row],[Precio de Cliente neto]]*(1+$F$3)),"-")</f>
        <v>141.73970999999997</v>
      </c>
      <c r="I2420" s="5">
        <v>134.99019999999999</v>
      </c>
      <c r="J2420" s="5">
        <v>121.49118</v>
      </c>
      <c r="K2420" s="26">
        <v>0.21</v>
      </c>
    </row>
    <row r="2421" spans="1:11">
      <c r="A2421" s="4">
        <v>8033</v>
      </c>
      <c r="B2421" t="s">
        <v>1750</v>
      </c>
      <c r="C2421" s="5">
        <f>IF($F$2=0," - ",Tabla1[[#This Row],[Base Precio de Lista neto]])</f>
        <v>128.12790000000001</v>
      </c>
      <c r="D2421" s="5">
        <f>IF($F$2=0," - ",Tabla1[[#This Row],[Base Precio de Lista neto]]*(1-$F$2))</f>
        <v>89.689530000000005</v>
      </c>
      <c r="E2421" s="5">
        <f>IF($F$2=0," - ",Tabla1[[#This Row],[Base para Mejor precio]]*(1-$F$2))</f>
        <v>80.720576999999992</v>
      </c>
      <c r="F2421" s="4" t="s">
        <v>6</v>
      </c>
      <c r="G2421" s="16" t="s">
        <v>6131</v>
      </c>
      <c r="H2421" s="5">
        <f>IFERROR(IF($F$3=0,"-",Tabla1[[#This Row],[Precio de Cliente neto]]*(1+$F$3)),"-")</f>
        <v>134.53429500000001</v>
      </c>
      <c r="I2421" s="5">
        <v>128.12790000000001</v>
      </c>
      <c r="J2421" s="5">
        <v>115.31511</v>
      </c>
      <c r="K2421" s="26">
        <v>0.21</v>
      </c>
    </row>
    <row r="2422" spans="1:11">
      <c r="A2422" s="4">
        <v>8034</v>
      </c>
      <c r="B2422" t="s">
        <v>1751</v>
      </c>
      <c r="C2422" s="5">
        <f>IF($F$2=0," - ",Tabla1[[#This Row],[Base Precio de Lista neto]])</f>
        <v>702.10090000000002</v>
      </c>
      <c r="D2422" s="5">
        <f>IF($F$2=0," - ",Tabla1[[#This Row],[Base Precio de Lista neto]]*(1-$F$2))</f>
        <v>491.47062999999997</v>
      </c>
      <c r="E2422" s="5">
        <f>IF($F$2=0," - ",Tabla1[[#This Row],[Base para Mejor precio]]*(1-$F$2))</f>
        <v>442.32356699999997</v>
      </c>
      <c r="F2422" s="4" t="s">
        <v>6</v>
      </c>
      <c r="G2422" s="16" t="s">
        <v>6131</v>
      </c>
      <c r="H2422" s="5">
        <f>IFERROR(IF($F$3=0,"-",Tabla1[[#This Row],[Precio de Cliente neto]]*(1+$F$3)),"-")</f>
        <v>737.20594499999993</v>
      </c>
      <c r="I2422" s="5">
        <v>702.10090000000002</v>
      </c>
      <c r="J2422" s="5">
        <v>631.89080999999999</v>
      </c>
      <c r="K2422" s="26">
        <v>0.21</v>
      </c>
    </row>
    <row r="2423" spans="1:11">
      <c r="A2423" s="4">
        <v>8035</v>
      </c>
      <c r="B2423" t="s">
        <v>1752</v>
      </c>
      <c r="C2423" s="5">
        <f>IF($F$2=0," - ",Tabla1[[#This Row],[Base Precio de Lista neto]])</f>
        <v>31.392299999999999</v>
      </c>
      <c r="D2423" s="5">
        <f>IF($F$2=0," - ",Tabla1[[#This Row],[Base Precio de Lista neto]]*(1-$F$2))</f>
        <v>21.974609999999998</v>
      </c>
      <c r="E2423" s="5">
        <f>IF($F$2=0," - ",Tabla1[[#This Row],[Base para Mejor precio]]*(1-$F$2))</f>
        <v>19.777148999999998</v>
      </c>
      <c r="F2423" s="4" t="s">
        <v>6</v>
      </c>
      <c r="G2423" s="16" t="s">
        <v>6131</v>
      </c>
      <c r="H2423" s="5">
        <f>IFERROR(IF($F$3=0,"-",Tabla1[[#This Row],[Precio de Cliente neto]]*(1+$F$3)),"-")</f>
        <v>32.961914999999998</v>
      </c>
      <c r="I2423" s="5">
        <v>31.392299999999999</v>
      </c>
      <c r="J2423" s="5">
        <v>28.253070000000001</v>
      </c>
      <c r="K2423" s="26">
        <v>0.21</v>
      </c>
    </row>
    <row r="2424" spans="1:11">
      <c r="A2424" s="4">
        <v>8036</v>
      </c>
      <c r="B2424" t="s">
        <v>1753</v>
      </c>
      <c r="C2424" s="5">
        <f>IF($F$2=0," - ",Tabla1[[#This Row],[Base Precio de Lista neto]])</f>
        <v>43.706400000000002</v>
      </c>
      <c r="D2424" s="5">
        <f>IF($F$2=0," - ",Tabla1[[#This Row],[Base Precio de Lista neto]]*(1-$F$2))</f>
        <v>30.594480000000001</v>
      </c>
      <c r="E2424" s="5">
        <f>IF($F$2=0," - ",Tabla1[[#This Row],[Base para Mejor precio]]*(1-$F$2))</f>
        <v>27.535031999999998</v>
      </c>
      <c r="F2424" s="4" t="s">
        <v>6</v>
      </c>
      <c r="G2424" s="16" t="s">
        <v>6131</v>
      </c>
      <c r="H2424" s="5">
        <f>IFERROR(IF($F$3=0,"-",Tabla1[[#This Row],[Precio de Cliente neto]]*(1+$F$3)),"-")</f>
        <v>45.891719999999999</v>
      </c>
      <c r="I2424" s="5">
        <v>43.706400000000002</v>
      </c>
      <c r="J2424" s="5">
        <v>39.335760000000001</v>
      </c>
      <c r="K2424" s="26">
        <v>0.21</v>
      </c>
    </row>
    <row r="2425" spans="1:11">
      <c r="A2425" s="4">
        <v>8037</v>
      </c>
      <c r="B2425" t="s">
        <v>1754</v>
      </c>
      <c r="C2425" s="5">
        <f>IF($F$2=0," - ",Tabla1[[#This Row],[Base Precio de Lista neto]])</f>
        <v>76.379499999999993</v>
      </c>
      <c r="D2425" s="5">
        <f>IF($F$2=0," - ",Tabla1[[#This Row],[Base Precio de Lista neto]]*(1-$F$2))</f>
        <v>53.465649999999989</v>
      </c>
      <c r="E2425" s="5">
        <f>IF($F$2=0," - ",Tabla1[[#This Row],[Base para Mejor precio]]*(1-$F$2))</f>
        <v>48.119084999999998</v>
      </c>
      <c r="F2425" s="4" t="s">
        <v>6</v>
      </c>
      <c r="G2425" s="16" t="s">
        <v>6131</v>
      </c>
      <c r="H2425" s="5">
        <f>IFERROR(IF($F$3=0,"-",Tabla1[[#This Row],[Precio de Cliente neto]]*(1+$F$3)),"-")</f>
        <v>80.198474999999988</v>
      </c>
      <c r="I2425" s="5">
        <v>76.379499999999993</v>
      </c>
      <c r="J2425" s="5">
        <v>68.741550000000004</v>
      </c>
      <c r="K2425" s="26">
        <v>0.21</v>
      </c>
    </row>
    <row r="2426" spans="1:11">
      <c r="A2426" s="4">
        <v>8038</v>
      </c>
      <c r="B2426" t="s">
        <v>1755</v>
      </c>
      <c r="C2426" s="5">
        <f>IF($F$2=0," - ",Tabla1[[#This Row],[Base Precio de Lista neto]])</f>
        <v>74.437399999999997</v>
      </c>
      <c r="D2426" s="5">
        <f>IF($F$2=0," - ",Tabla1[[#This Row],[Base Precio de Lista neto]]*(1-$F$2))</f>
        <v>52.106179999999995</v>
      </c>
      <c r="E2426" s="5">
        <f>IF($F$2=0," - ",Tabla1[[#This Row],[Base para Mejor precio]]*(1-$F$2))</f>
        <v>46.895561999999998</v>
      </c>
      <c r="F2426" s="4" t="s">
        <v>6</v>
      </c>
      <c r="G2426" s="16" t="s">
        <v>6131</v>
      </c>
      <c r="H2426" s="5">
        <f>IFERROR(IF($F$3=0,"-",Tabla1[[#This Row],[Precio de Cliente neto]]*(1+$F$3)),"-")</f>
        <v>78.159269999999992</v>
      </c>
      <c r="I2426" s="5">
        <v>74.437399999999997</v>
      </c>
      <c r="J2426" s="5">
        <v>66.993660000000006</v>
      </c>
      <c r="K2426" s="26">
        <v>0.21</v>
      </c>
    </row>
    <row r="2427" spans="1:11">
      <c r="A2427" s="4">
        <v>8039</v>
      </c>
      <c r="B2427" t="s">
        <v>1756</v>
      </c>
      <c r="C2427" s="5">
        <f>IF($F$2=0," - ",Tabla1[[#This Row],[Base Precio de Lista neto]])</f>
        <v>62.237499999999997</v>
      </c>
      <c r="D2427" s="5">
        <f>IF($F$2=0," - ",Tabla1[[#This Row],[Base Precio de Lista neto]]*(1-$F$2))</f>
        <v>43.566249999999997</v>
      </c>
      <c r="E2427" s="5">
        <f>IF($F$2=0," - ",Tabla1[[#This Row],[Base para Mejor precio]]*(1-$F$2))</f>
        <v>39.209624999999996</v>
      </c>
      <c r="F2427" s="4" t="s">
        <v>6</v>
      </c>
      <c r="G2427" s="16" t="s">
        <v>6131</v>
      </c>
      <c r="H2427" s="5">
        <f>IFERROR(IF($F$3=0,"-",Tabla1[[#This Row],[Precio de Cliente neto]]*(1+$F$3)),"-")</f>
        <v>65.349374999999995</v>
      </c>
      <c r="I2427" s="5">
        <v>62.237499999999997</v>
      </c>
      <c r="J2427" s="5">
        <v>56.013750000000002</v>
      </c>
      <c r="K2427" s="26">
        <v>0.21</v>
      </c>
    </row>
    <row r="2428" spans="1:11">
      <c r="A2428" s="4">
        <v>8042</v>
      </c>
      <c r="B2428" t="s">
        <v>1757</v>
      </c>
      <c r="C2428" s="5">
        <f>IF($F$2=0," - ",Tabla1[[#This Row],[Base Precio de Lista neto]])</f>
        <v>68.512500000000003</v>
      </c>
      <c r="D2428" s="5">
        <f>IF($F$2=0," - ",Tabla1[[#This Row],[Base Precio de Lista neto]]*(1-$F$2))</f>
        <v>47.958750000000002</v>
      </c>
      <c r="E2428" s="5">
        <f>IF($F$2=0," - ",Tabla1[[#This Row],[Base para Mejor precio]]*(1-$F$2))</f>
        <v>43.162875</v>
      </c>
      <c r="F2428" s="4" t="s">
        <v>6</v>
      </c>
      <c r="G2428" s="16" t="s">
        <v>6131</v>
      </c>
      <c r="H2428" s="5">
        <f>IFERROR(IF($F$3=0,"-",Tabla1[[#This Row],[Precio de Cliente neto]]*(1+$F$3)),"-")</f>
        <v>71.938124999999999</v>
      </c>
      <c r="I2428" s="5">
        <v>68.512500000000003</v>
      </c>
      <c r="J2428" s="5">
        <v>61.661250000000003</v>
      </c>
      <c r="K2428" s="26">
        <v>0.21</v>
      </c>
    </row>
    <row r="2429" spans="1:11">
      <c r="A2429" s="4">
        <v>8044</v>
      </c>
      <c r="B2429" t="s">
        <v>1758</v>
      </c>
      <c r="C2429" s="5">
        <f>IF($F$2=0," - ",Tabla1[[#This Row],[Base Precio de Lista neto]])</f>
        <v>46.346600000000002</v>
      </c>
      <c r="D2429" s="5">
        <f>IF($F$2=0," - ",Tabla1[[#This Row],[Base Precio de Lista neto]]*(1-$F$2))</f>
        <v>32.442619999999998</v>
      </c>
      <c r="E2429" s="5">
        <f>IF($F$2=0," - ",Tabla1[[#This Row],[Base para Mejor precio]]*(1-$F$2))</f>
        <v>29.198357999999995</v>
      </c>
      <c r="F2429" s="4" t="s">
        <v>5</v>
      </c>
      <c r="G2429" s="16" t="s">
        <v>6131</v>
      </c>
      <c r="H2429" s="5">
        <f>IFERROR(IF($F$3=0,"-",Tabla1[[#This Row],[Precio de Cliente neto]]*(1+$F$3)),"-")</f>
        <v>48.663929999999993</v>
      </c>
      <c r="I2429" s="5">
        <v>46.346600000000002</v>
      </c>
      <c r="J2429" s="5">
        <v>41.711939999999998</v>
      </c>
      <c r="K2429" s="26">
        <v>0.21</v>
      </c>
    </row>
    <row r="2430" spans="1:11">
      <c r="A2430" s="4">
        <v>8050</v>
      </c>
      <c r="B2430" t="s">
        <v>1759</v>
      </c>
      <c r="C2430" s="5">
        <f>IF($F$2=0," - ",Tabla1[[#This Row],[Base Precio de Lista neto]])</f>
        <v>13503.5736</v>
      </c>
      <c r="D2430" s="5">
        <f>IF($F$2=0," - ",Tabla1[[#This Row],[Base Precio de Lista neto]]*(1-$F$2))</f>
        <v>9452.5015199999998</v>
      </c>
      <c r="E2430" s="5">
        <f>IF($F$2=0," - ",Tabla1[[#This Row],[Base para Mejor precio]]*(1-$F$2))</f>
        <v>8507.2513679999993</v>
      </c>
      <c r="F2430" s="4" t="s">
        <v>5</v>
      </c>
      <c r="G2430" s="16" t="s">
        <v>6131</v>
      </c>
      <c r="H2430" s="5">
        <f>IFERROR(IF($F$3=0,"-",Tabla1[[#This Row],[Precio de Cliente neto]]*(1+$F$3)),"-")</f>
        <v>14178.752280000001</v>
      </c>
      <c r="I2430" s="5">
        <v>13503.5736</v>
      </c>
      <c r="J2430" s="5">
        <v>12153.21624</v>
      </c>
      <c r="K2430" s="26">
        <v>0.21</v>
      </c>
    </row>
    <row r="2431" spans="1:11">
      <c r="A2431" s="4">
        <v>8051</v>
      </c>
      <c r="B2431" t="s">
        <v>1760</v>
      </c>
      <c r="C2431" s="5">
        <f>IF($F$2=0," - ",Tabla1[[#This Row],[Base Precio de Lista neto]])</f>
        <v>15465.113600000001</v>
      </c>
      <c r="D2431" s="5">
        <f>IF($F$2=0," - ",Tabla1[[#This Row],[Base Precio de Lista neto]]*(1-$F$2))</f>
        <v>10825.579519999999</v>
      </c>
      <c r="E2431" s="5">
        <f>IF($F$2=0," - ",Tabla1[[#This Row],[Base para Mejor precio]]*(1-$F$2))</f>
        <v>9743.0215680000001</v>
      </c>
      <c r="F2431" s="4" t="s">
        <v>5</v>
      </c>
      <c r="G2431" s="16" t="s">
        <v>6131</v>
      </c>
      <c r="H2431" s="5">
        <f>IFERROR(IF($F$3=0,"-",Tabla1[[#This Row],[Precio de Cliente neto]]*(1+$F$3)),"-")</f>
        <v>16238.369279999999</v>
      </c>
      <c r="I2431" s="5">
        <v>15465.113600000001</v>
      </c>
      <c r="J2431" s="5">
        <v>13918.60224</v>
      </c>
      <c r="K2431" s="26">
        <v>0.21</v>
      </c>
    </row>
    <row r="2432" spans="1:11">
      <c r="A2432" s="4">
        <v>8053</v>
      </c>
      <c r="B2432" t="s">
        <v>1761</v>
      </c>
      <c r="C2432" s="5">
        <f>IF($F$2=0," - ",Tabla1[[#This Row],[Base Precio de Lista neto]])</f>
        <v>18015.493999999999</v>
      </c>
      <c r="D2432" s="5">
        <f>IF($F$2=0," - ",Tabla1[[#This Row],[Base Precio de Lista neto]]*(1-$F$2))</f>
        <v>12610.845799999999</v>
      </c>
      <c r="E2432" s="5">
        <f>IF($F$2=0," - ",Tabla1[[#This Row],[Base para Mejor precio]]*(1-$F$2))</f>
        <v>11349.76122</v>
      </c>
      <c r="F2432" s="4" t="s">
        <v>5</v>
      </c>
      <c r="G2432" s="16" t="s">
        <v>6131</v>
      </c>
      <c r="H2432" s="5">
        <f>IFERROR(IF($F$3=0,"-",Tabla1[[#This Row],[Precio de Cliente neto]]*(1+$F$3)),"-")</f>
        <v>18916.268700000001</v>
      </c>
      <c r="I2432" s="5">
        <v>18015.493999999999</v>
      </c>
      <c r="J2432" s="5">
        <v>16213.944600000001</v>
      </c>
      <c r="K2432" s="26">
        <v>0.21</v>
      </c>
    </row>
    <row r="2433" spans="1:11">
      <c r="A2433" s="4">
        <v>8055</v>
      </c>
      <c r="B2433" t="s">
        <v>1762</v>
      </c>
      <c r="C2433" s="5">
        <f>IF($F$2=0," - ",Tabla1[[#This Row],[Base Precio de Lista neto]])</f>
        <v>6512.5643</v>
      </c>
      <c r="D2433" s="5">
        <f>IF($F$2=0," - ",Tabla1[[#This Row],[Base Precio de Lista neto]]*(1-$F$2))</f>
        <v>4558.7950099999998</v>
      </c>
      <c r="E2433" s="5">
        <f>IF($F$2=0," - ",Tabla1[[#This Row],[Base para Mejor precio]]*(1-$F$2))</f>
        <v>4102.9155089999995</v>
      </c>
      <c r="F2433" s="4" t="s">
        <v>6</v>
      </c>
      <c r="G2433" s="16" t="s">
        <v>6131</v>
      </c>
      <c r="H2433" s="5">
        <f>IFERROR(IF($F$3=0,"-",Tabla1[[#This Row],[Precio de Cliente neto]]*(1+$F$3)),"-")</f>
        <v>6838.1925149999997</v>
      </c>
      <c r="I2433" s="5">
        <v>6512.5643</v>
      </c>
      <c r="J2433" s="5">
        <v>5861.3078699999996</v>
      </c>
      <c r="K2433" s="26">
        <v>0.21</v>
      </c>
    </row>
    <row r="2434" spans="1:11">
      <c r="A2434" s="4">
        <v>8056</v>
      </c>
      <c r="B2434" t="s">
        <v>1763</v>
      </c>
      <c r="C2434" s="5">
        <f>IF($F$2=0," - ",Tabla1[[#This Row],[Base Precio de Lista neto]])</f>
        <v>17560.889200000001</v>
      </c>
      <c r="D2434" s="5">
        <f>IF($F$2=0," - ",Tabla1[[#This Row],[Base Precio de Lista neto]]*(1-$F$2))</f>
        <v>12292.622440000001</v>
      </c>
      <c r="E2434" s="5">
        <f>IF($F$2=0," - ",Tabla1[[#This Row],[Base para Mejor precio]]*(1-$F$2))</f>
        <v>11063.360196</v>
      </c>
      <c r="F2434" s="4" t="s">
        <v>6</v>
      </c>
      <c r="G2434" s="16" t="s">
        <v>6131</v>
      </c>
      <c r="H2434" s="5">
        <f>IFERROR(IF($F$3=0,"-",Tabla1[[#This Row],[Precio de Cliente neto]]*(1+$F$3)),"-")</f>
        <v>18438.933660000002</v>
      </c>
      <c r="I2434" s="5">
        <v>17560.889200000001</v>
      </c>
      <c r="J2434" s="5">
        <v>15804.800279999999</v>
      </c>
      <c r="K2434" s="26">
        <v>0.21</v>
      </c>
    </row>
    <row r="2435" spans="1:11">
      <c r="A2435" s="4">
        <v>8057</v>
      </c>
      <c r="B2435" t="s">
        <v>1764</v>
      </c>
      <c r="C2435" s="5">
        <f>IF($F$2=0," - ",Tabla1[[#This Row],[Base Precio de Lista neto]])</f>
        <v>1238.3244</v>
      </c>
      <c r="D2435" s="5">
        <f>IF($F$2=0," - ",Tabla1[[#This Row],[Base Precio de Lista neto]]*(1-$F$2))</f>
        <v>866.82707999999991</v>
      </c>
      <c r="E2435" s="5">
        <f>IF($F$2=0," - ",Tabla1[[#This Row],[Base para Mejor precio]]*(1-$F$2))</f>
        <v>780.14437199999998</v>
      </c>
      <c r="F2435" s="4" t="s">
        <v>6</v>
      </c>
      <c r="G2435" s="16" t="s">
        <v>6131</v>
      </c>
      <c r="H2435" s="5">
        <f>IFERROR(IF($F$3=0,"-",Tabla1[[#This Row],[Precio de Cliente neto]]*(1+$F$3)),"-")</f>
        <v>1300.2406199999998</v>
      </c>
      <c r="I2435" s="5">
        <v>1238.3244</v>
      </c>
      <c r="J2435" s="5">
        <v>1114.4919600000001</v>
      </c>
      <c r="K2435" s="26">
        <v>0.21</v>
      </c>
    </row>
    <row r="2436" spans="1:11">
      <c r="A2436" s="4">
        <v>8058</v>
      </c>
      <c r="B2436" t="s">
        <v>1765</v>
      </c>
      <c r="C2436" s="5">
        <f>IF($F$2=0," - ",Tabla1[[#This Row],[Base Precio de Lista neto]])</f>
        <v>1456.1477</v>
      </c>
      <c r="D2436" s="5">
        <f>IF($F$2=0," - ",Tabla1[[#This Row],[Base Precio de Lista neto]]*(1-$F$2))</f>
        <v>1019.3033899999999</v>
      </c>
      <c r="E2436" s="5">
        <f>IF($F$2=0," - ",Tabla1[[#This Row],[Base para Mejor precio]]*(1-$F$2))</f>
        <v>917.37305100000003</v>
      </c>
      <c r="F2436" s="4" t="s">
        <v>6</v>
      </c>
      <c r="G2436" s="16" t="s">
        <v>6131</v>
      </c>
      <c r="H2436" s="5">
        <f>IFERROR(IF($F$3=0,"-",Tabla1[[#This Row],[Precio de Cliente neto]]*(1+$F$3)),"-")</f>
        <v>1528.9550849999998</v>
      </c>
      <c r="I2436" s="5">
        <v>1456.1477</v>
      </c>
      <c r="J2436" s="5">
        <v>1310.5329300000001</v>
      </c>
      <c r="K2436" s="26">
        <v>0.21</v>
      </c>
    </row>
    <row r="2437" spans="1:11">
      <c r="A2437" s="4">
        <v>8059</v>
      </c>
      <c r="B2437" t="s">
        <v>8701</v>
      </c>
      <c r="C2437" s="5">
        <f>IF($F$2=0," - ",Tabla1[[#This Row],[Base Precio de Lista neto]])</f>
        <v>2833.6703000000002</v>
      </c>
      <c r="D2437" s="5">
        <f>IF($F$2=0," - ",Tabla1[[#This Row],[Base Precio de Lista neto]]*(1-$F$2))</f>
        <v>1983.5692100000001</v>
      </c>
      <c r="E2437" s="5">
        <f>IF($F$2=0," - ",Tabla1[[#This Row],[Base para Mejor precio]]*(1-$F$2))</f>
        <v>1785.2122889999998</v>
      </c>
      <c r="F2437" s="4" t="s">
        <v>6</v>
      </c>
      <c r="G2437" s="16" t="s">
        <v>6131</v>
      </c>
      <c r="H2437" s="5">
        <f>IFERROR(IF($F$3=0,"-",Tabla1[[#This Row],[Precio de Cliente neto]]*(1+$F$3)),"-")</f>
        <v>2975.3538150000004</v>
      </c>
      <c r="I2437" s="5">
        <v>2833.6703000000002</v>
      </c>
      <c r="J2437" s="5">
        <v>2550.3032699999999</v>
      </c>
      <c r="K2437" s="26">
        <v>0.21</v>
      </c>
    </row>
    <row r="2438" spans="1:11">
      <c r="A2438" s="4">
        <v>8060</v>
      </c>
      <c r="B2438" t="s">
        <v>6494</v>
      </c>
      <c r="C2438" s="5">
        <f>IF($F$2=0," - ",Tabla1[[#This Row],[Base Precio de Lista neto]])</f>
        <v>512.67840000000001</v>
      </c>
      <c r="D2438" s="5">
        <f>IF($F$2=0," - ",Tabla1[[#This Row],[Base Precio de Lista neto]]*(1-$F$2))</f>
        <v>358.87487999999996</v>
      </c>
      <c r="E2438" s="5">
        <f>IF($F$2=0," - ",Tabla1[[#This Row],[Base para Mejor precio]]*(1-$F$2))</f>
        <v>322.98739199999994</v>
      </c>
      <c r="F2438" s="4" t="s">
        <v>5</v>
      </c>
      <c r="G2438" s="16" t="s">
        <v>6131</v>
      </c>
      <c r="H2438" s="5">
        <f>IFERROR(IF($F$3=0,"-",Tabla1[[#This Row],[Precio de Cliente neto]]*(1+$F$3)),"-")</f>
        <v>538.31232</v>
      </c>
      <c r="I2438" s="5">
        <v>512.67840000000001</v>
      </c>
      <c r="J2438" s="5">
        <v>461.41055999999998</v>
      </c>
      <c r="K2438" s="26">
        <v>0.21</v>
      </c>
    </row>
    <row r="2439" spans="1:11">
      <c r="A2439" s="4">
        <v>8062</v>
      </c>
      <c r="B2439" t="s">
        <v>1766</v>
      </c>
      <c r="C2439" s="5">
        <f>IF($F$2=0," - ",Tabla1[[#This Row],[Base Precio de Lista neto]])</f>
        <v>730.47609999999997</v>
      </c>
      <c r="D2439" s="5">
        <f>IF($F$2=0," - ",Tabla1[[#This Row],[Base Precio de Lista neto]]*(1-$F$2))</f>
        <v>511.33326999999997</v>
      </c>
      <c r="E2439" s="5">
        <f>IF($F$2=0," - ",Tabla1[[#This Row],[Base para Mejor precio]]*(1-$F$2))</f>
        <v>460.19994299999996</v>
      </c>
      <c r="F2439" s="4" t="s">
        <v>6</v>
      </c>
      <c r="G2439" s="16" t="s">
        <v>6131</v>
      </c>
      <c r="H2439" s="5">
        <f>IFERROR(IF($F$3=0,"-",Tabla1[[#This Row],[Precio de Cliente neto]]*(1+$F$3)),"-")</f>
        <v>766.9999049999999</v>
      </c>
      <c r="I2439" s="5">
        <v>730.47609999999997</v>
      </c>
      <c r="J2439" s="5">
        <v>657.42849000000001</v>
      </c>
      <c r="K2439" s="26">
        <v>0.21</v>
      </c>
    </row>
    <row r="2440" spans="1:11">
      <c r="A2440" s="4">
        <v>8063</v>
      </c>
      <c r="B2440" t="s">
        <v>1767</v>
      </c>
      <c r="C2440" s="5">
        <f>IF($F$2=0," - ",Tabla1[[#This Row],[Base Precio de Lista neto]])</f>
        <v>416.09210000000002</v>
      </c>
      <c r="D2440" s="5">
        <f>IF($F$2=0," - ",Tabla1[[#This Row],[Base Precio de Lista neto]]*(1-$F$2))</f>
        <v>291.26447000000002</v>
      </c>
      <c r="E2440" s="5">
        <f>IF($F$2=0," - ",Tabla1[[#This Row],[Base para Mejor precio]]*(1-$F$2))</f>
        <v>262.13802299999998</v>
      </c>
      <c r="F2440" s="4" t="s">
        <v>5</v>
      </c>
      <c r="G2440" s="16" t="s">
        <v>6131</v>
      </c>
      <c r="H2440" s="5">
        <f>IFERROR(IF($F$3=0,"-",Tabla1[[#This Row],[Precio de Cliente neto]]*(1+$F$3)),"-")</f>
        <v>436.896705</v>
      </c>
      <c r="I2440" s="5">
        <v>416.09210000000002</v>
      </c>
      <c r="J2440" s="5">
        <v>374.48289</v>
      </c>
      <c r="K2440" s="26">
        <v>0.21</v>
      </c>
    </row>
    <row r="2441" spans="1:11">
      <c r="A2441" s="4">
        <v>8067</v>
      </c>
      <c r="B2441" t="s">
        <v>1768</v>
      </c>
      <c r="C2441" s="5">
        <f>IF($F$2=0," - ",Tabla1[[#This Row],[Base Precio de Lista neto]])</f>
        <v>50.650500000000001</v>
      </c>
      <c r="D2441" s="5">
        <f>IF($F$2=0," - ",Tabla1[[#This Row],[Base Precio de Lista neto]]*(1-$F$2))</f>
        <v>35.455349999999996</v>
      </c>
      <c r="E2441" s="5">
        <f>IF($F$2=0," - ",Tabla1[[#This Row],[Base para Mejor precio]]*(1-$F$2))</f>
        <v>31.909814999999998</v>
      </c>
      <c r="F2441" s="4" t="s">
        <v>6</v>
      </c>
      <c r="G2441" s="16" t="s">
        <v>6131</v>
      </c>
      <c r="H2441" s="5">
        <f>IFERROR(IF($F$3=0,"-",Tabla1[[#This Row],[Precio de Cliente neto]]*(1+$F$3)),"-")</f>
        <v>53.183024999999994</v>
      </c>
      <c r="I2441" s="5">
        <v>50.650500000000001</v>
      </c>
      <c r="J2441" s="5">
        <v>45.585450000000002</v>
      </c>
      <c r="K2441" s="26">
        <v>0.21</v>
      </c>
    </row>
    <row r="2442" spans="1:11">
      <c r="A2442" s="4">
        <v>8070</v>
      </c>
      <c r="B2442" t="s">
        <v>1769</v>
      </c>
      <c r="C2442" s="5">
        <f>IF($F$2=0," - ",Tabla1[[#This Row],[Base Precio de Lista neto]])</f>
        <v>1340.0609999999999</v>
      </c>
      <c r="D2442" s="5">
        <f>IF($F$2=0," - ",Tabla1[[#This Row],[Base Precio de Lista neto]]*(1-$F$2))</f>
        <v>938.04269999999985</v>
      </c>
      <c r="E2442" s="5">
        <f>IF($F$2=0," - ",Tabla1[[#This Row],[Base para Mejor precio]]*(1-$F$2))</f>
        <v>844.23842999999999</v>
      </c>
      <c r="F2442" s="4" t="s">
        <v>6</v>
      </c>
      <c r="G2442" s="16" t="s">
        <v>6131</v>
      </c>
      <c r="H2442" s="5">
        <f>IFERROR(IF($F$3=0,"-",Tabla1[[#This Row],[Precio de Cliente neto]]*(1+$F$3)),"-")</f>
        <v>1407.0640499999997</v>
      </c>
      <c r="I2442" s="5">
        <v>1340.0609999999999</v>
      </c>
      <c r="J2442" s="5">
        <v>1206.0549000000001</v>
      </c>
      <c r="K2442" s="26">
        <v>0.21</v>
      </c>
    </row>
    <row r="2443" spans="1:11">
      <c r="A2443" s="4">
        <v>8071</v>
      </c>
      <c r="B2443" t="s">
        <v>1770</v>
      </c>
      <c r="C2443" s="5">
        <f>IF($F$2=0," - ",Tabla1[[#This Row],[Base Precio de Lista neto]])</f>
        <v>4249.5698000000002</v>
      </c>
      <c r="D2443" s="5">
        <f>IF($F$2=0," - ",Tabla1[[#This Row],[Base Precio de Lista neto]]*(1-$F$2))</f>
        <v>2974.69886</v>
      </c>
      <c r="E2443" s="5">
        <f>IF($F$2=0," - ",Tabla1[[#This Row],[Base para Mejor precio]]*(1-$F$2))</f>
        <v>2677.2289739999997</v>
      </c>
      <c r="F2443" s="4" t="s">
        <v>6</v>
      </c>
      <c r="G2443" s="16" t="s">
        <v>6131</v>
      </c>
      <c r="H2443" s="5">
        <f>IFERROR(IF($F$3=0,"-",Tabla1[[#This Row],[Precio de Cliente neto]]*(1+$F$3)),"-")</f>
        <v>4462.0482899999997</v>
      </c>
      <c r="I2443" s="5">
        <v>4249.5698000000002</v>
      </c>
      <c r="J2443" s="5">
        <v>3824.6128199999998</v>
      </c>
      <c r="K2443" s="26">
        <v>0.21</v>
      </c>
    </row>
    <row r="2444" spans="1:11">
      <c r="A2444" s="4">
        <v>8072</v>
      </c>
      <c r="B2444" t="s">
        <v>1771</v>
      </c>
      <c r="C2444" s="5">
        <f>IF($F$2=0," - ",Tabla1[[#This Row],[Base Precio de Lista neto]])</f>
        <v>4249.5698000000002</v>
      </c>
      <c r="D2444" s="5">
        <f>IF($F$2=0," - ",Tabla1[[#This Row],[Base Precio de Lista neto]]*(1-$F$2))</f>
        <v>2974.69886</v>
      </c>
      <c r="E2444" s="5">
        <f>IF($F$2=0," - ",Tabla1[[#This Row],[Base para Mejor precio]]*(1-$F$2))</f>
        <v>2677.2289739999997</v>
      </c>
      <c r="F2444" s="4" t="s">
        <v>6</v>
      </c>
      <c r="G2444" s="16" t="s">
        <v>6131</v>
      </c>
      <c r="H2444" s="5">
        <f>IFERROR(IF($F$3=0,"-",Tabla1[[#This Row],[Precio de Cliente neto]]*(1+$F$3)),"-")</f>
        <v>4462.0482899999997</v>
      </c>
      <c r="I2444" s="5">
        <v>4249.5698000000002</v>
      </c>
      <c r="J2444" s="5">
        <v>3824.6128199999998</v>
      </c>
      <c r="K2444" s="26">
        <v>0.21</v>
      </c>
    </row>
    <row r="2445" spans="1:11">
      <c r="A2445" s="4">
        <v>8075</v>
      </c>
      <c r="B2445" t="s">
        <v>1772</v>
      </c>
      <c r="C2445" s="5">
        <f>IF($F$2=0," - ",Tabla1[[#This Row],[Base Precio de Lista neto]])</f>
        <v>527.61159999999995</v>
      </c>
      <c r="D2445" s="5">
        <f>IF($F$2=0," - ",Tabla1[[#This Row],[Base Precio de Lista neto]]*(1-$F$2))</f>
        <v>369.32811999999996</v>
      </c>
      <c r="E2445" s="5">
        <f>IF($F$2=0," - ",Tabla1[[#This Row],[Base para Mejor precio]]*(1-$F$2))</f>
        <v>332.395308</v>
      </c>
      <c r="F2445" s="4" t="s">
        <v>5</v>
      </c>
      <c r="G2445" s="16" t="s">
        <v>6131</v>
      </c>
      <c r="H2445" s="5">
        <f>IFERROR(IF($F$3=0,"-",Tabla1[[#This Row],[Precio de Cliente neto]]*(1+$F$3)),"-")</f>
        <v>553.99217999999996</v>
      </c>
      <c r="I2445" s="5">
        <v>527.61159999999995</v>
      </c>
      <c r="J2445" s="5">
        <v>474.85043999999999</v>
      </c>
      <c r="K2445" s="26">
        <v>0.21</v>
      </c>
    </row>
    <row r="2446" spans="1:11">
      <c r="A2446" s="4">
        <v>8076</v>
      </c>
      <c r="B2446" t="s">
        <v>1773</v>
      </c>
      <c r="C2446" s="5">
        <f>IF($F$2=0," - ",Tabla1[[#This Row],[Base Precio de Lista neto]])</f>
        <v>1932.15</v>
      </c>
      <c r="D2446" s="5">
        <f>IF($F$2=0," - ",Tabla1[[#This Row],[Base Precio de Lista neto]]*(1-$F$2))</f>
        <v>1352.5049999999999</v>
      </c>
      <c r="E2446" s="5">
        <f>IF($F$2=0," - ",Tabla1[[#This Row],[Base para Mejor precio]]*(1-$F$2))</f>
        <v>1217.2544999999998</v>
      </c>
      <c r="F2446" s="4" t="s">
        <v>5</v>
      </c>
      <c r="G2446" s="16" t="s">
        <v>6131</v>
      </c>
      <c r="H2446" s="5">
        <f>IFERROR(IF($F$3=0,"-",Tabla1[[#This Row],[Precio de Cliente neto]]*(1+$F$3)),"-")</f>
        <v>2028.7574999999997</v>
      </c>
      <c r="I2446" s="5">
        <v>1932.15</v>
      </c>
      <c r="J2446" s="5">
        <v>1738.9349999999999</v>
      </c>
      <c r="K2446" s="26">
        <v>0.21</v>
      </c>
    </row>
    <row r="2447" spans="1:11">
      <c r="A2447" s="4">
        <v>8077</v>
      </c>
      <c r="B2447" t="s">
        <v>1774</v>
      </c>
      <c r="C2447" s="5">
        <f>IF($F$2=0," - ",Tabla1[[#This Row],[Base Precio de Lista neto]])</f>
        <v>1012.2518</v>
      </c>
      <c r="D2447" s="5">
        <f>IF($F$2=0," - ",Tabla1[[#This Row],[Base Precio de Lista neto]]*(1-$F$2))</f>
        <v>708.57625999999993</v>
      </c>
      <c r="E2447" s="5">
        <f>IF($F$2=0," - ",Tabla1[[#This Row],[Base para Mejor precio]]*(1-$F$2))</f>
        <v>637.71863399999995</v>
      </c>
      <c r="F2447" s="4" t="s">
        <v>5</v>
      </c>
      <c r="G2447" s="16" t="s">
        <v>6131</v>
      </c>
      <c r="H2447" s="5">
        <f>IFERROR(IF($F$3=0,"-",Tabla1[[#This Row],[Precio de Cliente neto]]*(1+$F$3)),"-")</f>
        <v>1062.86439</v>
      </c>
      <c r="I2447" s="5">
        <v>1012.2518</v>
      </c>
      <c r="J2447" s="5">
        <v>911.02661999999998</v>
      </c>
      <c r="K2447" s="26">
        <v>0.21</v>
      </c>
    </row>
    <row r="2448" spans="1:11">
      <c r="A2448" s="4">
        <v>8078</v>
      </c>
      <c r="B2448" t="s">
        <v>1775</v>
      </c>
      <c r="C2448" s="5">
        <f>IF($F$2=0," - ",Tabla1[[#This Row],[Base Precio de Lista neto]])</f>
        <v>1416.1928</v>
      </c>
      <c r="D2448" s="5">
        <f>IF($F$2=0," - ",Tabla1[[#This Row],[Base Precio de Lista neto]]*(1-$F$2))</f>
        <v>991.33495999999991</v>
      </c>
      <c r="E2448" s="5">
        <f>IF($F$2=0," - ",Tabla1[[#This Row],[Base para Mejor precio]]*(1-$F$2))</f>
        <v>892.20146399999987</v>
      </c>
      <c r="F2448" s="4" t="s">
        <v>5</v>
      </c>
      <c r="G2448" s="16" t="s">
        <v>6131</v>
      </c>
      <c r="H2448" s="5">
        <f>IFERROR(IF($F$3=0,"-",Tabla1[[#This Row],[Precio de Cliente neto]]*(1+$F$3)),"-")</f>
        <v>1487.0024399999998</v>
      </c>
      <c r="I2448" s="5">
        <v>1416.1928</v>
      </c>
      <c r="J2448" s="5">
        <v>1274.5735199999999</v>
      </c>
      <c r="K2448" s="26">
        <v>0.21</v>
      </c>
    </row>
    <row r="2449" spans="1:11">
      <c r="A2449" s="4">
        <v>8079</v>
      </c>
      <c r="B2449" t="s">
        <v>1776</v>
      </c>
      <c r="C2449" s="5">
        <f>IF($F$2=0," - ",Tabla1[[#This Row],[Base Precio de Lista neto]])</f>
        <v>1305.2547</v>
      </c>
      <c r="D2449" s="5">
        <f>IF($F$2=0," - ",Tabla1[[#This Row],[Base Precio de Lista neto]]*(1-$F$2))</f>
        <v>913.67828999999995</v>
      </c>
      <c r="E2449" s="5">
        <f>IF($F$2=0," - ",Tabla1[[#This Row],[Base para Mejor precio]]*(1-$F$2))</f>
        <v>822.31046099999992</v>
      </c>
      <c r="F2449" s="4" t="s">
        <v>6</v>
      </c>
      <c r="G2449" s="16" t="s">
        <v>6131</v>
      </c>
      <c r="H2449" s="5">
        <f>IFERROR(IF($F$3=0,"-",Tabla1[[#This Row],[Precio de Cliente neto]]*(1+$F$3)),"-")</f>
        <v>1370.517435</v>
      </c>
      <c r="I2449" s="5">
        <v>1305.2547</v>
      </c>
      <c r="J2449" s="5">
        <v>1174.7292299999999</v>
      </c>
      <c r="K2449" s="26">
        <v>0.21</v>
      </c>
    </row>
    <row r="2450" spans="1:11">
      <c r="A2450" s="4">
        <v>8081</v>
      </c>
      <c r="B2450" t="s">
        <v>1777</v>
      </c>
      <c r="C2450" s="5">
        <f>IF($F$2=0," - ",Tabla1[[#This Row],[Base Precio de Lista neto]])</f>
        <v>19306.777900000001</v>
      </c>
      <c r="D2450" s="5">
        <f>IF($F$2=0," - ",Tabla1[[#This Row],[Base Precio de Lista neto]]*(1-$F$2))</f>
        <v>13514.74453</v>
      </c>
      <c r="E2450" s="5">
        <f>IF($F$2=0," - ",Tabla1[[#This Row],[Base para Mejor precio]]*(1-$F$2))</f>
        <v>12163.270076999999</v>
      </c>
      <c r="F2450" s="4" t="s">
        <v>5</v>
      </c>
      <c r="G2450" s="16" t="s">
        <v>6131</v>
      </c>
      <c r="H2450" s="5">
        <f>IFERROR(IF($F$3=0,"-",Tabla1[[#This Row],[Precio de Cliente neto]]*(1+$F$3)),"-")</f>
        <v>20272.116795000002</v>
      </c>
      <c r="I2450" s="5">
        <v>19306.777900000001</v>
      </c>
      <c r="J2450" s="5">
        <v>17376.100109999999</v>
      </c>
      <c r="K2450" s="26">
        <v>0.21</v>
      </c>
    </row>
    <row r="2451" spans="1:11">
      <c r="A2451" s="4">
        <v>8082</v>
      </c>
      <c r="B2451" t="s">
        <v>1778</v>
      </c>
      <c r="C2451" s="5">
        <f>IF($F$2=0," - ",Tabla1[[#This Row],[Base Precio de Lista neto]])</f>
        <v>4979.2317000000003</v>
      </c>
      <c r="D2451" s="5">
        <f>IF($F$2=0," - ",Tabla1[[#This Row],[Base Precio de Lista neto]]*(1-$F$2))</f>
        <v>3485.4621900000002</v>
      </c>
      <c r="E2451" s="5">
        <f>IF($F$2=0," - ",Tabla1[[#This Row],[Base para Mejor precio]]*(1-$F$2))</f>
        <v>3136.9159709999999</v>
      </c>
      <c r="F2451" s="4" t="s">
        <v>4</v>
      </c>
      <c r="G2451" s="16" t="s">
        <v>6131</v>
      </c>
      <c r="H2451" s="5">
        <f>IFERROR(IF($F$3=0,"-",Tabla1[[#This Row],[Precio de Cliente neto]]*(1+$F$3)),"-")</f>
        <v>5228.1932850000003</v>
      </c>
      <c r="I2451" s="5">
        <v>4979.2317000000003</v>
      </c>
      <c r="J2451" s="5">
        <v>4481.3085300000002</v>
      </c>
      <c r="K2451" s="26">
        <v>0.21</v>
      </c>
    </row>
    <row r="2452" spans="1:11">
      <c r="A2452" s="4">
        <v>8083</v>
      </c>
      <c r="B2452" t="s">
        <v>1779</v>
      </c>
      <c r="C2452" s="5">
        <f>IF($F$2=0," - ",Tabla1[[#This Row],[Base Precio de Lista neto]])</f>
        <v>7278.4246999999996</v>
      </c>
      <c r="D2452" s="5">
        <f>IF($F$2=0," - ",Tabla1[[#This Row],[Base Precio de Lista neto]]*(1-$F$2))</f>
        <v>5094.897289999999</v>
      </c>
      <c r="E2452" s="5">
        <f>IF($F$2=0," - ",Tabla1[[#This Row],[Base para Mejor precio]]*(1-$F$2))</f>
        <v>4585.407561</v>
      </c>
      <c r="F2452" s="4" t="s">
        <v>4</v>
      </c>
      <c r="G2452" s="16" t="s">
        <v>6131</v>
      </c>
      <c r="H2452" s="5">
        <f>IFERROR(IF($F$3=0,"-",Tabla1[[#This Row],[Precio de Cliente neto]]*(1+$F$3)),"-")</f>
        <v>7642.3459349999985</v>
      </c>
      <c r="I2452" s="5">
        <v>7278.4246999999996</v>
      </c>
      <c r="J2452" s="5">
        <v>6550.58223</v>
      </c>
      <c r="K2452" s="26">
        <v>0.21</v>
      </c>
    </row>
    <row r="2453" spans="1:11">
      <c r="A2453" s="4">
        <v>8084</v>
      </c>
      <c r="B2453" t="s">
        <v>1780</v>
      </c>
      <c r="C2453" s="5">
        <f>IF($F$2=0," - ",Tabla1[[#This Row],[Base Precio de Lista neto]])</f>
        <v>197.7961</v>
      </c>
      <c r="D2453" s="5">
        <f>IF($F$2=0," - ",Tabla1[[#This Row],[Base Precio de Lista neto]]*(1-$F$2))</f>
        <v>138.45726999999999</v>
      </c>
      <c r="E2453" s="5">
        <f>IF($F$2=0," - ",Tabla1[[#This Row],[Base para Mejor precio]]*(1-$F$2))</f>
        <v>124.611543</v>
      </c>
      <c r="F2453" s="4" t="s">
        <v>6</v>
      </c>
      <c r="G2453" s="16" t="s">
        <v>6131</v>
      </c>
      <c r="H2453" s="5">
        <f>IFERROR(IF($F$3=0,"-",Tabla1[[#This Row],[Precio de Cliente neto]]*(1+$F$3)),"-")</f>
        <v>207.68590499999999</v>
      </c>
      <c r="I2453" s="5">
        <v>197.7961</v>
      </c>
      <c r="J2453" s="5">
        <v>178.01649</v>
      </c>
      <c r="K2453" s="26">
        <v>0.21</v>
      </c>
    </row>
    <row r="2454" spans="1:11">
      <c r="A2454" s="4">
        <v>8086</v>
      </c>
      <c r="B2454" t="s">
        <v>1781</v>
      </c>
      <c r="C2454" s="5">
        <f>IF($F$2=0," - ",Tabla1[[#This Row],[Base Precio de Lista neto]])</f>
        <v>240.07149999999999</v>
      </c>
      <c r="D2454" s="5">
        <f>IF($F$2=0," - ",Tabla1[[#This Row],[Base Precio de Lista neto]]*(1-$F$2))</f>
        <v>168.05004999999997</v>
      </c>
      <c r="E2454" s="5">
        <f>IF($F$2=0," - ",Tabla1[[#This Row],[Base para Mejor precio]]*(1-$F$2))</f>
        <v>151.24504499999998</v>
      </c>
      <c r="F2454" s="4" t="s">
        <v>6</v>
      </c>
      <c r="G2454" s="16" t="s">
        <v>6131</v>
      </c>
      <c r="H2454" s="5">
        <f>IFERROR(IF($F$3=0,"-",Tabla1[[#This Row],[Precio de Cliente neto]]*(1+$F$3)),"-")</f>
        <v>252.07507499999997</v>
      </c>
      <c r="I2454" s="5">
        <v>240.07149999999999</v>
      </c>
      <c r="J2454" s="5">
        <v>216.06434999999999</v>
      </c>
      <c r="K2454" s="26">
        <v>0.21</v>
      </c>
    </row>
    <row r="2455" spans="1:11">
      <c r="A2455" s="4">
        <v>8087</v>
      </c>
      <c r="B2455" t="s">
        <v>1782</v>
      </c>
      <c r="C2455" s="5">
        <f>IF($F$2=0," - ",Tabla1[[#This Row],[Base Precio de Lista neto]])</f>
        <v>273.18329999999997</v>
      </c>
      <c r="D2455" s="5">
        <f>IF($F$2=0," - ",Tabla1[[#This Row],[Base Precio de Lista neto]]*(1-$F$2))</f>
        <v>191.22830999999996</v>
      </c>
      <c r="E2455" s="5">
        <f>IF($F$2=0," - ",Tabla1[[#This Row],[Base para Mejor precio]]*(1-$F$2))</f>
        <v>172.105479</v>
      </c>
      <c r="F2455" s="4" t="s">
        <v>6</v>
      </c>
      <c r="G2455" s="16" t="s">
        <v>6131</v>
      </c>
      <c r="H2455" s="5">
        <f>IFERROR(IF($F$3=0,"-",Tabla1[[#This Row],[Precio de Cliente neto]]*(1+$F$3)),"-")</f>
        <v>286.84246499999995</v>
      </c>
      <c r="I2455" s="5">
        <v>273.18329999999997</v>
      </c>
      <c r="J2455" s="5">
        <v>245.86497</v>
      </c>
      <c r="K2455" s="26">
        <v>0.21</v>
      </c>
    </row>
    <row r="2456" spans="1:11">
      <c r="A2456" s="4">
        <v>8091</v>
      </c>
      <c r="B2456" t="s">
        <v>1783</v>
      </c>
      <c r="C2456" s="5">
        <f>IF($F$2=0," - ",Tabla1[[#This Row],[Base Precio de Lista neto]])</f>
        <v>204.68119999999999</v>
      </c>
      <c r="D2456" s="5">
        <f>IF($F$2=0," - ",Tabla1[[#This Row],[Base Precio de Lista neto]]*(1-$F$2))</f>
        <v>143.27683999999999</v>
      </c>
      <c r="E2456" s="5">
        <f>IF($F$2=0," - ",Tabla1[[#This Row],[Base para Mejor precio]]*(1-$F$2))</f>
        <v>128.94915599999999</v>
      </c>
      <c r="F2456" s="4" t="s">
        <v>6</v>
      </c>
      <c r="G2456" s="16" t="s">
        <v>6131</v>
      </c>
      <c r="H2456" s="5">
        <f>IFERROR(IF($F$3=0,"-",Tabla1[[#This Row],[Precio de Cliente neto]]*(1+$F$3)),"-")</f>
        <v>214.91525999999999</v>
      </c>
      <c r="I2456" s="5">
        <v>204.68119999999999</v>
      </c>
      <c r="J2456" s="5">
        <v>184.21307999999999</v>
      </c>
      <c r="K2456" s="26">
        <v>0.21</v>
      </c>
    </row>
    <row r="2457" spans="1:11">
      <c r="A2457" s="4">
        <v>8094</v>
      </c>
      <c r="B2457" t="s">
        <v>1784</v>
      </c>
      <c r="C2457" s="5">
        <f>IF($F$2=0," - ",Tabla1[[#This Row],[Base Precio de Lista neto]])</f>
        <v>405.2167</v>
      </c>
      <c r="D2457" s="5">
        <f>IF($F$2=0," - ",Tabla1[[#This Row],[Base Precio de Lista neto]]*(1-$F$2))</f>
        <v>283.65168999999997</v>
      </c>
      <c r="E2457" s="5">
        <f>IF($F$2=0," - ",Tabla1[[#This Row],[Base para Mejor precio]]*(1-$F$2))</f>
        <v>255.28652099999996</v>
      </c>
      <c r="F2457" s="4" t="s">
        <v>5</v>
      </c>
      <c r="G2457" s="16" t="s">
        <v>6131</v>
      </c>
      <c r="H2457" s="5">
        <f>IFERROR(IF($F$3=0,"-",Tabla1[[#This Row],[Precio de Cliente neto]]*(1+$F$3)),"-")</f>
        <v>425.47753499999999</v>
      </c>
      <c r="I2457" s="5">
        <v>405.2167</v>
      </c>
      <c r="J2457" s="5">
        <v>364.69502999999997</v>
      </c>
      <c r="K2457" s="26">
        <v>0.21</v>
      </c>
    </row>
    <row r="2458" spans="1:11">
      <c r="A2458" s="4">
        <v>8095</v>
      </c>
      <c r="B2458" t="s">
        <v>1785</v>
      </c>
      <c r="C2458" s="5">
        <f>IF($F$2=0," - ",Tabla1[[#This Row],[Base Precio de Lista neto]])</f>
        <v>1150.4985999999999</v>
      </c>
      <c r="D2458" s="5">
        <f>IF($F$2=0," - ",Tabla1[[#This Row],[Base Precio de Lista neto]]*(1-$F$2))</f>
        <v>805.34901999999988</v>
      </c>
      <c r="E2458" s="5">
        <f>IF($F$2=0," - ",Tabla1[[#This Row],[Base para Mejor precio]]*(1-$F$2))</f>
        <v>724.81411800000001</v>
      </c>
      <c r="F2458" s="4" t="s">
        <v>6</v>
      </c>
      <c r="G2458" s="16" t="s">
        <v>6131</v>
      </c>
      <c r="H2458" s="5">
        <f>IFERROR(IF($F$3=0,"-",Tabla1[[#This Row],[Precio de Cliente neto]]*(1+$F$3)),"-")</f>
        <v>1208.0235299999999</v>
      </c>
      <c r="I2458" s="5">
        <v>1150.4985999999999</v>
      </c>
      <c r="J2458" s="5">
        <v>1035.44874</v>
      </c>
      <c r="K2458" s="26">
        <v>0.21</v>
      </c>
    </row>
    <row r="2459" spans="1:11">
      <c r="A2459" s="4">
        <v>8096</v>
      </c>
      <c r="B2459" t="s">
        <v>1786</v>
      </c>
      <c r="C2459" s="5">
        <f>IF($F$2=0," - ",Tabla1[[#This Row],[Base Precio de Lista neto]])</f>
        <v>295.60340000000002</v>
      </c>
      <c r="D2459" s="5">
        <f>IF($F$2=0," - ",Tabla1[[#This Row],[Base Precio de Lista neto]]*(1-$F$2))</f>
        <v>206.92238</v>
      </c>
      <c r="E2459" s="5">
        <f>IF($F$2=0," - ",Tabla1[[#This Row],[Base para Mejor precio]]*(1-$F$2))</f>
        <v>186.230142</v>
      </c>
      <c r="F2459" s="4" t="s">
        <v>5</v>
      </c>
      <c r="G2459" s="16" t="s">
        <v>6131</v>
      </c>
      <c r="H2459" s="5">
        <f>IFERROR(IF($F$3=0,"-",Tabla1[[#This Row],[Precio de Cliente neto]]*(1+$F$3)),"-")</f>
        <v>310.38357000000002</v>
      </c>
      <c r="I2459" s="5">
        <v>295.60340000000002</v>
      </c>
      <c r="J2459" s="5">
        <v>266.04306000000003</v>
      </c>
      <c r="K2459" s="26">
        <v>0.21</v>
      </c>
    </row>
    <row r="2460" spans="1:11">
      <c r="A2460" s="4">
        <v>8097</v>
      </c>
      <c r="B2460" t="s">
        <v>1787</v>
      </c>
      <c r="C2460" s="5">
        <f>IF($F$2=0," - ",Tabla1[[#This Row],[Base Precio de Lista neto]])</f>
        <v>215.38059999999999</v>
      </c>
      <c r="D2460" s="5">
        <f>IF($F$2=0," - ",Tabla1[[#This Row],[Base Precio de Lista neto]]*(1-$F$2))</f>
        <v>150.76641999999998</v>
      </c>
      <c r="E2460" s="5">
        <f>IF($F$2=0," - ",Tabla1[[#This Row],[Base para Mejor precio]]*(1-$F$2))</f>
        <v>135.68977799999999</v>
      </c>
      <c r="F2460" s="4" t="s">
        <v>5</v>
      </c>
      <c r="G2460" s="16" t="s">
        <v>6131</v>
      </c>
      <c r="H2460" s="5">
        <f>IFERROR(IF($F$3=0,"-",Tabla1[[#This Row],[Precio de Cliente neto]]*(1+$F$3)),"-")</f>
        <v>226.14962999999997</v>
      </c>
      <c r="I2460" s="5">
        <v>215.38059999999999</v>
      </c>
      <c r="J2460" s="5">
        <v>193.84254000000001</v>
      </c>
      <c r="K2460" s="26">
        <v>0.21</v>
      </c>
    </row>
    <row r="2461" spans="1:11">
      <c r="A2461" s="4">
        <v>8098</v>
      </c>
      <c r="B2461" t="s">
        <v>1788</v>
      </c>
      <c r="C2461" s="5">
        <f>IF($F$2=0," - ",Tabla1[[#This Row],[Base Precio de Lista neto]])</f>
        <v>67.450199999999995</v>
      </c>
      <c r="D2461" s="5">
        <f>IF($F$2=0," - ",Tabla1[[#This Row],[Base Precio de Lista neto]]*(1-$F$2))</f>
        <v>47.215139999999991</v>
      </c>
      <c r="E2461" s="5">
        <f>IF($F$2=0," - ",Tabla1[[#This Row],[Base para Mejor precio]]*(1-$F$2))</f>
        <v>42.493625999999999</v>
      </c>
      <c r="F2461" s="4" t="s">
        <v>5</v>
      </c>
      <c r="G2461" s="16" t="s">
        <v>6131</v>
      </c>
      <c r="H2461" s="5">
        <f>IFERROR(IF($F$3=0,"-",Tabla1[[#This Row],[Precio de Cliente neto]]*(1+$F$3)),"-")</f>
        <v>70.822709999999987</v>
      </c>
      <c r="I2461" s="5">
        <v>67.450199999999995</v>
      </c>
      <c r="J2461" s="5">
        <v>60.705179999999999</v>
      </c>
      <c r="K2461" s="26">
        <v>0.21</v>
      </c>
    </row>
    <row r="2462" spans="1:11">
      <c r="A2462" s="4">
        <v>8099</v>
      </c>
      <c r="B2462" t="s">
        <v>1789</v>
      </c>
      <c r="C2462" s="5">
        <f>IF($F$2=0," - ",Tabla1[[#This Row],[Base Precio de Lista neto]])</f>
        <v>1961.2443000000001</v>
      </c>
      <c r="D2462" s="5">
        <f>IF($F$2=0," - ",Tabla1[[#This Row],[Base Precio de Lista neto]]*(1-$F$2))</f>
        <v>1372.8710100000001</v>
      </c>
      <c r="E2462" s="5">
        <f>IF($F$2=0," - ",Tabla1[[#This Row],[Base para Mejor precio]]*(1-$F$2))</f>
        <v>1235.5839089999999</v>
      </c>
      <c r="F2462" s="4" t="s">
        <v>4</v>
      </c>
      <c r="G2462" s="16" t="s">
        <v>6131</v>
      </c>
      <c r="H2462" s="5">
        <f>IFERROR(IF($F$3=0,"-",Tabla1[[#This Row],[Precio de Cliente neto]]*(1+$F$3)),"-")</f>
        <v>2059.3065150000002</v>
      </c>
      <c r="I2462" s="5">
        <v>1961.2443000000001</v>
      </c>
      <c r="J2462" s="5">
        <v>1765.11987</v>
      </c>
      <c r="K2462" s="26">
        <v>0.21</v>
      </c>
    </row>
    <row r="2463" spans="1:11">
      <c r="A2463" s="4">
        <v>8105</v>
      </c>
      <c r="B2463" t="s">
        <v>1790</v>
      </c>
      <c r="C2463" s="5">
        <f>IF($F$2=0," - ",Tabla1[[#This Row],[Base Precio de Lista neto]])</f>
        <v>119.5262</v>
      </c>
      <c r="D2463" s="5">
        <f>IF($F$2=0," - ",Tabla1[[#This Row],[Base Precio de Lista neto]]*(1-$F$2))</f>
        <v>83.668340000000001</v>
      </c>
      <c r="E2463" s="5">
        <f>IF($F$2=0," - ",Tabla1[[#This Row],[Base para Mejor precio]]*(1-$F$2))</f>
        <v>75.301506000000003</v>
      </c>
      <c r="F2463" s="4" t="s">
        <v>5</v>
      </c>
      <c r="G2463" s="16" t="s">
        <v>6131</v>
      </c>
      <c r="H2463" s="5">
        <f>IFERROR(IF($F$3=0,"-",Tabla1[[#This Row],[Precio de Cliente neto]]*(1+$F$3)),"-")</f>
        <v>125.50251</v>
      </c>
      <c r="I2463" s="5">
        <v>119.5262</v>
      </c>
      <c r="J2463" s="5">
        <v>107.57358000000001</v>
      </c>
      <c r="K2463" s="26">
        <v>0.21</v>
      </c>
    </row>
    <row r="2464" spans="1:11">
      <c r="A2464" s="4">
        <v>8108</v>
      </c>
      <c r="B2464" t="s">
        <v>1791</v>
      </c>
      <c r="C2464" s="5">
        <f>IF($F$2=0," - ",Tabla1[[#This Row],[Base Precio de Lista neto]])</f>
        <v>8.5787999999999993</v>
      </c>
      <c r="D2464" s="5">
        <f>IF($F$2=0," - ",Tabla1[[#This Row],[Base Precio de Lista neto]]*(1-$F$2))</f>
        <v>6.0051599999999992</v>
      </c>
      <c r="E2464" s="5">
        <f>IF($F$2=0," - ",Tabla1[[#This Row],[Base para Mejor precio]]*(1-$F$2))</f>
        <v>5.4046439999999993</v>
      </c>
      <c r="F2464" s="4" t="s">
        <v>6</v>
      </c>
      <c r="G2464" s="16" t="s">
        <v>6131</v>
      </c>
      <c r="H2464" s="5">
        <f>IFERROR(IF($F$3=0,"-",Tabla1[[#This Row],[Precio de Cliente neto]]*(1+$F$3)),"-")</f>
        <v>9.0077399999999983</v>
      </c>
      <c r="I2464" s="5">
        <v>8.5787999999999993</v>
      </c>
      <c r="J2464" s="5">
        <v>7.7209199999999996</v>
      </c>
      <c r="K2464" s="26">
        <v>0.21</v>
      </c>
    </row>
    <row r="2465" spans="1:11">
      <c r="A2465" s="4">
        <v>8110</v>
      </c>
      <c r="B2465" t="s">
        <v>1792</v>
      </c>
      <c r="C2465" s="5">
        <f>IF($F$2=0," - ",Tabla1[[#This Row],[Base Precio de Lista neto]])</f>
        <v>285.55869999999999</v>
      </c>
      <c r="D2465" s="5">
        <f>IF($F$2=0," - ",Tabla1[[#This Row],[Base Precio de Lista neto]]*(1-$F$2))</f>
        <v>199.89108999999999</v>
      </c>
      <c r="E2465" s="5">
        <f>IF($F$2=0," - ",Tabla1[[#This Row],[Base para Mejor precio]]*(1-$F$2))</f>
        <v>179.90198100000001</v>
      </c>
      <c r="F2465" s="4" t="s">
        <v>6</v>
      </c>
      <c r="G2465" s="16" t="s">
        <v>6131</v>
      </c>
      <c r="H2465" s="5">
        <f>IFERROR(IF($F$3=0,"-",Tabla1[[#This Row],[Precio de Cliente neto]]*(1+$F$3)),"-")</f>
        <v>299.836635</v>
      </c>
      <c r="I2465" s="5">
        <v>285.55869999999999</v>
      </c>
      <c r="J2465" s="5">
        <v>257.00283000000002</v>
      </c>
      <c r="K2465" s="26">
        <v>0.21</v>
      </c>
    </row>
    <row r="2466" spans="1:11">
      <c r="A2466" s="4">
        <v>8111</v>
      </c>
      <c r="B2466" t="s">
        <v>1793</v>
      </c>
      <c r="C2466" s="5">
        <f>IF($F$2=0," - ",Tabla1[[#This Row],[Base Precio de Lista neto]])</f>
        <v>285.55869999999999</v>
      </c>
      <c r="D2466" s="5">
        <f>IF($F$2=0," - ",Tabla1[[#This Row],[Base Precio de Lista neto]]*(1-$F$2))</f>
        <v>199.89108999999999</v>
      </c>
      <c r="E2466" s="5">
        <f>IF($F$2=0," - ",Tabla1[[#This Row],[Base para Mejor precio]]*(1-$F$2))</f>
        <v>179.90198100000001</v>
      </c>
      <c r="F2466" s="4" t="s">
        <v>6</v>
      </c>
      <c r="G2466" s="16" t="s">
        <v>6131</v>
      </c>
      <c r="H2466" s="5">
        <f>IFERROR(IF($F$3=0,"-",Tabla1[[#This Row],[Precio de Cliente neto]]*(1+$F$3)),"-")</f>
        <v>299.836635</v>
      </c>
      <c r="I2466" s="5">
        <v>285.55869999999999</v>
      </c>
      <c r="J2466" s="5">
        <v>257.00283000000002</v>
      </c>
      <c r="K2466" s="26">
        <v>0.21</v>
      </c>
    </row>
    <row r="2467" spans="1:11">
      <c r="A2467" s="4">
        <v>8112</v>
      </c>
      <c r="B2467" t="s">
        <v>1794</v>
      </c>
      <c r="C2467" s="5">
        <f>IF($F$2=0," - ",Tabla1[[#This Row],[Base Precio de Lista neto]])</f>
        <v>285.55869999999999</v>
      </c>
      <c r="D2467" s="5">
        <f>IF($F$2=0," - ",Tabla1[[#This Row],[Base Precio de Lista neto]]*(1-$F$2))</f>
        <v>199.89108999999999</v>
      </c>
      <c r="E2467" s="5">
        <f>IF($F$2=0," - ",Tabla1[[#This Row],[Base para Mejor precio]]*(1-$F$2))</f>
        <v>179.90198100000001</v>
      </c>
      <c r="F2467" s="4" t="s">
        <v>6</v>
      </c>
      <c r="G2467" s="16" t="s">
        <v>6131</v>
      </c>
      <c r="H2467" s="5">
        <f>IFERROR(IF($F$3=0,"-",Tabla1[[#This Row],[Precio de Cliente neto]]*(1+$F$3)),"-")</f>
        <v>299.836635</v>
      </c>
      <c r="I2467" s="5">
        <v>285.55869999999999</v>
      </c>
      <c r="J2467" s="5">
        <v>257.00283000000002</v>
      </c>
      <c r="K2467" s="26">
        <v>0.21</v>
      </c>
    </row>
    <row r="2468" spans="1:11">
      <c r="A2468" s="4">
        <v>8113</v>
      </c>
      <c r="B2468" t="s">
        <v>1795</v>
      </c>
      <c r="C2468" s="5">
        <f>IF($F$2=0," - ",Tabla1[[#This Row],[Base Precio de Lista neto]])</f>
        <v>162.5822</v>
      </c>
      <c r="D2468" s="5">
        <f>IF($F$2=0," - ",Tabla1[[#This Row],[Base Precio de Lista neto]]*(1-$F$2))</f>
        <v>113.80753999999999</v>
      </c>
      <c r="E2468" s="5">
        <f>IF($F$2=0," - ",Tabla1[[#This Row],[Base para Mejor precio]]*(1-$F$2))</f>
        <v>102.42678599999999</v>
      </c>
      <c r="F2468" s="4" t="s">
        <v>5</v>
      </c>
      <c r="G2468" s="16" t="s">
        <v>6131</v>
      </c>
      <c r="H2468" s="5">
        <f>IFERROR(IF($F$3=0,"-",Tabla1[[#This Row],[Precio de Cliente neto]]*(1+$F$3)),"-")</f>
        <v>170.71130999999997</v>
      </c>
      <c r="I2468" s="5">
        <v>162.5822</v>
      </c>
      <c r="J2468" s="5">
        <v>146.32398000000001</v>
      </c>
      <c r="K2468" s="26">
        <v>0.21</v>
      </c>
    </row>
    <row r="2469" spans="1:11">
      <c r="A2469" s="4">
        <v>8117</v>
      </c>
      <c r="B2469" t="s">
        <v>1796</v>
      </c>
      <c r="C2469" s="5">
        <f>IF($F$2=0," - ",Tabla1[[#This Row],[Base Precio de Lista neto]])</f>
        <v>123.11920000000001</v>
      </c>
      <c r="D2469" s="5">
        <f>IF($F$2=0," - ",Tabla1[[#This Row],[Base Precio de Lista neto]]*(1-$F$2))</f>
        <v>86.183440000000004</v>
      </c>
      <c r="E2469" s="5">
        <f>IF($F$2=0," - ",Tabla1[[#This Row],[Base para Mejor precio]]*(1-$F$2))</f>
        <v>77.565095999999997</v>
      </c>
      <c r="F2469" s="4" t="s">
        <v>6</v>
      </c>
      <c r="G2469" s="16" t="s">
        <v>6131</v>
      </c>
      <c r="H2469" s="5">
        <f>IFERROR(IF($F$3=0,"-",Tabla1[[#This Row],[Precio de Cliente neto]]*(1+$F$3)),"-")</f>
        <v>129.27516</v>
      </c>
      <c r="I2469" s="5">
        <v>123.11920000000001</v>
      </c>
      <c r="J2469" s="5">
        <v>110.80728000000001</v>
      </c>
      <c r="K2469" s="26">
        <v>0.21</v>
      </c>
    </row>
    <row r="2470" spans="1:11">
      <c r="A2470" s="4">
        <v>8119</v>
      </c>
      <c r="B2470" t="s">
        <v>6221</v>
      </c>
      <c r="C2470" s="5">
        <f>IF($F$2=0," - ",Tabla1[[#This Row],[Base Precio de Lista neto]])</f>
        <v>37582.563099999999</v>
      </c>
      <c r="D2470" s="5">
        <f>IF($F$2=0," - ",Tabla1[[#This Row],[Base Precio de Lista neto]]*(1-$F$2))</f>
        <v>26307.794169999997</v>
      </c>
      <c r="E2470" s="5">
        <f>IF($F$2=0," - ",Tabla1[[#This Row],[Base para Mejor precio]]*(1-$F$2))</f>
        <v>23677.014752999999</v>
      </c>
      <c r="F2470" s="4" t="s">
        <v>6</v>
      </c>
      <c r="G2470" s="16" t="s">
        <v>6131</v>
      </c>
      <c r="H2470" s="5">
        <f>IFERROR(IF($F$3=0,"-",Tabla1[[#This Row],[Precio de Cliente neto]]*(1+$F$3)),"-")</f>
        <v>39461.691254999998</v>
      </c>
      <c r="I2470" s="5">
        <v>37582.563099999999</v>
      </c>
      <c r="J2470" s="5">
        <v>33824.306790000002</v>
      </c>
      <c r="K2470" s="26">
        <v>0.21</v>
      </c>
    </row>
    <row r="2471" spans="1:11">
      <c r="A2471" s="4">
        <v>8120</v>
      </c>
      <c r="B2471" t="s">
        <v>1797</v>
      </c>
      <c r="C2471" s="5">
        <f>IF($F$2=0," - ",Tabla1[[#This Row],[Base Precio de Lista neto]])</f>
        <v>2112.0920000000001</v>
      </c>
      <c r="D2471" s="5">
        <f>IF($F$2=0," - ",Tabla1[[#This Row],[Base Precio de Lista neto]]*(1-$F$2))</f>
        <v>1478.4644000000001</v>
      </c>
      <c r="E2471" s="5">
        <f>IF($F$2=0," - ",Tabla1[[#This Row],[Base para Mejor precio]]*(1-$F$2))</f>
        <v>1330.61796</v>
      </c>
      <c r="F2471" s="4" t="s">
        <v>4</v>
      </c>
      <c r="G2471" s="16" t="s">
        <v>6131</v>
      </c>
      <c r="H2471" s="5">
        <f>IFERROR(IF($F$3=0,"-",Tabla1[[#This Row],[Precio de Cliente neto]]*(1+$F$3)),"-")</f>
        <v>2217.6966000000002</v>
      </c>
      <c r="I2471" s="5">
        <v>2112.0920000000001</v>
      </c>
      <c r="J2471" s="5">
        <v>1900.8828000000001</v>
      </c>
      <c r="K2471" s="26">
        <v>0.21</v>
      </c>
    </row>
    <row r="2472" spans="1:11">
      <c r="A2472" s="4">
        <v>8121</v>
      </c>
      <c r="B2472" t="s">
        <v>1798</v>
      </c>
      <c r="C2472" s="5">
        <f>IF($F$2=0," - ",Tabla1[[#This Row],[Base Precio de Lista neto]])</f>
        <v>2315.8445000000002</v>
      </c>
      <c r="D2472" s="5">
        <f>IF($F$2=0," - ",Tabla1[[#This Row],[Base Precio de Lista neto]]*(1-$F$2))</f>
        <v>1621.09115</v>
      </c>
      <c r="E2472" s="5">
        <f>IF($F$2=0," - ",Tabla1[[#This Row],[Base para Mejor precio]]*(1-$F$2))</f>
        <v>1458.9820349999998</v>
      </c>
      <c r="F2472" s="4" t="s">
        <v>5</v>
      </c>
      <c r="G2472" s="16" t="s">
        <v>6131</v>
      </c>
      <c r="H2472" s="5">
        <f>IFERROR(IF($F$3=0,"-",Tabla1[[#This Row],[Precio de Cliente neto]]*(1+$F$3)),"-")</f>
        <v>2431.6367249999998</v>
      </c>
      <c r="I2472" s="5">
        <v>2315.8445000000002</v>
      </c>
      <c r="J2472" s="5">
        <v>2084.2600499999999</v>
      </c>
      <c r="K2472" s="26">
        <v>0.21</v>
      </c>
    </row>
    <row r="2473" spans="1:11">
      <c r="A2473" s="4">
        <v>8122</v>
      </c>
      <c r="B2473" t="s">
        <v>1799</v>
      </c>
      <c r="C2473" s="5">
        <f>IF($F$2=0," - ",Tabla1[[#This Row],[Base Precio de Lista neto]])</f>
        <v>104.533</v>
      </c>
      <c r="D2473" s="5">
        <f>IF($F$2=0," - ",Tabla1[[#This Row],[Base Precio de Lista neto]]*(1-$F$2))</f>
        <v>73.173099999999991</v>
      </c>
      <c r="E2473" s="5">
        <f>IF($F$2=0," - ",Tabla1[[#This Row],[Base para Mejor precio]]*(1-$F$2))</f>
        <v>65.855789999999999</v>
      </c>
      <c r="F2473" s="4" t="s">
        <v>5</v>
      </c>
      <c r="G2473" s="16" t="s">
        <v>6131</v>
      </c>
      <c r="H2473" s="5">
        <f>IFERROR(IF($F$3=0,"-",Tabla1[[#This Row],[Precio de Cliente neto]]*(1+$F$3)),"-")</f>
        <v>109.75964999999999</v>
      </c>
      <c r="I2473" s="5">
        <v>104.533</v>
      </c>
      <c r="J2473" s="5">
        <v>94.079700000000003</v>
      </c>
      <c r="K2473" s="26">
        <v>0.21</v>
      </c>
    </row>
    <row r="2474" spans="1:11">
      <c r="A2474" s="4">
        <v>8123</v>
      </c>
      <c r="B2474" t="s">
        <v>1800</v>
      </c>
      <c r="C2474" s="5">
        <f>IF($F$2=0," - ",Tabla1[[#This Row],[Base Precio de Lista neto]])</f>
        <v>701.05629999999996</v>
      </c>
      <c r="D2474" s="5">
        <f>IF($F$2=0," - ",Tabla1[[#This Row],[Base Precio de Lista neto]]*(1-$F$2))</f>
        <v>490.73940999999996</v>
      </c>
      <c r="E2474" s="5">
        <f>IF($F$2=0," - ",Tabla1[[#This Row],[Base para Mejor precio]]*(1-$F$2))</f>
        <v>441.66546899999992</v>
      </c>
      <c r="F2474" s="4" t="s">
        <v>5</v>
      </c>
      <c r="G2474" s="16" t="s">
        <v>6131</v>
      </c>
      <c r="H2474" s="5">
        <f>IFERROR(IF($F$3=0,"-",Tabla1[[#This Row],[Precio de Cliente neto]]*(1+$F$3)),"-")</f>
        <v>736.10911499999997</v>
      </c>
      <c r="I2474" s="5">
        <v>701.05629999999996</v>
      </c>
      <c r="J2474" s="5">
        <v>630.95066999999995</v>
      </c>
      <c r="K2474" s="26">
        <v>0.21</v>
      </c>
    </row>
    <row r="2475" spans="1:11">
      <c r="A2475" s="4">
        <v>8124</v>
      </c>
      <c r="B2475" t="s">
        <v>1801</v>
      </c>
      <c r="C2475" s="5">
        <f>IF($F$2=0," - ",Tabla1[[#This Row],[Base Precio de Lista neto]])</f>
        <v>1461.1563000000001</v>
      </c>
      <c r="D2475" s="5">
        <f>IF($F$2=0," - ",Tabla1[[#This Row],[Base Precio de Lista neto]]*(1-$F$2))</f>
        <v>1022.80941</v>
      </c>
      <c r="E2475" s="5">
        <f>IF($F$2=0," - ",Tabla1[[#This Row],[Base para Mejor precio]]*(1-$F$2))</f>
        <v>920.52846899999997</v>
      </c>
      <c r="F2475" s="4" t="s">
        <v>6</v>
      </c>
      <c r="G2475" s="16" t="s">
        <v>6131</v>
      </c>
      <c r="H2475" s="5">
        <f>IFERROR(IF($F$3=0,"-",Tabla1[[#This Row],[Precio de Cliente neto]]*(1+$F$3)),"-")</f>
        <v>1534.214115</v>
      </c>
      <c r="I2475" s="5">
        <v>1461.1563000000001</v>
      </c>
      <c r="J2475" s="5">
        <v>1315.0406700000001</v>
      </c>
      <c r="K2475" s="26">
        <v>0.21</v>
      </c>
    </row>
    <row r="2476" spans="1:11">
      <c r="A2476" s="4">
        <v>8125</v>
      </c>
      <c r="B2476" t="s">
        <v>1802</v>
      </c>
      <c r="C2476" s="5">
        <f>IF($F$2=0," - ",Tabla1[[#This Row],[Base Precio de Lista neto]])</f>
        <v>863.62220000000002</v>
      </c>
      <c r="D2476" s="5">
        <f>IF($F$2=0," - ",Tabla1[[#This Row],[Base Precio de Lista neto]]*(1-$F$2))</f>
        <v>604.53553999999997</v>
      </c>
      <c r="E2476" s="5">
        <f>IF($F$2=0," - ",Tabla1[[#This Row],[Base para Mejor precio]]*(1-$F$2))</f>
        <v>544.08198600000003</v>
      </c>
      <c r="F2476" s="4" t="s">
        <v>6</v>
      </c>
      <c r="G2476" s="16" t="s">
        <v>6131</v>
      </c>
      <c r="H2476" s="5">
        <f>IFERROR(IF($F$3=0,"-",Tabla1[[#This Row],[Precio de Cliente neto]]*(1+$F$3)),"-")</f>
        <v>906.80331000000001</v>
      </c>
      <c r="I2476" s="5">
        <v>863.62220000000002</v>
      </c>
      <c r="J2476" s="5">
        <v>777.25998000000004</v>
      </c>
      <c r="K2476" s="26">
        <v>0.21</v>
      </c>
    </row>
    <row r="2477" spans="1:11">
      <c r="A2477" s="4">
        <v>8126</v>
      </c>
      <c r="B2477" t="s">
        <v>1803</v>
      </c>
      <c r="C2477" s="5">
        <f>IF($F$2=0," - ",Tabla1[[#This Row],[Base Precio de Lista neto]])</f>
        <v>1109.6412</v>
      </c>
      <c r="D2477" s="5">
        <f>IF($F$2=0," - ",Tabla1[[#This Row],[Base Precio de Lista neto]]*(1-$F$2))</f>
        <v>776.74883999999997</v>
      </c>
      <c r="E2477" s="5">
        <f>IF($F$2=0," - ",Tabla1[[#This Row],[Base para Mejor precio]]*(1-$F$2))</f>
        <v>699.07395599999995</v>
      </c>
      <c r="F2477" s="4" t="s">
        <v>5</v>
      </c>
      <c r="G2477" s="16" t="s">
        <v>6131</v>
      </c>
      <c r="H2477" s="5">
        <f>IFERROR(IF($F$3=0,"-",Tabla1[[#This Row],[Precio de Cliente neto]]*(1+$F$3)),"-")</f>
        <v>1165.1232599999998</v>
      </c>
      <c r="I2477" s="5">
        <v>1109.6412</v>
      </c>
      <c r="J2477" s="5">
        <v>998.67708000000005</v>
      </c>
      <c r="K2477" s="26">
        <v>0.21</v>
      </c>
    </row>
    <row r="2478" spans="1:11">
      <c r="A2478" s="4">
        <v>8127</v>
      </c>
      <c r="B2478" t="s">
        <v>1804</v>
      </c>
      <c r="C2478" s="5">
        <f>IF($F$2=0," - ",Tabla1[[#This Row],[Base Precio de Lista neto]])</f>
        <v>3839.2591000000002</v>
      </c>
      <c r="D2478" s="5">
        <f>IF($F$2=0," - ",Tabla1[[#This Row],[Base Precio de Lista neto]]*(1-$F$2))</f>
        <v>2687.48137</v>
      </c>
      <c r="E2478" s="5">
        <f>IF($F$2=0," - ",Tabla1[[#This Row],[Base para Mejor precio]]*(1-$F$2))</f>
        <v>2418.7332329999999</v>
      </c>
      <c r="F2478" s="4" t="s">
        <v>6</v>
      </c>
      <c r="G2478" s="16" t="s">
        <v>6131</v>
      </c>
      <c r="H2478" s="5">
        <f>IFERROR(IF($F$3=0,"-",Tabla1[[#This Row],[Precio de Cliente neto]]*(1+$F$3)),"-")</f>
        <v>4031.2220550000002</v>
      </c>
      <c r="I2478" s="5">
        <v>3839.2591000000002</v>
      </c>
      <c r="J2478" s="5">
        <v>3455.3331899999998</v>
      </c>
      <c r="K2478" s="26">
        <v>0.21</v>
      </c>
    </row>
    <row r="2479" spans="1:11">
      <c r="A2479" s="4">
        <v>8128</v>
      </c>
      <c r="B2479" t="s">
        <v>1805</v>
      </c>
      <c r="C2479" s="5">
        <f>IF($F$2=0," - ",Tabla1[[#This Row],[Base Precio de Lista neto]])</f>
        <v>1319.1422</v>
      </c>
      <c r="D2479" s="5">
        <f>IF($F$2=0," - ",Tabla1[[#This Row],[Base Precio de Lista neto]]*(1-$F$2))</f>
        <v>923.39953999999989</v>
      </c>
      <c r="E2479" s="5">
        <f>IF($F$2=0," - ",Tabla1[[#This Row],[Base para Mejor precio]]*(1-$F$2))</f>
        <v>831.05958599999985</v>
      </c>
      <c r="F2479" s="4" t="s">
        <v>5</v>
      </c>
      <c r="G2479" s="16" t="s">
        <v>6131</v>
      </c>
      <c r="H2479" s="5">
        <f>IFERROR(IF($F$3=0,"-",Tabla1[[#This Row],[Precio de Cliente neto]]*(1+$F$3)),"-")</f>
        <v>1385.0993099999998</v>
      </c>
      <c r="I2479" s="5">
        <v>1319.1422</v>
      </c>
      <c r="J2479" s="5">
        <v>1187.2279799999999</v>
      </c>
      <c r="K2479" s="26">
        <v>0.21</v>
      </c>
    </row>
    <row r="2480" spans="1:11">
      <c r="A2480" s="4">
        <v>8129</v>
      </c>
      <c r="B2480" t="s">
        <v>1806</v>
      </c>
      <c r="C2480" s="5">
        <f>IF($F$2=0," - ",Tabla1[[#This Row],[Base Precio de Lista neto]])</f>
        <v>2441.0237000000002</v>
      </c>
      <c r="D2480" s="5">
        <f>IF($F$2=0," - ",Tabla1[[#This Row],[Base Precio de Lista neto]]*(1-$F$2))</f>
        <v>1708.71659</v>
      </c>
      <c r="E2480" s="5">
        <f>IF($F$2=0," - ",Tabla1[[#This Row],[Base para Mejor precio]]*(1-$F$2))</f>
        <v>1537.8449310000001</v>
      </c>
      <c r="F2480" s="4" t="s">
        <v>5</v>
      </c>
      <c r="G2480" s="16" t="s">
        <v>6131</v>
      </c>
      <c r="H2480" s="5">
        <f>IFERROR(IF($F$3=0,"-",Tabla1[[#This Row],[Precio de Cliente neto]]*(1+$F$3)),"-")</f>
        <v>2563.074885</v>
      </c>
      <c r="I2480" s="5">
        <v>2441.0237000000002</v>
      </c>
      <c r="J2480" s="5">
        <v>2196.9213300000001</v>
      </c>
      <c r="K2480" s="26">
        <v>0.21</v>
      </c>
    </row>
    <row r="2481" spans="1:11">
      <c r="A2481" s="4">
        <v>8131</v>
      </c>
      <c r="B2481" t="s">
        <v>1807</v>
      </c>
      <c r="C2481" s="5">
        <f>IF($F$2=0," - ",Tabla1[[#This Row],[Base Precio de Lista neto]])</f>
        <v>7188.6382000000003</v>
      </c>
      <c r="D2481" s="5">
        <f>IF($F$2=0," - ",Tabla1[[#This Row],[Base Precio de Lista neto]]*(1-$F$2))</f>
        <v>5032.0467399999998</v>
      </c>
      <c r="E2481" s="5">
        <f>IF($F$2=0," - ",Tabla1[[#This Row],[Base para Mejor precio]]*(1-$F$2))</f>
        <v>4528.8420659999992</v>
      </c>
      <c r="F2481" s="4" t="s">
        <v>5</v>
      </c>
      <c r="G2481" s="16" t="s">
        <v>6131</v>
      </c>
      <c r="H2481" s="5">
        <f>IFERROR(IF($F$3=0,"-",Tabla1[[#This Row],[Precio de Cliente neto]]*(1+$F$3)),"-")</f>
        <v>7548.0701099999997</v>
      </c>
      <c r="I2481" s="5">
        <v>7188.6382000000003</v>
      </c>
      <c r="J2481" s="5">
        <v>6469.7743799999998</v>
      </c>
      <c r="K2481" s="26">
        <v>0.21</v>
      </c>
    </row>
    <row r="2482" spans="1:11">
      <c r="A2482" s="4">
        <v>8132</v>
      </c>
      <c r="B2482" t="s">
        <v>1808</v>
      </c>
      <c r="C2482" s="5">
        <f>IF($F$2=0," - ",Tabla1[[#This Row],[Base Precio de Lista neto]])</f>
        <v>2397.4414999999999</v>
      </c>
      <c r="D2482" s="5">
        <f>IF($F$2=0," - ",Tabla1[[#This Row],[Base Precio de Lista neto]]*(1-$F$2))</f>
        <v>1678.2090499999999</v>
      </c>
      <c r="E2482" s="5">
        <f>IF($F$2=0," - ",Tabla1[[#This Row],[Base para Mejor precio]]*(1-$F$2))</f>
        <v>1510.3881449999999</v>
      </c>
      <c r="F2482" s="4" t="s">
        <v>5</v>
      </c>
      <c r="G2482" s="16" t="s">
        <v>6131</v>
      </c>
      <c r="H2482" s="5">
        <f>IFERROR(IF($F$3=0,"-",Tabla1[[#This Row],[Precio de Cliente neto]]*(1+$F$3)),"-")</f>
        <v>2517.3135750000001</v>
      </c>
      <c r="I2482" s="5">
        <v>2397.4414999999999</v>
      </c>
      <c r="J2482" s="5">
        <v>2157.6973499999999</v>
      </c>
      <c r="K2482" s="26">
        <v>0.21</v>
      </c>
    </row>
    <row r="2483" spans="1:11">
      <c r="A2483" s="4">
        <v>8133</v>
      </c>
      <c r="B2483" t="s">
        <v>1809</v>
      </c>
      <c r="C2483" s="5">
        <f>IF($F$2=0," - ",Tabla1[[#This Row],[Base Precio de Lista neto]])</f>
        <v>48.778799999999997</v>
      </c>
      <c r="D2483" s="5">
        <f>IF($F$2=0," - ",Tabla1[[#This Row],[Base Precio de Lista neto]]*(1-$F$2))</f>
        <v>34.145159999999997</v>
      </c>
      <c r="E2483" s="5">
        <f>IF($F$2=0," - ",Tabla1[[#This Row],[Base para Mejor precio]]*(1-$F$2))</f>
        <v>30.730643999999998</v>
      </c>
      <c r="F2483" s="4" t="s">
        <v>6</v>
      </c>
      <c r="G2483" s="16" t="s">
        <v>6131</v>
      </c>
      <c r="H2483" s="5">
        <f>IFERROR(IF($F$3=0,"-",Tabla1[[#This Row],[Precio de Cliente neto]]*(1+$F$3)),"-")</f>
        <v>51.217739999999992</v>
      </c>
      <c r="I2483" s="5">
        <v>48.778799999999997</v>
      </c>
      <c r="J2483" s="5">
        <v>43.900919999999999</v>
      </c>
      <c r="K2483" s="26">
        <v>0.21</v>
      </c>
    </row>
    <row r="2484" spans="1:11">
      <c r="A2484" s="4">
        <v>8134</v>
      </c>
      <c r="B2484" t="s">
        <v>1810</v>
      </c>
      <c r="C2484" s="5">
        <f>IF($F$2=0," - ",Tabla1[[#This Row],[Base Precio de Lista neto]])</f>
        <v>108.4408</v>
      </c>
      <c r="D2484" s="5">
        <f>IF($F$2=0," - ",Tabla1[[#This Row],[Base Precio de Lista neto]]*(1-$F$2))</f>
        <v>75.908559999999994</v>
      </c>
      <c r="E2484" s="5">
        <f>IF($F$2=0," - ",Tabla1[[#This Row],[Base para Mejor precio]]*(1-$F$2))</f>
        <v>68.317703999999992</v>
      </c>
      <c r="F2484" s="4" t="s">
        <v>6</v>
      </c>
      <c r="G2484" s="16" t="s">
        <v>6131</v>
      </c>
      <c r="H2484" s="5">
        <f>IFERROR(IF($F$3=0,"-",Tabla1[[#This Row],[Precio de Cliente neto]]*(1+$F$3)),"-")</f>
        <v>113.86283999999999</v>
      </c>
      <c r="I2484" s="5">
        <v>108.4408</v>
      </c>
      <c r="J2484" s="5">
        <v>97.596720000000005</v>
      </c>
      <c r="K2484" s="26">
        <v>0.21</v>
      </c>
    </row>
    <row r="2485" spans="1:11">
      <c r="A2485" s="4">
        <v>8135</v>
      </c>
      <c r="B2485" t="s">
        <v>1811</v>
      </c>
      <c r="C2485" s="5">
        <f>IF($F$2=0," - ",Tabla1[[#This Row],[Base Precio de Lista neto]])</f>
        <v>86.313500000000005</v>
      </c>
      <c r="D2485" s="5">
        <f>IF($F$2=0," - ",Tabla1[[#This Row],[Base Precio de Lista neto]]*(1-$F$2))</f>
        <v>60.419449999999998</v>
      </c>
      <c r="E2485" s="5">
        <f>IF($F$2=0," - ",Tabla1[[#This Row],[Base para Mejor precio]]*(1-$F$2))</f>
        <v>54.377504999999992</v>
      </c>
      <c r="F2485" s="4" t="s">
        <v>6</v>
      </c>
      <c r="G2485" s="16" t="s">
        <v>6131</v>
      </c>
      <c r="H2485" s="5">
        <f>IFERROR(IF($F$3=0,"-",Tabla1[[#This Row],[Precio de Cliente neto]]*(1+$F$3)),"-")</f>
        <v>90.629175000000004</v>
      </c>
      <c r="I2485" s="5">
        <v>86.313500000000005</v>
      </c>
      <c r="J2485" s="5">
        <v>77.682149999999993</v>
      </c>
      <c r="K2485" s="26">
        <v>0.21</v>
      </c>
    </row>
    <row r="2486" spans="1:11">
      <c r="A2486" s="4">
        <v>8136</v>
      </c>
      <c r="B2486" t="s">
        <v>1812</v>
      </c>
      <c r="C2486" s="5">
        <f>IF($F$2=0," - ",Tabla1[[#This Row],[Base Precio de Lista neto]])</f>
        <v>86.313500000000005</v>
      </c>
      <c r="D2486" s="5">
        <f>IF($F$2=0," - ",Tabla1[[#This Row],[Base Precio de Lista neto]]*(1-$F$2))</f>
        <v>60.419449999999998</v>
      </c>
      <c r="E2486" s="5">
        <f>IF($F$2=0," - ",Tabla1[[#This Row],[Base para Mejor precio]]*(1-$F$2))</f>
        <v>54.377504999999992</v>
      </c>
      <c r="F2486" s="4" t="s">
        <v>6</v>
      </c>
      <c r="G2486" s="16" t="s">
        <v>6131</v>
      </c>
      <c r="H2486" s="5">
        <f>IFERROR(IF($F$3=0,"-",Tabla1[[#This Row],[Precio de Cliente neto]]*(1+$F$3)),"-")</f>
        <v>90.629175000000004</v>
      </c>
      <c r="I2486" s="5">
        <v>86.313500000000005</v>
      </c>
      <c r="J2486" s="5">
        <v>77.682149999999993</v>
      </c>
      <c r="K2486" s="26">
        <v>0.21</v>
      </c>
    </row>
    <row r="2487" spans="1:11">
      <c r="A2487" s="4">
        <v>8137</v>
      </c>
      <c r="B2487" t="s">
        <v>1813</v>
      </c>
      <c r="C2487" s="5">
        <f>IF($F$2=0," - ",Tabla1[[#This Row],[Base Precio de Lista neto]])</f>
        <v>1821.5790999999999</v>
      </c>
      <c r="D2487" s="5">
        <f>IF($F$2=0," - ",Tabla1[[#This Row],[Base Precio de Lista neto]]*(1-$F$2))</f>
        <v>1275.1053699999998</v>
      </c>
      <c r="E2487" s="5">
        <f>IF($F$2=0," - ",Tabla1[[#This Row],[Base para Mejor precio]]*(1-$F$2))</f>
        <v>1147.5948329999999</v>
      </c>
      <c r="F2487" s="4" t="s">
        <v>5</v>
      </c>
      <c r="G2487" s="16" t="s">
        <v>6131</v>
      </c>
      <c r="H2487" s="5">
        <f>IFERROR(IF($F$3=0,"-",Tabla1[[#This Row],[Precio de Cliente neto]]*(1+$F$3)),"-")</f>
        <v>1912.6580549999996</v>
      </c>
      <c r="I2487" s="5">
        <v>1821.5790999999999</v>
      </c>
      <c r="J2487" s="5">
        <v>1639.42119</v>
      </c>
      <c r="K2487" s="26">
        <v>0.21</v>
      </c>
    </row>
    <row r="2488" spans="1:11">
      <c r="A2488" s="4">
        <v>8138</v>
      </c>
      <c r="B2488" t="s">
        <v>1814</v>
      </c>
      <c r="C2488" s="5">
        <f>IF($F$2=0," - ",Tabla1[[#This Row],[Base Precio de Lista neto]])</f>
        <v>9790.6993999999995</v>
      </c>
      <c r="D2488" s="5">
        <f>IF($F$2=0," - ",Tabla1[[#This Row],[Base Precio de Lista neto]]*(1-$F$2))</f>
        <v>6853.4895799999995</v>
      </c>
      <c r="E2488" s="5">
        <f>IF($F$2=0," - ",Tabla1[[#This Row],[Base para Mejor precio]]*(1-$F$2))</f>
        <v>6168.1406219999999</v>
      </c>
      <c r="F2488" s="4" t="s">
        <v>6</v>
      </c>
      <c r="G2488" s="16" t="s">
        <v>6131</v>
      </c>
      <c r="H2488" s="5">
        <f>IFERROR(IF($F$3=0,"-",Tabla1[[#This Row],[Precio de Cliente neto]]*(1+$F$3)),"-")</f>
        <v>10280.234369999998</v>
      </c>
      <c r="I2488" s="5">
        <v>9790.6993999999995</v>
      </c>
      <c r="J2488" s="5">
        <v>8811.6294600000001</v>
      </c>
      <c r="K2488" s="26">
        <v>0.21</v>
      </c>
    </row>
    <row r="2489" spans="1:11">
      <c r="A2489" s="4">
        <v>8139</v>
      </c>
      <c r="B2489" t="s">
        <v>1815</v>
      </c>
      <c r="C2489" s="5">
        <f>IF($F$2=0," - ",Tabla1[[#This Row],[Base Precio de Lista neto]])</f>
        <v>13438.0898</v>
      </c>
      <c r="D2489" s="5">
        <f>IF($F$2=0," - ",Tabla1[[#This Row],[Base Precio de Lista neto]]*(1-$F$2))</f>
        <v>9406.6628599999985</v>
      </c>
      <c r="E2489" s="5">
        <f>IF($F$2=0," - ",Tabla1[[#This Row],[Base para Mejor precio]]*(1-$F$2))</f>
        <v>8465.9965739999989</v>
      </c>
      <c r="F2489" s="4" t="s">
        <v>5</v>
      </c>
      <c r="G2489" s="16" t="s">
        <v>6131</v>
      </c>
      <c r="H2489" s="5">
        <f>IFERROR(IF($F$3=0,"-",Tabla1[[#This Row],[Precio de Cliente neto]]*(1+$F$3)),"-")</f>
        <v>14109.994289999999</v>
      </c>
      <c r="I2489" s="5">
        <v>13438.0898</v>
      </c>
      <c r="J2489" s="5">
        <v>12094.28082</v>
      </c>
      <c r="K2489" s="26">
        <v>0.21</v>
      </c>
    </row>
    <row r="2490" spans="1:11">
      <c r="A2490" s="4">
        <v>8140</v>
      </c>
      <c r="B2490" t="s">
        <v>1816</v>
      </c>
      <c r="C2490" s="5">
        <f>IF($F$2=0," - ",Tabla1[[#This Row],[Base Precio de Lista neto]])</f>
        <v>787.27</v>
      </c>
      <c r="D2490" s="5">
        <f>IF($F$2=0," - ",Tabla1[[#This Row],[Base Precio de Lista neto]]*(1-$F$2))</f>
        <v>551.08899999999994</v>
      </c>
      <c r="E2490" s="5">
        <f>IF($F$2=0," - ",Tabla1[[#This Row],[Base para Mejor precio]]*(1-$F$2))</f>
        <v>495.98009999999999</v>
      </c>
      <c r="F2490" s="4" t="s">
        <v>6</v>
      </c>
      <c r="G2490" s="16" t="s">
        <v>6131</v>
      </c>
      <c r="H2490" s="5">
        <f>IFERROR(IF($F$3=0,"-",Tabla1[[#This Row],[Precio de Cliente neto]]*(1+$F$3)),"-")</f>
        <v>826.63349999999991</v>
      </c>
      <c r="I2490" s="5">
        <v>787.27</v>
      </c>
      <c r="J2490" s="5">
        <v>708.54300000000001</v>
      </c>
      <c r="K2490" s="26">
        <v>0.21</v>
      </c>
    </row>
    <row r="2491" spans="1:11">
      <c r="A2491" s="4">
        <v>8141</v>
      </c>
      <c r="B2491" t="s">
        <v>1817</v>
      </c>
      <c r="C2491" s="5">
        <f>IF($F$2=0," - ",Tabla1[[#This Row],[Base Precio de Lista neto]])</f>
        <v>604.99670000000003</v>
      </c>
      <c r="D2491" s="5">
        <f>IF($F$2=0," - ",Tabla1[[#This Row],[Base Precio de Lista neto]]*(1-$F$2))</f>
        <v>423.49768999999998</v>
      </c>
      <c r="E2491" s="5">
        <f>IF($F$2=0," - ",Tabla1[[#This Row],[Base para Mejor precio]]*(1-$F$2))</f>
        <v>381.147921</v>
      </c>
      <c r="F2491" s="4" t="s">
        <v>6</v>
      </c>
      <c r="G2491" s="16" t="s">
        <v>6131</v>
      </c>
      <c r="H2491" s="5">
        <f>IFERROR(IF($F$3=0,"-",Tabla1[[#This Row],[Precio de Cliente neto]]*(1+$F$3)),"-")</f>
        <v>635.24653499999999</v>
      </c>
      <c r="I2491" s="5">
        <v>604.99670000000003</v>
      </c>
      <c r="J2491" s="5">
        <v>544.49703</v>
      </c>
      <c r="K2491" s="26">
        <v>0.21</v>
      </c>
    </row>
    <row r="2492" spans="1:11">
      <c r="A2492" s="4">
        <v>8142</v>
      </c>
      <c r="B2492" t="s">
        <v>1818</v>
      </c>
      <c r="C2492" s="5">
        <f>IF($F$2=0," - ",Tabla1[[#This Row],[Base Precio de Lista neto]])</f>
        <v>604.99670000000003</v>
      </c>
      <c r="D2492" s="5">
        <f>IF($F$2=0," - ",Tabla1[[#This Row],[Base Precio de Lista neto]]*(1-$F$2))</f>
        <v>423.49768999999998</v>
      </c>
      <c r="E2492" s="5">
        <f>IF($F$2=0," - ",Tabla1[[#This Row],[Base para Mejor precio]]*(1-$F$2))</f>
        <v>381.147921</v>
      </c>
      <c r="F2492" s="4" t="s">
        <v>6</v>
      </c>
      <c r="G2492" s="16" t="s">
        <v>6131</v>
      </c>
      <c r="H2492" s="5">
        <f>IFERROR(IF($F$3=0,"-",Tabla1[[#This Row],[Precio de Cliente neto]]*(1+$F$3)),"-")</f>
        <v>635.24653499999999</v>
      </c>
      <c r="I2492" s="5">
        <v>604.99670000000003</v>
      </c>
      <c r="J2492" s="5">
        <v>544.49703</v>
      </c>
      <c r="K2492" s="26">
        <v>0.21</v>
      </c>
    </row>
    <row r="2493" spans="1:11">
      <c r="A2493" s="4">
        <v>8143</v>
      </c>
      <c r="B2493" t="s">
        <v>1819</v>
      </c>
      <c r="C2493" s="5">
        <f>IF($F$2=0," - ",Tabla1[[#This Row],[Base Precio de Lista neto]])</f>
        <v>40322.013299999999</v>
      </c>
      <c r="D2493" s="5">
        <f>IF($F$2=0," - ",Tabla1[[#This Row],[Base Precio de Lista neto]]*(1-$F$2))</f>
        <v>28225.409309999999</v>
      </c>
      <c r="E2493" s="5">
        <f>IF($F$2=0," - ",Tabla1[[#This Row],[Base para Mejor precio]]*(1-$F$2))</f>
        <v>25402.868379</v>
      </c>
      <c r="F2493" s="4" t="s">
        <v>4</v>
      </c>
      <c r="G2493" s="16" t="s">
        <v>6131</v>
      </c>
      <c r="H2493" s="5">
        <f>IFERROR(IF($F$3=0,"-",Tabla1[[#This Row],[Precio de Cliente neto]]*(1+$F$3)),"-")</f>
        <v>42338.113964999997</v>
      </c>
      <c r="I2493" s="5">
        <v>40322.013299999999</v>
      </c>
      <c r="J2493" s="5">
        <v>36289.811970000002</v>
      </c>
      <c r="K2493" s="26">
        <v>0.21</v>
      </c>
    </row>
    <row r="2494" spans="1:11">
      <c r="A2494" s="4">
        <v>8144</v>
      </c>
      <c r="B2494" t="s">
        <v>1820</v>
      </c>
      <c r="C2494" s="5">
        <f>IF($F$2=0," - ",Tabla1[[#This Row],[Base Precio de Lista neto]])</f>
        <v>40322.013299999999</v>
      </c>
      <c r="D2494" s="5">
        <f>IF($F$2=0," - ",Tabla1[[#This Row],[Base Precio de Lista neto]]*(1-$F$2))</f>
        <v>28225.409309999999</v>
      </c>
      <c r="E2494" s="5">
        <f>IF($F$2=0," - ",Tabla1[[#This Row],[Base para Mejor precio]]*(1-$F$2))</f>
        <v>25402.868379</v>
      </c>
      <c r="F2494" s="4" t="s">
        <v>4</v>
      </c>
      <c r="G2494" s="16" t="s">
        <v>6131</v>
      </c>
      <c r="H2494" s="5">
        <f>IFERROR(IF($F$3=0,"-",Tabla1[[#This Row],[Precio de Cliente neto]]*(1+$F$3)),"-")</f>
        <v>42338.113964999997</v>
      </c>
      <c r="I2494" s="5">
        <v>40322.013299999999</v>
      </c>
      <c r="J2494" s="5">
        <v>36289.811970000002</v>
      </c>
      <c r="K2494" s="26">
        <v>0.21</v>
      </c>
    </row>
    <row r="2495" spans="1:11">
      <c r="A2495" s="4">
        <v>8145</v>
      </c>
      <c r="B2495" t="s">
        <v>1821</v>
      </c>
      <c r="C2495" s="5">
        <f>IF($F$2=0," - ",Tabla1[[#This Row],[Base Precio de Lista neto]])</f>
        <v>6606.3639000000003</v>
      </c>
      <c r="D2495" s="5">
        <f>IF($F$2=0," - ",Tabla1[[#This Row],[Base Precio de Lista neto]]*(1-$F$2))</f>
        <v>4624.4547299999995</v>
      </c>
      <c r="E2495" s="5">
        <f>IF($F$2=0," - ",Tabla1[[#This Row],[Base para Mejor precio]]*(1-$F$2))</f>
        <v>4162.0092569999997</v>
      </c>
      <c r="F2495" s="4" t="s">
        <v>6</v>
      </c>
      <c r="G2495" s="16" t="s">
        <v>6131</v>
      </c>
      <c r="H2495" s="5">
        <f>IFERROR(IF($F$3=0,"-",Tabla1[[#This Row],[Precio de Cliente neto]]*(1+$F$3)),"-")</f>
        <v>6936.6820949999992</v>
      </c>
      <c r="I2495" s="5">
        <v>6606.3639000000003</v>
      </c>
      <c r="J2495" s="5">
        <v>5945.7275099999997</v>
      </c>
      <c r="K2495" s="26">
        <v>0.21</v>
      </c>
    </row>
    <row r="2496" spans="1:11">
      <c r="A2496" s="4">
        <v>8146</v>
      </c>
      <c r="B2496" t="s">
        <v>1822</v>
      </c>
      <c r="C2496" s="5">
        <f>IF($F$2=0," - ",Tabla1[[#This Row],[Base Precio de Lista neto]])</f>
        <v>49272.426399999997</v>
      </c>
      <c r="D2496" s="5">
        <f>IF($F$2=0," - ",Tabla1[[#This Row],[Base Precio de Lista neto]]*(1-$F$2))</f>
        <v>34490.698479999992</v>
      </c>
      <c r="E2496" s="5">
        <f>IF($F$2=0," - ",Tabla1[[#This Row],[Base para Mejor precio]]*(1-$F$2))</f>
        <v>31041.628631999996</v>
      </c>
      <c r="F2496" s="4" t="s">
        <v>4</v>
      </c>
      <c r="G2496" s="16" t="s">
        <v>6131</v>
      </c>
      <c r="H2496" s="5">
        <f>IFERROR(IF($F$3=0,"-",Tabla1[[#This Row],[Precio de Cliente neto]]*(1+$F$3)),"-")</f>
        <v>51736.047719999988</v>
      </c>
      <c r="I2496" s="5">
        <v>49272.426399999997</v>
      </c>
      <c r="J2496" s="5">
        <v>44345.18376</v>
      </c>
      <c r="K2496" s="26">
        <v>0.21</v>
      </c>
    </row>
    <row r="2497" spans="1:11">
      <c r="A2497" s="4">
        <v>8147</v>
      </c>
      <c r="B2497" t="s">
        <v>1823</v>
      </c>
      <c r="C2497" s="5">
        <f>IF($F$2=0," - ",Tabla1[[#This Row],[Base Precio de Lista neto]])</f>
        <v>572.21979999999996</v>
      </c>
      <c r="D2497" s="5">
        <f>IF($F$2=0," - ",Tabla1[[#This Row],[Base Precio de Lista neto]]*(1-$F$2))</f>
        <v>400.55385999999993</v>
      </c>
      <c r="E2497" s="5">
        <f>IF($F$2=0," - ",Tabla1[[#This Row],[Base para Mejor precio]]*(1-$F$2))</f>
        <v>360.49847399999999</v>
      </c>
      <c r="F2497" s="4" t="s">
        <v>6</v>
      </c>
      <c r="G2497" s="16" t="s">
        <v>6131</v>
      </c>
      <c r="H2497" s="5">
        <f>IFERROR(IF($F$3=0,"-",Tabla1[[#This Row],[Precio de Cliente neto]]*(1+$F$3)),"-")</f>
        <v>600.83078999999987</v>
      </c>
      <c r="I2497" s="5">
        <v>572.21979999999996</v>
      </c>
      <c r="J2497" s="5">
        <v>514.99782000000005</v>
      </c>
      <c r="K2497" s="26">
        <v>0.21</v>
      </c>
    </row>
    <row r="2498" spans="1:11">
      <c r="A2498" s="4">
        <v>8148</v>
      </c>
      <c r="B2498" t="s">
        <v>1824</v>
      </c>
      <c r="C2498" s="5">
        <f>IF($F$2=0," - ",Tabla1[[#This Row],[Base Precio de Lista neto]])</f>
        <v>361.80700000000002</v>
      </c>
      <c r="D2498" s="5">
        <f>IF($F$2=0," - ",Tabla1[[#This Row],[Base Precio de Lista neto]]*(1-$F$2))</f>
        <v>253.26489999999998</v>
      </c>
      <c r="E2498" s="5">
        <f>IF($F$2=0," - ",Tabla1[[#This Row],[Base para Mejor precio]]*(1-$F$2))</f>
        <v>227.93841</v>
      </c>
      <c r="F2498" s="4" t="s">
        <v>6</v>
      </c>
      <c r="G2498" s="16" t="s">
        <v>6131</v>
      </c>
      <c r="H2498" s="5">
        <f>IFERROR(IF($F$3=0,"-",Tabla1[[#This Row],[Precio de Cliente neto]]*(1+$F$3)),"-")</f>
        <v>379.89734999999996</v>
      </c>
      <c r="I2498" s="5">
        <v>361.80700000000002</v>
      </c>
      <c r="J2498" s="5">
        <v>325.62630000000001</v>
      </c>
      <c r="K2498" s="26">
        <v>0.21</v>
      </c>
    </row>
    <row r="2499" spans="1:11">
      <c r="A2499" s="4">
        <v>8150</v>
      </c>
      <c r="B2499" t="s">
        <v>1825</v>
      </c>
      <c r="C2499" s="5">
        <f>IF($F$2=0," - ",Tabla1[[#This Row],[Base Precio de Lista neto]])</f>
        <v>3857.6406000000002</v>
      </c>
      <c r="D2499" s="5">
        <f>IF($F$2=0," - ",Tabla1[[#This Row],[Base Precio de Lista neto]]*(1-$F$2))</f>
        <v>2700.3484199999998</v>
      </c>
      <c r="E2499" s="5">
        <f>IF($F$2=0," - ",Tabla1[[#This Row],[Base para Mejor precio]]*(1-$F$2))</f>
        <v>2430.3135779999998</v>
      </c>
      <c r="F2499" s="4" t="s">
        <v>6</v>
      </c>
      <c r="G2499" s="16" t="s">
        <v>6131</v>
      </c>
      <c r="H2499" s="5">
        <f>IFERROR(IF($F$3=0,"-",Tabla1[[#This Row],[Precio de Cliente neto]]*(1+$F$3)),"-")</f>
        <v>4050.5226299999995</v>
      </c>
      <c r="I2499" s="5">
        <v>3857.6406000000002</v>
      </c>
      <c r="J2499" s="5">
        <v>3471.8765400000002</v>
      </c>
      <c r="K2499" s="26">
        <v>0.21</v>
      </c>
    </row>
    <row r="2500" spans="1:11">
      <c r="A2500" s="4">
        <v>8151</v>
      </c>
      <c r="B2500" t="s">
        <v>1826</v>
      </c>
      <c r="C2500" s="5">
        <f>IF($F$2=0," - ",Tabla1[[#This Row],[Base Precio de Lista neto]])</f>
        <v>238.03030000000001</v>
      </c>
      <c r="D2500" s="5">
        <f>IF($F$2=0," - ",Tabla1[[#This Row],[Base Precio de Lista neto]]*(1-$F$2))</f>
        <v>166.62120999999999</v>
      </c>
      <c r="E2500" s="5">
        <f>IF($F$2=0," - ",Tabla1[[#This Row],[Base para Mejor precio]]*(1-$F$2))</f>
        <v>149.95908900000001</v>
      </c>
      <c r="F2500" s="4" t="s">
        <v>5</v>
      </c>
      <c r="G2500" s="16" t="s">
        <v>6131</v>
      </c>
      <c r="H2500" s="5">
        <f>IFERROR(IF($F$3=0,"-",Tabla1[[#This Row],[Precio de Cliente neto]]*(1+$F$3)),"-")</f>
        <v>249.93181499999997</v>
      </c>
      <c r="I2500" s="5">
        <v>238.03030000000001</v>
      </c>
      <c r="J2500" s="5">
        <v>214.22727</v>
      </c>
      <c r="K2500" s="26">
        <v>0.21</v>
      </c>
    </row>
    <row r="2501" spans="1:11">
      <c r="A2501" s="4">
        <v>8152</v>
      </c>
      <c r="B2501" t="s">
        <v>1827</v>
      </c>
      <c r="C2501" s="5">
        <f>IF($F$2=0," - ",Tabla1[[#This Row],[Base Precio de Lista neto]])</f>
        <v>238.03039999999999</v>
      </c>
      <c r="D2501" s="5">
        <f>IF($F$2=0," - ",Tabla1[[#This Row],[Base Precio de Lista neto]]*(1-$F$2))</f>
        <v>166.62127999999998</v>
      </c>
      <c r="E2501" s="5">
        <f>IF($F$2=0," - ",Tabla1[[#This Row],[Base para Mejor precio]]*(1-$F$2))</f>
        <v>149.95915199999999</v>
      </c>
      <c r="F2501" s="4" t="s">
        <v>5</v>
      </c>
      <c r="G2501" s="16" t="s">
        <v>6131</v>
      </c>
      <c r="H2501" s="5">
        <f>IFERROR(IF($F$3=0,"-",Tabla1[[#This Row],[Precio de Cliente neto]]*(1+$F$3)),"-")</f>
        <v>249.93191999999999</v>
      </c>
      <c r="I2501" s="5">
        <v>238.03039999999999</v>
      </c>
      <c r="J2501" s="5">
        <v>214.22736</v>
      </c>
      <c r="K2501" s="26">
        <v>0.21</v>
      </c>
    </row>
    <row r="2502" spans="1:11">
      <c r="A2502" s="4">
        <v>8153</v>
      </c>
      <c r="B2502" t="s">
        <v>1828</v>
      </c>
      <c r="C2502" s="5">
        <f>IF($F$2=0," - ",Tabla1[[#This Row],[Base Precio de Lista neto]])</f>
        <v>3999.6601000000001</v>
      </c>
      <c r="D2502" s="5">
        <f>IF($F$2=0," - ",Tabla1[[#This Row],[Base Precio de Lista neto]]*(1-$F$2))</f>
        <v>2799.7620699999998</v>
      </c>
      <c r="E2502" s="5">
        <f>IF($F$2=0," - ",Tabla1[[#This Row],[Base para Mejor precio]]*(1-$F$2))</f>
        <v>2519.7858629999996</v>
      </c>
      <c r="F2502" s="4" t="s">
        <v>6</v>
      </c>
      <c r="G2502" s="16" t="s">
        <v>6131</v>
      </c>
      <c r="H2502" s="5">
        <f>IFERROR(IF($F$3=0,"-",Tabla1[[#This Row],[Precio de Cliente neto]]*(1+$F$3)),"-")</f>
        <v>4199.6431049999992</v>
      </c>
      <c r="I2502" s="5">
        <v>3999.6601000000001</v>
      </c>
      <c r="J2502" s="5">
        <v>3599.69409</v>
      </c>
      <c r="K2502" s="26">
        <v>0.21</v>
      </c>
    </row>
    <row r="2503" spans="1:11">
      <c r="A2503" s="4">
        <v>8154</v>
      </c>
      <c r="B2503" t="s">
        <v>1829</v>
      </c>
      <c r="C2503" s="5">
        <f>IF($F$2=0," - ",Tabla1[[#This Row],[Base Precio de Lista neto]])</f>
        <v>4590.7227000000003</v>
      </c>
      <c r="D2503" s="5">
        <f>IF($F$2=0," - ",Tabla1[[#This Row],[Base Precio de Lista neto]]*(1-$F$2))</f>
        <v>3213.5058899999999</v>
      </c>
      <c r="E2503" s="5">
        <f>IF($F$2=0," - ",Tabla1[[#This Row],[Base para Mejor precio]]*(1-$F$2))</f>
        <v>2892.1553009999998</v>
      </c>
      <c r="F2503" s="4" t="s">
        <v>6</v>
      </c>
      <c r="G2503" s="16" t="s">
        <v>6131</v>
      </c>
      <c r="H2503" s="5">
        <f>IFERROR(IF($F$3=0,"-",Tabla1[[#This Row],[Precio de Cliente neto]]*(1+$F$3)),"-")</f>
        <v>4820.2588349999996</v>
      </c>
      <c r="I2503" s="5">
        <v>4590.7227000000003</v>
      </c>
      <c r="J2503" s="5">
        <v>4131.6504299999997</v>
      </c>
      <c r="K2503" s="26">
        <v>0.21</v>
      </c>
    </row>
    <row r="2504" spans="1:11">
      <c r="A2504" s="4">
        <v>8155</v>
      </c>
      <c r="B2504" t="s">
        <v>1830</v>
      </c>
      <c r="C2504" s="5">
        <f>IF($F$2=0," - ",Tabla1[[#This Row],[Base Precio de Lista neto]])</f>
        <v>3015.567</v>
      </c>
      <c r="D2504" s="5">
        <f>IF($F$2=0," - ",Tabla1[[#This Row],[Base Precio de Lista neto]]*(1-$F$2))</f>
        <v>2110.8968999999997</v>
      </c>
      <c r="E2504" s="5">
        <f>IF($F$2=0," - ",Tabla1[[#This Row],[Base para Mejor precio]]*(1-$F$2))</f>
        <v>1899.8072099999997</v>
      </c>
      <c r="F2504" s="4" t="s">
        <v>6</v>
      </c>
      <c r="G2504" s="16" t="s">
        <v>6131</v>
      </c>
      <c r="H2504" s="5">
        <f>IFERROR(IF($F$3=0,"-",Tabla1[[#This Row],[Precio de Cliente neto]]*(1+$F$3)),"-")</f>
        <v>3166.3453499999996</v>
      </c>
      <c r="I2504" s="5">
        <v>3015.567</v>
      </c>
      <c r="J2504" s="5">
        <v>2714.0102999999999</v>
      </c>
      <c r="K2504" s="26">
        <v>0.21</v>
      </c>
    </row>
    <row r="2505" spans="1:11">
      <c r="A2505" s="4">
        <v>8156</v>
      </c>
      <c r="B2505" t="s">
        <v>1831</v>
      </c>
      <c r="C2505" s="5">
        <f>IF($F$2=0," - ",Tabla1[[#This Row],[Base Precio de Lista neto]])</f>
        <v>2131.0011</v>
      </c>
      <c r="D2505" s="5">
        <f>IF($F$2=0," - ",Tabla1[[#This Row],[Base Precio de Lista neto]]*(1-$F$2))</f>
        <v>1491.7007699999999</v>
      </c>
      <c r="E2505" s="5">
        <f>IF($F$2=0," - ",Tabla1[[#This Row],[Base para Mejor precio]]*(1-$F$2))</f>
        <v>1342.5306929999999</v>
      </c>
      <c r="F2505" s="4" t="s">
        <v>6</v>
      </c>
      <c r="G2505" s="16" t="s">
        <v>6131</v>
      </c>
      <c r="H2505" s="5">
        <f>IFERROR(IF($F$3=0,"-",Tabla1[[#This Row],[Precio de Cliente neto]]*(1+$F$3)),"-")</f>
        <v>2237.5511550000001</v>
      </c>
      <c r="I2505" s="5">
        <v>2131.0011</v>
      </c>
      <c r="J2505" s="5">
        <v>1917.9009900000001</v>
      </c>
      <c r="K2505" s="26">
        <v>0.21</v>
      </c>
    </row>
    <row r="2506" spans="1:11">
      <c r="A2506" s="4">
        <v>8157</v>
      </c>
      <c r="B2506" t="s">
        <v>1832</v>
      </c>
      <c r="C2506" s="5">
        <f>IF($F$2=0," - ",Tabla1[[#This Row],[Base Precio de Lista neto]])</f>
        <v>1953.4022</v>
      </c>
      <c r="D2506" s="5">
        <f>IF($F$2=0," - ",Tabla1[[#This Row],[Base Precio de Lista neto]]*(1-$F$2))</f>
        <v>1367.3815399999999</v>
      </c>
      <c r="E2506" s="5">
        <f>IF($F$2=0," - ",Tabla1[[#This Row],[Base para Mejor precio]]*(1-$F$2))</f>
        <v>1230.643386</v>
      </c>
      <c r="F2506" s="4" t="s">
        <v>6</v>
      </c>
      <c r="G2506" s="16" t="s">
        <v>6131</v>
      </c>
      <c r="H2506" s="5">
        <f>IFERROR(IF($F$3=0,"-",Tabla1[[#This Row],[Precio de Cliente neto]]*(1+$F$3)),"-")</f>
        <v>2051.0723099999996</v>
      </c>
      <c r="I2506" s="5">
        <v>1953.4022</v>
      </c>
      <c r="J2506" s="5">
        <v>1758.0619799999999</v>
      </c>
      <c r="K2506" s="26">
        <v>0.21</v>
      </c>
    </row>
    <row r="2507" spans="1:11">
      <c r="A2507" s="4">
        <v>8158</v>
      </c>
      <c r="B2507" t="s">
        <v>1833</v>
      </c>
      <c r="C2507" s="5">
        <f>IF($F$2=0," - ",Tabla1[[#This Row],[Base Precio de Lista neto]])</f>
        <v>2131.0011</v>
      </c>
      <c r="D2507" s="5">
        <f>IF($F$2=0," - ",Tabla1[[#This Row],[Base Precio de Lista neto]]*(1-$F$2))</f>
        <v>1491.7007699999999</v>
      </c>
      <c r="E2507" s="5">
        <f>IF($F$2=0," - ",Tabla1[[#This Row],[Base para Mejor precio]]*(1-$F$2))</f>
        <v>1342.5306929999999</v>
      </c>
      <c r="F2507" s="4" t="s">
        <v>6</v>
      </c>
      <c r="G2507" s="16" t="s">
        <v>6131</v>
      </c>
      <c r="H2507" s="5">
        <f>IFERROR(IF($F$3=0,"-",Tabla1[[#This Row],[Precio de Cliente neto]]*(1+$F$3)),"-")</f>
        <v>2237.5511550000001</v>
      </c>
      <c r="I2507" s="5">
        <v>2131.0011</v>
      </c>
      <c r="J2507" s="5">
        <v>1917.9009900000001</v>
      </c>
      <c r="K2507" s="26">
        <v>0.21</v>
      </c>
    </row>
    <row r="2508" spans="1:11">
      <c r="A2508" s="4">
        <v>8159</v>
      </c>
      <c r="B2508" t="s">
        <v>1834</v>
      </c>
      <c r="C2508" s="5">
        <f>IF($F$2=0," - ",Tabla1[[#This Row],[Base Precio de Lista neto]])</f>
        <v>2131.0011</v>
      </c>
      <c r="D2508" s="5">
        <f>IF($F$2=0," - ",Tabla1[[#This Row],[Base Precio de Lista neto]]*(1-$F$2))</f>
        <v>1491.7007699999999</v>
      </c>
      <c r="E2508" s="5">
        <f>IF($F$2=0," - ",Tabla1[[#This Row],[Base para Mejor precio]]*(1-$F$2))</f>
        <v>1342.5306929999999</v>
      </c>
      <c r="F2508" s="4" t="s">
        <v>6</v>
      </c>
      <c r="G2508" s="16" t="s">
        <v>6131</v>
      </c>
      <c r="H2508" s="5">
        <f>IFERROR(IF($F$3=0,"-",Tabla1[[#This Row],[Precio de Cliente neto]]*(1+$F$3)),"-")</f>
        <v>2237.5511550000001</v>
      </c>
      <c r="I2508" s="5">
        <v>2131.0011</v>
      </c>
      <c r="J2508" s="5">
        <v>1917.9009900000001</v>
      </c>
      <c r="K2508" s="26">
        <v>0.21</v>
      </c>
    </row>
    <row r="2509" spans="1:11">
      <c r="A2509" s="4">
        <v>8160</v>
      </c>
      <c r="B2509" t="s">
        <v>8702</v>
      </c>
      <c r="C2509" s="5">
        <f>IF($F$2=0," - ",Tabla1[[#This Row],[Base Precio de Lista neto]])</f>
        <v>542.95690000000002</v>
      </c>
      <c r="D2509" s="5">
        <f>IF($F$2=0," - ",Tabla1[[#This Row],[Base Precio de Lista neto]]*(1-$F$2))</f>
        <v>380.06982999999997</v>
      </c>
      <c r="E2509" s="5">
        <f>IF($F$2=0," - ",Tabla1[[#This Row],[Base para Mejor precio]]*(1-$F$2))</f>
        <v>342.06284699999998</v>
      </c>
      <c r="F2509" s="4" t="s">
        <v>5</v>
      </c>
      <c r="G2509" s="16" t="s">
        <v>6131</v>
      </c>
      <c r="H2509" s="5">
        <f>IFERROR(IF($F$3=0,"-",Tabla1[[#This Row],[Precio de Cliente neto]]*(1+$F$3)),"-")</f>
        <v>570.10474499999998</v>
      </c>
      <c r="I2509" s="5">
        <v>542.95690000000002</v>
      </c>
      <c r="J2509" s="5">
        <v>488.66120999999998</v>
      </c>
      <c r="K2509" s="26">
        <v>0.21</v>
      </c>
    </row>
    <row r="2510" spans="1:11">
      <c r="A2510" s="4">
        <v>8161</v>
      </c>
      <c r="B2510" t="s">
        <v>1835</v>
      </c>
      <c r="C2510" s="5">
        <f>IF($F$2=0," - ",Tabla1[[#This Row],[Base Precio de Lista neto]])</f>
        <v>989.29139999999995</v>
      </c>
      <c r="D2510" s="5">
        <f>IF($F$2=0," - ",Tabla1[[#This Row],[Base Precio de Lista neto]]*(1-$F$2))</f>
        <v>692.50397999999996</v>
      </c>
      <c r="E2510" s="5">
        <f>IF($F$2=0," - ",Tabla1[[#This Row],[Base para Mejor precio]]*(1-$F$2))</f>
        <v>623.25358199999994</v>
      </c>
      <c r="F2510" s="4" t="s">
        <v>6</v>
      </c>
      <c r="G2510" s="16" t="s">
        <v>6131</v>
      </c>
      <c r="H2510" s="5">
        <f>IFERROR(IF($F$3=0,"-",Tabla1[[#This Row],[Precio de Cliente neto]]*(1+$F$3)),"-")</f>
        <v>1038.7559699999999</v>
      </c>
      <c r="I2510" s="5">
        <v>989.29139999999995</v>
      </c>
      <c r="J2510" s="5">
        <v>890.36225999999999</v>
      </c>
      <c r="K2510" s="26">
        <v>0.21</v>
      </c>
    </row>
    <row r="2511" spans="1:11">
      <c r="A2511" s="4">
        <v>8162</v>
      </c>
      <c r="B2511" t="s">
        <v>1836</v>
      </c>
      <c r="C2511" s="5">
        <f>IF($F$2=0," - ",Tabla1[[#This Row],[Base Precio de Lista neto]])</f>
        <v>929.54579999999999</v>
      </c>
      <c r="D2511" s="5">
        <f>IF($F$2=0," - ",Tabla1[[#This Row],[Base Precio de Lista neto]]*(1-$F$2))</f>
        <v>650.68205999999998</v>
      </c>
      <c r="E2511" s="5">
        <f>IF($F$2=0," - ",Tabla1[[#This Row],[Base para Mejor precio]]*(1-$F$2))</f>
        <v>585.61385399999995</v>
      </c>
      <c r="F2511" s="4" t="s">
        <v>5</v>
      </c>
      <c r="G2511" s="16" t="s">
        <v>6131</v>
      </c>
      <c r="H2511" s="5">
        <f>IFERROR(IF($F$3=0,"-",Tabla1[[#This Row],[Precio de Cliente neto]]*(1+$F$3)),"-")</f>
        <v>976.02308999999991</v>
      </c>
      <c r="I2511" s="5">
        <v>929.54579999999999</v>
      </c>
      <c r="J2511" s="5">
        <v>836.59122000000002</v>
      </c>
      <c r="K2511" s="26">
        <v>0.21</v>
      </c>
    </row>
    <row r="2512" spans="1:11">
      <c r="A2512" s="4">
        <v>8163</v>
      </c>
      <c r="B2512" t="s">
        <v>1837</v>
      </c>
      <c r="C2512" s="5">
        <f>IF($F$2=0," - ",Tabla1[[#This Row],[Base Precio de Lista neto]])</f>
        <v>9596.7093000000004</v>
      </c>
      <c r="D2512" s="5">
        <f>IF($F$2=0," - ",Tabla1[[#This Row],[Base Precio de Lista neto]]*(1-$F$2))</f>
        <v>6717.6965099999998</v>
      </c>
      <c r="E2512" s="5">
        <f>IF($F$2=0," - ",Tabla1[[#This Row],[Base para Mejor precio]]*(1-$F$2))</f>
        <v>6045.9268590000001</v>
      </c>
      <c r="F2512" s="4" t="s">
        <v>6</v>
      </c>
      <c r="G2512" s="16" t="s">
        <v>6131</v>
      </c>
      <c r="H2512" s="5">
        <f>IFERROR(IF($F$3=0,"-",Tabla1[[#This Row],[Precio de Cliente neto]]*(1+$F$3)),"-")</f>
        <v>10076.544764999999</v>
      </c>
      <c r="I2512" s="5">
        <v>9596.7093000000004</v>
      </c>
      <c r="J2512" s="5">
        <v>8637.0383700000002</v>
      </c>
      <c r="K2512" s="26">
        <v>0.21</v>
      </c>
    </row>
    <row r="2513" spans="1:11">
      <c r="A2513" s="4">
        <v>8164</v>
      </c>
      <c r="B2513" t="s">
        <v>1838</v>
      </c>
      <c r="C2513" s="5">
        <f>IF($F$2=0," - ",Tabla1[[#This Row],[Base Precio de Lista neto]])</f>
        <v>1383.8588</v>
      </c>
      <c r="D2513" s="5">
        <f>IF($F$2=0," - ",Tabla1[[#This Row],[Base Precio de Lista neto]]*(1-$F$2))</f>
        <v>968.70115999999996</v>
      </c>
      <c r="E2513" s="5">
        <f>IF($F$2=0," - ",Tabla1[[#This Row],[Base para Mejor precio]]*(1-$F$2))</f>
        <v>871.83104399999991</v>
      </c>
      <c r="F2513" s="4" t="s">
        <v>5</v>
      </c>
      <c r="G2513" s="16" t="s">
        <v>6131</v>
      </c>
      <c r="H2513" s="5">
        <f>IFERROR(IF($F$3=0,"-",Tabla1[[#This Row],[Precio de Cliente neto]]*(1+$F$3)),"-")</f>
        <v>1453.0517399999999</v>
      </c>
      <c r="I2513" s="5">
        <v>1383.8588</v>
      </c>
      <c r="J2513" s="5">
        <v>1245.4729199999999</v>
      </c>
      <c r="K2513" s="26">
        <v>0.21</v>
      </c>
    </row>
    <row r="2514" spans="1:11">
      <c r="A2514" s="4">
        <v>8165</v>
      </c>
      <c r="B2514" t="s">
        <v>1839</v>
      </c>
      <c r="C2514" s="5">
        <f>IF($F$2=0," - ",Tabla1[[#This Row],[Base Precio de Lista neto]])</f>
        <v>1719.605</v>
      </c>
      <c r="D2514" s="5">
        <f>IF($F$2=0," - ",Tabla1[[#This Row],[Base Precio de Lista neto]]*(1-$F$2))</f>
        <v>1203.7234999999998</v>
      </c>
      <c r="E2514" s="5">
        <f>IF($F$2=0," - ",Tabla1[[#This Row],[Base para Mejor precio]]*(1-$F$2))</f>
        <v>1083.35115</v>
      </c>
      <c r="F2514" s="4" t="s">
        <v>5</v>
      </c>
      <c r="G2514" s="16" t="s">
        <v>6131</v>
      </c>
      <c r="H2514" s="5">
        <f>IFERROR(IF($F$3=0,"-",Tabla1[[#This Row],[Precio de Cliente neto]]*(1+$F$3)),"-")</f>
        <v>1805.5852499999996</v>
      </c>
      <c r="I2514" s="5">
        <v>1719.605</v>
      </c>
      <c r="J2514" s="5">
        <v>1547.6445000000001</v>
      </c>
      <c r="K2514" s="26">
        <v>0.21</v>
      </c>
    </row>
    <row r="2515" spans="1:11">
      <c r="A2515" s="4">
        <v>8166</v>
      </c>
      <c r="B2515" t="s">
        <v>1840</v>
      </c>
      <c r="C2515" s="5">
        <f>IF($F$2=0," - ",Tabla1[[#This Row],[Base Precio de Lista neto]])</f>
        <v>2934.6698000000001</v>
      </c>
      <c r="D2515" s="5">
        <f>IF($F$2=0," - ",Tabla1[[#This Row],[Base Precio de Lista neto]]*(1-$F$2))</f>
        <v>2054.2688600000001</v>
      </c>
      <c r="E2515" s="5">
        <f>IF($F$2=0," - ",Tabla1[[#This Row],[Base para Mejor precio]]*(1-$F$2))</f>
        <v>1848.8419739999999</v>
      </c>
      <c r="F2515" s="4" t="s">
        <v>6</v>
      </c>
      <c r="G2515" s="16" t="s">
        <v>6131</v>
      </c>
      <c r="H2515" s="5">
        <f>IFERROR(IF($F$3=0,"-",Tabla1[[#This Row],[Precio de Cliente neto]]*(1+$F$3)),"-")</f>
        <v>3081.4032900000002</v>
      </c>
      <c r="I2515" s="5">
        <v>2934.6698000000001</v>
      </c>
      <c r="J2515" s="5">
        <v>2641.20282</v>
      </c>
      <c r="K2515" s="26">
        <v>0.21</v>
      </c>
    </row>
    <row r="2516" spans="1:11">
      <c r="A2516" s="4">
        <v>8167</v>
      </c>
      <c r="B2516" t="s">
        <v>1841</v>
      </c>
      <c r="C2516" s="5">
        <f>IF($F$2=0," - ",Tabla1[[#This Row],[Base Precio de Lista neto]])</f>
        <v>4601.1424999999999</v>
      </c>
      <c r="D2516" s="5">
        <f>IF($F$2=0," - ",Tabla1[[#This Row],[Base Precio de Lista neto]]*(1-$F$2))</f>
        <v>3220.7997499999997</v>
      </c>
      <c r="E2516" s="5">
        <f>IF($F$2=0," - ",Tabla1[[#This Row],[Base para Mejor precio]]*(1-$F$2))</f>
        <v>2898.719775</v>
      </c>
      <c r="F2516" s="4" t="s">
        <v>6</v>
      </c>
      <c r="G2516" s="16" t="s">
        <v>6131</v>
      </c>
      <c r="H2516" s="5">
        <f>IFERROR(IF($F$3=0,"-",Tabla1[[#This Row],[Precio de Cliente neto]]*(1+$F$3)),"-")</f>
        <v>4831.1996249999993</v>
      </c>
      <c r="I2516" s="5">
        <v>4601.1424999999999</v>
      </c>
      <c r="J2516" s="5">
        <v>4141.0282500000003</v>
      </c>
      <c r="K2516" s="26">
        <v>0.21</v>
      </c>
    </row>
    <row r="2517" spans="1:11">
      <c r="A2517" s="4">
        <v>8168</v>
      </c>
      <c r="B2517" t="s">
        <v>1842</v>
      </c>
      <c r="C2517" s="5">
        <f>IF($F$2=0," - ",Tabla1[[#This Row],[Base Precio de Lista neto]])</f>
        <v>3871.4450000000002</v>
      </c>
      <c r="D2517" s="5">
        <f>IF($F$2=0," - ",Tabla1[[#This Row],[Base Precio de Lista neto]]*(1-$F$2))</f>
        <v>2710.0115000000001</v>
      </c>
      <c r="E2517" s="5">
        <f>IF($F$2=0," - ",Tabla1[[#This Row],[Base para Mejor precio]]*(1-$F$2))</f>
        <v>2439.0103499999996</v>
      </c>
      <c r="F2517" s="4" t="s">
        <v>5</v>
      </c>
      <c r="G2517" s="16" t="s">
        <v>6131</v>
      </c>
      <c r="H2517" s="5">
        <f>IFERROR(IF($F$3=0,"-",Tabla1[[#This Row],[Precio de Cliente neto]]*(1+$F$3)),"-")</f>
        <v>4065.0172499999999</v>
      </c>
      <c r="I2517" s="5">
        <v>3871.4450000000002</v>
      </c>
      <c r="J2517" s="5">
        <v>3484.3004999999998</v>
      </c>
      <c r="K2517" s="26">
        <v>0.21</v>
      </c>
    </row>
    <row r="2518" spans="1:11">
      <c r="A2518" s="4">
        <v>8169</v>
      </c>
      <c r="B2518" t="s">
        <v>1843</v>
      </c>
      <c r="C2518" s="5">
        <f>IF($F$2=0," - ",Tabla1[[#This Row],[Base Precio de Lista neto]])</f>
        <v>1625.952</v>
      </c>
      <c r="D2518" s="5">
        <f>IF($F$2=0," - ",Tabla1[[#This Row],[Base Precio de Lista neto]]*(1-$F$2))</f>
        <v>1138.1663999999998</v>
      </c>
      <c r="E2518" s="5">
        <f>IF($F$2=0," - ",Tabla1[[#This Row],[Base para Mejor precio]]*(1-$F$2))</f>
        <v>1024.3497600000001</v>
      </c>
      <c r="F2518" s="4" t="s">
        <v>6</v>
      </c>
      <c r="G2518" s="16" t="s">
        <v>6131</v>
      </c>
      <c r="H2518" s="5">
        <f>IFERROR(IF($F$3=0,"-",Tabla1[[#This Row],[Precio de Cliente neto]]*(1+$F$3)),"-")</f>
        <v>1707.2495999999996</v>
      </c>
      <c r="I2518" s="5">
        <v>1625.952</v>
      </c>
      <c r="J2518" s="5">
        <v>1463.3568</v>
      </c>
      <c r="K2518" s="26">
        <v>0.21</v>
      </c>
    </row>
    <row r="2519" spans="1:11">
      <c r="A2519" s="4">
        <v>8170</v>
      </c>
      <c r="B2519" t="s">
        <v>1844</v>
      </c>
      <c r="C2519" s="5">
        <f>IF($F$2=0," - ",Tabla1[[#This Row],[Base Precio de Lista neto]])</f>
        <v>84.088300000000004</v>
      </c>
      <c r="D2519" s="5">
        <f>IF($F$2=0," - ",Tabla1[[#This Row],[Base Precio de Lista neto]]*(1-$F$2))</f>
        <v>58.861809999999998</v>
      </c>
      <c r="E2519" s="5">
        <f>IF($F$2=0," - ",Tabla1[[#This Row],[Base para Mejor precio]]*(1-$F$2))</f>
        <v>52.975628999999991</v>
      </c>
      <c r="F2519" s="4" t="s">
        <v>6</v>
      </c>
      <c r="G2519" s="16" t="s">
        <v>6131</v>
      </c>
      <c r="H2519" s="5">
        <f>IFERROR(IF($F$3=0,"-",Tabla1[[#This Row],[Precio de Cliente neto]]*(1+$F$3)),"-")</f>
        <v>88.292715000000001</v>
      </c>
      <c r="I2519" s="5">
        <v>84.088300000000004</v>
      </c>
      <c r="J2519" s="5">
        <v>75.679469999999995</v>
      </c>
      <c r="K2519" s="26">
        <v>0.21</v>
      </c>
    </row>
    <row r="2520" spans="1:11">
      <c r="A2520" s="4">
        <v>8171</v>
      </c>
      <c r="B2520" t="s">
        <v>1845</v>
      </c>
      <c r="C2520" s="5">
        <f>IF($F$2=0," - ",Tabla1[[#This Row],[Base Precio de Lista neto]])</f>
        <v>3188.0180999999998</v>
      </c>
      <c r="D2520" s="5">
        <f>IF($F$2=0," - ",Tabla1[[#This Row],[Base Precio de Lista neto]]*(1-$F$2))</f>
        <v>2231.6126699999995</v>
      </c>
      <c r="E2520" s="5">
        <f>IF($F$2=0," - ",Tabla1[[#This Row],[Base para Mejor precio]]*(1-$F$2))</f>
        <v>2008.4514029999998</v>
      </c>
      <c r="F2520" s="4" t="s">
        <v>6</v>
      </c>
      <c r="G2520" s="16" t="s">
        <v>6131</v>
      </c>
      <c r="H2520" s="5">
        <f>IFERROR(IF($F$3=0,"-",Tabla1[[#This Row],[Precio de Cliente neto]]*(1+$F$3)),"-")</f>
        <v>3347.4190049999993</v>
      </c>
      <c r="I2520" s="5">
        <v>3188.0180999999998</v>
      </c>
      <c r="J2520" s="5">
        <v>2869.2162899999998</v>
      </c>
      <c r="K2520" s="26">
        <v>0.21</v>
      </c>
    </row>
    <row r="2521" spans="1:11">
      <c r="A2521" s="4">
        <v>8172</v>
      </c>
      <c r="B2521" t="s">
        <v>1846</v>
      </c>
      <c r="C2521" s="5">
        <f>IF($F$2=0," - ",Tabla1[[#This Row],[Base Precio de Lista neto]])</f>
        <v>408.73849999999999</v>
      </c>
      <c r="D2521" s="5">
        <f>IF($F$2=0," - ",Tabla1[[#This Row],[Base Precio de Lista neto]]*(1-$F$2))</f>
        <v>286.11694999999997</v>
      </c>
      <c r="E2521" s="5">
        <f>IF($F$2=0," - ",Tabla1[[#This Row],[Base para Mejor precio]]*(1-$F$2))</f>
        <v>257.50525499999998</v>
      </c>
      <c r="F2521" s="4" t="s">
        <v>5</v>
      </c>
      <c r="G2521" s="16" t="s">
        <v>6131</v>
      </c>
      <c r="H2521" s="5">
        <f>IFERROR(IF($F$3=0,"-",Tabla1[[#This Row],[Precio de Cliente neto]]*(1+$F$3)),"-")</f>
        <v>429.17542499999996</v>
      </c>
      <c r="I2521" s="5">
        <v>408.73849999999999</v>
      </c>
      <c r="J2521" s="5">
        <v>367.86464999999998</v>
      </c>
      <c r="K2521" s="26">
        <v>0.21</v>
      </c>
    </row>
    <row r="2522" spans="1:11">
      <c r="A2522" s="4">
        <v>8173</v>
      </c>
      <c r="B2522" t="s">
        <v>1847</v>
      </c>
      <c r="C2522" s="5">
        <f>IF($F$2=0," - ",Tabla1[[#This Row],[Base Precio de Lista neto]])</f>
        <v>408.73829999999998</v>
      </c>
      <c r="D2522" s="5">
        <f>IF($F$2=0," - ",Tabla1[[#This Row],[Base Precio de Lista neto]]*(1-$F$2))</f>
        <v>286.11680999999999</v>
      </c>
      <c r="E2522" s="5">
        <f>IF($F$2=0," - ",Tabla1[[#This Row],[Base para Mejor precio]]*(1-$F$2))</f>
        <v>257.50512899999995</v>
      </c>
      <c r="F2522" s="4" t="s">
        <v>5</v>
      </c>
      <c r="G2522" s="16" t="s">
        <v>6131</v>
      </c>
      <c r="H2522" s="5">
        <f>IFERROR(IF($F$3=0,"-",Tabla1[[#This Row],[Precio de Cliente neto]]*(1+$F$3)),"-")</f>
        <v>429.17521499999998</v>
      </c>
      <c r="I2522" s="5">
        <v>408.73829999999998</v>
      </c>
      <c r="J2522" s="5">
        <v>367.86446999999998</v>
      </c>
      <c r="K2522" s="26">
        <v>0.21</v>
      </c>
    </row>
    <row r="2523" spans="1:11">
      <c r="A2523" s="4">
        <v>8174</v>
      </c>
      <c r="B2523" t="s">
        <v>8703</v>
      </c>
      <c r="C2523" s="5">
        <f>IF($F$2=0," - ",Tabla1[[#This Row],[Base Precio de Lista neto]])</f>
        <v>1490.1264000000001</v>
      </c>
      <c r="D2523" s="5">
        <f>IF($F$2=0," - ",Tabla1[[#This Row],[Base Precio de Lista neto]]*(1-$F$2))</f>
        <v>1043.0884800000001</v>
      </c>
      <c r="E2523" s="5">
        <f>IF($F$2=0," - ",Tabla1[[#This Row],[Base para Mejor precio]]*(1-$F$2))</f>
        <v>938.77963199999988</v>
      </c>
      <c r="F2523" s="4" t="s">
        <v>5</v>
      </c>
      <c r="G2523" s="16" t="s">
        <v>6131</v>
      </c>
      <c r="H2523" s="5">
        <f>IFERROR(IF($F$3=0,"-",Tabla1[[#This Row],[Precio de Cliente neto]]*(1+$F$3)),"-")</f>
        <v>1564.6327200000001</v>
      </c>
      <c r="I2523" s="5">
        <v>1490.1264000000001</v>
      </c>
      <c r="J2523" s="5">
        <v>1341.11376</v>
      </c>
      <c r="K2523" s="26">
        <v>0.21</v>
      </c>
    </row>
    <row r="2524" spans="1:11">
      <c r="A2524" s="4">
        <v>8175</v>
      </c>
      <c r="B2524" t="s">
        <v>8704</v>
      </c>
      <c r="C2524" s="5">
        <f>IF($F$2=0," - ",Tabla1[[#This Row],[Base Precio de Lista neto]])</f>
        <v>709.27260000000001</v>
      </c>
      <c r="D2524" s="5">
        <f>IF($F$2=0," - ",Tabla1[[#This Row],[Base Precio de Lista neto]]*(1-$F$2))</f>
        <v>496.49081999999999</v>
      </c>
      <c r="E2524" s="5">
        <f>IF($F$2=0," - ",Tabla1[[#This Row],[Base para Mejor precio]]*(1-$F$2))</f>
        <v>446.84173799999996</v>
      </c>
      <c r="F2524" s="4" t="s">
        <v>5</v>
      </c>
      <c r="G2524" s="16" t="s">
        <v>6131</v>
      </c>
      <c r="H2524" s="5">
        <f>IFERROR(IF($F$3=0,"-",Tabla1[[#This Row],[Precio de Cliente neto]]*(1+$F$3)),"-")</f>
        <v>744.73622999999998</v>
      </c>
      <c r="I2524" s="5">
        <v>709.27260000000001</v>
      </c>
      <c r="J2524" s="5">
        <v>638.34533999999996</v>
      </c>
      <c r="K2524" s="26">
        <v>0.21</v>
      </c>
    </row>
    <row r="2525" spans="1:11">
      <c r="A2525" s="4">
        <v>8176</v>
      </c>
      <c r="B2525" t="s">
        <v>1848</v>
      </c>
      <c r="C2525" s="5">
        <f>IF($F$2=0," - ",Tabla1[[#This Row],[Base Precio de Lista neto]])</f>
        <v>1282.1131</v>
      </c>
      <c r="D2525" s="5">
        <f>IF($F$2=0," - ",Tabla1[[#This Row],[Base Precio de Lista neto]]*(1-$F$2))</f>
        <v>897.47916999999995</v>
      </c>
      <c r="E2525" s="5">
        <f>IF($F$2=0," - ",Tabla1[[#This Row],[Base para Mejor precio]]*(1-$F$2))</f>
        <v>807.73125299999992</v>
      </c>
      <c r="F2525" s="4" t="s">
        <v>5</v>
      </c>
      <c r="G2525" s="16" t="s">
        <v>6131</v>
      </c>
      <c r="H2525" s="5">
        <f>IFERROR(IF($F$3=0,"-",Tabla1[[#This Row],[Precio de Cliente neto]]*(1+$F$3)),"-")</f>
        <v>1346.2187549999999</v>
      </c>
      <c r="I2525" s="5">
        <v>1282.1131</v>
      </c>
      <c r="J2525" s="5">
        <v>1153.9017899999999</v>
      </c>
      <c r="K2525" s="26">
        <v>0.21</v>
      </c>
    </row>
    <row r="2526" spans="1:11">
      <c r="A2526" s="4">
        <v>8177</v>
      </c>
      <c r="B2526" t="s">
        <v>1849</v>
      </c>
      <c r="C2526" s="5">
        <f>IF($F$2=0," - ",Tabla1[[#This Row],[Base Precio de Lista neto]])</f>
        <v>6716.9722000000002</v>
      </c>
      <c r="D2526" s="5">
        <f>IF($F$2=0," - ",Tabla1[[#This Row],[Base Precio de Lista neto]]*(1-$F$2))</f>
        <v>4701.8805400000001</v>
      </c>
      <c r="E2526" s="5">
        <f>IF($F$2=0," - ",Tabla1[[#This Row],[Base para Mejor precio]]*(1-$F$2))</f>
        <v>4231.6924859999999</v>
      </c>
      <c r="F2526" s="4" t="s">
        <v>6</v>
      </c>
      <c r="G2526" s="16" t="s">
        <v>6131</v>
      </c>
      <c r="H2526" s="5">
        <f>IFERROR(IF($F$3=0,"-",Tabla1[[#This Row],[Precio de Cliente neto]]*(1+$F$3)),"-")</f>
        <v>7052.8208100000002</v>
      </c>
      <c r="I2526" s="5">
        <v>6716.9722000000002</v>
      </c>
      <c r="J2526" s="5">
        <v>6045.2749800000001</v>
      </c>
      <c r="K2526" s="26">
        <v>0.21</v>
      </c>
    </row>
    <row r="2527" spans="1:11">
      <c r="A2527" s="4">
        <v>8178</v>
      </c>
      <c r="B2527" t="s">
        <v>1850</v>
      </c>
      <c r="C2527" s="5">
        <f>IF($F$2=0," - ",Tabla1[[#This Row],[Base Precio de Lista neto]])</f>
        <v>40322.013299999999</v>
      </c>
      <c r="D2527" s="5">
        <f>IF($F$2=0," - ",Tabla1[[#This Row],[Base Precio de Lista neto]]*(1-$F$2))</f>
        <v>28225.409309999999</v>
      </c>
      <c r="E2527" s="5">
        <f>IF($F$2=0," - ",Tabla1[[#This Row],[Base para Mejor precio]]*(1-$F$2))</f>
        <v>25402.868379</v>
      </c>
      <c r="F2527" s="4" t="s">
        <v>4</v>
      </c>
      <c r="G2527" s="16" t="s">
        <v>6131</v>
      </c>
      <c r="H2527" s="5">
        <f>IFERROR(IF($F$3=0,"-",Tabla1[[#This Row],[Precio de Cliente neto]]*(1+$F$3)),"-")</f>
        <v>42338.113964999997</v>
      </c>
      <c r="I2527" s="5">
        <v>40322.013299999999</v>
      </c>
      <c r="J2527" s="5">
        <v>36289.811970000002</v>
      </c>
      <c r="K2527" s="26">
        <v>0.21</v>
      </c>
    </row>
    <row r="2528" spans="1:11">
      <c r="A2528" s="4">
        <v>8179</v>
      </c>
      <c r="B2528" t="s">
        <v>1851</v>
      </c>
      <c r="C2528" s="5">
        <f>IF($F$2=0," - ",Tabla1[[#This Row],[Base Precio de Lista neto]])</f>
        <v>10444.1826</v>
      </c>
      <c r="D2528" s="5">
        <f>IF($F$2=0," - ",Tabla1[[#This Row],[Base Precio de Lista neto]]*(1-$F$2))</f>
        <v>7310.9278199999999</v>
      </c>
      <c r="E2528" s="5">
        <f>IF($F$2=0," - ",Tabla1[[#This Row],[Base para Mejor precio]]*(1-$F$2))</f>
        <v>6579.8350379999993</v>
      </c>
      <c r="F2528" s="4" t="s">
        <v>4</v>
      </c>
      <c r="G2528" s="16" t="s">
        <v>6131</v>
      </c>
      <c r="H2528" s="5">
        <f>IFERROR(IF($F$3=0,"-",Tabla1[[#This Row],[Precio de Cliente neto]]*(1+$F$3)),"-")</f>
        <v>10966.391729999999</v>
      </c>
      <c r="I2528" s="5">
        <v>10444.1826</v>
      </c>
      <c r="J2528" s="5">
        <v>9399.7643399999997</v>
      </c>
      <c r="K2528" s="26">
        <v>0.21</v>
      </c>
    </row>
    <row r="2529" spans="1:11">
      <c r="A2529" s="4">
        <v>8180</v>
      </c>
      <c r="B2529" t="s">
        <v>1852</v>
      </c>
      <c r="C2529" s="5">
        <f>IF($F$2=0," - ",Tabla1[[#This Row],[Base Precio de Lista neto]])</f>
        <v>11138.4738</v>
      </c>
      <c r="D2529" s="5">
        <f>IF($F$2=0," - ",Tabla1[[#This Row],[Base Precio de Lista neto]]*(1-$F$2))</f>
        <v>7796.9316599999993</v>
      </c>
      <c r="E2529" s="5">
        <f>IF($F$2=0," - ",Tabla1[[#This Row],[Base para Mejor precio]]*(1-$F$2))</f>
        <v>7017.2384940000002</v>
      </c>
      <c r="F2529" s="4" t="s">
        <v>5</v>
      </c>
      <c r="G2529" s="16" t="s">
        <v>6131</v>
      </c>
      <c r="H2529" s="5">
        <f>IFERROR(IF($F$3=0,"-",Tabla1[[#This Row],[Precio de Cliente neto]]*(1+$F$3)),"-")</f>
        <v>11695.397489999999</v>
      </c>
      <c r="I2529" s="5">
        <v>11138.4738</v>
      </c>
      <c r="J2529" s="5">
        <v>10024.626420000001</v>
      </c>
      <c r="K2529" s="26">
        <v>0.21</v>
      </c>
    </row>
    <row r="2530" spans="1:11">
      <c r="A2530" s="4">
        <v>8181</v>
      </c>
      <c r="B2530" t="s">
        <v>1853</v>
      </c>
      <c r="C2530" s="5">
        <f>IF($F$2=0," - ",Tabla1[[#This Row],[Base Precio de Lista neto]])</f>
        <v>14329.935799999999</v>
      </c>
      <c r="D2530" s="5">
        <f>IF($F$2=0," - ",Tabla1[[#This Row],[Base Precio de Lista neto]]*(1-$F$2))</f>
        <v>10030.955059999998</v>
      </c>
      <c r="E2530" s="5">
        <f>IF($F$2=0," - ",Tabla1[[#This Row],[Base para Mejor precio]]*(1-$F$2))</f>
        <v>9027.8595540000006</v>
      </c>
      <c r="F2530" s="4" t="s">
        <v>4</v>
      </c>
      <c r="G2530" s="16" t="s">
        <v>6131</v>
      </c>
      <c r="H2530" s="5">
        <f>IFERROR(IF($F$3=0,"-",Tabla1[[#This Row],[Precio de Cliente neto]]*(1+$F$3)),"-")</f>
        <v>15046.432589999997</v>
      </c>
      <c r="I2530" s="5">
        <v>14329.935799999999</v>
      </c>
      <c r="J2530" s="5">
        <v>12896.942220000001</v>
      </c>
      <c r="K2530" s="26">
        <v>0.21</v>
      </c>
    </row>
    <row r="2531" spans="1:11">
      <c r="A2531" s="4">
        <v>8182</v>
      </c>
      <c r="B2531" t="s">
        <v>1854</v>
      </c>
      <c r="C2531" s="5">
        <f>IF($F$2=0," - ",Tabla1[[#This Row],[Base Precio de Lista neto]])</f>
        <v>5766.3603999999996</v>
      </c>
      <c r="D2531" s="5">
        <f>IF($F$2=0," - ",Tabla1[[#This Row],[Base Precio de Lista neto]]*(1-$F$2))</f>
        <v>4036.4522799999995</v>
      </c>
      <c r="E2531" s="5">
        <f>IF($F$2=0," - ",Tabla1[[#This Row],[Base para Mejor precio]]*(1-$F$2))</f>
        <v>3632.8070519999997</v>
      </c>
      <c r="F2531" s="4" t="s">
        <v>6</v>
      </c>
      <c r="G2531" s="16" t="s">
        <v>6131</v>
      </c>
      <c r="H2531" s="5">
        <f>IFERROR(IF($F$3=0,"-",Tabla1[[#This Row],[Precio de Cliente neto]]*(1+$F$3)),"-")</f>
        <v>6054.6784199999993</v>
      </c>
      <c r="I2531" s="5">
        <v>5766.3603999999996</v>
      </c>
      <c r="J2531" s="5">
        <v>5189.7243600000002</v>
      </c>
      <c r="K2531" s="26">
        <v>0.21</v>
      </c>
    </row>
    <row r="2532" spans="1:11">
      <c r="A2532" s="4">
        <v>8183</v>
      </c>
      <c r="B2532" t="s">
        <v>1855</v>
      </c>
      <c r="C2532" s="5">
        <f>IF($F$2=0," - ",Tabla1[[#This Row],[Base Precio de Lista neto]])</f>
        <v>2128.3341</v>
      </c>
      <c r="D2532" s="5">
        <f>IF($F$2=0," - ",Tabla1[[#This Row],[Base Precio de Lista neto]]*(1-$F$2))</f>
        <v>1489.8338699999999</v>
      </c>
      <c r="E2532" s="5">
        <f>IF($F$2=0," - ",Tabla1[[#This Row],[Base para Mejor precio]]*(1-$F$2))</f>
        <v>1340.8504829999999</v>
      </c>
      <c r="F2532" s="4" t="s">
        <v>4</v>
      </c>
      <c r="G2532" s="16" t="s">
        <v>6131</v>
      </c>
      <c r="H2532" s="5">
        <f>IFERROR(IF($F$3=0,"-",Tabla1[[#This Row],[Precio de Cliente neto]]*(1+$F$3)),"-")</f>
        <v>2234.7508049999997</v>
      </c>
      <c r="I2532" s="5">
        <v>2128.3341</v>
      </c>
      <c r="J2532" s="5">
        <v>1915.5006900000001</v>
      </c>
      <c r="K2532" s="26">
        <v>0.21</v>
      </c>
    </row>
    <row r="2533" spans="1:11">
      <c r="A2533" s="4">
        <v>8185</v>
      </c>
      <c r="B2533" t="s">
        <v>1856</v>
      </c>
      <c r="C2533" s="5">
        <f>IF($F$2=0," - ",Tabla1[[#This Row],[Base Precio de Lista neto]])</f>
        <v>160.14240000000001</v>
      </c>
      <c r="D2533" s="5">
        <f>IF($F$2=0," - ",Tabla1[[#This Row],[Base Precio de Lista neto]]*(1-$F$2))</f>
        <v>112.09967999999999</v>
      </c>
      <c r="E2533" s="5">
        <f>IF($F$2=0," - ",Tabla1[[#This Row],[Base para Mejor precio]]*(1-$F$2))</f>
        <v>100.889712</v>
      </c>
      <c r="F2533" s="4" t="s">
        <v>6</v>
      </c>
      <c r="G2533" s="16" t="s">
        <v>6131</v>
      </c>
      <c r="H2533" s="5">
        <f>IFERROR(IF($F$3=0,"-",Tabla1[[#This Row],[Precio de Cliente neto]]*(1+$F$3)),"-")</f>
        <v>168.14952</v>
      </c>
      <c r="I2533" s="5">
        <v>160.14240000000001</v>
      </c>
      <c r="J2533" s="5">
        <v>144.12816000000001</v>
      </c>
      <c r="K2533" s="26">
        <v>0.21</v>
      </c>
    </row>
    <row r="2534" spans="1:11">
      <c r="A2534" s="4">
        <v>8187</v>
      </c>
      <c r="B2534" t="s">
        <v>1857</v>
      </c>
      <c r="C2534" s="5">
        <f>IF($F$2=0," - ",Tabla1[[#This Row],[Base Precio de Lista neto]])</f>
        <v>96.436499999999995</v>
      </c>
      <c r="D2534" s="5">
        <f>IF($F$2=0," - ",Tabla1[[#This Row],[Base Precio de Lista neto]]*(1-$F$2))</f>
        <v>67.505549999999985</v>
      </c>
      <c r="E2534" s="5">
        <f>IF($F$2=0," - ",Tabla1[[#This Row],[Base para Mejor precio]]*(1-$F$2))</f>
        <v>60.754994999999994</v>
      </c>
      <c r="F2534" s="4" t="s">
        <v>6</v>
      </c>
      <c r="G2534" s="16" t="s">
        <v>6131</v>
      </c>
      <c r="H2534" s="5">
        <f>IFERROR(IF($F$3=0,"-",Tabla1[[#This Row],[Precio de Cliente neto]]*(1+$F$3)),"-")</f>
        <v>101.25832499999999</v>
      </c>
      <c r="I2534" s="5">
        <v>96.436499999999995</v>
      </c>
      <c r="J2534" s="5">
        <v>86.792850000000001</v>
      </c>
      <c r="K2534" s="26">
        <v>0.21</v>
      </c>
    </row>
    <row r="2535" spans="1:11">
      <c r="A2535" s="4">
        <v>8190</v>
      </c>
      <c r="B2535" t="s">
        <v>1858</v>
      </c>
      <c r="C2535" s="5">
        <f>IF($F$2=0," - ",Tabla1[[#This Row],[Base Precio de Lista neto]])</f>
        <v>161.86850000000001</v>
      </c>
      <c r="D2535" s="5">
        <f>IF($F$2=0," - ",Tabla1[[#This Row],[Base Precio de Lista neto]]*(1-$F$2))</f>
        <v>113.30795000000001</v>
      </c>
      <c r="E2535" s="5">
        <f>IF($F$2=0," - ",Tabla1[[#This Row],[Base para Mejor precio]]*(1-$F$2))</f>
        <v>101.97715499999998</v>
      </c>
      <c r="F2535" s="4" t="s">
        <v>6</v>
      </c>
      <c r="G2535" s="16" t="s">
        <v>6131</v>
      </c>
      <c r="H2535" s="5">
        <f>IFERROR(IF($F$3=0,"-",Tabla1[[#This Row],[Precio de Cliente neto]]*(1+$F$3)),"-")</f>
        <v>169.96192500000001</v>
      </c>
      <c r="I2535" s="5">
        <v>161.86850000000001</v>
      </c>
      <c r="J2535" s="5">
        <v>145.68164999999999</v>
      </c>
      <c r="K2535" s="26">
        <v>0.21</v>
      </c>
    </row>
    <row r="2536" spans="1:11">
      <c r="A2536" s="4">
        <v>8215</v>
      </c>
      <c r="B2536" t="s">
        <v>1859</v>
      </c>
      <c r="C2536" s="5">
        <f>IF($F$2=0," - ",Tabla1[[#This Row],[Base Precio de Lista neto]])</f>
        <v>15.9353</v>
      </c>
      <c r="D2536" s="5">
        <f>IF($F$2=0," - ",Tabla1[[#This Row],[Base Precio de Lista neto]]*(1-$F$2))</f>
        <v>11.15471</v>
      </c>
      <c r="E2536" s="5">
        <f>IF($F$2=0," - ",Tabla1[[#This Row],[Base para Mejor precio]]*(1-$F$2))</f>
        <v>10.039239</v>
      </c>
      <c r="F2536" s="4" t="s">
        <v>6</v>
      </c>
      <c r="G2536" s="16" t="s">
        <v>6131</v>
      </c>
      <c r="H2536" s="5">
        <f>IFERROR(IF($F$3=0,"-",Tabla1[[#This Row],[Precio de Cliente neto]]*(1+$F$3)),"-")</f>
        <v>16.732064999999999</v>
      </c>
      <c r="I2536" s="5">
        <v>15.9353</v>
      </c>
      <c r="J2536" s="5">
        <v>14.34177</v>
      </c>
      <c r="K2536" s="26">
        <v>0.21</v>
      </c>
    </row>
    <row r="2537" spans="1:11">
      <c r="A2537" s="4">
        <v>8222</v>
      </c>
      <c r="B2537" t="s">
        <v>1860</v>
      </c>
      <c r="C2537" s="5">
        <f>IF($F$2=0," - ",Tabla1[[#This Row],[Base Precio de Lista neto]])</f>
        <v>1874.6004</v>
      </c>
      <c r="D2537" s="5">
        <f>IF($F$2=0," - ",Tabla1[[#This Row],[Base Precio de Lista neto]]*(1-$F$2))</f>
        <v>1312.22028</v>
      </c>
      <c r="E2537" s="5">
        <f>IF($F$2=0," - ",Tabla1[[#This Row],[Base para Mejor precio]]*(1-$F$2))</f>
        <v>1180.9982520000001</v>
      </c>
      <c r="F2537" s="4" t="s">
        <v>6</v>
      </c>
      <c r="G2537" s="16" t="s">
        <v>6131</v>
      </c>
      <c r="H2537" s="5">
        <f>IFERROR(IF($F$3=0,"-",Tabla1[[#This Row],[Precio de Cliente neto]]*(1+$F$3)),"-")</f>
        <v>1968.33042</v>
      </c>
      <c r="I2537" s="5">
        <v>1874.6004</v>
      </c>
      <c r="J2537" s="5">
        <v>1687.1403600000001</v>
      </c>
      <c r="K2537" s="26">
        <v>0.21</v>
      </c>
    </row>
    <row r="2538" spans="1:11">
      <c r="A2538" s="4">
        <v>8223</v>
      </c>
      <c r="B2538" t="s">
        <v>1861</v>
      </c>
      <c r="C2538" s="5">
        <f>IF($F$2=0," - ",Tabla1[[#This Row],[Base Precio de Lista neto]])</f>
        <v>2963.444</v>
      </c>
      <c r="D2538" s="5">
        <f>IF($F$2=0," - ",Tabla1[[#This Row],[Base Precio de Lista neto]]*(1-$F$2))</f>
        <v>2074.4107999999997</v>
      </c>
      <c r="E2538" s="5">
        <f>IF($F$2=0," - ",Tabla1[[#This Row],[Base para Mejor precio]]*(1-$F$2))</f>
        <v>1866.9697199999998</v>
      </c>
      <c r="F2538" s="4" t="s">
        <v>6</v>
      </c>
      <c r="G2538" s="16" t="s">
        <v>6131</v>
      </c>
      <c r="H2538" s="5">
        <f>IFERROR(IF($F$3=0,"-",Tabla1[[#This Row],[Precio de Cliente neto]]*(1+$F$3)),"-")</f>
        <v>3111.6161999999995</v>
      </c>
      <c r="I2538" s="5">
        <v>2963.444</v>
      </c>
      <c r="J2538" s="5">
        <v>2667.0996</v>
      </c>
      <c r="K2538" s="26">
        <v>0.21</v>
      </c>
    </row>
    <row r="2539" spans="1:11">
      <c r="A2539" s="4">
        <v>8227</v>
      </c>
      <c r="B2539" t="s">
        <v>1862</v>
      </c>
      <c r="C2539" s="5">
        <f>IF($F$2=0," - ",Tabla1[[#This Row],[Base Precio de Lista neto]])</f>
        <v>11360.1862</v>
      </c>
      <c r="D2539" s="5">
        <f>IF($F$2=0," - ",Tabla1[[#This Row],[Base Precio de Lista neto]]*(1-$F$2))</f>
        <v>7952.1303399999997</v>
      </c>
      <c r="E2539" s="5">
        <f>IF($F$2=0," - ",Tabla1[[#This Row],[Base para Mejor precio]]*(1-$F$2))</f>
        <v>7156.9173059999994</v>
      </c>
      <c r="F2539" s="4" t="s">
        <v>6</v>
      </c>
      <c r="G2539" s="16" t="s">
        <v>6131</v>
      </c>
      <c r="H2539" s="5">
        <f>IFERROR(IF($F$3=0,"-",Tabla1[[#This Row],[Precio de Cliente neto]]*(1+$F$3)),"-")</f>
        <v>11928.19551</v>
      </c>
      <c r="I2539" s="5">
        <v>11360.1862</v>
      </c>
      <c r="J2539" s="5">
        <v>10224.167579999999</v>
      </c>
      <c r="K2539" s="26">
        <v>0.21</v>
      </c>
    </row>
    <row r="2540" spans="1:11">
      <c r="A2540" s="4">
        <v>8230</v>
      </c>
      <c r="B2540" t="s">
        <v>1863</v>
      </c>
      <c r="C2540" s="5">
        <f>IF($F$2=0," - ",Tabla1[[#This Row],[Base Precio de Lista neto]])</f>
        <v>12981.1513</v>
      </c>
      <c r="D2540" s="5">
        <f>IF($F$2=0," - ",Tabla1[[#This Row],[Base Precio de Lista neto]]*(1-$F$2))</f>
        <v>9086.8059099999991</v>
      </c>
      <c r="E2540" s="5">
        <f>IF($F$2=0," - ",Tabla1[[#This Row],[Base para Mejor precio]]*(1-$F$2))</f>
        <v>8178.1253189999989</v>
      </c>
      <c r="F2540" s="4" t="s">
        <v>6</v>
      </c>
      <c r="G2540" s="16" t="s">
        <v>6131</v>
      </c>
      <c r="H2540" s="5">
        <f>IFERROR(IF($F$3=0,"-",Tabla1[[#This Row],[Precio de Cliente neto]]*(1+$F$3)),"-")</f>
        <v>13630.208864999999</v>
      </c>
      <c r="I2540" s="5">
        <v>12981.1513</v>
      </c>
      <c r="J2540" s="5">
        <v>11683.036169999999</v>
      </c>
      <c r="K2540" s="26">
        <v>0.21</v>
      </c>
    </row>
    <row r="2541" spans="1:11">
      <c r="A2541" s="4">
        <v>8231</v>
      </c>
      <c r="B2541" t="s">
        <v>1864</v>
      </c>
      <c r="C2541" s="5">
        <f>IF($F$2=0," - ",Tabla1[[#This Row],[Base Precio de Lista neto]])</f>
        <v>2776.9784</v>
      </c>
      <c r="D2541" s="5">
        <f>IF($F$2=0," - ",Tabla1[[#This Row],[Base Precio de Lista neto]]*(1-$F$2))</f>
        <v>1943.8848799999998</v>
      </c>
      <c r="E2541" s="5">
        <f>IF($F$2=0," - ",Tabla1[[#This Row],[Base para Mejor precio]]*(1-$F$2))</f>
        <v>1749.496392</v>
      </c>
      <c r="F2541" s="4" t="s">
        <v>6</v>
      </c>
      <c r="G2541" s="16" t="s">
        <v>6131</v>
      </c>
      <c r="H2541" s="5">
        <f>IFERROR(IF($F$3=0,"-",Tabla1[[#This Row],[Precio de Cliente neto]]*(1+$F$3)),"-")</f>
        <v>2915.8273199999999</v>
      </c>
      <c r="I2541" s="5">
        <v>2776.9784</v>
      </c>
      <c r="J2541" s="5">
        <v>2499.2805600000002</v>
      </c>
      <c r="K2541" s="26">
        <v>0.21</v>
      </c>
    </row>
    <row r="2542" spans="1:11">
      <c r="A2542" s="4">
        <v>8232</v>
      </c>
      <c r="B2542" t="s">
        <v>1865</v>
      </c>
      <c r="C2542" s="5">
        <f>IF($F$2=0," - ",Tabla1[[#This Row],[Base Precio de Lista neto]])</f>
        <v>57.755499999999998</v>
      </c>
      <c r="D2542" s="5">
        <f>IF($F$2=0," - ",Tabla1[[#This Row],[Base Precio de Lista neto]]*(1-$F$2))</f>
        <v>40.428849999999997</v>
      </c>
      <c r="E2542" s="5">
        <f>IF($F$2=0," - ",Tabla1[[#This Row],[Base para Mejor precio]]*(1-$F$2))</f>
        <v>36.385964999999999</v>
      </c>
      <c r="F2542" s="4" t="s">
        <v>6</v>
      </c>
      <c r="G2542" s="16" t="s">
        <v>6131</v>
      </c>
      <c r="H2542" s="5">
        <f>IFERROR(IF($F$3=0,"-",Tabla1[[#This Row],[Precio de Cliente neto]]*(1+$F$3)),"-")</f>
        <v>60.643274999999996</v>
      </c>
      <c r="I2542" s="5">
        <v>57.755499999999998</v>
      </c>
      <c r="J2542" s="5">
        <v>51.979950000000002</v>
      </c>
      <c r="K2542" s="26">
        <v>0.21</v>
      </c>
    </row>
    <row r="2543" spans="1:11">
      <c r="A2543" s="4">
        <v>8233</v>
      </c>
      <c r="B2543" t="s">
        <v>1866</v>
      </c>
      <c r="C2543" s="5">
        <f>IF($F$2=0," - ",Tabla1[[#This Row],[Base Precio de Lista neto]])</f>
        <v>57.755299999999998</v>
      </c>
      <c r="D2543" s="5">
        <f>IF($F$2=0," - ",Tabla1[[#This Row],[Base Precio de Lista neto]]*(1-$F$2))</f>
        <v>40.428709999999995</v>
      </c>
      <c r="E2543" s="5">
        <f>IF($F$2=0," - ",Tabla1[[#This Row],[Base para Mejor precio]]*(1-$F$2))</f>
        <v>36.385838999999997</v>
      </c>
      <c r="F2543" s="4" t="s">
        <v>6</v>
      </c>
      <c r="G2543" s="16" t="s">
        <v>6131</v>
      </c>
      <c r="H2543" s="5">
        <f>IFERROR(IF($F$3=0,"-",Tabla1[[#This Row],[Precio de Cliente neto]]*(1+$F$3)),"-")</f>
        <v>60.643064999999993</v>
      </c>
      <c r="I2543" s="5">
        <v>57.755299999999998</v>
      </c>
      <c r="J2543" s="5">
        <v>51.979770000000002</v>
      </c>
      <c r="K2543" s="26">
        <v>0.21</v>
      </c>
    </row>
    <row r="2544" spans="1:11">
      <c r="A2544" s="4">
        <v>8238</v>
      </c>
      <c r="B2544" t="s">
        <v>1867</v>
      </c>
      <c r="C2544" s="5">
        <f>IF($F$2=0," - ",Tabla1[[#This Row],[Base Precio de Lista neto]])</f>
        <v>285.01620000000003</v>
      </c>
      <c r="D2544" s="5">
        <f>IF($F$2=0," - ",Tabla1[[#This Row],[Base Precio de Lista neto]]*(1-$F$2))</f>
        <v>199.51134000000002</v>
      </c>
      <c r="E2544" s="5">
        <f>IF($F$2=0," - ",Tabla1[[#This Row],[Base para Mejor precio]]*(1-$F$2))</f>
        <v>179.56020599999999</v>
      </c>
      <c r="F2544" s="4" t="s">
        <v>5</v>
      </c>
      <c r="G2544" s="16" t="s">
        <v>6131</v>
      </c>
      <c r="H2544" s="5">
        <f>IFERROR(IF($F$3=0,"-",Tabla1[[#This Row],[Precio de Cliente neto]]*(1+$F$3)),"-")</f>
        <v>299.26701000000003</v>
      </c>
      <c r="I2544" s="5">
        <v>285.01620000000003</v>
      </c>
      <c r="J2544" s="5">
        <v>256.51458000000002</v>
      </c>
      <c r="K2544" s="26">
        <v>0.21</v>
      </c>
    </row>
    <row r="2545" spans="1:11">
      <c r="A2545" s="4">
        <v>8247</v>
      </c>
      <c r="B2545" t="s">
        <v>1868</v>
      </c>
      <c r="C2545" s="5">
        <f>IF($F$2=0," - ",Tabla1[[#This Row],[Base Precio de Lista neto]])</f>
        <v>598.69039999999995</v>
      </c>
      <c r="D2545" s="5">
        <f>IF($F$2=0," - ",Tabla1[[#This Row],[Base Precio de Lista neto]]*(1-$F$2))</f>
        <v>419.08327999999995</v>
      </c>
      <c r="E2545" s="5">
        <f>IF($F$2=0," - ",Tabla1[[#This Row],[Base para Mejor precio]]*(1-$F$2))</f>
        <v>377.17495200000002</v>
      </c>
      <c r="F2545" s="4" t="s">
        <v>6</v>
      </c>
      <c r="G2545" s="16" t="s">
        <v>6131</v>
      </c>
      <c r="H2545" s="5">
        <f>IFERROR(IF($F$3=0,"-",Tabla1[[#This Row],[Precio de Cliente neto]]*(1+$F$3)),"-")</f>
        <v>628.62491999999997</v>
      </c>
      <c r="I2545" s="5">
        <v>598.69039999999995</v>
      </c>
      <c r="J2545" s="5">
        <v>538.82136000000003</v>
      </c>
      <c r="K2545" s="26">
        <v>0.21</v>
      </c>
    </row>
    <row r="2546" spans="1:11">
      <c r="A2546" s="4">
        <v>8251</v>
      </c>
      <c r="B2546" t="s">
        <v>1869</v>
      </c>
      <c r="C2546" s="5">
        <f>IF($F$2=0," - ",Tabla1[[#This Row],[Base Precio de Lista neto]])</f>
        <v>442.88400000000001</v>
      </c>
      <c r="D2546" s="5">
        <f>IF($F$2=0," - ",Tabla1[[#This Row],[Base Precio de Lista neto]]*(1-$F$2))</f>
        <v>310.0188</v>
      </c>
      <c r="E2546" s="5">
        <f>IF($F$2=0," - ",Tabla1[[#This Row],[Base para Mejor precio]]*(1-$F$2))</f>
        <v>279.01691999999997</v>
      </c>
      <c r="F2546" s="4" t="s">
        <v>6</v>
      </c>
      <c r="G2546" s="16" t="s">
        <v>6131</v>
      </c>
      <c r="H2546" s="5">
        <f>IFERROR(IF($F$3=0,"-",Tabla1[[#This Row],[Precio de Cliente neto]]*(1+$F$3)),"-")</f>
        <v>465.02819999999997</v>
      </c>
      <c r="I2546" s="5">
        <v>442.88400000000001</v>
      </c>
      <c r="J2546" s="5">
        <v>398.59559999999999</v>
      </c>
      <c r="K2546" s="26">
        <v>0.21</v>
      </c>
    </row>
    <row r="2547" spans="1:11">
      <c r="A2547" s="4">
        <v>8252</v>
      </c>
      <c r="B2547" t="s">
        <v>1870</v>
      </c>
      <c r="C2547" s="5">
        <f>IF($F$2=0," - ",Tabla1[[#This Row],[Base Precio de Lista neto]])</f>
        <v>13.6601</v>
      </c>
      <c r="D2547" s="5">
        <f>IF($F$2=0," - ",Tabla1[[#This Row],[Base Precio de Lista neto]]*(1-$F$2))</f>
        <v>9.5620699999999985</v>
      </c>
      <c r="E2547" s="5">
        <f>IF($F$2=0," - ",Tabla1[[#This Row],[Base para Mejor precio]]*(1-$F$2))</f>
        <v>8.6058629999999994</v>
      </c>
      <c r="F2547" s="4" t="s">
        <v>6</v>
      </c>
      <c r="G2547" s="16" t="s">
        <v>6131</v>
      </c>
      <c r="H2547" s="5">
        <f>IFERROR(IF($F$3=0,"-",Tabla1[[#This Row],[Precio de Cliente neto]]*(1+$F$3)),"-")</f>
        <v>14.343104999999998</v>
      </c>
      <c r="I2547" s="5">
        <v>13.6601</v>
      </c>
      <c r="J2547" s="5">
        <v>12.294090000000001</v>
      </c>
      <c r="K2547" s="26">
        <v>0.21</v>
      </c>
    </row>
    <row r="2548" spans="1:11">
      <c r="A2548" s="4">
        <v>8257</v>
      </c>
      <c r="B2548" t="s">
        <v>1871</v>
      </c>
      <c r="C2548" s="5">
        <f>IF($F$2=0," - ",Tabla1[[#This Row],[Base Precio de Lista neto]])</f>
        <v>18.996300000000002</v>
      </c>
      <c r="D2548" s="5">
        <f>IF($F$2=0," - ",Tabla1[[#This Row],[Base Precio de Lista neto]]*(1-$F$2))</f>
        <v>13.297410000000001</v>
      </c>
      <c r="E2548" s="5">
        <f>IF($F$2=0," - ",Tabla1[[#This Row],[Base para Mejor precio]]*(1-$F$2))</f>
        <v>11.967668999999999</v>
      </c>
      <c r="F2548" s="4" t="s">
        <v>5</v>
      </c>
      <c r="G2548" s="16" t="s">
        <v>6131</v>
      </c>
      <c r="H2548" s="5">
        <f>IFERROR(IF($F$3=0,"-",Tabla1[[#This Row],[Precio de Cliente neto]]*(1+$F$3)),"-")</f>
        <v>19.946115000000002</v>
      </c>
      <c r="I2548" s="5">
        <v>18.996300000000002</v>
      </c>
      <c r="J2548" s="5">
        <v>17.09667</v>
      </c>
      <c r="K2548" s="26">
        <v>0.21</v>
      </c>
    </row>
    <row r="2549" spans="1:11">
      <c r="A2549" s="4">
        <v>8258</v>
      </c>
      <c r="B2549" t="s">
        <v>1872</v>
      </c>
      <c r="C2549" s="5">
        <f>IF($F$2=0," - ",Tabla1[[#This Row],[Base Precio de Lista neto]])</f>
        <v>24.918299999999999</v>
      </c>
      <c r="D2549" s="5">
        <f>IF($F$2=0," - ",Tabla1[[#This Row],[Base Precio de Lista neto]]*(1-$F$2))</f>
        <v>17.442809999999998</v>
      </c>
      <c r="E2549" s="5">
        <f>IF($F$2=0," - ",Tabla1[[#This Row],[Base para Mejor precio]]*(1-$F$2))</f>
        <v>15.698528999999997</v>
      </c>
      <c r="F2549" s="4" t="s">
        <v>5</v>
      </c>
      <c r="G2549" s="16" t="s">
        <v>6131</v>
      </c>
      <c r="H2549" s="5">
        <f>IFERROR(IF($F$3=0,"-",Tabla1[[#This Row],[Precio de Cliente neto]]*(1+$F$3)),"-")</f>
        <v>26.164214999999999</v>
      </c>
      <c r="I2549" s="5">
        <v>24.918299999999999</v>
      </c>
      <c r="J2549" s="5">
        <v>22.426469999999998</v>
      </c>
      <c r="K2549" s="26">
        <v>0.21</v>
      </c>
    </row>
    <row r="2550" spans="1:11">
      <c r="A2550" s="4">
        <v>8264</v>
      </c>
      <c r="B2550" t="s">
        <v>1873</v>
      </c>
      <c r="C2550" s="5">
        <f>IF($F$2=0," - ",Tabla1[[#This Row],[Base Precio de Lista neto]])</f>
        <v>17.543900000000001</v>
      </c>
      <c r="D2550" s="5">
        <f>IF($F$2=0," - ",Tabla1[[#This Row],[Base Precio de Lista neto]]*(1-$F$2))</f>
        <v>12.28073</v>
      </c>
      <c r="E2550" s="5">
        <f>IF($F$2=0," - ",Tabla1[[#This Row],[Base para Mejor precio]]*(1-$F$2))</f>
        <v>11.052657</v>
      </c>
      <c r="F2550" s="4" t="s">
        <v>5</v>
      </c>
      <c r="G2550" s="16" t="s">
        <v>6131</v>
      </c>
      <c r="H2550" s="5">
        <f>IFERROR(IF($F$3=0,"-",Tabla1[[#This Row],[Precio de Cliente neto]]*(1+$F$3)),"-")</f>
        <v>18.421095000000001</v>
      </c>
      <c r="I2550" s="5">
        <v>17.543900000000001</v>
      </c>
      <c r="J2550" s="5">
        <v>15.78951</v>
      </c>
      <c r="K2550" s="26">
        <v>0.21</v>
      </c>
    </row>
    <row r="2551" spans="1:11">
      <c r="A2551" s="4">
        <v>8272</v>
      </c>
      <c r="B2551" t="s">
        <v>1874</v>
      </c>
      <c r="C2551" s="5">
        <f>IF($F$2=0," - ",Tabla1[[#This Row],[Base Precio de Lista neto]])</f>
        <v>289.42899999999997</v>
      </c>
      <c r="D2551" s="5">
        <f>IF($F$2=0," - ",Tabla1[[#This Row],[Base Precio de Lista neto]]*(1-$F$2))</f>
        <v>202.60029999999998</v>
      </c>
      <c r="E2551" s="5">
        <f>IF($F$2=0," - ",Tabla1[[#This Row],[Base para Mejor precio]]*(1-$F$2))</f>
        <v>182.34027</v>
      </c>
      <c r="F2551" s="4" t="s">
        <v>5</v>
      </c>
      <c r="G2551" s="16" t="s">
        <v>6131</v>
      </c>
      <c r="H2551" s="5">
        <f>IFERROR(IF($F$3=0,"-",Tabla1[[#This Row],[Precio de Cliente neto]]*(1+$F$3)),"-")</f>
        <v>303.90044999999998</v>
      </c>
      <c r="I2551" s="5">
        <v>289.42899999999997</v>
      </c>
      <c r="J2551" s="5">
        <v>260.48610000000002</v>
      </c>
      <c r="K2551" s="26">
        <v>0.21</v>
      </c>
    </row>
    <row r="2552" spans="1:11">
      <c r="A2552" s="4">
        <v>8286</v>
      </c>
      <c r="B2552" t="s">
        <v>1875</v>
      </c>
      <c r="C2552" s="5">
        <f>IF($F$2=0," - ",Tabla1[[#This Row],[Base Precio de Lista neto]])</f>
        <v>246.42859999999999</v>
      </c>
      <c r="D2552" s="5">
        <f>IF($F$2=0," - ",Tabla1[[#This Row],[Base Precio de Lista neto]]*(1-$F$2))</f>
        <v>172.50001999999998</v>
      </c>
      <c r="E2552" s="5">
        <f>IF($F$2=0," - ",Tabla1[[#This Row],[Base para Mejor precio]]*(1-$F$2))</f>
        <v>155.25001799999998</v>
      </c>
      <c r="F2552" s="4" t="s">
        <v>6</v>
      </c>
      <c r="G2552" s="16" t="s">
        <v>6131</v>
      </c>
      <c r="H2552" s="5">
        <f>IFERROR(IF($F$3=0,"-",Tabla1[[#This Row],[Precio de Cliente neto]]*(1+$F$3)),"-")</f>
        <v>258.75002999999998</v>
      </c>
      <c r="I2552" s="5">
        <v>246.42859999999999</v>
      </c>
      <c r="J2552" s="5">
        <v>221.78574</v>
      </c>
      <c r="K2552" s="26">
        <v>0.21</v>
      </c>
    </row>
    <row r="2553" spans="1:11">
      <c r="A2553" s="4">
        <v>8287</v>
      </c>
      <c r="B2553" t="s">
        <v>1876</v>
      </c>
      <c r="C2553" s="5">
        <f>IF($F$2=0," - ",Tabla1[[#This Row],[Base Precio de Lista neto]])</f>
        <v>321.42860000000002</v>
      </c>
      <c r="D2553" s="5">
        <f>IF($F$2=0," - ",Tabla1[[#This Row],[Base Precio de Lista neto]]*(1-$F$2))</f>
        <v>225.00002000000001</v>
      </c>
      <c r="E2553" s="5">
        <f>IF($F$2=0," - ",Tabla1[[#This Row],[Base para Mejor precio]]*(1-$F$2))</f>
        <v>202.50001799999998</v>
      </c>
      <c r="F2553" s="4" t="s">
        <v>6</v>
      </c>
      <c r="G2553" s="16" t="s">
        <v>6131</v>
      </c>
      <c r="H2553" s="5">
        <f>IFERROR(IF($F$3=0,"-",Tabla1[[#This Row],[Precio de Cliente neto]]*(1+$F$3)),"-")</f>
        <v>337.50003000000004</v>
      </c>
      <c r="I2553" s="5">
        <v>321.42860000000002</v>
      </c>
      <c r="J2553" s="5">
        <v>289.28573999999998</v>
      </c>
      <c r="K2553" s="26">
        <v>0.21</v>
      </c>
    </row>
    <row r="2554" spans="1:11">
      <c r="A2554" s="4">
        <v>8288</v>
      </c>
      <c r="B2554" t="s">
        <v>1877</v>
      </c>
      <c r="C2554" s="5">
        <f>IF($F$2=0," - ",Tabla1[[#This Row],[Base Precio de Lista neto]])</f>
        <v>806.79169999999999</v>
      </c>
      <c r="D2554" s="5">
        <f>IF($F$2=0," - ",Tabla1[[#This Row],[Base Precio de Lista neto]]*(1-$F$2))</f>
        <v>564.75418999999999</v>
      </c>
      <c r="E2554" s="5">
        <f>IF($F$2=0," - ",Tabla1[[#This Row],[Base para Mejor precio]]*(1-$F$2))</f>
        <v>508.27877099999995</v>
      </c>
      <c r="F2554" s="4" t="s">
        <v>6</v>
      </c>
      <c r="G2554" s="16" t="s">
        <v>6131</v>
      </c>
      <c r="H2554" s="5">
        <f>IFERROR(IF($F$3=0,"-",Tabla1[[#This Row],[Precio de Cliente neto]]*(1+$F$3)),"-")</f>
        <v>847.13128499999993</v>
      </c>
      <c r="I2554" s="5">
        <v>806.79169999999999</v>
      </c>
      <c r="J2554" s="5">
        <v>726.11252999999999</v>
      </c>
      <c r="K2554" s="26">
        <v>0.21</v>
      </c>
    </row>
    <row r="2555" spans="1:11">
      <c r="A2555" s="4">
        <v>8291</v>
      </c>
      <c r="B2555" t="s">
        <v>1878</v>
      </c>
      <c r="C2555" s="5">
        <f>IF($F$2=0," - ",Tabla1[[#This Row],[Base Precio de Lista neto]])</f>
        <v>151.26599999999999</v>
      </c>
      <c r="D2555" s="5">
        <f>IF($F$2=0," - ",Tabla1[[#This Row],[Base Precio de Lista neto]]*(1-$F$2))</f>
        <v>105.88619999999999</v>
      </c>
      <c r="E2555" s="5">
        <f>IF($F$2=0," - ",Tabla1[[#This Row],[Base para Mejor precio]]*(1-$F$2))</f>
        <v>95.297579999999996</v>
      </c>
      <c r="F2555" s="4" t="s">
        <v>5</v>
      </c>
      <c r="G2555" s="16" t="s">
        <v>6131</v>
      </c>
      <c r="H2555" s="5">
        <f>IFERROR(IF($F$3=0,"-",Tabla1[[#This Row],[Precio de Cliente neto]]*(1+$F$3)),"-")</f>
        <v>158.82929999999999</v>
      </c>
      <c r="I2555" s="5">
        <v>151.26599999999999</v>
      </c>
      <c r="J2555" s="5">
        <v>136.13939999999999</v>
      </c>
      <c r="K2555" s="26">
        <v>0.21</v>
      </c>
    </row>
    <row r="2556" spans="1:11">
      <c r="A2556" s="4">
        <v>8293</v>
      </c>
      <c r="B2556" t="s">
        <v>1879</v>
      </c>
      <c r="C2556" s="5">
        <f>IF($F$2=0," - ",Tabla1[[#This Row],[Base Precio de Lista neto]])</f>
        <v>90.443200000000004</v>
      </c>
      <c r="D2556" s="5">
        <f>IF($F$2=0," - ",Tabla1[[#This Row],[Base Precio de Lista neto]]*(1-$F$2))</f>
        <v>63.31024</v>
      </c>
      <c r="E2556" s="5">
        <f>IF($F$2=0," - ",Tabla1[[#This Row],[Base para Mejor precio]]*(1-$F$2))</f>
        <v>56.979216000000001</v>
      </c>
      <c r="F2556" s="4" t="s">
        <v>6</v>
      </c>
      <c r="G2556" s="16" t="s">
        <v>6131</v>
      </c>
      <c r="H2556" s="5">
        <f>IFERROR(IF($F$3=0,"-",Tabla1[[#This Row],[Precio de Cliente neto]]*(1+$F$3)),"-")</f>
        <v>94.965360000000004</v>
      </c>
      <c r="I2556" s="5">
        <v>90.443200000000004</v>
      </c>
      <c r="J2556" s="5">
        <v>81.398880000000005</v>
      </c>
      <c r="K2556" s="26">
        <v>0.21</v>
      </c>
    </row>
    <row r="2557" spans="1:11">
      <c r="A2557" s="4">
        <v>8295</v>
      </c>
      <c r="B2557" t="s">
        <v>1880</v>
      </c>
      <c r="C2557" s="5">
        <f>IF($F$2=0," - ",Tabla1[[#This Row],[Base Precio de Lista neto]])</f>
        <v>98.442999999999998</v>
      </c>
      <c r="D2557" s="5">
        <f>IF($F$2=0," - ",Tabla1[[#This Row],[Base Precio de Lista neto]]*(1-$F$2))</f>
        <v>68.9101</v>
      </c>
      <c r="E2557" s="5">
        <f>IF($F$2=0," - ",Tabla1[[#This Row],[Base para Mejor precio]]*(1-$F$2))</f>
        <v>62.019089999999991</v>
      </c>
      <c r="F2557" s="4" t="s">
        <v>6</v>
      </c>
      <c r="G2557" s="16" t="s">
        <v>6131</v>
      </c>
      <c r="H2557" s="5">
        <f>IFERROR(IF($F$3=0,"-",Tabla1[[#This Row],[Precio de Cliente neto]]*(1+$F$3)),"-")</f>
        <v>103.36515</v>
      </c>
      <c r="I2557" s="5">
        <v>98.442999999999998</v>
      </c>
      <c r="J2557" s="5">
        <v>88.598699999999994</v>
      </c>
      <c r="K2557" s="26">
        <v>0.21</v>
      </c>
    </row>
    <row r="2558" spans="1:11">
      <c r="A2558" s="4">
        <v>8297</v>
      </c>
      <c r="B2558" t="s">
        <v>1881</v>
      </c>
      <c r="C2558" s="5">
        <f>IF($F$2=0," - ",Tabla1[[#This Row],[Base Precio de Lista neto]])</f>
        <v>98.442999999999998</v>
      </c>
      <c r="D2558" s="5">
        <f>IF($F$2=0," - ",Tabla1[[#This Row],[Base Precio de Lista neto]]*(1-$F$2))</f>
        <v>68.9101</v>
      </c>
      <c r="E2558" s="5">
        <f>IF($F$2=0," - ",Tabla1[[#This Row],[Base para Mejor precio]]*(1-$F$2))</f>
        <v>62.019089999999991</v>
      </c>
      <c r="F2558" s="4" t="s">
        <v>6</v>
      </c>
      <c r="G2558" s="16" t="s">
        <v>6131</v>
      </c>
      <c r="H2558" s="5">
        <f>IFERROR(IF($F$3=0,"-",Tabla1[[#This Row],[Precio de Cliente neto]]*(1+$F$3)),"-")</f>
        <v>103.36515</v>
      </c>
      <c r="I2558" s="5">
        <v>98.442999999999998</v>
      </c>
      <c r="J2558" s="5">
        <v>88.598699999999994</v>
      </c>
      <c r="K2558" s="26">
        <v>0.21</v>
      </c>
    </row>
    <row r="2559" spans="1:11">
      <c r="A2559" s="4">
        <v>8299</v>
      </c>
      <c r="B2559" t="s">
        <v>1882</v>
      </c>
      <c r="C2559" s="5">
        <f>IF($F$2=0," - ",Tabla1[[#This Row],[Base Precio de Lista neto]])</f>
        <v>106.6062</v>
      </c>
      <c r="D2559" s="5">
        <f>IF($F$2=0," - ",Tabla1[[#This Row],[Base Precio de Lista neto]]*(1-$F$2))</f>
        <v>74.624339999999989</v>
      </c>
      <c r="E2559" s="5">
        <f>IF($F$2=0," - ",Tabla1[[#This Row],[Base para Mejor precio]]*(1-$F$2))</f>
        <v>67.161906000000002</v>
      </c>
      <c r="F2559" s="4" t="s">
        <v>6</v>
      </c>
      <c r="G2559" s="16" t="s">
        <v>6131</v>
      </c>
      <c r="H2559" s="5">
        <f>IFERROR(IF($F$3=0,"-",Tabla1[[#This Row],[Precio de Cliente neto]]*(1+$F$3)),"-")</f>
        <v>111.93650999999998</v>
      </c>
      <c r="I2559" s="5">
        <v>106.6062</v>
      </c>
      <c r="J2559" s="5">
        <v>95.945580000000007</v>
      </c>
      <c r="K2559" s="26">
        <v>0.21</v>
      </c>
    </row>
    <row r="2560" spans="1:11">
      <c r="A2560" s="4">
        <v>8300</v>
      </c>
      <c r="B2560" t="s">
        <v>6222</v>
      </c>
      <c r="C2560" s="5">
        <f>IF($F$2=0," - ",Tabla1[[#This Row],[Base Precio de Lista neto]])</f>
        <v>331.32</v>
      </c>
      <c r="D2560" s="5">
        <f>IF($F$2=0," - ",Tabla1[[#This Row],[Base Precio de Lista neto]]*(1-$F$2))</f>
        <v>231.92399999999998</v>
      </c>
      <c r="E2560" s="5">
        <f>IF($F$2=0," - ",Tabla1[[#This Row],[Base para Mejor precio]]*(1-$F$2))</f>
        <v>198.29501999999997</v>
      </c>
      <c r="F2560" s="4" t="s">
        <v>5</v>
      </c>
      <c r="G2560" s="16" t="s">
        <v>8993</v>
      </c>
      <c r="H2560" s="5">
        <f>IFERROR(IF($F$3=0,"-",Tabla1[[#This Row],[Precio de Cliente neto]]*(1+$F$3)),"-")</f>
        <v>347.88599999999997</v>
      </c>
      <c r="I2560" s="5">
        <v>331.32</v>
      </c>
      <c r="J2560" s="5">
        <v>283.27859999999998</v>
      </c>
      <c r="K2560" s="26">
        <v>0.21</v>
      </c>
    </row>
    <row r="2561" spans="1:11">
      <c r="A2561" s="4">
        <v>8301</v>
      </c>
      <c r="B2561" t="s">
        <v>6223</v>
      </c>
      <c r="C2561" s="5">
        <f>IF($F$2=0," - ",Tabla1[[#This Row],[Base Precio de Lista neto]])</f>
        <v>331.32</v>
      </c>
      <c r="D2561" s="5">
        <f>IF($F$2=0," - ",Tabla1[[#This Row],[Base Precio de Lista neto]]*(1-$F$2))</f>
        <v>231.92399999999998</v>
      </c>
      <c r="E2561" s="5">
        <f>IF($F$2=0," - ",Tabla1[[#This Row],[Base para Mejor precio]]*(1-$F$2))</f>
        <v>198.29501999999997</v>
      </c>
      <c r="F2561" s="4" t="s">
        <v>5</v>
      </c>
      <c r="G2561" s="16" t="s">
        <v>8993</v>
      </c>
      <c r="H2561" s="5">
        <f>IFERROR(IF($F$3=0,"-",Tabla1[[#This Row],[Precio de Cliente neto]]*(1+$F$3)),"-")</f>
        <v>347.88599999999997</v>
      </c>
      <c r="I2561" s="5">
        <v>331.32</v>
      </c>
      <c r="J2561" s="5">
        <v>283.27859999999998</v>
      </c>
      <c r="K2561" s="26">
        <v>0.21</v>
      </c>
    </row>
    <row r="2562" spans="1:11">
      <c r="A2562" s="4">
        <v>8302</v>
      </c>
      <c r="B2562" t="s">
        <v>6224</v>
      </c>
      <c r="C2562" s="5">
        <f>IF($F$2=0," - ",Tabla1[[#This Row],[Base Precio de Lista neto]])</f>
        <v>331.32</v>
      </c>
      <c r="D2562" s="5">
        <f>IF($F$2=0," - ",Tabla1[[#This Row],[Base Precio de Lista neto]]*(1-$F$2))</f>
        <v>231.92399999999998</v>
      </c>
      <c r="E2562" s="5">
        <f>IF($F$2=0," - ",Tabla1[[#This Row],[Base para Mejor precio]]*(1-$F$2))</f>
        <v>198.29501999999997</v>
      </c>
      <c r="F2562" s="4" t="s">
        <v>5</v>
      </c>
      <c r="G2562" s="16" t="s">
        <v>8993</v>
      </c>
      <c r="H2562" s="5">
        <f>IFERROR(IF($F$3=0,"-",Tabla1[[#This Row],[Precio de Cliente neto]]*(1+$F$3)),"-")</f>
        <v>347.88599999999997</v>
      </c>
      <c r="I2562" s="5">
        <v>331.32</v>
      </c>
      <c r="J2562" s="5">
        <v>283.27859999999998</v>
      </c>
      <c r="K2562" s="26">
        <v>0.21</v>
      </c>
    </row>
    <row r="2563" spans="1:11">
      <c r="A2563" s="4">
        <v>8304</v>
      </c>
      <c r="B2563" t="s">
        <v>1883</v>
      </c>
      <c r="C2563" s="5">
        <f>IF($F$2=0," - ",Tabla1[[#This Row],[Base Precio de Lista neto]])</f>
        <v>1259.2112</v>
      </c>
      <c r="D2563" s="5">
        <f>IF($F$2=0," - ",Tabla1[[#This Row],[Base Precio de Lista neto]]*(1-$F$2))</f>
        <v>881.44783999999993</v>
      </c>
      <c r="E2563" s="5">
        <f>IF($F$2=0," - ",Tabla1[[#This Row],[Base para Mejor precio]]*(1-$F$2))</f>
        <v>793.30305599999997</v>
      </c>
      <c r="F2563" s="4" t="s">
        <v>6</v>
      </c>
      <c r="G2563" s="16" t="s">
        <v>6131</v>
      </c>
      <c r="H2563" s="5">
        <f>IFERROR(IF($F$3=0,"-",Tabla1[[#This Row],[Precio de Cliente neto]]*(1+$F$3)),"-")</f>
        <v>1322.1717599999999</v>
      </c>
      <c r="I2563" s="5">
        <v>1259.2112</v>
      </c>
      <c r="J2563" s="5">
        <v>1133.29008</v>
      </c>
      <c r="K2563" s="26">
        <v>0.21</v>
      </c>
    </row>
    <row r="2564" spans="1:11">
      <c r="A2564" s="4">
        <v>8305</v>
      </c>
      <c r="B2564" t="s">
        <v>1884</v>
      </c>
      <c r="C2564" s="5">
        <f>IF($F$2=0," - ",Tabla1[[#This Row],[Base Precio de Lista neto]])</f>
        <v>8258.9120000000003</v>
      </c>
      <c r="D2564" s="5">
        <f>IF($F$2=0," - ",Tabla1[[#This Row],[Base Precio de Lista neto]]*(1-$F$2))</f>
        <v>5781.2384000000002</v>
      </c>
      <c r="E2564" s="5">
        <f>IF($F$2=0," - ",Tabla1[[#This Row],[Base para Mejor precio]]*(1-$F$2))</f>
        <v>5203.11456</v>
      </c>
      <c r="F2564" s="4" t="s">
        <v>5</v>
      </c>
      <c r="G2564" s="16" t="s">
        <v>6131</v>
      </c>
      <c r="H2564" s="5">
        <f>IFERROR(IF($F$3=0,"-",Tabla1[[#This Row],[Precio de Cliente neto]]*(1+$F$3)),"-")</f>
        <v>8671.8575999999994</v>
      </c>
      <c r="I2564" s="5">
        <v>8258.9120000000003</v>
      </c>
      <c r="J2564" s="5">
        <v>7433.0208000000002</v>
      </c>
      <c r="K2564" s="26">
        <v>0.21</v>
      </c>
    </row>
    <row r="2565" spans="1:11">
      <c r="A2565" s="4">
        <v>8306</v>
      </c>
      <c r="B2565" t="s">
        <v>1885</v>
      </c>
      <c r="C2565" s="5">
        <f>IF($F$2=0," - ",Tabla1[[#This Row],[Base Precio de Lista neto]])</f>
        <v>10318.906800000001</v>
      </c>
      <c r="D2565" s="5">
        <f>IF($F$2=0," - ",Tabla1[[#This Row],[Base Precio de Lista neto]]*(1-$F$2))</f>
        <v>7223.2347600000003</v>
      </c>
      <c r="E2565" s="5">
        <f>IF($F$2=0," - ",Tabla1[[#This Row],[Base para Mejor precio]]*(1-$F$2))</f>
        <v>6500.9112839999998</v>
      </c>
      <c r="F2565" s="4" t="s">
        <v>5</v>
      </c>
      <c r="G2565" s="16" t="s">
        <v>6131</v>
      </c>
      <c r="H2565" s="5">
        <f>IFERROR(IF($F$3=0,"-",Tabla1[[#This Row],[Precio de Cliente neto]]*(1+$F$3)),"-")</f>
        <v>10834.852140000001</v>
      </c>
      <c r="I2565" s="5">
        <v>10318.906800000001</v>
      </c>
      <c r="J2565" s="5">
        <v>9287.0161200000002</v>
      </c>
      <c r="K2565" s="26">
        <v>0.21</v>
      </c>
    </row>
    <row r="2566" spans="1:11">
      <c r="A2566" s="4">
        <v>8307</v>
      </c>
      <c r="B2566" t="s">
        <v>1886</v>
      </c>
      <c r="C2566" s="5">
        <f>IF($F$2=0," - ",Tabla1[[#This Row],[Base Precio de Lista neto]])</f>
        <v>12344.8205</v>
      </c>
      <c r="D2566" s="5">
        <f>IF($F$2=0," - ",Tabla1[[#This Row],[Base Precio de Lista neto]]*(1-$F$2))</f>
        <v>8641.37435</v>
      </c>
      <c r="E2566" s="5">
        <f>IF($F$2=0," - ",Tabla1[[#This Row],[Base para Mejor precio]]*(1-$F$2))</f>
        <v>7777.2369149999986</v>
      </c>
      <c r="F2566" s="4" t="s">
        <v>5</v>
      </c>
      <c r="G2566" s="16" t="s">
        <v>6131</v>
      </c>
      <c r="H2566" s="5">
        <f>IFERROR(IF($F$3=0,"-",Tabla1[[#This Row],[Precio de Cliente neto]]*(1+$F$3)),"-")</f>
        <v>12962.061525000001</v>
      </c>
      <c r="I2566" s="5">
        <v>12344.8205</v>
      </c>
      <c r="J2566" s="5">
        <v>11110.338449999999</v>
      </c>
      <c r="K2566" s="26">
        <v>0.21</v>
      </c>
    </row>
    <row r="2567" spans="1:11">
      <c r="A2567" s="4">
        <v>8308</v>
      </c>
      <c r="B2567" t="s">
        <v>1887</v>
      </c>
      <c r="C2567" s="5">
        <f>IF($F$2=0," - ",Tabla1[[#This Row],[Base Precio de Lista neto]])</f>
        <v>14442.6893</v>
      </c>
      <c r="D2567" s="5">
        <f>IF($F$2=0," - ",Tabla1[[#This Row],[Base Precio de Lista neto]]*(1-$F$2))</f>
        <v>10109.882509999999</v>
      </c>
      <c r="E2567" s="5">
        <f>IF($F$2=0," - ",Tabla1[[#This Row],[Base para Mejor precio]]*(1-$F$2))</f>
        <v>9098.8942589999988</v>
      </c>
      <c r="F2567" s="4" t="s">
        <v>5</v>
      </c>
      <c r="G2567" s="16" t="s">
        <v>6131</v>
      </c>
      <c r="H2567" s="5">
        <f>IFERROR(IF($F$3=0,"-",Tabla1[[#This Row],[Precio de Cliente neto]]*(1+$F$3)),"-")</f>
        <v>15164.823764999999</v>
      </c>
      <c r="I2567" s="5">
        <v>14442.6893</v>
      </c>
      <c r="J2567" s="5">
        <v>12998.42037</v>
      </c>
      <c r="K2567" s="26">
        <v>0.21</v>
      </c>
    </row>
    <row r="2568" spans="1:11">
      <c r="A2568" s="4">
        <v>8310</v>
      </c>
      <c r="B2568" t="s">
        <v>1888</v>
      </c>
      <c r="C2568" s="5">
        <f>IF($F$2=0," - ",Tabla1[[#This Row],[Base Precio de Lista neto]])</f>
        <v>472.62599999999998</v>
      </c>
      <c r="D2568" s="5">
        <f>IF($F$2=0," - ",Tabla1[[#This Row],[Base Precio de Lista neto]]*(1-$F$2))</f>
        <v>330.83819999999997</v>
      </c>
      <c r="E2568" s="5">
        <f>IF($F$2=0," - ",Tabla1[[#This Row],[Base para Mejor precio]]*(1-$F$2))</f>
        <v>297.75437999999997</v>
      </c>
      <c r="F2568" s="4" t="s">
        <v>6</v>
      </c>
      <c r="G2568" s="16" t="s">
        <v>6131</v>
      </c>
      <c r="H2568" s="5">
        <f>IFERROR(IF($F$3=0,"-",Tabla1[[#This Row],[Precio de Cliente neto]]*(1+$F$3)),"-")</f>
        <v>496.25729999999999</v>
      </c>
      <c r="I2568" s="5">
        <v>472.62599999999998</v>
      </c>
      <c r="J2568" s="5">
        <v>425.36340000000001</v>
      </c>
      <c r="K2568" s="26">
        <v>0.21</v>
      </c>
    </row>
    <row r="2569" spans="1:11">
      <c r="A2569" s="4">
        <v>8311</v>
      </c>
      <c r="B2569" t="s">
        <v>1889</v>
      </c>
      <c r="C2569" s="5">
        <f>IF($F$2=0," - ",Tabla1[[#This Row],[Base Precio de Lista neto]])</f>
        <v>3057.0419000000002</v>
      </c>
      <c r="D2569" s="5">
        <f>IF($F$2=0," - ",Tabla1[[#This Row],[Base Precio de Lista neto]]*(1-$F$2))</f>
        <v>2139.9293299999999</v>
      </c>
      <c r="E2569" s="5">
        <f>IF($F$2=0," - ",Tabla1[[#This Row],[Base para Mejor precio]]*(1-$F$2))</f>
        <v>1925.9363969999997</v>
      </c>
      <c r="F2569" s="4" t="s">
        <v>5</v>
      </c>
      <c r="G2569" s="16" t="s">
        <v>6131</v>
      </c>
      <c r="H2569" s="5">
        <f>IFERROR(IF($F$3=0,"-",Tabla1[[#This Row],[Precio de Cliente neto]]*(1+$F$3)),"-")</f>
        <v>3209.8939949999999</v>
      </c>
      <c r="I2569" s="5">
        <v>3057.0419000000002</v>
      </c>
      <c r="J2569" s="5">
        <v>2751.3377099999998</v>
      </c>
      <c r="K2569" s="26">
        <v>0.21</v>
      </c>
    </row>
    <row r="2570" spans="1:11">
      <c r="A2570" s="4">
        <v>8312</v>
      </c>
      <c r="B2570" t="s">
        <v>1890</v>
      </c>
      <c r="C2570" s="5">
        <f>IF($F$2=0," - ",Tabla1[[#This Row],[Base Precio de Lista neto]])</f>
        <v>322.91430000000003</v>
      </c>
      <c r="D2570" s="5">
        <f>IF($F$2=0," - ",Tabla1[[#This Row],[Base Precio de Lista neto]]*(1-$F$2))</f>
        <v>226.04001</v>
      </c>
      <c r="E2570" s="5">
        <f>IF($F$2=0," - ",Tabla1[[#This Row],[Base para Mejor precio]]*(1-$F$2))</f>
        <v>203.43600899999998</v>
      </c>
      <c r="F2570" s="4" t="s">
        <v>6</v>
      </c>
      <c r="G2570" s="16" t="s">
        <v>6131</v>
      </c>
      <c r="H2570" s="5">
        <f>IFERROR(IF($F$3=0,"-",Tabla1[[#This Row],[Precio de Cliente neto]]*(1+$F$3)),"-")</f>
        <v>339.06001500000002</v>
      </c>
      <c r="I2570" s="5">
        <v>322.91430000000003</v>
      </c>
      <c r="J2570" s="5">
        <v>290.62286999999998</v>
      </c>
      <c r="K2570" s="26">
        <v>0.21</v>
      </c>
    </row>
    <row r="2571" spans="1:11">
      <c r="A2571" s="4">
        <v>8313</v>
      </c>
      <c r="B2571" t="s">
        <v>1891</v>
      </c>
      <c r="C2571" s="5">
        <f>IF($F$2=0," - ",Tabla1[[#This Row],[Base Precio de Lista neto]])</f>
        <v>16445.883399999999</v>
      </c>
      <c r="D2571" s="5">
        <f>IF($F$2=0," - ",Tabla1[[#This Row],[Base Precio de Lista neto]]*(1-$F$2))</f>
        <v>11512.118379999998</v>
      </c>
      <c r="E2571" s="5">
        <f>IF($F$2=0," - ",Tabla1[[#This Row],[Base para Mejor precio]]*(1-$F$2))</f>
        <v>10360.906541999999</v>
      </c>
      <c r="F2571" s="4" t="s">
        <v>5</v>
      </c>
      <c r="G2571" s="16" t="s">
        <v>6131</v>
      </c>
      <c r="H2571" s="5">
        <f>IFERROR(IF($F$3=0,"-",Tabla1[[#This Row],[Precio de Cliente neto]]*(1+$F$3)),"-")</f>
        <v>17268.177569999996</v>
      </c>
      <c r="I2571" s="5">
        <v>16445.883399999999</v>
      </c>
      <c r="J2571" s="5">
        <v>14801.29506</v>
      </c>
      <c r="K2571" s="26">
        <v>0.21</v>
      </c>
    </row>
    <row r="2572" spans="1:11">
      <c r="A2572" s="4">
        <v>8314</v>
      </c>
      <c r="B2572" t="s">
        <v>1892</v>
      </c>
      <c r="C2572" s="5">
        <f>IF($F$2=0," - ",Tabla1[[#This Row],[Base Precio de Lista neto]])</f>
        <v>18503.9768</v>
      </c>
      <c r="D2572" s="5">
        <f>IF($F$2=0," - ",Tabla1[[#This Row],[Base Precio de Lista neto]]*(1-$F$2))</f>
        <v>12952.78376</v>
      </c>
      <c r="E2572" s="5">
        <f>IF($F$2=0," - ",Tabla1[[#This Row],[Base para Mejor precio]]*(1-$F$2))</f>
        <v>11657.505383999998</v>
      </c>
      <c r="F2572" s="4" t="s">
        <v>5</v>
      </c>
      <c r="G2572" s="16" t="s">
        <v>6131</v>
      </c>
      <c r="H2572" s="5">
        <f>IFERROR(IF($F$3=0,"-",Tabla1[[#This Row],[Precio de Cliente neto]]*(1+$F$3)),"-")</f>
        <v>19429.175640000001</v>
      </c>
      <c r="I2572" s="5">
        <v>18503.9768</v>
      </c>
      <c r="J2572" s="5">
        <v>16653.579119999999</v>
      </c>
      <c r="K2572" s="26">
        <v>0.21</v>
      </c>
    </row>
    <row r="2573" spans="1:11">
      <c r="A2573" s="4">
        <v>8315</v>
      </c>
      <c r="B2573" t="s">
        <v>1893</v>
      </c>
      <c r="C2573" s="5">
        <f>IF($F$2=0," - ",Tabla1[[#This Row],[Base Precio de Lista neto]])</f>
        <v>20668.116999999998</v>
      </c>
      <c r="D2573" s="5">
        <f>IF($F$2=0," - ",Tabla1[[#This Row],[Base Precio de Lista neto]]*(1-$F$2))</f>
        <v>14467.681899999998</v>
      </c>
      <c r="E2573" s="5">
        <f>IF($F$2=0," - ",Tabla1[[#This Row],[Base para Mejor precio]]*(1-$F$2))</f>
        <v>13020.913709999999</v>
      </c>
      <c r="F2573" s="4" t="s">
        <v>5</v>
      </c>
      <c r="G2573" s="16" t="s">
        <v>6131</v>
      </c>
      <c r="H2573" s="5">
        <f>IFERROR(IF($F$3=0,"-",Tabla1[[#This Row],[Precio de Cliente neto]]*(1+$F$3)),"-")</f>
        <v>21701.522849999998</v>
      </c>
      <c r="I2573" s="5">
        <v>20668.116999999998</v>
      </c>
      <c r="J2573" s="5">
        <v>18601.3053</v>
      </c>
      <c r="K2573" s="26">
        <v>0.21</v>
      </c>
    </row>
    <row r="2574" spans="1:11">
      <c r="A2574" s="4">
        <v>8316</v>
      </c>
      <c r="B2574" t="s">
        <v>1894</v>
      </c>
      <c r="C2574" s="5">
        <f>IF($F$2=0," - ",Tabla1[[#This Row],[Base Precio de Lista neto]])</f>
        <v>23517.640200000002</v>
      </c>
      <c r="D2574" s="5">
        <f>IF($F$2=0," - ",Tabla1[[#This Row],[Base Precio de Lista neto]]*(1-$F$2))</f>
        <v>16462.348140000002</v>
      </c>
      <c r="E2574" s="5">
        <f>IF($F$2=0," - ",Tabla1[[#This Row],[Base para Mejor precio]]*(1-$F$2))</f>
        <v>14816.113325999999</v>
      </c>
      <c r="F2574" s="4" t="s">
        <v>5</v>
      </c>
      <c r="G2574" s="16" t="s">
        <v>6131</v>
      </c>
      <c r="H2574" s="5">
        <f>IFERROR(IF($F$3=0,"-",Tabla1[[#This Row],[Precio de Cliente neto]]*(1+$F$3)),"-")</f>
        <v>24693.522210000003</v>
      </c>
      <c r="I2574" s="5">
        <v>23517.640200000002</v>
      </c>
      <c r="J2574" s="5">
        <v>21165.876179999999</v>
      </c>
      <c r="K2574" s="26">
        <v>0.21</v>
      </c>
    </row>
    <row r="2575" spans="1:11">
      <c r="A2575" s="4">
        <v>8317</v>
      </c>
      <c r="B2575" t="s">
        <v>1895</v>
      </c>
      <c r="C2575" s="5">
        <f>IF($F$2=0," - ",Tabla1[[#This Row],[Base Precio de Lista neto]])</f>
        <v>26497.8161</v>
      </c>
      <c r="D2575" s="5">
        <f>IF($F$2=0," - ",Tabla1[[#This Row],[Base Precio de Lista neto]]*(1-$F$2))</f>
        <v>18548.471269999998</v>
      </c>
      <c r="E2575" s="5">
        <f>IF($F$2=0," - ",Tabla1[[#This Row],[Base para Mejor precio]]*(1-$F$2))</f>
        <v>16693.624142999997</v>
      </c>
      <c r="F2575" s="4" t="s">
        <v>5</v>
      </c>
      <c r="G2575" s="16" t="s">
        <v>6131</v>
      </c>
      <c r="H2575" s="5">
        <f>IFERROR(IF($F$3=0,"-",Tabla1[[#This Row],[Precio de Cliente neto]]*(1+$F$3)),"-")</f>
        <v>27822.706904999999</v>
      </c>
      <c r="I2575" s="5">
        <v>26497.8161</v>
      </c>
      <c r="J2575" s="5">
        <v>23848.034489999998</v>
      </c>
      <c r="K2575" s="26">
        <v>0.21</v>
      </c>
    </row>
    <row r="2576" spans="1:11">
      <c r="A2576" s="4">
        <v>8319</v>
      </c>
      <c r="B2576" t="s">
        <v>1896</v>
      </c>
      <c r="C2576" s="5">
        <f>IF($F$2=0," - ",Tabla1[[#This Row],[Base Precio de Lista neto]])</f>
        <v>20941.432799999999</v>
      </c>
      <c r="D2576" s="5">
        <f>IF($F$2=0," - ",Tabla1[[#This Row],[Base Precio de Lista neto]]*(1-$F$2))</f>
        <v>14659.002959999998</v>
      </c>
      <c r="E2576" s="5">
        <f>IF($F$2=0," - ",Tabla1[[#This Row],[Base para Mejor precio]]*(1-$F$2))</f>
        <v>13193.102663999998</v>
      </c>
      <c r="F2576" s="4" t="s">
        <v>5</v>
      </c>
      <c r="G2576" s="16" t="s">
        <v>6131</v>
      </c>
      <c r="H2576" s="5">
        <f>IFERROR(IF($F$3=0,"-",Tabla1[[#This Row],[Precio de Cliente neto]]*(1+$F$3)),"-")</f>
        <v>21988.504439999997</v>
      </c>
      <c r="I2576" s="5">
        <v>20941.432799999999</v>
      </c>
      <c r="J2576" s="5">
        <v>18847.289519999998</v>
      </c>
      <c r="K2576" s="26">
        <v>0.21</v>
      </c>
    </row>
    <row r="2577" spans="1:11">
      <c r="A2577" s="4">
        <v>8320</v>
      </c>
      <c r="B2577" t="s">
        <v>9231</v>
      </c>
      <c r="C2577" s="5">
        <f>IF($F$2=0," - ",Tabla1[[#This Row],[Base Precio de Lista neto]])</f>
        <v>549.73599999999999</v>
      </c>
      <c r="D2577" s="5">
        <f>IF($F$2=0," - ",Tabla1[[#This Row],[Base Precio de Lista neto]]*(1-$F$2))</f>
        <v>384.81519999999995</v>
      </c>
      <c r="E2577" s="5">
        <f>IF($F$2=0," - ",Tabla1[[#This Row],[Base para Mejor precio]]*(1-$F$2))</f>
        <v>346.33368000000002</v>
      </c>
      <c r="F2577" s="4" t="s">
        <v>6</v>
      </c>
      <c r="G2577" s="16" t="s">
        <v>6131</v>
      </c>
      <c r="H2577" s="5">
        <f>IFERROR(IF($F$3=0,"-",Tabla1[[#This Row],[Precio de Cliente neto]]*(1+$F$3)),"-")</f>
        <v>577.22279999999989</v>
      </c>
      <c r="I2577" s="5">
        <v>549.73599999999999</v>
      </c>
      <c r="J2577" s="5">
        <v>494.76240000000001</v>
      </c>
      <c r="K2577" s="26">
        <v>0.21</v>
      </c>
    </row>
    <row r="2578" spans="1:11">
      <c r="A2578" s="4">
        <v>8321</v>
      </c>
      <c r="B2578" t="s">
        <v>9232</v>
      </c>
      <c r="C2578" s="5">
        <f>IF($F$2=0," - ",Tabla1[[#This Row],[Base Precio de Lista neto]])</f>
        <v>641.476</v>
      </c>
      <c r="D2578" s="5">
        <f>IF($F$2=0," - ",Tabla1[[#This Row],[Base Precio de Lista neto]]*(1-$F$2))</f>
        <v>449.03319999999997</v>
      </c>
      <c r="E2578" s="5">
        <f>IF($F$2=0," - ",Tabla1[[#This Row],[Base para Mejor precio]]*(1-$F$2))</f>
        <v>404.12987999999996</v>
      </c>
      <c r="F2578" s="4" t="s">
        <v>6</v>
      </c>
      <c r="G2578" s="16" t="s">
        <v>6131</v>
      </c>
      <c r="H2578" s="5">
        <f>IFERROR(IF($F$3=0,"-",Tabla1[[#This Row],[Precio de Cliente neto]]*(1+$F$3)),"-")</f>
        <v>673.5498</v>
      </c>
      <c r="I2578" s="5">
        <v>641.476</v>
      </c>
      <c r="J2578" s="5">
        <v>577.32839999999999</v>
      </c>
      <c r="K2578" s="26">
        <v>0.21</v>
      </c>
    </row>
    <row r="2579" spans="1:11">
      <c r="A2579" s="4">
        <v>8322</v>
      </c>
      <c r="B2579" t="s">
        <v>1899</v>
      </c>
      <c r="C2579" s="5">
        <f>IF($F$2=0," - ",Tabla1[[#This Row],[Base Precio de Lista neto]])</f>
        <v>353.71210000000002</v>
      </c>
      <c r="D2579" s="5">
        <f>IF($F$2=0," - ",Tabla1[[#This Row],[Base Precio de Lista neto]]*(1-$F$2))</f>
        <v>247.59846999999999</v>
      </c>
      <c r="E2579" s="5">
        <f>IF($F$2=0," - ",Tabla1[[#This Row],[Base para Mejor precio]]*(1-$F$2))</f>
        <v>222.83862299999998</v>
      </c>
      <c r="F2579" s="4" t="s">
        <v>6</v>
      </c>
      <c r="G2579" s="16" t="s">
        <v>6131</v>
      </c>
      <c r="H2579" s="5">
        <f>IFERROR(IF($F$3=0,"-",Tabla1[[#This Row],[Precio de Cliente neto]]*(1+$F$3)),"-")</f>
        <v>371.39770499999997</v>
      </c>
      <c r="I2579" s="5">
        <v>353.71210000000002</v>
      </c>
      <c r="J2579" s="5">
        <v>318.34089</v>
      </c>
      <c r="K2579" s="26">
        <v>0.21</v>
      </c>
    </row>
    <row r="2580" spans="1:11">
      <c r="A2580" s="4">
        <v>8323</v>
      </c>
      <c r="B2580" t="s">
        <v>1900</v>
      </c>
      <c r="C2580" s="5">
        <f>IF($F$2=0," - ",Tabla1[[#This Row],[Base Precio de Lista neto]])</f>
        <v>39.695799999999998</v>
      </c>
      <c r="D2580" s="5">
        <f>IF($F$2=0," - ",Tabla1[[#This Row],[Base Precio de Lista neto]]*(1-$F$2))</f>
        <v>27.787059999999997</v>
      </c>
      <c r="E2580" s="5">
        <f>IF($F$2=0," - ",Tabla1[[#This Row],[Base para Mejor precio]]*(1-$F$2))</f>
        <v>25.008353999999997</v>
      </c>
      <c r="F2580" s="4" t="s">
        <v>6</v>
      </c>
      <c r="G2580" s="16" t="s">
        <v>6131</v>
      </c>
      <c r="H2580" s="5">
        <f>IFERROR(IF($F$3=0,"-",Tabla1[[#This Row],[Precio de Cliente neto]]*(1+$F$3)),"-")</f>
        <v>41.680589999999995</v>
      </c>
      <c r="I2580" s="5">
        <v>39.695799999999998</v>
      </c>
      <c r="J2580" s="5">
        <v>35.726219999999998</v>
      </c>
      <c r="K2580" s="26">
        <v>0.21</v>
      </c>
    </row>
    <row r="2581" spans="1:11">
      <c r="A2581" s="4">
        <v>8324</v>
      </c>
      <c r="B2581" t="s">
        <v>1901</v>
      </c>
      <c r="C2581" s="5">
        <f>IF($F$2=0," - ",Tabla1[[#This Row],[Base Precio de Lista neto]])</f>
        <v>39.695799999999998</v>
      </c>
      <c r="D2581" s="5">
        <f>IF($F$2=0," - ",Tabla1[[#This Row],[Base Precio de Lista neto]]*(1-$F$2))</f>
        <v>27.787059999999997</v>
      </c>
      <c r="E2581" s="5">
        <f>IF($F$2=0," - ",Tabla1[[#This Row],[Base para Mejor precio]]*(1-$F$2))</f>
        <v>25.008353999999997</v>
      </c>
      <c r="F2581" s="4" t="s">
        <v>6</v>
      </c>
      <c r="G2581" s="16" t="s">
        <v>6131</v>
      </c>
      <c r="H2581" s="5">
        <f>IFERROR(IF($F$3=0,"-",Tabla1[[#This Row],[Precio de Cliente neto]]*(1+$F$3)),"-")</f>
        <v>41.680589999999995</v>
      </c>
      <c r="I2581" s="5">
        <v>39.695799999999998</v>
      </c>
      <c r="J2581" s="5">
        <v>35.726219999999998</v>
      </c>
      <c r="K2581" s="26">
        <v>0.21</v>
      </c>
    </row>
    <row r="2582" spans="1:11">
      <c r="A2582" s="4">
        <v>8325</v>
      </c>
      <c r="B2582" t="s">
        <v>1902</v>
      </c>
      <c r="C2582" s="5">
        <f>IF($F$2=0," - ",Tabla1[[#This Row],[Base Precio de Lista neto]])</f>
        <v>68.794799999999995</v>
      </c>
      <c r="D2582" s="5">
        <f>IF($F$2=0," - ",Tabla1[[#This Row],[Base Precio de Lista neto]]*(1-$F$2))</f>
        <v>48.156359999999992</v>
      </c>
      <c r="E2582" s="5">
        <f>IF($F$2=0," - ",Tabla1[[#This Row],[Base para Mejor precio]]*(1-$F$2))</f>
        <v>43.340724000000002</v>
      </c>
      <c r="F2582" s="4" t="s">
        <v>6</v>
      </c>
      <c r="G2582" s="16" t="s">
        <v>6131</v>
      </c>
      <c r="H2582" s="5">
        <f>IFERROR(IF($F$3=0,"-",Tabla1[[#This Row],[Precio de Cliente neto]]*(1+$F$3)),"-")</f>
        <v>72.234539999999981</v>
      </c>
      <c r="I2582" s="5">
        <v>68.794799999999995</v>
      </c>
      <c r="J2582" s="5">
        <v>61.915320000000001</v>
      </c>
      <c r="K2582" s="26">
        <v>0.21</v>
      </c>
    </row>
    <row r="2583" spans="1:11">
      <c r="A2583" s="4">
        <v>8326</v>
      </c>
      <c r="B2583" t="s">
        <v>1903</v>
      </c>
      <c r="C2583" s="5">
        <f>IF($F$2=0," - ",Tabla1[[#This Row],[Base Precio de Lista neto]])</f>
        <v>68.794799999999995</v>
      </c>
      <c r="D2583" s="5">
        <f>IF($F$2=0," - ",Tabla1[[#This Row],[Base Precio de Lista neto]]*(1-$F$2))</f>
        <v>48.156359999999992</v>
      </c>
      <c r="E2583" s="5">
        <f>IF($F$2=0," - ",Tabla1[[#This Row],[Base para Mejor precio]]*(1-$F$2))</f>
        <v>43.340724000000002</v>
      </c>
      <c r="F2583" s="4" t="s">
        <v>6</v>
      </c>
      <c r="G2583" s="16" t="s">
        <v>6131</v>
      </c>
      <c r="H2583" s="5">
        <f>IFERROR(IF($F$3=0,"-",Tabla1[[#This Row],[Precio de Cliente neto]]*(1+$F$3)),"-")</f>
        <v>72.234539999999981</v>
      </c>
      <c r="I2583" s="5">
        <v>68.794799999999995</v>
      </c>
      <c r="J2583" s="5">
        <v>61.915320000000001</v>
      </c>
      <c r="K2583" s="26">
        <v>0.21</v>
      </c>
    </row>
    <row r="2584" spans="1:11">
      <c r="A2584" s="4">
        <v>8327</v>
      </c>
      <c r="B2584" t="s">
        <v>1904</v>
      </c>
      <c r="C2584" s="5">
        <f>IF($F$2=0," - ",Tabla1[[#This Row],[Base Precio de Lista neto]])</f>
        <v>68.794799999999995</v>
      </c>
      <c r="D2584" s="5">
        <f>IF($F$2=0," - ",Tabla1[[#This Row],[Base Precio de Lista neto]]*(1-$F$2))</f>
        <v>48.156359999999992</v>
      </c>
      <c r="E2584" s="5">
        <f>IF($F$2=0," - ",Tabla1[[#This Row],[Base para Mejor precio]]*(1-$F$2))</f>
        <v>43.340724000000002</v>
      </c>
      <c r="F2584" s="4" t="s">
        <v>6</v>
      </c>
      <c r="G2584" s="16" t="s">
        <v>6131</v>
      </c>
      <c r="H2584" s="5">
        <f>IFERROR(IF($F$3=0,"-",Tabla1[[#This Row],[Precio de Cliente neto]]*(1+$F$3)),"-")</f>
        <v>72.234539999999981</v>
      </c>
      <c r="I2584" s="5">
        <v>68.794799999999995</v>
      </c>
      <c r="J2584" s="5">
        <v>61.915320000000001</v>
      </c>
      <c r="K2584" s="26">
        <v>0.21</v>
      </c>
    </row>
    <row r="2585" spans="1:11">
      <c r="A2585" s="4">
        <v>8328</v>
      </c>
      <c r="B2585" t="s">
        <v>1905</v>
      </c>
      <c r="C2585" s="5">
        <f>IF($F$2=0," - ",Tabla1[[#This Row],[Base Precio de Lista neto]])</f>
        <v>85.615200000000002</v>
      </c>
      <c r="D2585" s="5">
        <f>IF($F$2=0," - ",Tabla1[[#This Row],[Base Precio de Lista neto]]*(1-$F$2))</f>
        <v>59.930639999999997</v>
      </c>
      <c r="E2585" s="5">
        <f>IF($F$2=0," - ",Tabla1[[#This Row],[Base para Mejor precio]]*(1-$F$2))</f>
        <v>53.937576</v>
      </c>
      <c r="F2585" s="4" t="s">
        <v>6</v>
      </c>
      <c r="G2585" s="16" t="s">
        <v>6131</v>
      </c>
      <c r="H2585" s="5">
        <f>IFERROR(IF($F$3=0,"-",Tabla1[[#This Row],[Precio de Cliente neto]]*(1+$F$3)),"-")</f>
        <v>89.895960000000002</v>
      </c>
      <c r="I2585" s="5">
        <v>85.615200000000002</v>
      </c>
      <c r="J2585" s="5">
        <v>77.05368</v>
      </c>
      <c r="K2585" s="26">
        <v>0.21</v>
      </c>
    </row>
    <row r="2586" spans="1:11">
      <c r="A2586" s="4">
        <v>8329</v>
      </c>
      <c r="B2586" t="s">
        <v>1906</v>
      </c>
      <c r="C2586" s="5">
        <f>IF($F$2=0," - ",Tabla1[[#This Row],[Base Precio de Lista neto]])</f>
        <v>86.849900000000005</v>
      </c>
      <c r="D2586" s="5">
        <f>IF($F$2=0," - ",Tabla1[[#This Row],[Base Precio de Lista neto]]*(1-$F$2))</f>
        <v>60.794930000000001</v>
      </c>
      <c r="E2586" s="5">
        <f>IF($F$2=0," - ",Tabla1[[#This Row],[Base para Mejor precio]]*(1-$F$2))</f>
        <v>54.715437000000001</v>
      </c>
      <c r="F2586" s="4" t="s">
        <v>6</v>
      </c>
      <c r="G2586" s="16" t="s">
        <v>6131</v>
      </c>
      <c r="H2586" s="5">
        <f>IFERROR(IF($F$3=0,"-",Tabla1[[#This Row],[Precio de Cliente neto]]*(1+$F$3)),"-")</f>
        <v>91.192395000000005</v>
      </c>
      <c r="I2586" s="5">
        <v>86.849900000000005</v>
      </c>
      <c r="J2586" s="5">
        <v>78.164910000000006</v>
      </c>
      <c r="K2586" s="26">
        <v>0.21</v>
      </c>
    </row>
    <row r="2587" spans="1:11">
      <c r="A2587" s="4">
        <v>8330</v>
      </c>
      <c r="B2587" t="s">
        <v>1907</v>
      </c>
      <c r="C2587" s="5">
        <f>IF($F$2=0," - ",Tabla1[[#This Row],[Base Precio de Lista neto]])</f>
        <v>87.801100000000005</v>
      </c>
      <c r="D2587" s="5">
        <f>IF($F$2=0," - ",Tabla1[[#This Row],[Base Precio de Lista neto]]*(1-$F$2))</f>
        <v>61.460769999999997</v>
      </c>
      <c r="E2587" s="5">
        <f>IF($F$2=0," - ",Tabla1[[#This Row],[Base para Mejor precio]]*(1-$F$2))</f>
        <v>55.314692999999998</v>
      </c>
      <c r="F2587" s="4" t="s">
        <v>6</v>
      </c>
      <c r="G2587" s="16" t="s">
        <v>6131</v>
      </c>
      <c r="H2587" s="5">
        <f>IFERROR(IF($F$3=0,"-",Tabla1[[#This Row],[Precio de Cliente neto]]*(1+$F$3)),"-")</f>
        <v>92.191154999999995</v>
      </c>
      <c r="I2587" s="5">
        <v>87.801100000000005</v>
      </c>
      <c r="J2587" s="5">
        <v>79.020989999999998</v>
      </c>
      <c r="K2587" s="26">
        <v>0.21</v>
      </c>
    </row>
    <row r="2588" spans="1:11">
      <c r="A2588" s="4">
        <v>8331</v>
      </c>
      <c r="B2588" t="s">
        <v>9233</v>
      </c>
      <c r="C2588" s="5">
        <f>IF($F$2=0," - ",Tabla1[[#This Row],[Base Precio de Lista neto]])</f>
        <v>776.42359999999996</v>
      </c>
      <c r="D2588" s="5">
        <f>IF($F$2=0," - ",Tabla1[[#This Row],[Base Precio de Lista neto]]*(1-$F$2))</f>
        <v>543.49651999999992</v>
      </c>
      <c r="E2588" s="5">
        <f>IF($F$2=0," - ",Tabla1[[#This Row],[Base para Mejor precio]]*(1-$F$2))</f>
        <v>489.14686799999998</v>
      </c>
      <c r="F2588" s="4" t="s">
        <v>6</v>
      </c>
      <c r="G2588" s="16" t="s">
        <v>6131</v>
      </c>
      <c r="H2588" s="5">
        <f>IFERROR(IF($F$3=0,"-",Tabla1[[#This Row],[Precio de Cliente neto]]*(1+$F$3)),"-")</f>
        <v>815.24477999999988</v>
      </c>
      <c r="I2588" s="5">
        <v>776.42359999999996</v>
      </c>
      <c r="J2588" s="5">
        <v>698.78124000000003</v>
      </c>
      <c r="K2588" s="26">
        <v>0.21</v>
      </c>
    </row>
    <row r="2589" spans="1:11">
      <c r="A2589" s="4">
        <v>8334</v>
      </c>
      <c r="B2589" t="s">
        <v>1909</v>
      </c>
      <c r="C2589" s="5">
        <f>IF($F$2=0," - ",Tabla1[[#This Row],[Base Precio de Lista neto]])</f>
        <v>925.82600000000002</v>
      </c>
      <c r="D2589" s="5">
        <f>IF($F$2=0," - ",Tabla1[[#This Row],[Base Precio de Lista neto]]*(1-$F$2))</f>
        <v>648.07819999999992</v>
      </c>
      <c r="E2589" s="5">
        <f>IF($F$2=0," - ",Tabla1[[#This Row],[Base para Mejor precio]]*(1-$F$2))</f>
        <v>583.27037999999993</v>
      </c>
      <c r="F2589" s="4" t="s">
        <v>6</v>
      </c>
      <c r="G2589" s="16" t="s">
        <v>6131</v>
      </c>
      <c r="H2589" s="5">
        <f>IFERROR(IF($F$3=0,"-",Tabla1[[#This Row],[Precio de Cliente neto]]*(1+$F$3)),"-")</f>
        <v>972.11729999999989</v>
      </c>
      <c r="I2589" s="5">
        <v>925.82600000000002</v>
      </c>
      <c r="J2589" s="5">
        <v>833.24339999999995</v>
      </c>
      <c r="K2589" s="26">
        <v>0.21</v>
      </c>
    </row>
    <row r="2590" spans="1:11">
      <c r="A2590" s="4">
        <v>8335</v>
      </c>
      <c r="B2590" t="s">
        <v>1910</v>
      </c>
      <c r="C2590" s="5">
        <f>IF($F$2=0," - ",Tabla1[[#This Row],[Base Precio de Lista neto]])</f>
        <v>971.67399999999998</v>
      </c>
      <c r="D2590" s="5">
        <f>IF($F$2=0," - ",Tabla1[[#This Row],[Base Precio de Lista neto]]*(1-$F$2))</f>
        <v>680.17179999999996</v>
      </c>
      <c r="E2590" s="5">
        <f>IF($F$2=0," - ",Tabla1[[#This Row],[Base para Mejor precio]]*(1-$F$2))</f>
        <v>612.15462000000002</v>
      </c>
      <c r="F2590" s="4" t="s">
        <v>6</v>
      </c>
      <c r="G2590" s="16" t="s">
        <v>6131</v>
      </c>
      <c r="H2590" s="5">
        <f>IFERROR(IF($F$3=0,"-",Tabla1[[#This Row],[Precio de Cliente neto]]*(1+$F$3)),"-")</f>
        <v>1020.2576999999999</v>
      </c>
      <c r="I2590" s="5">
        <v>971.67399999999998</v>
      </c>
      <c r="J2590" s="5">
        <v>874.50660000000005</v>
      </c>
      <c r="K2590" s="26">
        <v>0.21</v>
      </c>
    </row>
    <row r="2591" spans="1:11">
      <c r="A2591" s="4">
        <v>8336</v>
      </c>
      <c r="B2591" t="s">
        <v>1911</v>
      </c>
      <c r="C2591" s="5">
        <f>IF($F$2=0," - ",Tabla1[[#This Row],[Base Precio de Lista neto]])</f>
        <v>859.82600000000002</v>
      </c>
      <c r="D2591" s="5">
        <f>IF($F$2=0," - ",Tabla1[[#This Row],[Base Precio de Lista neto]]*(1-$F$2))</f>
        <v>601.87819999999999</v>
      </c>
      <c r="E2591" s="5">
        <f>IF($F$2=0," - ",Tabla1[[#This Row],[Base para Mejor precio]]*(1-$F$2))</f>
        <v>541.69037999999989</v>
      </c>
      <c r="F2591" s="4" t="s">
        <v>6</v>
      </c>
      <c r="G2591" s="16" t="s">
        <v>6131</v>
      </c>
      <c r="H2591" s="5">
        <f>IFERROR(IF($F$3=0,"-",Tabla1[[#This Row],[Precio de Cliente neto]]*(1+$F$3)),"-")</f>
        <v>902.81729999999993</v>
      </c>
      <c r="I2591" s="5">
        <v>859.82600000000002</v>
      </c>
      <c r="J2591" s="5">
        <v>773.84339999999997</v>
      </c>
      <c r="K2591" s="26">
        <v>0.21</v>
      </c>
    </row>
    <row r="2592" spans="1:11">
      <c r="A2592" s="4">
        <v>8337</v>
      </c>
      <c r="B2592" t="s">
        <v>1912</v>
      </c>
      <c r="C2592" s="5">
        <f>IF($F$2=0," - ",Tabla1[[#This Row],[Base Precio de Lista neto]])</f>
        <v>917.94960000000003</v>
      </c>
      <c r="D2592" s="5">
        <f>IF($F$2=0," - ",Tabla1[[#This Row],[Base Precio de Lista neto]]*(1-$F$2))</f>
        <v>642.56471999999997</v>
      </c>
      <c r="E2592" s="5">
        <f>IF($F$2=0," - ",Tabla1[[#This Row],[Base para Mejor precio]]*(1-$F$2))</f>
        <v>578.30824799999994</v>
      </c>
      <c r="F2592" s="4" t="s">
        <v>6</v>
      </c>
      <c r="G2592" s="16" t="s">
        <v>6131</v>
      </c>
      <c r="H2592" s="5">
        <f>IFERROR(IF($F$3=0,"-",Tabla1[[#This Row],[Precio de Cliente neto]]*(1+$F$3)),"-")</f>
        <v>963.84708000000001</v>
      </c>
      <c r="I2592" s="5">
        <v>917.94960000000003</v>
      </c>
      <c r="J2592" s="5">
        <v>826.15463999999997</v>
      </c>
      <c r="K2592" s="26">
        <v>0.21</v>
      </c>
    </row>
    <row r="2593" spans="1:11">
      <c r="A2593" s="4">
        <v>8338</v>
      </c>
      <c r="B2593" t="s">
        <v>1913</v>
      </c>
      <c r="C2593" s="5">
        <f>IF($F$2=0," - ",Tabla1[[#This Row],[Base Precio de Lista neto]])</f>
        <v>926.57399999999996</v>
      </c>
      <c r="D2593" s="5">
        <f>IF($F$2=0," - ",Tabla1[[#This Row],[Base Precio de Lista neto]]*(1-$F$2))</f>
        <v>648.60179999999991</v>
      </c>
      <c r="E2593" s="5">
        <f>IF($F$2=0," - ",Tabla1[[#This Row],[Base para Mejor precio]]*(1-$F$2))</f>
        <v>583.74162000000001</v>
      </c>
      <c r="F2593" s="4" t="s">
        <v>6</v>
      </c>
      <c r="G2593" s="16" t="s">
        <v>6131</v>
      </c>
      <c r="H2593" s="5">
        <f>IFERROR(IF($F$3=0,"-",Tabla1[[#This Row],[Precio de Cliente neto]]*(1+$F$3)),"-")</f>
        <v>972.90269999999987</v>
      </c>
      <c r="I2593" s="5">
        <v>926.57399999999996</v>
      </c>
      <c r="J2593" s="5">
        <v>833.91660000000002</v>
      </c>
      <c r="K2593" s="26">
        <v>0.21</v>
      </c>
    </row>
    <row r="2594" spans="1:11">
      <c r="A2594" s="4">
        <v>8339</v>
      </c>
      <c r="B2594" t="s">
        <v>1914</v>
      </c>
      <c r="C2594" s="5">
        <f>IF($F$2=0," - ",Tabla1[[#This Row],[Base Precio de Lista neto]])</f>
        <v>1234.9254000000001</v>
      </c>
      <c r="D2594" s="5">
        <f>IF($F$2=0," - ",Tabla1[[#This Row],[Base Precio de Lista neto]]*(1-$F$2))</f>
        <v>864.44777999999997</v>
      </c>
      <c r="E2594" s="5">
        <f>IF($F$2=0," - ",Tabla1[[#This Row],[Base para Mejor precio]]*(1-$F$2))</f>
        <v>778.00300199999992</v>
      </c>
      <c r="F2594" s="4" t="s">
        <v>6</v>
      </c>
      <c r="G2594" s="16" t="s">
        <v>6131</v>
      </c>
      <c r="H2594" s="5">
        <f>IFERROR(IF($F$3=0,"-",Tabla1[[#This Row],[Precio de Cliente neto]]*(1+$F$3)),"-")</f>
        <v>1296.6716699999999</v>
      </c>
      <c r="I2594" s="5">
        <v>1234.9254000000001</v>
      </c>
      <c r="J2594" s="5">
        <v>1111.4328599999999</v>
      </c>
      <c r="K2594" s="26">
        <v>0.21</v>
      </c>
    </row>
    <row r="2595" spans="1:11">
      <c r="A2595" s="4">
        <v>8340</v>
      </c>
      <c r="B2595" t="s">
        <v>1915</v>
      </c>
      <c r="C2595" s="5">
        <f>IF($F$2=0," - ",Tabla1[[#This Row],[Base Precio de Lista neto]])</f>
        <v>295.71420000000001</v>
      </c>
      <c r="D2595" s="5">
        <f>IF($F$2=0," - ",Tabla1[[#This Row],[Base Precio de Lista neto]]*(1-$F$2))</f>
        <v>206.99993999999998</v>
      </c>
      <c r="E2595" s="5">
        <f>IF($F$2=0," - ",Tabla1[[#This Row],[Base para Mejor precio]]*(1-$F$2))</f>
        <v>186.29994600000001</v>
      </c>
      <c r="F2595" s="4" t="s">
        <v>6</v>
      </c>
      <c r="G2595" s="16" t="s">
        <v>6131</v>
      </c>
      <c r="H2595" s="5">
        <f>IFERROR(IF($F$3=0,"-",Tabla1[[#This Row],[Precio de Cliente neto]]*(1+$F$3)),"-")</f>
        <v>310.49991</v>
      </c>
      <c r="I2595" s="5">
        <v>295.71420000000001</v>
      </c>
      <c r="J2595" s="5">
        <v>266.14278000000002</v>
      </c>
      <c r="K2595" s="26">
        <v>0.21</v>
      </c>
    </row>
    <row r="2596" spans="1:11">
      <c r="A2596" s="4">
        <v>8341</v>
      </c>
      <c r="B2596" t="s">
        <v>1916</v>
      </c>
      <c r="C2596" s="5">
        <f>IF($F$2=0," - ",Tabla1[[#This Row],[Base Precio de Lista neto]])</f>
        <v>321.42840000000001</v>
      </c>
      <c r="D2596" s="5">
        <f>IF($F$2=0," - ",Tabla1[[#This Row],[Base Precio de Lista neto]]*(1-$F$2))</f>
        <v>224.99987999999999</v>
      </c>
      <c r="E2596" s="5">
        <f>IF($F$2=0," - ",Tabla1[[#This Row],[Base para Mejor precio]]*(1-$F$2))</f>
        <v>202.49989199999996</v>
      </c>
      <c r="F2596" s="4" t="s">
        <v>6</v>
      </c>
      <c r="G2596" s="16" t="s">
        <v>6131</v>
      </c>
      <c r="H2596" s="5">
        <f>IFERROR(IF($F$3=0,"-",Tabla1[[#This Row],[Precio de Cliente neto]]*(1+$F$3)),"-")</f>
        <v>337.49982</v>
      </c>
      <c r="I2596" s="5">
        <v>321.42840000000001</v>
      </c>
      <c r="J2596" s="5">
        <v>289.28555999999998</v>
      </c>
      <c r="K2596" s="26">
        <v>0.21</v>
      </c>
    </row>
    <row r="2597" spans="1:11">
      <c r="A2597" s="4">
        <v>8343</v>
      </c>
      <c r="B2597" t="s">
        <v>1917</v>
      </c>
      <c r="C2597" s="5">
        <f>IF($F$2=0," - ",Tabla1[[#This Row],[Base Precio de Lista neto]])</f>
        <v>7.0713999999999997</v>
      </c>
      <c r="D2597" s="5">
        <f>IF($F$2=0," - ",Tabla1[[#This Row],[Base Precio de Lista neto]]*(1-$F$2))</f>
        <v>4.9499799999999992</v>
      </c>
      <c r="E2597" s="5">
        <f>IF($F$2=0," - ",Tabla1[[#This Row],[Base para Mejor precio]]*(1-$F$2))</f>
        <v>4.4549819999999993</v>
      </c>
      <c r="F2597" s="4" t="s">
        <v>6</v>
      </c>
      <c r="G2597" s="16" t="s">
        <v>6131</v>
      </c>
      <c r="H2597" s="5">
        <f>IFERROR(IF($F$3=0,"-",Tabla1[[#This Row],[Precio de Cliente neto]]*(1+$F$3)),"-")</f>
        <v>7.4249699999999983</v>
      </c>
      <c r="I2597" s="5">
        <v>7.0713999999999997</v>
      </c>
      <c r="J2597" s="5">
        <v>6.3642599999999998</v>
      </c>
      <c r="K2597" s="26">
        <v>0.21</v>
      </c>
    </row>
    <row r="2598" spans="1:11">
      <c r="A2598" s="4">
        <v>8344</v>
      </c>
      <c r="B2598" t="s">
        <v>1918</v>
      </c>
      <c r="C2598" s="5">
        <f>IF($F$2=0," - ",Tabla1[[#This Row],[Base Precio de Lista neto]])</f>
        <v>1119.7995000000001</v>
      </c>
      <c r="D2598" s="5">
        <f>IF($F$2=0," - ",Tabla1[[#This Row],[Base Precio de Lista neto]]*(1-$F$2))</f>
        <v>783.85964999999999</v>
      </c>
      <c r="E2598" s="5">
        <f>IF($F$2=0," - ",Tabla1[[#This Row],[Base para Mejor precio]]*(1-$F$2))</f>
        <v>705.47368500000005</v>
      </c>
      <c r="F2598" s="4" t="s">
        <v>6</v>
      </c>
      <c r="G2598" s="16" t="s">
        <v>6131</v>
      </c>
      <c r="H2598" s="5">
        <f>IFERROR(IF($F$3=0,"-",Tabla1[[#This Row],[Precio de Cliente neto]]*(1+$F$3)),"-")</f>
        <v>1175.789475</v>
      </c>
      <c r="I2598" s="5">
        <v>1119.7995000000001</v>
      </c>
      <c r="J2598" s="5">
        <v>1007.81955</v>
      </c>
      <c r="K2598" s="26">
        <v>0.21</v>
      </c>
    </row>
    <row r="2599" spans="1:11">
      <c r="A2599" s="4">
        <v>8345</v>
      </c>
      <c r="B2599" t="s">
        <v>1919</v>
      </c>
      <c r="C2599" s="5">
        <f>IF($F$2=0," - ",Tabla1[[#This Row],[Base Precio de Lista neto]])</f>
        <v>486.19979999999998</v>
      </c>
      <c r="D2599" s="5">
        <f>IF($F$2=0," - ",Tabla1[[#This Row],[Base Precio de Lista neto]]*(1-$F$2))</f>
        <v>340.33985999999999</v>
      </c>
      <c r="E2599" s="5">
        <f>IF($F$2=0," - ",Tabla1[[#This Row],[Base para Mejor precio]]*(1-$F$2))</f>
        <v>306.30587399999996</v>
      </c>
      <c r="F2599" s="4" t="s">
        <v>6</v>
      </c>
      <c r="G2599" s="16" t="s">
        <v>6131</v>
      </c>
      <c r="H2599" s="5">
        <f>IFERROR(IF($F$3=0,"-",Tabla1[[#This Row],[Precio de Cliente neto]]*(1+$F$3)),"-")</f>
        <v>510.50978999999995</v>
      </c>
      <c r="I2599" s="5">
        <v>486.19979999999998</v>
      </c>
      <c r="J2599" s="5">
        <v>437.57981999999998</v>
      </c>
      <c r="K2599" s="26">
        <v>0.21</v>
      </c>
    </row>
    <row r="2600" spans="1:11">
      <c r="A2600" s="4">
        <v>8346</v>
      </c>
      <c r="B2600" t="s">
        <v>1920</v>
      </c>
      <c r="C2600" s="5">
        <f>IF($F$2=0," - ",Tabla1[[#This Row],[Base Precio de Lista neto]])</f>
        <v>226.05</v>
      </c>
      <c r="D2600" s="5">
        <f>IF($F$2=0," - ",Tabla1[[#This Row],[Base Precio de Lista neto]]*(1-$F$2))</f>
        <v>158.23499999999999</v>
      </c>
      <c r="E2600" s="5">
        <f>IF($F$2=0," - ",Tabla1[[#This Row],[Base para Mejor precio]]*(1-$F$2))</f>
        <v>142.41149999999999</v>
      </c>
      <c r="F2600" s="4" t="s">
        <v>6</v>
      </c>
      <c r="G2600" s="16" t="s">
        <v>6131</v>
      </c>
      <c r="H2600" s="5">
        <f>IFERROR(IF($F$3=0,"-",Tabla1[[#This Row],[Precio de Cliente neto]]*(1+$F$3)),"-")</f>
        <v>237.35249999999996</v>
      </c>
      <c r="I2600" s="5">
        <v>226.05</v>
      </c>
      <c r="J2600" s="5">
        <v>203.44499999999999</v>
      </c>
      <c r="K2600" s="26">
        <v>0.21</v>
      </c>
    </row>
    <row r="2601" spans="1:11">
      <c r="A2601" s="4">
        <v>8347</v>
      </c>
      <c r="B2601" t="s">
        <v>1921</v>
      </c>
      <c r="C2601" s="5">
        <f>IF($F$2=0," - ",Tabla1[[#This Row],[Base Precio de Lista neto]])</f>
        <v>247.5001</v>
      </c>
      <c r="D2601" s="5">
        <f>IF($F$2=0," - ",Tabla1[[#This Row],[Base Precio de Lista neto]]*(1-$F$2))</f>
        <v>173.25006999999999</v>
      </c>
      <c r="E2601" s="5">
        <f>IF($F$2=0," - ",Tabla1[[#This Row],[Base para Mejor precio]]*(1-$F$2))</f>
        <v>155.92506299999999</v>
      </c>
      <c r="F2601" s="4" t="s">
        <v>6</v>
      </c>
      <c r="G2601" s="16" t="s">
        <v>6131</v>
      </c>
      <c r="H2601" s="5">
        <f>IFERROR(IF($F$3=0,"-",Tabla1[[#This Row],[Precio de Cliente neto]]*(1+$F$3)),"-")</f>
        <v>259.87510499999996</v>
      </c>
      <c r="I2601" s="5">
        <v>247.5001</v>
      </c>
      <c r="J2601" s="5">
        <v>222.75009</v>
      </c>
      <c r="K2601" s="26">
        <v>0.21</v>
      </c>
    </row>
    <row r="2602" spans="1:11">
      <c r="A2602" s="4">
        <v>8348</v>
      </c>
      <c r="B2602" t="s">
        <v>1922</v>
      </c>
      <c r="C2602" s="5">
        <f>IF($F$2=0," - ",Tabla1[[#This Row],[Base Precio de Lista neto]])</f>
        <v>270.22609999999997</v>
      </c>
      <c r="D2602" s="5">
        <f>IF($F$2=0," - ",Tabla1[[#This Row],[Base Precio de Lista neto]]*(1-$F$2))</f>
        <v>189.15826999999996</v>
      </c>
      <c r="E2602" s="5">
        <f>IF($F$2=0," - ",Tabla1[[#This Row],[Base para Mejor precio]]*(1-$F$2))</f>
        <v>170.24244299999998</v>
      </c>
      <c r="F2602" s="4" t="s">
        <v>6</v>
      </c>
      <c r="G2602" s="16" t="s">
        <v>6131</v>
      </c>
      <c r="H2602" s="5">
        <f>IFERROR(IF($F$3=0,"-",Tabla1[[#This Row],[Precio de Cliente neto]]*(1+$F$3)),"-")</f>
        <v>283.73740499999997</v>
      </c>
      <c r="I2602" s="5">
        <v>270.22609999999997</v>
      </c>
      <c r="J2602" s="5">
        <v>243.20348999999999</v>
      </c>
      <c r="K2602" s="26">
        <v>0.21</v>
      </c>
    </row>
    <row r="2603" spans="1:11">
      <c r="A2603" s="4">
        <v>8349</v>
      </c>
      <c r="B2603" t="s">
        <v>1923</v>
      </c>
      <c r="C2603" s="5">
        <f>IF($F$2=0," - ",Tabla1[[#This Row],[Base Precio de Lista neto]])</f>
        <v>1244.0999999999999</v>
      </c>
      <c r="D2603" s="5">
        <f>IF($F$2=0," - ",Tabla1[[#This Row],[Base Precio de Lista neto]]*(1-$F$2))</f>
        <v>870.86999999999989</v>
      </c>
      <c r="E2603" s="5">
        <f>IF($F$2=0," - ",Tabla1[[#This Row],[Base para Mejor precio]]*(1-$F$2))</f>
        <v>783.78300000000002</v>
      </c>
      <c r="F2603" s="4" t="s">
        <v>6</v>
      </c>
      <c r="G2603" s="16" t="s">
        <v>6131</v>
      </c>
      <c r="H2603" s="5">
        <f>IFERROR(IF($F$3=0,"-",Tabla1[[#This Row],[Precio de Cliente neto]]*(1+$F$3)),"-")</f>
        <v>1306.3049999999998</v>
      </c>
      <c r="I2603" s="5">
        <v>1244.0999999999999</v>
      </c>
      <c r="J2603" s="5">
        <v>1119.69</v>
      </c>
      <c r="K2603" s="26">
        <v>0.21</v>
      </c>
    </row>
    <row r="2604" spans="1:11">
      <c r="A2604" s="4">
        <v>8350</v>
      </c>
      <c r="B2604" t="s">
        <v>1924</v>
      </c>
      <c r="C2604" s="5">
        <f>IF($F$2=0," - ",Tabla1[[#This Row],[Base Precio de Lista neto]])</f>
        <v>448.07400000000001</v>
      </c>
      <c r="D2604" s="5">
        <f>IF($F$2=0," - ",Tabla1[[#This Row],[Base Precio de Lista neto]]*(1-$F$2))</f>
        <v>313.65179999999998</v>
      </c>
      <c r="E2604" s="5">
        <f>IF($F$2=0," - ",Tabla1[[#This Row],[Base para Mejor precio]]*(1-$F$2))</f>
        <v>282.28661999999997</v>
      </c>
      <c r="F2604" s="4" t="s">
        <v>6</v>
      </c>
      <c r="G2604" s="16" t="s">
        <v>6131</v>
      </c>
      <c r="H2604" s="5">
        <f>IFERROR(IF($F$3=0,"-",Tabla1[[#This Row],[Precio de Cliente neto]]*(1+$F$3)),"-")</f>
        <v>470.47769999999997</v>
      </c>
      <c r="I2604" s="5">
        <v>448.07400000000001</v>
      </c>
      <c r="J2604" s="5">
        <v>403.26659999999998</v>
      </c>
      <c r="K2604" s="26">
        <v>0.21</v>
      </c>
    </row>
    <row r="2605" spans="1:11">
      <c r="A2605" s="4">
        <v>8351</v>
      </c>
      <c r="B2605" t="s">
        <v>1925</v>
      </c>
      <c r="C2605" s="5">
        <f>IF($F$2=0," - ",Tabla1[[#This Row],[Base Precio de Lista neto]])</f>
        <v>356.62169999999998</v>
      </c>
      <c r="D2605" s="5">
        <f>IF($F$2=0," - ",Tabla1[[#This Row],[Base Precio de Lista neto]]*(1-$F$2))</f>
        <v>249.63518999999997</v>
      </c>
      <c r="E2605" s="5">
        <f>IF($F$2=0," - ",Tabla1[[#This Row],[Base para Mejor precio]]*(1-$F$2))</f>
        <v>224.67167099999998</v>
      </c>
      <c r="F2605" s="4" t="s">
        <v>6</v>
      </c>
      <c r="G2605" s="16" t="s">
        <v>6131</v>
      </c>
      <c r="H2605" s="5">
        <f>IFERROR(IF($F$3=0,"-",Tabla1[[#This Row],[Precio de Cliente neto]]*(1+$F$3)),"-")</f>
        <v>374.45278499999995</v>
      </c>
      <c r="I2605" s="5">
        <v>356.62169999999998</v>
      </c>
      <c r="J2605" s="5">
        <v>320.95952999999997</v>
      </c>
      <c r="K2605" s="26">
        <v>0.21</v>
      </c>
    </row>
    <row r="2606" spans="1:11">
      <c r="A2606" s="4">
        <v>8352</v>
      </c>
      <c r="B2606" t="s">
        <v>1926</v>
      </c>
      <c r="C2606" s="5">
        <f>IF($F$2=0," - ",Tabla1[[#This Row],[Base Precio de Lista neto]])</f>
        <v>494.98140000000001</v>
      </c>
      <c r="D2606" s="5">
        <f>IF($F$2=0," - ",Tabla1[[#This Row],[Base Precio de Lista neto]]*(1-$F$2))</f>
        <v>346.48697999999996</v>
      </c>
      <c r="E2606" s="5">
        <f>IF($F$2=0," - ",Tabla1[[#This Row],[Base para Mejor precio]]*(1-$F$2))</f>
        <v>311.83828199999994</v>
      </c>
      <c r="F2606" s="4" t="s">
        <v>6</v>
      </c>
      <c r="G2606" s="16" t="s">
        <v>6131</v>
      </c>
      <c r="H2606" s="5">
        <f>IFERROR(IF($F$3=0,"-",Tabla1[[#This Row],[Precio de Cliente neto]]*(1+$F$3)),"-")</f>
        <v>519.73046999999997</v>
      </c>
      <c r="I2606" s="5">
        <v>494.98140000000001</v>
      </c>
      <c r="J2606" s="5">
        <v>445.48325999999997</v>
      </c>
      <c r="K2606" s="26">
        <v>0.21</v>
      </c>
    </row>
    <row r="2607" spans="1:11">
      <c r="A2607" s="4">
        <v>8353</v>
      </c>
      <c r="B2607" t="s">
        <v>1927</v>
      </c>
      <c r="C2607" s="5">
        <f>IF($F$2=0," - ",Tabla1[[#This Row],[Base Precio de Lista neto]])</f>
        <v>1394.6963000000001</v>
      </c>
      <c r="D2607" s="5">
        <f>IF($F$2=0," - ",Tabla1[[#This Row],[Base Precio de Lista neto]]*(1-$F$2))</f>
        <v>976.28741000000002</v>
      </c>
      <c r="E2607" s="5">
        <f>IF($F$2=0," - ",Tabla1[[#This Row],[Base para Mejor precio]]*(1-$F$2))</f>
        <v>878.65866899999992</v>
      </c>
      <c r="F2607" s="4" t="s">
        <v>6</v>
      </c>
      <c r="G2607" s="16" t="s">
        <v>6131</v>
      </c>
      <c r="H2607" s="5">
        <f>IFERROR(IF($F$3=0,"-",Tabla1[[#This Row],[Precio de Cliente neto]]*(1+$F$3)),"-")</f>
        <v>1464.4311150000001</v>
      </c>
      <c r="I2607" s="5">
        <v>1394.6963000000001</v>
      </c>
      <c r="J2607" s="5">
        <v>1255.22667</v>
      </c>
      <c r="K2607" s="26">
        <v>0.21</v>
      </c>
    </row>
    <row r="2608" spans="1:11">
      <c r="A2608" s="4">
        <v>8354</v>
      </c>
      <c r="B2608" t="s">
        <v>1928</v>
      </c>
      <c r="C2608" s="5">
        <f>IF($F$2=0," - ",Tabla1[[#This Row],[Base Precio de Lista neto]])</f>
        <v>325.92939999999999</v>
      </c>
      <c r="D2608" s="5">
        <f>IF($F$2=0," - ",Tabla1[[#This Row],[Base Precio de Lista neto]]*(1-$F$2))</f>
        <v>228.15057999999996</v>
      </c>
      <c r="E2608" s="5">
        <f>IF($F$2=0," - ",Tabla1[[#This Row],[Base para Mejor precio]]*(1-$F$2))</f>
        <v>205.33552199999997</v>
      </c>
      <c r="F2608" s="4" t="s">
        <v>6</v>
      </c>
      <c r="G2608" s="16" t="s">
        <v>6131</v>
      </c>
      <c r="H2608" s="5">
        <f>IFERROR(IF($F$3=0,"-",Tabla1[[#This Row],[Precio de Cliente neto]]*(1+$F$3)),"-")</f>
        <v>342.22586999999993</v>
      </c>
      <c r="I2608" s="5">
        <v>325.92939999999999</v>
      </c>
      <c r="J2608" s="5">
        <v>293.33645999999999</v>
      </c>
      <c r="K2608" s="26">
        <v>0.21</v>
      </c>
    </row>
    <row r="2609" spans="1:11">
      <c r="A2609" s="4">
        <v>8355</v>
      </c>
      <c r="B2609" t="s">
        <v>1929</v>
      </c>
      <c r="C2609" s="5">
        <f>IF($F$2=0," - ",Tabla1[[#This Row],[Base Precio de Lista neto]])</f>
        <v>654.21640000000002</v>
      </c>
      <c r="D2609" s="5">
        <f>IF($F$2=0," - ",Tabla1[[#This Row],[Base Precio de Lista neto]]*(1-$F$2))</f>
        <v>457.95148</v>
      </c>
      <c r="E2609" s="5">
        <f>IF($F$2=0," - ",Tabla1[[#This Row],[Base para Mejor precio]]*(1-$F$2))</f>
        <v>412.15633199999996</v>
      </c>
      <c r="F2609" s="4" t="s">
        <v>6</v>
      </c>
      <c r="G2609" s="16" t="s">
        <v>6131</v>
      </c>
      <c r="H2609" s="5">
        <f>IFERROR(IF($F$3=0,"-",Tabla1[[#This Row],[Precio de Cliente neto]]*(1+$F$3)),"-")</f>
        <v>686.92722000000003</v>
      </c>
      <c r="I2609" s="5">
        <v>654.21640000000002</v>
      </c>
      <c r="J2609" s="5">
        <v>588.79476</v>
      </c>
      <c r="K2609" s="26">
        <v>0.21</v>
      </c>
    </row>
    <row r="2610" spans="1:11">
      <c r="A2610" s="4">
        <v>8356</v>
      </c>
      <c r="B2610" t="s">
        <v>1930</v>
      </c>
      <c r="C2610" s="5">
        <f>IF($F$2=0," - ",Tabla1[[#This Row],[Base Precio de Lista neto]])</f>
        <v>325.92939999999999</v>
      </c>
      <c r="D2610" s="5">
        <f>IF($F$2=0," - ",Tabla1[[#This Row],[Base Precio de Lista neto]]*(1-$F$2))</f>
        <v>228.15057999999996</v>
      </c>
      <c r="E2610" s="5">
        <f>IF($F$2=0," - ",Tabla1[[#This Row],[Base para Mejor precio]]*(1-$F$2))</f>
        <v>205.33552199999997</v>
      </c>
      <c r="F2610" s="4" t="s">
        <v>6</v>
      </c>
      <c r="G2610" s="16" t="s">
        <v>6131</v>
      </c>
      <c r="H2610" s="5">
        <f>IFERROR(IF($F$3=0,"-",Tabla1[[#This Row],[Precio de Cliente neto]]*(1+$F$3)),"-")</f>
        <v>342.22586999999993</v>
      </c>
      <c r="I2610" s="5">
        <v>325.92939999999999</v>
      </c>
      <c r="J2610" s="5">
        <v>293.33645999999999</v>
      </c>
      <c r="K2610" s="26">
        <v>0.21</v>
      </c>
    </row>
    <row r="2611" spans="1:11">
      <c r="A2611" s="4">
        <v>8357</v>
      </c>
      <c r="B2611" t="s">
        <v>1931</v>
      </c>
      <c r="C2611" s="5">
        <f>IF($F$2=0," - ",Tabla1[[#This Row],[Base Precio de Lista neto]])</f>
        <v>654.21640000000002</v>
      </c>
      <c r="D2611" s="5">
        <f>IF($F$2=0," - ",Tabla1[[#This Row],[Base Precio de Lista neto]]*(1-$F$2))</f>
        <v>457.95148</v>
      </c>
      <c r="E2611" s="5">
        <f>IF($F$2=0," - ",Tabla1[[#This Row],[Base para Mejor precio]]*(1-$F$2))</f>
        <v>412.15633199999996</v>
      </c>
      <c r="F2611" s="4" t="s">
        <v>6</v>
      </c>
      <c r="G2611" s="16" t="s">
        <v>6131</v>
      </c>
      <c r="H2611" s="5">
        <f>IFERROR(IF($F$3=0,"-",Tabla1[[#This Row],[Precio de Cliente neto]]*(1+$F$3)),"-")</f>
        <v>686.92722000000003</v>
      </c>
      <c r="I2611" s="5">
        <v>654.21640000000002</v>
      </c>
      <c r="J2611" s="5">
        <v>588.79476</v>
      </c>
      <c r="K2611" s="26">
        <v>0.21</v>
      </c>
    </row>
    <row r="2612" spans="1:11">
      <c r="A2612" s="4">
        <v>8358</v>
      </c>
      <c r="B2612" t="s">
        <v>1932</v>
      </c>
      <c r="C2612" s="5">
        <f>IF($F$2=0," - ",Tabla1[[#This Row],[Base Precio de Lista neto]])</f>
        <v>325.92939999999999</v>
      </c>
      <c r="D2612" s="5">
        <f>IF($F$2=0," - ",Tabla1[[#This Row],[Base Precio de Lista neto]]*(1-$F$2))</f>
        <v>228.15057999999996</v>
      </c>
      <c r="E2612" s="5">
        <f>IF($F$2=0," - ",Tabla1[[#This Row],[Base para Mejor precio]]*(1-$F$2))</f>
        <v>205.33552199999997</v>
      </c>
      <c r="F2612" s="4" t="s">
        <v>6</v>
      </c>
      <c r="G2612" s="16" t="s">
        <v>6131</v>
      </c>
      <c r="H2612" s="5">
        <f>IFERROR(IF($F$3=0,"-",Tabla1[[#This Row],[Precio de Cliente neto]]*(1+$F$3)),"-")</f>
        <v>342.22586999999993</v>
      </c>
      <c r="I2612" s="5">
        <v>325.92939999999999</v>
      </c>
      <c r="J2612" s="5">
        <v>293.33645999999999</v>
      </c>
      <c r="K2612" s="26">
        <v>0.21</v>
      </c>
    </row>
    <row r="2613" spans="1:11">
      <c r="A2613" s="4">
        <v>8359</v>
      </c>
      <c r="B2613" t="s">
        <v>1933</v>
      </c>
      <c r="C2613" s="5">
        <f>IF($F$2=0," - ",Tabla1[[#This Row],[Base Precio de Lista neto]])</f>
        <v>654.21619999999996</v>
      </c>
      <c r="D2613" s="5">
        <f>IF($F$2=0," - ",Tabla1[[#This Row],[Base Precio de Lista neto]]*(1-$F$2))</f>
        <v>457.95133999999996</v>
      </c>
      <c r="E2613" s="5">
        <f>IF($F$2=0," - ",Tabla1[[#This Row],[Base para Mejor precio]]*(1-$F$2))</f>
        <v>412.156206</v>
      </c>
      <c r="F2613" s="4" t="s">
        <v>6</v>
      </c>
      <c r="G2613" s="16" t="s">
        <v>6131</v>
      </c>
      <c r="H2613" s="5">
        <f>IFERROR(IF($F$3=0,"-",Tabla1[[#This Row],[Precio de Cliente neto]]*(1+$F$3)),"-")</f>
        <v>686.92700999999988</v>
      </c>
      <c r="I2613" s="5">
        <v>654.21619999999996</v>
      </c>
      <c r="J2613" s="5">
        <v>588.79458</v>
      </c>
      <c r="K2613" s="26">
        <v>0.21</v>
      </c>
    </row>
    <row r="2614" spans="1:11">
      <c r="A2614" s="4">
        <v>8360</v>
      </c>
      <c r="B2614" t="s">
        <v>1934</v>
      </c>
      <c r="C2614" s="5">
        <f>IF($F$2=0," - ",Tabla1[[#This Row],[Base Precio de Lista neto]])</f>
        <v>1099.8155999999999</v>
      </c>
      <c r="D2614" s="5">
        <f>IF($F$2=0," - ",Tabla1[[#This Row],[Base Precio de Lista neto]]*(1-$F$2))</f>
        <v>769.87091999999984</v>
      </c>
      <c r="E2614" s="5">
        <f>IF($F$2=0," - ",Tabla1[[#This Row],[Base para Mejor precio]]*(1-$F$2))</f>
        <v>692.88382799999988</v>
      </c>
      <c r="F2614" s="4" t="s">
        <v>4</v>
      </c>
      <c r="G2614" s="16" t="s">
        <v>6131</v>
      </c>
      <c r="H2614" s="5">
        <f>IFERROR(IF($F$3=0,"-",Tabla1[[#This Row],[Precio de Cliente neto]]*(1+$F$3)),"-")</f>
        <v>1154.8063799999998</v>
      </c>
      <c r="I2614" s="5">
        <v>1099.8155999999999</v>
      </c>
      <c r="J2614" s="5">
        <v>989.83403999999996</v>
      </c>
      <c r="K2614" s="26">
        <v>0.21</v>
      </c>
    </row>
    <row r="2615" spans="1:11">
      <c r="A2615" s="4">
        <v>8361</v>
      </c>
      <c r="B2615" t="s">
        <v>1935</v>
      </c>
      <c r="C2615" s="5">
        <f>IF($F$2=0," - ",Tabla1[[#This Row],[Base Precio de Lista neto]])</f>
        <v>1353.1180999999999</v>
      </c>
      <c r="D2615" s="5">
        <f>IF($F$2=0," - ",Tabla1[[#This Row],[Base Precio de Lista neto]]*(1-$F$2))</f>
        <v>947.18266999999992</v>
      </c>
      <c r="E2615" s="5">
        <f>IF($F$2=0," - ",Tabla1[[#This Row],[Base para Mejor precio]]*(1-$F$2))</f>
        <v>852.46440299999995</v>
      </c>
      <c r="F2615" s="4" t="s">
        <v>4</v>
      </c>
      <c r="G2615" s="16" t="s">
        <v>6131</v>
      </c>
      <c r="H2615" s="5">
        <f>IFERROR(IF($F$3=0,"-",Tabla1[[#This Row],[Precio de Cliente neto]]*(1+$F$3)),"-")</f>
        <v>1420.7740049999998</v>
      </c>
      <c r="I2615" s="5">
        <v>1353.1180999999999</v>
      </c>
      <c r="J2615" s="5">
        <v>1217.80629</v>
      </c>
      <c r="K2615" s="26">
        <v>0.21</v>
      </c>
    </row>
    <row r="2616" spans="1:11">
      <c r="A2616" s="4">
        <v>8362</v>
      </c>
      <c r="B2616" t="s">
        <v>6754</v>
      </c>
      <c r="C2616" s="5">
        <f>IF($F$2=0," - ",Tabla1[[#This Row],[Base Precio de Lista neto]])</f>
        <v>717.56759999999997</v>
      </c>
      <c r="D2616" s="5">
        <f>IF($F$2=0," - ",Tabla1[[#This Row],[Base Precio de Lista neto]]*(1-$F$2))</f>
        <v>502.29731999999996</v>
      </c>
      <c r="E2616" s="5">
        <f>IF($F$2=0," - ",Tabla1[[#This Row],[Base para Mejor precio]]*(1-$F$2))</f>
        <v>452.06758799999994</v>
      </c>
      <c r="F2616" s="4" t="s">
        <v>6</v>
      </c>
      <c r="G2616" s="16" t="s">
        <v>6131</v>
      </c>
      <c r="H2616" s="5">
        <f>IFERROR(IF($F$3=0,"-",Tabla1[[#This Row],[Precio de Cliente neto]]*(1+$F$3)),"-")</f>
        <v>753.44597999999996</v>
      </c>
      <c r="I2616" s="5">
        <v>717.56759999999997</v>
      </c>
      <c r="J2616" s="5">
        <v>645.81083999999998</v>
      </c>
      <c r="K2616" s="26">
        <v>0.21</v>
      </c>
    </row>
    <row r="2617" spans="1:11">
      <c r="A2617" s="4">
        <v>8363</v>
      </c>
      <c r="B2617" t="s">
        <v>6755</v>
      </c>
      <c r="C2617" s="5">
        <f>IF($F$2=0," - ",Tabla1[[#This Row],[Base Precio de Lista neto]])</f>
        <v>833.82849999999996</v>
      </c>
      <c r="D2617" s="5">
        <f>IF($F$2=0," - ",Tabla1[[#This Row],[Base Precio de Lista neto]]*(1-$F$2))</f>
        <v>583.67994999999996</v>
      </c>
      <c r="E2617" s="5">
        <f>IF($F$2=0," - ",Tabla1[[#This Row],[Base para Mejor precio]]*(1-$F$2))</f>
        <v>525.31195500000001</v>
      </c>
      <c r="F2617" s="4" t="s">
        <v>6</v>
      </c>
      <c r="G2617" s="16" t="s">
        <v>6131</v>
      </c>
      <c r="H2617" s="5">
        <f>IFERROR(IF($F$3=0,"-",Tabla1[[#This Row],[Precio de Cliente neto]]*(1+$F$3)),"-")</f>
        <v>875.51992499999994</v>
      </c>
      <c r="I2617" s="5">
        <v>833.82849999999996</v>
      </c>
      <c r="J2617" s="5">
        <v>750.44565</v>
      </c>
      <c r="K2617" s="26">
        <v>0.21</v>
      </c>
    </row>
    <row r="2618" spans="1:11">
      <c r="A2618" s="4">
        <v>8364</v>
      </c>
      <c r="B2618" t="s">
        <v>6756</v>
      </c>
      <c r="C2618" s="5">
        <f>IF($F$2=0," - ",Tabla1[[#This Row],[Base Precio de Lista neto]])</f>
        <v>1164.7999</v>
      </c>
      <c r="D2618" s="5">
        <f>IF($F$2=0," - ",Tabla1[[#This Row],[Base Precio de Lista neto]]*(1-$F$2))</f>
        <v>815.35992999999996</v>
      </c>
      <c r="E2618" s="5">
        <f>IF($F$2=0," - ",Tabla1[[#This Row],[Base para Mejor precio]]*(1-$F$2))</f>
        <v>733.82393699999989</v>
      </c>
      <c r="F2618" s="4" t="s">
        <v>6</v>
      </c>
      <c r="G2618" s="16" t="s">
        <v>6131</v>
      </c>
      <c r="H2618" s="5">
        <f>IFERROR(IF($F$3=0,"-",Tabla1[[#This Row],[Precio de Cliente neto]]*(1+$F$3)),"-")</f>
        <v>1223.0398949999999</v>
      </c>
      <c r="I2618" s="5">
        <v>1164.7999</v>
      </c>
      <c r="J2618" s="5">
        <v>1048.3199099999999</v>
      </c>
      <c r="K2618" s="26">
        <v>0.21</v>
      </c>
    </row>
    <row r="2619" spans="1:11">
      <c r="A2619" s="4">
        <v>8365</v>
      </c>
      <c r="B2619" t="s">
        <v>6757</v>
      </c>
      <c r="C2619" s="5">
        <f>IF($F$2=0," - ",Tabla1[[#This Row],[Base Precio de Lista neto]])</f>
        <v>1252.7170000000001</v>
      </c>
      <c r="D2619" s="5">
        <f>IF($F$2=0," - ",Tabla1[[#This Row],[Base Precio de Lista neto]]*(1-$F$2))</f>
        <v>876.90190000000007</v>
      </c>
      <c r="E2619" s="5">
        <f>IF($F$2=0," - ",Tabla1[[#This Row],[Base para Mejor precio]]*(1-$F$2))</f>
        <v>789.21171000000004</v>
      </c>
      <c r="F2619" s="4" t="s">
        <v>6</v>
      </c>
      <c r="G2619" s="16" t="s">
        <v>6131</v>
      </c>
      <c r="H2619" s="5">
        <f>IFERROR(IF($F$3=0,"-",Tabla1[[#This Row],[Precio de Cliente neto]]*(1+$F$3)),"-")</f>
        <v>1315.3528500000002</v>
      </c>
      <c r="I2619" s="5">
        <v>1252.7170000000001</v>
      </c>
      <c r="J2619" s="5">
        <v>1127.4453000000001</v>
      </c>
      <c r="K2619" s="26">
        <v>0.21</v>
      </c>
    </row>
    <row r="2620" spans="1:11">
      <c r="A2620" s="4">
        <v>8366</v>
      </c>
      <c r="B2620" t="s">
        <v>1936</v>
      </c>
      <c r="C2620" s="5">
        <f>IF($F$2=0," - ",Tabla1[[#This Row],[Base Precio de Lista neto]])</f>
        <v>580.70050000000003</v>
      </c>
      <c r="D2620" s="5">
        <f>IF($F$2=0," - ",Tabla1[[#This Row],[Base Precio de Lista neto]]*(1-$F$2))</f>
        <v>406.49034999999998</v>
      </c>
      <c r="E2620" s="5">
        <f>IF($F$2=0," - ",Tabla1[[#This Row],[Base para Mejor precio]]*(1-$F$2))</f>
        <v>365.84131499999995</v>
      </c>
      <c r="F2620" s="4" t="s">
        <v>6</v>
      </c>
      <c r="G2620" s="16" t="s">
        <v>6131</v>
      </c>
      <c r="H2620" s="5">
        <f>IFERROR(IF($F$3=0,"-",Tabla1[[#This Row],[Precio de Cliente neto]]*(1+$F$3)),"-")</f>
        <v>609.73552499999994</v>
      </c>
      <c r="I2620" s="5">
        <v>580.70050000000003</v>
      </c>
      <c r="J2620" s="5">
        <v>522.63045</v>
      </c>
      <c r="K2620" s="26">
        <v>0.21</v>
      </c>
    </row>
    <row r="2621" spans="1:11">
      <c r="A2621" s="4">
        <v>8367</v>
      </c>
      <c r="B2621" t="s">
        <v>1937</v>
      </c>
      <c r="C2621" s="5">
        <f>IF($F$2=0," - ",Tabla1[[#This Row],[Base Precio de Lista neto]])</f>
        <v>616.32420000000002</v>
      </c>
      <c r="D2621" s="5">
        <f>IF($F$2=0," - ",Tabla1[[#This Row],[Base Precio de Lista neto]]*(1-$F$2))</f>
        <v>431.42694</v>
      </c>
      <c r="E2621" s="5">
        <f>IF($F$2=0," - ",Tabla1[[#This Row],[Base para Mejor precio]]*(1-$F$2))</f>
        <v>388.284246</v>
      </c>
      <c r="F2621" s="4" t="s">
        <v>6</v>
      </c>
      <c r="G2621" s="16" t="s">
        <v>6131</v>
      </c>
      <c r="H2621" s="5">
        <f>IFERROR(IF($F$3=0,"-",Tabla1[[#This Row],[Precio de Cliente neto]]*(1+$F$3)),"-")</f>
        <v>647.14040999999997</v>
      </c>
      <c r="I2621" s="5">
        <v>616.32420000000002</v>
      </c>
      <c r="J2621" s="5">
        <v>554.69177999999999</v>
      </c>
      <c r="K2621" s="26">
        <v>0.21</v>
      </c>
    </row>
    <row r="2622" spans="1:11">
      <c r="A2622" s="4">
        <v>8368</v>
      </c>
      <c r="B2622" t="s">
        <v>1938</v>
      </c>
      <c r="C2622" s="5">
        <f>IF($F$2=0," - ",Tabla1[[#This Row],[Base Precio de Lista neto]])</f>
        <v>616.32420000000002</v>
      </c>
      <c r="D2622" s="5">
        <f>IF($F$2=0," - ",Tabla1[[#This Row],[Base Precio de Lista neto]]*(1-$F$2))</f>
        <v>431.42694</v>
      </c>
      <c r="E2622" s="5">
        <f>IF($F$2=0," - ",Tabla1[[#This Row],[Base para Mejor precio]]*(1-$F$2))</f>
        <v>388.284246</v>
      </c>
      <c r="F2622" s="4" t="s">
        <v>6</v>
      </c>
      <c r="G2622" s="16" t="s">
        <v>6131</v>
      </c>
      <c r="H2622" s="5">
        <f>IFERROR(IF($F$3=0,"-",Tabla1[[#This Row],[Precio de Cliente neto]]*(1+$F$3)),"-")</f>
        <v>647.14040999999997</v>
      </c>
      <c r="I2622" s="5">
        <v>616.32420000000002</v>
      </c>
      <c r="J2622" s="5">
        <v>554.69177999999999</v>
      </c>
      <c r="K2622" s="26">
        <v>0.21</v>
      </c>
    </row>
    <row r="2623" spans="1:11">
      <c r="A2623" s="4">
        <v>8369</v>
      </c>
      <c r="B2623" t="s">
        <v>1939</v>
      </c>
      <c r="C2623" s="5">
        <f>IF($F$2=0," - ",Tabla1[[#This Row],[Base Precio de Lista neto]])</f>
        <v>616.32420000000002</v>
      </c>
      <c r="D2623" s="5">
        <f>IF($F$2=0," - ",Tabla1[[#This Row],[Base Precio de Lista neto]]*(1-$F$2))</f>
        <v>431.42694</v>
      </c>
      <c r="E2623" s="5">
        <f>IF($F$2=0," - ",Tabla1[[#This Row],[Base para Mejor precio]]*(1-$F$2))</f>
        <v>388.284246</v>
      </c>
      <c r="F2623" s="4" t="s">
        <v>6</v>
      </c>
      <c r="G2623" s="16" t="s">
        <v>6131</v>
      </c>
      <c r="H2623" s="5">
        <f>IFERROR(IF($F$3=0,"-",Tabla1[[#This Row],[Precio de Cliente neto]]*(1+$F$3)),"-")</f>
        <v>647.14040999999997</v>
      </c>
      <c r="I2623" s="5">
        <v>616.32420000000002</v>
      </c>
      <c r="J2623" s="5">
        <v>554.69177999999999</v>
      </c>
      <c r="K2623" s="26">
        <v>0.21</v>
      </c>
    </row>
    <row r="2624" spans="1:11">
      <c r="A2624" s="4">
        <v>8370</v>
      </c>
      <c r="B2624" t="s">
        <v>1940</v>
      </c>
      <c r="C2624" s="5">
        <f>IF($F$2=0," - ",Tabla1[[#This Row],[Base Precio de Lista neto]])</f>
        <v>980.32910000000004</v>
      </c>
      <c r="D2624" s="5">
        <f>IF($F$2=0," - ",Tabla1[[#This Row],[Base Precio de Lista neto]]*(1-$F$2))</f>
        <v>686.23036999999999</v>
      </c>
      <c r="E2624" s="5">
        <f>IF($F$2=0," - ",Tabla1[[#This Row],[Base para Mejor precio]]*(1-$F$2))</f>
        <v>617.60733299999993</v>
      </c>
      <c r="F2624" s="4" t="s">
        <v>6</v>
      </c>
      <c r="G2624" s="16" t="s">
        <v>6131</v>
      </c>
      <c r="H2624" s="5">
        <f>IFERROR(IF($F$3=0,"-",Tabla1[[#This Row],[Precio de Cliente neto]]*(1+$F$3)),"-")</f>
        <v>1029.3455549999999</v>
      </c>
      <c r="I2624" s="5">
        <v>980.32910000000004</v>
      </c>
      <c r="J2624" s="5">
        <v>882.29619000000002</v>
      </c>
      <c r="K2624" s="26">
        <v>0.21</v>
      </c>
    </row>
    <row r="2625" spans="1:11">
      <c r="A2625" s="4">
        <v>8371</v>
      </c>
      <c r="B2625" t="s">
        <v>1941</v>
      </c>
      <c r="C2625" s="5">
        <f>IF($F$2=0," - ",Tabla1[[#This Row],[Base Precio de Lista neto]])</f>
        <v>1016.224</v>
      </c>
      <c r="D2625" s="5">
        <f>IF($F$2=0," - ",Tabla1[[#This Row],[Base Precio de Lista neto]]*(1-$F$2))</f>
        <v>711.35680000000002</v>
      </c>
      <c r="E2625" s="5">
        <f>IF($F$2=0," - ",Tabla1[[#This Row],[Base para Mejor precio]]*(1-$F$2))</f>
        <v>640.22111999999993</v>
      </c>
      <c r="F2625" s="4" t="s">
        <v>6</v>
      </c>
      <c r="G2625" s="16" t="s">
        <v>6131</v>
      </c>
      <c r="H2625" s="5">
        <f>IFERROR(IF($F$3=0,"-",Tabla1[[#This Row],[Precio de Cliente neto]]*(1+$F$3)),"-")</f>
        <v>1067.0352</v>
      </c>
      <c r="I2625" s="5">
        <v>1016.224</v>
      </c>
      <c r="J2625" s="5">
        <v>914.60159999999996</v>
      </c>
      <c r="K2625" s="26">
        <v>0.21</v>
      </c>
    </row>
    <row r="2626" spans="1:11">
      <c r="A2626" s="4">
        <v>8372</v>
      </c>
      <c r="B2626" t="s">
        <v>1942</v>
      </c>
      <c r="C2626" s="5">
        <f>IF($F$2=0," - ",Tabla1[[#This Row],[Base Precio de Lista neto]])</f>
        <v>1483.174</v>
      </c>
      <c r="D2626" s="5">
        <f>IF($F$2=0," - ",Tabla1[[#This Row],[Base Precio de Lista neto]]*(1-$F$2))</f>
        <v>1038.2218</v>
      </c>
      <c r="E2626" s="5">
        <f>IF($F$2=0," - ",Tabla1[[#This Row],[Base para Mejor precio]]*(1-$F$2))</f>
        <v>934.39962000000003</v>
      </c>
      <c r="F2626" s="4" t="s">
        <v>6</v>
      </c>
      <c r="G2626" s="16" t="s">
        <v>6131</v>
      </c>
      <c r="H2626" s="5">
        <f>IFERROR(IF($F$3=0,"-",Tabla1[[#This Row],[Precio de Cliente neto]]*(1+$F$3)),"-")</f>
        <v>1557.3326999999999</v>
      </c>
      <c r="I2626" s="5">
        <v>1483.174</v>
      </c>
      <c r="J2626" s="5">
        <v>1334.8566000000001</v>
      </c>
      <c r="K2626" s="26">
        <v>0.21</v>
      </c>
    </row>
    <row r="2627" spans="1:11">
      <c r="A2627" s="4">
        <v>8373</v>
      </c>
      <c r="B2627" t="s">
        <v>1943</v>
      </c>
      <c r="C2627" s="5">
        <f>IF($F$2=0," - ",Tabla1[[#This Row],[Base Precio de Lista neto]])</f>
        <v>836.745</v>
      </c>
      <c r="D2627" s="5">
        <f>IF($F$2=0," - ",Tabla1[[#This Row],[Base Precio de Lista neto]]*(1-$F$2))</f>
        <v>585.72149999999999</v>
      </c>
      <c r="E2627" s="5">
        <f>IF($F$2=0," - ",Tabla1[[#This Row],[Base para Mejor precio]]*(1-$F$2))</f>
        <v>527.14935000000003</v>
      </c>
      <c r="F2627" s="4" t="s">
        <v>6</v>
      </c>
      <c r="G2627" s="16" t="s">
        <v>6131</v>
      </c>
      <c r="H2627" s="5">
        <f>IFERROR(IF($F$3=0,"-",Tabla1[[#This Row],[Precio de Cliente neto]]*(1+$F$3)),"-")</f>
        <v>878.58224999999993</v>
      </c>
      <c r="I2627" s="5">
        <v>836.745</v>
      </c>
      <c r="J2627" s="5">
        <v>753.07050000000004</v>
      </c>
      <c r="K2627" s="26">
        <v>0.21</v>
      </c>
    </row>
    <row r="2628" spans="1:11">
      <c r="A2628" s="4">
        <v>8374</v>
      </c>
      <c r="B2628" t="s">
        <v>1944</v>
      </c>
      <c r="C2628" s="5">
        <f>IF($F$2=0," - ",Tabla1[[#This Row],[Base Precio de Lista neto]])</f>
        <v>750.46360000000004</v>
      </c>
      <c r="D2628" s="5">
        <f>IF($F$2=0," - ",Tabla1[[#This Row],[Base Precio de Lista neto]]*(1-$F$2))</f>
        <v>525.32452000000001</v>
      </c>
      <c r="E2628" s="5">
        <f>IF($F$2=0," - ",Tabla1[[#This Row],[Base para Mejor precio]]*(1-$F$2))</f>
        <v>472.79206799999997</v>
      </c>
      <c r="F2628" s="4" t="s">
        <v>6</v>
      </c>
      <c r="G2628" s="16" t="s">
        <v>6131</v>
      </c>
      <c r="H2628" s="5">
        <f>IFERROR(IF($F$3=0,"-",Tabla1[[#This Row],[Precio de Cliente neto]]*(1+$F$3)),"-")</f>
        <v>787.98677999999995</v>
      </c>
      <c r="I2628" s="5">
        <v>750.46360000000004</v>
      </c>
      <c r="J2628" s="5">
        <v>675.41723999999999</v>
      </c>
      <c r="K2628" s="26">
        <v>0.21</v>
      </c>
    </row>
    <row r="2629" spans="1:11">
      <c r="A2629" s="4">
        <v>8375</v>
      </c>
      <c r="B2629" t="s">
        <v>1945</v>
      </c>
      <c r="C2629" s="5">
        <f>IF($F$2=0," - ",Tabla1[[#This Row],[Base Precio de Lista neto]])</f>
        <v>1288.6249</v>
      </c>
      <c r="D2629" s="5">
        <f>IF($F$2=0," - ",Tabla1[[#This Row],[Base Precio de Lista neto]]*(1-$F$2))</f>
        <v>902.03742999999997</v>
      </c>
      <c r="E2629" s="5">
        <f>IF($F$2=0," - ",Tabla1[[#This Row],[Base para Mejor precio]]*(1-$F$2))</f>
        <v>811.83368699999994</v>
      </c>
      <c r="F2629" s="4" t="s">
        <v>6</v>
      </c>
      <c r="G2629" s="16" t="s">
        <v>6131</v>
      </c>
      <c r="H2629" s="5">
        <f>IFERROR(IF($F$3=0,"-",Tabla1[[#This Row],[Precio de Cliente neto]]*(1+$F$3)),"-")</f>
        <v>1353.056145</v>
      </c>
      <c r="I2629" s="5">
        <v>1288.6249</v>
      </c>
      <c r="J2629" s="5">
        <v>1159.76241</v>
      </c>
      <c r="K2629" s="26">
        <v>0.21</v>
      </c>
    </row>
    <row r="2630" spans="1:11">
      <c r="A2630" s="4">
        <v>8376</v>
      </c>
      <c r="B2630" t="s">
        <v>1946</v>
      </c>
      <c r="C2630" s="5">
        <f>IF($F$2=0," - ",Tabla1[[#This Row],[Base Precio de Lista neto]])</f>
        <v>1122.8646000000001</v>
      </c>
      <c r="D2630" s="5">
        <f>IF($F$2=0," - ",Tabla1[[#This Row],[Base Precio de Lista neto]]*(1-$F$2))</f>
        <v>786.00522000000001</v>
      </c>
      <c r="E2630" s="5">
        <f>IF($F$2=0," - ",Tabla1[[#This Row],[Base para Mejor precio]]*(1-$F$2))</f>
        <v>707.40469799999994</v>
      </c>
      <c r="F2630" s="4" t="s">
        <v>5</v>
      </c>
      <c r="G2630" s="16" t="s">
        <v>6131</v>
      </c>
      <c r="H2630" s="5">
        <f>IFERROR(IF($F$3=0,"-",Tabla1[[#This Row],[Precio de Cliente neto]]*(1+$F$3)),"-")</f>
        <v>1179.00783</v>
      </c>
      <c r="I2630" s="5">
        <v>1122.8646000000001</v>
      </c>
      <c r="J2630" s="5">
        <v>1010.57814</v>
      </c>
      <c r="K2630" s="26">
        <v>0.21</v>
      </c>
    </row>
    <row r="2631" spans="1:11">
      <c r="A2631" s="4">
        <v>8377</v>
      </c>
      <c r="B2631" t="s">
        <v>1947</v>
      </c>
      <c r="C2631" s="5">
        <f>IF($F$2=0," - ",Tabla1[[#This Row],[Base Precio de Lista neto]])</f>
        <v>94.642300000000006</v>
      </c>
      <c r="D2631" s="5">
        <f>IF($F$2=0," - ",Tabla1[[#This Row],[Base Precio de Lista neto]]*(1-$F$2))</f>
        <v>66.249610000000004</v>
      </c>
      <c r="E2631" s="5">
        <f>IF($F$2=0," - ",Tabla1[[#This Row],[Base para Mejor precio]]*(1-$F$2))</f>
        <v>59.624648999999998</v>
      </c>
      <c r="F2631" s="4" t="s">
        <v>6</v>
      </c>
      <c r="G2631" s="16" t="s">
        <v>6131</v>
      </c>
      <c r="H2631" s="5">
        <f>IFERROR(IF($F$3=0,"-",Tabla1[[#This Row],[Precio de Cliente neto]]*(1+$F$3)),"-")</f>
        <v>99.374414999999999</v>
      </c>
      <c r="I2631" s="5">
        <v>94.642300000000006</v>
      </c>
      <c r="J2631" s="5">
        <v>85.178070000000005</v>
      </c>
      <c r="K2631" s="26">
        <v>0.21</v>
      </c>
    </row>
    <row r="2632" spans="1:11">
      <c r="A2632" s="4">
        <v>8378</v>
      </c>
      <c r="B2632" t="s">
        <v>1948</v>
      </c>
      <c r="C2632" s="5">
        <f>IF($F$2=0," - ",Tabla1[[#This Row],[Base Precio de Lista neto]])</f>
        <v>2062.4991</v>
      </c>
      <c r="D2632" s="5">
        <f>IF($F$2=0," - ",Tabla1[[#This Row],[Base Precio de Lista neto]]*(1-$F$2))</f>
        <v>1443.74937</v>
      </c>
      <c r="E2632" s="5">
        <f>IF($F$2=0," - ",Tabla1[[#This Row],[Base para Mejor precio]]*(1-$F$2))</f>
        <v>1299.374433</v>
      </c>
      <c r="F2632" s="4" t="s">
        <v>6</v>
      </c>
      <c r="G2632" s="16" t="s">
        <v>6131</v>
      </c>
      <c r="H2632" s="5">
        <f>IFERROR(IF($F$3=0,"-",Tabla1[[#This Row],[Precio de Cliente neto]]*(1+$F$3)),"-")</f>
        <v>2165.6240550000002</v>
      </c>
      <c r="I2632" s="5">
        <v>2062.4991</v>
      </c>
      <c r="J2632" s="5">
        <v>1856.24919</v>
      </c>
      <c r="K2632" s="26">
        <v>0.21</v>
      </c>
    </row>
    <row r="2633" spans="1:11">
      <c r="A2633" s="4">
        <v>8379</v>
      </c>
      <c r="B2633" t="s">
        <v>1949</v>
      </c>
      <c r="C2633" s="5">
        <f>IF($F$2=0," - ",Tabla1[[#This Row],[Base Precio de Lista neto]])</f>
        <v>267.30009999999999</v>
      </c>
      <c r="D2633" s="5">
        <f>IF($F$2=0," - ",Tabla1[[#This Row],[Base Precio de Lista neto]]*(1-$F$2))</f>
        <v>187.11006999999998</v>
      </c>
      <c r="E2633" s="5">
        <f>IF($F$2=0," - ",Tabla1[[#This Row],[Base para Mejor precio]]*(1-$F$2))</f>
        <v>168.39906299999998</v>
      </c>
      <c r="F2633" s="4" t="s">
        <v>6</v>
      </c>
      <c r="G2633" s="16" t="s">
        <v>6131</v>
      </c>
      <c r="H2633" s="5">
        <f>IFERROR(IF($F$3=0,"-",Tabla1[[#This Row],[Precio de Cliente neto]]*(1+$F$3)),"-")</f>
        <v>280.66510499999998</v>
      </c>
      <c r="I2633" s="5">
        <v>267.30009999999999</v>
      </c>
      <c r="J2633" s="5">
        <v>240.57008999999999</v>
      </c>
      <c r="K2633" s="26">
        <v>0.21</v>
      </c>
    </row>
    <row r="2634" spans="1:11">
      <c r="A2634" s="4">
        <v>8380</v>
      </c>
      <c r="B2634" t="s">
        <v>1950</v>
      </c>
      <c r="C2634" s="5">
        <f>IF($F$2=0," - ",Tabla1[[#This Row],[Base Precio de Lista neto]])</f>
        <v>361.02850000000001</v>
      </c>
      <c r="D2634" s="5">
        <f>IF($F$2=0," - ",Tabla1[[#This Row],[Base Precio de Lista neto]]*(1-$F$2))</f>
        <v>252.71994999999998</v>
      </c>
      <c r="E2634" s="5">
        <f>IF($F$2=0," - ",Tabla1[[#This Row],[Base para Mejor precio]]*(1-$F$2))</f>
        <v>227.44795500000001</v>
      </c>
      <c r="F2634" s="4" t="s">
        <v>6</v>
      </c>
      <c r="G2634" s="16" t="s">
        <v>6131</v>
      </c>
      <c r="H2634" s="5">
        <f>IFERROR(IF($F$3=0,"-",Tabla1[[#This Row],[Precio de Cliente neto]]*(1+$F$3)),"-")</f>
        <v>379.079925</v>
      </c>
      <c r="I2634" s="5">
        <v>361.02850000000001</v>
      </c>
      <c r="J2634" s="5">
        <v>324.92565000000002</v>
      </c>
      <c r="K2634" s="26">
        <v>0.21</v>
      </c>
    </row>
    <row r="2635" spans="1:11">
      <c r="A2635" s="4">
        <v>8381</v>
      </c>
      <c r="B2635" t="s">
        <v>1951</v>
      </c>
      <c r="C2635" s="5">
        <f>IF($F$2=0," - ",Tabla1[[#This Row],[Base Precio de Lista neto]])</f>
        <v>404.07420000000002</v>
      </c>
      <c r="D2635" s="5">
        <f>IF($F$2=0," - ",Tabla1[[#This Row],[Base Precio de Lista neto]]*(1-$F$2))</f>
        <v>282.85194000000001</v>
      </c>
      <c r="E2635" s="5">
        <f>IF($F$2=0," - ",Tabla1[[#This Row],[Base para Mejor precio]]*(1-$F$2))</f>
        <v>254.56674599999999</v>
      </c>
      <c r="F2635" s="4" t="s">
        <v>6</v>
      </c>
      <c r="G2635" s="16" t="s">
        <v>6131</v>
      </c>
      <c r="H2635" s="5">
        <f>IFERROR(IF($F$3=0,"-",Tabla1[[#This Row],[Precio de Cliente neto]]*(1+$F$3)),"-")</f>
        <v>424.27791000000002</v>
      </c>
      <c r="I2635" s="5">
        <v>404.07420000000002</v>
      </c>
      <c r="J2635" s="5">
        <v>363.66678000000002</v>
      </c>
      <c r="K2635" s="26">
        <v>0.21</v>
      </c>
    </row>
    <row r="2636" spans="1:11">
      <c r="A2636" s="4">
        <v>8382</v>
      </c>
      <c r="B2636" t="s">
        <v>1952</v>
      </c>
      <c r="C2636" s="5">
        <f>IF($F$2=0," - ",Tabla1[[#This Row],[Base Precio de Lista neto]])</f>
        <v>381.62549999999999</v>
      </c>
      <c r="D2636" s="5">
        <f>IF($F$2=0," - ",Tabla1[[#This Row],[Base Precio de Lista neto]]*(1-$F$2))</f>
        <v>267.13784999999996</v>
      </c>
      <c r="E2636" s="5">
        <f>IF($F$2=0," - ",Tabla1[[#This Row],[Base para Mejor precio]]*(1-$F$2))</f>
        <v>240.42406499999996</v>
      </c>
      <c r="F2636" s="4" t="s">
        <v>6</v>
      </c>
      <c r="G2636" s="16" t="s">
        <v>6131</v>
      </c>
      <c r="H2636" s="5">
        <f>IFERROR(IF($F$3=0,"-",Tabla1[[#This Row],[Precio de Cliente neto]]*(1+$F$3)),"-")</f>
        <v>400.70677499999994</v>
      </c>
      <c r="I2636" s="5">
        <v>381.62549999999999</v>
      </c>
      <c r="J2636" s="5">
        <v>343.46294999999998</v>
      </c>
      <c r="K2636" s="26">
        <v>0.21</v>
      </c>
    </row>
    <row r="2637" spans="1:11">
      <c r="A2637" s="4">
        <v>8383</v>
      </c>
      <c r="B2637" t="s">
        <v>1953</v>
      </c>
      <c r="C2637" s="5">
        <f>IF($F$2=0," - ",Tabla1[[#This Row],[Base Precio de Lista neto]])</f>
        <v>1140.2406000000001</v>
      </c>
      <c r="D2637" s="5">
        <f>IF($F$2=0," - ",Tabla1[[#This Row],[Base Precio de Lista neto]]*(1-$F$2))</f>
        <v>798.16841999999997</v>
      </c>
      <c r="E2637" s="5">
        <f>IF($F$2=0," - ",Tabla1[[#This Row],[Base para Mejor precio]]*(1-$F$2))</f>
        <v>718.3515779999999</v>
      </c>
      <c r="F2637" s="4" t="s">
        <v>5</v>
      </c>
      <c r="G2637" s="16" t="s">
        <v>6131</v>
      </c>
      <c r="H2637" s="5">
        <f>IFERROR(IF($F$3=0,"-",Tabla1[[#This Row],[Precio de Cliente neto]]*(1+$F$3)),"-")</f>
        <v>1197.25263</v>
      </c>
      <c r="I2637" s="5">
        <v>1140.2406000000001</v>
      </c>
      <c r="J2637" s="5">
        <v>1026.2165399999999</v>
      </c>
      <c r="K2637" s="26">
        <v>0.21</v>
      </c>
    </row>
    <row r="2638" spans="1:11">
      <c r="A2638" s="4">
        <v>8384</v>
      </c>
      <c r="B2638" t="s">
        <v>1954</v>
      </c>
      <c r="C2638" s="5">
        <f>IF($F$2=0," - ",Tabla1[[#This Row],[Base Precio de Lista neto]])</f>
        <v>1529.0907999999999</v>
      </c>
      <c r="D2638" s="5">
        <f>IF($F$2=0," - ",Tabla1[[#This Row],[Base Precio de Lista neto]]*(1-$F$2))</f>
        <v>1070.36356</v>
      </c>
      <c r="E2638" s="5">
        <f>IF($F$2=0," - ",Tabla1[[#This Row],[Base para Mejor precio]]*(1-$F$2))</f>
        <v>963.32720399999994</v>
      </c>
      <c r="F2638" s="4" t="s">
        <v>5</v>
      </c>
      <c r="G2638" s="16" t="s">
        <v>6131</v>
      </c>
      <c r="H2638" s="5">
        <f>IFERROR(IF($F$3=0,"-",Tabla1[[#This Row],[Precio de Cliente neto]]*(1+$F$3)),"-")</f>
        <v>1605.5453400000001</v>
      </c>
      <c r="I2638" s="5">
        <v>1529.0907999999999</v>
      </c>
      <c r="J2638" s="5">
        <v>1376.18172</v>
      </c>
      <c r="K2638" s="26">
        <v>0.21</v>
      </c>
    </row>
    <row r="2639" spans="1:11">
      <c r="A2639" s="4">
        <v>8385</v>
      </c>
      <c r="B2639" t="s">
        <v>1955</v>
      </c>
      <c r="C2639" s="5">
        <f>IF($F$2=0," - ",Tabla1[[#This Row],[Base Precio de Lista neto]])</f>
        <v>1153.0925</v>
      </c>
      <c r="D2639" s="5">
        <f>IF($F$2=0," - ",Tabla1[[#This Row],[Base Precio de Lista neto]]*(1-$F$2))</f>
        <v>807.16474999999991</v>
      </c>
      <c r="E2639" s="5">
        <f>IF($F$2=0," - ",Tabla1[[#This Row],[Base para Mejor precio]]*(1-$F$2))</f>
        <v>726.44827499999997</v>
      </c>
      <c r="F2639" s="4" t="s">
        <v>5</v>
      </c>
      <c r="G2639" s="16" t="s">
        <v>6131</v>
      </c>
      <c r="H2639" s="5">
        <f>IFERROR(IF($F$3=0,"-",Tabla1[[#This Row],[Precio de Cliente neto]]*(1+$F$3)),"-")</f>
        <v>1210.7471249999999</v>
      </c>
      <c r="I2639" s="5">
        <v>1153.0925</v>
      </c>
      <c r="J2639" s="5">
        <v>1037.78325</v>
      </c>
      <c r="K2639" s="26">
        <v>0.21</v>
      </c>
    </row>
    <row r="2640" spans="1:11">
      <c r="A2640" s="4">
        <v>8386</v>
      </c>
      <c r="B2640" t="s">
        <v>1956</v>
      </c>
      <c r="C2640" s="5">
        <f>IF($F$2=0," - ",Tabla1[[#This Row],[Base Precio de Lista neto]])</f>
        <v>1122.8646000000001</v>
      </c>
      <c r="D2640" s="5">
        <f>IF($F$2=0," - ",Tabla1[[#This Row],[Base Precio de Lista neto]]*(1-$F$2))</f>
        <v>786.00522000000001</v>
      </c>
      <c r="E2640" s="5">
        <f>IF($F$2=0," - ",Tabla1[[#This Row],[Base para Mejor precio]]*(1-$F$2))</f>
        <v>707.40469799999994</v>
      </c>
      <c r="F2640" s="4" t="s">
        <v>5</v>
      </c>
      <c r="G2640" s="16" t="s">
        <v>6131</v>
      </c>
      <c r="H2640" s="5">
        <f>IFERROR(IF($F$3=0,"-",Tabla1[[#This Row],[Precio de Cliente neto]]*(1+$F$3)),"-")</f>
        <v>1179.00783</v>
      </c>
      <c r="I2640" s="5">
        <v>1122.8646000000001</v>
      </c>
      <c r="J2640" s="5">
        <v>1010.57814</v>
      </c>
      <c r="K2640" s="26">
        <v>0.21</v>
      </c>
    </row>
    <row r="2641" spans="1:11">
      <c r="A2641" s="4">
        <v>8387</v>
      </c>
      <c r="B2641" t="s">
        <v>1957</v>
      </c>
      <c r="C2641" s="5">
        <f>IF($F$2=0," - ",Tabla1[[#This Row],[Base Precio de Lista neto]])</f>
        <v>3354.6606000000002</v>
      </c>
      <c r="D2641" s="5">
        <f>IF($F$2=0," - ",Tabla1[[#This Row],[Base Precio de Lista neto]]*(1-$F$2))</f>
        <v>2348.26242</v>
      </c>
      <c r="E2641" s="5">
        <f>IF($F$2=0," - ",Tabla1[[#This Row],[Base para Mejor precio]]*(1-$F$2))</f>
        <v>2113.4361779999999</v>
      </c>
      <c r="F2641" s="4" t="s">
        <v>6</v>
      </c>
      <c r="G2641" s="16" t="s">
        <v>6131</v>
      </c>
      <c r="H2641" s="5">
        <f>IFERROR(IF($F$3=0,"-",Tabla1[[#This Row],[Precio de Cliente neto]]*(1+$F$3)),"-")</f>
        <v>3522.39363</v>
      </c>
      <c r="I2641" s="5">
        <v>3354.6606000000002</v>
      </c>
      <c r="J2641" s="5">
        <v>3019.19454</v>
      </c>
      <c r="K2641" s="26">
        <v>0.21</v>
      </c>
    </row>
    <row r="2642" spans="1:11">
      <c r="A2642" s="4">
        <v>8388</v>
      </c>
      <c r="B2642" t="s">
        <v>1958</v>
      </c>
      <c r="C2642" s="5">
        <f>IF($F$2=0," - ",Tabla1[[#This Row],[Base Precio de Lista neto]])</f>
        <v>750.46360000000004</v>
      </c>
      <c r="D2642" s="5">
        <f>IF($F$2=0," - ",Tabla1[[#This Row],[Base Precio de Lista neto]]*(1-$F$2))</f>
        <v>525.32452000000001</v>
      </c>
      <c r="E2642" s="5">
        <f>IF($F$2=0," - ",Tabla1[[#This Row],[Base para Mejor precio]]*(1-$F$2))</f>
        <v>472.79206799999997</v>
      </c>
      <c r="F2642" s="4" t="s">
        <v>6</v>
      </c>
      <c r="G2642" s="16" t="s">
        <v>6131</v>
      </c>
      <c r="H2642" s="5">
        <f>IFERROR(IF($F$3=0,"-",Tabla1[[#This Row],[Precio de Cliente neto]]*(1+$F$3)),"-")</f>
        <v>787.98677999999995</v>
      </c>
      <c r="I2642" s="5">
        <v>750.46360000000004</v>
      </c>
      <c r="J2642" s="5">
        <v>675.41723999999999</v>
      </c>
      <c r="K2642" s="26">
        <v>0.21</v>
      </c>
    </row>
    <row r="2643" spans="1:11">
      <c r="A2643" s="4">
        <v>8389</v>
      </c>
      <c r="B2643" t="s">
        <v>1959</v>
      </c>
      <c r="C2643" s="5">
        <f>IF($F$2=0," - ",Tabla1[[#This Row],[Base Precio de Lista neto]])</f>
        <v>165.68389999999999</v>
      </c>
      <c r="D2643" s="5">
        <f>IF($F$2=0," - ",Tabla1[[#This Row],[Base Precio de Lista neto]]*(1-$F$2))</f>
        <v>115.97872999999998</v>
      </c>
      <c r="E2643" s="5">
        <f>IF($F$2=0," - ",Tabla1[[#This Row],[Base para Mejor precio]]*(1-$F$2))</f>
        <v>104.38085699999999</v>
      </c>
      <c r="F2643" s="4" t="s">
        <v>5</v>
      </c>
      <c r="G2643" s="16" t="s">
        <v>6131</v>
      </c>
      <c r="H2643" s="5">
        <f>IFERROR(IF($F$3=0,"-",Tabla1[[#This Row],[Precio de Cliente neto]]*(1+$F$3)),"-")</f>
        <v>173.96809499999998</v>
      </c>
      <c r="I2643" s="5">
        <v>165.68389999999999</v>
      </c>
      <c r="J2643" s="5">
        <v>149.11551</v>
      </c>
      <c r="K2643" s="26">
        <v>0.21</v>
      </c>
    </row>
    <row r="2644" spans="1:11">
      <c r="A2644" s="4">
        <v>8390</v>
      </c>
      <c r="B2644" t="s">
        <v>1960</v>
      </c>
      <c r="C2644" s="5">
        <f>IF($F$2=0," - ",Tabla1[[#This Row],[Base Precio de Lista neto]])</f>
        <v>403.25</v>
      </c>
      <c r="D2644" s="5">
        <f>IF($F$2=0," - ",Tabla1[[#This Row],[Base Precio de Lista neto]]*(1-$F$2))</f>
        <v>282.27499999999998</v>
      </c>
      <c r="E2644" s="5">
        <f>IF($F$2=0," - ",Tabla1[[#This Row],[Base para Mejor precio]]*(1-$F$2))</f>
        <v>254.04749999999999</v>
      </c>
      <c r="F2644" s="4" t="s">
        <v>6</v>
      </c>
      <c r="G2644" s="16" t="s">
        <v>6131</v>
      </c>
      <c r="H2644" s="5">
        <f>IFERROR(IF($F$3=0,"-",Tabla1[[#This Row],[Precio de Cliente neto]]*(1+$F$3)),"-")</f>
        <v>423.41249999999997</v>
      </c>
      <c r="I2644" s="5">
        <v>403.25</v>
      </c>
      <c r="J2644" s="5">
        <v>362.92500000000001</v>
      </c>
      <c r="K2644" s="26">
        <v>0.21</v>
      </c>
    </row>
    <row r="2645" spans="1:11">
      <c r="A2645" s="4">
        <v>8391</v>
      </c>
      <c r="B2645" t="s">
        <v>1961</v>
      </c>
      <c r="C2645" s="5">
        <f>IF($F$2=0," - ",Tabla1[[#This Row],[Base Precio de Lista neto]])</f>
        <v>992.14</v>
      </c>
      <c r="D2645" s="5">
        <f>IF($F$2=0," - ",Tabla1[[#This Row],[Base Precio de Lista neto]]*(1-$F$2))</f>
        <v>694.49799999999993</v>
      </c>
      <c r="E2645" s="5">
        <f>IF($F$2=0," - ",Tabla1[[#This Row],[Base para Mejor precio]]*(1-$F$2))</f>
        <v>625.04819999999995</v>
      </c>
      <c r="F2645" s="4" t="s">
        <v>6</v>
      </c>
      <c r="G2645" s="16" t="s">
        <v>6131</v>
      </c>
      <c r="H2645" s="5">
        <f>IFERROR(IF($F$3=0,"-",Tabla1[[#This Row],[Precio de Cliente neto]]*(1+$F$3)),"-")</f>
        <v>1041.7469999999998</v>
      </c>
      <c r="I2645" s="5">
        <v>992.14</v>
      </c>
      <c r="J2645" s="5">
        <v>892.92600000000004</v>
      </c>
      <c r="K2645" s="26">
        <v>0.21</v>
      </c>
    </row>
    <row r="2646" spans="1:11">
      <c r="A2646" s="4">
        <v>8392</v>
      </c>
      <c r="B2646" t="s">
        <v>1962</v>
      </c>
      <c r="C2646" s="5">
        <f>IF($F$2=0," - ",Tabla1[[#This Row],[Base Precio de Lista neto]])</f>
        <v>217.20259999999999</v>
      </c>
      <c r="D2646" s="5">
        <f>IF($F$2=0," - ",Tabla1[[#This Row],[Base Precio de Lista neto]]*(1-$F$2))</f>
        <v>152.04181999999997</v>
      </c>
      <c r="E2646" s="5">
        <f>IF($F$2=0," - ",Tabla1[[#This Row],[Base para Mejor precio]]*(1-$F$2))</f>
        <v>136.837638</v>
      </c>
      <c r="F2646" s="4" t="s">
        <v>5</v>
      </c>
      <c r="G2646" s="16" t="s">
        <v>6131</v>
      </c>
      <c r="H2646" s="5">
        <f>IFERROR(IF($F$3=0,"-",Tabla1[[#This Row],[Precio de Cliente neto]]*(1+$F$3)),"-")</f>
        <v>228.06272999999996</v>
      </c>
      <c r="I2646" s="5">
        <v>217.20259999999999</v>
      </c>
      <c r="J2646" s="5">
        <v>195.48233999999999</v>
      </c>
      <c r="K2646" s="26">
        <v>0.21</v>
      </c>
    </row>
    <row r="2647" spans="1:11">
      <c r="A2647" s="4">
        <v>8393</v>
      </c>
      <c r="B2647" t="s">
        <v>1963</v>
      </c>
      <c r="C2647" s="5">
        <f>IF($F$2=0," - ",Tabla1[[#This Row],[Base Precio de Lista neto]])</f>
        <v>532.69110000000001</v>
      </c>
      <c r="D2647" s="5">
        <f>IF($F$2=0," - ",Tabla1[[#This Row],[Base Precio de Lista neto]]*(1-$F$2))</f>
        <v>372.88376999999997</v>
      </c>
      <c r="E2647" s="5">
        <f>IF($F$2=0," - ",Tabla1[[#This Row],[Base para Mejor precio]]*(1-$F$2))</f>
        <v>335.595393</v>
      </c>
      <c r="F2647" s="4" t="s">
        <v>6</v>
      </c>
      <c r="G2647" s="16" t="s">
        <v>6131</v>
      </c>
      <c r="H2647" s="5">
        <f>IFERROR(IF($F$3=0,"-",Tabla1[[#This Row],[Precio de Cliente neto]]*(1+$F$3)),"-")</f>
        <v>559.32565499999998</v>
      </c>
      <c r="I2647" s="5">
        <v>532.69110000000001</v>
      </c>
      <c r="J2647" s="5">
        <v>479.42198999999999</v>
      </c>
      <c r="K2647" s="26">
        <v>0.21</v>
      </c>
    </row>
    <row r="2648" spans="1:11">
      <c r="A2648" s="4">
        <v>8394</v>
      </c>
      <c r="B2648" t="s">
        <v>1964</v>
      </c>
      <c r="C2648" s="5">
        <f>IF($F$2=0," - ",Tabla1[[#This Row],[Base Precio de Lista neto]])</f>
        <v>828.5095</v>
      </c>
      <c r="D2648" s="5">
        <f>IF($F$2=0," - ",Tabla1[[#This Row],[Base Precio de Lista neto]]*(1-$F$2))</f>
        <v>579.95664999999997</v>
      </c>
      <c r="E2648" s="5">
        <f>IF($F$2=0," - ",Tabla1[[#This Row],[Base para Mejor precio]]*(1-$F$2))</f>
        <v>521.96098499999994</v>
      </c>
      <c r="F2648" s="4" t="s">
        <v>4</v>
      </c>
      <c r="G2648" s="16" t="s">
        <v>6131</v>
      </c>
      <c r="H2648" s="5">
        <f>IFERROR(IF($F$3=0,"-",Tabla1[[#This Row],[Precio de Cliente neto]]*(1+$F$3)),"-")</f>
        <v>869.93497499999989</v>
      </c>
      <c r="I2648" s="5">
        <v>828.5095</v>
      </c>
      <c r="J2648" s="5">
        <v>745.65854999999999</v>
      </c>
      <c r="K2648" s="26">
        <v>0.21</v>
      </c>
    </row>
    <row r="2649" spans="1:11">
      <c r="A2649" s="4">
        <v>8395</v>
      </c>
      <c r="B2649" t="s">
        <v>1965</v>
      </c>
      <c r="C2649" s="5">
        <f>IF($F$2=0," - ",Tabla1[[#This Row],[Base Precio de Lista neto]])</f>
        <v>966.4932</v>
      </c>
      <c r="D2649" s="5">
        <f>IF($F$2=0," - ",Tabla1[[#This Row],[Base Precio de Lista neto]]*(1-$F$2))</f>
        <v>676.54523999999992</v>
      </c>
      <c r="E2649" s="5">
        <f>IF($F$2=0," - ",Tabla1[[#This Row],[Base para Mejor precio]]*(1-$F$2))</f>
        <v>608.890716</v>
      </c>
      <c r="F2649" s="4" t="s">
        <v>6</v>
      </c>
      <c r="G2649" s="16" t="s">
        <v>6131</v>
      </c>
      <c r="H2649" s="5">
        <f>IFERROR(IF($F$3=0,"-",Tabla1[[#This Row],[Precio de Cliente neto]]*(1+$F$3)),"-")</f>
        <v>1014.8178599999999</v>
      </c>
      <c r="I2649" s="5">
        <v>966.4932</v>
      </c>
      <c r="J2649" s="5">
        <v>869.84388000000001</v>
      </c>
      <c r="K2649" s="26">
        <v>0.21</v>
      </c>
    </row>
    <row r="2650" spans="1:11">
      <c r="A2650" s="4">
        <v>8396</v>
      </c>
      <c r="B2650" t="s">
        <v>1966</v>
      </c>
      <c r="C2650" s="5">
        <f>IF($F$2=0," - ",Tabla1[[#This Row],[Base Precio de Lista neto]])</f>
        <v>611.90819999999997</v>
      </c>
      <c r="D2650" s="5">
        <f>IF($F$2=0," - ",Tabla1[[#This Row],[Base Precio de Lista neto]]*(1-$F$2))</f>
        <v>428.33573999999993</v>
      </c>
      <c r="E2650" s="5">
        <f>IF($F$2=0," - ",Tabla1[[#This Row],[Base para Mejor precio]]*(1-$F$2))</f>
        <v>385.50216599999999</v>
      </c>
      <c r="F2650" s="4" t="s">
        <v>4</v>
      </c>
      <c r="G2650" s="16" t="s">
        <v>6131</v>
      </c>
      <c r="H2650" s="5">
        <f>IFERROR(IF($F$3=0,"-",Tabla1[[#This Row],[Precio de Cliente neto]]*(1+$F$3)),"-")</f>
        <v>642.50360999999987</v>
      </c>
      <c r="I2650" s="5">
        <v>611.90819999999997</v>
      </c>
      <c r="J2650" s="5">
        <v>550.71738000000005</v>
      </c>
      <c r="K2650" s="26">
        <v>0.21</v>
      </c>
    </row>
    <row r="2651" spans="1:11">
      <c r="A2651" s="4">
        <v>8397</v>
      </c>
      <c r="B2651" t="s">
        <v>1967</v>
      </c>
      <c r="C2651" s="5">
        <f>IF($F$2=0," - ",Tabla1[[#This Row],[Base Precio de Lista neto]])</f>
        <v>1327.3556000000001</v>
      </c>
      <c r="D2651" s="5">
        <f>IF($F$2=0," - ",Tabla1[[#This Row],[Base Precio de Lista neto]]*(1-$F$2))</f>
        <v>929.14891999999998</v>
      </c>
      <c r="E2651" s="5">
        <f>IF($F$2=0," - ",Tabla1[[#This Row],[Base para Mejor precio]]*(1-$F$2))</f>
        <v>836.23402799999997</v>
      </c>
      <c r="F2651" s="4" t="s">
        <v>4</v>
      </c>
      <c r="G2651" s="16" t="s">
        <v>6131</v>
      </c>
      <c r="H2651" s="5">
        <f>IFERROR(IF($F$3=0,"-",Tabla1[[#This Row],[Precio de Cliente neto]]*(1+$F$3)),"-")</f>
        <v>1393.7233799999999</v>
      </c>
      <c r="I2651" s="5">
        <v>1327.3556000000001</v>
      </c>
      <c r="J2651" s="5">
        <v>1194.62004</v>
      </c>
      <c r="K2651" s="26">
        <v>0.21</v>
      </c>
    </row>
    <row r="2652" spans="1:11">
      <c r="A2652" s="4">
        <v>8398</v>
      </c>
      <c r="B2652" t="s">
        <v>1968</v>
      </c>
      <c r="C2652" s="5">
        <f>IF($F$2=0," - ",Tabla1[[#This Row],[Base Precio de Lista neto]])</f>
        <v>509.83699999999999</v>
      </c>
      <c r="D2652" s="5">
        <f>IF($F$2=0," - ",Tabla1[[#This Row],[Base Precio de Lista neto]]*(1-$F$2))</f>
        <v>356.88589999999999</v>
      </c>
      <c r="E2652" s="5">
        <f>IF($F$2=0," - ",Tabla1[[#This Row],[Base para Mejor precio]]*(1-$F$2))</f>
        <v>321.19730999999996</v>
      </c>
      <c r="F2652" s="4" t="s">
        <v>4</v>
      </c>
      <c r="G2652" s="16" t="s">
        <v>6131</v>
      </c>
      <c r="H2652" s="5">
        <f>IFERROR(IF($F$3=0,"-",Tabla1[[#This Row],[Precio de Cliente neto]]*(1+$F$3)),"-")</f>
        <v>535.32884999999999</v>
      </c>
      <c r="I2652" s="5">
        <v>509.83699999999999</v>
      </c>
      <c r="J2652" s="5">
        <v>458.85329999999999</v>
      </c>
      <c r="K2652" s="26">
        <v>0.21</v>
      </c>
    </row>
    <row r="2653" spans="1:11">
      <c r="A2653" s="4">
        <v>8399</v>
      </c>
      <c r="B2653" t="s">
        <v>1969</v>
      </c>
      <c r="C2653" s="5">
        <f>IF($F$2=0," - ",Tabla1[[#This Row],[Base Precio de Lista neto]])</f>
        <v>1415.0694000000001</v>
      </c>
      <c r="D2653" s="5">
        <f>IF($F$2=0," - ",Tabla1[[#This Row],[Base Precio de Lista neto]]*(1-$F$2))</f>
        <v>990.54858000000002</v>
      </c>
      <c r="E2653" s="5">
        <f>IF($F$2=0," - ",Tabla1[[#This Row],[Base para Mejor precio]]*(1-$F$2))</f>
        <v>891.49372200000005</v>
      </c>
      <c r="F2653" s="4" t="s">
        <v>5</v>
      </c>
      <c r="G2653" s="16" t="s">
        <v>6131</v>
      </c>
      <c r="H2653" s="5">
        <f>IFERROR(IF($F$3=0,"-",Tabla1[[#This Row],[Precio de Cliente neto]]*(1+$F$3)),"-")</f>
        <v>1485.82287</v>
      </c>
      <c r="I2653" s="5">
        <v>1415.0694000000001</v>
      </c>
      <c r="J2653" s="5">
        <v>1273.5624600000001</v>
      </c>
      <c r="K2653" s="26">
        <v>0.21</v>
      </c>
    </row>
    <row r="2654" spans="1:11">
      <c r="A2654" s="4">
        <v>8400</v>
      </c>
      <c r="B2654" t="s">
        <v>1970</v>
      </c>
      <c r="C2654" s="5">
        <f>IF($F$2=0," - ",Tabla1[[#This Row],[Base Precio de Lista neto]])</f>
        <v>538.63620000000003</v>
      </c>
      <c r="D2654" s="5">
        <f>IF($F$2=0," - ",Tabla1[[#This Row],[Base Precio de Lista neto]]*(1-$F$2))</f>
        <v>377.04534000000001</v>
      </c>
      <c r="E2654" s="5">
        <f>IF($F$2=0," - ",Tabla1[[#This Row],[Base para Mejor precio]]*(1-$F$2))</f>
        <v>339.34080599999999</v>
      </c>
      <c r="F2654" s="4" t="s">
        <v>6</v>
      </c>
      <c r="G2654" s="16" t="s">
        <v>6131</v>
      </c>
      <c r="H2654" s="5">
        <f>IFERROR(IF($F$3=0,"-",Tabla1[[#This Row],[Precio de Cliente neto]]*(1+$F$3)),"-")</f>
        <v>565.56800999999996</v>
      </c>
      <c r="I2654" s="5">
        <v>538.63620000000003</v>
      </c>
      <c r="J2654" s="5">
        <v>484.77258</v>
      </c>
      <c r="K2654" s="26">
        <v>0.21</v>
      </c>
    </row>
    <row r="2655" spans="1:11">
      <c r="A2655" s="4">
        <v>8401</v>
      </c>
      <c r="B2655" t="s">
        <v>1971</v>
      </c>
      <c r="C2655" s="5">
        <f>IF($F$2=0," - ",Tabla1[[#This Row],[Base Precio de Lista neto]])</f>
        <v>1197.4304999999999</v>
      </c>
      <c r="D2655" s="5">
        <f>IF($F$2=0," - ",Tabla1[[#This Row],[Base Precio de Lista neto]]*(1-$F$2))</f>
        <v>838.20134999999993</v>
      </c>
      <c r="E2655" s="5">
        <f>IF($F$2=0," - ",Tabla1[[#This Row],[Base para Mejor precio]]*(1-$F$2))</f>
        <v>754.38121499999988</v>
      </c>
      <c r="F2655" s="4" t="s">
        <v>6</v>
      </c>
      <c r="G2655" s="16" t="s">
        <v>6131</v>
      </c>
      <c r="H2655" s="5">
        <f>IFERROR(IF($F$3=0,"-",Tabla1[[#This Row],[Precio de Cliente neto]]*(1+$F$3)),"-")</f>
        <v>1257.302025</v>
      </c>
      <c r="I2655" s="5">
        <v>1197.4304999999999</v>
      </c>
      <c r="J2655" s="5">
        <v>1077.6874499999999</v>
      </c>
      <c r="K2655" s="26">
        <v>0.21</v>
      </c>
    </row>
    <row r="2656" spans="1:11">
      <c r="A2656" s="4">
        <v>8402</v>
      </c>
      <c r="B2656" t="s">
        <v>1972</v>
      </c>
      <c r="C2656" s="5">
        <f>IF($F$2=0," - ",Tabla1[[#This Row],[Base Precio de Lista neto]])</f>
        <v>392.00459999999998</v>
      </c>
      <c r="D2656" s="5">
        <f>IF($F$2=0," - ",Tabla1[[#This Row],[Base Precio de Lista neto]]*(1-$F$2))</f>
        <v>274.40321999999998</v>
      </c>
      <c r="E2656" s="5">
        <f>IF($F$2=0," - ",Tabla1[[#This Row],[Base para Mejor precio]]*(1-$F$2))</f>
        <v>246.962898</v>
      </c>
      <c r="F2656" s="4" t="s">
        <v>5</v>
      </c>
      <c r="G2656" s="16" t="s">
        <v>6131</v>
      </c>
      <c r="H2656" s="5">
        <f>IFERROR(IF($F$3=0,"-",Tabla1[[#This Row],[Precio de Cliente neto]]*(1+$F$3)),"-")</f>
        <v>411.60482999999999</v>
      </c>
      <c r="I2656" s="5">
        <v>392.00459999999998</v>
      </c>
      <c r="J2656" s="5">
        <v>352.80414000000002</v>
      </c>
      <c r="K2656" s="26">
        <v>0.21</v>
      </c>
    </row>
    <row r="2657" spans="1:11">
      <c r="A2657" s="4">
        <v>8403</v>
      </c>
      <c r="B2657" t="s">
        <v>1973</v>
      </c>
      <c r="C2657" s="5">
        <f>IF($F$2=0," - ",Tabla1[[#This Row],[Base Precio de Lista neto]])</f>
        <v>392.00459999999998</v>
      </c>
      <c r="D2657" s="5">
        <f>IF($F$2=0," - ",Tabla1[[#This Row],[Base Precio de Lista neto]]*(1-$F$2))</f>
        <v>274.40321999999998</v>
      </c>
      <c r="E2657" s="5">
        <f>IF($F$2=0," - ",Tabla1[[#This Row],[Base para Mejor precio]]*(1-$F$2))</f>
        <v>246.962898</v>
      </c>
      <c r="F2657" s="4" t="s">
        <v>6</v>
      </c>
      <c r="G2657" s="16" t="s">
        <v>6131</v>
      </c>
      <c r="H2657" s="5">
        <f>IFERROR(IF($F$3=0,"-",Tabla1[[#This Row],[Precio de Cliente neto]]*(1+$F$3)),"-")</f>
        <v>411.60482999999999</v>
      </c>
      <c r="I2657" s="5">
        <v>392.00459999999998</v>
      </c>
      <c r="J2657" s="5">
        <v>352.80414000000002</v>
      </c>
      <c r="K2657" s="26">
        <v>0.21</v>
      </c>
    </row>
    <row r="2658" spans="1:11">
      <c r="A2658" s="4">
        <v>8404</v>
      </c>
      <c r="B2658" t="s">
        <v>1974</v>
      </c>
      <c r="C2658" s="5">
        <f>IF($F$2=0," - ",Tabla1[[#This Row],[Base Precio de Lista neto]])</f>
        <v>234.88</v>
      </c>
      <c r="D2658" s="5">
        <f>IF($F$2=0," - ",Tabla1[[#This Row],[Base Precio de Lista neto]]*(1-$F$2))</f>
        <v>164.416</v>
      </c>
      <c r="E2658" s="5">
        <f>IF($F$2=0," - ",Tabla1[[#This Row],[Base para Mejor precio]]*(1-$F$2))</f>
        <v>147.97439999999997</v>
      </c>
      <c r="F2658" s="4" t="s">
        <v>5</v>
      </c>
      <c r="G2658" s="16" t="s">
        <v>6131</v>
      </c>
      <c r="H2658" s="5">
        <f>IFERROR(IF($F$3=0,"-",Tabla1[[#This Row],[Precio de Cliente neto]]*(1+$F$3)),"-")</f>
        <v>246.624</v>
      </c>
      <c r="I2658" s="5">
        <v>234.88</v>
      </c>
      <c r="J2658" s="5">
        <v>211.392</v>
      </c>
      <c r="K2658" s="26">
        <v>0.21</v>
      </c>
    </row>
    <row r="2659" spans="1:11">
      <c r="A2659" s="4">
        <v>8405</v>
      </c>
      <c r="B2659" t="s">
        <v>1975</v>
      </c>
      <c r="C2659" s="5">
        <f>IF($F$2=0," - ",Tabla1[[#This Row],[Base Precio de Lista neto]])</f>
        <v>970.27750000000003</v>
      </c>
      <c r="D2659" s="5">
        <f>IF($F$2=0," - ",Tabla1[[#This Row],[Base Precio de Lista neto]]*(1-$F$2))</f>
        <v>679.19425000000001</v>
      </c>
      <c r="E2659" s="5">
        <f>IF($F$2=0," - ",Tabla1[[#This Row],[Base para Mejor precio]]*(1-$F$2))</f>
        <v>611.27482499999996</v>
      </c>
      <c r="F2659" s="4" t="s">
        <v>6</v>
      </c>
      <c r="G2659" s="16" t="s">
        <v>6131</v>
      </c>
      <c r="H2659" s="5">
        <f>IFERROR(IF($F$3=0,"-",Tabla1[[#This Row],[Precio de Cliente neto]]*(1+$F$3)),"-")</f>
        <v>1018.791375</v>
      </c>
      <c r="I2659" s="5">
        <v>970.27750000000003</v>
      </c>
      <c r="J2659" s="5">
        <v>873.24974999999995</v>
      </c>
      <c r="K2659" s="26">
        <v>0.21</v>
      </c>
    </row>
    <row r="2660" spans="1:11">
      <c r="A2660" s="4">
        <v>8406</v>
      </c>
      <c r="B2660" t="s">
        <v>1976</v>
      </c>
      <c r="C2660" s="5">
        <f>IF($F$2=0," - ",Tabla1[[#This Row],[Base Precio de Lista neto]])</f>
        <v>1030.3606</v>
      </c>
      <c r="D2660" s="5">
        <f>IF($F$2=0," - ",Tabla1[[#This Row],[Base Precio de Lista neto]]*(1-$F$2))</f>
        <v>721.25241999999992</v>
      </c>
      <c r="E2660" s="5">
        <f>IF($F$2=0," - ",Tabla1[[#This Row],[Base para Mejor precio]]*(1-$F$2))</f>
        <v>649.12717799999996</v>
      </c>
      <c r="F2660" s="4" t="s">
        <v>6</v>
      </c>
      <c r="G2660" s="16" t="s">
        <v>6131</v>
      </c>
      <c r="H2660" s="5">
        <f>IFERROR(IF($F$3=0,"-",Tabla1[[#This Row],[Precio de Cliente neto]]*(1+$F$3)),"-")</f>
        <v>1081.8786299999999</v>
      </c>
      <c r="I2660" s="5">
        <v>1030.3606</v>
      </c>
      <c r="J2660" s="5">
        <v>927.32453999999996</v>
      </c>
      <c r="K2660" s="26">
        <v>0.21</v>
      </c>
    </row>
    <row r="2661" spans="1:11">
      <c r="A2661" s="4">
        <v>8407</v>
      </c>
      <c r="B2661" t="s">
        <v>1977</v>
      </c>
      <c r="C2661" s="5">
        <f>IF($F$2=0," - ",Tabla1[[#This Row],[Base Precio de Lista neto]])</f>
        <v>599.62159999999994</v>
      </c>
      <c r="D2661" s="5">
        <f>IF($F$2=0," - ",Tabla1[[#This Row],[Base Precio de Lista neto]]*(1-$F$2))</f>
        <v>419.73511999999994</v>
      </c>
      <c r="E2661" s="5">
        <f>IF($F$2=0," - ",Tabla1[[#This Row],[Base para Mejor precio]]*(1-$F$2))</f>
        <v>377.76160799999997</v>
      </c>
      <c r="F2661" s="4" t="s">
        <v>4</v>
      </c>
      <c r="G2661" s="16" t="s">
        <v>6131</v>
      </c>
      <c r="H2661" s="5">
        <f>IFERROR(IF($F$3=0,"-",Tabla1[[#This Row],[Precio de Cliente neto]]*(1+$F$3)),"-")</f>
        <v>629.60267999999996</v>
      </c>
      <c r="I2661" s="5">
        <v>599.62159999999994</v>
      </c>
      <c r="J2661" s="5">
        <v>539.65944000000002</v>
      </c>
      <c r="K2661" s="26">
        <v>0.21</v>
      </c>
    </row>
    <row r="2662" spans="1:11">
      <c r="A2662" s="4">
        <v>8408</v>
      </c>
      <c r="B2662" t="s">
        <v>1978</v>
      </c>
      <c r="C2662" s="5">
        <f>IF($F$2=0," - ",Tabla1[[#This Row],[Base Precio de Lista neto]])</f>
        <v>851.63620000000003</v>
      </c>
      <c r="D2662" s="5">
        <f>IF($F$2=0," - ",Tabla1[[#This Row],[Base Precio de Lista neto]]*(1-$F$2))</f>
        <v>596.14534000000003</v>
      </c>
      <c r="E2662" s="5">
        <f>IF($F$2=0," - ",Tabla1[[#This Row],[Base para Mejor precio]]*(1-$F$2))</f>
        <v>536.53080599999998</v>
      </c>
      <c r="F2662" s="4" t="s">
        <v>4</v>
      </c>
      <c r="G2662" s="16" t="s">
        <v>6131</v>
      </c>
      <c r="H2662" s="5">
        <f>IFERROR(IF($F$3=0,"-",Tabla1[[#This Row],[Precio de Cliente neto]]*(1+$F$3)),"-")</f>
        <v>894.21801000000005</v>
      </c>
      <c r="I2662" s="5">
        <v>851.63620000000003</v>
      </c>
      <c r="J2662" s="5">
        <v>766.47257999999999</v>
      </c>
      <c r="K2662" s="26">
        <v>0.21</v>
      </c>
    </row>
    <row r="2663" spans="1:11">
      <c r="A2663" s="4">
        <v>8409</v>
      </c>
      <c r="B2663" t="s">
        <v>1979</v>
      </c>
      <c r="C2663" s="5">
        <f>IF($F$2=0," - ",Tabla1[[#This Row],[Base Precio de Lista neto]])</f>
        <v>575.32380000000001</v>
      </c>
      <c r="D2663" s="5">
        <f>IF($F$2=0," - ",Tabla1[[#This Row],[Base Precio de Lista neto]]*(1-$F$2))</f>
        <v>402.72665999999998</v>
      </c>
      <c r="E2663" s="5">
        <f>IF($F$2=0," - ",Tabla1[[#This Row],[Base para Mejor precio]]*(1-$F$2))</f>
        <v>362.45399399999997</v>
      </c>
      <c r="F2663" s="4" t="s">
        <v>6</v>
      </c>
      <c r="G2663" s="16" t="s">
        <v>6131</v>
      </c>
      <c r="H2663" s="5">
        <f>IFERROR(IF($F$3=0,"-",Tabla1[[#This Row],[Precio de Cliente neto]]*(1+$F$3)),"-")</f>
        <v>604.08998999999994</v>
      </c>
      <c r="I2663" s="5">
        <v>575.32380000000001</v>
      </c>
      <c r="J2663" s="5">
        <v>517.79142000000002</v>
      </c>
      <c r="K2663" s="26">
        <v>0.21</v>
      </c>
    </row>
    <row r="2664" spans="1:11">
      <c r="A2664" s="4">
        <v>8410</v>
      </c>
      <c r="B2664" t="s">
        <v>1980</v>
      </c>
      <c r="C2664" s="5">
        <f>IF($F$2=0," - ",Tabla1[[#This Row],[Base Precio de Lista neto]])</f>
        <v>880.73969999999997</v>
      </c>
      <c r="D2664" s="5">
        <f>IF($F$2=0," - ",Tabla1[[#This Row],[Base Precio de Lista neto]]*(1-$F$2))</f>
        <v>616.51778999999999</v>
      </c>
      <c r="E2664" s="5">
        <f>IF($F$2=0," - ",Tabla1[[#This Row],[Base para Mejor precio]]*(1-$F$2))</f>
        <v>554.86601099999996</v>
      </c>
      <c r="F2664" s="4" t="s">
        <v>6</v>
      </c>
      <c r="G2664" s="16" t="s">
        <v>6131</v>
      </c>
      <c r="H2664" s="5">
        <f>IFERROR(IF($F$3=0,"-",Tabla1[[#This Row],[Precio de Cliente neto]]*(1+$F$3)),"-")</f>
        <v>924.77668500000004</v>
      </c>
      <c r="I2664" s="5">
        <v>880.73969999999997</v>
      </c>
      <c r="J2664" s="5">
        <v>792.66573000000005</v>
      </c>
      <c r="K2664" s="26">
        <v>0.21</v>
      </c>
    </row>
    <row r="2665" spans="1:11">
      <c r="A2665" s="4">
        <v>8411</v>
      </c>
      <c r="B2665" t="s">
        <v>1981</v>
      </c>
      <c r="C2665" s="5">
        <f>IF($F$2=0," - ",Tabla1[[#This Row],[Base Precio de Lista neto]])</f>
        <v>3382.9413</v>
      </c>
      <c r="D2665" s="5">
        <f>IF($F$2=0," - ",Tabla1[[#This Row],[Base Precio de Lista neto]]*(1-$F$2))</f>
        <v>2368.0589099999997</v>
      </c>
      <c r="E2665" s="5">
        <f>IF($F$2=0," - ",Tabla1[[#This Row],[Base para Mejor precio]]*(1-$F$2))</f>
        <v>2131.2530190000002</v>
      </c>
      <c r="F2665" s="4" t="s">
        <v>6</v>
      </c>
      <c r="G2665" s="16" t="s">
        <v>6131</v>
      </c>
      <c r="H2665" s="5">
        <f>IFERROR(IF($F$3=0,"-",Tabla1[[#This Row],[Precio de Cliente neto]]*(1+$F$3)),"-")</f>
        <v>3552.0883649999996</v>
      </c>
      <c r="I2665" s="5">
        <v>3382.9413</v>
      </c>
      <c r="J2665" s="5">
        <v>3044.6471700000002</v>
      </c>
      <c r="K2665" s="26">
        <v>0.21</v>
      </c>
    </row>
    <row r="2666" spans="1:11">
      <c r="A2666" s="4">
        <v>8412</v>
      </c>
      <c r="B2666" t="s">
        <v>8705</v>
      </c>
      <c r="C2666" s="5">
        <f>IF($F$2=0," - ",Tabla1[[#This Row],[Base Precio de Lista neto]])</f>
        <v>3721.5446000000002</v>
      </c>
      <c r="D2666" s="5">
        <f>IF($F$2=0," - ",Tabla1[[#This Row],[Base Precio de Lista neto]]*(1-$F$2))</f>
        <v>2605.08122</v>
      </c>
      <c r="E2666" s="5">
        <f>IF($F$2=0," - ",Tabla1[[#This Row],[Base para Mejor precio]]*(1-$F$2))</f>
        <v>2344.5730979999998</v>
      </c>
      <c r="F2666" s="4" t="s">
        <v>4</v>
      </c>
      <c r="G2666" s="16" t="s">
        <v>6131</v>
      </c>
      <c r="H2666" s="5">
        <f>IFERROR(IF($F$3=0,"-",Tabla1[[#This Row],[Precio de Cliente neto]]*(1+$F$3)),"-")</f>
        <v>3907.62183</v>
      </c>
      <c r="I2666" s="5">
        <v>3721.5446000000002</v>
      </c>
      <c r="J2666" s="5">
        <v>3349.39014</v>
      </c>
      <c r="K2666" s="26">
        <v>0.21</v>
      </c>
    </row>
    <row r="2667" spans="1:11">
      <c r="A2667" s="4">
        <v>8413</v>
      </c>
      <c r="B2667" t="s">
        <v>1982</v>
      </c>
      <c r="C2667" s="5">
        <f>IF($F$2=0," - ",Tabla1[[#This Row],[Base Precio de Lista neto]])</f>
        <v>2906.7568000000001</v>
      </c>
      <c r="D2667" s="5">
        <f>IF($F$2=0," - ",Tabla1[[#This Row],[Base Precio de Lista neto]]*(1-$F$2))</f>
        <v>2034.7297599999999</v>
      </c>
      <c r="E2667" s="5">
        <f>IF($F$2=0," - ",Tabla1[[#This Row],[Base para Mejor precio]]*(1-$F$2))</f>
        <v>1831.2567839999997</v>
      </c>
      <c r="F2667" s="4" t="s">
        <v>6</v>
      </c>
      <c r="G2667" s="16" t="s">
        <v>6131</v>
      </c>
      <c r="H2667" s="5">
        <f>IFERROR(IF($F$3=0,"-",Tabla1[[#This Row],[Precio de Cliente neto]]*(1+$F$3)),"-")</f>
        <v>3052.0946399999998</v>
      </c>
      <c r="I2667" s="5">
        <v>2906.7568000000001</v>
      </c>
      <c r="J2667" s="5">
        <v>2616.0811199999998</v>
      </c>
      <c r="K2667" s="26">
        <v>0.21</v>
      </c>
    </row>
    <row r="2668" spans="1:11">
      <c r="A2668" s="4">
        <v>8414</v>
      </c>
      <c r="B2668" t="s">
        <v>1983</v>
      </c>
      <c r="C2668" s="5">
        <f>IF($F$2=0," - ",Tabla1[[#This Row],[Base Precio de Lista neto]])</f>
        <v>1189.6369</v>
      </c>
      <c r="D2668" s="5">
        <f>IF($F$2=0," - ",Tabla1[[#This Row],[Base Precio de Lista neto]]*(1-$F$2))</f>
        <v>832.74582999999996</v>
      </c>
      <c r="E2668" s="5">
        <f>IF($F$2=0," - ",Tabla1[[#This Row],[Base para Mejor precio]]*(1-$F$2))</f>
        <v>749.47124699999995</v>
      </c>
      <c r="F2668" s="4" t="s">
        <v>6</v>
      </c>
      <c r="G2668" s="16" t="s">
        <v>6131</v>
      </c>
      <c r="H2668" s="5">
        <f>IFERROR(IF($F$3=0,"-",Tabla1[[#This Row],[Precio de Cliente neto]]*(1+$F$3)),"-")</f>
        <v>1249.118745</v>
      </c>
      <c r="I2668" s="5">
        <v>1189.6369</v>
      </c>
      <c r="J2668" s="5">
        <v>1070.6732099999999</v>
      </c>
      <c r="K2668" s="26">
        <v>0.21</v>
      </c>
    </row>
    <row r="2669" spans="1:11">
      <c r="A2669" s="4">
        <v>8415</v>
      </c>
      <c r="B2669" t="s">
        <v>1984</v>
      </c>
      <c r="C2669" s="5">
        <f>IF($F$2=0," - ",Tabla1[[#This Row],[Base Precio de Lista neto]])</f>
        <v>959.61400000000003</v>
      </c>
      <c r="D2669" s="5">
        <f>IF($F$2=0," - ",Tabla1[[#This Row],[Base Precio de Lista neto]]*(1-$F$2))</f>
        <v>671.72979999999995</v>
      </c>
      <c r="E2669" s="5">
        <f>IF($F$2=0," - ",Tabla1[[#This Row],[Base para Mejor precio]]*(1-$F$2))</f>
        <v>604.55682000000002</v>
      </c>
      <c r="F2669" s="4" t="s">
        <v>6</v>
      </c>
      <c r="G2669" s="16" t="s">
        <v>6131</v>
      </c>
      <c r="H2669" s="5">
        <f>IFERROR(IF($F$3=0,"-",Tabla1[[#This Row],[Precio de Cliente neto]]*(1+$F$3)),"-")</f>
        <v>1007.5946999999999</v>
      </c>
      <c r="I2669" s="5">
        <v>959.61400000000003</v>
      </c>
      <c r="J2669" s="5">
        <v>863.65260000000001</v>
      </c>
      <c r="K2669" s="26">
        <v>0.21</v>
      </c>
    </row>
    <row r="2670" spans="1:11">
      <c r="A2670" s="4">
        <v>8416</v>
      </c>
      <c r="B2670" t="s">
        <v>1985</v>
      </c>
      <c r="C2670" s="5">
        <f>IF($F$2=0," - ",Tabla1[[#This Row],[Base Precio de Lista neto]])</f>
        <v>14.6226</v>
      </c>
      <c r="D2670" s="5">
        <f>IF($F$2=0," - ",Tabla1[[#This Row],[Base Precio de Lista neto]]*(1-$F$2))</f>
        <v>10.23582</v>
      </c>
      <c r="E2670" s="5">
        <f>IF($F$2=0," - ",Tabla1[[#This Row],[Base para Mejor precio]]*(1-$F$2))</f>
        <v>9.2122379999999993</v>
      </c>
      <c r="F2670" s="4" t="s">
        <v>6</v>
      </c>
      <c r="G2670" s="16" t="s">
        <v>6131</v>
      </c>
      <c r="H2670" s="5">
        <f>IFERROR(IF($F$3=0,"-",Tabla1[[#This Row],[Precio de Cliente neto]]*(1+$F$3)),"-")</f>
        <v>15.353730000000001</v>
      </c>
      <c r="I2670" s="5">
        <v>14.6226</v>
      </c>
      <c r="J2670" s="5">
        <v>13.16034</v>
      </c>
      <c r="K2670" s="26">
        <v>0.21</v>
      </c>
    </row>
    <row r="2671" spans="1:11">
      <c r="A2671" s="4">
        <v>8418</v>
      </c>
      <c r="B2671" t="s">
        <v>1986</v>
      </c>
      <c r="C2671" s="5">
        <f>IF($F$2=0," - ",Tabla1[[#This Row],[Base Precio de Lista neto]])</f>
        <v>606.99890000000005</v>
      </c>
      <c r="D2671" s="5">
        <f>IF($F$2=0," - ",Tabla1[[#This Row],[Base Precio de Lista neto]]*(1-$F$2))</f>
        <v>424.89922999999999</v>
      </c>
      <c r="E2671" s="5">
        <f>IF($F$2=0," - ",Tabla1[[#This Row],[Base para Mejor precio]]*(1-$F$2))</f>
        <v>382.40930699999996</v>
      </c>
      <c r="F2671" s="4" t="s">
        <v>6</v>
      </c>
      <c r="G2671" s="16" t="s">
        <v>6131</v>
      </c>
      <c r="H2671" s="5">
        <f>IFERROR(IF($F$3=0,"-",Tabla1[[#This Row],[Precio de Cliente neto]]*(1+$F$3)),"-")</f>
        <v>637.34884499999998</v>
      </c>
      <c r="I2671" s="5">
        <v>606.99890000000005</v>
      </c>
      <c r="J2671" s="5">
        <v>546.29900999999995</v>
      </c>
      <c r="K2671" s="26">
        <v>0.21</v>
      </c>
    </row>
    <row r="2672" spans="1:11">
      <c r="A2672" s="4">
        <v>8419</v>
      </c>
      <c r="B2672" t="s">
        <v>1987</v>
      </c>
      <c r="C2672" s="5">
        <f>IF($F$2=0," - ",Tabla1[[#This Row],[Base Precio de Lista neto]])</f>
        <v>676.65369999999996</v>
      </c>
      <c r="D2672" s="5">
        <f>IF($F$2=0," - ",Tabla1[[#This Row],[Base Precio de Lista neto]]*(1-$F$2))</f>
        <v>473.65758999999991</v>
      </c>
      <c r="E2672" s="5">
        <f>IF($F$2=0," - ",Tabla1[[#This Row],[Base para Mejor precio]]*(1-$F$2))</f>
        <v>426.291831</v>
      </c>
      <c r="F2672" s="4" t="s">
        <v>6</v>
      </c>
      <c r="G2672" s="16" t="s">
        <v>6131</v>
      </c>
      <c r="H2672" s="5">
        <f>IFERROR(IF($F$3=0,"-",Tabla1[[#This Row],[Precio de Cliente neto]]*(1+$F$3)),"-")</f>
        <v>710.48638499999993</v>
      </c>
      <c r="I2672" s="5">
        <v>676.65369999999996</v>
      </c>
      <c r="J2672" s="5">
        <v>608.98833000000002</v>
      </c>
      <c r="K2672" s="26">
        <v>0.21</v>
      </c>
    </row>
    <row r="2673" spans="1:11">
      <c r="A2673" s="4">
        <v>8420</v>
      </c>
      <c r="B2673" t="s">
        <v>1988</v>
      </c>
      <c r="C2673" s="5">
        <f>IF($F$2=0," - ",Tabla1[[#This Row],[Base Precio de Lista neto]])</f>
        <v>747.69200000000001</v>
      </c>
      <c r="D2673" s="5">
        <f>IF($F$2=0," - ",Tabla1[[#This Row],[Base Precio de Lista neto]]*(1-$F$2))</f>
        <v>523.38440000000003</v>
      </c>
      <c r="E2673" s="5">
        <f>IF($F$2=0," - ",Tabla1[[#This Row],[Base para Mejor precio]]*(1-$F$2))</f>
        <v>471.04595999999998</v>
      </c>
      <c r="F2673" s="4" t="s">
        <v>6</v>
      </c>
      <c r="G2673" s="16" t="s">
        <v>6131</v>
      </c>
      <c r="H2673" s="5">
        <f>IFERROR(IF($F$3=0,"-",Tabla1[[#This Row],[Precio de Cliente neto]]*(1+$F$3)),"-")</f>
        <v>785.0766000000001</v>
      </c>
      <c r="I2673" s="5">
        <v>747.69200000000001</v>
      </c>
      <c r="J2673" s="5">
        <v>672.92280000000005</v>
      </c>
      <c r="K2673" s="26">
        <v>0.21</v>
      </c>
    </row>
    <row r="2674" spans="1:11">
      <c r="A2674" s="4">
        <v>8421</v>
      </c>
      <c r="B2674" t="s">
        <v>1989</v>
      </c>
      <c r="C2674" s="5">
        <f>IF($F$2=0," - ",Tabla1[[#This Row],[Base Precio de Lista neto]])</f>
        <v>825.44</v>
      </c>
      <c r="D2674" s="5">
        <f>IF($F$2=0," - ",Tabla1[[#This Row],[Base Precio de Lista neto]]*(1-$F$2))</f>
        <v>577.80799999999999</v>
      </c>
      <c r="E2674" s="5">
        <f>IF($F$2=0," - ",Tabla1[[#This Row],[Base para Mejor precio]]*(1-$F$2))</f>
        <v>520.02719999999999</v>
      </c>
      <c r="F2674" s="4" t="s">
        <v>6</v>
      </c>
      <c r="G2674" s="16" t="s">
        <v>6131</v>
      </c>
      <c r="H2674" s="5">
        <f>IFERROR(IF($F$3=0,"-",Tabla1[[#This Row],[Precio de Cliente neto]]*(1+$F$3)),"-")</f>
        <v>866.71199999999999</v>
      </c>
      <c r="I2674" s="5">
        <v>825.44</v>
      </c>
      <c r="J2674" s="5">
        <v>742.89599999999996</v>
      </c>
      <c r="K2674" s="26">
        <v>0.21</v>
      </c>
    </row>
    <row r="2675" spans="1:11">
      <c r="A2675" s="4">
        <v>8423</v>
      </c>
      <c r="B2675" t="s">
        <v>1990</v>
      </c>
      <c r="C2675" s="5">
        <f>IF($F$2=0," - ",Tabla1[[#This Row],[Base Precio de Lista neto]])</f>
        <v>849.81169999999997</v>
      </c>
      <c r="D2675" s="5">
        <f>IF($F$2=0," - ",Tabla1[[#This Row],[Base Precio de Lista neto]]*(1-$F$2))</f>
        <v>594.86818999999991</v>
      </c>
      <c r="E2675" s="5">
        <f>IF($F$2=0," - ",Tabla1[[#This Row],[Base para Mejor precio]]*(1-$F$2))</f>
        <v>535.38137099999994</v>
      </c>
      <c r="F2675" s="4" t="s">
        <v>6</v>
      </c>
      <c r="G2675" s="16" t="s">
        <v>6131</v>
      </c>
      <c r="H2675" s="5">
        <f>IFERROR(IF($F$3=0,"-",Tabla1[[#This Row],[Precio de Cliente neto]]*(1+$F$3)),"-")</f>
        <v>892.30228499999987</v>
      </c>
      <c r="I2675" s="5">
        <v>849.81169999999997</v>
      </c>
      <c r="J2675" s="5">
        <v>764.83052999999995</v>
      </c>
      <c r="K2675" s="26">
        <v>0.21</v>
      </c>
    </row>
    <row r="2676" spans="1:11">
      <c r="A2676" s="4">
        <v>8424</v>
      </c>
      <c r="B2676" t="s">
        <v>1991</v>
      </c>
      <c r="C2676" s="5">
        <f>IF($F$2=0," - ",Tabla1[[#This Row],[Base Precio de Lista neto]])</f>
        <v>663.46450000000004</v>
      </c>
      <c r="D2676" s="5">
        <f>IF($F$2=0," - ",Tabla1[[#This Row],[Base Precio de Lista neto]]*(1-$F$2))</f>
        <v>464.42514999999997</v>
      </c>
      <c r="E2676" s="5">
        <f>IF($F$2=0," - ",Tabla1[[#This Row],[Base para Mejor precio]]*(1-$F$2))</f>
        <v>417.98263500000002</v>
      </c>
      <c r="F2676" s="4" t="s">
        <v>6</v>
      </c>
      <c r="G2676" s="16" t="s">
        <v>6131</v>
      </c>
      <c r="H2676" s="5">
        <f>IFERROR(IF($F$3=0,"-",Tabla1[[#This Row],[Precio de Cliente neto]]*(1+$F$3)),"-")</f>
        <v>696.63772499999993</v>
      </c>
      <c r="I2676" s="5">
        <v>663.46450000000004</v>
      </c>
      <c r="J2676" s="5">
        <v>597.11805000000004</v>
      </c>
      <c r="K2676" s="26">
        <v>0.21</v>
      </c>
    </row>
    <row r="2677" spans="1:11">
      <c r="A2677" s="4">
        <v>8425</v>
      </c>
      <c r="B2677" t="s">
        <v>1992</v>
      </c>
      <c r="C2677" s="5">
        <f>IF($F$2=0," - ",Tabla1[[#This Row],[Base Precio de Lista neto]])</f>
        <v>1549.2566999999999</v>
      </c>
      <c r="D2677" s="5">
        <f>IF($F$2=0," - ",Tabla1[[#This Row],[Base Precio de Lista neto]]*(1-$F$2))</f>
        <v>1084.4796899999999</v>
      </c>
      <c r="E2677" s="5">
        <f>IF($F$2=0," - ",Tabla1[[#This Row],[Base para Mejor precio]]*(1-$F$2))</f>
        <v>976.03172099999995</v>
      </c>
      <c r="F2677" s="4" t="s">
        <v>6</v>
      </c>
      <c r="G2677" s="16" t="s">
        <v>6131</v>
      </c>
      <c r="H2677" s="5">
        <f>IFERROR(IF($F$3=0,"-",Tabla1[[#This Row],[Precio de Cliente neto]]*(1+$F$3)),"-")</f>
        <v>1626.7195349999997</v>
      </c>
      <c r="I2677" s="5">
        <v>1549.2566999999999</v>
      </c>
      <c r="J2677" s="5">
        <v>1394.3310300000001</v>
      </c>
      <c r="K2677" s="26">
        <v>0.21</v>
      </c>
    </row>
    <row r="2678" spans="1:11">
      <c r="A2678" s="4">
        <v>8426</v>
      </c>
      <c r="B2678" t="s">
        <v>1993</v>
      </c>
      <c r="C2678" s="5">
        <f>IF($F$2=0," - ",Tabla1[[#This Row],[Base Precio de Lista neto]])</f>
        <v>2778.8242</v>
      </c>
      <c r="D2678" s="5">
        <f>IF($F$2=0," - ",Tabla1[[#This Row],[Base Precio de Lista neto]]*(1-$F$2))</f>
        <v>1945.1769399999998</v>
      </c>
      <c r="E2678" s="5">
        <f>IF($F$2=0," - ",Tabla1[[#This Row],[Base para Mejor precio]]*(1-$F$2))</f>
        <v>1750.6592459999999</v>
      </c>
      <c r="F2678" s="4" t="s">
        <v>6</v>
      </c>
      <c r="G2678" s="16" t="s">
        <v>6131</v>
      </c>
      <c r="H2678" s="5">
        <f>IFERROR(IF($F$3=0,"-",Tabla1[[#This Row],[Precio de Cliente neto]]*(1+$F$3)),"-")</f>
        <v>2917.76541</v>
      </c>
      <c r="I2678" s="5">
        <v>2778.8242</v>
      </c>
      <c r="J2678" s="5">
        <v>2500.9417800000001</v>
      </c>
      <c r="K2678" s="26">
        <v>0.21</v>
      </c>
    </row>
    <row r="2679" spans="1:11">
      <c r="A2679" s="4">
        <v>8427</v>
      </c>
      <c r="B2679" t="s">
        <v>1994</v>
      </c>
      <c r="C2679" s="5">
        <f>IF($F$2=0," - ",Tabla1[[#This Row],[Base Precio de Lista neto]])</f>
        <v>4239.0119000000004</v>
      </c>
      <c r="D2679" s="5">
        <f>IF($F$2=0," - ",Tabla1[[#This Row],[Base Precio de Lista neto]]*(1-$F$2))</f>
        <v>2967.3083300000003</v>
      </c>
      <c r="E2679" s="5">
        <f>IF($F$2=0," - ",Tabla1[[#This Row],[Base para Mejor precio]]*(1-$F$2))</f>
        <v>2670.5774969999998</v>
      </c>
      <c r="F2679" s="4" t="s">
        <v>6</v>
      </c>
      <c r="G2679" s="16" t="s">
        <v>6131</v>
      </c>
      <c r="H2679" s="5">
        <f>IFERROR(IF($F$3=0,"-",Tabla1[[#This Row],[Precio de Cliente neto]]*(1+$F$3)),"-")</f>
        <v>4450.9624950000007</v>
      </c>
      <c r="I2679" s="5">
        <v>4239.0119000000004</v>
      </c>
      <c r="J2679" s="5">
        <v>3815.1107099999999</v>
      </c>
      <c r="K2679" s="26">
        <v>0.21</v>
      </c>
    </row>
    <row r="2680" spans="1:11">
      <c r="A2680" s="4">
        <v>8428</v>
      </c>
      <c r="B2680" t="s">
        <v>1995</v>
      </c>
      <c r="C2680" s="5">
        <f>IF($F$2=0," - ",Tabla1[[#This Row],[Base Precio de Lista neto]])</f>
        <v>980.13720000000001</v>
      </c>
      <c r="D2680" s="5">
        <f>IF($F$2=0," - ",Tabla1[[#This Row],[Base Precio de Lista neto]]*(1-$F$2))</f>
        <v>686.09604000000002</v>
      </c>
      <c r="E2680" s="5">
        <f>IF($F$2=0," - ",Tabla1[[#This Row],[Base para Mejor precio]]*(1-$F$2))</f>
        <v>617.48643599999991</v>
      </c>
      <c r="F2680" s="4" t="s">
        <v>4</v>
      </c>
      <c r="G2680" s="16" t="s">
        <v>6131</v>
      </c>
      <c r="H2680" s="5">
        <f>IFERROR(IF($F$3=0,"-",Tabla1[[#This Row],[Precio de Cliente neto]]*(1+$F$3)),"-")</f>
        <v>1029.1440600000001</v>
      </c>
      <c r="I2680" s="5">
        <v>980.13720000000001</v>
      </c>
      <c r="J2680" s="5">
        <v>882.12347999999997</v>
      </c>
      <c r="K2680" s="26">
        <v>0.21</v>
      </c>
    </row>
    <row r="2681" spans="1:11">
      <c r="A2681" s="4">
        <v>8429</v>
      </c>
      <c r="B2681" t="s">
        <v>1996</v>
      </c>
      <c r="C2681" s="5">
        <f>IF($F$2=0," - ",Tabla1[[#This Row],[Base Precio de Lista neto]])</f>
        <v>803.61289999999997</v>
      </c>
      <c r="D2681" s="5">
        <f>IF($F$2=0," - ",Tabla1[[#This Row],[Base Precio de Lista neto]]*(1-$F$2))</f>
        <v>562.52902999999992</v>
      </c>
      <c r="E2681" s="5">
        <f>IF($F$2=0," - ",Tabla1[[#This Row],[Base para Mejor precio]]*(1-$F$2))</f>
        <v>506.27612699999997</v>
      </c>
      <c r="F2681" s="4" t="s">
        <v>4</v>
      </c>
      <c r="G2681" s="16" t="s">
        <v>6131</v>
      </c>
      <c r="H2681" s="5">
        <f>IFERROR(IF($F$3=0,"-",Tabla1[[#This Row],[Precio de Cliente neto]]*(1+$F$3)),"-")</f>
        <v>843.79354499999988</v>
      </c>
      <c r="I2681" s="5">
        <v>803.61289999999997</v>
      </c>
      <c r="J2681" s="5">
        <v>723.25161000000003</v>
      </c>
      <c r="K2681" s="26">
        <v>0.21</v>
      </c>
    </row>
    <row r="2682" spans="1:11">
      <c r="A2682" s="4">
        <v>8430</v>
      </c>
      <c r="B2682" t="s">
        <v>9234</v>
      </c>
      <c r="C2682" s="5">
        <f>IF($F$2=0," - ",Tabla1[[#This Row],[Base Precio de Lista neto]])</f>
        <v>4317.8568999999998</v>
      </c>
      <c r="D2682" s="5">
        <f>IF($F$2=0," - ",Tabla1[[#This Row],[Base Precio de Lista neto]]*(1-$F$2))</f>
        <v>3022.4998299999997</v>
      </c>
      <c r="E2682" s="5">
        <f>IF($F$2=0," - ",Tabla1[[#This Row],[Base para Mejor precio]]*(1-$F$2))</f>
        <v>2720.249847</v>
      </c>
      <c r="F2682" s="4" t="s">
        <v>5</v>
      </c>
      <c r="G2682" s="16" t="s">
        <v>6131</v>
      </c>
      <c r="H2682" s="5">
        <f>IFERROR(IF($F$3=0,"-",Tabla1[[#This Row],[Precio de Cliente neto]]*(1+$F$3)),"-")</f>
        <v>4533.7497449999992</v>
      </c>
      <c r="I2682" s="5">
        <v>4317.8568999999998</v>
      </c>
      <c r="J2682" s="5">
        <v>3886.0712100000001</v>
      </c>
      <c r="K2682" s="26">
        <v>0.21</v>
      </c>
    </row>
    <row r="2683" spans="1:11">
      <c r="A2683" s="4">
        <v>8431</v>
      </c>
      <c r="B2683" t="s">
        <v>1997</v>
      </c>
      <c r="C2683" s="5">
        <f>IF($F$2=0," - ",Tabla1[[#This Row],[Base Precio de Lista neto]])</f>
        <v>646.37109999999996</v>
      </c>
      <c r="D2683" s="5">
        <f>IF($F$2=0," - ",Tabla1[[#This Row],[Base Precio de Lista neto]]*(1-$F$2))</f>
        <v>452.45976999999993</v>
      </c>
      <c r="E2683" s="5">
        <f>IF($F$2=0," - ",Tabla1[[#This Row],[Base para Mejor precio]]*(1-$F$2))</f>
        <v>407.21379299999995</v>
      </c>
      <c r="F2683" s="4" t="s">
        <v>4</v>
      </c>
      <c r="G2683" s="16" t="s">
        <v>6131</v>
      </c>
      <c r="H2683" s="5">
        <f>IFERROR(IF($F$3=0,"-",Tabla1[[#This Row],[Precio de Cliente neto]]*(1+$F$3)),"-")</f>
        <v>678.6896549999999</v>
      </c>
      <c r="I2683" s="5">
        <v>646.37109999999996</v>
      </c>
      <c r="J2683" s="5">
        <v>581.73398999999995</v>
      </c>
      <c r="K2683" s="26">
        <v>0.21</v>
      </c>
    </row>
    <row r="2684" spans="1:11">
      <c r="A2684" s="4">
        <v>8432</v>
      </c>
      <c r="B2684" t="s">
        <v>1998</v>
      </c>
      <c r="C2684" s="5">
        <f>IF($F$2=0," - ",Tabla1[[#This Row],[Base Precio de Lista neto]])</f>
        <v>1046.9036000000001</v>
      </c>
      <c r="D2684" s="5">
        <f>IF($F$2=0," - ",Tabla1[[#This Row],[Base Precio de Lista neto]]*(1-$F$2))</f>
        <v>732.83252000000005</v>
      </c>
      <c r="E2684" s="5">
        <f>IF($F$2=0," - ",Tabla1[[#This Row],[Base para Mejor precio]]*(1-$F$2))</f>
        <v>659.54926799999998</v>
      </c>
      <c r="F2684" s="4" t="s">
        <v>4</v>
      </c>
      <c r="G2684" s="16" t="s">
        <v>6131</v>
      </c>
      <c r="H2684" s="5">
        <f>IFERROR(IF($F$3=0,"-",Tabla1[[#This Row],[Precio de Cliente neto]]*(1+$F$3)),"-")</f>
        <v>1099.2487800000001</v>
      </c>
      <c r="I2684" s="5">
        <v>1046.9036000000001</v>
      </c>
      <c r="J2684" s="5">
        <v>942.21324000000004</v>
      </c>
      <c r="K2684" s="26">
        <v>0.21</v>
      </c>
    </row>
    <row r="2685" spans="1:11">
      <c r="A2685" s="4">
        <v>8433</v>
      </c>
      <c r="B2685" t="s">
        <v>1999</v>
      </c>
      <c r="C2685" s="5">
        <f>IF($F$2=0," - ",Tabla1[[#This Row],[Base Precio de Lista neto]])</f>
        <v>558.15539999999999</v>
      </c>
      <c r="D2685" s="5">
        <f>IF($F$2=0," - ",Tabla1[[#This Row],[Base Precio de Lista neto]]*(1-$F$2))</f>
        <v>390.70877999999999</v>
      </c>
      <c r="E2685" s="5">
        <f>IF($F$2=0," - ",Tabla1[[#This Row],[Base para Mejor precio]]*(1-$F$2))</f>
        <v>351.637902</v>
      </c>
      <c r="F2685" s="4" t="s">
        <v>6</v>
      </c>
      <c r="G2685" s="16" t="s">
        <v>6131</v>
      </c>
      <c r="H2685" s="5">
        <f>IFERROR(IF($F$3=0,"-",Tabla1[[#This Row],[Precio de Cliente neto]]*(1+$F$3)),"-")</f>
        <v>586.06317000000001</v>
      </c>
      <c r="I2685" s="5">
        <v>558.15539999999999</v>
      </c>
      <c r="J2685" s="5">
        <v>502.33985999999999</v>
      </c>
      <c r="K2685" s="26">
        <v>0.21</v>
      </c>
    </row>
    <row r="2686" spans="1:11">
      <c r="A2686" s="4">
        <v>8434</v>
      </c>
      <c r="B2686" t="s">
        <v>2000</v>
      </c>
      <c r="C2686" s="5">
        <f>IF($F$2=0," - ",Tabla1[[#This Row],[Base Precio de Lista neto]])</f>
        <v>1045.9617000000001</v>
      </c>
      <c r="D2686" s="5">
        <f>IF($F$2=0," - ",Tabla1[[#This Row],[Base Precio de Lista neto]]*(1-$F$2))</f>
        <v>732.17318999999998</v>
      </c>
      <c r="E2686" s="5">
        <f>IF($F$2=0," - ",Tabla1[[#This Row],[Base para Mejor precio]]*(1-$F$2))</f>
        <v>658.955871</v>
      </c>
      <c r="F2686" s="4" t="s">
        <v>6</v>
      </c>
      <c r="G2686" s="16" t="s">
        <v>6131</v>
      </c>
      <c r="H2686" s="5">
        <f>IFERROR(IF($F$3=0,"-",Tabla1[[#This Row],[Precio de Cliente neto]]*(1+$F$3)),"-")</f>
        <v>1098.259785</v>
      </c>
      <c r="I2686" s="5">
        <v>1045.9617000000001</v>
      </c>
      <c r="J2686" s="5">
        <v>941.36553000000004</v>
      </c>
      <c r="K2686" s="26">
        <v>0.21</v>
      </c>
    </row>
    <row r="2687" spans="1:11">
      <c r="A2687" s="4">
        <v>8435</v>
      </c>
      <c r="B2687" t="s">
        <v>2001</v>
      </c>
      <c r="C2687" s="5">
        <f>IF($F$2=0," - ",Tabla1[[#This Row],[Base Precio de Lista neto]])</f>
        <v>1309.9812999999999</v>
      </c>
      <c r="D2687" s="5">
        <f>IF($F$2=0," - ",Tabla1[[#This Row],[Base Precio de Lista neto]]*(1-$F$2))</f>
        <v>916.98690999999985</v>
      </c>
      <c r="E2687" s="5">
        <f>IF($F$2=0," - ",Tabla1[[#This Row],[Base para Mejor precio]]*(1-$F$2))</f>
        <v>825.28821899999991</v>
      </c>
      <c r="F2687" s="4" t="s">
        <v>6</v>
      </c>
      <c r="G2687" s="16" t="s">
        <v>6131</v>
      </c>
      <c r="H2687" s="5">
        <f>IFERROR(IF($F$3=0,"-",Tabla1[[#This Row],[Precio de Cliente neto]]*(1+$F$3)),"-")</f>
        <v>1375.4803649999999</v>
      </c>
      <c r="I2687" s="5">
        <v>1309.9812999999999</v>
      </c>
      <c r="J2687" s="5">
        <v>1178.98317</v>
      </c>
      <c r="K2687" s="26">
        <v>0.21</v>
      </c>
    </row>
    <row r="2688" spans="1:11">
      <c r="A2688" s="4">
        <v>8436</v>
      </c>
      <c r="B2688" t="s">
        <v>2002</v>
      </c>
      <c r="C2688" s="5">
        <f>IF($F$2=0," - ",Tabla1[[#This Row],[Base Precio de Lista neto]])</f>
        <v>16066.6883</v>
      </c>
      <c r="D2688" s="5">
        <f>IF($F$2=0," - ",Tabla1[[#This Row],[Base Precio de Lista neto]]*(1-$F$2))</f>
        <v>11246.68181</v>
      </c>
      <c r="E2688" s="5">
        <f>IF($F$2=0," - ",Tabla1[[#This Row],[Base para Mejor precio]]*(1-$F$2))</f>
        <v>10122.013628999999</v>
      </c>
      <c r="F2688" s="4" t="s">
        <v>6</v>
      </c>
      <c r="G2688" s="16" t="s">
        <v>6131</v>
      </c>
      <c r="H2688" s="5">
        <f>IFERROR(IF($F$3=0,"-",Tabla1[[#This Row],[Precio de Cliente neto]]*(1+$F$3)),"-")</f>
        <v>16870.022714999999</v>
      </c>
      <c r="I2688" s="5">
        <v>16066.6883</v>
      </c>
      <c r="J2688" s="5">
        <v>14460.019469999999</v>
      </c>
      <c r="K2688" s="26">
        <v>0.21</v>
      </c>
    </row>
    <row r="2689" spans="1:11">
      <c r="A2689" s="4">
        <v>8437</v>
      </c>
      <c r="B2689" t="s">
        <v>1897</v>
      </c>
      <c r="C2689" s="5">
        <f>IF($F$2=0," - ",Tabla1[[#This Row],[Base Precio de Lista neto]])</f>
        <v>254.51390000000001</v>
      </c>
      <c r="D2689" s="5">
        <f>IF($F$2=0," - ",Tabla1[[#This Row],[Base Precio de Lista neto]]*(1-$F$2))</f>
        <v>178.15973</v>
      </c>
      <c r="E2689" s="5">
        <f>IF($F$2=0," - ",Tabla1[[#This Row],[Base para Mejor precio]]*(1-$F$2))</f>
        <v>143.18697500099998</v>
      </c>
      <c r="F2689" s="4" t="s">
        <v>5</v>
      </c>
      <c r="G2689" s="16" t="s">
        <v>8993</v>
      </c>
      <c r="H2689" s="5">
        <f>IFERROR(IF($F$3=0,"-",Tabla1[[#This Row],[Precio de Cliente neto]]*(1+$F$3)),"-")</f>
        <v>267.23959500000001</v>
      </c>
      <c r="I2689" s="5">
        <v>254.51390000000001</v>
      </c>
      <c r="J2689" s="5">
        <v>204.55282142999999</v>
      </c>
      <c r="K2689" s="26">
        <v>0.21</v>
      </c>
    </row>
    <row r="2690" spans="1:11">
      <c r="A2690" s="4">
        <v>8438</v>
      </c>
      <c r="B2690" t="s">
        <v>1898</v>
      </c>
      <c r="C2690" s="5">
        <f>IF($F$2=0," - ",Tabla1[[#This Row],[Base Precio de Lista neto]])</f>
        <v>291.58800000000002</v>
      </c>
      <c r="D2690" s="5">
        <f>IF($F$2=0," - ",Tabla1[[#This Row],[Base Precio de Lista neto]]*(1-$F$2))</f>
        <v>204.11160000000001</v>
      </c>
      <c r="E2690" s="5">
        <f>IF($F$2=0," - ",Tabla1[[#This Row],[Base para Mejor precio]]*(1-$F$2))</f>
        <v>164.04449291999998</v>
      </c>
      <c r="F2690" s="4" t="s">
        <v>5</v>
      </c>
      <c r="G2690" s="16" t="s">
        <v>8993</v>
      </c>
      <c r="H2690" s="5">
        <f>IFERROR(IF($F$3=0,"-",Tabla1[[#This Row],[Precio de Cliente neto]]*(1+$F$3)),"-")</f>
        <v>306.16740000000004</v>
      </c>
      <c r="I2690" s="5">
        <v>291.58800000000002</v>
      </c>
      <c r="J2690" s="5">
        <v>234.3492756</v>
      </c>
      <c r="K2690" s="26">
        <v>0.21</v>
      </c>
    </row>
    <row r="2691" spans="1:11">
      <c r="A2691" s="4">
        <v>8439</v>
      </c>
      <c r="B2691" t="s">
        <v>1908</v>
      </c>
      <c r="C2691" s="5">
        <f>IF($F$2=0," - ",Tabla1[[#This Row],[Base Precio de Lista neto]])</f>
        <v>322.17070000000001</v>
      </c>
      <c r="D2691" s="5">
        <f>IF($F$2=0," - ",Tabla1[[#This Row],[Base Precio de Lista neto]]*(1-$F$2))</f>
        <v>225.51948999999999</v>
      </c>
      <c r="E2691" s="5">
        <f>IF($F$2=0," - ",Tabla1[[#This Row],[Base para Mejor precio]]*(1-$F$2))</f>
        <v>181.25001411299999</v>
      </c>
      <c r="F2691" s="4" t="s">
        <v>5</v>
      </c>
      <c r="G2691" s="16" t="s">
        <v>8993</v>
      </c>
      <c r="H2691" s="5">
        <f>IFERROR(IF($F$3=0,"-",Tabla1[[#This Row],[Precio de Cliente neto]]*(1+$F$3)),"-")</f>
        <v>338.27923499999997</v>
      </c>
      <c r="I2691" s="5">
        <v>322.17070000000001</v>
      </c>
      <c r="J2691" s="5">
        <v>258.92859159</v>
      </c>
      <c r="K2691" s="26">
        <v>0.21</v>
      </c>
    </row>
    <row r="2692" spans="1:11">
      <c r="A2692" s="4">
        <v>8440</v>
      </c>
      <c r="B2692" t="s">
        <v>2003</v>
      </c>
      <c r="C2692" s="5">
        <f>IF($F$2=0," - ",Tabla1[[#This Row],[Base Precio de Lista neto]])</f>
        <v>1180.9815000000001</v>
      </c>
      <c r="D2692" s="5">
        <f>IF($F$2=0," - ",Tabla1[[#This Row],[Base Precio de Lista neto]]*(1-$F$2))</f>
        <v>826.68705</v>
      </c>
      <c r="E2692" s="5">
        <f>IF($F$2=0," - ",Tabla1[[#This Row],[Base para Mejor precio]]*(1-$F$2))</f>
        <v>744.01834499999995</v>
      </c>
      <c r="F2692" s="4" t="s">
        <v>6</v>
      </c>
      <c r="G2692" s="16" t="s">
        <v>6131</v>
      </c>
      <c r="H2692" s="5">
        <f>IFERROR(IF($F$3=0,"-",Tabla1[[#This Row],[Precio de Cliente neto]]*(1+$F$3)),"-")</f>
        <v>1240.030575</v>
      </c>
      <c r="I2692" s="5">
        <v>1180.9815000000001</v>
      </c>
      <c r="J2692" s="5">
        <v>1062.8833500000001</v>
      </c>
      <c r="K2692" s="26">
        <v>0.21</v>
      </c>
    </row>
    <row r="2693" spans="1:11">
      <c r="A2693" s="4">
        <v>8441</v>
      </c>
      <c r="B2693" t="s">
        <v>2004</v>
      </c>
      <c r="C2693" s="5">
        <f>IF($F$2=0," - ",Tabla1[[#This Row],[Base Precio de Lista neto]])</f>
        <v>1559.7773</v>
      </c>
      <c r="D2693" s="5">
        <f>IF($F$2=0," - ",Tabla1[[#This Row],[Base Precio de Lista neto]]*(1-$F$2))</f>
        <v>1091.84411</v>
      </c>
      <c r="E2693" s="5">
        <f>IF($F$2=0," - ",Tabla1[[#This Row],[Base para Mejor precio]]*(1-$F$2))</f>
        <v>982.65969899999982</v>
      </c>
      <c r="F2693" s="4" t="s">
        <v>6</v>
      </c>
      <c r="G2693" s="16" t="s">
        <v>6131</v>
      </c>
      <c r="H2693" s="5">
        <f>IFERROR(IF($F$3=0,"-",Tabla1[[#This Row],[Precio de Cliente neto]]*(1+$F$3)),"-")</f>
        <v>1637.766165</v>
      </c>
      <c r="I2693" s="5">
        <v>1559.7773</v>
      </c>
      <c r="J2693" s="5">
        <v>1403.7995699999999</v>
      </c>
      <c r="K2693" s="26">
        <v>0.21</v>
      </c>
    </row>
    <row r="2694" spans="1:11">
      <c r="A2694" s="4">
        <v>8442</v>
      </c>
      <c r="B2694" t="s">
        <v>2005</v>
      </c>
      <c r="C2694" s="5">
        <f>IF($F$2=0," - ",Tabla1[[#This Row],[Base Precio de Lista neto]])</f>
        <v>1648.9213</v>
      </c>
      <c r="D2694" s="5">
        <f>IF($F$2=0," - ",Tabla1[[#This Row],[Base Precio de Lista neto]]*(1-$F$2))</f>
        <v>1154.2449099999999</v>
      </c>
      <c r="E2694" s="5">
        <f>IF($F$2=0," - ",Tabla1[[#This Row],[Base para Mejor precio]]*(1-$F$2))</f>
        <v>1038.8204189999999</v>
      </c>
      <c r="F2694" s="4" t="s">
        <v>6</v>
      </c>
      <c r="G2694" s="16" t="s">
        <v>6131</v>
      </c>
      <c r="H2694" s="5">
        <f>IFERROR(IF($F$3=0,"-",Tabla1[[#This Row],[Precio de Cliente neto]]*(1+$F$3)),"-")</f>
        <v>1731.3673649999998</v>
      </c>
      <c r="I2694" s="5">
        <v>1648.9213</v>
      </c>
      <c r="J2694" s="5">
        <v>1484.02917</v>
      </c>
      <c r="K2694" s="26">
        <v>0.21</v>
      </c>
    </row>
    <row r="2695" spans="1:11">
      <c r="A2695" s="4">
        <v>8443</v>
      </c>
      <c r="B2695" t="s">
        <v>2006</v>
      </c>
      <c r="C2695" s="5">
        <f>IF($F$2=0," - ",Tabla1[[#This Row],[Base Precio de Lista neto]])</f>
        <v>1740.0672</v>
      </c>
      <c r="D2695" s="5">
        <f>IF($F$2=0," - ",Tabla1[[#This Row],[Base Precio de Lista neto]]*(1-$F$2))</f>
        <v>1218.0470399999999</v>
      </c>
      <c r="E2695" s="5">
        <f>IF($F$2=0," - ",Tabla1[[#This Row],[Base para Mejor precio]]*(1-$F$2))</f>
        <v>1096.242336</v>
      </c>
      <c r="F2695" s="4" t="s">
        <v>6</v>
      </c>
      <c r="G2695" s="16" t="s">
        <v>6131</v>
      </c>
      <c r="H2695" s="5">
        <f>IFERROR(IF($F$3=0,"-",Tabla1[[#This Row],[Precio de Cliente neto]]*(1+$F$3)),"-")</f>
        <v>1827.0705599999999</v>
      </c>
      <c r="I2695" s="5">
        <v>1740.0672</v>
      </c>
      <c r="J2695" s="5">
        <v>1566.0604800000001</v>
      </c>
      <c r="K2695" s="26">
        <v>0.21</v>
      </c>
    </row>
    <row r="2696" spans="1:11">
      <c r="A2696" s="4">
        <v>8444</v>
      </c>
      <c r="B2696" t="s">
        <v>2007</v>
      </c>
      <c r="C2696" s="5">
        <f>IF($F$2=0," - ",Tabla1[[#This Row],[Base Precio de Lista neto]])</f>
        <v>1862.8271999999999</v>
      </c>
      <c r="D2696" s="5">
        <f>IF($F$2=0," - ",Tabla1[[#This Row],[Base Precio de Lista neto]]*(1-$F$2))</f>
        <v>1303.9790399999999</v>
      </c>
      <c r="E2696" s="5">
        <f>IF($F$2=0," - ",Tabla1[[#This Row],[Base para Mejor precio]]*(1-$F$2))</f>
        <v>1173.581136</v>
      </c>
      <c r="F2696" s="4" t="s">
        <v>6</v>
      </c>
      <c r="G2696" s="16" t="s">
        <v>6131</v>
      </c>
      <c r="H2696" s="5">
        <f>IFERROR(IF($F$3=0,"-",Tabla1[[#This Row],[Precio de Cliente neto]]*(1+$F$3)),"-")</f>
        <v>1955.9685599999998</v>
      </c>
      <c r="I2696" s="5">
        <v>1862.8271999999999</v>
      </c>
      <c r="J2696" s="5">
        <v>1676.54448</v>
      </c>
      <c r="K2696" s="26">
        <v>0.21</v>
      </c>
    </row>
    <row r="2697" spans="1:11">
      <c r="A2697" s="4">
        <v>8445</v>
      </c>
      <c r="B2697" t="s">
        <v>2008</v>
      </c>
      <c r="C2697" s="5">
        <f>IF($F$2=0," - ",Tabla1[[#This Row],[Base Precio de Lista neto]])</f>
        <v>2058.9140000000002</v>
      </c>
      <c r="D2697" s="5">
        <f>IF($F$2=0," - ",Tabla1[[#This Row],[Base Precio de Lista neto]]*(1-$F$2))</f>
        <v>1441.2398000000001</v>
      </c>
      <c r="E2697" s="5">
        <f>IF($F$2=0," - ",Tabla1[[#This Row],[Base para Mejor precio]]*(1-$F$2))</f>
        <v>1297.11582</v>
      </c>
      <c r="F2697" s="4" t="s">
        <v>6</v>
      </c>
      <c r="G2697" s="16" t="s">
        <v>6131</v>
      </c>
      <c r="H2697" s="5">
        <f>IFERROR(IF($F$3=0,"-",Tabla1[[#This Row],[Precio de Cliente neto]]*(1+$F$3)),"-")</f>
        <v>2161.8597</v>
      </c>
      <c r="I2697" s="5">
        <v>2058.9140000000002</v>
      </c>
      <c r="J2697" s="5">
        <v>1853.0226</v>
      </c>
      <c r="K2697" s="26">
        <v>0.21</v>
      </c>
    </row>
    <row r="2698" spans="1:11">
      <c r="A2698" s="4">
        <v>8446</v>
      </c>
      <c r="B2698" t="s">
        <v>2009</v>
      </c>
      <c r="C2698" s="5">
        <f>IF($F$2=0," - ",Tabla1[[#This Row],[Base Precio de Lista neto]])</f>
        <v>2168.1059</v>
      </c>
      <c r="D2698" s="5">
        <f>IF($F$2=0," - ",Tabla1[[#This Row],[Base Precio de Lista neto]]*(1-$F$2))</f>
        <v>1517.6741299999999</v>
      </c>
      <c r="E2698" s="5">
        <f>IF($F$2=0," - ",Tabla1[[#This Row],[Base para Mejor precio]]*(1-$F$2))</f>
        <v>1365.9067169999998</v>
      </c>
      <c r="F2698" s="4" t="s">
        <v>6</v>
      </c>
      <c r="G2698" s="16" t="s">
        <v>6131</v>
      </c>
      <c r="H2698" s="5">
        <f>IFERROR(IF($F$3=0,"-",Tabla1[[#This Row],[Precio de Cliente neto]]*(1+$F$3)),"-")</f>
        <v>2276.511195</v>
      </c>
      <c r="I2698" s="5">
        <v>2168.1059</v>
      </c>
      <c r="J2698" s="5">
        <v>1951.29531</v>
      </c>
      <c r="K2698" s="26">
        <v>0.21</v>
      </c>
    </row>
    <row r="2699" spans="1:11">
      <c r="A2699" s="4">
        <v>8448</v>
      </c>
      <c r="B2699" t="s">
        <v>2010</v>
      </c>
      <c r="C2699" s="5">
        <f>IF($F$2=0," - ",Tabla1[[#This Row],[Base Precio de Lista neto]])</f>
        <v>1259.2112</v>
      </c>
      <c r="D2699" s="5">
        <f>IF($F$2=0," - ",Tabla1[[#This Row],[Base Precio de Lista neto]]*(1-$F$2))</f>
        <v>881.44783999999993</v>
      </c>
      <c r="E2699" s="5">
        <f>IF($F$2=0," - ",Tabla1[[#This Row],[Base para Mejor precio]]*(1-$F$2))</f>
        <v>793.30305599999997</v>
      </c>
      <c r="F2699" s="4" t="s">
        <v>6</v>
      </c>
      <c r="G2699" s="16" t="s">
        <v>6131</v>
      </c>
      <c r="H2699" s="5">
        <f>IFERROR(IF($F$3=0,"-",Tabla1[[#This Row],[Precio de Cliente neto]]*(1+$F$3)),"-")</f>
        <v>1322.1717599999999</v>
      </c>
      <c r="I2699" s="5">
        <v>1259.2112</v>
      </c>
      <c r="J2699" s="5">
        <v>1133.29008</v>
      </c>
      <c r="K2699" s="26">
        <v>0.21</v>
      </c>
    </row>
    <row r="2700" spans="1:11">
      <c r="A2700" s="4">
        <v>8449</v>
      </c>
      <c r="B2700" t="s">
        <v>2011</v>
      </c>
      <c r="C2700" s="5">
        <f>IF($F$2=0," - ",Tabla1[[#This Row],[Base Precio de Lista neto]])</f>
        <v>5605.7138999999997</v>
      </c>
      <c r="D2700" s="5">
        <f>IF($F$2=0," - ",Tabla1[[#This Row],[Base Precio de Lista neto]]*(1-$F$2))</f>
        <v>3923.9997299999995</v>
      </c>
      <c r="E2700" s="5">
        <f>IF($F$2=0," - ",Tabla1[[#This Row],[Base para Mejor precio]]*(1-$F$2))</f>
        <v>3531.5997569999995</v>
      </c>
      <c r="F2700" s="4" t="s">
        <v>5</v>
      </c>
      <c r="G2700" s="16" t="s">
        <v>6131</v>
      </c>
      <c r="H2700" s="5">
        <f>IFERROR(IF($F$3=0,"-",Tabla1[[#This Row],[Precio de Cliente neto]]*(1+$F$3)),"-")</f>
        <v>5885.9995949999993</v>
      </c>
      <c r="I2700" s="5">
        <v>5605.7138999999997</v>
      </c>
      <c r="J2700" s="5">
        <v>5045.1425099999997</v>
      </c>
      <c r="K2700" s="26">
        <v>0.21</v>
      </c>
    </row>
    <row r="2701" spans="1:11">
      <c r="A2701" s="4">
        <v>8450</v>
      </c>
      <c r="B2701" t="s">
        <v>2012</v>
      </c>
      <c r="C2701" s="5">
        <f>IF($F$2=0," - ",Tabla1[[#This Row],[Base Precio de Lista neto]])</f>
        <v>1106.2416000000001</v>
      </c>
      <c r="D2701" s="5">
        <f>IF($F$2=0," - ",Tabla1[[#This Row],[Base Precio de Lista neto]]*(1-$F$2))</f>
        <v>774.36911999999995</v>
      </c>
      <c r="E2701" s="5">
        <f>IF($F$2=0," - ",Tabla1[[#This Row],[Base para Mejor precio]]*(1-$F$2))</f>
        <v>696.93220799999995</v>
      </c>
      <c r="F2701" s="4" t="s">
        <v>6</v>
      </c>
      <c r="G2701" s="16" t="s">
        <v>6131</v>
      </c>
      <c r="H2701" s="5">
        <f>IFERROR(IF($F$3=0,"-",Tabla1[[#This Row],[Precio de Cliente neto]]*(1+$F$3)),"-")</f>
        <v>1161.55368</v>
      </c>
      <c r="I2701" s="5">
        <v>1106.2416000000001</v>
      </c>
      <c r="J2701" s="5">
        <v>995.61743999999999</v>
      </c>
      <c r="K2701" s="26">
        <v>0.21</v>
      </c>
    </row>
    <row r="2702" spans="1:11">
      <c r="A2702" s="4">
        <v>8451</v>
      </c>
      <c r="B2702" t="s">
        <v>2013</v>
      </c>
      <c r="C2702" s="5">
        <f>IF($F$2=0," - ",Tabla1[[#This Row],[Base Precio de Lista neto]])</f>
        <v>238.03039999999999</v>
      </c>
      <c r="D2702" s="5">
        <f>IF($F$2=0," - ",Tabla1[[#This Row],[Base Precio de Lista neto]]*(1-$F$2))</f>
        <v>166.62127999999998</v>
      </c>
      <c r="E2702" s="5">
        <f>IF($F$2=0," - ",Tabla1[[#This Row],[Base para Mejor precio]]*(1-$F$2))</f>
        <v>149.95915199999999</v>
      </c>
      <c r="F2702" s="4" t="s">
        <v>5</v>
      </c>
      <c r="G2702" s="16" t="s">
        <v>6131</v>
      </c>
      <c r="H2702" s="5">
        <f>IFERROR(IF($F$3=0,"-",Tabla1[[#This Row],[Precio de Cliente neto]]*(1+$F$3)),"-")</f>
        <v>249.93191999999999</v>
      </c>
      <c r="I2702" s="5">
        <v>238.03039999999999</v>
      </c>
      <c r="J2702" s="5">
        <v>214.22736</v>
      </c>
      <c r="K2702" s="26">
        <v>0.21</v>
      </c>
    </row>
    <row r="2703" spans="1:11">
      <c r="A2703" s="4">
        <v>8452</v>
      </c>
      <c r="B2703" t="s">
        <v>2014</v>
      </c>
      <c r="C2703" s="5">
        <f>IF($F$2=0," - ",Tabla1[[#This Row],[Base Precio de Lista neto]])</f>
        <v>229.10390000000001</v>
      </c>
      <c r="D2703" s="5">
        <f>IF($F$2=0," - ",Tabla1[[#This Row],[Base Precio de Lista neto]]*(1-$F$2))</f>
        <v>160.37272999999999</v>
      </c>
      <c r="E2703" s="5">
        <f>IF($F$2=0," - ",Tabla1[[#This Row],[Base para Mejor precio]]*(1-$F$2))</f>
        <v>144.33545699999999</v>
      </c>
      <c r="F2703" s="4" t="s">
        <v>5</v>
      </c>
      <c r="G2703" s="16" t="s">
        <v>6131</v>
      </c>
      <c r="H2703" s="5">
        <f>IFERROR(IF($F$3=0,"-",Tabla1[[#This Row],[Precio de Cliente neto]]*(1+$F$3)),"-")</f>
        <v>240.55909499999999</v>
      </c>
      <c r="I2703" s="5">
        <v>229.10390000000001</v>
      </c>
      <c r="J2703" s="5">
        <v>206.19351</v>
      </c>
      <c r="K2703" s="26">
        <v>0.21</v>
      </c>
    </row>
    <row r="2704" spans="1:11">
      <c r="A2704" s="4">
        <v>8453</v>
      </c>
      <c r="B2704" t="s">
        <v>2015</v>
      </c>
      <c r="C2704" s="5">
        <f>IF($F$2=0," - ",Tabla1[[#This Row],[Base Precio de Lista neto]])</f>
        <v>238.03030000000001</v>
      </c>
      <c r="D2704" s="5">
        <f>IF($F$2=0," - ",Tabla1[[#This Row],[Base Precio de Lista neto]]*(1-$F$2))</f>
        <v>166.62120999999999</v>
      </c>
      <c r="E2704" s="5">
        <f>IF($F$2=0," - ",Tabla1[[#This Row],[Base para Mejor precio]]*(1-$F$2))</f>
        <v>149.95908900000001</v>
      </c>
      <c r="F2704" s="4" t="s">
        <v>5</v>
      </c>
      <c r="G2704" s="16" t="s">
        <v>6131</v>
      </c>
      <c r="H2704" s="5">
        <f>IFERROR(IF($F$3=0,"-",Tabla1[[#This Row],[Precio de Cliente neto]]*(1+$F$3)),"-")</f>
        <v>249.93181499999997</v>
      </c>
      <c r="I2704" s="5">
        <v>238.03030000000001</v>
      </c>
      <c r="J2704" s="5">
        <v>214.22727</v>
      </c>
      <c r="K2704" s="26">
        <v>0.21</v>
      </c>
    </row>
    <row r="2705" spans="1:11">
      <c r="A2705" s="4">
        <v>8454</v>
      </c>
      <c r="B2705" t="s">
        <v>2016</v>
      </c>
      <c r="C2705" s="5">
        <f>IF($F$2=0," - ",Tabla1[[#This Row],[Base Precio de Lista neto]])</f>
        <v>533.05840000000001</v>
      </c>
      <c r="D2705" s="5">
        <f>IF($F$2=0," - ",Tabla1[[#This Row],[Base Precio de Lista neto]]*(1-$F$2))</f>
        <v>373.14087999999998</v>
      </c>
      <c r="E2705" s="5">
        <f>IF($F$2=0," - ",Tabla1[[#This Row],[Base para Mejor precio]]*(1-$F$2))</f>
        <v>335.82679200000001</v>
      </c>
      <c r="F2705" s="4" t="s">
        <v>6</v>
      </c>
      <c r="G2705" s="16" t="s">
        <v>6131</v>
      </c>
      <c r="H2705" s="5">
        <f>IFERROR(IF($F$3=0,"-",Tabla1[[#This Row],[Precio de Cliente neto]]*(1+$F$3)),"-")</f>
        <v>559.71132</v>
      </c>
      <c r="I2705" s="5">
        <v>533.05840000000001</v>
      </c>
      <c r="J2705" s="5">
        <v>479.75256000000002</v>
      </c>
      <c r="K2705" s="26">
        <v>0.21</v>
      </c>
    </row>
    <row r="2706" spans="1:11">
      <c r="A2706" s="4">
        <v>8455</v>
      </c>
      <c r="B2706" t="s">
        <v>2017</v>
      </c>
      <c r="C2706" s="5">
        <f>IF($F$2=0," - ",Tabla1[[#This Row],[Base Precio de Lista neto]])</f>
        <v>773.14030000000002</v>
      </c>
      <c r="D2706" s="5">
        <f>IF($F$2=0," - ",Tabla1[[#This Row],[Base Precio de Lista neto]]*(1-$F$2))</f>
        <v>541.19821000000002</v>
      </c>
      <c r="E2706" s="5">
        <f>IF($F$2=0," - ",Tabla1[[#This Row],[Base para Mejor precio]]*(1-$F$2))</f>
        <v>487.07838899999996</v>
      </c>
      <c r="F2706" s="4" t="s">
        <v>6</v>
      </c>
      <c r="G2706" s="16" t="s">
        <v>6131</v>
      </c>
      <c r="H2706" s="5">
        <f>IFERROR(IF($F$3=0,"-",Tabla1[[#This Row],[Precio de Cliente neto]]*(1+$F$3)),"-")</f>
        <v>811.79731500000003</v>
      </c>
      <c r="I2706" s="5">
        <v>773.14030000000002</v>
      </c>
      <c r="J2706" s="5">
        <v>695.82627000000002</v>
      </c>
      <c r="K2706" s="26">
        <v>0.21</v>
      </c>
    </row>
    <row r="2707" spans="1:11">
      <c r="A2707" s="4">
        <v>8456</v>
      </c>
      <c r="B2707" t="s">
        <v>2018</v>
      </c>
      <c r="C2707" s="5">
        <f>IF($F$2=0," - ",Tabla1[[#This Row],[Base Precio de Lista neto]])</f>
        <v>222.22829999999999</v>
      </c>
      <c r="D2707" s="5">
        <f>IF($F$2=0," - ",Tabla1[[#This Row],[Base Precio de Lista neto]]*(1-$F$2))</f>
        <v>155.55980999999997</v>
      </c>
      <c r="E2707" s="5">
        <f>IF($F$2=0," - ",Tabla1[[#This Row],[Base para Mejor precio]]*(1-$F$2))</f>
        <v>140.003829</v>
      </c>
      <c r="F2707" s="4" t="s">
        <v>6</v>
      </c>
      <c r="G2707" s="16" t="s">
        <v>6131</v>
      </c>
      <c r="H2707" s="5">
        <f>IFERROR(IF($F$3=0,"-",Tabla1[[#This Row],[Precio de Cliente neto]]*(1+$F$3)),"-")</f>
        <v>233.33971499999996</v>
      </c>
      <c r="I2707" s="5">
        <v>222.22829999999999</v>
      </c>
      <c r="J2707" s="5">
        <v>200.00547</v>
      </c>
      <c r="K2707" s="26">
        <v>0.21</v>
      </c>
    </row>
    <row r="2708" spans="1:11">
      <c r="A2708" s="4">
        <v>8457</v>
      </c>
      <c r="B2708" t="s">
        <v>2019</v>
      </c>
      <c r="C2708" s="5">
        <f>IF($F$2=0," - ",Tabla1[[#This Row],[Base Precio de Lista neto]])</f>
        <v>238.03030000000001</v>
      </c>
      <c r="D2708" s="5">
        <f>IF($F$2=0," - ",Tabla1[[#This Row],[Base Precio de Lista neto]]*(1-$F$2))</f>
        <v>166.62120999999999</v>
      </c>
      <c r="E2708" s="5">
        <f>IF($F$2=0," - ",Tabla1[[#This Row],[Base para Mejor precio]]*(1-$F$2))</f>
        <v>149.95908900000001</v>
      </c>
      <c r="F2708" s="4" t="s">
        <v>5</v>
      </c>
      <c r="G2708" s="16" t="s">
        <v>6131</v>
      </c>
      <c r="H2708" s="5">
        <f>IFERROR(IF($F$3=0,"-",Tabla1[[#This Row],[Precio de Cliente neto]]*(1+$F$3)),"-")</f>
        <v>249.93181499999997</v>
      </c>
      <c r="I2708" s="5">
        <v>238.03030000000001</v>
      </c>
      <c r="J2708" s="5">
        <v>214.22727</v>
      </c>
      <c r="K2708" s="26">
        <v>0.21</v>
      </c>
    </row>
    <row r="2709" spans="1:11">
      <c r="A2709" s="4">
        <v>8458</v>
      </c>
      <c r="B2709" t="s">
        <v>2020</v>
      </c>
      <c r="C2709" s="5">
        <f>IF($F$2=0," - ",Tabla1[[#This Row],[Base Precio de Lista neto]])</f>
        <v>238.03030000000001</v>
      </c>
      <c r="D2709" s="5">
        <f>IF($F$2=0," - ",Tabla1[[#This Row],[Base Precio de Lista neto]]*(1-$F$2))</f>
        <v>166.62120999999999</v>
      </c>
      <c r="E2709" s="5">
        <f>IF($F$2=0," - ",Tabla1[[#This Row],[Base para Mejor precio]]*(1-$F$2))</f>
        <v>149.95908900000001</v>
      </c>
      <c r="F2709" s="4" t="s">
        <v>5</v>
      </c>
      <c r="G2709" s="16" t="s">
        <v>6131</v>
      </c>
      <c r="H2709" s="5">
        <f>IFERROR(IF($F$3=0,"-",Tabla1[[#This Row],[Precio de Cliente neto]]*(1+$F$3)),"-")</f>
        <v>249.93181499999997</v>
      </c>
      <c r="I2709" s="5">
        <v>238.03030000000001</v>
      </c>
      <c r="J2709" s="5">
        <v>214.22727</v>
      </c>
      <c r="K2709" s="26">
        <v>0.21</v>
      </c>
    </row>
    <row r="2710" spans="1:11">
      <c r="A2710" s="4">
        <v>8459</v>
      </c>
      <c r="B2710" t="s">
        <v>2021</v>
      </c>
      <c r="C2710" s="5">
        <f>IF($F$2=0," - ",Tabla1[[#This Row],[Base Precio de Lista neto]])</f>
        <v>238.03020000000001</v>
      </c>
      <c r="D2710" s="5">
        <f>IF($F$2=0," - ",Tabla1[[#This Row],[Base Precio de Lista neto]]*(1-$F$2))</f>
        <v>166.62114</v>
      </c>
      <c r="E2710" s="5">
        <f>IF($F$2=0," - ",Tabla1[[#This Row],[Base para Mejor precio]]*(1-$F$2))</f>
        <v>149.95902599999999</v>
      </c>
      <c r="F2710" s="4" t="s">
        <v>5</v>
      </c>
      <c r="G2710" s="16" t="s">
        <v>6131</v>
      </c>
      <c r="H2710" s="5">
        <f>IFERROR(IF($F$3=0,"-",Tabla1[[#This Row],[Precio de Cliente neto]]*(1+$F$3)),"-")</f>
        <v>249.93171000000001</v>
      </c>
      <c r="I2710" s="5">
        <v>238.03020000000001</v>
      </c>
      <c r="J2710" s="5">
        <v>214.22718</v>
      </c>
      <c r="K2710" s="26">
        <v>0.21</v>
      </c>
    </row>
    <row r="2711" spans="1:11">
      <c r="A2711" s="4">
        <v>8460</v>
      </c>
      <c r="B2711" t="s">
        <v>2022</v>
      </c>
      <c r="C2711" s="5">
        <f>IF($F$2=0," - ",Tabla1[[#This Row],[Base Precio de Lista neto]])</f>
        <v>42.492199999999997</v>
      </c>
      <c r="D2711" s="5">
        <f>IF($F$2=0," - ",Tabla1[[#This Row],[Base Precio de Lista neto]]*(1-$F$2))</f>
        <v>29.744539999999997</v>
      </c>
      <c r="E2711" s="5">
        <f>IF($F$2=0," - ",Tabla1[[#This Row],[Base para Mejor precio]]*(1-$F$2))</f>
        <v>26.770085999999999</v>
      </c>
      <c r="F2711" s="4" t="s">
        <v>5</v>
      </c>
      <c r="G2711" s="16" t="s">
        <v>6131</v>
      </c>
      <c r="H2711" s="5">
        <f>IFERROR(IF($F$3=0,"-",Tabla1[[#This Row],[Precio de Cliente neto]]*(1+$F$3)),"-")</f>
        <v>44.616809999999994</v>
      </c>
      <c r="I2711" s="5">
        <v>42.492199999999997</v>
      </c>
      <c r="J2711" s="5">
        <v>38.242980000000003</v>
      </c>
      <c r="K2711" s="26">
        <v>0.21</v>
      </c>
    </row>
    <row r="2712" spans="1:11">
      <c r="A2712" s="4">
        <v>8461</v>
      </c>
      <c r="B2712" t="s">
        <v>8706</v>
      </c>
      <c r="C2712" s="5">
        <f>IF($F$2=0," - ",Tabla1[[#This Row],[Base Precio de Lista neto]])</f>
        <v>2960.6889999999999</v>
      </c>
      <c r="D2712" s="5">
        <f>IF($F$2=0," - ",Tabla1[[#This Row],[Base Precio de Lista neto]]*(1-$F$2))</f>
        <v>2072.4822999999997</v>
      </c>
      <c r="E2712" s="5">
        <f>IF($F$2=0," - ",Tabla1[[#This Row],[Base para Mejor precio]]*(1-$F$2))</f>
        <v>1865.23407</v>
      </c>
      <c r="F2712" s="4" t="s">
        <v>4</v>
      </c>
      <c r="G2712" s="16" t="s">
        <v>6131</v>
      </c>
      <c r="H2712" s="5">
        <f>IFERROR(IF($F$3=0,"-",Tabla1[[#This Row],[Precio de Cliente neto]]*(1+$F$3)),"-")</f>
        <v>3108.7234499999995</v>
      </c>
      <c r="I2712" s="5">
        <v>2960.6889999999999</v>
      </c>
      <c r="J2712" s="5">
        <v>2664.6201000000001</v>
      </c>
      <c r="K2712" s="26">
        <v>0.21</v>
      </c>
    </row>
    <row r="2713" spans="1:11">
      <c r="A2713" s="4">
        <v>8462</v>
      </c>
      <c r="B2713" t="s">
        <v>8707</v>
      </c>
      <c r="C2713" s="5">
        <f>IF($F$2=0," - ",Tabla1[[#This Row],[Base Precio de Lista neto]])</f>
        <v>6587.7187999999996</v>
      </c>
      <c r="D2713" s="5">
        <f>IF($F$2=0," - ",Tabla1[[#This Row],[Base Precio de Lista neto]]*(1-$F$2))</f>
        <v>4611.4031599999998</v>
      </c>
      <c r="E2713" s="5">
        <f>IF($F$2=0," - ",Tabla1[[#This Row],[Base para Mejor precio]]*(1-$F$2))</f>
        <v>4150.2628439999999</v>
      </c>
      <c r="F2713" s="4" t="s">
        <v>4</v>
      </c>
      <c r="G2713" s="16" t="s">
        <v>6131</v>
      </c>
      <c r="H2713" s="5">
        <f>IFERROR(IF($F$3=0,"-",Tabla1[[#This Row],[Precio de Cliente neto]]*(1+$F$3)),"-")</f>
        <v>6917.1047399999998</v>
      </c>
      <c r="I2713" s="5">
        <v>6587.7187999999996</v>
      </c>
      <c r="J2713" s="5">
        <v>5928.9469200000003</v>
      </c>
      <c r="K2713" s="26">
        <v>0.21</v>
      </c>
    </row>
    <row r="2714" spans="1:11">
      <c r="A2714" s="4">
        <v>8463</v>
      </c>
      <c r="B2714" t="s">
        <v>8708</v>
      </c>
      <c r="C2714" s="5">
        <f>IF($F$2=0," - ",Tabla1[[#This Row],[Base Precio de Lista neto]])</f>
        <v>2960.6889999999999</v>
      </c>
      <c r="D2714" s="5">
        <f>IF($F$2=0," - ",Tabla1[[#This Row],[Base Precio de Lista neto]]*(1-$F$2))</f>
        <v>2072.4822999999997</v>
      </c>
      <c r="E2714" s="5">
        <f>IF($F$2=0," - ",Tabla1[[#This Row],[Base para Mejor precio]]*(1-$F$2))</f>
        <v>1865.23407</v>
      </c>
      <c r="F2714" s="4" t="s">
        <v>4</v>
      </c>
      <c r="G2714" s="16" t="s">
        <v>6131</v>
      </c>
      <c r="H2714" s="5">
        <f>IFERROR(IF($F$3=0,"-",Tabla1[[#This Row],[Precio de Cliente neto]]*(1+$F$3)),"-")</f>
        <v>3108.7234499999995</v>
      </c>
      <c r="I2714" s="5">
        <v>2960.6889999999999</v>
      </c>
      <c r="J2714" s="5">
        <v>2664.6201000000001</v>
      </c>
      <c r="K2714" s="26">
        <v>0.21</v>
      </c>
    </row>
    <row r="2715" spans="1:11">
      <c r="A2715" s="4">
        <v>8465</v>
      </c>
      <c r="B2715" t="s">
        <v>8709</v>
      </c>
      <c r="C2715" s="5">
        <f>IF($F$2=0," - ",Tabla1[[#This Row],[Base Precio de Lista neto]])</f>
        <v>6981.4007000000001</v>
      </c>
      <c r="D2715" s="5">
        <f>IF($F$2=0," - ",Tabla1[[#This Row],[Base Precio de Lista neto]]*(1-$F$2))</f>
        <v>4886.9804899999999</v>
      </c>
      <c r="E2715" s="5">
        <f>IF($F$2=0," - ",Tabla1[[#This Row],[Base para Mejor precio]]*(1-$F$2))</f>
        <v>4398.2824409999994</v>
      </c>
      <c r="F2715" s="4" t="s">
        <v>4</v>
      </c>
      <c r="G2715" s="16" t="s">
        <v>6131</v>
      </c>
      <c r="H2715" s="5">
        <f>IFERROR(IF($F$3=0,"-",Tabla1[[#This Row],[Precio de Cliente neto]]*(1+$F$3)),"-")</f>
        <v>7330.4707349999999</v>
      </c>
      <c r="I2715" s="5">
        <v>6981.4007000000001</v>
      </c>
      <c r="J2715" s="5">
        <v>6283.2606299999998</v>
      </c>
      <c r="K2715" s="26">
        <v>0.21</v>
      </c>
    </row>
    <row r="2716" spans="1:11">
      <c r="A2716" s="4">
        <v>8466</v>
      </c>
      <c r="B2716" t="s">
        <v>2023</v>
      </c>
      <c r="C2716" s="5">
        <f>IF($F$2=0," - ",Tabla1[[#This Row],[Base Precio de Lista neto]])</f>
        <v>2978.4385000000002</v>
      </c>
      <c r="D2716" s="5">
        <f>IF($F$2=0," - ",Tabla1[[#This Row],[Base Precio de Lista neto]]*(1-$F$2))</f>
        <v>2084.9069500000001</v>
      </c>
      <c r="E2716" s="5">
        <f>IF($F$2=0," - ",Tabla1[[#This Row],[Base para Mejor precio]]*(1-$F$2))</f>
        <v>1876.4162549999999</v>
      </c>
      <c r="F2716" s="4" t="s">
        <v>6</v>
      </c>
      <c r="G2716" s="16" t="s">
        <v>6131</v>
      </c>
      <c r="H2716" s="5">
        <f>IFERROR(IF($F$3=0,"-",Tabla1[[#This Row],[Precio de Cliente neto]]*(1+$F$3)),"-")</f>
        <v>3127.3604249999999</v>
      </c>
      <c r="I2716" s="5">
        <v>2978.4385000000002</v>
      </c>
      <c r="J2716" s="5">
        <v>2680.59465</v>
      </c>
      <c r="K2716" s="26">
        <v>0.21</v>
      </c>
    </row>
    <row r="2717" spans="1:11">
      <c r="A2717" s="4">
        <v>8467</v>
      </c>
      <c r="B2717" t="s">
        <v>2024</v>
      </c>
      <c r="C2717" s="5">
        <f>IF($F$2=0," - ",Tabla1[[#This Row],[Base Precio de Lista neto]])</f>
        <v>14144.989100000001</v>
      </c>
      <c r="D2717" s="5">
        <f>IF($F$2=0," - ",Tabla1[[#This Row],[Base Precio de Lista neto]]*(1-$F$2))</f>
        <v>9901.4923699999999</v>
      </c>
      <c r="E2717" s="5">
        <f>IF($F$2=0," - ",Tabla1[[#This Row],[Base para Mejor precio]]*(1-$F$2))</f>
        <v>8911.3431330000003</v>
      </c>
      <c r="F2717" s="4" t="s">
        <v>6</v>
      </c>
      <c r="G2717" s="16" t="s">
        <v>6131</v>
      </c>
      <c r="H2717" s="5">
        <f>IFERROR(IF($F$3=0,"-",Tabla1[[#This Row],[Precio de Cliente neto]]*(1+$F$3)),"-")</f>
        <v>14852.238555</v>
      </c>
      <c r="I2717" s="5">
        <v>14144.989100000001</v>
      </c>
      <c r="J2717" s="5">
        <v>12730.49019</v>
      </c>
      <c r="K2717" s="26">
        <v>0.21</v>
      </c>
    </row>
    <row r="2718" spans="1:11">
      <c r="A2718" s="4">
        <v>8468</v>
      </c>
      <c r="B2718" t="s">
        <v>2025</v>
      </c>
      <c r="C2718" s="5">
        <f>IF($F$2=0," - ",Tabla1[[#This Row],[Base Precio de Lista neto]])</f>
        <v>735.94280000000003</v>
      </c>
      <c r="D2718" s="5">
        <f>IF($F$2=0," - ",Tabla1[[#This Row],[Base Precio de Lista neto]]*(1-$F$2))</f>
        <v>515.15995999999996</v>
      </c>
      <c r="E2718" s="5">
        <f>IF($F$2=0," - ",Tabla1[[#This Row],[Base para Mejor precio]]*(1-$F$2))</f>
        <v>463.64396399999998</v>
      </c>
      <c r="F2718" s="4" t="s">
        <v>6</v>
      </c>
      <c r="G2718" s="16" t="s">
        <v>6131</v>
      </c>
      <c r="H2718" s="5">
        <f>IFERROR(IF($F$3=0,"-",Tabla1[[#This Row],[Precio de Cliente neto]]*(1+$F$3)),"-")</f>
        <v>772.73993999999993</v>
      </c>
      <c r="I2718" s="5">
        <v>735.94280000000003</v>
      </c>
      <c r="J2718" s="5">
        <v>662.34852000000001</v>
      </c>
      <c r="K2718" s="26">
        <v>0.21</v>
      </c>
    </row>
    <row r="2719" spans="1:11">
      <c r="A2719" s="4">
        <v>8469</v>
      </c>
      <c r="B2719" t="s">
        <v>2026</v>
      </c>
      <c r="C2719" s="5">
        <f>IF($F$2=0," - ",Tabla1[[#This Row],[Base Precio de Lista neto]])</f>
        <v>3638.2575000000002</v>
      </c>
      <c r="D2719" s="5">
        <f>IF($F$2=0," - ",Tabla1[[#This Row],[Base Precio de Lista neto]]*(1-$F$2))</f>
        <v>2546.7802499999998</v>
      </c>
      <c r="E2719" s="5">
        <f>IF($F$2=0," - ",Tabla1[[#This Row],[Base para Mejor precio]]*(1-$F$2))</f>
        <v>2292.1022250000001</v>
      </c>
      <c r="F2719" s="4" t="s">
        <v>6</v>
      </c>
      <c r="G2719" s="16" t="s">
        <v>6131</v>
      </c>
      <c r="H2719" s="5">
        <f>IFERROR(IF($F$3=0,"-",Tabla1[[#This Row],[Precio de Cliente neto]]*(1+$F$3)),"-")</f>
        <v>3820.1703749999997</v>
      </c>
      <c r="I2719" s="5">
        <v>3638.2575000000002</v>
      </c>
      <c r="J2719" s="5">
        <v>3274.4317500000002</v>
      </c>
      <c r="K2719" s="26">
        <v>0.21</v>
      </c>
    </row>
    <row r="2720" spans="1:11">
      <c r="A2720" s="4">
        <v>8470</v>
      </c>
      <c r="B2720" t="s">
        <v>2027</v>
      </c>
      <c r="C2720" s="5">
        <f>IF($F$2=0," - ",Tabla1[[#This Row],[Base Precio de Lista neto]])</f>
        <v>1252.1305</v>
      </c>
      <c r="D2720" s="5">
        <f>IF($F$2=0," - ",Tabla1[[#This Row],[Base Precio de Lista neto]]*(1-$F$2))</f>
        <v>876.4913499999999</v>
      </c>
      <c r="E2720" s="5">
        <f>IF($F$2=0," - ",Tabla1[[#This Row],[Base para Mejor precio]]*(1-$F$2))</f>
        <v>788.8422149999999</v>
      </c>
      <c r="F2720" s="4" t="s">
        <v>4</v>
      </c>
      <c r="G2720" s="16" t="s">
        <v>6131</v>
      </c>
      <c r="H2720" s="5">
        <f>IFERROR(IF($F$3=0,"-",Tabla1[[#This Row],[Precio de Cliente neto]]*(1+$F$3)),"-")</f>
        <v>1314.7370249999999</v>
      </c>
      <c r="I2720" s="5">
        <v>1252.1305</v>
      </c>
      <c r="J2720" s="5">
        <v>1126.9174499999999</v>
      </c>
      <c r="K2720" s="26">
        <v>0.21</v>
      </c>
    </row>
    <row r="2721" spans="1:11">
      <c r="A2721" s="4">
        <v>8471</v>
      </c>
      <c r="B2721" t="s">
        <v>2028</v>
      </c>
      <c r="C2721" s="5">
        <f>IF($F$2=0," - ",Tabla1[[#This Row],[Base Precio de Lista neto]])</f>
        <v>1652.4214999999999</v>
      </c>
      <c r="D2721" s="5">
        <f>IF($F$2=0," - ",Tabla1[[#This Row],[Base Precio de Lista neto]]*(1-$F$2))</f>
        <v>1156.6950499999998</v>
      </c>
      <c r="E2721" s="5">
        <f>IF($F$2=0," - ",Tabla1[[#This Row],[Base para Mejor precio]]*(1-$F$2))</f>
        <v>1041.025545</v>
      </c>
      <c r="F2721" s="4" t="s">
        <v>4</v>
      </c>
      <c r="G2721" s="16" t="s">
        <v>6131</v>
      </c>
      <c r="H2721" s="5">
        <f>IFERROR(IF($F$3=0,"-",Tabla1[[#This Row],[Precio de Cliente neto]]*(1+$F$3)),"-")</f>
        <v>1735.0425749999997</v>
      </c>
      <c r="I2721" s="5">
        <v>1652.4214999999999</v>
      </c>
      <c r="J2721" s="5">
        <v>1487.1793500000001</v>
      </c>
      <c r="K2721" s="26">
        <v>0.21</v>
      </c>
    </row>
    <row r="2722" spans="1:11">
      <c r="A2722" s="4">
        <v>8472</v>
      </c>
      <c r="B2722" t="s">
        <v>2029</v>
      </c>
      <c r="C2722" s="5">
        <f>IF($F$2=0," - ",Tabla1[[#This Row],[Base Precio de Lista neto]])</f>
        <v>840.84040000000005</v>
      </c>
      <c r="D2722" s="5">
        <f>IF($F$2=0," - ",Tabla1[[#This Row],[Base Precio de Lista neto]]*(1-$F$2))</f>
        <v>588.58827999999994</v>
      </c>
      <c r="E2722" s="5">
        <f>IF($F$2=0," - ",Tabla1[[#This Row],[Base para Mejor precio]]*(1-$F$2))</f>
        <v>529.72945199999992</v>
      </c>
      <c r="F2722" s="4" t="s">
        <v>5</v>
      </c>
      <c r="G2722" s="16" t="s">
        <v>6131</v>
      </c>
      <c r="H2722" s="5">
        <f>IFERROR(IF($F$3=0,"-",Tabla1[[#This Row],[Precio de Cliente neto]]*(1+$F$3)),"-")</f>
        <v>882.88241999999991</v>
      </c>
      <c r="I2722" s="5">
        <v>840.84040000000005</v>
      </c>
      <c r="J2722" s="5">
        <v>756.75635999999997</v>
      </c>
      <c r="K2722" s="26">
        <v>0.21</v>
      </c>
    </row>
    <row r="2723" spans="1:11">
      <c r="A2723" s="4">
        <v>8473</v>
      </c>
      <c r="B2723" t="s">
        <v>2030</v>
      </c>
      <c r="C2723" s="5">
        <f>IF($F$2=0," - ",Tabla1[[#This Row],[Base Precio de Lista neto]])</f>
        <v>496.18259999999998</v>
      </c>
      <c r="D2723" s="5">
        <f>IF($F$2=0," - ",Tabla1[[#This Row],[Base Precio de Lista neto]]*(1-$F$2))</f>
        <v>347.32781999999997</v>
      </c>
      <c r="E2723" s="5">
        <f>IF($F$2=0," - ",Tabla1[[#This Row],[Base para Mejor precio]]*(1-$F$2))</f>
        <v>312.59503799999999</v>
      </c>
      <c r="F2723" s="4" t="s">
        <v>5</v>
      </c>
      <c r="G2723" s="16" t="s">
        <v>6131</v>
      </c>
      <c r="H2723" s="5">
        <f>IFERROR(IF($F$3=0,"-",Tabla1[[#This Row],[Precio de Cliente neto]]*(1+$F$3)),"-")</f>
        <v>520.99172999999996</v>
      </c>
      <c r="I2723" s="5">
        <v>496.18259999999998</v>
      </c>
      <c r="J2723" s="5">
        <v>446.56434000000002</v>
      </c>
      <c r="K2723" s="26">
        <v>0.21</v>
      </c>
    </row>
    <row r="2724" spans="1:11">
      <c r="A2724" s="4">
        <v>8474</v>
      </c>
      <c r="B2724" t="s">
        <v>2031</v>
      </c>
      <c r="C2724" s="5">
        <f>IF($F$2=0," - ",Tabla1[[#This Row],[Base Precio de Lista neto]])</f>
        <v>394.97140000000002</v>
      </c>
      <c r="D2724" s="5">
        <f>IF($F$2=0," - ",Tabla1[[#This Row],[Base Precio de Lista neto]]*(1-$F$2))</f>
        <v>276.47998000000001</v>
      </c>
      <c r="E2724" s="5">
        <f>IF($F$2=0," - ",Tabla1[[#This Row],[Base para Mejor precio]]*(1-$F$2))</f>
        <v>248.83198199999998</v>
      </c>
      <c r="F2724" s="4" t="s">
        <v>6</v>
      </c>
      <c r="G2724" s="16" t="s">
        <v>6131</v>
      </c>
      <c r="H2724" s="5">
        <f>IFERROR(IF($F$3=0,"-",Tabla1[[#This Row],[Precio de Cliente neto]]*(1+$F$3)),"-")</f>
        <v>414.71996999999999</v>
      </c>
      <c r="I2724" s="5">
        <v>394.97140000000002</v>
      </c>
      <c r="J2724" s="5">
        <v>355.47426000000002</v>
      </c>
      <c r="K2724" s="26">
        <v>0.21</v>
      </c>
    </row>
    <row r="2725" spans="1:11">
      <c r="A2725" s="4">
        <v>8476</v>
      </c>
      <c r="B2725" t="s">
        <v>2032</v>
      </c>
      <c r="C2725" s="5">
        <f>IF($F$2=0," - ",Tabla1[[#This Row],[Base Precio de Lista neto]])</f>
        <v>732.05560000000003</v>
      </c>
      <c r="D2725" s="5">
        <f>IF($F$2=0," - ",Tabla1[[#This Row],[Base Precio de Lista neto]]*(1-$F$2))</f>
        <v>512.43891999999994</v>
      </c>
      <c r="E2725" s="5">
        <f>IF($F$2=0," - ",Tabla1[[#This Row],[Base para Mejor precio]]*(1-$F$2))</f>
        <v>461.19502799999998</v>
      </c>
      <c r="F2725" s="4" t="s">
        <v>6</v>
      </c>
      <c r="G2725" s="16" t="s">
        <v>6131</v>
      </c>
      <c r="H2725" s="5">
        <f>IFERROR(IF($F$3=0,"-",Tabla1[[#This Row],[Precio de Cliente neto]]*(1+$F$3)),"-")</f>
        <v>768.65837999999985</v>
      </c>
      <c r="I2725" s="5">
        <v>732.05560000000003</v>
      </c>
      <c r="J2725" s="5">
        <v>658.85004000000004</v>
      </c>
      <c r="K2725" s="26">
        <v>0.21</v>
      </c>
    </row>
    <row r="2726" spans="1:11">
      <c r="A2726" s="4">
        <v>8477</v>
      </c>
      <c r="B2726" t="s">
        <v>2033</v>
      </c>
      <c r="C2726" s="5">
        <f>IF($F$2=0," - ",Tabla1[[#This Row],[Base Precio de Lista neto]])</f>
        <v>586.42600000000004</v>
      </c>
      <c r="D2726" s="5">
        <f>IF($F$2=0," - ",Tabla1[[#This Row],[Base Precio de Lista neto]]*(1-$F$2))</f>
        <v>410.4982</v>
      </c>
      <c r="E2726" s="5">
        <f>IF($F$2=0," - ",Tabla1[[#This Row],[Base para Mejor precio]]*(1-$F$2))</f>
        <v>369.44837999999999</v>
      </c>
      <c r="F2726" s="4" t="s">
        <v>6</v>
      </c>
      <c r="G2726" s="16" t="s">
        <v>6131</v>
      </c>
      <c r="H2726" s="5">
        <f>IFERROR(IF($F$3=0,"-",Tabla1[[#This Row],[Precio de Cliente neto]]*(1+$F$3)),"-")</f>
        <v>615.7473</v>
      </c>
      <c r="I2726" s="5">
        <v>586.42600000000004</v>
      </c>
      <c r="J2726" s="5">
        <v>527.78340000000003</v>
      </c>
      <c r="K2726" s="26">
        <v>0.21</v>
      </c>
    </row>
    <row r="2727" spans="1:11">
      <c r="A2727" s="4">
        <v>8478</v>
      </c>
      <c r="B2727" t="s">
        <v>2034</v>
      </c>
      <c r="C2727" s="5">
        <f>IF($F$2=0," - ",Tabla1[[#This Row],[Base Precio de Lista neto]])</f>
        <v>753.21320000000003</v>
      </c>
      <c r="D2727" s="5">
        <f>IF($F$2=0," - ",Tabla1[[#This Row],[Base Precio de Lista neto]]*(1-$F$2))</f>
        <v>527.24923999999999</v>
      </c>
      <c r="E2727" s="5">
        <f>IF($F$2=0," - ",Tabla1[[#This Row],[Base para Mejor precio]]*(1-$F$2))</f>
        <v>474.524316</v>
      </c>
      <c r="F2727" s="4" t="s">
        <v>6</v>
      </c>
      <c r="G2727" s="16" t="s">
        <v>6131</v>
      </c>
      <c r="H2727" s="5">
        <f>IFERROR(IF($F$3=0,"-",Tabla1[[#This Row],[Precio de Cliente neto]]*(1+$F$3)),"-")</f>
        <v>790.87385999999992</v>
      </c>
      <c r="I2727" s="5">
        <v>753.21320000000003</v>
      </c>
      <c r="J2727" s="5">
        <v>677.89188000000001</v>
      </c>
      <c r="K2727" s="26">
        <v>0.21</v>
      </c>
    </row>
    <row r="2728" spans="1:11">
      <c r="A2728" s="4">
        <v>8479</v>
      </c>
      <c r="B2728" t="s">
        <v>2035</v>
      </c>
      <c r="C2728" s="5">
        <f>IF($F$2=0," - ",Tabla1[[#This Row],[Base Precio de Lista neto]])</f>
        <v>603.23990000000003</v>
      </c>
      <c r="D2728" s="5">
        <f>IF($F$2=0," - ",Tabla1[[#This Row],[Base Precio de Lista neto]]*(1-$F$2))</f>
        <v>422.26792999999998</v>
      </c>
      <c r="E2728" s="5">
        <f>IF($F$2=0," - ",Tabla1[[#This Row],[Base para Mejor precio]]*(1-$F$2))</f>
        <v>380.04113699999999</v>
      </c>
      <c r="F2728" s="4" t="s">
        <v>6</v>
      </c>
      <c r="G2728" s="16" t="s">
        <v>6131</v>
      </c>
      <c r="H2728" s="5">
        <f>IFERROR(IF($F$3=0,"-",Tabla1[[#This Row],[Precio de Cliente neto]]*(1+$F$3)),"-")</f>
        <v>633.40189499999997</v>
      </c>
      <c r="I2728" s="5">
        <v>603.23990000000003</v>
      </c>
      <c r="J2728" s="5">
        <v>542.91591000000005</v>
      </c>
      <c r="K2728" s="26">
        <v>0.21</v>
      </c>
    </row>
    <row r="2729" spans="1:11">
      <c r="A2729" s="4">
        <v>8486</v>
      </c>
      <c r="B2729" t="s">
        <v>6735</v>
      </c>
      <c r="C2729" s="5">
        <f>IF($F$2=0," - ",Tabla1[[#This Row],[Base Precio de Lista neto]])</f>
        <v>3293.9996000000001</v>
      </c>
      <c r="D2729" s="5">
        <f>IF($F$2=0," - ",Tabla1[[#This Row],[Base Precio de Lista neto]]*(1-$F$2))</f>
        <v>2305.79972</v>
      </c>
      <c r="E2729" s="5">
        <f>IF($F$2=0," - ",Tabla1[[#This Row],[Base para Mejor precio]]*(1-$F$2))</f>
        <v>2075.219748</v>
      </c>
      <c r="F2729" s="4" t="s">
        <v>5</v>
      </c>
      <c r="G2729" s="16" t="s">
        <v>6131</v>
      </c>
      <c r="H2729" s="5">
        <f>IFERROR(IF($F$3=0,"-",Tabla1[[#This Row],[Precio de Cliente neto]]*(1+$F$3)),"-")</f>
        <v>3458.69958</v>
      </c>
      <c r="I2729" s="5">
        <v>3293.9996000000001</v>
      </c>
      <c r="J2729" s="5">
        <v>2964.5996399999999</v>
      </c>
      <c r="K2729" s="26">
        <v>0.21</v>
      </c>
    </row>
    <row r="2730" spans="1:11">
      <c r="A2730" s="4">
        <v>8487</v>
      </c>
      <c r="B2730" t="s">
        <v>2036</v>
      </c>
      <c r="C2730" s="5">
        <f>IF($F$2=0," - ",Tabla1[[#This Row],[Base Precio de Lista neto]])</f>
        <v>941.14269999999999</v>
      </c>
      <c r="D2730" s="5">
        <f>IF($F$2=0," - ",Tabla1[[#This Row],[Base Precio de Lista neto]]*(1-$F$2))</f>
        <v>658.79989</v>
      </c>
      <c r="E2730" s="5">
        <f>IF($F$2=0," - ",Tabla1[[#This Row],[Base para Mejor precio]]*(1-$F$2))</f>
        <v>592.91990099999998</v>
      </c>
      <c r="F2730" s="4" t="s">
        <v>5</v>
      </c>
      <c r="G2730" s="16" t="s">
        <v>6131</v>
      </c>
      <c r="H2730" s="5">
        <f>IFERROR(IF($F$3=0,"-",Tabla1[[#This Row],[Precio de Cliente neto]]*(1+$F$3)),"-")</f>
        <v>988.19983500000001</v>
      </c>
      <c r="I2730" s="5">
        <v>941.14269999999999</v>
      </c>
      <c r="J2730" s="5">
        <v>847.02842999999996</v>
      </c>
      <c r="K2730" s="26">
        <v>0.21</v>
      </c>
    </row>
    <row r="2731" spans="1:11">
      <c r="A2731" s="4">
        <v>8488</v>
      </c>
      <c r="B2731" t="s">
        <v>2037</v>
      </c>
      <c r="C2731" s="5">
        <f>IF($F$2=0," - ",Tabla1[[#This Row],[Base Precio de Lista neto]])</f>
        <v>1334.9175</v>
      </c>
      <c r="D2731" s="5">
        <f>IF($F$2=0," - ",Tabla1[[#This Row],[Base Precio de Lista neto]]*(1-$F$2))</f>
        <v>934.44224999999994</v>
      </c>
      <c r="E2731" s="5">
        <f>IF($F$2=0," - ",Tabla1[[#This Row],[Base para Mejor precio]]*(1-$F$2))</f>
        <v>840.99802499999998</v>
      </c>
      <c r="F2731" s="4" t="s">
        <v>6</v>
      </c>
      <c r="G2731" s="16" t="s">
        <v>6131</v>
      </c>
      <c r="H2731" s="5">
        <f>IFERROR(IF($F$3=0,"-",Tabla1[[#This Row],[Precio de Cliente neto]]*(1+$F$3)),"-")</f>
        <v>1401.6633749999999</v>
      </c>
      <c r="I2731" s="5">
        <v>1334.9175</v>
      </c>
      <c r="J2731" s="5">
        <v>1201.4257500000001</v>
      </c>
      <c r="K2731" s="26">
        <v>0.21</v>
      </c>
    </row>
    <row r="2732" spans="1:11">
      <c r="A2732" s="4">
        <v>8489</v>
      </c>
      <c r="B2732" t="s">
        <v>2038</v>
      </c>
      <c r="C2732" s="5">
        <f>IF($F$2=0," - ",Tabla1[[#This Row],[Base Precio de Lista neto]])</f>
        <v>2259.1734000000001</v>
      </c>
      <c r="D2732" s="5">
        <f>IF($F$2=0," - ",Tabla1[[#This Row],[Base Precio de Lista neto]]*(1-$F$2))</f>
        <v>1581.42138</v>
      </c>
      <c r="E2732" s="5">
        <f>IF($F$2=0," - ",Tabla1[[#This Row],[Base para Mejor precio]]*(1-$F$2))</f>
        <v>1423.2792419999998</v>
      </c>
      <c r="F2732" s="4" t="s">
        <v>6</v>
      </c>
      <c r="G2732" s="16" t="s">
        <v>6131</v>
      </c>
      <c r="H2732" s="5">
        <f>IFERROR(IF($F$3=0,"-",Tabla1[[#This Row],[Precio de Cliente neto]]*(1+$F$3)),"-")</f>
        <v>2372.1320700000001</v>
      </c>
      <c r="I2732" s="5">
        <v>2259.1734000000001</v>
      </c>
      <c r="J2732" s="5">
        <v>2033.2560599999999</v>
      </c>
      <c r="K2732" s="26">
        <v>0.21</v>
      </c>
    </row>
    <row r="2733" spans="1:11">
      <c r="A2733" s="4">
        <v>8490</v>
      </c>
      <c r="B2733" t="s">
        <v>2039</v>
      </c>
      <c r="C2733" s="5">
        <f>IF($F$2=0," - ",Tabla1[[#This Row],[Base Precio de Lista neto]])</f>
        <v>1935.6683</v>
      </c>
      <c r="D2733" s="5">
        <f>IF($F$2=0," - ",Tabla1[[#This Row],[Base Precio de Lista neto]]*(1-$F$2))</f>
        <v>1354.9678099999999</v>
      </c>
      <c r="E2733" s="5">
        <f>IF($F$2=0," - ",Tabla1[[#This Row],[Base para Mejor precio]]*(1-$F$2))</f>
        <v>1219.471029</v>
      </c>
      <c r="F2733" s="4" t="s">
        <v>6</v>
      </c>
      <c r="G2733" s="16" t="s">
        <v>6131</v>
      </c>
      <c r="H2733" s="5">
        <f>IFERROR(IF($F$3=0,"-",Tabla1[[#This Row],[Precio de Cliente neto]]*(1+$F$3)),"-")</f>
        <v>2032.4517149999997</v>
      </c>
      <c r="I2733" s="5">
        <v>1935.6683</v>
      </c>
      <c r="J2733" s="5">
        <v>1742.1014700000001</v>
      </c>
      <c r="K2733" s="26">
        <v>0.21</v>
      </c>
    </row>
    <row r="2734" spans="1:11">
      <c r="A2734" s="4">
        <v>8491</v>
      </c>
      <c r="B2734" t="s">
        <v>2040</v>
      </c>
      <c r="C2734" s="5">
        <f>IF($F$2=0," - ",Tabla1[[#This Row],[Base Precio de Lista neto]])</f>
        <v>14752.114600000001</v>
      </c>
      <c r="D2734" s="5">
        <f>IF($F$2=0," - ",Tabla1[[#This Row],[Base Precio de Lista neto]]*(1-$F$2))</f>
        <v>10326.480219999999</v>
      </c>
      <c r="E2734" s="5">
        <f>IF($F$2=0," - ",Tabla1[[#This Row],[Base para Mejor precio]]*(1-$F$2))</f>
        <v>9293.8321980000001</v>
      </c>
      <c r="F2734" s="4" t="s">
        <v>5</v>
      </c>
      <c r="G2734" s="16" t="s">
        <v>6131</v>
      </c>
      <c r="H2734" s="5">
        <f>IFERROR(IF($F$3=0,"-",Tabla1[[#This Row],[Precio de Cliente neto]]*(1+$F$3)),"-")</f>
        <v>15489.72033</v>
      </c>
      <c r="I2734" s="5">
        <v>14752.114600000001</v>
      </c>
      <c r="J2734" s="5">
        <v>13276.90314</v>
      </c>
      <c r="K2734" s="26">
        <v>0.21</v>
      </c>
    </row>
    <row r="2735" spans="1:11">
      <c r="A2735" s="4">
        <v>8492</v>
      </c>
      <c r="B2735" t="s">
        <v>2041</v>
      </c>
      <c r="C2735" s="5">
        <f>IF($F$2=0," - ",Tabla1[[#This Row],[Base Precio de Lista neto]])</f>
        <v>1158.6856</v>
      </c>
      <c r="D2735" s="5">
        <f>IF($F$2=0," - ",Tabla1[[#This Row],[Base Precio de Lista neto]]*(1-$F$2))</f>
        <v>811.07992000000002</v>
      </c>
      <c r="E2735" s="5">
        <f>IF($F$2=0," - ",Tabla1[[#This Row],[Base para Mejor precio]]*(1-$F$2))</f>
        <v>729.97192799999993</v>
      </c>
      <c r="F2735" s="4" t="s">
        <v>6</v>
      </c>
      <c r="G2735" s="16" t="s">
        <v>6131</v>
      </c>
      <c r="H2735" s="5">
        <f>IFERROR(IF($F$3=0,"-",Tabla1[[#This Row],[Precio de Cliente neto]]*(1+$F$3)),"-")</f>
        <v>1216.61988</v>
      </c>
      <c r="I2735" s="5">
        <v>1158.6856</v>
      </c>
      <c r="J2735" s="5">
        <v>1042.8170399999999</v>
      </c>
      <c r="K2735" s="26">
        <v>0.21</v>
      </c>
    </row>
    <row r="2736" spans="1:11">
      <c r="A2736" s="4">
        <v>8493</v>
      </c>
      <c r="B2736" t="s">
        <v>2042</v>
      </c>
      <c r="C2736" s="5">
        <f>IF($F$2=0," - ",Tabla1[[#This Row],[Base Precio de Lista neto]])</f>
        <v>1353.0854999999999</v>
      </c>
      <c r="D2736" s="5">
        <f>IF($F$2=0," - ",Tabla1[[#This Row],[Base Precio de Lista neto]]*(1-$F$2))</f>
        <v>947.15984999999989</v>
      </c>
      <c r="E2736" s="5">
        <f>IF($F$2=0," - ",Tabla1[[#This Row],[Base para Mejor precio]]*(1-$F$2))</f>
        <v>852.44386499999996</v>
      </c>
      <c r="F2736" s="4" t="s">
        <v>6</v>
      </c>
      <c r="G2736" s="16" t="s">
        <v>6131</v>
      </c>
      <c r="H2736" s="5">
        <f>IFERROR(IF($F$3=0,"-",Tabla1[[#This Row],[Precio de Cliente neto]]*(1+$F$3)),"-")</f>
        <v>1420.7397749999998</v>
      </c>
      <c r="I2736" s="5">
        <v>1353.0854999999999</v>
      </c>
      <c r="J2736" s="5">
        <v>1217.7769499999999</v>
      </c>
      <c r="K2736" s="26">
        <v>0.21</v>
      </c>
    </row>
    <row r="2737" spans="1:11">
      <c r="A2737" s="4">
        <v>8497</v>
      </c>
      <c r="B2737" t="s">
        <v>9235</v>
      </c>
      <c r="C2737" s="5">
        <f>IF($F$2=0," - ",Tabla1[[#This Row],[Base Precio de Lista neto]])</f>
        <v>2054.9953</v>
      </c>
      <c r="D2737" s="5">
        <f>IF($F$2=0," - ",Tabla1[[#This Row],[Base Precio de Lista neto]]*(1-$F$2))</f>
        <v>1438.4967099999999</v>
      </c>
      <c r="E2737" s="5">
        <f>IF($F$2=0," - ",Tabla1[[#This Row],[Base para Mejor precio]]*(1-$F$2))</f>
        <v>1048.66410159</v>
      </c>
      <c r="F2737" s="4" t="s">
        <v>5</v>
      </c>
      <c r="G2737" s="16" t="s">
        <v>8993</v>
      </c>
      <c r="H2737" s="5">
        <f>IFERROR(IF($F$3=0,"-",Tabla1[[#This Row],[Precio de Cliente neto]]*(1+$F$3)),"-")</f>
        <v>2157.7450650000001</v>
      </c>
      <c r="I2737" s="5">
        <v>2054.9953</v>
      </c>
      <c r="J2737" s="5">
        <v>1498.0915737</v>
      </c>
      <c r="K2737" s="26">
        <v>0.21</v>
      </c>
    </row>
    <row r="2738" spans="1:11">
      <c r="A2738" s="4">
        <v>8500</v>
      </c>
      <c r="B2738" t="s">
        <v>2043</v>
      </c>
      <c r="C2738" s="5">
        <f>IF($F$2=0," - ",Tabla1[[#This Row],[Base Precio de Lista neto]])</f>
        <v>4920.1130000000003</v>
      </c>
      <c r="D2738" s="5">
        <f>IF($F$2=0," - ",Tabla1[[#This Row],[Base Precio de Lista neto]]*(1-$F$2))</f>
        <v>3444.0790999999999</v>
      </c>
      <c r="E2738" s="5">
        <f>IF($F$2=0," - ",Tabla1[[#This Row],[Base para Mejor precio]]*(1-$F$2))</f>
        <v>3099.67119</v>
      </c>
      <c r="F2738" s="4" t="s">
        <v>5</v>
      </c>
      <c r="G2738" s="16" t="s">
        <v>6131</v>
      </c>
      <c r="H2738" s="5">
        <f>IFERROR(IF($F$3=0,"-",Tabla1[[#This Row],[Precio de Cliente neto]]*(1+$F$3)),"-")</f>
        <v>5166.1186500000003</v>
      </c>
      <c r="I2738" s="5">
        <v>4920.1130000000003</v>
      </c>
      <c r="J2738" s="5">
        <v>4428.1017000000002</v>
      </c>
      <c r="K2738" s="26">
        <v>0.21</v>
      </c>
    </row>
    <row r="2739" spans="1:11">
      <c r="A2739" s="4">
        <v>8501</v>
      </c>
      <c r="B2739" t="s">
        <v>2044</v>
      </c>
      <c r="C2739" s="5">
        <f>IF($F$2=0," - ",Tabla1[[#This Row],[Base Precio de Lista neto]])</f>
        <v>5857.2772999999997</v>
      </c>
      <c r="D2739" s="5">
        <f>IF($F$2=0," - ",Tabla1[[#This Row],[Base Precio de Lista neto]]*(1-$F$2))</f>
        <v>4100.09411</v>
      </c>
      <c r="E2739" s="5">
        <f>IF($F$2=0," - ",Tabla1[[#This Row],[Base para Mejor precio]]*(1-$F$2))</f>
        <v>3690.084699</v>
      </c>
      <c r="F2739" s="4" t="s">
        <v>5</v>
      </c>
      <c r="G2739" s="16" t="s">
        <v>6131</v>
      </c>
      <c r="H2739" s="5">
        <f>IFERROR(IF($F$3=0,"-",Tabla1[[#This Row],[Precio de Cliente neto]]*(1+$F$3)),"-")</f>
        <v>6150.141165</v>
      </c>
      <c r="I2739" s="5">
        <v>5857.2772999999997</v>
      </c>
      <c r="J2739" s="5">
        <v>5271.5495700000001</v>
      </c>
      <c r="K2739" s="26">
        <v>0.21</v>
      </c>
    </row>
    <row r="2740" spans="1:11">
      <c r="A2740" s="4">
        <v>8504</v>
      </c>
      <c r="B2740" t="s">
        <v>2045</v>
      </c>
      <c r="C2740" s="5">
        <f>IF($F$2=0," - ",Tabla1[[#This Row],[Base Precio de Lista neto]])</f>
        <v>7626.1751000000004</v>
      </c>
      <c r="D2740" s="5">
        <f>IF($F$2=0," - ",Tabla1[[#This Row],[Base Precio de Lista neto]]*(1-$F$2))</f>
        <v>5338.3225700000003</v>
      </c>
      <c r="E2740" s="5">
        <f>IF($F$2=0," - ",Tabla1[[#This Row],[Base para Mejor precio]]*(1-$F$2))</f>
        <v>4804.4903130000002</v>
      </c>
      <c r="F2740" s="4" t="s">
        <v>5</v>
      </c>
      <c r="G2740" s="16" t="s">
        <v>6131</v>
      </c>
      <c r="H2740" s="5">
        <f>IFERROR(IF($F$3=0,"-",Tabla1[[#This Row],[Precio de Cliente neto]]*(1+$F$3)),"-")</f>
        <v>8007.4838550000004</v>
      </c>
      <c r="I2740" s="5">
        <v>7626.1751000000004</v>
      </c>
      <c r="J2740" s="5">
        <v>6863.5575900000003</v>
      </c>
      <c r="K2740" s="26">
        <v>0.21</v>
      </c>
    </row>
    <row r="2741" spans="1:11">
      <c r="A2741" s="4">
        <v>8505</v>
      </c>
      <c r="B2741" t="s">
        <v>2046</v>
      </c>
      <c r="C2741" s="5">
        <f>IF($F$2=0," - ",Tabla1[[#This Row],[Base Precio de Lista neto]])</f>
        <v>9478.2461999999996</v>
      </c>
      <c r="D2741" s="5">
        <f>IF($F$2=0," - ",Tabla1[[#This Row],[Base Precio de Lista neto]]*(1-$F$2))</f>
        <v>6634.7723399999995</v>
      </c>
      <c r="E2741" s="5">
        <f>IF($F$2=0," - ",Tabla1[[#This Row],[Base para Mejor precio]]*(1-$F$2))</f>
        <v>5971.2951059999996</v>
      </c>
      <c r="F2741" s="4" t="s">
        <v>5</v>
      </c>
      <c r="G2741" s="16" t="s">
        <v>6131</v>
      </c>
      <c r="H2741" s="5">
        <f>IFERROR(IF($F$3=0,"-",Tabla1[[#This Row],[Precio de Cliente neto]]*(1+$F$3)),"-")</f>
        <v>9952.1585099999993</v>
      </c>
      <c r="I2741" s="5">
        <v>9478.2461999999996</v>
      </c>
      <c r="J2741" s="5">
        <v>8530.4215800000002</v>
      </c>
      <c r="K2741" s="26">
        <v>0.21</v>
      </c>
    </row>
    <row r="2742" spans="1:11">
      <c r="A2742" s="4">
        <v>8506</v>
      </c>
      <c r="B2742" t="s">
        <v>2047</v>
      </c>
      <c r="C2742" s="5">
        <f>IF($F$2=0," - ",Tabla1[[#This Row],[Base Precio de Lista neto]])</f>
        <v>11983.9894</v>
      </c>
      <c r="D2742" s="5">
        <f>IF($F$2=0," - ",Tabla1[[#This Row],[Base Precio de Lista neto]]*(1-$F$2))</f>
        <v>8388.7925799999994</v>
      </c>
      <c r="E2742" s="5">
        <f>IF($F$2=0," - ",Tabla1[[#This Row],[Base para Mejor precio]]*(1-$F$2))</f>
        <v>7549.9133219999994</v>
      </c>
      <c r="F2742" s="4" t="s">
        <v>5</v>
      </c>
      <c r="G2742" s="16" t="s">
        <v>6131</v>
      </c>
      <c r="H2742" s="5">
        <f>IFERROR(IF($F$3=0,"-",Tabla1[[#This Row],[Precio de Cliente neto]]*(1+$F$3)),"-")</f>
        <v>12583.188869999998</v>
      </c>
      <c r="I2742" s="5">
        <v>11983.9894</v>
      </c>
      <c r="J2742" s="5">
        <v>10785.590459999999</v>
      </c>
      <c r="K2742" s="26">
        <v>0.21</v>
      </c>
    </row>
    <row r="2743" spans="1:11">
      <c r="A2743" s="4">
        <v>8507</v>
      </c>
      <c r="B2743" t="s">
        <v>2048</v>
      </c>
      <c r="C2743" s="5">
        <f>IF($F$2=0," - ",Tabla1[[#This Row],[Base Precio de Lista neto]])</f>
        <v>1147.4100000000001</v>
      </c>
      <c r="D2743" s="5">
        <f>IF($F$2=0," - ",Tabla1[[#This Row],[Base Precio de Lista neto]]*(1-$F$2))</f>
        <v>803.18700000000001</v>
      </c>
      <c r="E2743" s="5">
        <f>IF($F$2=0," - ",Tabla1[[#This Row],[Base para Mejor precio]]*(1-$F$2))</f>
        <v>722.86829999999998</v>
      </c>
      <c r="F2743" s="4" t="s">
        <v>6</v>
      </c>
      <c r="G2743" s="16" t="s">
        <v>6131</v>
      </c>
      <c r="H2743" s="5">
        <f>IFERROR(IF($F$3=0,"-",Tabla1[[#This Row],[Precio de Cliente neto]]*(1+$F$3)),"-")</f>
        <v>1204.7805000000001</v>
      </c>
      <c r="I2743" s="5">
        <v>1147.4100000000001</v>
      </c>
      <c r="J2743" s="5">
        <v>1032.6690000000001</v>
      </c>
      <c r="K2743" s="26">
        <v>0.21</v>
      </c>
    </row>
    <row r="2744" spans="1:11">
      <c r="A2744" s="4">
        <v>8508</v>
      </c>
      <c r="B2744" t="s">
        <v>2049</v>
      </c>
      <c r="C2744" s="5">
        <f>IF($F$2=0," - ",Tabla1[[#This Row],[Base Precio de Lista neto]])</f>
        <v>1362.6794</v>
      </c>
      <c r="D2744" s="5">
        <f>IF($F$2=0," - ",Tabla1[[#This Row],[Base Precio de Lista neto]]*(1-$F$2))</f>
        <v>953.8755799999999</v>
      </c>
      <c r="E2744" s="5">
        <f>IF($F$2=0," - ",Tabla1[[#This Row],[Base para Mejor precio]]*(1-$F$2))</f>
        <v>858.488022</v>
      </c>
      <c r="F2744" s="4" t="s">
        <v>6</v>
      </c>
      <c r="G2744" s="16" t="s">
        <v>6131</v>
      </c>
      <c r="H2744" s="5">
        <f>IFERROR(IF($F$3=0,"-",Tabla1[[#This Row],[Precio de Cliente neto]]*(1+$F$3)),"-")</f>
        <v>1430.8133699999998</v>
      </c>
      <c r="I2744" s="5">
        <v>1362.6794</v>
      </c>
      <c r="J2744" s="5">
        <v>1226.41146</v>
      </c>
      <c r="K2744" s="26">
        <v>0.21</v>
      </c>
    </row>
    <row r="2745" spans="1:11">
      <c r="A2745" s="4">
        <v>8509</v>
      </c>
      <c r="B2745" t="s">
        <v>2050</v>
      </c>
      <c r="C2745" s="5">
        <f>IF($F$2=0," - ",Tabla1[[#This Row],[Base Precio de Lista neto]])</f>
        <v>1493.2911999999999</v>
      </c>
      <c r="D2745" s="5">
        <f>IF($F$2=0," - ",Tabla1[[#This Row],[Base Precio de Lista neto]]*(1-$F$2))</f>
        <v>1045.3038399999998</v>
      </c>
      <c r="E2745" s="5">
        <f>IF($F$2=0," - ",Tabla1[[#This Row],[Base para Mejor precio]]*(1-$F$2))</f>
        <v>940.7734559999999</v>
      </c>
      <c r="F2745" s="4" t="s">
        <v>6</v>
      </c>
      <c r="G2745" s="16" t="s">
        <v>6131</v>
      </c>
      <c r="H2745" s="5">
        <f>IFERROR(IF($F$3=0,"-",Tabla1[[#This Row],[Precio de Cliente neto]]*(1+$F$3)),"-")</f>
        <v>1567.9557599999998</v>
      </c>
      <c r="I2745" s="5">
        <v>1493.2911999999999</v>
      </c>
      <c r="J2745" s="5">
        <v>1343.96208</v>
      </c>
      <c r="K2745" s="26">
        <v>0.21</v>
      </c>
    </row>
    <row r="2746" spans="1:11">
      <c r="A2746" s="4">
        <v>8510</v>
      </c>
      <c r="B2746" t="s">
        <v>2051</v>
      </c>
      <c r="C2746" s="5">
        <f>IF($F$2=0," - ",Tabla1[[#This Row],[Base Precio de Lista neto]])</f>
        <v>401.28</v>
      </c>
      <c r="D2746" s="5">
        <f>IF($F$2=0," - ",Tabla1[[#This Row],[Base Precio de Lista neto]]*(1-$F$2))</f>
        <v>280.89599999999996</v>
      </c>
      <c r="E2746" s="5">
        <f>IF($F$2=0," - ",Tabla1[[#This Row],[Base para Mejor precio]]*(1-$F$2))</f>
        <v>252.80639999999997</v>
      </c>
      <c r="F2746" s="4" t="s">
        <v>6</v>
      </c>
      <c r="G2746" s="16" t="s">
        <v>6131</v>
      </c>
      <c r="H2746" s="5">
        <f>IFERROR(IF($F$3=0,"-",Tabla1[[#This Row],[Precio de Cliente neto]]*(1+$F$3)),"-")</f>
        <v>421.34399999999994</v>
      </c>
      <c r="I2746" s="5">
        <v>401.28</v>
      </c>
      <c r="J2746" s="5">
        <v>361.15199999999999</v>
      </c>
      <c r="K2746" s="26">
        <v>0.21</v>
      </c>
    </row>
    <row r="2747" spans="1:11">
      <c r="A2747" s="4">
        <v>8511</v>
      </c>
      <c r="B2747" t="s">
        <v>2052</v>
      </c>
      <c r="C2747" s="5">
        <f>IF($F$2=0," - ",Tabla1[[#This Row],[Base Precio de Lista neto]])</f>
        <v>424.89699999999999</v>
      </c>
      <c r="D2747" s="5">
        <f>IF($F$2=0," - ",Tabla1[[#This Row],[Base Precio de Lista neto]]*(1-$F$2))</f>
        <v>297.42789999999997</v>
      </c>
      <c r="E2747" s="5">
        <f>IF($F$2=0," - ",Tabla1[[#This Row],[Base para Mejor precio]]*(1-$F$2))</f>
        <v>267.68511000000001</v>
      </c>
      <c r="F2747" s="4" t="s">
        <v>6</v>
      </c>
      <c r="G2747" s="16" t="s">
        <v>6131</v>
      </c>
      <c r="H2747" s="5">
        <f>IFERROR(IF($F$3=0,"-",Tabla1[[#This Row],[Precio de Cliente neto]]*(1+$F$3)),"-")</f>
        <v>446.14184999999998</v>
      </c>
      <c r="I2747" s="5">
        <v>424.89699999999999</v>
      </c>
      <c r="J2747" s="5">
        <v>382.40730000000002</v>
      </c>
      <c r="K2747" s="26">
        <v>0.21</v>
      </c>
    </row>
    <row r="2748" spans="1:11">
      <c r="A2748" s="4">
        <v>8512</v>
      </c>
      <c r="B2748" t="s">
        <v>6225</v>
      </c>
      <c r="C2748" s="5">
        <f>IF($F$2=0," - ",Tabla1[[#This Row],[Base Precio de Lista neto]])</f>
        <v>1071.9268999999999</v>
      </c>
      <c r="D2748" s="5">
        <f>IF($F$2=0," - ",Tabla1[[#This Row],[Base Precio de Lista neto]]*(1-$F$2))</f>
        <v>750.34882999999991</v>
      </c>
      <c r="E2748" s="5">
        <f>IF($F$2=0," - ",Tabla1[[#This Row],[Base para Mejor precio]]*(1-$F$2))</f>
        <v>675.31394699999998</v>
      </c>
      <c r="F2748" s="4" t="s">
        <v>6</v>
      </c>
      <c r="G2748" s="16" t="s">
        <v>6131</v>
      </c>
      <c r="H2748" s="5">
        <f>IFERROR(IF($F$3=0,"-",Tabla1[[#This Row],[Precio de Cliente neto]]*(1+$F$3)),"-")</f>
        <v>1125.5232449999999</v>
      </c>
      <c r="I2748" s="5">
        <v>1071.9268999999999</v>
      </c>
      <c r="J2748" s="5">
        <v>964.73420999999996</v>
      </c>
      <c r="K2748" s="26">
        <v>0.21</v>
      </c>
    </row>
    <row r="2749" spans="1:11">
      <c r="A2749" s="4">
        <v>8513</v>
      </c>
      <c r="B2749" t="s">
        <v>6226</v>
      </c>
      <c r="C2749" s="5">
        <f>IF($F$2=0," - ",Tabla1[[#This Row],[Base Precio de Lista neto]])</f>
        <v>1632.4757999999999</v>
      </c>
      <c r="D2749" s="5">
        <f>IF($F$2=0," - ",Tabla1[[#This Row],[Base Precio de Lista neto]]*(1-$F$2))</f>
        <v>1142.7330599999998</v>
      </c>
      <c r="E2749" s="5">
        <f>IF($F$2=0," - ",Tabla1[[#This Row],[Base para Mejor precio]]*(1-$F$2))</f>
        <v>1028.459754</v>
      </c>
      <c r="F2749" s="4" t="s">
        <v>6</v>
      </c>
      <c r="G2749" s="16" t="s">
        <v>6131</v>
      </c>
      <c r="H2749" s="5">
        <f>IFERROR(IF($F$3=0,"-",Tabla1[[#This Row],[Precio de Cliente neto]]*(1+$F$3)),"-")</f>
        <v>1714.0995899999998</v>
      </c>
      <c r="I2749" s="5">
        <v>1632.4757999999999</v>
      </c>
      <c r="J2749" s="5">
        <v>1469.22822</v>
      </c>
      <c r="K2749" s="26">
        <v>0.21</v>
      </c>
    </row>
    <row r="2750" spans="1:11">
      <c r="A2750" s="4">
        <v>8514</v>
      </c>
      <c r="B2750" t="s">
        <v>6227</v>
      </c>
      <c r="C2750" s="5">
        <f>IF($F$2=0," - ",Tabla1[[#This Row],[Base Precio de Lista neto]])</f>
        <v>2679.8164999999999</v>
      </c>
      <c r="D2750" s="5">
        <f>IF($F$2=0," - ",Tabla1[[#This Row],[Base Precio de Lista neto]]*(1-$F$2))</f>
        <v>1875.8715499999998</v>
      </c>
      <c r="E2750" s="5">
        <f>IF($F$2=0," - ",Tabla1[[#This Row],[Base para Mejor precio]]*(1-$F$2))</f>
        <v>1688.2843950000001</v>
      </c>
      <c r="F2750" s="4" t="s">
        <v>6</v>
      </c>
      <c r="G2750" s="16" t="s">
        <v>6131</v>
      </c>
      <c r="H2750" s="5">
        <f>IFERROR(IF($F$3=0,"-",Tabla1[[#This Row],[Precio de Cliente neto]]*(1+$F$3)),"-")</f>
        <v>2813.8073249999998</v>
      </c>
      <c r="I2750" s="5">
        <v>2679.8164999999999</v>
      </c>
      <c r="J2750" s="5">
        <v>2411.8348500000002</v>
      </c>
      <c r="K2750" s="26">
        <v>0.21</v>
      </c>
    </row>
    <row r="2751" spans="1:11">
      <c r="A2751" s="4">
        <v>8515</v>
      </c>
      <c r="B2751" t="s">
        <v>6228</v>
      </c>
      <c r="C2751" s="5">
        <f>IF($F$2=0," - ",Tabla1[[#This Row],[Base Precio de Lista neto]])</f>
        <v>3183.7109999999998</v>
      </c>
      <c r="D2751" s="5">
        <f>IF($F$2=0," - ",Tabla1[[#This Row],[Base Precio de Lista neto]]*(1-$F$2))</f>
        <v>2228.5976999999998</v>
      </c>
      <c r="E2751" s="5">
        <f>IF($F$2=0," - ",Tabla1[[#This Row],[Base para Mejor precio]]*(1-$F$2))</f>
        <v>2005.7379299999998</v>
      </c>
      <c r="F2751" s="4" t="s">
        <v>6</v>
      </c>
      <c r="G2751" s="16" t="s">
        <v>6131</v>
      </c>
      <c r="H2751" s="5">
        <f>IFERROR(IF($F$3=0,"-",Tabla1[[#This Row],[Precio de Cliente neto]]*(1+$F$3)),"-")</f>
        <v>3342.8965499999995</v>
      </c>
      <c r="I2751" s="5">
        <v>3183.7109999999998</v>
      </c>
      <c r="J2751" s="5">
        <v>2865.3398999999999</v>
      </c>
      <c r="K2751" s="26">
        <v>0.21</v>
      </c>
    </row>
    <row r="2752" spans="1:11">
      <c r="A2752" s="4">
        <v>8516</v>
      </c>
      <c r="B2752" t="s">
        <v>6229</v>
      </c>
      <c r="C2752" s="5">
        <f>IF($F$2=0," - ",Tabla1[[#This Row],[Base Precio de Lista neto]])</f>
        <v>5419.5505000000003</v>
      </c>
      <c r="D2752" s="5">
        <f>IF($F$2=0," - ",Tabla1[[#This Row],[Base Precio de Lista neto]]*(1-$F$2))</f>
        <v>3793.6853499999997</v>
      </c>
      <c r="E2752" s="5">
        <f>IF($F$2=0," - ",Tabla1[[#This Row],[Base para Mejor precio]]*(1-$F$2))</f>
        <v>3414.3168149999997</v>
      </c>
      <c r="F2752" s="4" t="s">
        <v>6</v>
      </c>
      <c r="G2752" s="16" t="s">
        <v>6131</v>
      </c>
      <c r="H2752" s="5">
        <f>IFERROR(IF($F$3=0,"-",Tabla1[[#This Row],[Precio de Cliente neto]]*(1+$F$3)),"-")</f>
        <v>5690.5280249999996</v>
      </c>
      <c r="I2752" s="5">
        <v>5419.5505000000003</v>
      </c>
      <c r="J2752" s="5">
        <v>4877.5954499999998</v>
      </c>
      <c r="K2752" s="26">
        <v>0.21</v>
      </c>
    </row>
    <row r="2753" spans="1:11">
      <c r="A2753" s="4">
        <v>8517</v>
      </c>
      <c r="B2753" t="s">
        <v>6535</v>
      </c>
      <c r="C2753" s="5">
        <f>IF($F$2=0," - ",Tabla1[[#This Row],[Base Precio de Lista neto]])</f>
        <v>15433.2943</v>
      </c>
      <c r="D2753" s="5">
        <f>IF($F$2=0," - ",Tabla1[[#This Row],[Base Precio de Lista neto]]*(1-$F$2))</f>
        <v>10803.306009999998</v>
      </c>
      <c r="E2753" s="5">
        <f>IF($F$2=0," - ",Tabla1[[#This Row],[Base para Mejor precio]]*(1-$F$2))</f>
        <v>9722.9754089999988</v>
      </c>
      <c r="F2753" s="4" t="s">
        <v>6</v>
      </c>
      <c r="G2753" s="16" t="s">
        <v>6131</v>
      </c>
      <c r="H2753" s="5">
        <f>IFERROR(IF($F$3=0,"-",Tabla1[[#This Row],[Precio de Cliente neto]]*(1+$F$3)),"-")</f>
        <v>16204.959014999997</v>
      </c>
      <c r="I2753" s="5">
        <v>15433.2943</v>
      </c>
      <c r="J2753" s="5">
        <v>13889.96487</v>
      </c>
      <c r="K2753" s="26">
        <v>0.21</v>
      </c>
    </row>
    <row r="2754" spans="1:11">
      <c r="A2754" s="4">
        <v>8518</v>
      </c>
      <c r="B2754" t="s">
        <v>6230</v>
      </c>
      <c r="C2754" s="5">
        <f>IF($F$2=0," - ",Tabla1[[#This Row],[Base Precio de Lista neto]])</f>
        <v>2009.1986999999999</v>
      </c>
      <c r="D2754" s="5">
        <f>IF($F$2=0," - ",Tabla1[[#This Row],[Base Precio de Lista neto]]*(1-$F$2))</f>
        <v>1406.4390899999999</v>
      </c>
      <c r="E2754" s="5">
        <f>IF($F$2=0," - ",Tabla1[[#This Row],[Base para Mejor precio]]*(1-$F$2))</f>
        <v>1265.795181</v>
      </c>
      <c r="F2754" s="4" t="s">
        <v>6</v>
      </c>
      <c r="G2754" s="16" t="s">
        <v>6131</v>
      </c>
      <c r="H2754" s="5">
        <f>IFERROR(IF($F$3=0,"-",Tabla1[[#This Row],[Precio de Cliente neto]]*(1+$F$3)),"-")</f>
        <v>2109.6586349999998</v>
      </c>
      <c r="I2754" s="5">
        <v>2009.1986999999999</v>
      </c>
      <c r="J2754" s="5">
        <v>1808.27883</v>
      </c>
      <c r="K2754" s="26">
        <v>0.21</v>
      </c>
    </row>
    <row r="2755" spans="1:11">
      <c r="A2755" s="4">
        <v>8519</v>
      </c>
      <c r="B2755" t="s">
        <v>2053</v>
      </c>
      <c r="C2755" s="5">
        <f>IF($F$2=0," - ",Tabla1[[#This Row],[Base Precio de Lista neto]])</f>
        <v>1104.7926</v>
      </c>
      <c r="D2755" s="5">
        <f>IF($F$2=0," - ",Tabla1[[#This Row],[Base Precio de Lista neto]]*(1-$F$2))</f>
        <v>773.3548199999999</v>
      </c>
      <c r="E2755" s="5">
        <f>IF($F$2=0," - ",Tabla1[[#This Row],[Base para Mejor precio]]*(1-$F$2))</f>
        <v>696.01933799999995</v>
      </c>
      <c r="F2755" s="4" t="s">
        <v>6</v>
      </c>
      <c r="G2755" s="16" t="s">
        <v>6131</v>
      </c>
      <c r="H2755" s="5">
        <f>IFERROR(IF($F$3=0,"-",Tabla1[[#This Row],[Precio de Cliente neto]]*(1+$F$3)),"-")</f>
        <v>1160.0322299999998</v>
      </c>
      <c r="I2755" s="5">
        <v>1104.7926</v>
      </c>
      <c r="J2755" s="5">
        <v>994.31334000000004</v>
      </c>
      <c r="K2755" s="26">
        <v>0.21</v>
      </c>
    </row>
    <row r="2756" spans="1:11">
      <c r="A2756" s="4">
        <v>8520</v>
      </c>
      <c r="B2756" t="s">
        <v>6231</v>
      </c>
      <c r="C2756" s="5">
        <f>IF($F$2=0," - ",Tabla1[[#This Row],[Base Precio de Lista neto]])</f>
        <v>2210.4884000000002</v>
      </c>
      <c r="D2756" s="5">
        <f>IF($F$2=0," - ",Tabla1[[#This Row],[Base Precio de Lista neto]]*(1-$F$2))</f>
        <v>1547.3418799999999</v>
      </c>
      <c r="E2756" s="5">
        <f>IF($F$2=0," - ",Tabla1[[#This Row],[Base para Mejor precio]]*(1-$F$2))</f>
        <v>1392.607692</v>
      </c>
      <c r="F2756" s="4" t="s">
        <v>6</v>
      </c>
      <c r="G2756" s="16" t="s">
        <v>6131</v>
      </c>
      <c r="H2756" s="5">
        <f>IFERROR(IF($F$3=0,"-",Tabla1[[#This Row],[Precio de Cliente neto]]*(1+$F$3)),"-")</f>
        <v>2321.0128199999999</v>
      </c>
      <c r="I2756" s="5">
        <v>2210.4884000000002</v>
      </c>
      <c r="J2756" s="5">
        <v>1989.43956</v>
      </c>
      <c r="K2756" s="26">
        <v>0.21</v>
      </c>
    </row>
    <row r="2757" spans="1:11">
      <c r="A2757" s="4">
        <v>8521</v>
      </c>
      <c r="B2757" t="s">
        <v>6232</v>
      </c>
      <c r="C2757" s="5">
        <f>IF($F$2=0," - ",Tabla1[[#This Row],[Base Precio de Lista neto]])</f>
        <v>222.42509999999999</v>
      </c>
      <c r="D2757" s="5">
        <f>IF($F$2=0," - ",Tabla1[[#This Row],[Base Precio de Lista neto]]*(1-$F$2))</f>
        <v>155.69756999999998</v>
      </c>
      <c r="E2757" s="5">
        <f>IF($F$2=0," - ",Tabla1[[#This Row],[Base para Mejor precio]]*(1-$F$2))</f>
        <v>140.127813</v>
      </c>
      <c r="F2757" s="4" t="s">
        <v>6</v>
      </c>
      <c r="G2757" s="16" t="s">
        <v>6131</v>
      </c>
      <c r="H2757" s="5">
        <f>IFERROR(IF($F$3=0,"-",Tabla1[[#This Row],[Precio de Cliente neto]]*(1+$F$3)),"-")</f>
        <v>233.54635499999998</v>
      </c>
      <c r="I2757" s="5">
        <v>222.42509999999999</v>
      </c>
      <c r="J2757" s="5">
        <v>200.18259</v>
      </c>
      <c r="K2757" s="26">
        <v>0.21</v>
      </c>
    </row>
    <row r="2758" spans="1:11">
      <c r="A2758" s="4">
        <v>8522</v>
      </c>
      <c r="B2758" t="s">
        <v>9236</v>
      </c>
      <c r="C2758" s="5">
        <f>IF($F$2=0," - ",Tabla1[[#This Row],[Base Precio de Lista neto]])</f>
        <v>64.558199999999999</v>
      </c>
      <c r="D2758" s="5">
        <f>IF($F$2=0," - ",Tabla1[[#This Row],[Base Precio de Lista neto]]*(1-$F$2))</f>
        <v>45.190739999999998</v>
      </c>
      <c r="E2758" s="5">
        <f>IF($F$2=0," - ",Tabla1[[#This Row],[Base para Mejor precio]]*(1-$F$2))</f>
        <v>40.671665999999995</v>
      </c>
      <c r="F2758" s="4" t="s">
        <v>6</v>
      </c>
      <c r="G2758" s="16" t="s">
        <v>6131</v>
      </c>
      <c r="H2758" s="5">
        <f>IFERROR(IF($F$3=0,"-",Tabla1[[#This Row],[Precio de Cliente neto]]*(1+$F$3)),"-")</f>
        <v>67.786109999999994</v>
      </c>
      <c r="I2758" s="5">
        <v>64.558199999999999</v>
      </c>
      <c r="J2758" s="5">
        <v>58.102379999999997</v>
      </c>
      <c r="K2758" s="26">
        <v>0.21</v>
      </c>
    </row>
    <row r="2759" spans="1:11">
      <c r="A2759" s="4">
        <v>8523</v>
      </c>
      <c r="B2759" t="s">
        <v>9237</v>
      </c>
      <c r="C2759" s="5">
        <f>IF($F$2=0," - ",Tabla1[[#This Row],[Base Precio de Lista neto]])</f>
        <v>102.5544</v>
      </c>
      <c r="D2759" s="5">
        <f>IF($F$2=0," - ",Tabla1[[#This Row],[Base Precio de Lista neto]]*(1-$F$2))</f>
        <v>71.788079999999994</v>
      </c>
      <c r="E2759" s="5">
        <f>IF($F$2=0," - ",Tabla1[[#This Row],[Base para Mejor precio]]*(1-$F$2))</f>
        <v>64.60927199999999</v>
      </c>
      <c r="F2759" s="4" t="s">
        <v>6</v>
      </c>
      <c r="G2759" s="16" t="s">
        <v>6131</v>
      </c>
      <c r="H2759" s="5">
        <f>IFERROR(IF($F$3=0,"-",Tabla1[[#This Row],[Precio de Cliente neto]]*(1+$F$3)),"-")</f>
        <v>107.68212</v>
      </c>
      <c r="I2759" s="5">
        <v>102.5544</v>
      </c>
      <c r="J2759" s="5">
        <v>92.298959999999994</v>
      </c>
      <c r="K2759" s="26">
        <v>0.21</v>
      </c>
    </row>
    <row r="2760" spans="1:11">
      <c r="A2760" s="4">
        <v>8524</v>
      </c>
      <c r="B2760" t="s">
        <v>6233</v>
      </c>
      <c r="C2760" s="5">
        <f>IF($F$2=0," - ",Tabla1[[#This Row],[Base Precio de Lista neto]])</f>
        <v>176.16739999999999</v>
      </c>
      <c r="D2760" s="5">
        <f>IF($F$2=0," - ",Tabla1[[#This Row],[Base Precio de Lista neto]]*(1-$F$2))</f>
        <v>123.31717999999998</v>
      </c>
      <c r="E2760" s="5">
        <f>IF($F$2=0," - ",Tabla1[[#This Row],[Base para Mejor precio]]*(1-$F$2))</f>
        <v>110.98546199999998</v>
      </c>
      <c r="F2760" s="4" t="s">
        <v>6</v>
      </c>
      <c r="G2760" s="16" t="s">
        <v>6131</v>
      </c>
      <c r="H2760" s="5">
        <f>IFERROR(IF($F$3=0,"-",Tabla1[[#This Row],[Precio de Cliente neto]]*(1+$F$3)),"-")</f>
        <v>184.97576999999995</v>
      </c>
      <c r="I2760" s="5">
        <v>176.16739999999999</v>
      </c>
      <c r="J2760" s="5">
        <v>158.55065999999999</v>
      </c>
      <c r="K2760" s="26">
        <v>0.21</v>
      </c>
    </row>
    <row r="2761" spans="1:11">
      <c r="A2761" s="4">
        <v>8525</v>
      </c>
      <c r="B2761" t="s">
        <v>6234</v>
      </c>
      <c r="C2761" s="5">
        <f>IF($F$2=0," - ",Tabla1[[#This Row],[Base Precio de Lista neto]])</f>
        <v>357.89760000000001</v>
      </c>
      <c r="D2761" s="5">
        <f>IF($F$2=0," - ",Tabla1[[#This Row],[Base Precio de Lista neto]]*(1-$F$2))</f>
        <v>250.52831999999998</v>
      </c>
      <c r="E2761" s="5">
        <f>IF($F$2=0," - ",Tabla1[[#This Row],[Base para Mejor precio]]*(1-$F$2))</f>
        <v>225.47548799999998</v>
      </c>
      <c r="F2761" s="4" t="s">
        <v>6</v>
      </c>
      <c r="G2761" s="16" t="s">
        <v>6131</v>
      </c>
      <c r="H2761" s="5">
        <f>IFERROR(IF($F$3=0,"-",Tabla1[[#This Row],[Precio de Cliente neto]]*(1+$F$3)),"-")</f>
        <v>375.79247999999995</v>
      </c>
      <c r="I2761" s="5">
        <v>357.89760000000001</v>
      </c>
      <c r="J2761" s="5">
        <v>322.10784000000001</v>
      </c>
      <c r="K2761" s="26">
        <v>0.21</v>
      </c>
    </row>
    <row r="2762" spans="1:11">
      <c r="A2762" s="4">
        <v>8526</v>
      </c>
      <c r="B2762" t="s">
        <v>6235</v>
      </c>
      <c r="C2762" s="5">
        <f>IF($F$2=0," - ",Tabla1[[#This Row],[Base Precio de Lista neto]])</f>
        <v>670.29100000000005</v>
      </c>
      <c r="D2762" s="5">
        <f>IF($F$2=0," - ",Tabla1[[#This Row],[Base Precio de Lista neto]]*(1-$F$2))</f>
        <v>469.20370000000003</v>
      </c>
      <c r="E2762" s="5">
        <f>IF($F$2=0," - ",Tabla1[[#This Row],[Base para Mejor precio]]*(1-$F$2))</f>
        <v>422.28332999999998</v>
      </c>
      <c r="F2762" s="4" t="s">
        <v>6</v>
      </c>
      <c r="G2762" s="16" t="s">
        <v>6131</v>
      </c>
      <c r="H2762" s="5">
        <f>IFERROR(IF($F$3=0,"-",Tabla1[[#This Row],[Precio de Cliente neto]]*(1+$F$3)),"-")</f>
        <v>703.80555000000004</v>
      </c>
      <c r="I2762" s="5">
        <v>670.29100000000005</v>
      </c>
      <c r="J2762" s="5">
        <v>603.26189999999997</v>
      </c>
      <c r="K2762" s="26">
        <v>0.21</v>
      </c>
    </row>
    <row r="2763" spans="1:11">
      <c r="A2763" s="4">
        <v>8527</v>
      </c>
      <c r="B2763" t="s">
        <v>6236</v>
      </c>
      <c r="C2763" s="5">
        <f>IF($F$2=0," - ",Tabla1[[#This Row],[Base Precio de Lista neto]])</f>
        <v>1169.3806</v>
      </c>
      <c r="D2763" s="5">
        <f>IF($F$2=0," - ",Tabla1[[#This Row],[Base Precio de Lista neto]]*(1-$F$2))</f>
        <v>818.56641999999988</v>
      </c>
      <c r="E2763" s="5">
        <f>IF($F$2=0," - ",Tabla1[[#This Row],[Base para Mejor precio]]*(1-$F$2))</f>
        <v>736.70977799999991</v>
      </c>
      <c r="F2763" s="4" t="s">
        <v>6</v>
      </c>
      <c r="G2763" s="16" t="s">
        <v>6131</v>
      </c>
      <c r="H2763" s="5">
        <f>IFERROR(IF($F$3=0,"-",Tabla1[[#This Row],[Precio de Cliente neto]]*(1+$F$3)),"-")</f>
        <v>1227.8496299999997</v>
      </c>
      <c r="I2763" s="5">
        <v>1169.3806</v>
      </c>
      <c r="J2763" s="5">
        <v>1052.44254</v>
      </c>
      <c r="K2763" s="26">
        <v>0.21</v>
      </c>
    </row>
    <row r="2764" spans="1:11">
      <c r="A2764" s="4">
        <v>8528</v>
      </c>
      <c r="B2764" t="s">
        <v>6237</v>
      </c>
      <c r="C2764" s="5">
        <f>IF($F$2=0," - ",Tabla1[[#This Row],[Base Precio de Lista neto]])</f>
        <v>60.673400000000001</v>
      </c>
      <c r="D2764" s="5">
        <f>IF($F$2=0," - ",Tabla1[[#This Row],[Base Precio de Lista neto]]*(1-$F$2))</f>
        <v>42.471379999999996</v>
      </c>
      <c r="E2764" s="5">
        <f>IF($F$2=0," - ",Tabla1[[#This Row],[Base para Mejor precio]]*(1-$F$2))</f>
        <v>38.224241999999997</v>
      </c>
      <c r="F2764" s="4" t="s">
        <v>6</v>
      </c>
      <c r="G2764" s="16" t="s">
        <v>6131</v>
      </c>
      <c r="H2764" s="5">
        <f>IFERROR(IF($F$3=0,"-",Tabla1[[#This Row],[Precio de Cliente neto]]*(1+$F$3)),"-")</f>
        <v>63.707069999999995</v>
      </c>
      <c r="I2764" s="5">
        <v>60.673400000000001</v>
      </c>
      <c r="J2764" s="5">
        <v>54.606059999999999</v>
      </c>
      <c r="K2764" s="26">
        <v>0.21</v>
      </c>
    </row>
    <row r="2765" spans="1:11">
      <c r="A2765" s="4">
        <v>8529</v>
      </c>
      <c r="B2765" t="s">
        <v>6238</v>
      </c>
      <c r="C2765" s="5">
        <f>IF($F$2=0," - ",Tabla1[[#This Row],[Base Precio de Lista neto]])</f>
        <v>96.044200000000004</v>
      </c>
      <c r="D2765" s="5">
        <f>IF($F$2=0," - ",Tabla1[[#This Row],[Base Precio de Lista neto]]*(1-$F$2))</f>
        <v>67.230940000000004</v>
      </c>
      <c r="E2765" s="5">
        <f>IF($F$2=0," - ",Tabla1[[#This Row],[Base para Mejor precio]]*(1-$F$2))</f>
        <v>60.507845999999994</v>
      </c>
      <c r="F2765" s="4" t="s">
        <v>6</v>
      </c>
      <c r="G2765" s="16" t="s">
        <v>6131</v>
      </c>
      <c r="H2765" s="5">
        <f>IFERROR(IF($F$3=0,"-",Tabla1[[#This Row],[Precio de Cliente neto]]*(1+$F$3)),"-")</f>
        <v>100.84641000000001</v>
      </c>
      <c r="I2765" s="5">
        <v>96.044200000000004</v>
      </c>
      <c r="J2765" s="5">
        <v>86.439779999999999</v>
      </c>
      <c r="K2765" s="26">
        <v>0.21</v>
      </c>
    </row>
    <row r="2766" spans="1:11">
      <c r="A2766" s="4">
        <v>8530</v>
      </c>
      <c r="B2766" t="s">
        <v>6239</v>
      </c>
      <c r="C2766" s="5">
        <f>IF($F$2=0," - ",Tabla1[[#This Row],[Base Precio de Lista neto]])</f>
        <v>565.02099999999996</v>
      </c>
      <c r="D2766" s="5">
        <f>IF($F$2=0," - ",Tabla1[[#This Row],[Base Precio de Lista neto]]*(1-$F$2))</f>
        <v>395.51469999999995</v>
      </c>
      <c r="E2766" s="5">
        <f>IF($F$2=0," - ",Tabla1[[#This Row],[Base para Mejor precio]]*(1-$F$2))</f>
        <v>355.96322999999995</v>
      </c>
      <c r="F2766" s="4" t="s">
        <v>6</v>
      </c>
      <c r="G2766" s="16" t="s">
        <v>6131</v>
      </c>
      <c r="H2766" s="5">
        <f>IFERROR(IF($F$3=0,"-",Tabla1[[#This Row],[Precio de Cliente neto]]*(1+$F$3)),"-")</f>
        <v>593.27204999999992</v>
      </c>
      <c r="I2766" s="5">
        <v>565.02099999999996</v>
      </c>
      <c r="J2766" s="5">
        <v>508.51889999999997</v>
      </c>
      <c r="K2766" s="26">
        <v>0.21</v>
      </c>
    </row>
    <row r="2767" spans="1:11">
      <c r="A2767" s="4">
        <v>8531</v>
      </c>
      <c r="B2767" t="s">
        <v>6240</v>
      </c>
      <c r="C2767" s="5">
        <f>IF($F$2=0," - ",Tabla1[[#This Row],[Base Precio de Lista neto]])</f>
        <v>500.58280000000002</v>
      </c>
      <c r="D2767" s="5">
        <f>IF($F$2=0," - ",Tabla1[[#This Row],[Base Precio de Lista neto]]*(1-$F$2))</f>
        <v>350.40796</v>
      </c>
      <c r="E2767" s="5">
        <f>IF($F$2=0," - ",Tabla1[[#This Row],[Base para Mejor precio]]*(1-$F$2))</f>
        <v>315.367164</v>
      </c>
      <c r="F2767" s="4" t="s">
        <v>6</v>
      </c>
      <c r="G2767" s="16" t="s">
        <v>6131</v>
      </c>
      <c r="H2767" s="5">
        <f>IFERROR(IF($F$3=0,"-",Tabla1[[#This Row],[Precio de Cliente neto]]*(1+$F$3)),"-")</f>
        <v>525.61194</v>
      </c>
      <c r="I2767" s="5">
        <v>500.58280000000002</v>
      </c>
      <c r="J2767" s="5">
        <v>450.52452</v>
      </c>
      <c r="K2767" s="26">
        <v>0.21</v>
      </c>
    </row>
    <row r="2768" spans="1:11">
      <c r="A2768" s="4">
        <v>8532</v>
      </c>
      <c r="B2768" t="s">
        <v>6241</v>
      </c>
      <c r="C2768" s="5">
        <f>IF($F$2=0," - ",Tabla1[[#This Row],[Base Precio de Lista neto]])</f>
        <v>344.18270000000001</v>
      </c>
      <c r="D2768" s="5">
        <f>IF($F$2=0," - ",Tabla1[[#This Row],[Base Precio de Lista neto]]*(1-$F$2))</f>
        <v>240.92788999999999</v>
      </c>
      <c r="E2768" s="5">
        <f>IF($F$2=0," - ",Tabla1[[#This Row],[Base para Mejor precio]]*(1-$F$2))</f>
        <v>216.83510099999998</v>
      </c>
      <c r="F2768" s="4" t="s">
        <v>6</v>
      </c>
      <c r="G2768" s="16" t="s">
        <v>6131</v>
      </c>
      <c r="H2768" s="5">
        <f>IFERROR(IF($F$3=0,"-",Tabla1[[#This Row],[Precio de Cliente neto]]*(1+$F$3)),"-")</f>
        <v>361.39183500000001</v>
      </c>
      <c r="I2768" s="5">
        <v>344.18270000000001</v>
      </c>
      <c r="J2768" s="5">
        <v>309.76443</v>
      </c>
      <c r="K2768" s="26">
        <v>0.21</v>
      </c>
    </row>
    <row r="2769" spans="1:11">
      <c r="A2769" s="4">
        <v>8533</v>
      </c>
      <c r="B2769" t="s">
        <v>6242</v>
      </c>
      <c r="C2769" s="5">
        <f>IF($F$2=0," - ",Tabla1[[#This Row],[Base Precio de Lista neto]])</f>
        <v>680.37969999999996</v>
      </c>
      <c r="D2769" s="5">
        <f>IF($F$2=0," - ",Tabla1[[#This Row],[Base Precio de Lista neto]]*(1-$F$2))</f>
        <v>476.26578999999992</v>
      </c>
      <c r="E2769" s="5">
        <f>IF($F$2=0," - ",Tabla1[[#This Row],[Base para Mejor precio]]*(1-$F$2))</f>
        <v>428.63921099999999</v>
      </c>
      <c r="F2769" s="4" t="s">
        <v>6</v>
      </c>
      <c r="G2769" s="16" t="s">
        <v>6131</v>
      </c>
      <c r="H2769" s="5">
        <f>IFERROR(IF($F$3=0,"-",Tabla1[[#This Row],[Precio de Cliente neto]]*(1+$F$3)),"-")</f>
        <v>714.39868499999989</v>
      </c>
      <c r="I2769" s="5">
        <v>680.37969999999996</v>
      </c>
      <c r="J2769" s="5">
        <v>612.34172999999998</v>
      </c>
      <c r="K2769" s="26">
        <v>0.21</v>
      </c>
    </row>
    <row r="2770" spans="1:11">
      <c r="A2770" s="4">
        <v>8534</v>
      </c>
      <c r="B2770" t="s">
        <v>6243</v>
      </c>
      <c r="C2770" s="5">
        <f>IF($F$2=0," - ",Tabla1[[#This Row],[Base Precio de Lista neto]])</f>
        <v>750.91300000000001</v>
      </c>
      <c r="D2770" s="5">
        <f>IF($F$2=0," - ",Tabla1[[#This Row],[Base Precio de Lista neto]]*(1-$F$2))</f>
        <v>525.63909999999998</v>
      </c>
      <c r="E2770" s="5">
        <f>IF($F$2=0," - ",Tabla1[[#This Row],[Base para Mejor precio]]*(1-$F$2))</f>
        <v>473.07518999999996</v>
      </c>
      <c r="F2770" s="4" t="s">
        <v>6</v>
      </c>
      <c r="G2770" s="16" t="s">
        <v>6131</v>
      </c>
      <c r="H2770" s="5">
        <f>IFERROR(IF($F$3=0,"-",Tabla1[[#This Row],[Precio de Cliente neto]]*(1+$F$3)),"-")</f>
        <v>788.45865000000003</v>
      </c>
      <c r="I2770" s="5">
        <v>750.91300000000001</v>
      </c>
      <c r="J2770" s="5">
        <v>675.82169999999996</v>
      </c>
      <c r="K2770" s="26">
        <v>0.21</v>
      </c>
    </row>
    <row r="2771" spans="1:11">
      <c r="A2771" s="4">
        <v>8535</v>
      </c>
      <c r="B2771" t="s">
        <v>6244</v>
      </c>
      <c r="C2771" s="5">
        <f>IF($F$2=0," - ",Tabla1[[#This Row],[Base Precio de Lista neto]])</f>
        <v>1395.6052999999999</v>
      </c>
      <c r="D2771" s="5">
        <f>IF($F$2=0," - ",Tabla1[[#This Row],[Base Precio de Lista neto]]*(1-$F$2))</f>
        <v>976.92370999999991</v>
      </c>
      <c r="E2771" s="5">
        <f>IF($F$2=0," - ",Tabla1[[#This Row],[Base para Mejor precio]]*(1-$F$2))</f>
        <v>879.23133899999993</v>
      </c>
      <c r="F2771" s="4" t="s">
        <v>6</v>
      </c>
      <c r="G2771" s="16" t="s">
        <v>6131</v>
      </c>
      <c r="H2771" s="5">
        <f>IFERROR(IF($F$3=0,"-",Tabla1[[#This Row],[Precio de Cliente neto]]*(1+$F$3)),"-")</f>
        <v>1465.3855649999998</v>
      </c>
      <c r="I2771" s="5">
        <v>1395.6052999999999</v>
      </c>
      <c r="J2771" s="5">
        <v>1256.04477</v>
      </c>
      <c r="K2771" s="26">
        <v>0.21</v>
      </c>
    </row>
    <row r="2772" spans="1:11">
      <c r="A2772" s="4">
        <v>8536</v>
      </c>
      <c r="B2772" t="s">
        <v>6245</v>
      </c>
      <c r="C2772" s="5">
        <f>IF($F$2=0," - ",Tabla1[[#This Row],[Base Precio de Lista neto]])</f>
        <v>667.471</v>
      </c>
      <c r="D2772" s="5">
        <f>IF($F$2=0," - ",Tabla1[[#This Row],[Base Precio de Lista neto]]*(1-$F$2))</f>
        <v>467.22969999999998</v>
      </c>
      <c r="E2772" s="5">
        <f>IF($F$2=0," - ",Tabla1[[#This Row],[Base para Mejor precio]]*(1-$F$2))</f>
        <v>420.50672999999995</v>
      </c>
      <c r="F2772" s="4" t="s">
        <v>6</v>
      </c>
      <c r="G2772" s="16" t="s">
        <v>6131</v>
      </c>
      <c r="H2772" s="5">
        <f>IFERROR(IF($F$3=0,"-",Tabla1[[#This Row],[Precio de Cliente neto]]*(1+$F$3)),"-")</f>
        <v>700.84455000000003</v>
      </c>
      <c r="I2772" s="5">
        <v>667.471</v>
      </c>
      <c r="J2772" s="5">
        <v>600.72389999999996</v>
      </c>
      <c r="K2772" s="26">
        <v>0.21</v>
      </c>
    </row>
    <row r="2773" spans="1:11">
      <c r="A2773" s="4">
        <v>8537</v>
      </c>
      <c r="B2773" t="s">
        <v>6246</v>
      </c>
      <c r="C2773" s="5">
        <f>IF($F$2=0," - ",Tabla1[[#This Row],[Base Precio de Lista neto]])</f>
        <v>185.71080000000001</v>
      </c>
      <c r="D2773" s="5">
        <f>IF($F$2=0," - ",Tabla1[[#This Row],[Base Precio de Lista neto]]*(1-$F$2))</f>
        <v>129.99755999999999</v>
      </c>
      <c r="E2773" s="5">
        <f>IF($F$2=0," - ",Tabla1[[#This Row],[Base para Mejor precio]]*(1-$F$2))</f>
        <v>116.997804</v>
      </c>
      <c r="F2773" s="4" t="s">
        <v>6</v>
      </c>
      <c r="G2773" s="16" t="s">
        <v>6131</v>
      </c>
      <c r="H2773" s="5">
        <f>IFERROR(IF($F$3=0,"-",Tabla1[[#This Row],[Precio de Cliente neto]]*(1+$F$3)),"-")</f>
        <v>194.99633999999998</v>
      </c>
      <c r="I2773" s="5">
        <v>185.71080000000001</v>
      </c>
      <c r="J2773" s="5">
        <v>167.13972000000001</v>
      </c>
      <c r="K2773" s="26">
        <v>0.21</v>
      </c>
    </row>
    <row r="2774" spans="1:11">
      <c r="A2774" s="4">
        <v>8538</v>
      </c>
      <c r="B2774" t="s">
        <v>6247</v>
      </c>
      <c r="C2774" s="5">
        <f>IF($F$2=0," - ",Tabla1[[#This Row],[Base Precio de Lista neto]])</f>
        <v>268.05</v>
      </c>
      <c r="D2774" s="5">
        <f>IF($F$2=0," - ",Tabla1[[#This Row],[Base Precio de Lista neto]]*(1-$F$2))</f>
        <v>187.63499999999999</v>
      </c>
      <c r="E2774" s="5">
        <f>IF($F$2=0," - ",Tabla1[[#This Row],[Base para Mejor precio]]*(1-$F$2))</f>
        <v>168.8715</v>
      </c>
      <c r="F2774" s="4" t="s">
        <v>6</v>
      </c>
      <c r="G2774" s="16" t="s">
        <v>6131</v>
      </c>
      <c r="H2774" s="5">
        <f>IFERROR(IF($F$3=0,"-",Tabla1[[#This Row],[Precio de Cliente neto]]*(1+$F$3)),"-")</f>
        <v>281.45249999999999</v>
      </c>
      <c r="I2774" s="5">
        <v>268.05</v>
      </c>
      <c r="J2774" s="5">
        <v>241.245</v>
      </c>
      <c r="K2774" s="26">
        <v>0.21</v>
      </c>
    </row>
    <row r="2775" spans="1:11">
      <c r="A2775" s="4">
        <v>8539</v>
      </c>
      <c r="B2775" t="s">
        <v>6248</v>
      </c>
      <c r="C2775" s="5">
        <f>IF($F$2=0," - ",Tabla1[[#This Row],[Base Precio de Lista neto]])</f>
        <v>557.26990000000001</v>
      </c>
      <c r="D2775" s="5">
        <f>IF($F$2=0," - ",Tabla1[[#This Row],[Base Precio de Lista neto]]*(1-$F$2))</f>
        <v>390.08893</v>
      </c>
      <c r="E2775" s="5">
        <f>IF($F$2=0," - ",Tabla1[[#This Row],[Base para Mejor precio]]*(1-$F$2))</f>
        <v>351.080037</v>
      </c>
      <c r="F2775" s="4" t="s">
        <v>6</v>
      </c>
      <c r="G2775" s="16" t="s">
        <v>6131</v>
      </c>
      <c r="H2775" s="5">
        <f>IFERROR(IF($F$3=0,"-",Tabla1[[#This Row],[Precio de Cliente neto]]*(1+$F$3)),"-")</f>
        <v>585.13339500000006</v>
      </c>
      <c r="I2775" s="5">
        <v>557.26990000000001</v>
      </c>
      <c r="J2775" s="5">
        <v>501.54291000000001</v>
      </c>
      <c r="K2775" s="26">
        <v>0.21</v>
      </c>
    </row>
    <row r="2776" spans="1:11">
      <c r="A2776" s="4">
        <v>8540</v>
      </c>
      <c r="B2776" t="s">
        <v>9238</v>
      </c>
      <c r="C2776" s="5">
        <f>IF($F$2=0," - ",Tabla1[[#This Row],[Base Precio de Lista neto]])</f>
        <v>93.928100000000001</v>
      </c>
      <c r="D2776" s="5">
        <f>IF($F$2=0," - ",Tabla1[[#This Row],[Base Precio de Lista neto]]*(1-$F$2))</f>
        <v>65.749669999999995</v>
      </c>
      <c r="E2776" s="5">
        <f>IF($F$2=0," - ",Tabla1[[#This Row],[Base para Mejor precio]]*(1-$F$2))</f>
        <v>59.174703000000001</v>
      </c>
      <c r="F2776" s="4" t="s">
        <v>6</v>
      </c>
      <c r="G2776" s="16" t="s">
        <v>6131</v>
      </c>
      <c r="H2776" s="5">
        <f>IFERROR(IF($F$3=0,"-",Tabla1[[#This Row],[Precio de Cliente neto]]*(1+$F$3)),"-")</f>
        <v>98.624504999999999</v>
      </c>
      <c r="I2776" s="5">
        <v>93.928100000000001</v>
      </c>
      <c r="J2776" s="5">
        <v>84.535290000000003</v>
      </c>
      <c r="K2776" s="26">
        <v>0.21</v>
      </c>
    </row>
    <row r="2777" spans="1:11">
      <c r="A2777" s="4">
        <v>8541</v>
      </c>
      <c r="B2777" t="s">
        <v>9239</v>
      </c>
      <c r="C2777" s="5">
        <f>IF($F$2=0," - ",Tabla1[[#This Row],[Base Precio de Lista neto]])</f>
        <v>160.49270000000001</v>
      </c>
      <c r="D2777" s="5">
        <f>IF($F$2=0," - ",Tabla1[[#This Row],[Base Precio de Lista neto]]*(1-$F$2))</f>
        <v>112.34489000000001</v>
      </c>
      <c r="E2777" s="5">
        <f>IF($F$2=0," - ",Tabla1[[#This Row],[Base para Mejor precio]]*(1-$F$2))</f>
        <v>101.110401</v>
      </c>
      <c r="F2777" s="4" t="s">
        <v>6</v>
      </c>
      <c r="G2777" s="16" t="s">
        <v>6131</v>
      </c>
      <c r="H2777" s="5">
        <f>IFERROR(IF($F$3=0,"-",Tabla1[[#This Row],[Precio de Cliente neto]]*(1+$F$3)),"-")</f>
        <v>168.517335</v>
      </c>
      <c r="I2777" s="5">
        <v>160.49270000000001</v>
      </c>
      <c r="J2777" s="5">
        <v>144.44343000000001</v>
      </c>
      <c r="K2777" s="26">
        <v>0.21</v>
      </c>
    </row>
    <row r="2778" spans="1:11">
      <c r="A2778" s="4">
        <v>8542</v>
      </c>
      <c r="B2778" t="s">
        <v>6249</v>
      </c>
      <c r="C2778" s="5">
        <f>IF($F$2=0," - ",Tabla1[[#This Row],[Base Precio de Lista neto]])</f>
        <v>250.929</v>
      </c>
      <c r="D2778" s="5">
        <f>IF($F$2=0," - ",Tabla1[[#This Row],[Base Precio de Lista neto]]*(1-$F$2))</f>
        <v>175.65029999999999</v>
      </c>
      <c r="E2778" s="5">
        <f>IF($F$2=0," - ",Tabla1[[#This Row],[Base para Mejor precio]]*(1-$F$2))</f>
        <v>158.08526999999998</v>
      </c>
      <c r="F2778" s="4" t="s">
        <v>6</v>
      </c>
      <c r="G2778" s="16" t="s">
        <v>6131</v>
      </c>
      <c r="H2778" s="5">
        <f>IFERROR(IF($F$3=0,"-",Tabla1[[#This Row],[Precio de Cliente neto]]*(1+$F$3)),"-")</f>
        <v>263.47544999999997</v>
      </c>
      <c r="I2778" s="5">
        <v>250.929</v>
      </c>
      <c r="J2778" s="5">
        <v>225.83609999999999</v>
      </c>
      <c r="K2778" s="26">
        <v>0.21</v>
      </c>
    </row>
    <row r="2779" spans="1:11">
      <c r="A2779" s="4">
        <v>8543</v>
      </c>
      <c r="B2779" t="s">
        <v>6250</v>
      </c>
      <c r="C2779" s="5">
        <f>IF($F$2=0," - ",Tabla1[[#This Row],[Base Precio de Lista neto]])</f>
        <v>442.44279999999998</v>
      </c>
      <c r="D2779" s="5">
        <f>IF($F$2=0," - ",Tabla1[[#This Row],[Base Precio de Lista neto]]*(1-$F$2))</f>
        <v>309.70995999999997</v>
      </c>
      <c r="E2779" s="5">
        <f>IF($F$2=0," - ",Tabla1[[#This Row],[Base para Mejor precio]]*(1-$F$2))</f>
        <v>278.73896399999995</v>
      </c>
      <c r="F2779" s="4" t="s">
        <v>6</v>
      </c>
      <c r="G2779" s="16" t="s">
        <v>6131</v>
      </c>
      <c r="H2779" s="5">
        <f>IFERROR(IF($F$3=0,"-",Tabla1[[#This Row],[Precio de Cliente neto]]*(1+$F$3)),"-")</f>
        <v>464.56493999999998</v>
      </c>
      <c r="I2779" s="5">
        <v>442.44279999999998</v>
      </c>
      <c r="J2779" s="5">
        <v>398.19851999999997</v>
      </c>
      <c r="K2779" s="26">
        <v>0.21</v>
      </c>
    </row>
    <row r="2780" spans="1:11">
      <c r="A2780" s="4">
        <v>8544</v>
      </c>
      <c r="B2780" t="s">
        <v>6251</v>
      </c>
      <c r="C2780" s="5">
        <f>IF($F$2=0," - ",Tabla1[[#This Row],[Base Precio de Lista neto]])</f>
        <v>859.66300000000001</v>
      </c>
      <c r="D2780" s="5">
        <f>IF($F$2=0," - ",Tabla1[[#This Row],[Base Precio de Lista neto]]*(1-$F$2))</f>
        <v>601.76409999999998</v>
      </c>
      <c r="E2780" s="5">
        <f>IF($F$2=0," - ",Tabla1[[#This Row],[Base para Mejor precio]]*(1-$F$2))</f>
        <v>541.58768999999995</v>
      </c>
      <c r="F2780" s="4" t="s">
        <v>6</v>
      </c>
      <c r="G2780" s="16" t="s">
        <v>6131</v>
      </c>
      <c r="H2780" s="5">
        <f>IFERROR(IF($F$3=0,"-",Tabla1[[#This Row],[Precio de Cliente neto]]*(1+$F$3)),"-")</f>
        <v>902.64615000000003</v>
      </c>
      <c r="I2780" s="5">
        <v>859.66300000000001</v>
      </c>
      <c r="J2780" s="5">
        <v>773.69669999999996</v>
      </c>
      <c r="K2780" s="26">
        <v>0.21</v>
      </c>
    </row>
    <row r="2781" spans="1:11">
      <c r="A2781" s="4">
        <v>8545</v>
      </c>
      <c r="B2781" t="s">
        <v>6252</v>
      </c>
      <c r="C2781" s="5">
        <f>IF($F$2=0," - ",Tabla1[[#This Row],[Base Precio de Lista neto]])</f>
        <v>1472.3641</v>
      </c>
      <c r="D2781" s="5">
        <f>IF($F$2=0," - ",Tabla1[[#This Row],[Base Precio de Lista neto]]*(1-$F$2))</f>
        <v>1030.6548699999998</v>
      </c>
      <c r="E2781" s="5">
        <f>IF($F$2=0," - ",Tabla1[[#This Row],[Base para Mejor precio]]*(1-$F$2))</f>
        <v>927.589383</v>
      </c>
      <c r="F2781" s="4" t="s">
        <v>6</v>
      </c>
      <c r="G2781" s="16" t="s">
        <v>6131</v>
      </c>
      <c r="H2781" s="5">
        <f>IFERROR(IF($F$3=0,"-",Tabla1[[#This Row],[Precio de Cliente neto]]*(1+$F$3)),"-")</f>
        <v>1545.9823049999998</v>
      </c>
      <c r="I2781" s="5">
        <v>1472.3641</v>
      </c>
      <c r="J2781" s="5">
        <v>1325.12769</v>
      </c>
      <c r="K2781" s="26">
        <v>0.21</v>
      </c>
    </row>
    <row r="2782" spans="1:11">
      <c r="A2782" s="4">
        <v>8546</v>
      </c>
      <c r="B2782" t="s">
        <v>6253</v>
      </c>
      <c r="C2782" s="5">
        <f>IF($F$2=0," - ",Tabla1[[#This Row],[Base Precio de Lista neto]])</f>
        <v>150.12530000000001</v>
      </c>
      <c r="D2782" s="5">
        <f>IF($F$2=0," - ",Tabla1[[#This Row],[Base Precio de Lista neto]]*(1-$F$2))</f>
        <v>105.08771</v>
      </c>
      <c r="E2782" s="5">
        <f>IF($F$2=0," - ",Tabla1[[#This Row],[Base para Mejor precio]]*(1-$F$2))</f>
        <v>94.578939000000005</v>
      </c>
      <c r="F2782" s="4" t="s">
        <v>6</v>
      </c>
      <c r="G2782" s="16" t="s">
        <v>6131</v>
      </c>
      <c r="H2782" s="5">
        <f>IFERROR(IF($F$3=0,"-",Tabla1[[#This Row],[Precio de Cliente neto]]*(1+$F$3)),"-")</f>
        <v>157.63156499999999</v>
      </c>
      <c r="I2782" s="5">
        <v>150.12530000000001</v>
      </c>
      <c r="J2782" s="5">
        <v>135.11277000000001</v>
      </c>
      <c r="K2782" s="26">
        <v>0.21</v>
      </c>
    </row>
    <row r="2783" spans="1:11">
      <c r="A2783" s="4">
        <v>8547</v>
      </c>
      <c r="B2783" t="s">
        <v>6254</v>
      </c>
      <c r="C2783" s="5">
        <f>IF($F$2=0," - ",Tabla1[[#This Row],[Base Precio de Lista neto]])</f>
        <v>244.93799999999999</v>
      </c>
      <c r="D2783" s="5">
        <f>IF($F$2=0," - ",Tabla1[[#This Row],[Base Precio de Lista neto]]*(1-$F$2))</f>
        <v>171.45659999999998</v>
      </c>
      <c r="E2783" s="5">
        <f>IF($F$2=0," - ",Tabla1[[#This Row],[Base para Mejor precio]]*(1-$F$2))</f>
        <v>154.31093999999999</v>
      </c>
      <c r="F2783" s="4" t="s">
        <v>6</v>
      </c>
      <c r="G2783" s="16" t="s">
        <v>6131</v>
      </c>
      <c r="H2783" s="5">
        <f>IFERROR(IF($F$3=0,"-",Tabla1[[#This Row],[Precio de Cliente neto]]*(1+$F$3)),"-")</f>
        <v>257.18489999999997</v>
      </c>
      <c r="I2783" s="5">
        <v>244.93799999999999</v>
      </c>
      <c r="J2783" s="5">
        <v>220.4442</v>
      </c>
      <c r="K2783" s="26">
        <v>0.21</v>
      </c>
    </row>
    <row r="2784" spans="1:11">
      <c r="A2784" s="4">
        <v>8548</v>
      </c>
      <c r="B2784" t="s">
        <v>6255</v>
      </c>
      <c r="C2784" s="5">
        <f>IF($F$2=0," - ",Tabla1[[#This Row],[Base Precio de Lista neto]])</f>
        <v>475.59039999999999</v>
      </c>
      <c r="D2784" s="5">
        <f>IF($F$2=0," - ",Tabla1[[#This Row],[Base Precio de Lista neto]]*(1-$F$2))</f>
        <v>332.91327999999999</v>
      </c>
      <c r="E2784" s="5">
        <f>IF($F$2=0," - ",Tabla1[[#This Row],[Base para Mejor precio]]*(1-$F$2))</f>
        <v>299.62195199999996</v>
      </c>
      <c r="F2784" s="4" t="s">
        <v>6</v>
      </c>
      <c r="G2784" s="16" t="s">
        <v>6131</v>
      </c>
      <c r="H2784" s="5">
        <f>IFERROR(IF($F$3=0,"-",Tabla1[[#This Row],[Precio de Cliente neto]]*(1+$F$3)),"-")</f>
        <v>499.36991999999998</v>
      </c>
      <c r="I2784" s="5">
        <v>475.59039999999999</v>
      </c>
      <c r="J2784" s="5">
        <v>428.03136000000001</v>
      </c>
      <c r="K2784" s="26">
        <v>0.21</v>
      </c>
    </row>
    <row r="2785" spans="1:11">
      <c r="A2785" s="4">
        <v>8549</v>
      </c>
      <c r="B2785" t="s">
        <v>6256</v>
      </c>
      <c r="C2785" s="5">
        <f>IF($F$2=0," - ",Tabla1[[#This Row],[Base Precio de Lista neto]])</f>
        <v>542.30330000000004</v>
      </c>
      <c r="D2785" s="5">
        <f>IF($F$2=0," - ",Tabla1[[#This Row],[Base Precio de Lista neto]]*(1-$F$2))</f>
        <v>379.61230999999998</v>
      </c>
      <c r="E2785" s="5">
        <f>IF($F$2=0," - ",Tabla1[[#This Row],[Base para Mejor precio]]*(1-$F$2))</f>
        <v>341.65107899999998</v>
      </c>
      <c r="F2785" s="4" t="s">
        <v>6</v>
      </c>
      <c r="G2785" s="16" t="s">
        <v>6131</v>
      </c>
      <c r="H2785" s="5">
        <f>IFERROR(IF($F$3=0,"-",Tabla1[[#This Row],[Precio de Cliente neto]]*(1+$F$3)),"-")</f>
        <v>569.41846499999997</v>
      </c>
      <c r="I2785" s="5">
        <v>542.30330000000004</v>
      </c>
      <c r="J2785" s="5">
        <v>488.07297</v>
      </c>
      <c r="K2785" s="26">
        <v>0.21</v>
      </c>
    </row>
    <row r="2786" spans="1:11">
      <c r="A2786" s="4">
        <v>8550</v>
      </c>
      <c r="B2786" t="s">
        <v>6257</v>
      </c>
      <c r="C2786" s="5">
        <f>IF($F$2=0," - ",Tabla1[[#This Row],[Base Precio de Lista neto]])</f>
        <v>667.46609999999998</v>
      </c>
      <c r="D2786" s="5">
        <f>IF($F$2=0," - ",Tabla1[[#This Row],[Base Precio de Lista neto]]*(1-$F$2))</f>
        <v>467.22626999999994</v>
      </c>
      <c r="E2786" s="5">
        <f>IF($F$2=0," - ",Tabla1[[#This Row],[Base para Mejor precio]]*(1-$F$2))</f>
        <v>420.50364299999995</v>
      </c>
      <c r="F2786" s="4" t="s">
        <v>6</v>
      </c>
      <c r="G2786" s="16" t="s">
        <v>6131</v>
      </c>
      <c r="H2786" s="5">
        <f>IFERROR(IF($F$3=0,"-",Tabla1[[#This Row],[Precio de Cliente neto]]*(1+$F$3)),"-")</f>
        <v>700.83940499999994</v>
      </c>
      <c r="I2786" s="5">
        <v>667.46609999999998</v>
      </c>
      <c r="J2786" s="5">
        <v>600.71948999999995</v>
      </c>
      <c r="K2786" s="26">
        <v>0.21</v>
      </c>
    </row>
    <row r="2787" spans="1:11">
      <c r="A2787" s="4">
        <v>8551</v>
      </c>
      <c r="B2787" t="s">
        <v>6258</v>
      </c>
      <c r="C2787" s="5">
        <f>IF($F$2=0," - ",Tabla1[[#This Row],[Base Precio de Lista neto]])</f>
        <v>1168.0648000000001</v>
      </c>
      <c r="D2787" s="5">
        <f>IF($F$2=0," - ",Tabla1[[#This Row],[Base Precio de Lista neto]]*(1-$F$2))</f>
        <v>817.64535999999998</v>
      </c>
      <c r="E2787" s="5">
        <f>IF($F$2=0," - ",Tabla1[[#This Row],[Base para Mejor precio]]*(1-$F$2))</f>
        <v>735.88082399999985</v>
      </c>
      <c r="F2787" s="4" t="s">
        <v>6</v>
      </c>
      <c r="G2787" s="16" t="s">
        <v>6131</v>
      </c>
      <c r="H2787" s="5">
        <f>IFERROR(IF($F$3=0,"-",Tabla1[[#This Row],[Precio de Cliente neto]]*(1+$F$3)),"-")</f>
        <v>1226.46804</v>
      </c>
      <c r="I2787" s="5">
        <v>1168.0648000000001</v>
      </c>
      <c r="J2787" s="5">
        <v>1051.2583199999999</v>
      </c>
      <c r="K2787" s="26">
        <v>0.21</v>
      </c>
    </row>
    <row r="2788" spans="1:11">
      <c r="A2788" s="4">
        <v>8552</v>
      </c>
      <c r="B2788" t="s">
        <v>6259</v>
      </c>
      <c r="C2788" s="5">
        <f>IF($F$2=0," - ",Tabla1[[#This Row],[Base Precio de Lista neto]])</f>
        <v>2249.4708000000001</v>
      </c>
      <c r="D2788" s="5">
        <f>IF($F$2=0," - ",Tabla1[[#This Row],[Base Precio de Lista neto]]*(1-$F$2))</f>
        <v>1574.6295599999999</v>
      </c>
      <c r="E2788" s="5">
        <f>IF($F$2=0," - ",Tabla1[[#This Row],[Base para Mejor precio]]*(1-$F$2))</f>
        <v>1417.1666039999998</v>
      </c>
      <c r="F2788" s="4" t="s">
        <v>6</v>
      </c>
      <c r="G2788" s="16" t="s">
        <v>6131</v>
      </c>
      <c r="H2788" s="5">
        <f>IFERROR(IF($F$3=0,"-",Tabla1[[#This Row],[Precio de Cliente neto]]*(1+$F$3)),"-")</f>
        <v>2361.94434</v>
      </c>
      <c r="I2788" s="5">
        <v>2249.4708000000001</v>
      </c>
      <c r="J2788" s="5">
        <v>2024.5237199999999</v>
      </c>
      <c r="K2788" s="26">
        <v>0.21</v>
      </c>
    </row>
    <row r="2789" spans="1:11">
      <c r="A2789" s="4">
        <v>8553</v>
      </c>
      <c r="B2789" t="s">
        <v>6260</v>
      </c>
      <c r="C2789" s="5">
        <f>IF($F$2=0," - ",Tabla1[[#This Row],[Base Precio de Lista neto]])</f>
        <v>3078.9004</v>
      </c>
      <c r="D2789" s="5">
        <f>IF($F$2=0," - ",Tabla1[[#This Row],[Base Precio de Lista neto]]*(1-$F$2))</f>
        <v>2155.2302799999998</v>
      </c>
      <c r="E2789" s="5">
        <f>IF($F$2=0," - ",Tabla1[[#This Row],[Base para Mejor precio]]*(1-$F$2))</f>
        <v>1939.7072519999999</v>
      </c>
      <c r="F2789" s="4" t="s">
        <v>6</v>
      </c>
      <c r="G2789" s="16" t="s">
        <v>6131</v>
      </c>
      <c r="H2789" s="5">
        <f>IFERROR(IF($F$3=0,"-",Tabla1[[#This Row],[Precio de Cliente neto]]*(1+$F$3)),"-")</f>
        <v>3232.8454199999996</v>
      </c>
      <c r="I2789" s="5">
        <v>3078.9004</v>
      </c>
      <c r="J2789" s="5">
        <v>2771.0103600000002</v>
      </c>
      <c r="K2789" s="26">
        <v>0.21</v>
      </c>
    </row>
    <row r="2790" spans="1:11">
      <c r="A2790" s="4">
        <v>8554</v>
      </c>
      <c r="B2790" t="s">
        <v>6261</v>
      </c>
      <c r="C2790" s="5">
        <f>IF($F$2=0," - ",Tabla1[[#This Row],[Base Precio de Lista neto]])</f>
        <v>625.7663</v>
      </c>
      <c r="D2790" s="5">
        <f>IF($F$2=0," - ",Tabla1[[#This Row],[Base Precio de Lista neto]]*(1-$F$2))</f>
        <v>438.03640999999999</v>
      </c>
      <c r="E2790" s="5">
        <f>IF($F$2=0," - ",Tabla1[[#This Row],[Base para Mejor precio]]*(1-$F$2))</f>
        <v>394.23276899999996</v>
      </c>
      <c r="F2790" s="4" t="s">
        <v>6</v>
      </c>
      <c r="G2790" s="16" t="s">
        <v>6131</v>
      </c>
      <c r="H2790" s="5">
        <f>IFERROR(IF($F$3=0,"-",Tabla1[[#This Row],[Precio de Cliente neto]]*(1+$F$3)),"-")</f>
        <v>657.05461500000001</v>
      </c>
      <c r="I2790" s="5">
        <v>625.7663</v>
      </c>
      <c r="J2790" s="5">
        <v>563.18966999999998</v>
      </c>
      <c r="K2790" s="26">
        <v>0.21</v>
      </c>
    </row>
    <row r="2791" spans="1:11">
      <c r="A2791" s="4">
        <v>8555</v>
      </c>
      <c r="B2791" t="s">
        <v>6262</v>
      </c>
      <c r="C2791" s="5">
        <f>IF($F$2=0," - ",Tabla1[[#This Row],[Base Precio de Lista neto]])</f>
        <v>479.95429999999999</v>
      </c>
      <c r="D2791" s="5">
        <f>IF($F$2=0," - ",Tabla1[[#This Row],[Base Precio de Lista neto]]*(1-$F$2))</f>
        <v>335.96800999999999</v>
      </c>
      <c r="E2791" s="5">
        <f>IF($F$2=0," - ",Tabla1[[#This Row],[Base para Mejor precio]]*(1-$F$2))</f>
        <v>302.37120899999996</v>
      </c>
      <c r="F2791" s="4" t="s">
        <v>6</v>
      </c>
      <c r="G2791" s="16" t="s">
        <v>6131</v>
      </c>
      <c r="H2791" s="5">
        <f>IFERROR(IF($F$3=0,"-",Tabla1[[#This Row],[Precio de Cliente neto]]*(1+$F$3)),"-")</f>
        <v>503.95201499999996</v>
      </c>
      <c r="I2791" s="5">
        <v>479.95429999999999</v>
      </c>
      <c r="J2791" s="5">
        <v>431.95886999999999</v>
      </c>
      <c r="K2791" s="26">
        <v>0.21</v>
      </c>
    </row>
    <row r="2792" spans="1:11">
      <c r="A2792" s="4">
        <v>8556</v>
      </c>
      <c r="B2792" t="s">
        <v>6263</v>
      </c>
      <c r="C2792" s="5">
        <f>IF($F$2=0," - ",Tabla1[[#This Row],[Base Precio de Lista neto]])</f>
        <v>734.21249999999998</v>
      </c>
      <c r="D2792" s="5">
        <f>IF($F$2=0," - ",Tabla1[[#This Row],[Base Precio de Lista neto]]*(1-$F$2))</f>
        <v>513.9487499999999</v>
      </c>
      <c r="E2792" s="5">
        <f>IF($F$2=0," - ",Tabla1[[#This Row],[Base para Mejor precio]]*(1-$F$2))</f>
        <v>462.55387499999995</v>
      </c>
      <c r="F2792" s="4" t="s">
        <v>6</v>
      </c>
      <c r="G2792" s="16" t="s">
        <v>6131</v>
      </c>
      <c r="H2792" s="5">
        <f>IFERROR(IF($F$3=0,"-",Tabla1[[#This Row],[Precio de Cliente neto]]*(1+$F$3)),"-")</f>
        <v>770.9231249999998</v>
      </c>
      <c r="I2792" s="5">
        <v>734.21249999999998</v>
      </c>
      <c r="J2792" s="5">
        <v>660.79124999999999</v>
      </c>
      <c r="K2792" s="26">
        <v>0.21</v>
      </c>
    </row>
    <row r="2793" spans="1:11">
      <c r="A2793" s="4">
        <v>8557</v>
      </c>
      <c r="B2793" t="s">
        <v>6264</v>
      </c>
      <c r="C2793" s="5">
        <f>IF($F$2=0," - ",Tabla1[[#This Row],[Base Precio de Lista neto]])</f>
        <v>959.47130000000004</v>
      </c>
      <c r="D2793" s="5">
        <f>IF($F$2=0," - ",Tabla1[[#This Row],[Base Precio de Lista neto]]*(1-$F$2))</f>
        <v>671.62991</v>
      </c>
      <c r="E2793" s="5">
        <f>IF($F$2=0," - ",Tabla1[[#This Row],[Base para Mejor precio]]*(1-$F$2))</f>
        <v>604.46691899999996</v>
      </c>
      <c r="F2793" s="4" t="s">
        <v>6</v>
      </c>
      <c r="G2793" s="16" t="s">
        <v>6131</v>
      </c>
      <c r="H2793" s="5">
        <f>IFERROR(IF($F$3=0,"-",Tabla1[[#This Row],[Precio de Cliente neto]]*(1+$F$3)),"-")</f>
        <v>1007.4448649999999</v>
      </c>
      <c r="I2793" s="5">
        <v>959.47130000000004</v>
      </c>
      <c r="J2793" s="5">
        <v>863.52417000000003</v>
      </c>
      <c r="K2793" s="26">
        <v>0.21</v>
      </c>
    </row>
    <row r="2794" spans="1:11">
      <c r="A2794" s="4">
        <v>8558</v>
      </c>
      <c r="B2794" t="s">
        <v>6265</v>
      </c>
      <c r="C2794" s="5">
        <f>IF($F$2=0," - ",Tabla1[[#This Row],[Base Precio de Lista neto]])</f>
        <v>1546.9314999999999</v>
      </c>
      <c r="D2794" s="5">
        <f>IF($F$2=0," - ",Tabla1[[#This Row],[Base Precio de Lista neto]]*(1-$F$2))</f>
        <v>1082.85205</v>
      </c>
      <c r="E2794" s="5">
        <f>IF($F$2=0," - ",Tabla1[[#This Row],[Base para Mejor precio]]*(1-$F$2))</f>
        <v>974.56684499999994</v>
      </c>
      <c r="F2794" s="4" t="s">
        <v>6</v>
      </c>
      <c r="G2794" s="16" t="s">
        <v>6131</v>
      </c>
      <c r="H2794" s="5">
        <f>IFERROR(IF($F$3=0,"-",Tabla1[[#This Row],[Precio de Cliente neto]]*(1+$F$3)),"-")</f>
        <v>1624.2780749999999</v>
      </c>
      <c r="I2794" s="5">
        <v>1546.9314999999999</v>
      </c>
      <c r="J2794" s="5">
        <v>1392.2383500000001</v>
      </c>
      <c r="K2794" s="26">
        <v>0.21</v>
      </c>
    </row>
    <row r="2795" spans="1:11">
      <c r="A2795" s="4">
        <v>8559</v>
      </c>
      <c r="B2795" t="s">
        <v>6266</v>
      </c>
      <c r="C2795" s="5">
        <f>IF($F$2=0," - ",Tabla1[[#This Row],[Base Precio de Lista neto]])</f>
        <v>750.91300000000001</v>
      </c>
      <c r="D2795" s="5">
        <f>IF($F$2=0," - ",Tabla1[[#This Row],[Base Precio de Lista neto]]*(1-$F$2))</f>
        <v>525.63909999999998</v>
      </c>
      <c r="E2795" s="5">
        <f>IF($F$2=0," - ",Tabla1[[#This Row],[Base para Mejor precio]]*(1-$F$2))</f>
        <v>473.07518999999996</v>
      </c>
      <c r="F2795" s="4" t="s">
        <v>6</v>
      </c>
      <c r="G2795" s="16" t="s">
        <v>6131</v>
      </c>
      <c r="H2795" s="5">
        <f>IFERROR(IF($F$3=0,"-",Tabla1[[#This Row],[Precio de Cliente neto]]*(1+$F$3)),"-")</f>
        <v>788.45865000000003</v>
      </c>
      <c r="I2795" s="5">
        <v>750.91300000000001</v>
      </c>
      <c r="J2795" s="5">
        <v>675.82169999999996</v>
      </c>
      <c r="K2795" s="26">
        <v>0.21</v>
      </c>
    </row>
    <row r="2796" spans="1:11">
      <c r="A2796" s="4">
        <v>8560</v>
      </c>
      <c r="B2796" t="s">
        <v>6267</v>
      </c>
      <c r="C2796" s="5">
        <f>IF($F$2=0," - ",Tabla1[[#This Row],[Base Precio de Lista neto]])</f>
        <v>45.1081</v>
      </c>
      <c r="D2796" s="5">
        <f>IF($F$2=0," - ",Tabla1[[#This Row],[Base Precio de Lista neto]]*(1-$F$2))</f>
        <v>31.575669999999999</v>
      </c>
      <c r="E2796" s="5">
        <f>IF($F$2=0," - ",Tabla1[[#This Row],[Base para Mejor precio]]*(1-$F$2))</f>
        <v>28.418102999999999</v>
      </c>
      <c r="F2796" s="4" t="s">
        <v>6</v>
      </c>
      <c r="G2796" s="16" t="s">
        <v>6131</v>
      </c>
      <c r="H2796" s="5">
        <f>IFERROR(IF($F$3=0,"-",Tabla1[[#This Row],[Precio de Cliente neto]]*(1+$F$3)),"-")</f>
        <v>47.363504999999996</v>
      </c>
      <c r="I2796" s="5">
        <v>45.1081</v>
      </c>
      <c r="J2796" s="5">
        <v>40.597290000000001</v>
      </c>
      <c r="K2796" s="26">
        <v>0.21</v>
      </c>
    </row>
    <row r="2797" spans="1:11">
      <c r="A2797" s="4">
        <v>8561</v>
      </c>
      <c r="B2797" t="s">
        <v>6268</v>
      </c>
      <c r="C2797" s="5">
        <f>IF($F$2=0," - ",Tabla1[[#This Row],[Base Precio de Lista neto]])</f>
        <v>67.266499999999994</v>
      </c>
      <c r="D2797" s="5">
        <f>IF($F$2=0," - ",Tabla1[[#This Row],[Base Precio de Lista neto]]*(1-$F$2))</f>
        <v>47.086549999999995</v>
      </c>
      <c r="E2797" s="5">
        <f>IF($F$2=0," - ",Tabla1[[#This Row],[Base para Mejor precio]]*(1-$F$2))</f>
        <v>42.377894999999995</v>
      </c>
      <c r="F2797" s="4" t="s">
        <v>6</v>
      </c>
      <c r="G2797" s="16" t="s">
        <v>6131</v>
      </c>
      <c r="H2797" s="5">
        <f>IFERROR(IF($F$3=0,"-",Tabla1[[#This Row],[Precio de Cliente neto]]*(1+$F$3)),"-")</f>
        <v>70.629824999999997</v>
      </c>
      <c r="I2797" s="5">
        <v>67.266499999999994</v>
      </c>
      <c r="J2797" s="5">
        <v>60.539850000000001</v>
      </c>
      <c r="K2797" s="26">
        <v>0.21</v>
      </c>
    </row>
    <row r="2798" spans="1:11">
      <c r="A2798" s="4">
        <v>8562</v>
      </c>
      <c r="B2798" t="s">
        <v>6269</v>
      </c>
      <c r="C2798" s="5">
        <f>IF($F$2=0," - ",Tabla1[[#This Row],[Base Precio de Lista neto]])</f>
        <v>86.688599999999994</v>
      </c>
      <c r="D2798" s="5">
        <f>IF($F$2=0," - ",Tabla1[[#This Row],[Base Precio de Lista neto]]*(1-$F$2))</f>
        <v>60.682019999999994</v>
      </c>
      <c r="E2798" s="5">
        <f>IF($F$2=0," - ",Tabla1[[#This Row],[Base para Mejor precio]]*(1-$F$2))</f>
        <v>54.613817999999995</v>
      </c>
      <c r="F2798" s="4" t="s">
        <v>6</v>
      </c>
      <c r="G2798" s="16" t="s">
        <v>6131</v>
      </c>
      <c r="H2798" s="5">
        <f>IFERROR(IF($F$3=0,"-",Tabla1[[#This Row],[Precio de Cliente neto]]*(1+$F$3)),"-")</f>
        <v>91.023029999999991</v>
      </c>
      <c r="I2798" s="5">
        <v>86.688599999999994</v>
      </c>
      <c r="J2798" s="5">
        <v>78.019739999999999</v>
      </c>
      <c r="K2798" s="26">
        <v>0.21</v>
      </c>
    </row>
    <row r="2799" spans="1:11">
      <c r="A2799" s="4">
        <v>8563</v>
      </c>
      <c r="B2799" t="s">
        <v>9240</v>
      </c>
      <c r="C2799" s="5">
        <f>IF($F$2=0," - ",Tabla1[[#This Row],[Base Precio de Lista neto]])</f>
        <v>45.081600000000002</v>
      </c>
      <c r="D2799" s="5">
        <f>IF($F$2=0," - ",Tabla1[[#This Row],[Base Precio de Lista neto]]*(1-$F$2))</f>
        <v>31.557119999999998</v>
      </c>
      <c r="E2799" s="5">
        <f>IF($F$2=0," - ",Tabla1[[#This Row],[Base para Mejor precio]]*(1-$F$2))</f>
        <v>28.401407999999996</v>
      </c>
      <c r="F2799" s="4" t="s">
        <v>6</v>
      </c>
      <c r="G2799" s="16" t="s">
        <v>6131</v>
      </c>
      <c r="H2799" s="5">
        <f>IFERROR(IF($F$3=0,"-",Tabla1[[#This Row],[Precio de Cliente neto]]*(1+$F$3)),"-")</f>
        <v>47.335679999999996</v>
      </c>
      <c r="I2799" s="5">
        <v>45.081600000000002</v>
      </c>
      <c r="J2799" s="5">
        <v>40.573439999999998</v>
      </c>
      <c r="K2799" s="26">
        <v>0.21</v>
      </c>
    </row>
    <row r="2800" spans="1:11">
      <c r="A2800" s="4">
        <v>8564</v>
      </c>
      <c r="B2800" t="s">
        <v>9241</v>
      </c>
      <c r="C2800" s="5">
        <f>IF($F$2=0," - ",Tabla1[[#This Row],[Base Precio de Lista neto]])</f>
        <v>73.995999999999995</v>
      </c>
      <c r="D2800" s="5">
        <f>IF($F$2=0," - ",Tabla1[[#This Row],[Base Precio de Lista neto]]*(1-$F$2))</f>
        <v>51.797199999999997</v>
      </c>
      <c r="E2800" s="5">
        <f>IF($F$2=0," - ",Tabla1[[#This Row],[Base para Mejor precio]]*(1-$F$2))</f>
        <v>46.61748</v>
      </c>
      <c r="F2800" s="4" t="s">
        <v>6</v>
      </c>
      <c r="G2800" s="16" t="s">
        <v>6131</v>
      </c>
      <c r="H2800" s="5">
        <f>IFERROR(IF($F$3=0,"-",Tabla1[[#This Row],[Precio de Cliente neto]]*(1+$F$3)),"-")</f>
        <v>77.695799999999991</v>
      </c>
      <c r="I2800" s="5">
        <v>73.995999999999995</v>
      </c>
      <c r="J2800" s="5">
        <v>66.596400000000003</v>
      </c>
      <c r="K2800" s="26">
        <v>0.21</v>
      </c>
    </row>
    <row r="2801" spans="1:11">
      <c r="A2801" s="4">
        <v>8565</v>
      </c>
      <c r="B2801" t="s">
        <v>6270</v>
      </c>
      <c r="C2801" s="5">
        <f>IF($F$2=0," - ",Tabla1[[#This Row],[Base Precio de Lista neto]])</f>
        <v>104.1682</v>
      </c>
      <c r="D2801" s="5">
        <f>IF($F$2=0," - ",Tabla1[[#This Row],[Base Precio de Lista neto]]*(1-$F$2))</f>
        <v>72.917739999999995</v>
      </c>
      <c r="E2801" s="5">
        <f>IF($F$2=0," - ",Tabla1[[#This Row],[Base para Mejor precio]]*(1-$F$2))</f>
        <v>65.625965999999991</v>
      </c>
      <c r="F2801" s="4" t="s">
        <v>6</v>
      </c>
      <c r="G2801" s="16" t="s">
        <v>6131</v>
      </c>
      <c r="H2801" s="5">
        <f>IFERROR(IF($F$3=0,"-",Tabla1[[#This Row],[Precio de Cliente neto]]*(1+$F$3)),"-")</f>
        <v>109.37661</v>
      </c>
      <c r="I2801" s="5">
        <v>104.1682</v>
      </c>
      <c r="J2801" s="5">
        <v>93.751379999999997</v>
      </c>
      <c r="K2801" s="26">
        <v>0.21</v>
      </c>
    </row>
    <row r="2802" spans="1:11">
      <c r="A2802" s="4">
        <v>8566</v>
      </c>
      <c r="B2802" t="s">
        <v>6271</v>
      </c>
      <c r="C2802" s="5">
        <f>IF($F$2=0," - ",Tabla1[[#This Row],[Base Precio de Lista neto]])</f>
        <v>195.69900000000001</v>
      </c>
      <c r="D2802" s="5">
        <f>IF($F$2=0," - ",Tabla1[[#This Row],[Base Precio de Lista neto]]*(1-$F$2))</f>
        <v>136.98929999999999</v>
      </c>
      <c r="E2802" s="5">
        <f>IF($F$2=0," - ",Tabla1[[#This Row],[Base para Mejor precio]]*(1-$F$2))</f>
        <v>123.29036999999998</v>
      </c>
      <c r="F2802" s="4" t="s">
        <v>6</v>
      </c>
      <c r="G2802" s="16" t="s">
        <v>6131</v>
      </c>
      <c r="H2802" s="5">
        <f>IFERROR(IF($F$3=0,"-",Tabla1[[#This Row],[Precio de Cliente neto]]*(1+$F$3)),"-")</f>
        <v>205.48394999999999</v>
      </c>
      <c r="I2802" s="5">
        <v>195.69900000000001</v>
      </c>
      <c r="J2802" s="5">
        <v>176.12909999999999</v>
      </c>
      <c r="K2802" s="26">
        <v>0.21</v>
      </c>
    </row>
    <row r="2803" spans="1:11">
      <c r="A2803" s="4">
        <v>8567</v>
      </c>
      <c r="B2803" t="s">
        <v>6272</v>
      </c>
      <c r="C2803" s="5">
        <f>IF($F$2=0," - ",Tabla1[[#This Row],[Base Precio de Lista neto]])</f>
        <v>393.83229999999998</v>
      </c>
      <c r="D2803" s="5">
        <f>IF($F$2=0," - ",Tabla1[[#This Row],[Base Precio de Lista neto]]*(1-$F$2))</f>
        <v>275.68260999999995</v>
      </c>
      <c r="E2803" s="5">
        <f>IF($F$2=0," - ",Tabla1[[#This Row],[Base para Mejor precio]]*(1-$F$2))</f>
        <v>248.11434899999998</v>
      </c>
      <c r="F2803" s="4" t="s">
        <v>6</v>
      </c>
      <c r="G2803" s="16" t="s">
        <v>6131</v>
      </c>
      <c r="H2803" s="5">
        <f>IFERROR(IF($F$3=0,"-",Tabla1[[#This Row],[Precio de Cliente neto]]*(1+$F$3)),"-")</f>
        <v>413.52391499999993</v>
      </c>
      <c r="I2803" s="5">
        <v>393.83229999999998</v>
      </c>
      <c r="J2803" s="5">
        <v>354.44907000000001</v>
      </c>
      <c r="K2803" s="26">
        <v>0.21</v>
      </c>
    </row>
    <row r="2804" spans="1:11">
      <c r="A2804" s="4">
        <v>8568</v>
      </c>
      <c r="B2804" t="s">
        <v>6273</v>
      </c>
      <c r="C2804" s="5">
        <f>IF($F$2=0," - ",Tabla1[[#This Row],[Base Precio de Lista neto]])</f>
        <v>809.6309</v>
      </c>
      <c r="D2804" s="5">
        <f>IF($F$2=0," - ",Tabla1[[#This Row],[Base Precio de Lista neto]]*(1-$F$2))</f>
        <v>566.74162999999999</v>
      </c>
      <c r="E2804" s="5">
        <f>IF($F$2=0," - ",Tabla1[[#This Row],[Base para Mejor precio]]*(1-$F$2))</f>
        <v>510.06746699999997</v>
      </c>
      <c r="F2804" s="4" t="s">
        <v>6</v>
      </c>
      <c r="G2804" s="16" t="s">
        <v>6131</v>
      </c>
      <c r="H2804" s="5">
        <f>IFERROR(IF($F$3=0,"-",Tabla1[[#This Row],[Precio de Cliente neto]]*(1+$F$3)),"-")</f>
        <v>850.11244499999998</v>
      </c>
      <c r="I2804" s="5">
        <v>809.6309</v>
      </c>
      <c r="J2804" s="5">
        <v>728.66781000000003</v>
      </c>
      <c r="K2804" s="26">
        <v>0.21</v>
      </c>
    </row>
    <row r="2805" spans="1:11">
      <c r="A2805" s="4">
        <v>8569</v>
      </c>
      <c r="B2805" t="s">
        <v>6274</v>
      </c>
      <c r="C2805" s="5">
        <f>IF($F$2=0," - ",Tabla1[[#This Row],[Base Precio de Lista neto]])</f>
        <v>73.640500000000003</v>
      </c>
      <c r="D2805" s="5">
        <f>IF($F$2=0," - ",Tabla1[[#This Row],[Base Precio de Lista neto]]*(1-$F$2))</f>
        <v>51.548349999999999</v>
      </c>
      <c r="E2805" s="5">
        <f>IF($F$2=0," - ",Tabla1[[#This Row],[Base para Mejor precio]]*(1-$F$2))</f>
        <v>46.393514999999994</v>
      </c>
      <c r="F2805" s="4" t="s">
        <v>6</v>
      </c>
      <c r="G2805" s="16" t="s">
        <v>6131</v>
      </c>
      <c r="H2805" s="5">
        <f>IFERROR(IF($F$3=0,"-",Tabla1[[#This Row],[Precio de Cliente neto]]*(1+$F$3)),"-")</f>
        <v>77.322524999999999</v>
      </c>
      <c r="I2805" s="5">
        <v>73.640500000000003</v>
      </c>
      <c r="J2805" s="5">
        <v>66.276449999999997</v>
      </c>
      <c r="K2805" s="26">
        <v>0.21</v>
      </c>
    </row>
    <row r="2806" spans="1:11">
      <c r="A2806" s="4">
        <v>8570</v>
      </c>
      <c r="B2806" t="s">
        <v>6275</v>
      </c>
      <c r="C2806" s="5">
        <f>IF($F$2=0," - ",Tabla1[[#This Row],[Base Precio de Lista neto]])</f>
        <v>110.1049</v>
      </c>
      <c r="D2806" s="5">
        <f>IF($F$2=0," - ",Tabla1[[#This Row],[Base Precio de Lista neto]]*(1-$F$2))</f>
        <v>77.073430000000002</v>
      </c>
      <c r="E2806" s="5">
        <f>IF($F$2=0," - ",Tabla1[[#This Row],[Base para Mejor precio]]*(1-$F$2))</f>
        <v>69.366086999999993</v>
      </c>
      <c r="F2806" s="4" t="s">
        <v>6</v>
      </c>
      <c r="G2806" s="16" t="s">
        <v>6131</v>
      </c>
      <c r="H2806" s="5">
        <f>IFERROR(IF($F$3=0,"-",Tabla1[[#This Row],[Precio de Cliente neto]]*(1+$F$3)),"-")</f>
        <v>115.610145</v>
      </c>
      <c r="I2806" s="5">
        <v>110.1049</v>
      </c>
      <c r="J2806" s="5">
        <v>99.094409999999996</v>
      </c>
      <c r="K2806" s="26">
        <v>0.21</v>
      </c>
    </row>
    <row r="2807" spans="1:11">
      <c r="A2807" s="4">
        <v>8571</v>
      </c>
      <c r="B2807" t="s">
        <v>6276</v>
      </c>
      <c r="C2807" s="5">
        <f>IF($F$2=0," - ",Tabla1[[#This Row],[Base Precio de Lista neto]])</f>
        <v>244.93799999999999</v>
      </c>
      <c r="D2807" s="5">
        <f>IF($F$2=0," - ",Tabla1[[#This Row],[Base Precio de Lista neto]]*(1-$F$2))</f>
        <v>171.45659999999998</v>
      </c>
      <c r="E2807" s="5">
        <f>IF($F$2=0," - ",Tabla1[[#This Row],[Base para Mejor precio]]*(1-$F$2))</f>
        <v>154.31093999999999</v>
      </c>
      <c r="F2807" s="4" t="s">
        <v>6</v>
      </c>
      <c r="G2807" s="16" t="s">
        <v>6131</v>
      </c>
      <c r="H2807" s="5">
        <f>IFERROR(IF($F$3=0,"-",Tabla1[[#This Row],[Precio de Cliente neto]]*(1+$F$3)),"-")</f>
        <v>257.18489999999997</v>
      </c>
      <c r="I2807" s="5">
        <v>244.93799999999999</v>
      </c>
      <c r="J2807" s="5">
        <v>220.4442</v>
      </c>
      <c r="K2807" s="26">
        <v>0.21</v>
      </c>
    </row>
    <row r="2808" spans="1:11">
      <c r="A2808" s="4">
        <v>8572</v>
      </c>
      <c r="B2808" t="s">
        <v>6277</v>
      </c>
      <c r="C2808" s="5">
        <f>IF($F$2=0," - ",Tabla1[[#This Row],[Base Precio de Lista neto]])</f>
        <v>344.18270000000001</v>
      </c>
      <c r="D2808" s="5">
        <f>IF($F$2=0," - ",Tabla1[[#This Row],[Base Precio de Lista neto]]*(1-$F$2))</f>
        <v>240.92788999999999</v>
      </c>
      <c r="E2808" s="5">
        <f>IF($F$2=0," - ",Tabla1[[#This Row],[Base para Mejor precio]]*(1-$F$2))</f>
        <v>216.83510099999998</v>
      </c>
      <c r="F2808" s="4" t="s">
        <v>6</v>
      </c>
      <c r="G2808" s="16" t="s">
        <v>6131</v>
      </c>
      <c r="H2808" s="5">
        <f>IFERROR(IF($F$3=0,"-",Tabla1[[#This Row],[Precio de Cliente neto]]*(1+$F$3)),"-")</f>
        <v>361.39183500000001</v>
      </c>
      <c r="I2808" s="5">
        <v>344.18270000000001</v>
      </c>
      <c r="J2808" s="5">
        <v>309.76443</v>
      </c>
      <c r="K2808" s="26">
        <v>0.21</v>
      </c>
    </row>
    <row r="2809" spans="1:11">
      <c r="A2809" s="4">
        <v>8573</v>
      </c>
      <c r="B2809" t="s">
        <v>6278</v>
      </c>
      <c r="C2809" s="5">
        <f>IF($F$2=0," - ",Tabla1[[#This Row],[Base Precio de Lista neto]])</f>
        <v>540.48289999999997</v>
      </c>
      <c r="D2809" s="5">
        <f>IF($F$2=0," - ",Tabla1[[#This Row],[Base Precio de Lista neto]]*(1-$F$2))</f>
        <v>378.33802999999995</v>
      </c>
      <c r="E2809" s="5">
        <f>IF($F$2=0," - ",Tabla1[[#This Row],[Base para Mejor precio]]*(1-$F$2))</f>
        <v>340.50422700000001</v>
      </c>
      <c r="F2809" s="4" t="s">
        <v>6</v>
      </c>
      <c r="G2809" s="16" t="s">
        <v>6131</v>
      </c>
      <c r="H2809" s="5">
        <f>IFERROR(IF($F$3=0,"-",Tabla1[[#This Row],[Precio de Cliente neto]]*(1+$F$3)),"-")</f>
        <v>567.50704499999995</v>
      </c>
      <c r="I2809" s="5">
        <v>540.48289999999997</v>
      </c>
      <c r="J2809" s="5">
        <v>486.43461000000002</v>
      </c>
      <c r="K2809" s="26">
        <v>0.21</v>
      </c>
    </row>
    <row r="2810" spans="1:11">
      <c r="A2810" s="4">
        <v>8574</v>
      </c>
      <c r="B2810" t="s">
        <v>6279</v>
      </c>
      <c r="C2810" s="5">
        <f>IF($F$2=0," - ",Tabla1[[#This Row],[Base Precio de Lista neto]])</f>
        <v>1574.9351999999999</v>
      </c>
      <c r="D2810" s="5">
        <f>IF($F$2=0," - ",Tabla1[[#This Row],[Base Precio de Lista neto]]*(1-$F$2))</f>
        <v>1102.4546399999999</v>
      </c>
      <c r="E2810" s="5">
        <f>IF($F$2=0," - ",Tabla1[[#This Row],[Base para Mejor precio]]*(1-$F$2))</f>
        <v>992.20917599999984</v>
      </c>
      <c r="F2810" s="4" t="s">
        <v>6</v>
      </c>
      <c r="G2810" s="16" t="s">
        <v>6131</v>
      </c>
      <c r="H2810" s="5">
        <f>IFERROR(IF($F$3=0,"-",Tabla1[[#This Row],[Precio de Cliente neto]]*(1+$F$3)),"-")</f>
        <v>1653.6819599999999</v>
      </c>
      <c r="I2810" s="5">
        <v>1574.9351999999999</v>
      </c>
      <c r="J2810" s="5">
        <v>1417.4416799999999</v>
      </c>
      <c r="K2810" s="26">
        <v>0.21</v>
      </c>
    </row>
    <row r="2811" spans="1:11">
      <c r="A2811" s="4">
        <v>8575</v>
      </c>
      <c r="B2811" t="s">
        <v>6280</v>
      </c>
      <c r="C2811" s="5">
        <f>IF($F$2=0," - ",Tabla1[[#This Row],[Base Precio de Lista neto]])</f>
        <v>2463.3447999999999</v>
      </c>
      <c r="D2811" s="5">
        <f>IF($F$2=0," - ",Tabla1[[#This Row],[Base Precio de Lista neto]]*(1-$F$2))</f>
        <v>1724.3413599999999</v>
      </c>
      <c r="E2811" s="5">
        <f>IF($F$2=0," - ",Tabla1[[#This Row],[Base para Mejor precio]]*(1-$F$2))</f>
        <v>1551.9072239999998</v>
      </c>
      <c r="F2811" s="4" t="s">
        <v>6</v>
      </c>
      <c r="G2811" s="16" t="s">
        <v>6131</v>
      </c>
      <c r="H2811" s="5">
        <f>IFERROR(IF($F$3=0,"-",Tabla1[[#This Row],[Precio de Cliente neto]]*(1+$F$3)),"-")</f>
        <v>2586.5120399999996</v>
      </c>
      <c r="I2811" s="5">
        <v>2463.3447999999999</v>
      </c>
      <c r="J2811" s="5">
        <v>2217.0103199999999</v>
      </c>
      <c r="K2811" s="26">
        <v>0.21</v>
      </c>
    </row>
    <row r="2812" spans="1:11">
      <c r="A2812" s="4">
        <v>8576</v>
      </c>
      <c r="B2812" t="s">
        <v>6281</v>
      </c>
      <c r="C2812" s="5">
        <f>IF($F$2=0," - ",Tabla1[[#This Row],[Base Precio de Lista neto]])</f>
        <v>301.18009999999998</v>
      </c>
      <c r="D2812" s="5">
        <f>IF($F$2=0," - ",Tabla1[[#This Row],[Base Precio de Lista neto]]*(1-$F$2))</f>
        <v>210.82606999999999</v>
      </c>
      <c r="E2812" s="5">
        <f>IF($F$2=0," - ",Tabla1[[#This Row],[Base para Mejor precio]]*(1-$F$2))</f>
        <v>189.74346299999999</v>
      </c>
      <c r="F2812" s="4" t="s">
        <v>6</v>
      </c>
      <c r="G2812" s="16" t="s">
        <v>6131</v>
      </c>
      <c r="H2812" s="5">
        <f>IFERROR(IF($F$3=0,"-",Tabla1[[#This Row],[Precio de Cliente neto]]*(1+$F$3)),"-")</f>
        <v>316.239105</v>
      </c>
      <c r="I2812" s="5">
        <v>301.18009999999998</v>
      </c>
      <c r="J2812" s="5">
        <v>271.06209000000001</v>
      </c>
      <c r="K2812" s="26">
        <v>0.21</v>
      </c>
    </row>
    <row r="2813" spans="1:11">
      <c r="A2813" s="4">
        <v>8577</v>
      </c>
      <c r="B2813" t="s">
        <v>6282</v>
      </c>
      <c r="C2813" s="5">
        <f>IF($F$2=0," - ",Tabla1[[#This Row],[Base Precio de Lista neto]])</f>
        <v>425.31810000000002</v>
      </c>
      <c r="D2813" s="5">
        <f>IF($F$2=0," - ",Tabla1[[#This Row],[Base Precio de Lista neto]]*(1-$F$2))</f>
        <v>297.72266999999999</v>
      </c>
      <c r="E2813" s="5">
        <f>IF($F$2=0," - ",Tabla1[[#This Row],[Base para Mejor precio]]*(1-$F$2))</f>
        <v>267.95040299999999</v>
      </c>
      <c r="F2813" s="4" t="s">
        <v>6</v>
      </c>
      <c r="G2813" s="16" t="s">
        <v>6131</v>
      </c>
      <c r="H2813" s="5">
        <f>IFERROR(IF($F$3=0,"-",Tabla1[[#This Row],[Precio de Cliente neto]]*(1+$F$3)),"-")</f>
        <v>446.58400499999999</v>
      </c>
      <c r="I2813" s="5">
        <v>425.31810000000002</v>
      </c>
      <c r="J2813" s="5">
        <v>382.78629000000001</v>
      </c>
      <c r="K2813" s="26">
        <v>0.21</v>
      </c>
    </row>
    <row r="2814" spans="1:11">
      <c r="A2814" s="4">
        <v>8578</v>
      </c>
      <c r="B2814" t="s">
        <v>6283</v>
      </c>
      <c r="C2814" s="5">
        <f>IF($F$2=0," - ",Tabla1[[#This Row],[Base Precio de Lista neto]])</f>
        <v>680.84270000000004</v>
      </c>
      <c r="D2814" s="5">
        <f>IF($F$2=0," - ",Tabla1[[#This Row],[Base Precio de Lista neto]]*(1-$F$2))</f>
        <v>476.58988999999997</v>
      </c>
      <c r="E2814" s="5">
        <f>IF($F$2=0," - ",Tabla1[[#This Row],[Base para Mejor precio]]*(1-$F$2))</f>
        <v>428.93090099999995</v>
      </c>
      <c r="F2814" s="4" t="s">
        <v>6</v>
      </c>
      <c r="G2814" s="16" t="s">
        <v>6131</v>
      </c>
      <c r="H2814" s="5">
        <f>IFERROR(IF($F$3=0,"-",Tabla1[[#This Row],[Precio de Cliente neto]]*(1+$F$3)),"-")</f>
        <v>714.88483499999995</v>
      </c>
      <c r="I2814" s="5">
        <v>680.84270000000004</v>
      </c>
      <c r="J2814" s="5">
        <v>612.75842999999998</v>
      </c>
      <c r="K2814" s="26">
        <v>0.21</v>
      </c>
    </row>
    <row r="2815" spans="1:11">
      <c r="A2815" s="4">
        <v>8579</v>
      </c>
      <c r="B2815" t="s">
        <v>6284</v>
      </c>
      <c r="C2815" s="5">
        <f>IF($F$2=0," - ",Tabla1[[#This Row],[Base Precio de Lista neto]])</f>
        <v>4501.4961000000003</v>
      </c>
      <c r="D2815" s="5">
        <f>IF($F$2=0," - ",Tabla1[[#This Row],[Base Precio de Lista neto]]*(1-$F$2))</f>
        <v>3151.04727</v>
      </c>
      <c r="E2815" s="5">
        <f>IF($F$2=0," - ",Tabla1[[#This Row],[Base para Mejor precio]]*(1-$F$2))</f>
        <v>2835.9425429999997</v>
      </c>
      <c r="F2815" s="4" t="s">
        <v>6</v>
      </c>
      <c r="G2815" s="16" t="s">
        <v>6131</v>
      </c>
      <c r="H2815" s="5">
        <f>IFERROR(IF($F$3=0,"-",Tabla1[[#This Row],[Precio de Cliente neto]]*(1+$F$3)),"-")</f>
        <v>4726.5709050000005</v>
      </c>
      <c r="I2815" s="5">
        <v>4501.4961000000003</v>
      </c>
      <c r="J2815" s="5">
        <v>4051.3464899999999</v>
      </c>
      <c r="K2815" s="26">
        <v>0.21</v>
      </c>
    </row>
    <row r="2816" spans="1:11">
      <c r="A2816" s="4">
        <v>8580</v>
      </c>
      <c r="B2816" t="s">
        <v>6285</v>
      </c>
      <c r="C2816" s="5">
        <f>IF($F$2=0," - ",Tabla1[[#This Row],[Base Precio de Lista neto]])</f>
        <v>584.08410000000003</v>
      </c>
      <c r="D2816" s="5">
        <f>IF($F$2=0," - ",Tabla1[[#This Row],[Base Precio de Lista neto]]*(1-$F$2))</f>
        <v>408.85887000000002</v>
      </c>
      <c r="E2816" s="5">
        <f>IF($F$2=0," - ",Tabla1[[#This Row],[Base para Mejor precio]]*(1-$F$2))</f>
        <v>367.972983</v>
      </c>
      <c r="F2816" s="4" t="s">
        <v>6</v>
      </c>
      <c r="G2816" s="16" t="s">
        <v>6131</v>
      </c>
      <c r="H2816" s="5">
        <f>IFERROR(IF($F$3=0,"-",Tabla1[[#This Row],[Precio de Cliente neto]]*(1+$F$3)),"-")</f>
        <v>613.28830500000004</v>
      </c>
      <c r="I2816" s="5">
        <v>584.08410000000003</v>
      </c>
      <c r="J2816" s="5">
        <v>525.67569000000003</v>
      </c>
      <c r="K2816" s="26">
        <v>0.21</v>
      </c>
    </row>
    <row r="2817" spans="1:11">
      <c r="A2817" s="4">
        <v>8581</v>
      </c>
      <c r="B2817" t="s">
        <v>6286</v>
      </c>
      <c r="C2817" s="5">
        <f>IF($F$2=0," - ",Tabla1[[#This Row],[Base Precio de Lista neto]])</f>
        <v>625.76220000000001</v>
      </c>
      <c r="D2817" s="5">
        <f>IF($F$2=0," - ",Tabla1[[#This Row],[Base Precio de Lista neto]]*(1-$F$2))</f>
        <v>438.03353999999996</v>
      </c>
      <c r="E2817" s="5">
        <f>IF($F$2=0," - ",Tabla1[[#This Row],[Base para Mejor precio]]*(1-$F$2))</f>
        <v>394.23018599999995</v>
      </c>
      <c r="F2817" s="4" t="s">
        <v>6</v>
      </c>
      <c r="G2817" s="16" t="s">
        <v>6131</v>
      </c>
      <c r="H2817" s="5">
        <f>IFERROR(IF($F$3=0,"-",Tabla1[[#This Row],[Precio de Cliente neto]]*(1+$F$3)),"-")</f>
        <v>657.05030999999997</v>
      </c>
      <c r="I2817" s="5">
        <v>625.76220000000001</v>
      </c>
      <c r="J2817" s="5">
        <v>563.18597999999997</v>
      </c>
      <c r="K2817" s="26">
        <v>0.21</v>
      </c>
    </row>
    <row r="2818" spans="1:11">
      <c r="A2818" s="4">
        <v>8582</v>
      </c>
      <c r="B2818" t="s">
        <v>6287</v>
      </c>
      <c r="C2818" s="5">
        <f>IF($F$2=0," - ",Tabla1[[#This Row],[Base Precio de Lista neto]])</f>
        <v>750.89890000000003</v>
      </c>
      <c r="D2818" s="5">
        <f>IF($F$2=0," - ",Tabla1[[#This Row],[Base Precio de Lista neto]]*(1-$F$2))</f>
        <v>525.62923000000001</v>
      </c>
      <c r="E2818" s="5">
        <f>IF($F$2=0," - ",Tabla1[[#This Row],[Base para Mejor precio]]*(1-$F$2))</f>
        <v>473.06630699999994</v>
      </c>
      <c r="F2818" s="4" t="s">
        <v>6</v>
      </c>
      <c r="G2818" s="16" t="s">
        <v>6131</v>
      </c>
      <c r="H2818" s="5">
        <f>IFERROR(IF($F$3=0,"-",Tabla1[[#This Row],[Precio de Cliente neto]]*(1+$F$3)),"-")</f>
        <v>788.44384500000001</v>
      </c>
      <c r="I2818" s="5">
        <v>750.89890000000003</v>
      </c>
      <c r="J2818" s="5">
        <v>675.80900999999994</v>
      </c>
      <c r="K2818" s="26">
        <v>0.21</v>
      </c>
    </row>
    <row r="2819" spans="1:11">
      <c r="A2819" s="4">
        <v>8583</v>
      </c>
      <c r="B2819" t="s">
        <v>6288</v>
      </c>
      <c r="C2819" s="5">
        <f>IF($F$2=0," - ",Tabla1[[#This Row],[Base Precio de Lista neto]])</f>
        <v>1334.9576999999999</v>
      </c>
      <c r="D2819" s="5">
        <f>IF($F$2=0," - ",Tabla1[[#This Row],[Base Precio de Lista neto]]*(1-$F$2))</f>
        <v>934.47038999999984</v>
      </c>
      <c r="E2819" s="5">
        <f>IF($F$2=0," - ",Tabla1[[#This Row],[Base para Mejor precio]]*(1-$F$2))</f>
        <v>841.02335099999993</v>
      </c>
      <c r="F2819" s="4" t="s">
        <v>6</v>
      </c>
      <c r="G2819" s="16" t="s">
        <v>6131</v>
      </c>
      <c r="H2819" s="5">
        <f>IFERROR(IF($F$3=0,"-",Tabla1[[#This Row],[Precio de Cliente neto]]*(1+$F$3)),"-")</f>
        <v>1401.7055849999997</v>
      </c>
      <c r="I2819" s="5">
        <v>1334.9576999999999</v>
      </c>
      <c r="J2819" s="5">
        <v>1201.4619299999999</v>
      </c>
      <c r="K2819" s="26">
        <v>0.21</v>
      </c>
    </row>
    <row r="2820" spans="1:11">
      <c r="A2820" s="4">
        <v>8584</v>
      </c>
      <c r="B2820" t="s">
        <v>6289</v>
      </c>
      <c r="C2820" s="5">
        <f>IF($F$2=0," - ",Tabla1[[#This Row],[Base Precio de Lista neto]])</f>
        <v>1501.7983999999999</v>
      </c>
      <c r="D2820" s="5">
        <f>IF($F$2=0," - ",Tabla1[[#This Row],[Base Precio de Lista neto]]*(1-$F$2))</f>
        <v>1051.2588799999999</v>
      </c>
      <c r="E2820" s="5">
        <f>IF($F$2=0," - ",Tabla1[[#This Row],[Base para Mejor precio]]*(1-$F$2))</f>
        <v>946.13299199999983</v>
      </c>
      <c r="F2820" s="4" t="s">
        <v>6</v>
      </c>
      <c r="G2820" s="16" t="s">
        <v>6131</v>
      </c>
      <c r="H2820" s="5">
        <f>IFERROR(IF($F$3=0,"-",Tabla1[[#This Row],[Precio de Cliente neto]]*(1+$F$3)),"-")</f>
        <v>1576.8883199999998</v>
      </c>
      <c r="I2820" s="5">
        <v>1501.7983999999999</v>
      </c>
      <c r="J2820" s="5">
        <v>1351.6185599999999</v>
      </c>
      <c r="K2820" s="26">
        <v>0.21</v>
      </c>
    </row>
    <row r="2821" spans="1:11">
      <c r="A2821" s="4">
        <v>8585</v>
      </c>
      <c r="B2821" t="s">
        <v>6290</v>
      </c>
      <c r="C2821" s="5">
        <f>IF($F$2=0," - ",Tabla1[[#This Row],[Base Precio de Lista neto]])</f>
        <v>2841.1170000000002</v>
      </c>
      <c r="D2821" s="5">
        <f>IF($F$2=0," - ",Tabla1[[#This Row],[Base Precio de Lista neto]]*(1-$F$2))</f>
        <v>1988.7819</v>
      </c>
      <c r="E2821" s="5">
        <f>IF($F$2=0," - ",Tabla1[[#This Row],[Base para Mejor precio]]*(1-$F$2))</f>
        <v>1789.9037099999998</v>
      </c>
      <c r="F2821" s="4" t="s">
        <v>6</v>
      </c>
      <c r="G2821" s="16" t="s">
        <v>6131</v>
      </c>
      <c r="H2821" s="5">
        <f>IFERROR(IF($F$3=0,"-",Tabla1[[#This Row],[Precio de Cliente neto]]*(1+$F$3)),"-")</f>
        <v>2983.1728499999999</v>
      </c>
      <c r="I2821" s="5">
        <v>2841.1170000000002</v>
      </c>
      <c r="J2821" s="5">
        <v>2557.0052999999998</v>
      </c>
      <c r="K2821" s="26">
        <v>0.21</v>
      </c>
    </row>
    <row r="2822" spans="1:11">
      <c r="A2822" s="4">
        <v>8586</v>
      </c>
      <c r="B2822" t="s">
        <v>6291</v>
      </c>
      <c r="C2822" s="5">
        <f>IF($F$2=0," - ",Tabla1[[#This Row],[Base Precio de Lista neto]])</f>
        <v>3890.1619000000001</v>
      </c>
      <c r="D2822" s="5">
        <f>IF($F$2=0," - ",Tabla1[[#This Row],[Base Precio de Lista neto]]*(1-$F$2))</f>
        <v>2723.1133299999997</v>
      </c>
      <c r="E2822" s="5">
        <f>IF($F$2=0," - ",Tabla1[[#This Row],[Base para Mejor precio]]*(1-$F$2))</f>
        <v>2450.8019969999996</v>
      </c>
      <c r="F2822" s="4" t="s">
        <v>6</v>
      </c>
      <c r="G2822" s="16" t="s">
        <v>6131</v>
      </c>
      <c r="H2822" s="5">
        <f>IFERROR(IF($F$3=0,"-",Tabla1[[#This Row],[Precio de Cliente neto]]*(1+$F$3)),"-")</f>
        <v>4084.6699949999993</v>
      </c>
      <c r="I2822" s="5">
        <v>3890.1619000000001</v>
      </c>
      <c r="J2822" s="5">
        <v>3501.1457099999998</v>
      </c>
      <c r="K2822" s="26">
        <v>0.21</v>
      </c>
    </row>
    <row r="2823" spans="1:11">
      <c r="A2823" s="4">
        <v>8587</v>
      </c>
      <c r="B2823" t="s">
        <v>6292</v>
      </c>
      <c r="C2823" s="5">
        <f>IF($F$2=0," - ",Tabla1[[#This Row],[Base Precio de Lista neto]])</f>
        <v>5921.5661</v>
      </c>
      <c r="D2823" s="5">
        <f>IF($F$2=0," - ",Tabla1[[#This Row],[Base Precio de Lista neto]]*(1-$F$2))</f>
        <v>4145.09627</v>
      </c>
      <c r="E2823" s="5">
        <f>IF($F$2=0," - ",Tabla1[[#This Row],[Base para Mejor precio]]*(1-$F$2))</f>
        <v>3730.5866429999996</v>
      </c>
      <c r="F2823" s="4" t="s">
        <v>6</v>
      </c>
      <c r="G2823" s="16" t="s">
        <v>6131</v>
      </c>
      <c r="H2823" s="5">
        <f>IFERROR(IF($F$3=0,"-",Tabla1[[#This Row],[Precio de Cliente neto]]*(1+$F$3)),"-")</f>
        <v>6217.644405</v>
      </c>
      <c r="I2823" s="5">
        <v>5921.5661</v>
      </c>
      <c r="J2823" s="5">
        <v>5329.40949</v>
      </c>
      <c r="K2823" s="26">
        <v>0.21</v>
      </c>
    </row>
    <row r="2824" spans="1:11">
      <c r="A2824" s="4">
        <v>8588</v>
      </c>
      <c r="B2824" t="s">
        <v>6293</v>
      </c>
      <c r="C2824" s="5">
        <f>IF($F$2=0," - ",Tabla1[[#This Row],[Base Precio de Lista neto]])</f>
        <v>1168.0591999999999</v>
      </c>
      <c r="D2824" s="5">
        <f>IF($F$2=0," - ",Tabla1[[#This Row],[Base Precio de Lista neto]]*(1-$F$2))</f>
        <v>817.64143999999987</v>
      </c>
      <c r="E2824" s="5">
        <f>IF($F$2=0," - ",Tabla1[[#This Row],[Base para Mejor precio]]*(1-$F$2))</f>
        <v>735.87729599999989</v>
      </c>
      <c r="F2824" s="4" t="s">
        <v>6</v>
      </c>
      <c r="G2824" s="16" t="s">
        <v>6131</v>
      </c>
      <c r="H2824" s="5">
        <f>IFERROR(IF($F$3=0,"-",Tabla1[[#This Row],[Precio de Cliente neto]]*(1+$F$3)),"-")</f>
        <v>1226.4621599999998</v>
      </c>
      <c r="I2824" s="5">
        <v>1168.0591999999999</v>
      </c>
      <c r="J2824" s="5">
        <v>1051.2532799999999</v>
      </c>
      <c r="K2824" s="26">
        <v>0.21</v>
      </c>
    </row>
    <row r="2825" spans="1:11">
      <c r="A2825" s="4">
        <v>8589</v>
      </c>
      <c r="B2825" t="s">
        <v>6294</v>
      </c>
      <c r="C2825" s="5">
        <f>IF($F$2=0," - ",Tabla1[[#This Row],[Base Precio de Lista neto]])</f>
        <v>709.17690000000005</v>
      </c>
      <c r="D2825" s="5">
        <f>IF($F$2=0," - ",Tabla1[[#This Row],[Base Precio de Lista neto]]*(1-$F$2))</f>
        <v>496.42383000000001</v>
      </c>
      <c r="E2825" s="5">
        <f>IF($F$2=0," - ",Tabla1[[#This Row],[Base para Mejor precio]]*(1-$F$2))</f>
        <v>446.78144700000001</v>
      </c>
      <c r="F2825" s="4" t="s">
        <v>6</v>
      </c>
      <c r="G2825" s="16" t="s">
        <v>6131</v>
      </c>
      <c r="H2825" s="5">
        <f>IFERROR(IF($F$3=0,"-",Tabla1[[#This Row],[Precio de Cliente neto]]*(1+$F$3)),"-")</f>
        <v>744.63574500000004</v>
      </c>
      <c r="I2825" s="5">
        <v>709.17690000000005</v>
      </c>
      <c r="J2825" s="5">
        <v>638.25921000000005</v>
      </c>
      <c r="K2825" s="26">
        <v>0.21</v>
      </c>
    </row>
    <row r="2826" spans="1:11">
      <c r="A2826" s="4">
        <v>8590</v>
      </c>
      <c r="B2826" t="s">
        <v>6295</v>
      </c>
      <c r="C2826" s="5">
        <f>IF($F$2=0," - ",Tabla1[[#This Row],[Base Precio de Lista neto]])</f>
        <v>767.58270000000005</v>
      </c>
      <c r="D2826" s="5">
        <f>IF($F$2=0," - ",Tabla1[[#This Row],[Base Precio de Lista neto]]*(1-$F$2))</f>
        <v>537.30789000000004</v>
      </c>
      <c r="E2826" s="5">
        <f>IF($F$2=0," - ",Tabla1[[#This Row],[Base para Mejor precio]]*(1-$F$2))</f>
        <v>483.57710099999997</v>
      </c>
      <c r="F2826" s="4" t="s">
        <v>6</v>
      </c>
      <c r="G2826" s="16" t="s">
        <v>6131</v>
      </c>
      <c r="H2826" s="5">
        <f>IFERROR(IF($F$3=0,"-",Tabla1[[#This Row],[Precio de Cliente neto]]*(1+$F$3)),"-")</f>
        <v>805.96183500000006</v>
      </c>
      <c r="I2826" s="5">
        <v>767.58270000000005</v>
      </c>
      <c r="J2826" s="5">
        <v>690.82443000000001</v>
      </c>
      <c r="K2826" s="26">
        <v>0.21</v>
      </c>
    </row>
    <row r="2827" spans="1:11">
      <c r="A2827" s="4">
        <v>8591</v>
      </c>
      <c r="B2827" t="s">
        <v>6296</v>
      </c>
      <c r="C2827" s="5">
        <f>IF($F$2=0," - ",Tabla1[[#This Row],[Base Precio de Lista neto]])</f>
        <v>917.76490000000001</v>
      </c>
      <c r="D2827" s="5">
        <f>IF($F$2=0," - ",Tabla1[[#This Row],[Base Precio de Lista neto]]*(1-$F$2))</f>
        <v>642.43543</v>
      </c>
      <c r="E2827" s="5">
        <f>IF($F$2=0," - ",Tabla1[[#This Row],[Base para Mejor precio]]*(1-$F$2))</f>
        <v>578.19188699999995</v>
      </c>
      <c r="F2827" s="4" t="s">
        <v>6</v>
      </c>
      <c r="G2827" s="16" t="s">
        <v>6131</v>
      </c>
      <c r="H2827" s="5">
        <f>IFERROR(IF($F$3=0,"-",Tabla1[[#This Row],[Precio de Cliente neto]]*(1+$F$3)),"-")</f>
        <v>963.65314499999999</v>
      </c>
      <c r="I2827" s="5">
        <v>917.76490000000001</v>
      </c>
      <c r="J2827" s="5">
        <v>825.98841000000004</v>
      </c>
      <c r="K2827" s="26">
        <v>0.21</v>
      </c>
    </row>
    <row r="2828" spans="1:11">
      <c r="A2828" s="4">
        <v>8592</v>
      </c>
      <c r="B2828" t="s">
        <v>6297</v>
      </c>
      <c r="C2828" s="5">
        <f>IF($F$2=0," - ",Tabla1[[#This Row],[Base Precio de Lista neto]])</f>
        <v>1501.7955999999999</v>
      </c>
      <c r="D2828" s="5">
        <f>IF($F$2=0," - ",Tabla1[[#This Row],[Base Precio de Lista neto]]*(1-$F$2))</f>
        <v>1051.2569199999998</v>
      </c>
      <c r="E2828" s="5">
        <f>IF($F$2=0," - ",Tabla1[[#This Row],[Base para Mejor precio]]*(1-$F$2))</f>
        <v>946.13122799999996</v>
      </c>
      <c r="F2828" s="4" t="s">
        <v>6</v>
      </c>
      <c r="G2828" s="16" t="s">
        <v>6131</v>
      </c>
      <c r="H2828" s="5">
        <f>IFERROR(IF($F$3=0,"-",Tabla1[[#This Row],[Precio de Cliente neto]]*(1+$F$3)),"-")</f>
        <v>1576.8853799999997</v>
      </c>
      <c r="I2828" s="5">
        <v>1501.7955999999999</v>
      </c>
      <c r="J2828" s="5">
        <v>1351.6160400000001</v>
      </c>
      <c r="K2828" s="26">
        <v>0.21</v>
      </c>
    </row>
    <row r="2829" spans="1:11">
      <c r="A2829" s="4">
        <v>8593</v>
      </c>
      <c r="B2829" t="s">
        <v>6298</v>
      </c>
      <c r="C2829" s="5">
        <f>IF($F$2=0," - ",Tabla1[[#This Row],[Base Precio de Lista neto]])</f>
        <v>1168.0591999999999</v>
      </c>
      <c r="D2829" s="5">
        <f>IF($F$2=0," - ",Tabla1[[#This Row],[Base Precio de Lista neto]]*(1-$F$2))</f>
        <v>817.64143999999987</v>
      </c>
      <c r="E2829" s="5">
        <f>IF($F$2=0," - ",Tabla1[[#This Row],[Base para Mejor precio]]*(1-$F$2))</f>
        <v>735.87729599999989</v>
      </c>
      <c r="F2829" s="4" t="s">
        <v>6</v>
      </c>
      <c r="G2829" s="16" t="s">
        <v>6131</v>
      </c>
      <c r="H2829" s="5">
        <f>IFERROR(IF($F$3=0,"-",Tabla1[[#This Row],[Precio de Cliente neto]]*(1+$F$3)),"-")</f>
        <v>1226.4621599999998</v>
      </c>
      <c r="I2829" s="5">
        <v>1168.0591999999999</v>
      </c>
      <c r="J2829" s="5">
        <v>1051.2532799999999</v>
      </c>
      <c r="K2829" s="26">
        <v>0.21</v>
      </c>
    </row>
    <row r="2830" spans="1:11">
      <c r="A2830" s="4">
        <v>8594</v>
      </c>
      <c r="B2830" t="s">
        <v>6299</v>
      </c>
      <c r="C2830" s="5">
        <f>IF($F$2=0," - ",Tabla1[[#This Row],[Base Precio de Lista neto]])</f>
        <v>917.56560000000002</v>
      </c>
      <c r="D2830" s="5">
        <f>IF($F$2=0," - ",Tabla1[[#This Row],[Base Precio de Lista neto]]*(1-$F$2))</f>
        <v>642.29592000000002</v>
      </c>
      <c r="E2830" s="5">
        <f>IF($F$2=0," - ",Tabla1[[#This Row],[Base para Mejor precio]]*(1-$F$2))</f>
        <v>578.066328</v>
      </c>
      <c r="F2830" s="4" t="s">
        <v>6</v>
      </c>
      <c r="G2830" s="16" t="s">
        <v>6131</v>
      </c>
      <c r="H2830" s="5">
        <f>IFERROR(IF($F$3=0,"-",Tabla1[[#This Row],[Precio de Cliente neto]]*(1+$F$3)),"-")</f>
        <v>963.44388000000004</v>
      </c>
      <c r="I2830" s="5">
        <v>917.56560000000002</v>
      </c>
      <c r="J2830" s="5">
        <v>825.80903999999998</v>
      </c>
      <c r="K2830" s="26">
        <v>0.21</v>
      </c>
    </row>
    <row r="2831" spans="1:11">
      <c r="A2831" s="4">
        <v>8595</v>
      </c>
      <c r="B2831" t="s">
        <v>6300</v>
      </c>
      <c r="C2831" s="5">
        <f>IF($F$2=0," - ",Tabla1[[#This Row],[Base Precio de Lista neto]])</f>
        <v>1084.6482000000001</v>
      </c>
      <c r="D2831" s="5">
        <f>IF($F$2=0," - ",Tabla1[[#This Row],[Base Precio de Lista neto]]*(1-$F$2))</f>
        <v>759.25373999999999</v>
      </c>
      <c r="E2831" s="5">
        <f>IF($F$2=0," - ",Tabla1[[#This Row],[Base para Mejor precio]]*(1-$F$2))</f>
        <v>683.32836599999996</v>
      </c>
      <c r="F2831" s="4" t="s">
        <v>6</v>
      </c>
      <c r="G2831" s="16" t="s">
        <v>6131</v>
      </c>
      <c r="H2831" s="5">
        <f>IFERROR(IF($F$3=0,"-",Tabla1[[#This Row],[Precio de Cliente neto]]*(1+$F$3)),"-")</f>
        <v>1138.8806099999999</v>
      </c>
      <c r="I2831" s="5">
        <v>1084.6482000000001</v>
      </c>
      <c r="J2831" s="5">
        <v>976.18338000000006</v>
      </c>
      <c r="K2831" s="26">
        <v>0.21</v>
      </c>
    </row>
    <row r="2832" spans="1:11">
      <c r="A2832" s="4">
        <v>8596</v>
      </c>
      <c r="B2832" t="s">
        <v>6301</v>
      </c>
      <c r="C2832" s="5">
        <f>IF($F$2=0," - ",Tabla1[[#This Row],[Base Precio de Lista neto]])</f>
        <v>1168.0591999999999</v>
      </c>
      <c r="D2832" s="5">
        <f>IF($F$2=0," - ",Tabla1[[#This Row],[Base Precio de Lista neto]]*(1-$F$2))</f>
        <v>817.64143999999987</v>
      </c>
      <c r="E2832" s="5">
        <f>IF($F$2=0," - ",Tabla1[[#This Row],[Base para Mejor precio]]*(1-$F$2))</f>
        <v>735.87729599999989</v>
      </c>
      <c r="F2832" s="4" t="s">
        <v>6</v>
      </c>
      <c r="G2832" s="16" t="s">
        <v>6131</v>
      </c>
      <c r="H2832" s="5">
        <f>IFERROR(IF($F$3=0,"-",Tabla1[[#This Row],[Precio de Cliente neto]]*(1+$F$3)),"-")</f>
        <v>1226.4621599999998</v>
      </c>
      <c r="I2832" s="5">
        <v>1168.0591999999999</v>
      </c>
      <c r="J2832" s="5">
        <v>1051.2532799999999</v>
      </c>
      <c r="K2832" s="26">
        <v>0.21</v>
      </c>
    </row>
    <row r="2833" spans="1:11">
      <c r="A2833" s="4">
        <v>8597</v>
      </c>
      <c r="B2833" t="s">
        <v>6302</v>
      </c>
      <c r="C2833" s="5">
        <f>IF($F$2=0," - ",Tabla1[[#This Row],[Base Precio de Lista neto]])</f>
        <v>1999.404</v>
      </c>
      <c r="D2833" s="5">
        <f>IF($F$2=0," - ",Tabla1[[#This Row],[Base Precio de Lista neto]]*(1-$F$2))</f>
        <v>1399.5827999999999</v>
      </c>
      <c r="E2833" s="5">
        <f>IF($F$2=0," - ",Tabla1[[#This Row],[Base para Mejor precio]]*(1-$F$2))</f>
        <v>1259.6245199999998</v>
      </c>
      <c r="F2833" s="4" t="s">
        <v>6</v>
      </c>
      <c r="G2833" s="16" t="s">
        <v>6131</v>
      </c>
      <c r="H2833" s="5">
        <f>IFERROR(IF($F$3=0,"-",Tabla1[[#This Row],[Precio de Cliente neto]]*(1+$F$3)),"-")</f>
        <v>2099.3741999999997</v>
      </c>
      <c r="I2833" s="5">
        <v>1999.404</v>
      </c>
      <c r="J2833" s="5">
        <v>1799.4636</v>
      </c>
      <c r="K2833" s="26">
        <v>0.21</v>
      </c>
    </row>
    <row r="2834" spans="1:11">
      <c r="A2834" s="4">
        <v>8598</v>
      </c>
      <c r="B2834" t="s">
        <v>6303</v>
      </c>
      <c r="C2834" s="5">
        <f>IF($F$2=0," - ",Tabla1[[#This Row],[Base Precio de Lista neto]])</f>
        <v>3306.5740999999998</v>
      </c>
      <c r="D2834" s="5">
        <f>IF($F$2=0," - ",Tabla1[[#This Row],[Base Precio de Lista neto]]*(1-$F$2))</f>
        <v>2314.6018699999995</v>
      </c>
      <c r="E2834" s="5">
        <f>IF($F$2=0," - ",Tabla1[[#This Row],[Base para Mejor precio]]*(1-$F$2))</f>
        <v>2083.1416829999998</v>
      </c>
      <c r="F2834" s="4" t="s">
        <v>6</v>
      </c>
      <c r="G2834" s="16" t="s">
        <v>6131</v>
      </c>
      <c r="H2834" s="5">
        <f>IFERROR(IF($F$3=0,"-",Tabla1[[#This Row],[Precio de Cliente neto]]*(1+$F$3)),"-")</f>
        <v>3471.9028049999993</v>
      </c>
      <c r="I2834" s="5">
        <v>3306.5740999999998</v>
      </c>
      <c r="J2834" s="5">
        <v>2975.91669</v>
      </c>
      <c r="K2834" s="26">
        <v>0.21</v>
      </c>
    </row>
    <row r="2835" spans="1:11">
      <c r="A2835" s="4">
        <v>8599</v>
      </c>
      <c r="B2835" t="s">
        <v>6304</v>
      </c>
      <c r="C2835" s="5">
        <f>IF($F$2=0," - ",Tabla1[[#This Row],[Base Precio de Lista neto]])</f>
        <v>1738.8655000000001</v>
      </c>
      <c r="D2835" s="5">
        <f>IF($F$2=0," - ",Tabla1[[#This Row],[Base Precio de Lista neto]]*(1-$F$2))</f>
        <v>1217.2058500000001</v>
      </c>
      <c r="E2835" s="5">
        <f>IF($F$2=0," - ",Tabla1[[#This Row],[Base para Mejor precio]]*(1-$F$2))</f>
        <v>1095.4852649999998</v>
      </c>
      <c r="F2835" s="4" t="s">
        <v>6</v>
      </c>
      <c r="G2835" s="16" t="s">
        <v>6131</v>
      </c>
      <c r="H2835" s="5">
        <f>IFERROR(IF($F$3=0,"-",Tabla1[[#This Row],[Precio de Cliente neto]]*(1+$F$3)),"-")</f>
        <v>1825.808775</v>
      </c>
      <c r="I2835" s="5">
        <v>1738.8655000000001</v>
      </c>
      <c r="J2835" s="5">
        <v>1564.9789499999999</v>
      </c>
      <c r="K2835" s="26">
        <v>0.21</v>
      </c>
    </row>
    <row r="2836" spans="1:11">
      <c r="A2836" s="4">
        <v>8600</v>
      </c>
      <c r="B2836" t="s">
        <v>6305</v>
      </c>
      <c r="C2836" s="5">
        <f>IF($F$2=0," - ",Tabla1[[#This Row],[Base Precio de Lista neto]])</f>
        <v>2511.5729999999999</v>
      </c>
      <c r="D2836" s="5">
        <f>IF($F$2=0," - ",Tabla1[[#This Row],[Base Precio de Lista neto]]*(1-$F$2))</f>
        <v>1758.1010999999999</v>
      </c>
      <c r="E2836" s="5">
        <f>IF($F$2=0," - ",Tabla1[[#This Row],[Base para Mejor precio]]*(1-$F$2))</f>
        <v>1582.29099</v>
      </c>
      <c r="F2836" s="4" t="s">
        <v>6</v>
      </c>
      <c r="G2836" s="16" t="s">
        <v>6131</v>
      </c>
      <c r="H2836" s="5">
        <f>IFERROR(IF($F$3=0,"-",Tabla1[[#This Row],[Precio de Cliente neto]]*(1+$F$3)),"-")</f>
        <v>2637.1516499999998</v>
      </c>
      <c r="I2836" s="5">
        <v>2511.5729999999999</v>
      </c>
      <c r="J2836" s="5">
        <v>2260.4157</v>
      </c>
      <c r="K2836" s="26">
        <v>0.21</v>
      </c>
    </row>
    <row r="2837" spans="1:11">
      <c r="A2837" s="4">
        <v>8601</v>
      </c>
      <c r="B2837" t="s">
        <v>6306</v>
      </c>
      <c r="C2837" s="5">
        <f>IF($F$2=0," - ",Tabla1[[#This Row],[Base Precio de Lista neto]])</f>
        <v>4088.2392</v>
      </c>
      <c r="D2837" s="5">
        <f>IF($F$2=0," - ",Tabla1[[#This Row],[Base Precio de Lista neto]]*(1-$F$2))</f>
        <v>2861.7674399999996</v>
      </c>
      <c r="E2837" s="5">
        <f>IF($F$2=0," - ",Tabla1[[#This Row],[Base para Mejor precio]]*(1-$F$2))</f>
        <v>2575.5906959999998</v>
      </c>
      <c r="F2837" s="4" t="s">
        <v>6</v>
      </c>
      <c r="G2837" s="16" t="s">
        <v>6131</v>
      </c>
      <c r="H2837" s="5">
        <f>IFERROR(IF($F$3=0,"-",Tabla1[[#This Row],[Precio de Cliente neto]]*(1+$F$3)),"-")</f>
        <v>4292.6511599999994</v>
      </c>
      <c r="I2837" s="5">
        <v>4088.2392</v>
      </c>
      <c r="J2837" s="5">
        <v>3679.4152800000002</v>
      </c>
      <c r="K2837" s="26">
        <v>0.21</v>
      </c>
    </row>
    <row r="2838" spans="1:11">
      <c r="A2838" s="4">
        <v>8602</v>
      </c>
      <c r="B2838" t="s">
        <v>6307</v>
      </c>
      <c r="C2838" s="5">
        <f>IF($F$2=0," - ",Tabla1[[#This Row],[Base Precio de Lista neto]])</f>
        <v>4254.8517000000002</v>
      </c>
      <c r="D2838" s="5">
        <f>IF($F$2=0," - ",Tabla1[[#This Row],[Base Precio de Lista neto]]*(1-$F$2))</f>
        <v>2978.3961899999999</v>
      </c>
      <c r="E2838" s="5">
        <f>IF($F$2=0," - ",Tabla1[[#This Row],[Base para Mejor precio]]*(1-$F$2))</f>
        <v>2680.5565709999996</v>
      </c>
      <c r="F2838" s="4" t="s">
        <v>6</v>
      </c>
      <c r="G2838" s="16" t="s">
        <v>6131</v>
      </c>
      <c r="H2838" s="5">
        <f>IFERROR(IF($F$3=0,"-",Tabla1[[#This Row],[Precio de Cliente neto]]*(1+$F$3)),"-")</f>
        <v>4467.5942850000001</v>
      </c>
      <c r="I2838" s="5">
        <v>4254.8517000000002</v>
      </c>
      <c r="J2838" s="5">
        <v>3829.3665299999998</v>
      </c>
      <c r="K2838" s="26">
        <v>0.21</v>
      </c>
    </row>
    <row r="2839" spans="1:11">
      <c r="A2839" s="4">
        <v>8603</v>
      </c>
      <c r="B2839" t="s">
        <v>6308</v>
      </c>
      <c r="C2839" s="5">
        <f>IF($F$2=0," - ",Tabla1[[#This Row],[Base Precio de Lista neto]])</f>
        <v>3731.1435000000001</v>
      </c>
      <c r="D2839" s="5">
        <f>IF($F$2=0," - ",Tabla1[[#This Row],[Base Precio de Lista neto]]*(1-$F$2))</f>
        <v>2611.8004499999997</v>
      </c>
      <c r="E2839" s="5">
        <f>IF($F$2=0," - ",Tabla1[[#This Row],[Base para Mejor precio]]*(1-$F$2))</f>
        <v>2350.6204049999997</v>
      </c>
      <c r="F2839" s="4" t="s">
        <v>6</v>
      </c>
      <c r="G2839" s="16" t="s">
        <v>6131</v>
      </c>
      <c r="H2839" s="5">
        <f>IFERROR(IF($F$3=0,"-",Tabla1[[#This Row],[Precio de Cliente neto]]*(1+$F$3)),"-")</f>
        <v>3917.7006749999996</v>
      </c>
      <c r="I2839" s="5">
        <v>3731.1435000000001</v>
      </c>
      <c r="J2839" s="5">
        <v>3358.0291499999998</v>
      </c>
      <c r="K2839" s="26">
        <v>0.21</v>
      </c>
    </row>
    <row r="2840" spans="1:11">
      <c r="A2840" s="4">
        <v>8604</v>
      </c>
      <c r="B2840" t="s">
        <v>6309</v>
      </c>
      <c r="C2840" s="5">
        <f>IF($F$2=0," - ",Tabla1[[#This Row],[Base Precio de Lista neto]])</f>
        <v>4304.7110000000002</v>
      </c>
      <c r="D2840" s="5">
        <f>IF($F$2=0," - ",Tabla1[[#This Row],[Base Precio de Lista neto]]*(1-$F$2))</f>
        <v>3013.2977000000001</v>
      </c>
      <c r="E2840" s="5">
        <f>IF($F$2=0," - ",Tabla1[[#This Row],[Base para Mejor precio]]*(1-$F$2))</f>
        <v>2711.9679299999998</v>
      </c>
      <c r="F2840" s="4" t="s">
        <v>6</v>
      </c>
      <c r="G2840" s="16" t="s">
        <v>6131</v>
      </c>
      <c r="H2840" s="5">
        <f>IFERROR(IF($F$3=0,"-",Tabla1[[#This Row],[Precio de Cliente neto]]*(1+$F$3)),"-")</f>
        <v>4519.9465500000006</v>
      </c>
      <c r="I2840" s="5">
        <v>4304.7110000000002</v>
      </c>
      <c r="J2840" s="5">
        <v>3874.2399</v>
      </c>
      <c r="K2840" s="26">
        <v>0.21</v>
      </c>
    </row>
    <row r="2841" spans="1:11">
      <c r="A2841" s="4">
        <v>8605</v>
      </c>
      <c r="B2841" t="s">
        <v>6310</v>
      </c>
      <c r="C2841" s="5">
        <f>IF($F$2=0," - ",Tabla1[[#This Row],[Base Precio de Lista neto]])</f>
        <v>181.9939</v>
      </c>
      <c r="D2841" s="5">
        <f>IF($F$2=0," - ",Tabla1[[#This Row],[Base Precio de Lista neto]]*(1-$F$2))</f>
        <v>127.39572999999999</v>
      </c>
      <c r="E2841" s="5">
        <f>IF($F$2=0," - ",Tabla1[[#This Row],[Base para Mejor precio]]*(1-$F$2))</f>
        <v>114.65615699999999</v>
      </c>
      <c r="F2841" s="4" t="s">
        <v>6</v>
      </c>
      <c r="G2841" s="16" t="s">
        <v>6131</v>
      </c>
      <c r="H2841" s="5">
        <f>IFERROR(IF($F$3=0,"-",Tabla1[[#This Row],[Precio de Cliente neto]]*(1+$F$3)),"-")</f>
        <v>191.09359499999999</v>
      </c>
      <c r="I2841" s="5">
        <v>181.9939</v>
      </c>
      <c r="J2841" s="5">
        <v>163.79451</v>
      </c>
      <c r="K2841" s="26">
        <v>0.21</v>
      </c>
    </row>
    <row r="2842" spans="1:11">
      <c r="A2842" s="4">
        <v>8606</v>
      </c>
      <c r="B2842" t="s">
        <v>6311</v>
      </c>
      <c r="C2842" s="5">
        <f>IF($F$2=0," - ",Tabla1[[#This Row],[Base Precio de Lista neto]])</f>
        <v>53.315600000000003</v>
      </c>
      <c r="D2842" s="5">
        <f>IF($F$2=0," - ",Tabla1[[#This Row],[Base Precio de Lista neto]]*(1-$F$2))</f>
        <v>37.320920000000001</v>
      </c>
      <c r="E2842" s="5">
        <f>IF($F$2=0," - ",Tabla1[[#This Row],[Base para Mejor precio]]*(1-$F$2))</f>
        <v>33.588827999999999</v>
      </c>
      <c r="F2842" s="4" t="s">
        <v>6</v>
      </c>
      <c r="G2842" s="16" t="s">
        <v>6131</v>
      </c>
      <c r="H2842" s="5">
        <f>IFERROR(IF($F$3=0,"-",Tabla1[[#This Row],[Precio de Cliente neto]]*(1+$F$3)),"-")</f>
        <v>55.981380000000001</v>
      </c>
      <c r="I2842" s="5">
        <v>53.315600000000003</v>
      </c>
      <c r="J2842" s="5">
        <v>47.98404</v>
      </c>
      <c r="K2842" s="26">
        <v>0.21</v>
      </c>
    </row>
    <row r="2843" spans="1:11">
      <c r="A2843" s="4">
        <v>8607</v>
      </c>
      <c r="B2843" t="s">
        <v>6312</v>
      </c>
      <c r="C2843" s="5">
        <f>IF($F$2=0," - ",Tabla1[[#This Row],[Base Precio de Lista neto]])</f>
        <v>5006.0051999999996</v>
      </c>
      <c r="D2843" s="5">
        <f>IF($F$2=0," - ",Tabla1[[#This Row],[Base Precio de Lista neto]]*(1-$F$2))</f>
        <v>3504.2036399999997</v>
      </c>
      <c r="E2843" s="5">
        <f>IF($F$2=0," - ",Tabla1[[#This Row],[Base para Mejor precio]]*(1-$F$2))</f>
        <v>3153.7832759999997</v>
      </c>
      <c r="F2843" s="4" t="s">
        <v>6</v>
      </c>
      <c r="G2843" s="16" t="s">
        <v>6131</v>
      </c>
      <c r="H2843" s="5">
        <f>IFERROR(IF($F$3=0,"-",Tabla1[[#This Row],[Precio de Cliente neto]]*(1+$F$3)),"-")</f>
        <v>5256.3054599999996</v>
      </c>
      <c r="I2843" s="5">
        <v>5006.0051999999996</v>
      </c>
      <c r="J2843" s="5">
        <v>4505.4046799999996</v>
      </c>
      <c r="K2843" s="26">
        <v>0.21</v>
      </c>
    </row>
    <row r="2844" spans="1:11">
      <c r="A2844" s="4">
        <v>8608</v>
      </c>
      <c r="B2844" t="s">
        <v>6313</v>
      </c>
      <c r="C2844" s="5">
        <f>IF($F$2=0," - ",Tabla1[[#This Row],[Base Precio de Lista neto]])</f>
        <v>362.01769999999999</v>
      </c>
      <c r="D2844" s="5">
        <f>IF($F$2=0," - ",Tabla1[[#This Row],[Base Precio de Lista neto]]*(1-$F$2))</f>
        <v>253.41238999999999</v>
      </c>
      <c r="E2844" s="5">
        <f>IF($F$2=0," - ",Tabla1[[#This Row],[Base para Mejor precio]]*(1-$F$2))</f>
        <v>228.07115099999996</v>
      </c>
      <c r="F2844" s="4" t="s">
        <v>6</v>
      </c>
      <c r="G2844" s="16" t="s">
        <v>6131</v>
      </c>
      <c r="H2844" s="5">
        <f>IFERROR(IF($F$3=0,"-",Tabla1[[#This Row],[Precio de Cliente neto]]*(1+$F$3)),"-")</f>
        <v>380.118585</v>
      </c>
      <c r="I2844" s="5">
        <v>362.01769999999999</v>
      </c>
      <c r="J2844" s="5">
        <v>325.81592999999998</v>
      </c>
      <c r="K2844" s="26">
        <v>0.21</v>
      </c>
    </row>
    <row r="2845" spans="1:11">
      <c r="A2845" s="4">
        <v>8609</v>
      </c>
      <c r="B2845" t="s">
        <v>6314</v>
      </c>
      <c r="C2845" s="5">
        <f>IF($F$2=0," - ",Tabla1[[#This Row],[Base Precio de Lista neto]])</f>
        <v>110.1049</v>
      </c>
      <c r="D2845" s="5">
        <f>IF($F$2=0," - ",Tabla1[[#This Row],[Base Precio de Lista neto]]*(1-$F$2))</f>
        <v>77.073430000000002</v>
      </c>
      <c r="E2845" s="5">
        <f>IF($F$2=0," - ",Tabla1[[#This Row],[Base para Mejor precio]]*(1-$F$2))</f>
        <v>69.366086999999993</v>
      </c>
      <c r="F2845" s="4" t="s">
        <v>6</v>
      </c>
      <c r="G2845" s="16" t="s">
        <v>6131</v>
      </c>
      <c r="H2845" s="5">
        <f>IFERROR(IF($F$3=0,"-",Tabla1[[#This Row],[Precio de Cliente neto]]*(1+$F$3)),"-")</f>
        <v>115.610145</v>
      </c>
      <c r="I2845" s="5">
        <v>110.1049</v>
      </c>
      <c r="J2845" s="5">
        <v>99.094409999999996</v>
      </c>
      <c r="K2845" s="26">
        <v>0.21</v>
      </c>
    </row>
    <row r="2846" spans="1:11">
      <c r="A2846" s="4">
        <v>8610</v>
      </c>
      <c r="B2846" t="s">
        <v>6315</v>
      </c>
      <c r="C2846" s="5">
        <f>IF($F$2=0," - ",Tabla1[[#This Row],[Base Precio de Lista neto]])</f>
        <v>148.2921</v>
      </c>
      <c r="D2846" s="5">
        <f>IF($F$2=0," - ",Tabla1[[#This Row],[Base Precio de Lista neto]]*(1-$F$2))</f>
        <v>103.80446999999999</v>
      </c>
      <c r="E2846" s="5">
        <f>IF($F$2=0," - ",Tabla1[[#This Row],[Base para Mejor precio]]*(1-$F$2))</f>
        <v>93.424022999999991</v>
      </c>
      <c r="F2846" s="4" t="s">
        <v>6</v>
      </c>
      <c r="G2846" s="16" t="s">
        <v>6131</v>
      </c>
      <c r="H2846" s="5">
        <f>IFERROR(IF($F$3=0,"-",Tabla1[[#This Row],[Precio de Cliente neto]]*(1+$F$3)),"-")</f>
        <v>155.706705</v>
      </c>
      <c r="I2846" s="5">
        <v>148.2921</v>
      </c>
      <c r="J2846" s="5">
        <v>133.46288999999999</v>
      </c>
      <c r="K2846" s="26">
        <v>0.21</v>
      </c>
    </row>
    <row r="2847" spans="1:11">
      <c r="A2847" s="4">
        <v>8611</v>
      </c>
      <c r="B2847" t="s">
        <v>6316</v>
      </c>
      <c r="C2847" s="5">
        <f>IF($F$2=0," - ",Tabla1[[#This Row],[Base Precio de Lista neto]])</f>
        <v>169.90299999999999</v>
      </c>
      <c r="D2847" s="5">
        <f>IF($F$2=0," - ",Tabla1[[#This Row],[Base Precio de Lista neto]]*(1-$F$2))</f>
        <v>118.93209999999999</v>
      </c>
      <c r="E2847" s="5">
        <f>IF($F$2=0," - ",Tabla1[[#This Row],[Base para Mejor precio]]*(1-$F$2))</f>
        <v>107.03888999999999</v>
      </c>
      <c r="F2847" s="4" t="s">
        <v>6</v>
      </c>
      <c r="G2847" s="16" t="s">
        <v>6131</v>
      </c>
      <c r="H2847" s="5">
        <f>IFERROR(IF($F$3=0,"-",Tabla1[[#This Row],[Precio de Cliente neto]]*(1+$F$3)),"-")</f>
        <v>178.39814999999999</v>
      </c>
      <c r="I2847" s="5">
        <v>169.90299999999999</v>
      </c>
      <c r="J2847" s="5">
        <v>152.9127</v>
      </c>
      <c r="K2847" s="26">
        <v>0.21</v>
      </c>
    </row>
    <row r="2848" spans="1:11">
      <c r="A2848" s="4">
        <v>8612</v>
      </c>
      <c r="B2848" t="s">
        <v>6317</v>
      </c>
      <c r="C2848" s="5">
        <f>IF($F$2=0," - ",Tabla1[[#This Row],[Base Precio de Lista neto]])</f>
        <v>169.90299999999999</v>
      </c>
      <c r="D2848" s="5">
        <f>IF($F$2=0," - ",Tabla1[[#This Row],[Base Precio de Lista neto]]*(1-$F$2))</f>
        <v>118.93209999999999</v>
      </c>
      <c r="E2848" s="5">
        <f>IF($F$2=0," - ",Tabla1[[#This Row],[Base para Mejor precio]]*(1-$F$2))</f>
        <v>107.03888999999999</v>
      </c>
      <c r="F2848" s="4" t="s">
        <v>6</v>
      </c>
      <c r="G2848" s="16" t="s">
        <v>6131</v>
      </c>
      <c r="H2848" s="5">
        <f>IFERROR(IF($F$3=0,"-",Tabla1[[#This Row],[Precio de Cliente neto]]*(1+$F$3)),"-")</f>
        <v>178.39814999999999</v>
      </c>
      <c r="I2848" s="5">
        <v>169.90299999999999</v>
      </c>
      <c r="J2848" s="5">
        <v>152.9127</v>
      </c>
      <c r="K2848" s="26">
        <v>0.21</v>
      </c>
    </row>
    <row r="2849" spans="1:11">
      <c r="A2849" s="4">
        <v>8613</v>
      </c>
      <c r="B2849" t="s">
        <v>6318</v>
      </c>
      <c r="C2849" s="5">
        <f>IF($F$2=0," - ",Tabla1[[#This Row],[Base Precio de Lista neto]])</f>
        <v>184.97620000000001</v>
      </c>
      <c r="D2849" s="5">
        <f>IF($F$2=0," - ",Tabla1[[#This Row],[Base Precio de Lista neto]]*(1-$F$2))</f>
        <v>129.48334</v>
      </c>
      <c r="E2849" s="5">
        <f>IF($F$2=0," - ",Tabla1[[#This Row],[Base para Mejor precio]]*(1-$F$2))</f>
        <v>116.53500599999998</v>
      </c>
      <c r="F2849" s="4" t="s">
        <v>6</v>
      </c>
      <c r="G2849" s="16" t="s">
        <v>6131</v>
      </c>
      <c r="H2849" s="5">
        <f>IFERROR(IF($F$3=0,"-",Tabla1[[#This Row],[Precio de Cliente neto]]*(1+$F$3)),"-")</f>
        <v>194.22501</v>
      </c>
      <c r="I2849" s="5">
        <v>184.97620000000001</v>
      </c>
      <c r="J2849" s="5">
        <v>166.47857999999999</v>
      </c>
      <c r="K2849" s="26">
        <v>0.21</v>
      </c>
    </row>
    <row r="2850" spans="1:11">
      <c r="A2850" s="4">
        <v>8614</v>
      </c>
      <c r="B2850" t="s">
        <v>6319</v>
      </c>
      <c r="C2850" s="5">
        <f>IF($F$2=0," - ",Tabla1[[#This Row],[Base Precio de Lista neto]])</f>
        <v>62.679299999999998</v>
      </c>
      <c r="D2850" s="5">
        <f>IF($F$2=0," - ",Tabla1[[#This Row],[Base Precio de Lista neto]]*(1-$F$2))</f>
        <v>43.875509999999998</v>
      </c>
      <c r="E2850" s="5">
        <f>IF($F$2=0," - ",Tabla1[[#This Row],[Base para Mejor precio]]*(1-$F$2))</f>
        <v>39.487958999999996</v>
      </c>
      <c r="F2850" s="4" t="s">
        <v>6</v>
      </c>
      <c r="G2850" s="16" t="s">
        <v>6131</v>
      </c>
      <c r="H2850" s="5">
        <f>IFERROR(IF($F$3=0,"-",Tabla1[[#This Row],[Precio de Cliente neto]]*(1+$F$3)),"-")</f>
        <v>65.813265000000001</v>
      </c>
      <c r="I2850" s="5">
        <v>62.679299999999998</v>
      </c>
      <c r="J2850" s="5">
        <v>56.411369999999998</v>
      </c>
      <c r="K2850" s="26">
        <v>0.21</v>
      </c>
    </row>
    <row r="2851" spans="1:11">
      <c r="A2851" s="4">
        <v>8615</v>
      </c>
      <c r="B2851" t="s">
        <v>6320</v>
      </c>
      <c r="C2851" s="5">
        <f>IF($F$2=0," - ",Tabla1[[#This Row],[Base Precio de Lista neto]])</f>
        <v>241.24549999999999</v>
      </c>
      <c r="D2851" s="5">
        <f>IF($F$2=0," - ",Tabla1[[#This Row],[Base Precio de Lista neto]]*(1-$F$2))</f>
        <v>168.87184999999999</v>
      </c>
      <c r="E2851" s="5">
        <f>IF($F$2=0," - ",Tabla1[[#This Row],[Base para Mejor precio]]*(1-$F$2))</f>
        <v>151.98466499999998</v>
      </c>
      <c r="F2851" s="4" t="s">
        <v>6</v>
      </c>
      <c r="G2851" s="16" t="s">
        <v>6131</v>
      </c>
      <c r="H2851" s="5">
        <f>IFERROR(IF($F$3=0,"-",Tabla1[[#This Row],[Precio de Cliente neto]]*(1+$F$3)),"-")</f>
        <v>253.30777499999999</v>
      </c>
      <c r="I2851" s="5">
        <v>241.24549999999999</v>
      </c>
      <c r="J2851" s="5">
        <v>217.12094999999999</v>
      </c>
      <c r="K2851" s="26">
        <v>0.21</v>
      </c>
    </row>
    <row r="2852" spans="1:11">
      <c r="A2852" s="4">
        <v>8616</v>
      </c>
      <c r="B2852" t="s">
        <v>6321</v>
      </c>
      <c r="C2852" s="5">
        <f>IF($F$2=0," - ",Tabla1[[#This Row],[Base Precio de Lista neto]])</f>
        <v>346.72699999999998</v>
      </c>
      <c r="D2852" s="5">
        <f>IF($F$2=0," - ",Tabla1[[#This Row],[Base Precio de Lista neto]]*(1-$F$2))</f>
        <v>242.70889999999997</v>
      </c>
      <c r="E2852" s="5">
        <f>IF($F$2=0," - ",Tabla1[[#This Row],[Base para Mejor precio]]*(1-$F$2))</f>
        <v>218.43800999999999</v>
      </c>
      <c r="F2852" s="4" t="s">
        <v>6</v>
      </c>
      <c r="G2852" s="16" t="s">
        <v>6131</v>
      </c>
      <c r="H2852" s="5">
        <f>IFERROR(IF($F$3=0,"-",Tabla1[[#This Row],[Precio de Cliente neto]]*(1+$F$3)),"-")</f>
        <v>364.06334999999996</v>
      </c>
      <c r="I2852" s="5">
        <v>346.72699999999998</v>
      </c>
      <c r="J2852" s="5">
        <v>312.05430000000001</v>
      </c>
      <c r="K2852" s="26">
        <v>0.21</v>
      </c>
    </row>
    <row r="2853" spans="1:11">
      <c r="A2853" s="4">
        <v>8617</v>
      </c>
      <c r="B2853" t="s">
        <v>6322</v>
      </c>
      <c r="C2853" s="5">
        <f>IF($F$2=0," - ",Tabla1[[#This Row],[Base Precio de Lista neto]])</f>
        <v>394.65</v>
      </c>
      <c r="D2853" s="5">
        <f>IF($F$2=0," - ",Tabla1[[#This Row],[Base Precio de Lista neto]]*(1-$F$2))</f>
        <v>276.25499999999994</v>
      </c>
      <c r="E2853" s="5">
        <f>IF($F$2=0," - ",Tabla1[[#This Row],[Base para Mejor precio]]*(1-$F$2))</f>
        <v>248.62949999999998</v>
      </c>
      <c r="F2853" s="4" t="s">
        <v>6</v>
      </c>
      <c r="G2853" s="16" t="s">
        <v>6131</v>
      </c>
      <c r="H2853" s="5">
        <f>IFERROR(IF($F$3=0,"-",Tabla1[[#This Row],[Precio de Cliente neto]]*(1+$F$3)),"-")</f>
        <v>414.38249999999994</v>
      </c>
      <c r="I2853" s="5">
        <v>394.65</v>
      </c>
      <c r="J2853" s="5">
        <v>355.185</v>
      </c>
      <c r="K2853" s="26">
        <v>0.21</v>
      </c>
    </row>
    <row r="2854" spans="1:11">
      <c r="A2854" s="4">
        <v>8618</v>
      </c>
      <c r="B2854" t="s">
        <v>6323</v>
      </c>
      <c r="C2854" s="5">
        <f>IF($F$2=0," - ",Tabla1[[#This Row],[Base Precio de Lista neto]])</f>
        <v>472.22250000000003</v>
      </c>
      <c r="D2854" s="5">
        <f>IF($F$2=0," - ",Tabla1[[#This Row],[Base Precio de Lista neto]]*(1-$F$2))</f>
        <v>330.55574999999999</v>
      </c>
      <c r="E2854" s="5">
        <f>IF($F$2=0," - ",Tabla1[[#This Row],[Base para Mejor precio]]*(1-$F$2))</f>
        <v>297.50017499999996</v>
      </c>
      <c r="F2854" s="4" t="s">
        <v>6</v>
      </c>
      <c r="G2854" s="16" t="s">
        <v>6131</v>
      </c>
      <c r="H2854" s="5">
        <f>IFERROR(IF($F$3=0,"-",Tabla1[[#This Row],[Precio de Cliente neto]]*(1+$F$3)),"-")</f>
        <v>495.83362499999998</v>
      </c>
      <c r="I2854" s="5">
        <v>472.22250000000003</v>
      </c>
      <c r="J2854" s="5">
        <v>425.00024999999999</v>
      </c>
      <c r="K2854" s="26">
        <v>0.21</v>
      </c>
    </row>
    <row r="2855" spans="1:11">
      <c r="A2855" s="4">
        <v>8619</v>
      </c>
      <c r="B2855" t="s">
        <v>2054</v>
      </c>
      <c r="C2855" s="5">
        <f>IF($F$2=0," - ",Tabla1[[#This Row],[Base Precio de Lista neto]])</f>
        <v>1177.867</v>
      </c>
      <c r="D2855" s="5">
        <f>IF($F$2=0," - ",Tabla1[[#This Row],[Base Precio de Lista neto]]*(1-$F$2))</f>
        <v>824.50689999999997</v>
      </c>
      <c r="E2855" s="5">
        <f>IF($F$2=0," - ",Tabla1[[#This Row],[Base para Mejor precio]]*(1-$F$2))</f>
        <v>742.05620999999996</v>
      </c>
      <c r="F2855" s="4" t="s">
        <v>4</v>
      </c>
      <c r="G2855" s="16" t="s">
        <v>6131</v>
      </c>
      <c r="H2855" s="5">
        <f>IFERROR(IF($F$3=0,"-",Tabla1[[#This Row],[Precio de Cliente neto]]*(1+$F$3)),"-")</f>
        <v>1236.76035</v>
      </c>
      <c r="I2855" s="5">
        <v>1177.867</v>
      </c>
      <c r="J2855" s="5">
        <v>1060.0803000000001</v>
      </c>
      <c r="K2855" s="26">
        <v>0.21</v>
      </c>
    </row>
    <row r="2856" spans="1:11">
      <c r="A2856" s="4">
        <v>8620</v>
      </c>
      <c r="B2856" t="s">
        <v>2055</v>
      </c>
      <c r="C2856" s="5">
        <f>IF($F$2=0," - ",Tabla1[[#This Row],[Base Precio de Lista neto]])</f>
        <v>1285.7904000000001</v>
      </c>
      <c r="D2856" s="5">
        <f>IF($F$2=0," - ",Tabla1[[#This Row],[Base Precio de Lista neto]]*(1-$F$2))</f>
        <v>900.05327999999997</v>
      </c>
      <c r="E2856" s="5">
        <f>IF($F$2=0," - ",Tabla1[[#This Row],[Base para Mejor precio]]*(1-$F$2))</f>
        <v>810.04795200000001</v>
      </c>
      <c r="F2856" s="4" t="s">
        <v>4</v>
      </c>
      <c r="G2856" s="16" t="s">
        <v>6131</v>
      </c>
      <c r="H2856" s="5">
        <f>IFERROR(IF($F$3=0,"-",Tabla1[[#This Row],[Precio de Cliente neto]]*(1+$F$3)),"-")</f>
        <v>1350.0799199999999</v>
      </c>
      <c r="I2856" s="5">
        <v>1285.7904000000001</v>
      </c>
      <c r="J2856" s="5">
        <v>1157.21136</v>
      </c>
      <c r="K2856" s="26">
        <v>0.21</v>
      </c>
    </row>
    <row r="2857" spans="1:11">
      <c r="A2857" s="4">
        <v>8621</v>
      </c>
      <c r="B2857" t="s">
        <v>2056</v>
      </c>
      <c r="C2857" s="5">
        <f>IF($F$2=0," - ",Tabla1[[#This Row],[Base Precio de Lista neto]])</f>
        <v>1511.9155000000001</v>
      </c>
      <c r="D2857" s="5">
        <f>IF($F$2=0," - ",Tabla1[[#This Row],[Base Precio de Lista neto]]*(1-$F$2))</f>
        <v>1058.34085</v>
      </c>
      <c r="E2857" s="5">
        <f>IF($F$2=0," - ",Tabla1[[#This Row],[Base para Mejor precio]]*(1-$F$2))</f>
        <v>952.50676499999997</v>
      </c>
      <c r="F2857" s="4" t="s">
        <v>4</v>
      </c>
      <c r="G2857" s="16" t="s">
        <v>6131</v>
      </c>
      <c r="H2857" s="5">
        <f>IFERROR(IF($F$3=0,"-",Tabla1[[#This Row],[Precio de Cliente neto]]*(1+$F$3)),"-")</f>
        <v>1587.5112750000001</v>
      </c>
      <c r="I2857" s="5">
        <v>1511.9155000000001</v>
      </c>
      <c r="J2857" s="5">
        <v>1360.7239500000001</v>
      </c>
      <c r="K2857" s="26">
        <v>0.21</v>
      </c>
    </row>
    <row r="2858" spans="1:11">
      <c r="A2858" s="4">
        <v>8622</v>
      </c>
      <c r="B2858" t="s">
        <v>2057</v>
      </c>
      <c r="C2858" s="5">
        <f>IF($F$2=0," - ",Tabla1[[#This Row],[Base Precio de Lista neto]])</f>
        <v>2770.4285</v>
      </c>
      <c r="D2858" s="5">
        <f>IF($F$2=0," - ",Tabla1[[#This Row],[Base Precio de Lista neto]]*(1-$F$2))</f>
        <v>1939.2999499999999</v>
      </c>
      <c r="E2858" s="5">
        <f>IF($F$2=0," - ",Tabla1[[#This Row],[Base para Mejor precio]]*(1-$F$2))</f>
        <v>1745.3699550000001</v>
      </c>
      <c r="F2858" s="4" t="s">
        <v>4</v>
      </c>
      <c r="G2858" s="16" t="s">
        <v>6131</v>
      </c>
      <c r="H2858" s="5">
        <f>IFERROR(IF($F$3=0,"-",Tabla1[[#This Row],[Precio de Cliente neto]]*(1+$F$3)),"-")</f>
        <v>2908.9499249999999</v>
      </c>
      <c r="I2858" s="5">
        <v>2770.4285</v>
      </c>
      <c r="J2858" s="5">
        <v>2493.3856500000002</v>
      </c>
      <c r="K2858" s="26">
        <v>0.21</v>
      </c>
    </row>
    <row r="2859" spans="1:11">
      <c r="A2859" s="4">
        <v>8623</v>
      </c>
      <c r="B2859" t="s">
        <v>2058</v>
      </c>
      <c r="C2859" s="5">
        <f>IF($F$2=0," - ",Tabla1[[#This Row],[Base Precio de Lista neto]])</f>
        <v>3973.2011000000002</v>
      </c>
      <c r="D2859" s="5">
        <f>IF($F$2=0," - ",Tabla1[[#This Row],[Base Precio de Lista neto]]*(1-$F$2))</f>
        <v>2781.2407699999999</v>
      </c>
      <c r="E2859" s="5">
        <f>IF($F$2=0," - ",Tabla1[[#This Row],[Base para Mejor precio]]*(1-$F$2))</f>
        <v>2503.1166929999999</v>
      </c>
      <c r="F2859" s="4" t="s">
        <v>4</v>
      </c>
      <c r="G2859" s="16" t="s">
        <v>6131</v>
      </c>
      <c r="H2859" s="5">
        <f>IFERROR(IF($F$3=0,"-",Tabla1[[#This Row],[Precio de Cliente neto]]*(1+$F$3)),"-")</f>
        <v>4171.8611549999996</v>
      </c>
      <c r="I2859" s="5">
        <v>3973.2011000000002</v>
      </c>
      <c r="J2859" s="5">
        <v>3575.8809900000001</v>
      </c>
      <c r="K2859" s="26">
        <v>0.21</v>
      </c>
    </row>
    <row r="2860" spans="1:11">
      <c r="A2860" s="4">
        <v>8624</v>
      </c>
      <c r="B2860" t="s">
        <v>2059</v>
      </c>
      <c r="C2860" s="5">
        <f>IF($F$2=0," - ",Tabla1[[#This Row],[Base Precio de Lista neto]])</f>
        <v>5827.0716000000002</v>
      </c>
      <c r="D2860" s="5">
        <f>IF($F$2=0," - ",Tabla1[[#This Row],[Base Precio de Lista neto]]*(1-$F$2))</f>
        <v>4078.95012</v>
      </c>
      <c r="E2860" s="5">
        <f>IF($F$2=0," - ",Tabla1[[#This Row],[Base para Mejor precio]]*(1-$F$2))</f>
        <v>3671.055108</v>
      </c>
      <c r="F2860" s="4" t="s">
        <v>4</v>
      </c>
      <c r="G2860" s="16" t="s">
        <v>6131</v>
      </c>
      <c r="H2860" s="5">
        <f>IFERROR(IF($F$3=0,"-",Tabla1[[#This Row],[Precio de Cliente neto]]*(1+$F$3)),"-")</f>
        <v>6118.4251800000002</v>
      </c>
      <c r="I2860" s="5">
        <v>5827.0716000000002</v>
      </c>
      <c r="J2860" s="5">
        <v>5244.3644400000003</v>
      </c>
      <c r="K2860" s="26">
        <v>0.21</v>
      </c>
    </row>
    <row r="2861" spans="1:11">
      <c r="A2861" s="4">
        <v>8626</v>
      </c>
      <c r="B2861" t="s">
        <v>6324</v>
      </c>
      <c r="C2861" s="5">
        <f>IF($F$2=0," - ",Tabla1[[#This Row],[Base Precio de Lista neto]])</f>
        <v>35045.695099999997</v>
      </c>
      <c r="D2861" s="5">
        <f>IF($F$2=0," - ",Tabla1[[#This Row],[Base Precio de Lista neto]]*(1-$F$2))</f>
        <v>24531.986569999997</v>
      </c>
      <c r="E2861" s="5">
        <f>IF($F$2=0," - ",Tabla1[[#This Row],[Base para Mejor precio]]*(1-$F$2))</f>
        <v>22078.787913</v>
      </c>
      <c r="F2861" s="4" t="s">
        <v>6</v>
      </c>
      <c r="G2861" s="16" t="s">
        <v>6131</v>
      </c>
      <c r="H2861" s="5">
        <f>IFERROR(IF($F$3=0,"-",Tabla1[[#This Row],[Precio de Cliente neto]]*(1+$F$3)),"-")</f>
        <v>36797.979854999998</v>
      </c>
      <c r="I2861" s="5">
        <v>35045.695099999997</v>
      </c>
      <c r="J2861" s="5">
        <v>31541.12559</v>
      </c>
      <c r="K2861" s="26">
        <v>0.21</v>
      </c>
    </row>
    <row r="2862" spans="1:11">
      <c r="A2862" s="4">
        <v>8627</v>
      </c>
      <c r="B2862" t="s">
        <v>6325</v>
      </c>
      <c r="C2862" s="5">
        <f>IF($F$2=0," - ",Tabla1[[#This Row],[Base Precio de Lista neto]])</f>
        <v>58468.8171</v>
      </c>
      <c r="D2862" s="5">
        <f>IF($F$2=0," - ",Tabla1[[#This Row],[Base Precio de Lista neto]]*(1-$F$2))</f>
        <v>40928.171969999996</v>
      </c>
      <c r="E2862" s="5">
        <f>IF($F$2=0," - ",Tabla1[[#This Row],[Base para Mejor precio]]*(1-$F$2))</f>
        <v>36835.354772999999</v>
      </c>
      <c r="F2862" s="4" t="s">
        <v>6</v>
      </c>
      <c r="G2862" s="16" t="s">
        <v>6131</v>
      </c>
      <c r="H2862" s="5">
        <f>IFERROR(IF($F$3=0,"-",Tabla1[[#This Row],[Precio de Cliente neto]]*(1+$F$3)),"-")</f>
        <v>61392.257954999994</v>
      </c>
      <c r="I2862" s="5">
        <v>58468.8171</v>
      </c>
      <c r="J2862" s="5">
        <v>52621.935389999999</v>
      </c>
      <c r="K2862" s="26">
        <v>0.21</v>
      </c>
    </row>
    <row r="2863" spans="1:11">
      <c r="A2863" s="4">
        <v>8628</v>
      </c>
      <c r="B2863" t="s">
        <v>6326</v>
      </c>
      <c r="C2863" s="5">
        <f>IF($F$2=0," - ",Tabla1[[#This Row],[Base Precio de Lista neto]])</f>
        <v>92537.559299999994</v>
      </c>
      <c r="D2863" s="5">
        <f>IF($F$2=0," - ",Tabla1[[#This Row],[Base Precio de Lista neto]]*(1-$F$2))</f>
        <v>64776.291509999988</v>
      </c>
      <c r="E2863" s="5">
        <f>IF($F$2=0," - ",Tabla1[[#This Row],[Base para Mejor precio]]*(1-$F$2))</f>
        <v>58298.662358999994</v>
      </c>
      <c r="F2863" s="4" t="s">
        <v>6</v>
      </c>
      <c r="G2863" s="16" t="s">
        <v>6131</v>
      </c>
      <c r="H2863" s="5">
        <f>IFERROR(IF($F$3=0,"-",Tabla1[[#This Row],[Precio de Cliente neto]]*(1+$F$3)),"-")</f>
        <v>97164.437264999986</v>
      </c>
      <c r="I2863" s="5">
        <v>92537.559299999994</v>
      </c>
      <c r="J2863" s="5">
        <v>83283.803369999994</v>
      </c>
      <c r="K2863" s="26">
        <v>0.21</v>
      </c>
    </row>
    <row r="2864" spans="1:11">
      <c r="A2864" s="4">
        <v>8629</v>
      </c>
      <c r="B2864" t="s">
        <v>6327</v>
      </c>
      <c r="C2864" s="5">
        <f>IF($F$2=0," - ",Tabla1[[#This Row],[Base Precio de Lista neto]])</f>
        <v>70.631100000000004</v>
      </c>
      <c r="D2864" s="5">
        <f>IF($F$2=0," - ",Tabla1[[#This Row],[Base Precio de Lista neto]]*(1-$F$2))</f>
        <v>49.441769999999998</v>
      </c>
      <c r="E2864" s="5">
        <f>IF($F$2=0," - ",Tabla1[[#This Row],[Base para Mejor precio]]*(1-$F$2))</f>
        <v>44.497593000000002</v>
      </c>
      <c r="F2864" s="4" t="s">
        <v>6</v>
      </c>
      <c r="G2864" s="16" t="s">
        <v>6131</v>
      </c>
      <c r="H2864" s="5">
        <f>IFERROR(IF($F$3=0,"-",Tabla1[[#This Row],[Precio de Cliente neto]]*(1+$F$3)),"-")</f>
        <v>74.162655000000001</v>
      </c>
      <c r="I2864" s="5">
        <v>70.631100000000004</v>
      </c>
      <c r="J2864" s="5">
        <v>63.567990000000002</v>
      </c>
      <c r="K2864" s="26">
        <v>0.21</v>
      </c>
    </row>
    <row r="2865" spans="1:11">
      <c r="A2865" s="4">
        <v>8630</v>
      </c>
      <c r="B2865" t="s">
        <v>6328</v>
      </c>
      <c r="C2865" s="5">
        <f>IF($F$2=0," - ",Tabla1[[#This Row],[Base Precio de Lista neto]])</f>
        <v>320.08280000000002</v>
      </c>
      <c r="D2865" s="5">
        <f>IF($F$2=0," - ",Tabla1[[#This Row],[Base Precio de Lista neto]]*(1-$F$2))</f>
        <v>224.05796000000001</v>
      </c>
      <c r="E2865" s="5">
        <f>IF($F$2=0," - ",Tabla1[[#This Row],[Base para Mejor precio]]*(1-$F$2))</f>
        <v>201.652164</v>
      </c>
      <c r="F2865" s="4" t="s">
        <v>6</v>
      </c>
      <c r="G2865" s="16" t="s">
        <v>6131</v>
      </c>
      <c r="H2865" s="5">
        <f>IFERROR(IF($F$3=0,"-",Tabla1[[#This Row],[Precio de Cliente neto]]*(1+$F$3)),"-")</f>
        <v>336.08694000000003</v>
      </c>
      <c r="I2865" s="5">
        <v>320.08280000000002</v>
      </c>
      <c r="J2865" s="5">
        <v>288.07452000000001</v>
      </c>
      <c r="K2865" s="26">
        <v>0.21</v>
      </c>
    </row>
    <row r="2866" spans="1:11">
      <c r="A2866" s="4">
        <v>8631</v>
      </c>
      <c r="B2866" t="s">
        <v>6329</v>
      </c>
      <c r="C2866" s="5">
        <f>IF($F$2=0," - ",Tabla1[[#This Row],[Base Precio de Lista neto]])</f>
        <v>344.18270000000001</v>
      </c>
      <c r="D2866" s="5">
        <f>IF($F$2=0," - ",Tabla1[[#This Row],[Base Precio de Lista neto]]*(1-$F$2))</f>
        <v>240.92788999999999</v>
      </c>
      <c r="E2866" s="5">
        <f>IF($F$2=0," - ",Tabla1[[#This Row],[Base para Mejor precio]]*(1-$F$2))</f>
        <v>216.83510099999998</v>
      </c>
      <c r="F2866" s="4" t="s">
        <v>6</v>
      </c>
      <c r="G2866" s="16" t="s">
        <v>6131</v>
      </c>
      <c r="H2866" s="5">
        <f>IFERROR(IF($F$3=0,"-",Tabla1[[#This Row],[Precio de Cliente neto]]*(1+$F$3)),"-")</f>
        <v>361.39183500000001</v>
      </c>
      <c r="I2866" s="5">
        <v>344.18270000000001</v>
      </c>
      <c r="J2866" s="5">
        <v>309.76443</v>
      </c>
      <c r="K2866" s="26">
        <v>0.21</v>
      </c>
    </row>
    <row r="2867" spans="1:11">
      <c r="A2867" s="4">
        <v>8632</v>
      </c>
      <c r="B2867" t="s">
        <v>6330</v>
      </c>
      <c r="C2867" s="5">
        <f>IF($F$2=0," - ",Tabla1[[#This Row],[Base Precio de Lista neto]])</f>
        <v>540.48289999999997</v>
      </c>
      <c r="D2867" s="5">
        <f>IF($F$2=0," - ",Tabla1[[#This Row],[Base Precio de Lista neto]]*(1-$F$2))</f>
        <v>378.33802999999995</v>
      </c>
      <c r="E2867" s="5">
        <f>IF($F$2=0," - ",Tabla1[[#This Row],[Base para Mejor precio]]*(1-$F$2))</f>
        <v>340.50422700000001</v>
      </c>
      <c r="F2867" s="4" t="s">
        <v>6</v>
      </c>
      <c r="G2867" s="16" t="s">
        <v>6131</v>
      </c>
      <c r="H2867" s="5">
        <f>IFERROR(IF($F$3=0,"-",Tabla1[[#This Row],[Precio de Cliente neto]]*(1+$F$3)),"-")</f>
        <v>567.50704499999995</v>
      </c>
      <c r="I2867" s="5">
        <v>540.48289999999997</v>
      </c>
      <c r="J2867" s="5">
        <v>486.43461000000002</v>
      </c>
      <c r="K2867" s="26">
        <v>0.21</v>
      </c>
    </row>
    <row r="2868" spans="1:11">
      <c r="A2868" s="4">
        <v>8633</v>
      </c>
      <c r="B2868" t="s">
        <v>6331</v>
      </c>
      <c r="C2868" s="5">
        <f>IF($F$2=0," - ",Tabla1[[#This Row],[Base Precio de Lista neto]])</f>
        <v>613.22069999999997</v>
      </c>
      <c r="D2868" s="5">
        <f>IF($F$2=0," - ",Tabla1[[#This Row],[Base Precio de Lista neto]]*(1-$F$2))</f>
        <v>429.25448999999998</v>
      </c>
      <c r="E2868" s="5">
        <f>IF($F$2=0," - ",Tabla1[[#This Row],[Base para Mejor precio]]*(1-$F$2))</f>
        <v>386.32904100000002</v>
      </c>
      <c r="F2868" s="4" t="s">
        <v>6</v>
      </c>
      <c r="G2868" s="16" t="s">
        <v>6131</v>
      </c>
      <c r="H2868" s="5">
        <f>IFERROR(IF($F$3=0,"-",Tabla1[[#This Row],[Precio de Cliente neto]]*(1+$F$3)),"-")</f>
        <v>643.88173499999994</v>
      </c>
      <c r="I2868" s="5">
        <v>613.22069999999997</v>
      </c>
      <c r="J2868" s="5">
        <v>551.89863000000003</v>
      </c>
      <c r="K2868" s="26">
        <v>0.21</v>
      </c>
    </row>
    <row r="2869" spans="1:11">
      <c r="A2869" s="4">
        <v>8634</v>
      </c>
      <c r="B2869" t="s">
        <v>2060</v>
      </c>
      <c r="C2869" s="5">
        <f>IF($F$2=0," - ",Tabla1[[#This Row],[Base Precio de Lista neto]])</f>
        <v>2741.6424000000002</v>
      </c>
      <c r="D2869" s="5">
        <f>IF($F$2=0," - ",Tabla1[[#This Row],[Base Precio de Lista neto]]*(1-$F$2))</f>
        <v>1919.14968</v>
      </c>
      <c r="E2869" s="5">
        <f>IF($F$2=0," - ",Tabla1[[#This Row],[Base para Mejor precio]]*(1-$F$2))</f>
        <v>1727.2347119999999</v>
      </c>
      <c r="F2869" s="4" t="s">
        <v>6</v>
      </c>
      <c r="G2869" s="16" t="s">
        <v>6131</v>
      </c>
      <c r="H2869" s="5">
        <f>IFERROR(IF($F$3=0,"-",Tabla1[[#This Row],[Precio de Cliente neto]]*(1+$F$3)),"-")</f>
        <v>2878.7245199999998</v>
      </c>
      <c r="I2869" s="5">
        <v>2741.6424000000002</v>
      </c>
      <c r="J2869" s="5">
        <v>2467.4781600000001</v>
      </c>
      <c r="K2869" s="26">
        <v>0.21</v>
      </c>
    </row>
    <row r="2870" spans="1:11">
      <c r="A2870" s="4">
        <v>8635</v>
      </c>
      <c r="B2870" t="s">
        <v>6332</v>
      </c>
      <c r="C2870" s="5">
        <f>IF($F$2=0," - ",Tabla1[[#This Row],[Base Precio de Lista neto]])</f>
        <v>368.09100000000001</v>
      </c>
      <c r="D2870" s="5">
        <f>IF($F$2=0," - ",Tabla1[[#This Row],[Base Precio de Lista neto]]*(1-$F$2))</f>
        <v>257.66370000000001</v>
      </c>
      <c r="E2870" s="5">
        <f>IF($F$2=0," - ",Tabla1[[#This Row],[Base para Mejor precio]]*(1-$F$2))</f>
        <v>231.89732999999998</v>
      </c>
      <c r="F2870" s="4" t="s">
        <v>6</v>
      </c>
      <c r="G2870" s="16" t="s">
        <v>6131</v>
      </c>
      <c r="H2870" s="5">
        <f>IFERROR(IF($F$3=0,"-",Tabla1[[#This Row],[Precio de Cliente neto]]*(1+$F$3)),"-")</f>
        <v>386.49554999999998</v>
      </c>
      <c r="I2870" s="5">
        <v>368.09100000000001</v>
      </c>
      <c r="J2870" s="5">
        <v>331.28190000000001</v>
      </c>
      <c r="K2870" s="26">
        <v>0.21</v>
      </c>
    </row>
    <row r="2871" spans="1:11">
      <c r="A2871" s="4">
        <v>8636</v>
      </c>
      <c r="B2871" t="s">
        <v>6333</v>
      </c>
      <c r="C2871" s="5">
        <f>IF($F$2=0," - ",Tabla1[[#This Row],[Base Precio de Lista neto]])</f>
        <v>416.92020000000002</v>
      </c>
      <c r="D2871" s="5">
        <f>IF($F$2=0," - ",Tabla1[[#This Row],[Base Precio de Lista neto]]*(1-$F$2))</f>
        <v>291.84413999999998</v>
      </c>
      <c r="E2871" s="5">
        <f>IF($F$2=0," - ",Tabla1[[#This Row],[Base para Mejor precio]]*(1-$F$2))</f>
        <v>262.65972599999998</v>
      </c>
      <c r="F2871" s="4" t="s">
        <v>6</v>
      </c>
      <c r="G2871" s="16" t="s">
        <v>6131</v>
      </c>
      <c r="H2871" s="5">
        <f>IFERROR(IF($F$3=0,"-",Tabla1[[#This Row],[Precio de Cliente neto]]*(1+$F$3)),"-")</f>
        <v>437.76621</v>
      </c>
      <c r="I2871" s="5">
        <v>416.92020000000002</v>
      </c>
      <c r="J2871" s="5">
        <v>375.22818000000001</v>
      </c>
      <c r="K2871" s="26">
        <v>0.21</v>
      </c>
    </row>
    <row r="2872" spans="1:11">
      <c r="A2872" s="4">
        <v>8637</v>
      </c>
      <c r="B2872" t="s">
        <v>6334</v>
      </c>
      <c r="C2872" s="5">
        <f>IF($F$2=0," - ",Tabla1[[#This Row],[Base Precio de Lista neto]])</f>
        <v>688.39279999999997</v>
      </c>
      <c r="D2872" s="5">
        <f>IF($F$2=0," - ",Tabla1[[#This Row],[Base Precio de Lista neto]]*(1-$F$2))</f>
        <v>481.87495999999993</v>
      </c>
      <c r="E2872" s="5">
        <f>IF($F$2=0," - ",Tabla1[[#This Row],[Base para Mejor precio]]*(1-$F$2))</f>
        <v>433.68746400000003</v>
      </c>
      <c r="F2872" s="4" t="s">
        <v>6</v>
      </c>
      <c r="G2872" s="16" t="s">
        <v>6131</v>
      </c>
      <c r="H2872" s="5">
        <f>IFERROR(IF($F$3=0,"-",Tabla1[[#This Row],[Precio de Cliente neto]]*(1+$F$3)),"-")</f>
        <v>722.81243999999992</v>
      </c>
      <c r="I2872" s="5">
        <v>688.39279999999997</v>
      </c>
      <c r="J2872" s="5">
        <v>619.55352000000005</v>
      </c>
      <c r="K2872" s="26">
        <v>0.21</v>
      </c>
    </row>
    <row r="2873" spans="1:11">
      <c r="A2873" s="4">
        <v>8638</v>
      </c>
      <c r="B2873" t="s">
        <v>2061</v>
      </c>
      <c r="C2873" s="5">
        <f>IF($F$2=0," - ",Tabla1[[#This Row],[Base Precio de Lista neto]])</f>
        <v>670.29100000000005</v>
      </c>
      <c r="D2873" s="5">
        <f>IF($F$2=0," - ",Tabla1[[#This Row],[Base Precio de Lista neto]]*(1-$F$2))</f>
        <v>469.20370000000003</v>
      </c>
      <c r="E2873" s="5">
        <f>IF($F$2=0," - ",Tabla1[[#This Row],[Base para Mejor precio]]*(1-$F$2))</f>
        <v>422.28332999999998</v>
      </c>
      <c r="F2873" s="4" t="s">
        <v>6</v>
      </c>
      <c r="G2873" s="16" t="s">
        <v>6131</v>
      </c>
      <c r="H2873" s="5">
        <f>IFERROR(IF($F$3=0,"-",Tabla1[[#This Row],[Precio de Cliente neto]]*(1+$F$3)),"-")</f>
        <v>703.80555000000004</v>
      </c>
      <c r="I2873" s="5">
        <v>670.29100000000005</v>
      </c>
      <c r="J2873" s="5">
        <v>603.26189999999997</v>
      </c>
      <c r="K2873" s="26">
        <v>0.21</v>
      </c>
    </row>
    <row r="2874" spans="1:11">
      <c r="A2874" s="4">
        <v>8639</v>
      </c>
      <c r="B2874" t="s">
        <v>2062</v>
      </c>
      <c r="C2874" s="5">
        <f>IF($F$2=0," - ",Tabla1[[#This Row],[Base Precio de Lista neto]])</f>
        <v>886.32740000000001</v>
      </c>
      <c r="D2874" s="5">
        <f>IF($F$2=0," - ",Tabla1[[#This Row],[Base Precio de Lista neto]]*(1-$F$2))</f>
        <v>620.42917999999997</v>
      </c>
      <c r="E2874" s="5">
        <f>IF($F$2=0," - ",Tabla1[[#This Row],[Base para Mejor precio]]*(1-$F$2))</f>
        <v>558.38626199999999</v>
      </c>
      <c r="F2874" s="4" t="s">
        <v>6</v>
      </c>
      <c r="G2874" s="16" t="s">
        <v>6131</v>
      </c>
      <c r="H2874" s="5">
        <f>IFERROR(IF($F$3=0,"-",Tabla1[[#This Row],[Precio de Cliente neto]]*(1+$F$3)),"-")</f>
        <v>930.6437699999999</v>
      </c>
      <c r="I2874" s="5">
        <v>886.32740000000001</v>
      </c>
      <c r="J2874" s="5">
        <v>797.69466</v>
      </c>
      <c r="K2874" s="26">
        <v>0.21</v>
      </c>
    </row>
    <row r="2875" spans="1:11">
      <c r="A2875" s="4">
        <v>8640</v>
      </c>
      <c r="B2875" t="s">
        <v>6335</v>
      </c>
      <c r="C2875" s="5">
        <f>IF($F$2=0," - ",Tabla1[[#This Row],[Base Precio de Lista neto]])</f>
        <v>1349.5935999999999</v>
      </c>
      <c r="D2875" s="5">
        <f>IF($F$2=0," - ",Tabla1[[#This Row],[Base Precio de Lista neto]]*(1-$F$2))</f>
        <v>944.71551999999986</v>
      </c>
      <c r="E2875" s="5">
        <f>IF($F$2=0," - ",Tabla1[[#This Row],[Base para Mejor precio]]*(1-$F$2))</f>
        <v>850.243968</v>
      </c>
      <c r="F2875" s="4" t="s">
        <v>6</v>
      </c>
      <c r="G2875" s="16" t="s">
        <v>6131</v>
      </c>
      <c r="H2875" s="5">
        <f>IFERROR(IF($F$3=0,"-",Tabla1[[#This Row],[Precio de Cliente neto]]*(1+$F$3)),"-")</f>
        <v>1417.0732799999998</v>
      </c>
      <c r="I2875" s="5">
        <v>1349.5935999999999</v>
      </c>
      <c r="J2875" s="5">
        <v>1214.6342400000001</v>
      </c>
      <c r="K2875" s="26">
        <v>0.21</v>
      </c>
    </row>
    <row r="2876" spans="1:11">
      <c r="A2876" s="4">
        <v>8641</v>
      </c>
      <c r="B2876" t="s">
        <v>6336</v>
      </c>
      <c r="C2876" s="5">
        <f>IF($F$2=0," - ",Tabla1[[#This Row],[Base Precio de Lista neto]])</f>
        <v>103.23820000000001</v>
      </c>
      <c r="D2876" s="5">
        <f>IF($F$2=0," - ",Tabla1[[#This Row],[Base Precio de Lista neto]]*(1-$F$2))</f>
        <v>72.266739999999999</v>
      </c>
      <c r="E2876" s="5">
        <f>IF($F$2=0," - ",Tabla1[[#This Row],[Base para Mejor precio]]*(1-$F$2))</f>
        <v>65.040065999999996</v>
      </c>
      <c r="F2876" s="4" t="s">
        <v>6</v>
      </c>
      <c r="G2876" s="16" t="s">
        <v>6131</v>
      </c>
      <c r="H2876" s="5">
        <f>IFERROR(IF($F$3=0,"-",Tabla1[[#This Row],[Precio de Cliente neto]]*(1+$F$3)),"-")</f>
        <v>108.40011</v>
      </c>
      <c r="I2876" s="5">
        <v>103.23820000000001</v>
      </c>
      <c r="J2876" s="5">
        <v>92.914379999999994</v>
      </c>
      <c r="K2876" s="26">
        <v>0.21</v>
      </c>
    </row>
    <row r="2877" spans="1:11">
      <c r="A2877" s="4">
        <v>8642</v>
      </c>
      <c r="B2877" t="s">
        <v>6337</v>
      </c>
      <c r="C2877" s="5">
        <f>IF($F$2=0," - ",Tabla1[[#This Row],[Base Precio de Lista neto]])</f>
        <v>145.58410000000001</v>
      </c>
      <c r="D2877" s="5">
        <f>IF($F$2=0," - ",Tabla1[[#This Row],[Base Precio de Lista neto]]*(1-$F$2))</f>
        <v>101.90886999999999</v>
      </c>
      <c r="E2877" s="5">
        <f>IF($F$2=0," - ",Tabla1[[#This Row],[Base para Mejor precio]]*(1-$F$2))</f>
        <v>91.71798299999999</v>
      </c>
      <c r="F2877" s="4" t="s">
        <v>6</v>
      </c>
      <c r="G2877" s="16" t="s">
        <v>6131</v>
      </c>
      <c r="H2877" s="5">
        <f>IFERROR(IF($F$3=0,"-",Tabla1[[#This Row],[Precio de Cliente neto]]*(1+$F$3)),"-")</f>
        <v>152.863305</v>
      </c>
      <c r="I2877" s="5">
        <v>145.58410000000001</v>
      </c>
      <c r="J2877" s="5">
        <v>131.02569</v>
      </c>
      <c r="K2877" s="26">
        <v>0.21</v>
      </c>
    </row>
    <row r="2878" spans="1:11">
      <c r="A2878" s="4">
        <v>8643</v>
      </c>
      <c r="B2878" t="s">
        <v>6338</v>
      </c>
      <c r="C2878" s="5">
        <f>IF($F$2=0," - ",Tabla1[[#This Row],[Base Precio de Lista neto]])</f>
        <v>166.3468</v>
      </c>
      <c r="D2878" s="5">
        <f>IF($F$2=0," - ",Tabla1[[#This Row],[Base Precio de Lista neto]]*(1-$F$2))</f>
        <v>116.44275999999999</v>
      </c>
      <c r="E2878" s="5">
        <f>IF($F$2=0," - ",Tabla1[[#This Row],[Base para Mejor precio]]*(1-$F$2))</f>
        <v>104.79848399999999</v>
      </c>
      <c r="F2878" s="4" t="s">
        <v>6</v>
      </c>
      <c r="G2878" s="16" t="s">
        <v>6131</v>
      </c>
      <c r="H2878" s="5">
        <f>IFERROR(IF($F$3=0,"-",Tabla1[[#This Row],[Precio de Cliente neto]]*(1+$F$3)),"-")</f>
        <v>174.66413999999997</v>
      </c>
      <c r="I2878" s="5">
        <v>166.3468</v>
      </c>
      <c r="J2878" s="5">
        <v>149.71212</v>
      </c>
      <c r="K2878" s="26">
        <v>0.21</v>
      </c>
    </row>
    <row r="2879" spans="1:11">
      <c r="A2879" s="4">
        <v>8644</v>
      </c>
      <c r="B2879" t="s">
        <v>9242</v>
      </c>
      <c r="C2879" s="5">
        <f>IF($F$2=0," - ",Tabla1[[#This Row],[Base Precio de Lista neto]])</f>
        <v>1857.1029000000001</v>
      </c>
      <c r="D2879" s="5">
        <f>IF($F$2=0," - ",Tabla1[[#This Row],[Base Precio de Lista neto]]*(1-$F$2))</f>
        <v>1299.9720299999999</v>
      </c>
      <c r="E2879" s="5">
        <f>IF($F$2=0," - ",Tabla1[[#This Row],[Base para Mejor precio]]*(1-$F$2))</f>
        <v>1169.974827</v>
      </c>
      <c r="F2879" s="4" t="s">
        <v>6</v>
      </c>
      <c r="G2879" s="16" t="s">
        <v>6131</v>
      </c>
      <c r="H2879" s="5">
        <f>IFERROR(IF($F$3=0,"-",Tabla1[[#This Row],[Precio de Cliente neto]]*(1+$F$3)),"-")</f>
        <v>1949.9580449999999</v>
      </c>
      <c r="I2879" s="5">
        <v>1857.1029000000001</v>
      </c>
      <c r="J2879" s="5">
        <v>1671.3926100000001</v>
      </c>
      <c r="K2879" s="26">
        <v>0.21</v>
      </c>
    </row>
    <row r="2880" spans="1:11">
      <c r="A2880" s="4">
        <v>8650</v>
      </c>
      <c r="B2880" t="s">
        <v>6339</v>
      </c>
      <c r="C2880" s="5">
        <f>IF($F$2=0," - ",Tabla1[[#This Row],[Base Precio de Lista neto]])</f>
        <v>2787.4708000000001</v>
      </c>
      <c r="D2880" s="5">
        <f>IF($F$2=0," - ",Tabla1[[#This Row],[Base Precio de Lista neto]]*(1-$F$2))</f>
        <v>1951.22956</v>
      </c>
      <c r="E2880" s="5">
        <f>IF($F$2=0," - ",Tabla1[[#This Row],[Base para Mejor precio]]*(1-$F$2))</f>
        <v>1756.1066039999998</v>
      </c>
      <c r="F2880" s="4" t="s">
        <v>6</v>
      </c>
      <c r="G2880" s="16" t="s">
        <v>6131</v>
      </c>
      <c r="H2880" s="5">
        <f>IFERROR(IF($F$3=0,"-",Tabla1[[#This Row],[Precio de Cliente neto]]*(1+$F$3)),"-")</f>
        <v>2926.8443400000001</v>
      </c>
      <c r="I2880" s="5">
        <v>2787.4708000000001</v>
      </c>
      <c r="J2880" s="5">
        <v>2508.72372</v>
      </c>
      <c r="K2880" s="26">
        <v>0.21</v>
      </c>
    </row>
    <row r="2881" spans="1:11">
      <c r="A2881" s="4">
        <v>8651</v>
      </c>
      <c r="B2881" t="s">
        <v>6340</v>
      </c>
      <c r="C2881" s="5">
        <f>IF($F$2=0," - ",Tabla1[[#This Row],[Base Precio de Lista neto]])</f>
        <v>3337.3265999999999</v>
      </c>
      <c r="D2881" s="5">
        <f>IF($F$2=0," - ",Tabla1[[#This Row],[Base Precio de Lista neto]]*(1-$F$2))</f>
        <v>2336.12862</v>
      </c>
      <c r="E2881" s="5">
        <f>IF($F$2=0," - ",Tabla1[[#This Row],[Base para Mejor precio]]*(1-$F$2))</f>
        <v>2102.515758</v>
      </c>
      <c r="F2881" s="4" t="s">
        <v>6</v>
      </c>
      <c r="G2881" s="16" t="s">
        <v>6131</v>
      </c>
      <c r="H2881" s="5">
        <f>IFERROR(IF($F$3=0,"-",Tabla1[[#This Row],[Precio de Cliente neto]]*(1+$F$3)),"-")</f>
        <v>3504.1929300000002</v>
      </c>
      <c r="I2881" s="5">
        <v>3337.3265999999999</v>
      </c>
      <c r="J2881" s="5">
        <v>3003.5939400000002</v>
      </c>
      <c r="K2881" s="26">
        <v>0.21</v>
      </c>
    </row>
    <row r="2882" spans="1:11">
      <c r="A2882" s="4">
        <v>8652</v>
      </c>
      <c r="B2882" t="s">
        <v>2063</v>
      </c>
      <c r="C2882" s="5">
        <f>IF($F$2=0," - ",Tabla1[[#This Row],[Base Precio de Lista neto]])</f>
        <v>4820.0941000000003</v>
      </c>
      <c r="D2882" s="5">
        <f>IF($F$2=0," - ",Tabla1[[#This Row],[Base Precio de Lista neto]]*(1-$F$2))</f>
        <v>3374.0658699999999</v>
      </c>
      <c r="E2882" s="5">
        <f>IF($F$2=0," - ",Tabla1[[#This Row],[Base para Mejor precio]]*(1-$F$2))</f>
        <v>3036.6592829999995</v>
      </c>
      <c r="F2882" s="4" t="s">
        <v>4</v>
      </c>
      <c r="G2882" s="16" t="s">
        <v>6131</v>
      </c>
      <c r="H2882" s="5">
        <f>IFERROR(IF($F$3=0,"-",Tabla1[[#This Row],[Precio de Cliente neto]]*(1+$F$3)),"-")</f>
        <v>5061.0988049999996</v>
      </c>
      <c r="I2882" s="5">
        <v>4820.0941000000003</v>
      </c>
      <c r="J2882" s="5">
        <v>4338.0846899999997</v>
      </c>
      <c r="K2882" s="26">
        <v>0.21</v>
      </c>
    </row>
    <row r="2883" spans="1:11">
      <c r="A2883" s="4">
        <v>8653</v>
      </c>
      <c r="B2883" t="s">
        <v>2064</v>
      </c>
      <c r="C2883" s="5">
        <f>IF($F$2=0," - ",Tabla1[[#This Row],[Base Precio de Lista neto]])</f>
        <v>2434.0439000000001</v>
      </c>
      <c r="D2883" s="5">
        <f>IF($F$2=0," - ",Tabla1[[#This Row],[Base Precio de Lista neto]]*(1-$F$2))</f>
        <v>1703.8307299999999</v>
      </c>
      <c r="E2883" s="5">
        <f>IF($F$2=0," - ",Tabla1[[#This Row],[Base para Mejor precio]]*(1-$F$2))</f>
        <v>1533.4476569999999</v>
      </c>
      <c r="F2883" s="4" t="s">
        <v>4</v>
      </c>
      <c r="G2883" s="16" t="s">
        <v>6131</v>
      </c>
      <c r="H2883" s="5">
        <f>IFERROR(IF($F$3=0,"-",Tabla1[[#This Row],[Precio de Cliente neto]]*(1+$F$3)),"-")</f>
        <v>2555.746095</v>
      </c>
      <c r="I2883" s="5">
        <v>2434.0439000000001</v>
      </c>
      <c r="J2883" s="5">
        <v>2190.63951</v>
      </c>
      <c r="K2883" s="26">
        <v>0.21</v>
      </c>
    </row>
    <row r="2884" spans="1:11">
      <c r="A2884" s="4">
        <v>8654</v>
      </c>
      <c r="B2884" t="s">
        <v>2065</v>
      </c>
      <c r="C2884" s="5">
        <f>IF($F$2=0," - ",Tabla1[[#This Row],[Base Precio de Lista neto]])</f>
        <v>6526.0066999999999</v>
      </c>
      <c r="D2884" s="5">
        <f>IF($F$2=0," - ",Tabla1[[#This Row],[Base Precio de Lista neto]]*(1-$F$2))</f>
        <v>4568.2046899999996</v>
      </c>
      <c r="E2884" s="5">
        <f>IF($F$2=0," - ",Tabla1[[#This Row],[Base para Mejor precio]]*(1-$F$2))</f>
        <v>4111.3842210000003</v>
      </c>
      <c r="F2884" s="4" t="s">
        <v>4</v>
      </c>
      <c r="G2884" s="16" t="s">
        <v>6131</v>
      </c>
      <c r="H2884" s="5">
        <f>IFERROR(IF($F$3=0,"-",Tabla1[[#This Row],[Precio de Cliente neto]]*(1+$F$3)),"-")</f>
        <v>6852.3070349999998</v>
      </c>
      <c r="I2884" s="5">
        <v>6526.0066999999999</v>
      </c>
      <c r="J2884" s="5">
        <v>5873.4060300000001</v>
      </c>
      <c r="K2884" s="26">
        <v>0.21</v>
      </c>
    </row>
    <row r="2885" spans="1:11">
      <c r="A2885" s="4">
        <v>8655</v>
      </c>
      <c r="B2885" t="s">
        <v>2066</v>
      </c>
      <c r="C2885" s="5">
        <f>IF($F$2=0," - ",Tabla1[[#This Row],[Base Precio de Lista neto]])</f>
        <v>2557.9306999999999</v>
      </c>
      <c r="D2885" s="5">
        <f>IF($F$2=0," - ",Tabla1[[#This Row],[Base Precio de Lista neto]]*(1-$F$2))</f>
        <v>1790.5514899999998</v>
      </c>
      <c r="E2885" s="5">
        <f>IF($F$2=0," - ",Tabla1[[#This Row],[Base para Mejor precio]]*(1-$F$2))</f>
        <v>1611.496341</v>
      </c>
      <c r="F2885" s="4" t="s">
        <v>6</v>
      </c>
      <c r="G2885" s="16" t="s">
        <v>6131</v>
      </c>
      <c r="H2885" s="5">
        <f>IFERROR(IF($F$3=0,"-",Tabla1[[#This Row],[Precio de Cliente neto]]*(1+$F$3)),"-")</f>
        <v>2685.8272349999997</v>
      </c>
      <c r="I2885" s="5">
        <v>2557.9306999999999</v>
      </c>
      <c r="J2885" s="5">
        <v>2302.1376300000002</v>
      </c>
      <c r="K2885" s="26">
        <v>0.21</v>
      </c>
    </row>
    <row r="2886" spans="1:11">
      <c r="A2886" s="4">
        <v>8656</v>
      </c>
      <c r="B2886" t="s">
        <v>2067</v>
      </c>
      <c r="C2886" s="5">
        <f>IF($F$2=0," - ",Tabla1[[#This Row],[Base Precio de Lista neto]])</f>
        <v>3229.3067000000001</v>
      </c>
      <c r="D2886" s="5">
        <f>IF($F$2=0," - ",Tabla1[[#This Row],[Base Precio de Lista neto]]*(1-$F$2))</f>
        <v>2260.51469</v>
      </c>
      <c r="E2886" s="5">
        <f>IF($F$2=0," - ",Tabla1[[#This Row],[Base para Mejor precio]]*(1-$F$2))</f>
        <v>2034.4632209999997</v>
      </c>
      <c r="F2886" s="4" t="s">
        <v>4</v>
      </c>
      <c r="G2886" s="16" t="s">
        <v>6131</v>
      </c>
      <c r="H2886" s="5">
        <f>IFERROR(IF($F$3=0,"-",Tabla1[[#This Row],[Precio de Cliente neto]]*(1+$F$3)),"-")</f>
        <v>3390.772035</v>
      </c>
      <c r="I2886" s="5">
        <v>3229.3067000000001</v>
      </c>
      <c r="J2886" s="5">
        <v>2906.3760299999999</v>
      </c>
      <c r="K2886" s="26">
        <v>0.21</v>
      </c>
    </row>
    <row r="2887" spans="1:11">
      <c r="A2887" s="4">
        <v>8657</v>
      </c>
      <c r="B2887" t="s">
        <v>2068</v>
      </c>
      <c r="C2887" s="5">
        <f>IF($F$2=0," - ",Tabla1[[#This Row],[Base Precio de Lista neto]])</f>
        <v>1177.867</v>
      </c>
      <c r="D2887" s="5">
        <f>IF($F$2=0," - ",Tabla1[[#This Row],[Base Precio de Lista neto]]*(1-$F$2))</f>
        <v>824.50689999999997</v>
      </c>
      <c r="E2887" s="5">
        <f>IF($F$2=0," - ",Tabla1[[#This Row],[Base para Mejor precio]]*(1-$F$2))</f>
        <v>742.05620999999996</v>
      </c>
      <c r="F2887" s="4" t="s">
        <v>4</v>
      </c>
      <c r="G2887" s="16" t="s">
        <v>6131</v>
      </c>
      <c r="H2887" s="5">
        <f>IFERROR(IF($F$3=0,"-",Tabla1[[#This Row],[Precio de Cliente neto]]*(1+$F$3)),"-")</f>
        <v>1236.76035</v>
      </c>
      <c r="I2887" s="5">
        <v>1177.867</v>
      </c>
      <c r="J2887" s="5">
        <v>1060.0803000000001</v>
      </c>
      <c r="K2887" s="26">
        <v>0.21</v>
      </c>
    </row>
    <row r="2888" spans="1:11">
      <c r="A2888" s="4">
        <v>8658</v>
      </c>
      <c r="B2888" t="s">
        <v>2069</v>
      </c>
      <c r="C2888" s="5">
        <f>IF($F$2=0," - ",Tabla1[[#This Row],[Base Precio de Lista neto]])</f>
        <v>1285.7904000000001</v>
      </c>
      <c r="D2888" s="5">
        <f>IF($F$2=0," - ",Tabla1[[#This Row],[Base Precio de Lista neto]]*(1-$F$2))</f>
        <v>900.05327999999997</v>
      </c>
      <c r="E2888" s="5">
        <f>IF($F$2=0," - ",Tabla1[[#This Row],[Base para Mejor precio]]*(1-$F$2))</f>
        <v>810.04795200000001</v>
      </c>
      <c r="F2888" s="4" t="s">
        <v>4</v>
      </c>
      <c r="G2888" s="16" t="s">
        <v>6131</v>
      </c>
      <c r="H2888" s="5">
        <f>IFERROR(IF($F$3=0,"-",Tabla1[[#This Row],[Precio de Cliente neto]]*(1+$F$3)),"-")</f>
        <v>1350.0799199999999</v>
      </c>
      <c r="I2888" s="5">
        <v>1285.7904000000001</v>
      </c>
      <c r="J2888" s="5">
        <v>1157.21136</v>
      </c>
      <c r="K2888" s="26">
        <v>0.21</v>
      </c>
    </row>
    <row r="2889" spans="1:11">
      <c r="A2889" s="4">
        <v>8659</v>
      </c>
      <c r="B2889" t="s">
        <v>2070</v>
      </c>
      <c r="C2889" s="5">
        <f>IF($F$2=0," - ",Tabla1[[#This Row],[Base Precio de Lista neto]])</f>
        <v>1511.9155000000001</v>
      </c>
      <c r="D2889" s="5">
        <f>IF($F$2=0," - ",Tabla1[[#This Row],[Base Precio de Lista neto]]*(1-$F$2))</f>
        <v>1058.34085</v>
      </c>
      <c r="E2889" s="5">
        <f>IF($F$2=0," - ",Tabla1[[#This Row],[Base para Mejor precio]]*(1-$F$2))</f>
        <v>952.50676499999997</v>
      </c>
      <c r="F2889" s="4" t="s">
        <v>4</v>
      </c>
      <c r="G2889" s="16" t="s">
        <v>6131</v>
      </c>
      <c r="H2889" s="5">
        <f>IFERROR(IF($F$3=0,"-",Tabla1[[#This Row],[Precio de Cliente neto]]*(1+$F$3)),"-")</f>
        <v>1587.5112750000001</v>
      </c>
      <c r="I2889" s="5">
        <v>1511.9155000000001</v>
      </c>
      <c r="J2889" s="5">
        <v>1360.7239500000001</v>
      </c>
      <c r="K2889" s="26">
        <v>0.21</v>
      </c>
    </row>
    <row r="2890" spans="1:11">
      <c r="A2890" s="4">
        <v>8660</v>
      </c>
      <c r="B2890" t="s">
        <v>2071</v>
      </c>
      <c r="C2890" s="5">
        <f>IF($F$2=0," - ",Tabla1[[#This Row],[Base Precio de Lista neto]])</f>
        <v>2770.4285</v>
      </c>
      <c r="D2890" s="5">
        <f>IF($F$2=0," - ",Tabla1[[#This Row],[Base Precio de Lista neto]]*(1-$F$2))</f>
        <v>1939.2999499999999</v>
      </c>
      <c r="E2890" s="5">
        <f>IF($F$2=0," - ",Tabla1[[#This Row],[Base para Mejor precio]]*(1-$F$2))</f>
        <v>1745.3699550000001</v>
      </c>
      <c r="F2890" s="4" t="s">
        <v>4</v>
      </c>
      <c r="G2890" s="16" t="s">
        <v>6131</v>
      </c>
      <c r="H2890" s="5">
        <f>IFERROR(IF($F$3=0,"-",Tabla1[[#This Row],[Precio de Cliente neto]]*(1+$F$3)),"-")</f>
        <v>2908.9499249999999</v>
      </c>
      <c r="I2890" s="5">
        <v>2770.4285</v>
      </c>
      <c r="J2890" s="5">
        <v>2493.3856500000002</v>
      </c>
      <c r="K2890" s="26">
        <v>0.21</v>
      </c>
    </row>
    <row r="2891" spans="1:11">
      <c r="A2891" s="4">
        <v>8661</v>
      </c>
      <c r="B2891" t="s">
        <v>2072</v>
      </c>
      <c r="C2891" s="5">
        <f>IF($F$2=0," - ",Tabla1[[#This Row],[Base Precio de Lista neto]])</f>
        <v>3973.2011000000002</v>
      </c>
      <c r="D2891" s="5">
        <f>IF($F$2=0," - ",Tabla1[[#This Row],[Base Precio de Lista neto]]*(1-$F$2))</f>
        <v>2781.2407699999999</v>
      </c>
      <c r="E2891" s="5">
        <f>IF($F$2=0," - ",Tabla1[[#This Row],[Base para Mejor precio]]*(1-$F$2))</f>
        <v>2503.1166929999999</v>
      </c>
      <c r="F2891" s="4" t="s">
        <v>4</v>
      </c>
      <c r="G2891" s="16" t="s">
        <v>6131</v>
      </c>
      <c r="H2891" s="5">
        <f>IFERROR(IF($F$3=0,"-",Tabla1[[#This Row],[Precio de Cliente neto]]*(1+$F$3)),"-")</f>
        <v>4171.8611549999996</v>
      </c>
      <c r="I2891" s="5">
        <v>3973.2011000000002</v>
      </c>
      <c r="J2891" s="5">
        <v>3575.8809900000001</v>
      </c>
      <c r="K2891" s="26">
        <v>0.21</v>
      </c>
    </row>
    <row r="2892" spans="1:11">
      <c r="A2892" s="4">
        <v>8662</v>
      </c>
      <c r="B2892" t="s">
        <v>2073</v>
      </c>
      <c r="C2892" s="5">
        <f>IF($F$2=0," - ",Tabla1[[#This Row],[Base Precio de Lista neto]])</f>
        <v>5827.0716000000002</v>
      </c>
      <c r="D2892" s="5">
        <f>IF($F$2=0," - ",Tabla1[[#This Row],[Base Precio de Lista neto]]*(1-$F$2))</f>
        <v>4078.95012</v>
      </c>
      <c r="E2892" s="5">
        <f>IF($F$2=0," - ",Tabla1[[#This Row],[Base para Mejor precio]]*(1-$F$2))</f>
        <v>3671.055108</v>
      </c>
      <c r="F2892" s="4" t="s">
        <v>4</v>
      </c>
      <c r="G2892" s="16" t="s">
        <v>6131</v>
      </c>
      <c r="H2892" s="5">
        <f>IFERROR(IF($F$3=0,"-",Tabla1[[#This Row],[Precio de Cliente neto]]*(1+$F$3)),"-")</f>
        <v>6118.4251800000002</v>
      </c>
      <c r="I2892" s="5">
        <v>5827.0716000000002</v>
      </c>
      <c r="J2892" s="5">
        <v>5244.3644400000003</v>
      </c>
      <c r="K2892" s="26">
        <v>0.21</v>
      </c>
    </row>
    <row r="2893" spans="1:11">
      <c r="A2893" s="4">
        <v>8665</v>
      </c>
      <c r="B2893" t="s">
        <v>6341</v>
      </c>
      <c r="C2893" s="5">
        <f>IF($F$2=0," - ",Tabla1[[#This Row],[Base Precio de Lista neto]])</f>
        <v>3925.1781000000001</v>
      </c>
      <c r="D2893" s="5">
        <f>IF($F$2=0," - ",Tabla1[[#This Row],[Base Precio de Lista neto]]*(1-$F$2))</f>
        <v>2747.6246699999997</v>
      </c>
      <c r="E2893" s="5">
        <f>IF($F$2=0," - ",Tabla1[[#This Row],[Base para Mejor precio]]*(1-$F$2))</f>
        <v>2472.8622029999997</v>
      </c>
      <c r="F2893" s="4" t="s">
        <v>6</v>
      </c>
      <c r="G2893" s="16" t="s">
        <v>6131</v>
      </c>
      <c r="H2893" s="5">
        <f>IFERROR(IF($F$3=0,"-",Tabla1[[#This Row],[Precio de Cliente neto]]*(1+$F$3)),"-")</f>
        <v>4121.4370049999998</v>
      </c>
      <c r="I2893" s="5">
        <v>3925.1781000000001</v>
      </c>
      <c r="J2893" s="5">
        <v>3532.6602899999998</v>
      </c>
      <c r="K2893" s="26">
        <v>0.21</v>
      </c>
    </row>
    <row r="2894" spans="1:11">
      <c r="A2894" s="4">
        <v>8675</v>
      </c>
      <c r="B2894" t="s">
        <v>6342</v>
      </c>
      <c r="C2894" s="5">
        <f>IF($F$2=0," - ",Tabla1[[#This Row],[Base Precio de Lista neto]])</f>
        <v>4818.8919999999998</v>
      </c>
      <c r="D2894" s="5">
        <f>IF($F$2=0," - ",Tabla1[[#This Row],[Base Precio de Lista neto]]*(1-$F$2))</f>
        <v>3373.2243999999996</v>
      </c>
      <c r="E2894" s="5">
        <f>IF($F$2=0," - ",Tabla1[[#This Row],[Base para Mejor precio]]*(1-$F$2))</f>
        <v>3035.9019600000001</v>
      </c>
      <c r="F2894" s="4" t="s">
        <v>6</v>
      </c>
      <c r="G2894" s="16" t="s">
        <v>6131</v>
      </c>
      <c r="H2894" s="5">
        <f>IFERROR(IF($F$3=0,"-",Tabla1[[#This Row],[Precio de Cliente neto]]*(1+$F$3)),"-")</f>
        <v>5059.8365999999996</v>
      </c>
      <c r="I2894" s="5">
        <v>4818.8919999999998</v>
      </c>
      <c r="J2894" s="5">
        <v>4337.0028000000002</v>
      </c>
      <c r="K2894" s="26">
        <v>0.21</v>
      </c>
    </row>
    <row r="2895" spans="1:11">
      <c r="A2895" s="4">
        <v>8676</v>
      </c>
      <c r="B2895" t="s">
        <v>6343</v>
      </c>
      <c r="C2895" s="5">
        <f>IF($F$2=0," - ",Tabla1[[#This Row],[Base Precio de Lista neto]])</f>
        <v>8676.0269000000008</v>
      </c>
      <c r="D2895" s="5">
        <f>IF($F$2=0," - ",Tabla1[[#This Row],[Base Precio de Lista neto]]*(1-$F$2))</f>
        <v>6073.2188299999998</v>
      </c>
      <c r="E2895" s="5">
        <f>IF($F$2=0," - ",Tabla1[[#This Row],[Base para Mejor precio]]*(1-$F$2))</f>
        <v>5465.8969470000002</v>
      </c>
      <c r="F2895" s="4" t="s">
        <v>6</v>
      </c>
      <c r="G2895" s="16" t="s">
        <v>6131</v>
      </c>
      <c r="H2895" s="5">
        <f>IFERROR(IF($F$3=0,"-",Tabla1[[#This Row],[Precio de Cliente neto]]*(1+$F$3)),"-")</f>
        <v>9109.8282450000006</v>
      </c>
      <c r="I2895" s="5">
        <v>8676.0269000000008</v>
      </c>
      <c r="J2895" s="5">
        <v>7808.4242100000001</v>
      </c>
      <c r="K2895" s="26">
        <v>0.21</v>
      </c>
    </row>
    <row r="2896" spans="1:11">
      <c r="A2896" s="4">
        <v>8677</v>
      </c>
      <c r="B2896" t="s">
        <v>6344</v>
      </c>
      <c r="C2896" s="5">
        <f>IF($F$2=0," - ",Tabla1[[#This Row],[Base Precio de Lista neto]])</f>
        <v>14983.948899999999</v>
      </c>
      <c r="D2896" s="5">
        <f>IF($F$2=0," - ",Tabla1[[#This Row],[Base Precio de Lista neto]]*(1-$F$2))</f>
        <v>10488.764229999999</v>
      </c>
      <c r="E2896" s="5">
        <f>IF($F$2=0," - ",Tabla1[[#This Row],[Base para Mejor precio]]*(1-$F$2))</f>
        <v>9439.8878069999992</v>
      </c>
      <c r="F2896" s="4" t="s">
        <v>6</v>
      </c>
      <c r="G2896" s="16" t="s">
        <v>6131</v>
      </c>
      <c r="H2896" s="5">
        <f>IFERROR(IF($F$3=0,"-",Tabla1[[#This Row],[Precio de Cliente neto]]*(1+$F$3)),"-")</f>
        <v>15733.146344999997</v>
      </c>
      <c r="I2896" s="5">
        <v>14983.948899999999</v>
      </c>
      <c r="J2896" s="5">
        <v>13485.55401</v>
      </c>
      <c r="K2896" s="26">
        <v>0.21</v>
      </c>
    </row>
    <row r="2897" spans="1:11">
      <c r="A2897" s="4">
        <v>8680</v>
      </c>
      <c r="B2897" t="s">
        <v>8200</v>
      </c>
      <c r="C2897" s="5">
        <f>IF($F$2=0," - ",Tabla1[[#This Row],[Base Precio de Lista neto]])</f>
        <v>15067.462600000001</v>
      </c>
      <c r="D2897" s="5">
        <f>IF($F$2=0," - ",Tabla1[[#This Row],[Base Precio de Lista neto]]*(1-$F$2))</f>
        <v>10547.223819999999</v>
      </c>
      <c r="E2897" s="5">
        <f>IF($F$2=0," - ",Tabla1[[#This Row],[Base para Mejor precio]]*(1-$F$2))</f>
        <v>9492.5014379999993</v>
      </c>
      <c r="F2897" s="4" t="s">
        <v>6</v>
      </c>
      <c r="G2897" s="16" t="s">
        <v>6131</v>
      </c>
      <c r="H2897" s="5">
        <f>IFERROR(IF($F$3=0,"-",Tabla1[[#This Row],[Precio de Cliente neto]]*(1+$F$3)),"-")</f>
        <v>15820.835729999999</v>
      </c>
      <c r="I2897" s="5">
        <v>15067.462600000001</v>
      </c>
      <c r="J2897" s="5">
        <v>13560.716340000001</v>
      </c>
      <c r="K2897" s="26">
        <v>0.21</v>
      </c>
    </row>
    <row r="2898" spans="1:11">
      <c r="A2898" s="4">
        <v>8681</v>
      </c>
      <c r="B2898" t="s">
        <v>8201</v>
      </c>
      <c r="C2898" s="5">
        <f>IF($F$2=0," - ",Tabla1[[#This Row],[Base Precio de Lista neto]])</f>
        <v>22855.374</v>
      </c>
      <c r="D2898" s="5">
        <f>IF($F$2=0," - ",Tabla1[[#This Row],[Base Precio de Lista neto]]*(1-$F$2))</f>
        <v>15998.761799999998</v>
      </c>
      <c r="E2898" s="5">
        <f>IF($F$2=0," - ",Tabla1[[#This Row],[Base para Mejor precio]]*(1-$F$2))</f>
        <v>14398.885619999997</v>
      </c>
      <c r="F2898" s="4" t="s">
        <v>6</v>
      </c>
      <c r="G2898" s="16" t="s">
        <v>6131</v>
      </c>
      <c r="H2898" s="5">
        <f>IFERROR(IF($F$3=0,"-",Tabla1[[#This Row],[Precio de Cliente neto]]*(1+$F$3)),"-")</f>
        <v>23998.142699999997</v>
      </c>
      <c r="I2898" s="5">
        <v>22855.374</v>
      </c>
      <c r="J2898" s="5">
        <v>20569.836599999999</v>
      </c>
      <c r="K2898" s="26">
        <v>0.21</v>
      </c>
    </row>
    <row r="2899" spans="1:11">
      <c r="A2899" s="4">
        <v>8697</v>
      </c>
      <c r="B2899" t="s">
        <v>2074</v>
      </c>
      <c r="C2899" s="5">
        <f>IF($F$2=0," - ",Tabla1[[#This Row],[Base Precio de Lista neto]])</f>
        <v>944.06820000000005</v>
      </c>
      <c r="D2899" s="5">
        <f>IF($F$2=0," - ",Tabla1[[#This Row],[Base Precio de Lista neto]]*(1-$F$2))</f>
        <v>660.84774000000004</v>
      </c>
      <c r="E2899" s="5">
        <f>IF($F$2=0," - ",Tabla1[[#This Row],[Base para Mejor precio]]*(1-$F$2))</f>
        <v>594.76296600000001</v>
      </c>
      <c r="F2899" s="4" t="s">
        <v>6</v>
      </c>
      <c r="G2899" s="16" t="s">
        <v>6131</v>
      </c>
      <c r="H2899" s="5">
        <f>IFERROR(IF($F$3=0,"-",Tabla1[[#This Row],[Precio de Cliente neto]]*(1+$F$3)),"-")</f>
        <v>991.27161000000001</v>
      </c>
      <c r="I2899" s="5">
        <v>944.06820000000005</v>
      </c>
      <c r="J2899" s="5">
        <v>849.66138000000001</v>
      </c>
      <c r="K2899" s="26">
        <v>0.21</v>
      </c>
    </row>
    <row r="2900" spans="1:11">
      <c r="A2900" s="4">
        <v>8700</v>
      </c>
      <c r="B2900" t="s">
        <v>6345</v>
      </c>
      <c r="C2900" s="5">
        <f>IF($F$2=0," - ",Tabla1[[#This Row],[Base Precio de Lista neto]])</f>
        <v>612.40520000000004</v>
      </c>
      <c r="D2900" s="5">
        <f>IF($F$2=0," - ",Tabla1[[#This Row],[Base Precio de Lista neto]]*(1-$F$2))</f>
        <v>428.68364000000003</v>
      </c>
      <c r="E2900" s="5">
        <f>IF($F$2=0," - ",Tabla1[[#This Row],[Base para Mejor precio]]*(1-$F$2))</f>
        <v>385.81527599999998</v>
      </c>
      <c r="F2900" s="4" t="s">
        <v>6</v>
      </c>
      <c r="G2900" s="16" t="s">
        <v>6131</v>
      </c>
      <c r="H2900" s="5">
        <f>IFERROR(IF($F$3=0,"-",Tabla1[[#This Row],[Precio de Cliente neto]]*(1+$F$3)),"-")</f>
        <v>643.02546000000007</v>
      </c>
      <c r="I2900" s="5">
        <v>612.40520000000004</v>
      </c>
      <c r="J2900" s="5">
        <v>551.16467999999998</v>
      </c>
      <c r="K2900" s="26">
        <v>0.21</v>
      </c>
    </row>
    <row r="2901" spans="1:11">
      <c r="A2901" s="4">
        <v>8701</v>
      </c>
      <c r="B2901" t="s">
        <v>6346</v>
      </c>
      <c r="C2901" s="5">
        <f>IF($F$2=0," - ",Tabla1[[#This Row],[Base Precio de Lista neto]])</f>
        <v>939.09249999999997</v>
      </c>
      <c r="D2901" s="5">
        <f>IF($F$2=0," - ",Tabla1[[#This Row],[Base Precio de Lista neto]]*(1-$F$2))</f>
        <v>657.36474999999996</v>
      </c>
      <c r="E2901" s="5">
        <f>IF($F$2=0," - ",Tabla1[[#This Row],[Base para Mejor precio]]*(1-$F$2))</f>
        <v>591.62827500000003</v>
      </c>
      <c r="F2901" s="4" t="s">
        <v>6</v>
      </c>
      <c r="G2901" s="16" t="s">
        <v>6131</v>
      </c>
      <c r="H2901" s="5">
        <f>IFERROR(IF($F$3=0,"-",Tabla1[[#This Row],[Precio de Cliente neto]]*(1+$F$3)),"-")</f>
        <v>986.04712499999994</v>
      </c>
      <c r="I2901" s="5">
        <v>939.09249999999997</v>
      </c>
      <c r="J2901" s="5">
        <v>845.18325000000004</v>
      </c>
      <c r="K2901" s="26">
        <v>0.21</v>
      </c>
    </row>
    <row r="2902" spans="1:11">
      <c r="A2902" s="4">
        <v>8702</v>
      </c>
      <c r="B2902" t="s">
        <v>6347</v>
      </c>
      <c r="C2902" s="5">
        <f>IF($F$2=0," - ",Tabla1[[#This Row],[Base Precio de Lista neto]])</f>
        <v>1395.5813000000001</v>
      </c>
      <c r="D2902" s="5">
        <f>IF($F$2=0," - ",Tabla1[[#This Row],[Base Precio de Lista neto]]*(1-$F$2))</f>
        <v>976.90690999999993</v>
      </c>
      <c r="E2902" s="5">
        <f>IF($F$2=0," - ",Tabla1[[#This Row],[Base para Mejor precio]]*(1-$F$2))</f>
        <v>879.21621899999991</v>
      </c>
      <c r="F2902" s="4" t="s">
        <v>6</v>
      </c>
      <c r="G2902" s="16" t="s">
        <v>6131</v>
      </c>
      <c r="H2902" s="5">
        <f>IFERROR(IF($F$3=0,"-",Tabla1[[#This Row],[Precio de Cliente neto]]*(1+$F$3)),"-")</f>
        <v>1465.360365</v>
      </c>
      <c r="I2902" s="5">
        <v>1395.5813000000001</v>
      </c>
      <c r="J2902" s="5">
        <v>1256.0231699999999</v>
      </c>
      <c r="K2902" s="26">
        <v>0.21</v>
      </c>
    </row>
    <row r="2903" spans="1:11">
      <c r="A2903" s="4">
        <v>8709</v>
      </c>
      <c r="B2903" t="s">
        <v>2075</v>
      </c>
      <c r="C2903" s="5">
        <f>IF($F$2=0," - ",Tabla1[[#This Row],[Base Precio de Lista neto]])</f>
        <v>2661.6248999999998</v>
      </c>
      <c r="D2903" s="5">
        <f>IF($F$2=0," - ",Tabla1[[#This Row],[Base Precio de Lista neto]]*(1-$F$2))</f>
        <v>1863.1374299999998</v>
      </c>
      <c r="E2903" s="5">
        <f>IF($F$2=0," - ",Tabla1[[#This Row],[Base para Mejor precio]]*(1-$F$2))</f>
        <v>1676.8236870000001</v>
      </c>
      <c r="F2903" s="4" t="s">
        <v>6</v>
      </c>
      <c r="G2903" s="16" t="s">
        <v>6131</v>
      </c>
      <c r="H2903" s="5">
        <f>IFERROR(IF($F$3=0,"-",Tabla1[[#This Row],[Precio de Cliente neto]]*(1+$F$3)),"-")</f>
        <v>2794.7061449999997</v>
      </c>
      <c r="I2903" s="5">
        <v>2661.6248999999998</v>
      </c>
      <c r="J2903" s="5">
        <v>2395.4624100000001</v>
      </c>
      <c r="K2903" s="26">
        <v>0.21</v>
      </c>
    </row>
    <row r="2904" spans="1:11">
      <c r="A2904" s="4">
        <v>8710</v>
      </c>
      <c r="B2904" t="s">
        <v>2076</v>
      </c>
      <c r="C2904" s="5">
        <f>IF($F$2=0," - ",Tabla1[[#This Row],[Base Precio de Lista neto]])</f>
        <v>3855.2049999999999</v>
      </c>
      <c r="D2904" s="5">
        <f>IF($F$2=0," - ",Tabla1[[#This Row],[Base Precio de Lista neto]]*(1-$F$2))</f>
        <v>2698.6434999999997</v>
      </c>
      <c r="E2904" s="5">
        <f>IF($F$2=0," - ",Tabla1[[#This Row],[Base para Mejor precio]]*(1-$F$2))</f>
        <v>2428.7791499999998</v>
      </c>
      <c r="F2904" s="4" t="s">
        <v>6</v>
      </c>
      <c r="G2904" s="16" t="s">
        <v>6131</v>
      </c>
      <c r="H2904" s="5">
        <f>IFERROR(IF($F$3=0,"-",Tabla1[[#This Row],[Precio de Cliente neto]]*(1+$F$3)),"-")</f>
        <v>4047.9652499999993</v>
      </c>
      <c r="I2904" s="5">
        <v>3855.2049999999999</v>
      </c>
      <c r="J2904" s="5">
        <v>3469.6844999999998</v>
      </c>
      <c r="K2904" s="26">
        <v>0.21</v>
      </c>
    </row>
    <row r="2905" spans="1:11">
      <c r="A2905" s="4">
        <v>8711</v>
      </c>
      <c r="B2905" t="s">
        <v>2077</v>
      </c>
      <c r="C2905" s="5">
        <f>IF($F$2=0," - ",Tabla1[[#This Row],[Base Precio de Lista neto]])</f>
        <v>6307.3410000000003</v>
      </c>
      <c r="D2905" s="5">
        <f>IF($F$2=0," - ",Tabla1[[#This Row],[Base Precio de Lista neto]]*(1-$F$2))</f>
        <v>4415.1386999999995</v>
      </c>
      <c r="E2905" s="5">
        <f>IF($F$2=0," - ",Tabla1[[#This Row],[Base para Mejor precio]]*(1-$F$2))</f>
        <v>3973.6248299999997</v>
      </c>
      <c r="F2905" s="4" t="s">
        <v>6</v>
      </c>
      <c r="G2905" s="16" t="s">
        <v>6131</v>
      </c>
      <c r="H2905" s="5">
        <f>IFERROR(IF($F$3=0,"-",Tabla1[[#This Row],[Precio de Cliente neto]]*(1+$F$3)),"-")</f>
        <v>6622.7080499999993</v>
      </c>
      <c r="I2905" s="5">
        <v>6307.3410000000003</v>
      </c>
      <c r="J2905" s="5">
        <v>5676.6068999999998</v>
      </c>
      <c r="K2905" s="26">
        <v>0.21</v>
      </c>
    </row>
    <row r="2906" spans="1:11">
      <c r="A2906" s="4">
        <v>8712</v>
      </c>
      <c r="B2906" t="s">
        <v>2078</v>
      </c>
      <c r="C2906" s="5">
        <f>IF($F$2=0," - ",Tabla1[[#This Row],[Base Precio de Lista neto]])</f>
        <v>2275.8636999999999</v>
      </c>
      <c r="D2906" s="5">
        <f>IF($F$2=0," - ",Tabla1[[#This Row],[Base Precio de Lista neto]]*(1-$F$2))</f>
        <v>1593.1045899999999</v>
      </c>
      <c r="E2906" s="5">
        <f>IF($F$2=0," - ",Tabla1[[#This Row],[Base para Mejor precio]]*(1-$F$2))</f>
        <v>1433.7941309999999</v>
      </c>
      <c r="F2906" s="4" t="s">
        <v>6</v>
      </c>
      <c r="G2906" s="16" t="s">
        <v>6131</v>
      </c>
      <c r="H2906" s="5">
        <f>IFERROR(IF($F$3=0,"-",Tabla1[[#This Row],[Precio de Cliente neto]]*(1+$F$3)),"-")</f>
        <v>2389.6568849999999</v>
      </c>
      <c r="I2906" s="5">
        <v>2275.8636999999999</v>
      </c>
      <c r="J2906" s="5">
        <v>2048.2773299999999</v>
      </c>
      <c r="K2906" s="26">
        <v>0.21</v>
      </c>
    </row>
    <row r="2907" spans="1:11">
      <c r="A2907" s="4">
        <v>8713</v>
      </c>
      <c r="B2907" t="s">
        <v>2079</v>
      </c>
      <c r="C2907" s="5">
        <f>IF($F$2=0," - ",Tabla1[[#This Row],[Base Precio de Lista neto]])</f>
        <v>3296.7462</v>
      </c>
      <c r="D2907" s="5">
        <f>IF($F$2=0," - ",Tabla1[[#This Row],[Base Precio de Lista neto]]*(1-$F$2))</f>
        <v>2307.7223399999998</v>
      </c>
      <c r="E2907" s="5">
        <f>IF($F$2=0," - ",Tabla1[[#This Row],[Base para Mejor precio]]*(1-$F$2))</f>
        <v>2076.9501059999998</v>
      </c>
      <c r="F2907" s="4" t="s">
        <v>6</v>
      </c>
      <c r="G2907" s="16" t="s">
        <v>6131</v>
      </c>
      <c r="H2907" s="5">
        <f>IFERROR(IF($F$3=0,"-",Tabla1[[#This Row],[Precio de Cliente neto]]*(1+$F$3)),"-")</f>
        <v>3461.5835099999995</v>
      </c>
      <c r="I2907" s="5">
        <v>3296.7462</v>
      </c>
      <c r="J2907" s="5">
        <v>2967.0715799999998</v>
      </c>
      <c r="K2907" s="26">
        <v>0.21</v>
      </c>
    </row>
    <row r="2908" spans="1:11">
      <c r="A2908" s="4">
        <v>8714</v>
      </c>
      <c r="B2908" t="s">
        <v>2080</v>
      </c>
      <c r="C2908" s="5">
        <f>IF($F$2=0," - ",Tabla1[[#This Row],[Base Precio de Lista neto]])</f>
        <v>5392.4440999999997</v>
      </c>
      <c r="D2908" s="5">
        <f>IF($F$2=0," - ",Tabla1[[#This Row],[Base Precio de Lista neto]]*(1-$F$2))</f>
        <v>3774.7108699999994</v>
      </c>
      <c r="E2908" s="5">
        <f>IF($F$2=0," - ",Tabla1[[#This Row],[Base para Mejor precio]]*(1-$F$2))</f>
        <v>3397.239783</v>
      </c>
      <c r="F2908" s="4" t="s">
        <v>6</v>
      </c>
      <c r="G2908" s="16" t="s">
        <v>6131</v>
      </c>
      <c r="H2908" s="5">
        <f>IFERROR(IF($F$3=0,"-",Tabla1[[#This Row],[Precio de Cliente neto]]*(1+$F$3)),"-")</f>
        <v>5662.0663049999994</v>
      </c>
      <c r="I2908" s="5">
        <v>5392.4440999999997</v>
      </c>
      <c r="J2908" s="5">
        <v>4853.1996900000004</v>
      </c>
      <c r="K2908" s="26">
        <v>0.21</v>
      </c>
    </row>
    <row r="2909" spans="1:11">
      <c r="A2909" s="4">
        <v>8715</v>
      </c>
      <c r="B2909" t="s">
        <v>2081</v>
      </c>
      <c r="C2909" s="5">
        <f>IF($F$2=0," - ",Tabla1[[#This Row],[Base Precio de Lista neto]])</f>
        <v>7641.7281000000003</v>
      </c>
      <c r="D2909" s="5">
        <f>IF($F$2=0," - ",Tabla1[[#This Row],[Base Precio de Lista neto]]*(1-$F$2))</f>
        <v>5349.2096700000002</v>
      </c>
      <c r="E2909" s="5">
        <f>IF($F$2=0," - ",Tabla1[[#This Row],[Base para Mejor precio]]*(1-$F$2))</f>
        <v>4814.2887030000002</v>
      </c>
      <c r="F2909" s="4" t="s">
        <v>6</v>
      </c>
      <c r="G2909" s="16" t="s">
        <v>6131</v>
      </c>
      <c r="H2909" s="5">
        <f>IFERROR(IF($F$3=0,"-",Tabla1[[#This Row],[Precio de Cliente neto]]*(1+$F$3)),"-")</f>
        <v>8023.8145050000003</v>
      </c>
      <c r="I2909" s="5">
        <v>7641.7281000000003</v>
      </c>
      <c r="J2909" s="5">
        <v>6877.5552900000002</v>
      </c>
      <c r="K2909" s="26">
        <v>0.21</v>
      </c>
    </row>
    <row r="2910" spans="1:11">
      <c r="A2910" s="4">
        <v>8716</v>
      </c>
      <c r="B2910" t="s">
        <v>2082</v>
      </c>
      <c r="C2910" s="5">
        <f>IF($F$2=0," - ",Tabla1[[#This Row],[Base Precio de Lista neto]])</f>
        <v>12423.4933</v>
      </c>
      <c r="D2910" s="5">
        <f>IF($F$2=0," - ",Tabla1[[#This Row],[Base Precio de Lista neto]]*(1-$F$2))</f>
        <v>8696.4453099999992</v>
      </c>
      <c r="E2910" s="5">
        <f>IF($F$2=0," - ",Tabla1[[#This Row],[Base para Mejor precio]]*(1-$F$2))</f>
        <v>7826.8007789999992</v>
      </c>
      <c r="F2910" s="4" t="s">
        <v>6</v>
      </c>
      <c r="G2910" s="16" t="s">
        <v>6131</v>
      </c>
      <c r="H2910" s="5">
        <f>IFERROR(IF($F$3=0,"-",Tabla1[[#This Row],[Precio de Cliente neto]]*(1+$F$3)),"-")</f>
        <v>13044.667964999999</v>
      </c>
      <c r="I2910" s="5">
        <v>12423.4933</v>
      </c>
      <c r="J2910" s="5">
        <v>11181.143969999999</v>
      </c>
      <c r="K2910" s="26">
        <v>0.21</v>
      </c>
    </row>
    <row r="2911" spans="1:11">
      <c r="A2911" s="4">
        <v>8717</v>
      </c>
      <c r="B2911" t="s">
        <v>2083</v>
      </c>
      <c r="C2911" s="5">
        <f>IF($F$2=0," - ",Tabla1[[#This Row],[Base Precio de Lista neto]])</f>
        <v>19014.2876</v>
      </c>
      <c r="D2911" s="5">
        <f>IF($F$2=0," - ",Tabla1[[#This Row],[Base Precio de Lista neto]]*(1-$F$2))</f>
        <v>13310.001319999999</v>
      </c>
      <c r="E2911" s="5">
        <f>IF($F$2=0," - ",Tabla1[[#This Row],[Base para Mejor precio]]*(1-$F$2))</f>
        <v>11979.001188</v>
      </c>
      <c r="F2911" s="4" t="s">
        <v>6</v>
      </c>
      <c r="G2911" s="16" t="s">
        <v>6131</v>
      </c>
      <c r="H2911" s="5">
        <f>IFERROR(IF($F$3=0,"-",Tabla1[[#This Row],[Precio de Cliente neto]]*(1+$F$3)),"-")</f>
        <v>19965.001980000001</v>
      </c>
      <c r="I2911" s="5">
        <v>19014.2876</v>
      </c>
      <c r="J2911" s="5">
        <v>17112.858840000001</v>
      </c>
      <c r="K2911" s="26">
        <v>0.21</v>
      </c>
    </row>
    <row r="2912" spans="1:11">
      <c r="A2912" s="4">
        <v>8718</v>
      </c>
      <c r="B2912" t="s">
        <v>2084</v>
      </c>
      <c r="C2912" s="5">
        <f>IF($F$2=0," - ",Tabla1[[#This Row],[Base Precio de Lista neto]])</f>
        <v>45110.175799999997</v>
      </c>
      <c r="D2912" s="5">
        <f>IF($F$2=0," - ",Tabla1[[#This Row],[Base Precio de Lista neto]]*(1-$F$2))</f>
        <v>31577.123059999994</v>
      </c>
      <c r="E2912" s="5">
        <f>IF($F$2=0," - ",Tabla1[[#This Row],[Base para Mejor precio]]*(1-$F$2))</f>
        <v>28419.410753999997</v>
      </c>
      <c r="F2912" s="4" t="s">
        <v>6</v>
      </c>
      <c r="G2912" s="16" t="s">
        <v>6131</v>
      </c>
      <c r="H2912" s="5">
        <f>IFERROR(IF($F$3=0,"-",Tabla1[[#This Row],[Precio de Cliente neto]]*(1+$F$3)),"-")</f>
        <v>47365.68458999999</v>
      </c>
      <c r="I2912" s="5">
        <v>45110.175799999997</v>
      </c>
      <c r="J2912" s="5">
        <v>40599.158219999998</v>
      </c>
      <c r="K2912" s="26">
        <v>0.21</v>
      </c>
    </row>
    <row r="2913" spans="1:11">
      <c r="A2913" s="4">
        <v>8719</v>
      </c>
      <c r="B2913" t="s">
        <v>2085</v>
      </c>
      <c r="C2913" s="5">
        <f>IF($F$2=0," - ",Tabla1[[#This Row],[Base Precio de Lista neto]])</f>
        <v>68566.165099999998</v>
      </c>
      <c r="D2913" s="5">
        <f>IF($F$2=0," - ",Tabla1[[#This Row],[Base Precio de Lista neto]]*(1-$F$2))</f>
        <v>47996.315569999999</v>
      </c>
      <c r="E2913" s="5">
        <f>IF($F$2=0," - ",Tabla1[[#This Row],[Base para Mejor precio]]*(1-$F$2))</f>
        <v>43196.684012999998</v>
      </c>
      <c r="F2913" s="4" t="s">
        <v>6</v>
      </c>
      <c r="G2913" s="16" t="s">
        <v>6131</v>
      </c>
      <c r="H2913" s="5">
        <f>IFERROR(IF($F$3=0,"-",Tabla1[[#This Row],[Precio de Cliente neto]]*(1+$F$3)),"-")</f>
        <v>71994.473354999995</v>
      </c>
      <c r="I2913" s="5">
        <v>68566.165099999998</v>
      </c>
      <c r="J2913" s="5">
        <v>61709.548589999999</v>
      </c>
      <c r="K2913" s="26">
        <v>0.21</v>
      </c>
    </row>
    <row r="2914" spans="1:11">
      <c r="A2914" s="4">
        <v>8720</v>
      </c>
      <c r="B2914" t="s">
        <v>2086</v>
      </c>
      <c r="C2914" s="5">
        <f>IF($F$2=0," - ",Tabla1[[#This Row],[Base Precio de Lista neto]])</f>
        <v>119502.5566</v>
      </c>
      <c r="D2914" s="5">
        <f>IF($F$2=0," - ",Tabla1[[#This Row],[Base Precio de Lista neto]]*(1-$F$2))</f>
        <v>83651.789619999996</v>
      </c>
      <c r="E2914" s="5">
        <f>IF($F$2=0," - ",Tabla1[[#This Row],[Base para Mejor precio]]*(1-$F$2))</f>
        <v>75286.610657999991</v>
      </c>
      <c r="F2914" s="4" t="s">
        <v>6</v>
      </c>
      <c r="G2914" s="16" t="s">
        <v>6131</v>
      </c>
      <c r="H2914" s="5">
        <f>IFERROR(IF($F$3=0,"-",Tabla1[[#This Row],[Precio de Cliente neto]]*(1+$F$3)),"-")</f>
        <v>125477.68442999999</v>
      </c>
      <c r="I2914" s="5">
        <v>119502.5566</v>
      </c>
      <c r="J2914" s="5">
        <v>107552.30094</v>
      </c>
      <c r="K2914" s="26">
        <v>0.21</v>
      </c>
    </row>
    <row r="2915" spans="1:11">
      <c r="A2915" s="4">
        <v>8721</v>
      </c>
      <c r="B2915" t="s">
        <v>9243</v>
      </c>
      <c r="C2915" s="5">
        <f>IF($F$2=0," - ",Tabla1[[#This Row],[Base Precio de Lista neto]])</f>
        <v>5006.6715000000004</v>
      </c>
      <c r="D2915" s="5">
        <f>IF($F$2=0," - ",Tabla1[[#This Row],[Base Precio de Lista neto]]*(1-$F$2))</f>
        <v>3504.6700500000002</v>
      </c>
      <c r="E2915" s="5">
        <f>IF($F$2=0," - ",Tabla1[[#This Row],[Base para Mejor precio]]*(1-$F$2))</f>
        <v>3154.2030449999997</v>
      </c>
      <c r="F2915" s="4" t="s">
        <v>6</v>
      </c>
      <c r="G2915" s="16" t="s">
        <v>6131</v>
      </c>
      <c r="H2915" s="5">
        <f>IFERROR(IF($F$3=0,"-",Tabla1[[#This Row],[Precio de Cliente neto]]*(1+$F$3)),"-")</f>
        <v>5257.005075</v>
      </c>
      <c r="I2915" s="5">
        <v>5006.6715000000004</v>
      </c>
      <c r="J2915" s="5">
        <v>4506.0043500000002</v>
      </c>
      <c r="K2915" s="26">
        <v>0.21</v>
      </c>
    </row>
    <row r="2916" spans="1:11">
      <c r="A2916" s="4">
        <v>8722</v>
      </c>
      <c r="B2916" t="s">
        <v>9244</v>
      </c>
      <c r="C2916" s="5">
        <f>IF($F$2=0," - ",Tabla1[[#This Row],[Base Precio de Lista neto]])</f>
        <v>5552.6351000000004</v>
      </c>
      <c r="D2916" s="5">
        <f>IF($F$2=0," - ",Tabla1[[#This Row],[Base Precio de Lista neto]]*(1-$F$2))</f>
        <v>3886.8445700000002</v>
      </c>
      <c r="E2916" s="5">
        <f>IF($F$2=0," - ",Tabla1[[#This Row],[Base para Mejor precio]]*(1-$F$2))</f>
        <v>3498.1601129999995</v>
      </c>
      <c r="F2916" s="4" t="s">
        <v>6</v>
      </c>
      <c r="G2916" s="16" t="s">
        <v>6131</v>
      </c>
      <c r="H2916" s="5">
        <f>IFERROR(IF($F$3=0,"-",Tabla1[[#This Row],[Precio de Cliente neto]]*(1+$F$3)),"-")</f>
        <v>5830.2668549999999</v>
      </c>
      <c r="I2916" s="5">
        <v>5552.6351000000004</v>
      </c>
      <c r="J2916" s="5">
        <v>4997.3715899999997</v>
      </c>
      <c r="K2916" s="26">
        <v>0.21</v>
      </c>
    </row>
    <row r="2917" spans="1:11">
      <c r="A2917" s="4">
        <v>8723</v>
      </c>
      <c r="B2917" t="s">
        <v>9245</v>
      </c>
      <c r="C2917" s="5">
        <f>IF($F$2=0," - ",Tabla1[[#This Row],[Base Precio de Lista neto]])</f>
        <v>4389.5844999999999</v>
      </c>
      <c r="D2917" s="5">
        <f>IF($F$2=0," - ",Tabla1[[#This Row],[Base Precio de Lista neto]]*(1-$F$2))</f>
        <v>3072.7091499999997</v>
      </c>
      <c r="E2917" s="5">
        <f>IF($F$2=0," - ",Tabla1[[#This Row],[Base para Mejor precio]]*(1-$F$2))</f>
        <v>2765.4382349999996</v>
      </c>
      <c r="F2917" s="4" t="s">
        <v>6</v>
      </c>
      <c r="G2917" s="16" t="s">
        <v>6131</v>
      </c>
      <c r="H2917" s="5">
        <f>IFERROR(IF($F$3=0,"-",Tabla1[[#This Row],[Precio de Cliente neto]]*(1+$F$3)),"-")</f>
        <v>4609.063725</v>
      </c>
      <c r="I2917" s="5">
        <v>4389.5844999999999</v>
      </c>
      <c r="J2917" s="5">
        <v>3950.6260499999999</v>
      </c>
      <c r="K2917" s="26">
        <v>0.21</v>
      </c>
    </row>
    <row r="2918" spans="1:11">
      <c r="A2918" s="4">
        <v>8724</v>
      </c>
      <c r="B2918" t="s">
        <v>9246</v>
      </c>
      <c r="C2918" s="5">
        <f>IF($F$2=0," - ",Tabla1[[#This Row],[Base Precio de Lista neto]])</f>
        <v>4861.4495999999999</v>
      </c>
      <c r="D2918" s="5">
        <f>IF($F$2=0," - ",Tabla1[[#This Row],[Base Precio de Lista neto]]*(1-$F$2))</f>
        <v>3403.0147199999997</v>
      </c>
      <c r="E2918" s="5">
        <f>IF($F$2=0," - ",Tabla1[[#This Row],[Base para Mejor precio]]*(1-$F$2))</f>
        <v>3062.713248</v>
      </c>
      <c r="F2918" s="4" t="s">
        <v>6</v>
      </c>
      <c r="G2918" s="16" t="s">
        <v>6131</v>
      </c>
      <c r="H2918" s="5">
        <f>IFERROR(IF($F$3=0,"-",Tabla1[[#This Row],[Precio de Cliente neto]]*(1+$F$3)),"-")</f>
        <v>5104.5220799999997</v>
      </c>
      <c r="I2918" s="5">
        <v>4861.4495999999999</v>
      </c>
      <c r="J2918" s="5">
        <v>4375.3046400000003</v>
      </c>
      <c r="K2918" s="26">
        <v>0.21</v>
      </c>
    </row>
    <row r="2919" spans="1:11">
      <c r="A2919" s="4">
        <v>8735</v>
      </c>
      <c r="B2919" t="s">
        <v>2087</v>
      </c>
      <c r="C2919" s="5">
        <f>IF($F$2=0," - ",Tabla1[[#This Row],[Base Precio de Lista neto]])</f>
        <v>298.46069999999997</v>
      </c>
      <c r="D2919" s="5">
        <f>IF($F$2=0," - ",Tabla1[[#This Row],[Base Precio de Lista neto]]*(1-$F$2))</f>
        <v>208.92248999999998</v>
      </c>
      <c r="E2919" s="5">
        <f>IF($F$2=0," - ",Tabla1[[#This Row],[Base para Mejor precio]]*(1-$F$2))</f>
        <v>188.03024099999996</v>
      </c>
      <c r="F2919" s="4" t="s">
        <v>6</v>
      </c>
      <c r="G2919" s="16" t="s">
        <v>6131</v>
      </c>
      <c r="H2919" s="5">
        <f>IFERROR(IF($F$3=0,"-",Tabla1[[#This Row],[Precio de Cliente neto]]*(1+$F$3)),"-")</f>
        <v>313.383735</v>
      </c>
      <c r="I2919" s="5">
        <v>298.46069999999997</v>
      </c>
      <c r="J2919" s="5">
        <v>268.61462999999998</v>
      </c>
      <c r="K2919" s="26">
        <v>0.21</v>
      </c>
    </row>
    <row r="2920" spans="1:11">
      <c r="A2920" s="4">
        <v>8736</v>
      </c>
      <c r="B2920" t="s">
        <v>2088</v>
      </c>
      <c r="C2920" s="5">
        <f>IF($F$2=0," - ",Tabla1[[#This Row],[Base Precio de Lista neto]])</f>
        <v>229.45189999999999</v>
      </c>
      <c r="D2920" s="5">
        <f>IF($F$2=0," - ",Tabla1[[#This Row],[Base Precio de Lista neto]]*(1-$F$2))</f>
        <v>160.61632999999998</v>
      </c>
      <c r="E2920" s="5">
        <f>IF($F$2=0," - ",Tabla1[[#This Row],[Base para Mejor precio]]*(1-$F$2))</f>
        <v>144.55469699999998</v>
      </c>
      <c r="F2920" s="4" t="s">
        <v>6</v>
      </c>
      <c r="G2920" s="16" t="s">
        <v>6131</v>
      </c>
      <c r="H2920" s="5">
        <f>IFERROR(IF($F$3=0,"-",Tabla1[[#This Row],[Precio de Cliente neto]]*(1+$F$3)),"-")</f>
        <v>240.92449499999998</v>
      </c>
      <c r="I2920" s="5">
        <v>229.45189999999999</v>
      </c>
      <c r="J2920" s="5">
        <v>206.50671</v>
      </c>
      <c r="K2920" s="26">
        <v>0.21</v>
      </c>
    </row>
    <row r="2921" spans="1:11">
      <c r="A2921" s="4">
        <v>8737</v>
      </c>
      <c r="B2921" t="s">
        <v>6495</v>
      </c>
      <c r="C2921" s="5">
        <f>IF($F$2=0," - ",Tabla1[[#This Row],[Base Precio de Lista neto]])</f>
        <v>350.16370000000001</v>
      </c>
      <c r="D2921" s="5">
        <f>IF($F$2=0," - ",Tabla1[[#This Row],[Base Precio de Lista neto]]*(1-$F$2))</f>
        <v>245.11458999999999</v>
      </c>
      <c r="E2921" s="5">
        <f>IF($F$2=0," - ",Tabla1[[#This Row],[Base para Mejor precio]]*(1-$F$2))</f>
        <v>220.60313099999999</v>
      </c>
      <c r="F2921" s="4" t="s">
        <v>6</v>
      </c>
      <c r="G2921" s="16" t="s">
        <v>6131</v>
      </c>
      <c r="H2921" s="5">
        <f>IFERROR(IF($F$3=0,"-",Tabla1[[#This Row],[Precio de Cliente neto]]*(1+$F$3)),"-")</f>
        <v>367.67188499999997</v>
      </c>
      <c r="I2921" s="5">
        <v>350.16370000000001</v>
      </c>
      <c r="J2921" s="5">
        <v>315.14733000000001</v>
      </c>
      <c r="K2921" s="26">
        <v>0.21</v>
      </c>
    </row>
    <row r="2922" spans="1:11">
      <c r="A2922" s="4">
        <v>8741</v>
      </c>
      <c r="B2922" t="s">
        <v>2089</v>
      </c>
      <c r="C2922" s="5">
        <f>IF($F$2=0," - ",Tabla1[[#This Row],[Base Precio de Lista neto]])</f>
        <v>449.74919999999997</v>
      </c>
      <c r="D2922" s="5">
        <f>IF($F$2=0," - ",Tabla1[[#This Row],[Base Precio de Lista neto]]*(1-$F$2))</f>
        <v>314.82443999999998</v>
      </c>
      <c r="E2922" s="5">
        <f>IF($F$2=0," - ",Tabla1[[#This Row],[Base para Mejor precio]]*(1-$F$2))</f>
        <v>283.34199599999994</v>
      </c>
      <c r="F2922" s="4" t="s">
        <v>6</v>
      </c>
      <c r="G2922" s="16" t="s">
        <v>6131</v>
      </c>
      <c r="H2922" s="5">
        <f>IFERROR(IF($F$3=0,"-",Tabla1[[#This Row],[Precio de Cliente neto]]*(1+$F$3)),"-")</f>
        <v>472.23665999999997</v>
      </c>
      <c r="I2922" s="5">
        <v>449.74919999999997</v>
      </c>
      <c r="J2922" s="5">
        <v>404.77427999999998</v>
      </c>
      <c r="K2922" s="26">
        <v>0.21</v>
      </c>
    </row>
    <row r="2923" spans="1:11">
      <c r="A2923" s="4">
        <v>8742</v>
      </c>
      <c r="B2923" t="s">
        <v>2090</v>
      </c>
      <c r="C2923" s="5">
        <f>IF($F$2=0," - ",Tabla1[[#This Row],[Base Precio de Lista neto]])</f>
        <v>726.26139999999998</v>
      </c>
      <c r="D2923" s="5">
        <f>IF($F$2=0," - ",Tabla1[[#This Row],[Base Precio de Lista neto]]*(1-$F$2))</f>
        <v>508.38297999999998</v>
      </c>
      <c r="E2923" s="5">
        <f>IF($F$2=0," - ",Tabla1[[#This Row],[Base para Mejor precio]]*(1-$F$2))</f>
        <v>457.54468199999997</v>
      </c>
      <c r="F2923" s="4" t="s">
        <v>6</v>
      </c>
      <c r="G2923" s="16" t="s">
        <v>6131</v>
      </c>
      <c r="H2923" s="5">
        <f>IFERROR(IF($F$3=0,"-",Tabla1[[#This Row],[Precio de Cliente neto]]*(1+$F$3)),"-")</f>
        <v>762.57447000000002</v>
      </c>
      <c r="I2923" s="5">
        <v>726.26139999999998</v>
      </c>
      <c r="J2923" s="5">
        <v>653.63526000000002</v>
      </c>
      <c r="K2923" s="26">
        <v>0.21</v>
      </c>
    </row>
    <row r="2924" spans="1:11">
      <c r="A2924" s="4">
        <v>8743</v>
      </c>
      <c r="B2924" t="s">
        <v>2091</v>
      </c>
      <c r="C2924" s="5">
        <f>IF($F$2=0," - ",Tabla1[[#This Row],[Base Precio de Lista neto]])</f>
        <v>1978.0320999999999</v>
      </c>
      <c r="D2924" s="5">
        <f>IF($F$2=0," - ",Tabla1[[#This Row],[Base Precio de Lista neto]]*(1-$F$2))</f>
        <v>1384.6224699999998</v>
      </c>
      <c r="E2924" s="5">
        <f>IF($F$2=0," - ",Tabla1[[#This Row],[Base para Mejor precio]]*(1-$F$2))</f>
        <v>1246.1602230000001</v>
      </c>
      <c r="F2924" s="4" t="s">
        <v>6</v>
      </c>
      <c r="G2924" s="16" t="s">
        <v>6131</v>
      </c>
      <c r="H2924" s="5">
        <f>IFERROR(IF($F$3=0,"-",Tabla1[[#This Row],[Precio de Cliente neto]]*(1+$F$3)),"-")</f>
        <v>2076.9337049999995</v>
      </c>
      <c r="I2924" s="5">
        <v>1978.0320999999999</v>
      </c>
      <c r="J2924" s="5">
        <v>1780.2288900000001</v>
      </c>
      <c r="K2924" s="26">
        <v>0.21</v>
      </c>
    </row>
    <row r="2925" spans="1:11">
      <c r="A2925" s="4">
        <v>8744</v>
      </c>
      <c r="B2925" t="s">
        <v>2092</v>
      </c>
      <c r="C2925" s="5">
        <f>IF($F$2=0," - ",Tabla1[[#This Row],[Base Precio de Lista neto]])</f>
        <v>1366.1575</v>
      </c>
      <c r="D2925" s="5">
        <f>IF($F$2=0," - ",Tabla1[[#This Row],[Base Precio de Lista neto]]*(1-$F$2))</f>
        <v>956.31025</v>
      </c>
      <c r="E2925" s="5">
        <f>IF($F$2=0," - ",Tabla1[[#This Row],[Base para Mejor precio]]*(1-$F$2))</f>
        <v>860.67922499999997</v>
      </c>
      <c r="F2925" s="4" t="s">
        <v>6</v>
      </c>
      <c r="G2925" s="16" t="s">
        <v>6131</v>
      </c>
      <c r="H2925" s="5">
        <f>IFERROR(IF($F$3=0,"-",Tabla1[[#This Row],[Precio de Cliente neto]]*(1+$F$3)),"-")</f>
        <v>1434.465375</v>
      </c>
      <c r="I2925" s="5">
        <v>1366.1575</v>
      </c>
      <c r="J2925" s="5">
        <v>1229.5417500000001</v>
      </c>
      <c r="K2925" s="26">
        <v>0.21</v>
      </c>
    </row>
    <row r="2926" spans="1:11">
      <c r="A2926" s="4">
        <v>8745</v>
      </c>
      <c r="B2926" t="s">
        <v>2093</v>
      </c>
      <c r="C2926" s="5">
        <f>IF($F$2=0," - ",Tabla1[[#This Row],[Base Precio de Lista neto]])</f>
        <v>1440.4027000000001</v>
      </c>
      <c r="D2926" s="5">
        <f>IF($F$2=0," - ",Tabla1[[#This Row],[Base Precio de Lista neto]]*(1-$F$2))</f>
        <v>1008.28189</v>
      </c>
      <c r="E2926" s="5">
        <f>IF($F$2=0," - ",Tabla1[[#This Row],[Base para Mejor precio]]*(1-$F$2))</f>
        <v>907.45370099999991</v>
      </c>
      <c r="F2926" s="4" t="s">
        <v>6</v>
      </c>
      <c r="G2926" s="16" t="s">
        <v>6131</v>
      </c>
      <c r="H2926" s="5">
        <f>IFERROR(IF($F$3=0,"-",Tabla1[[#This Row],[Precio de Cliente neto]]*(1+$F$3)),"-")</f>
        <v>1512.4228349999998</v>
      </c>
      <c r="I2926" s="5">
        <v>1440.4027000000001</v>
      </c>
      <c r="J2926" s="5">
        <v>1296.3624299999999</v>
      </c>
      <c r="K2926" s="26">
        <v>0.21</v>
      </c>
    </row>
    <row r="2927" spans="1:11">
      <c r="A2927" s="4">
        <v>8746</v>
      </c>
      <c r="B2927" t="s">
        <v>2094</v>
      </c>
      <c r="C2927" s="5">
        <f>IF($F$2=0," - ",Tabla1[[#This Row],[Base Precio de Lista neto]])</f>
        <v>1482.3224</v>
      </c>
      <c r="D2927" s="5">
        <f>IF($F$2=0," - ",Tabla1[[#This Row],[Base Precio de Lista neto]]*(1-$F$2))</f>
        <v>1037.6256799999999</v>
      </c>
      <c r="E2927" s="5">
        <f>IF($F$2=0," - ",Tabla1[[#This Row],[Base para Mejor precio]]*(1-$F$2))</f>
        <v>933.86311199999989</v>
      </c>
      <c r="F2927" s="4" t="s">
        <v>6</v>
      </c>
      <c r="G2927" s="16" t="s">
        <v>6131</v>
      </c>
      <c r="H2927" s="5">
        <f>IFERROR(IF($F$3=0,"-",Tabla1[[#This Row],[Precio de Cliente neto]]*(1+$F$3)),"-")</f>
        <v>1556.4385199999997</v>
      </c>
      <c r="I2927" s="5">
        <v>1482.3224</v>
      </c>
      <c r="J2927" s="5">
        <v>1334.09016</v>
      </c>
      <c r="K2927" s="26">
        <v>0.21</v>
      </c>
    </row>
    <row r="2928" spans="1:11">
      <c r="A2928" s="4">
        <v>8747</v>
      </c>
      <c r="B2928" t="s">
        <v>2095</v>
      </c>
      <c r="C2928" s="5">
        <f>IF($F$2=0," - ",Tabla1[[#This Row],[Base Precio de Lista neto]])</f>
        <v>593.07529999999997</v>
      </c>
      <c r="D2928" s="5">
        <f>IF($F$2=0," - ",Tabla1[[#This Row],[Base Precio de Lista neto]]*(1-$F$2))</f>
        <v>415.15270999999996</v>
      </c>
      <c r="E2928" s="5">
        <f>IF($F$2=0," - ",Tabla1[[#This Row],[Base para Mejor precio]]*(1-$F$2))</f>
        <v>373.63743900000003</v>
      </c>
      <c r="F2928" s="4" t="s">
        <v>6</v>
      </c>
      <c r="G2928" s="16" t="s">
        <v>6131</v>
      </c>
      <c r="H2928" s="5">
        <f>IFERROR(IF($F$3=0,"-",Tabla1[[#This Row],[Precio de Cliente neto]]*(1+$F$3)),"-")</f>
        <v>622.72906499999999</v>
      </c>
      <c r="I2928" s="5">
        <v>593.07529999999997</v>
      </c>
      <c r="J2928" s="5">
        <v>533.76777000000004</v>
      </c>
      <c r="K2928" s="26">
        <v>0.21</v>
      </c>
    </row>
    <row r="2929" spans="1:11">
      <c r="A2929" s="4">
        <v>8748</v>
      </c>
      <c r="B2929" t="s">
        <v>2096</v>
      </c>
      <c r="C2929" s="5">
        <f>IF($F$2=0," - ",Tabla1[[#This Row],[Base Precio de Lista neto]])</f>
        <v>141.40289999999999</v>
      </c>
      <c r="D2929" s="5">
        <f>IF($F$2=0," - ",Tabla1[[#This Row],[Base Precio de Lista neto]]*(1-$F$2))</f>
        <v>98.98202999999998</v>
      </c>
      <c r="E2929" s="5">
        <f>IF($F$2=0," - ",Tabla1[[#This Row],[Base para Mejor precio]]*(1-$F$2))</f>
        <v>89.083826999999985</v>
      </c>
      <c r="F2929" s="4" t="s">
        <v>6</v>
      </c>
      <c r="G2929" s="16" t="s">
        <v>6131</v>
      </c>
      <c r="H2929" s="5">
        <f>IFERROR(IF($F$3=0,"-",Tabla1[[#This Row],[Precio de Cliente neto]]*(1+$F$3)),"-")</f>
        <v>148.47304499999996</v>
      </c>
      <c r="I2929" s="5">
        <v>141.40289999999999</v>
      </c>
      <c r="J2929" s="5">
        <v>127.26261</v>
      </c>
      <c r="K2929" s="26">
        <v>0.21</v>
      </c>
    </row>
    <row r="2930" spans="1:11">
      <c r="A2930" s="4">
        <v>8749</v>
      </c>
      <c r="B2930" t="s">
        <v>2097</v>
      </c>
      <c r="C2930" s="5">
        <f>IF($F$2=0," - ",Tabla1[[#This Row],[Base Precio de Lista neto]])</f>
        <v>217.0711</v>
      </c>
      <c r="D2930" s="5">
        <f>IF($F$2=0," - ",Tabla1[[#This Row],[Base Precio de Lista neto]]*(1-$F$2))</f>
        <v>151.94977</v>
      </c>
      <c r="E2930" s="5">
        <f>IF($F$2=0," - ",Tabla1[[#This Row],[Base para Mejor precio]]*(1-$F$2))</f>
        <v>136.75479299999998</v>
      </c>
      <c r="F2930" s="4" t="s">
        <v>6</v>
      </c>
      <c r="G2930" s="16" t="s">
        <v>6131</v>
      </c>
      <c r="H2930" s="5">
        <f>IFERROR(IF($F$3=0,"-",Tabla1[[#This Row],[Precio de Cliente neto]]*(1+$F$3)),"-")</f>
        <v>227.924655</v>
      </c>
      <c r="I2930" s="5">
        <v>217.0711</v>
      </c>
      <c r="J2930" s="5">
        <v>195.36399</v>
      </c>
      <c r="K2930" s="26">
        <v>0.21</v>
      </c>
    </row>
    <row r="2931" spans="1:11">
      <c r="A2931" s="4">
        <v>8750</v>
      </c>
      <c r="B2931" t="s">
        <v>2098</v>
      </c>
      <c r="C2931" s="5">
        <f>IF($F$2=0," - ",Tabla1[[#This Row],[Base Precio de Lista neto]])</f>
        <v>350.16370000000001</v>
      </c>
      <c r="D2931" s="5">
        <f>IF($F$2=0," - ",Tabla1[[#This Row],[Base Precio de Lista neto]]*(1-$F$2))</f>
        <v>245.11458999999999</v>
      </c>
      <c r="E2931" s="5">
        <f>IF($F$2=0," - ",Tabla1[[#This Row],[Base para Mejor precio]]*(1-$F$2))</f>
        <v>220.60313099999999</v>
      </c>
      <c r="F2931" s="4" t="s">
        <v>6</v>
      </c>
      <c r="G2931" s="16" t="s">
        <v>6131</v>
      </c>
      <c r="H2931" s="5">
        <f>IFERROR(IF($F$3=0,"-",Tabla1[[#This Row],[Precio de Cliente neto]]*(1+$F$3)),"-")</f>
        <v>367.67188499999997</v>
      </c>
      <c r="I2931" s="5">
        <v>350.16370000000001</v>
      </c>
      <c r="J2931" s="5">
        <v>315.14733000000001</v>
      </c>
      <c r="K2931" s="26">
        <v>0.21</v>
      </c>
    </row>
    <row r="2932" spans="1:11">
      <c r="A2932" s="4">
        <v>8751</v>
      </c>
      <c r="B2932" t="s">
        <v>2099</v>
      </c>
      <c r="C2932" s="5">
        <f>IF($F$2=0," - ",Tabla1[[#This Row],[Base Precio de Lista neto]])</f>
        <v>901.41700000000003</v>
      </c>
      <c r="D2932" s="5">
        <f>IF($F$2=0," - ",Tabla1[[#This Row],[Base Precio de Lista neto]]*(1-$F$2))</f>
        <v>630.99189999999999</v>
      </c>
      <c r="E2932" s="5">
        <f>IF($F$2=0," - ",Tabla1[[#This Row],[Base para Mejor precio]]*(1-$F$2))</f>
        <v>567.89270999999997</v>
      </c>
      <c r="F2932" s="4" t="s">
        <v>6</v>
      </c>
      <c r="G2932" s="16" t="s">
        <v>6131</v>
      </c>
      <c r="H2932" s="5">
        <f>IFERROR(IF($F$3=0,"-",Tabla1[[#This Row],[Precio de Cliente neto]]*(1+$F$3)),"-")</f>
        <v>946.48784999999998</v>
      </c>
      <c r="I2932" s="5">
        <v>901.41700000000003</v>
      </c>
      <c r="J2932" s="5">
        <v>811.27530000000002</v>
      </c>
      <c r="K2932" s="26">
        <v>0.21</v>
      </c>
    </row>
    <row r="2933" spans="1:11">
      <c r="A2933" s="4">
        <v>8752</v>
      </c>
      <c r="B2933" t="s">
        <v>2100</v>
      </c>
      <c r="C2933" s="5">
        <f>IF($F$2=0," - ",Tabla1[[#This Row],[Base Precio de Lista neto]])</f>
        <v>1167.431</v>
      </c>
      <c r="D2933" s="5">
        <f>IF($F$2=0," - ",Tabla1[[#This Row],[Base Precio de Lista neto]]*(1-$F$2))</f>
        <v>817.20169999999996</v>
      </c>
      <c r="E2933" s="5">
        <f>IF($F$2=0," - ",Tabla1[[#This Row],[Base para Mejor precio]]*(1-$F$2))</f>
        <v>735.48152999999991</v>
      </c>
      <c r="F2933" s="4" t="s">
        <v>6</v>
      </c>
      <c r="G2933" s="16" t="s">
        <v>6131</v>
      </c>
      <c r="H2933" s="5">
        <f>IFERROR(IF($F$3=0,"-",Tabla1[[#This Row],[Precio de Cliente neto]]*(1+$F$3)),"-")</f>
        <v>1225.8025499999999</v>
      </c>
      <c r="I2933" s="5">
        <v>1167.431</v>
      </c>
      <c r="J2933" s="5">
        <v>1050.6878999999999</v>
      </c>
      <c r="K2933" s="26">
        <v>0.21</v>
      </c>
    </row>
    <row r="2934" spans="1:11">
      <c r="A2934" s="4">
        <v>8753</v>
      </c>
      <c r="B2934" t="s">
        <v>2101</v>
      </c>
      <c r="C2934" s="5">
        <f>IF($F$2=0," - ",Tabla1[[#This Row],[Base Precio de Lista neto]])</f>
        <v>411.03300000000002</v>
      </c>
      <c r="D2934" s="5">
        <f>IF($F$2=0," - ",Tabla1[[#This Row],[Base Precio de Lista neto]]*(1-$F$2))</f>
        <v>287.72309999999999</v>
      </c>
      <c r="E2934" s="5">
        <f>IF($F$2=0," - ",Tabla1[[#This Row],[Base para Mejor precio]]*(1-$F$2))</f>
        <v>258.95078999999998</v>
      </c>
      <c r="F2934" s="4" t="s">
        <v>6</v>
      </c>
      <c r="G2934" s="16" t="s">
        <v>6131</v>
      </c>
      <c r="H2934" s="5">
        <f>IFERROR(IF($F$3=0,"-",Tabla1[[#This Row],[Precio de Cliente neto]]*(1+$F$3)),"-")</f>
        <v>431.58465000000001</v>
      </c>
      <c r="I2934" s="5">
        <v>411.03300000000002</v>
      </c>
      <c r="J2934" s="5">
        <v>369.92970000000003</v>
      </c>
      <c r="K2934" s="26">
        <v>0.21</v>
      </c>
    </row>
    <row r="2935" spans="1:11">
      <c r="A2935" s="4">
        <v>8754</v>
      </c>
      <c r="B2935" t="s">
        <v>2102</v>
      </c>
      <c r="C2935" s="5">
        <f>IF($F$2=0," - ",Tabla1[[#This Row],[Base Precio de Lista neto]])</f>
        <v>1293.6550999999999</v>
      </c>
      <c r="D2935" s="5">
        <f>IF($F$2=0," - ",Tabla1[[#This Row],[Base Precio de Lista neto]]*(1-$F$2))</f>
        <v>905.55856999999992</v>
      </c>
      <c r="E2935" s="5">
        <f>IF($F$2=0," - ",Tabla1[[#This Row],[Base para Mejor precio]]*(1-$F$2))</f>
        <v>815.00271299999997</v>
      </c>
      <c r="F2935" s="4" t="s">
        <v>6</v>
      </c>
      <c r="G2935" s="16" t="s">
        <v>6131</v>
      </c>
      <c r="H2935" s="5">
        <f>IFERROR(IF($F$3=0,"-",Tabla1[[#This Row],[Precio de Cliente neto]]*(1+$F$3)),"-")</f>
        <v>1358.3378549999998</v>
      </c>
      <c r="I2935" s="5">
        <v>1293.6550999999999</v>
      </c>
      <c r="J2935" s="5">
        <v>1164.2895900000001</v>
      </c>
      <c r="K2935" s="26">
        <v>0.21</v>
      </c>
    </row>
    <row r="2936" spans="1:11">
      <c r="A2936" s="4">
        <v>8755</v>
      </c>
      <c r="B2936" t="s">
        <v>2103</v>
      </c>
      <c r="C2936" s="5">
        <f>IF($F$2=0," - ",Tabla1[[#This Row],[Base Precio de Lista neto]])</f>
        <v>205.6438</v>
      </c>
      <c r="D2936" s="5">
        <f>IF($F$2=0," - ",Tabla1[[#This Row],[Base Precio de Lista neto]]*(1-$F$2))</f>
        <v>143.95066</v>
      </c>
      <c r="E2936" s="5">
        <f>IF($F$2=0," - ",Tabla1[[#This Row],[Base para Mejor precio]]*(1-$F$2))</f>
        <v>129.55559399999999</v>
      </c>
      <c r="F2936" s="4" t="s">
        <v>6</v>
      </c>
      <c r="G2936" s="16" t="s">
        <v>6131</v>
      </c>
      <c r="H2936" s="5">
        <f>IFERROR(IF($F$3=0,"-",Tabla1[[#This Row],[Precio de Cliente neto]]*(1+$F$3)),"-")</f>
        <v>215.92599000000001</v>
      </c>
      <c r="I2936" s="5">
        <v>205.6438</v>
      </c>
      <c r="J2936" s="5">
        <v>185.07942</v>
      </c>
      <c r="K2936" s="26">
        <v>0.21</v>
      </c>
    </row>
    <row r="2937" spans="1:11">
      <c r="A2937" s="4">
        <v>8756</v>
      </c>
      <c r="B2937" t="s">
        <v>2104</v>
      </c>
      <c r="C2937" s="5">
        <f>IF($F$2=0," - ",Tabla1[[#This Row],[Base Precio de Lista neto]])</f>
        <v>392.49549999999999</v>
      </c>
      <c r="D2937" s="5">
        <f>IF($F$2=0," - ",Tabla1[[#This Row],[Base Precio de Lista neto]]*(1-$F$2))</f>
        <v>274.74684999999999</v>
      </c>
      <c r="E2937" s="5">
        <f>IF($F$2=0," - ",Tabla1[[#This Row],[Base para Mejor precio]]*(1-$F$2))</f>
        <v>247.27216499999997</v>
      </c>
      <c r="F2937" s="4" t="s">
        <v>6</v>
      </c>
      <c r="G2937" s="16" t="s">
        <v>6131</v>
      </c>
      <c r="H2937" s="5">
        <f>IFERROR(IF($F$3=0,"-",Tabla1[[#This Row],[Precio de Cliente neto]]*(1+$F$3)),"-")</f>
        <v>412.12027499999999</v>
      </c>
      <c r="I2937" s="5">
        <v>392.49549999999999</v>
      </c>
      <c r="J2937" s="5">
        <v>353.24594999999999</v>
      </c>
      <c r="K2937" s="26">
        <v>0.21</v>
      </c>
    </row>
    <row r="2938" spans="1:11">
      <c r="A2938" s="4">
        <v>8757</v>
      </c>
      <c r="B2938" t="s">
        <v>2105</v>
      </c>
      <c r="C2938" s="5">
        <f>IF($F$2=0," - ",Tabla1[[#This Row],[Base Precio de Lista neto]])</f>
        <v>546.71439999999996</v>
      </c>
      <c r="D2938" s="5">
        <f>IF($F$2=0," - ",Tabla1[[#This Row],[Base Precio de Lista neto]]*(1-$F$2))</f>
        <v>382.70007999999996</v>
      </c>
      <c r="E2938" s="5">
        <f>IF($F$2=0," - ",Tabla1[[#This Row],[Base para Mejor precio]]*(1-$F$2))</f>
        <v>344.430072</v>
      </c>
      <c r="F2938" s="4" t="s">
        <v>6</v>
      </c>
      <c r="G2938" s="16" t="s">
        <v>6131</v>
      </c>
      <c r="H2938" s="5">
        <f>IFERROR(IF($F$3=0,"-",Tabla1[[#This Row],[Precio de Cliente neto]]*(1+$F$3)),"-")</f>
        <v>574.05011999999988</v>
      </c>
      <c r="I2938" s="5">
        <v>546.71439999999996</v>
      </c>
      <c r="J2938" s="5">
        <v>492.04295999999999</v>
      </c>
      <c r="K2938" s="26">
        <v>0.21</v>
      </c>
    </row>
    <row r="2939" spans="1:11">
      <c r="A2939" s="4">
        <v>8758</v>
      </c>
      <c r="B2939" t="s">
        <v>2106</v>
      </c>
      <c r="C2939" s="5">
        <f>IF($F$2=0," - ",Tabla1[[#This Row],[Base Precio de Lista neto]])</f>
        <v>1568.5260000000001</v>
      </c>
      <c r="D2939" s="5">
        <f>IF($F$2=0," - ",Tabla1[[#This Row],[Base Precio de Lista neto]]*(1-$F$2))</f>
        <v>1097.9682</v>
      </c>
      <c r="E2939" s="5">
        <f>IF($F$2=0," - ",Tabla1[[#This Row],[Base para Mejor precio]]*(1-$F$2))</f>
        <v>988.17137999999989</v>
      </c>
      <c r="F2939" s="4" t="s">
        <v>6</v>
      </c>
      <c r="G2939" s="16" t="s">
        <v>6131</v>
      </c>
      <c r="H2939" s="5">
        <f>IFERROR(IF($F$3=0,"-",Tabla1[[#This Row],[Precio de Cliente neto]]*(1+$F$3)),"-")</f>
        <v>1646.9522999999999</v>
      </c>
      <c r="I2939" s="5">
        <v>1568.5260000000001</v>
      </c>
      <c r="J2939" s="5">
        <v>1411.6733999999999</v>
      </c>
      <c r="K2939" s="26">
        <v>0.21</v>
      </c>
    </row>
    <row r="2940" spans="1:11">
      <c r="A2940" s="4">
        <v>8759</v>
      </c>
      <c r="B2940" t="s">
        <v>2107</v>
      </c>
      <c r="C2940" s="5">
        <f>IF($F$2=0," - ",Tabla1[[#This Row],[Base Precio de Lista neto]])</f>
        <v>319.81310000000002</v>
      </c>
      <c r="D2940" s="5">
        <f>IF($F$2=0," - ",Tabla1[[#This Row],[Base Precio de Lista neto]]*(1-$F$2))</f>
        <v>223.86917</v>
      </c>
      <c r="E2940" s="5">
        <f>IF($F$2=0," - ",Tabla1[[#This Row],[Base para Mejor precio]]*(1-$F$2))</f>
        <v>201.48225299999999</v>
      </c>
      <c r="F2940" s="4" t="s">
        <v>6</v>
      </c>
      <c r="G2940" s="16" t="s">
        <v>6131</v>
      </c>
      <c r="H2940" s="5">
        <f>IFERROR(IF($F$3=0,"-",Tabla1[[#This Row],[Precio de Cliente neto]]*(1+$F$3)),"-")</f>
        <v>335.80375500000002</v>
      </c>
      <c r="I2940" s="5">
        <v>319.81310000000002</v>
      </c>
      <c r="J2940" s="5">
        <v>287.83179000000001</v>
      </c>
      <c r="K2940" s="26">
        <v>0.21</v>
      </c>
    </row>
    <row r="2941" spans="1:11">
      <c r="A2941" s="4">
        <v>8760</v>
      </c>
      <c r="B2941" t="s">
        <v>2108</v>
      </c>
      <c r="C2941" s="5">
        <f>IF($F$2=0," - ",Tabla1[[#This Row],[Base Precio de Lista neto]])</f>
        <v>336.14159999999998</v>
      </c>
      <c r="D2941" s="5">
        <f>IF($F$2=0," - ",Tabla1[[#This Row],[Base Precio de Lista neto]]*(1-$F$2))</f>
        <v>235.29911999999996</v>
      </c>
      <c r="E2941" s="5">
        <f>IF($F$2=0," - ",Tabla1[[#This Row],[Base para Mejor precio]]*(1-$F$2))</f>
        <v>211.76920799999999</v>
      </c>
      <c r="F2941" s="4" t="s">
        <v>6</v>
      </c>
      <c r="G2941" s="16" t="s">
        <v>6131</v>
      </c>
      <c r="H2941" s="5">
        <f>IFERROR(IF($F$3=0,"-",Tabla1[[#This Row],[Precio de Cliente neto]]*(1+$F$3)),"-")</f>
        <v>352.94867999999997</v>
      </c>
      <c r="I2941" s="5">
        <v>336.14159999999998</v>
      </c>
      <c r="J2941" s="5">
        <v>302.52744000000001</v>
      </c>
      <c r="K2941" s="26">
        <v>0.21</v>
      </c>
    </row>
    <row r="2942" spans="1:11">
      <c r="A2942" s="4">
        <v>8761</v>
      </c>
      <c r="B2942" t="s">
        <v>2109</v>
      </c>
      <c r="C2942" s="5">
        <f>IF($F$2=0," - ",Tabla1[[#This Row],[Base Precio de Lista neto]])</f>
        <v>746.39400000000001</v>
      </c>
      <c r="D2942" s="5">
        <f>IF($F$2=0," - ",Tabla1[[#This Row],[Base Precio de Lista neto]]*(1-$F$2))</f>
        <v>522.47579999999994</v>
      </c>
      <c r="E2942" s="5">
        <f>IF($F$2=0," - ",Tabla1[[#This Row],[Base para Mejor precio]]*(1-$F$2))</f>
        <v>470.22821999999996</v>
      </c>
      <c r="F2942" s="4" t="s">
        <v>6</v>
      </c>
      <c r="G2942" s="16" t="s">
        <v>6131</v>
      </c>
      <c r="H2942" s="5">
        <f>IFERROR(IF($F$3=0,"-",Tabla1[[#This Row],[Precio de Cliente neto]]*(1+$F$3)),"-")</f>
        <v>783.7136999999999</v>
      </c>
      <c r="I2942" s="5">
        <v>746.39400000000001</v>
      </c>
      <c r="J2942" s="5">
        <v>671.75459999999998</v>
      </c>
      <c r="K2942" s="26">
        <v>0.21</v>
      </c>
    </row>
    <row r="2943" spans="1:11">
      <c r="A2943" s="4">
        <v>8762</v>
      </c>
      <c r="B2943" t="s">
        <v>2110</v>
      </c>
      <c r="C2943" s="5">
        <f>IF($F$2=0," - ",Tabla1[[#This Row],[Base Precio de Lista neto]])</f>
        <v>262.0222</v>
      </c>
      <c r="D2943" s="5">
        <f>IF($F$2=0," - ",Tabla1[[#This Row],[Base Precio de Lista neto]]*(1-$F$2))</f>
        <v>183.41553999999999</v>
      </c>
      <c r="E2943" s="5">
        <f>IF($F$2=0," - ",Tabla1[[#This Row],[Base para Mejor precio]]*(1-$F$2))</f>
        <v>165.07398599999999</v>
      </c>
      <c r="F2943" s="4" t="s">
        <v>6</v>
      </c>
      <c r="G2943" s="16" t="s">
        <v>6131</v>
      </c>
      <c r="H2943" s="5">
        <f>IFERROR(IF($F$3=0,"-",Tabla1[[#This Row],[Precio de Cliente neto]]*(1+$F$3)),"-")</f>
        <v>275.12331</v>
      </c>
      <c r="I2943" s="5">
        <v>262.0222</v>
      </c>
      <c r="J2943" s="5">
        <v>235.81997999999999</v>
      </c>
      <c r="K2943" s="26">
        <v>0.21</v>
      </c>
    </row>
    <row r="2944" spans="1:11">
      <c r="A2944" s="4">
        <v>8763</v>
      </c>
      <c r="B2944" t="s">
        <v>2111</v>
      </c>
      <c r="C2944" s="5">
        <f>IF($F$2=0," - ",Tabla1[[#This Row],[Base Precio de Lista neto]])</f>
        <v>2521.587</v>
      </c>
      <c r="D2944" s="5">
        <f>IF($F$2=0," - ",Tabla1[[#This Row],[Base Precio de Lista neto]]*(1-$F$2))</f>
        <v>1765.1108999999999</v>
      </c>
      <c r="E2944" s="5">
        <f>IF($F$2=0," - ",Tabla1[[#This Row],[Base para Mejor precio]]*(1-$F$2))</f>
        <v>1588.5998099999999</v>
      </c>
      <c r="F2944" s="4" t="s">
        <v>6</v>
      </c>
      <c r="G2944" s="16" t="s">
        <v>6131</v>
      </c>
      <c r="H2944" s="5">
        <f>IFERROR(IF($F$3=0,"-",Tabla1[[#This Row],[Precio de Cliente neto]]*(1+$F$3)),"-")</f>
        <v>2647.66635</v>
      </c>
      <c r="I2944" s="5">
        <v>2521.587</v>
      </c>
      <c r="J2944" s="5">
        <v>2269.4283</v>
      </c>
      <c r="K2944" s="26">
        <v>0.21</v>
      </c>
    </row>
    <row r="2945" spans="1:11">
      <c r="A2945" s="4">
        <v>8764</v>
      </c>
      <c r="B2945" t="s">
        <v>2112</v>
      </c>
      <c r="C2945" s="5">
        <f>IF($F$2=0," - ",Tabla1[[#This Row],[Base Precio de Lista neto]])</f>
        <v>2200.6210999999998</v>
      </c>
      <c r="D2945" s="5">
        <f>IF($F$2=0," - ",Tabla1[[#This Row],[Base Precio de Lista neto]]*(1-$F$2))</f>
        <v>1540.4347699999998</v>
      </c>
      <c r="E2945" s="5">
        <f>IF($F$2=0," - ",Tabla1[[#This Row],[Base para Mejor precio]]*(1-$F$2))</f>
        <v>1386.3912929999999</v>
      </c>
      <c r="F2945" s="4" t="s">
        <v>6</v>
      </c>
      <c r="G2945" s="16" t="s">
        <v>6131</v>
      </c>
      <c r="H2945" s="5">
        <f>IFERROR(IF($F$3=0,"-",Tabla1[[#This Row],[Precio de Cliente neto]]*(1+$F$3)),"-")</f>
        <v>2310.6521549999998</v>
      </c>
      <c r="I2945" s="5">
        <v>2200.6210999999998</v>
      </c>
      <c r="J2945" s="5">
        <v>1980.55899</v>
      </c>
      <c r="K2945" s="26">
        <v>0.21</v>
      </c>
    </row>
    <row r="2946" spans="1:11">
      <c r="A2946" s="4">
        <v>8765</v>
      </c>
      <c r="B2946" t="s">
        <v>2113</v>
      </c>
      <c r="C2946" s="5">
        <f>IF($F$2=0," - ",Tabla1[[#This Row],[Base Precio de Lista neto]])</f>
        <v>251.71850000000001</v>
      </c>
      <c r="D2946" s="5">
        <f>IF($F$2=0," - ",Tabla1[[#This Row],[Base Precio de Lista neto]]*(1-$F$2))</f>
        <v>176.20294999999999</v>
      </c>
      <c r="E2946" s="5">
        <f>IF($F$2=0," - ",Tabla1[[#This Row],[Base para Mejor precio]]*(1-$F$2))</f>
        <v>158.58265499999999</v>
      </c>
      <c r="F2946" s="4" t="s">
        <v>6</v>
      </c>
      <c r="G2946" s="16" t="s">
        <v>6131</v>
      </c>
      <c r="H2946" s="5">
        <f>IFERROR(IF($F$3=0,"-",Tabla1[[#This Row],[Precio de Cliente neto]]*(1+$F$3)),"-")</f>
        <v>264.30442499999998</v>
      </c>
      <c r="I2946" s="5">
        <v>251.71850000000001</v>
      </c>
      <c r="J2946" s="5">
        <v>226.54665</v>
      </c>
      <c r="K2946" s="26">
        <v>0.21</v>
      </c>
    </row>
    <row r="2947" spans="1:11">
      <c r="A2947" s="4">
        <v>8766</v>
      </c>
      <c r="B2947" t="s">
        <v>2114</v>
      </c>
      <c r="C2947" s="5">
        <f>IF($F$2=0," - ",Tabla1[[#This Row],[Base Precio de Lista neto]])</f>
        <v>562.65530000000001</v>
      </c>
      <c r="D2947" s="5">
        <f>IF($F$2=0," - ",Tabla1[[#This Row],[Base Precio de Lista neto]]*(1-$F$2))</f>
        <v>393.85870999999997</v>
      </c>
      <c r="E2947" s="5">
        <f>IF($F$2=0," - ",Tabla1[[#This Row],[Base para Mejor precio]]*(1-$F$2))</f>
        <v>354.47283899999996</v>
      </c>
      <c r="F2947" s="4" t="s">
        <v>6</v>
      </c>
      <c r="G2947" s="16" t="s">
        <v>6131</v>
      </c>
      <c r="H2947" s="5">
        <f>IFERROR(IF($F$3=0,"-",Tabla1[[#This Row],[Precio de Cliente neto]]*(1+$F$3)),"-")</f>
        <v>590.78806499999996</v>
      </c>
      <c r="I2947" s="5">
        <v>562.65530000000001</v>
      </c>
      <c r="J2947" s="5">
        <v>506.38977</v>
      </c>
      <c r="K2947" s="26">
        <v>0.21</v>
      </c>
    </row>
    <row r="2948" spans="1:11">
      <c r="A2948" s="4">
        <v>8767</v>
      </c>
      <c r="B2948" t="s">
        <v>2115</v>
      </c>
      <c r="C2948" s="5">
        <f>IF($F$2=0," - ",Tabla1[[#This Row],[Base Precio de Lista neto]])</f>
        <v>1354.953</v>
      </c>
      <c r="D2948" s="5">
        <f>IF($F$2=0," - ",Tabla1[[#This Row],[Base Precio de Lista neto]]*(1-$F$2))</f>
        <v>948.46709999999996</v>
      </c>
      <c r="E2948" s="5">
        <f>IF($F$2=0," - ",Tabla1[[#This Row],[Base para Mejor precio]]*(1-$F$2))</f>
        <v>853.62038999999993</v>
      </c>
      <c r="F2948" s="4" t="s">
        <v>6</v>
      </c>
      <c r="G2948" s="16" t="s">
        <v>6131</v>
      </c>
      <c r="H2948" s="5">
        <f>IFERROR(IF($F$3=0,"-",Tabla1[[#This Row],[Precio de Cliente neto]]*(1+$F$3)),"-")</f>
        <v>1422.70065</v>
      </c>
      <c r="I2948" s="5">
        <v>1354.953</v>
      </c>
      <c r="J2948" s="5">
        <v>1219.4576999999999</v>
      </c>
      <c r="K2948" s="26">
        <v>0.21</v>
      </c>
    </row>
    <row r="2949" spans="1:11">
      <c r="A2949" s="4">
        <v>8769</v>
      </c>
      <c r="B2949" t="s">
        <v>2116</v>
      </c>
      <c r="C2949" s="5">
        <f>IF($F$2=0," - ",Tabla1[[#This Row],[Base Precio de Lista neto]])</f>
        <v>2073.4605999999999</v>
      </c>
      <c r="D2949" s="5">
        <f>IF($F$2=0," - ",Tabla1[[#This Row],[Base Precio de Lista neto]]*(1-$F$2))</f>
        <v>1451.4224199999999</v>
      </c>
      <c r="E2949" s="5">
        <f>IF($F$2=0," - ",Tabla1[[#This Row],[Base para Mejor precio]]*(1-$F$2))</f>
        <v>1306.280178</v>
      </c>
      <c r="F2949" s="4" t="s">
        <v>6</v>
      </c>
      <c r="G2949" s="16" t="s">
        <v>6131</v>
      </c>
      <c r="H2949" s="5">
        <f>IFERROR(IF($F$3=0,"-",Tabla1[[#This Row],[Precio de Cliente neto]]*(1+$F$3)),"-")</f>
        <v>2177.1336299999998</v>
      </c>
      <c r="I2949" s="5">
        <v>2073.4605999999999</v>
      </c>
      <c r="J2949" s="5">
        <v>1866.11454</v>
      </c>
      <c r="K2949" s="26">
        <v>0.21</v>
      </c>
    </row>
    <row r="2950" spans="1:11">
      <c r="A2950" s="4">
        <v>8770</v>
      </c>
      <c r="B2950" t="s">
        <v>2117</v>
      </c>
      <c r="C2950" s="5">
        <f>IF($F$2=0," - ",Tabla1[[#This Row],[Base Precio de Lista neto]])</f>
        <v>4924.6253999999999</v>
      </c>
      <c r="D2950" s="5">
        <f>IF($F$2=0," - ",Tabla1[[#This Row],[Base Precio de Lista neto]]*(1-$F$2))</f>
        <v>3447.2377799999999</v>
      </c>
      <c r="E2950" s="5">
        <f>IF($F$2=0," - ",Tabla1[[#This Row],[Base para Mejor precio]]*(1-$F$2))</f>
        <v>3102.5140019999999</v>
      </c>
      <c r="F2950" s="4" t="s">
        <v>6</v>
      </c>
      <c r="G2950" s="16" t="s">
        <v>6131</v>
      </c>
      <c r="H2950" s="5">
        <f>IFERROR(IF($F$3=0,"-",Tabla1[[#This Row],[Precio de Cliente neto]]*(1+$F$3)),"-")</f>
        <v>5170.8566700000001</v>
      </c>
      <c r="I2950" s="5">
        <v>4924.6253999999999</v>
      </c>
      <c r="J2950" s="5">
        <v>4432.1628600000004</v>
      </c>
      <c r="K2950" s="26">
        <v>0.21</v>
      </c>
    </row>
    <row r="2951" spans="1:11">
      <c r="A2951" s="4">
        <v>8771</v>
      </c>
      <c r="B2951" t="s">
        <v>6496</v>
      </c>
      <c r="C2951" s="5">
        <f>IF($F$2=0," - ",Tabla1[[#This Row],[Base Precio de Lista neto]])</f>
        <v>470.45229999999998</v>
      </c>
      <c r="D2951" s="5">
        <f>IF($F$2=0," - ",Tabla1[[#This Row],[Base Precio de Lista neto]]*(1-$F$2))</f>
        <v>329.31660999999997</v>
      </c>
      <c r="E2951" s="5">
        <f>IF($F$2=0," - ",Tabla1[[#This Row],[Base para Mejor precio]]*(1-$F$2))</f>
        <v>296.38494899999995</v>
      </c>
      <c r="F2951" s="4" t="s">
        <v>6</v>
      </c>
      <c r="G2951" s="16" t="s">
        <v>6131</v>
      </c>
      <c r="H2951" s="5">
        <f>IFERROR(IF($F$3=0,"-",Tabla1[[#This Row],[Precio de Cliente neto]]*(1+$F$3)),"-")</f>
        <v>493.97491499999995</v>
      </c>
      <c r="I2951" s="5">
        <v>470.45229999999998</v>
      </c>
      <c r="J2951" s="5">
        <v>423.40706999999998</v>
      </c>
      <c r="K2951" s="26">
        <v>0.21</v>
      </c>
    </row>
    <row r="2952" spans="1:11">
      <c r="A2952" s="4">
        <v>8780</v>
      </c>
      <c r="B2952" t="s">
        <v>2118</v>
      </c>
      <c r="C2952" s="5">
        <f>IF($F$2=0," - ",Tabla1[[#This Row],[Base Precio de Lista neto]])</f>
        <v>247.5521</v>
      </c>
      <c r="D2952" s="5">
        <f>IF($F$2=0," - ",Tabla1[[#This Row],[Base Precio de Lista neto]]*(1-$F$2))</f>
        <v>173.28646999999998</v>
      </c>
      <c r="E2952" s="5">
        <f>IF($F$2=0," - ",Tabla1[[#This Row],[Base para Mejor precio]]*(1-$F$2))</f>
        <v>155.95782299999999</v>
      </c>
      <c r="F2952" s="4" t="s">
        <v>6</v>
      </c>
      <c r="G2952" s="16" t="s">
        <v>6131</v>
      </c>
      <c r="H2952" s="5">
        <f>IFERROR(IF($F$3=0,"-",Tabla1[[#This Row],[Precio de Cliente neto]]*(1+$F$3)),"-")</f>
        <v>259.92970499999996</v>
      </c>
      <c r="I2952" s="5">
        <v>247.5521</v>
      </c>
      <c r="J2952" s="5">
        <v>222.79688999999999</v>
      </c>
      <c r="K2952" s="26">
        <v>0.21</v>
      </c>
    </row>
    <row r="2953" spans="1:11">
      <c r="A2953" s="4">
        <v>8781</v>
      </c>
      <c r="B2953" t="s">
        <v>2119</v>
      </c>
      <c r="C2953" s="5">
        <f>IF($F$2=0," - ",Tabla1[[#This Row],[Base Precio de Lista neto]])</f>
        <v>138.89869999999999</v>
      </c>
      <c r="D2953" s="5">
        <f>IF($F$2=0," - ",Tabla1[[#This Row],[Base Precio de Lista neto]]*(1-$F$2))</f>
        <v>97.229089999999985</v>
      </c>
      <c r="E2953" s="5">
        <f>IF($F$2=0," - ",Tabla1[[#This Row],[Base para Mejor precio]]*(1-$F$2))</f>
        <v>87.506180999999998</v>
      </c>
      <c r="F2953" s="4" t="s">
        <v>6</v>
      </c>
      <c r="G2953" s="16" t="s">
        <v>6131</v>
      </c>
      <c r="H2953" s="5">
        <f>IFERROR(IF($F$3=0,"-",Tabla1[[#This Row],[Precio de Cliente neto]]*(1+$F$3)),"-")</f>
        <v>145.84363499999998</v>
      </c>
      <c r="I2953" s="5">
        <v>138.89869999999999</v>
      </c>
      <c r="J2953" s="5">
        <v>125.00883</v>
      </c>
      <c r="K2953" s="26">
        <v>0.21</v>
      </c>
    </row>
    <row r="2954" spans="1:11">
      <c r="A2954" s="4">
        <v>8782</v>
      </c>
      <c r="B2954" t="s">
        <v>9048</v>
      </c>
      <c r="C2954" s="5">
        <f>IF($F$2=0," - ",Tabla1[[#This Row],[Base Precio de Lista neto]])</f>
        <v>249.05629999999999</v>
      </c>
      <c r="D2954" s="5">
        <f>IF($F$2=0," - ",Tabla1[[#This Row],[Base Precio de Lista neto]]*(1-$F$2))</f>
        <v>174.33940999999999</v>
      </c>
      <c r="E2954" s="5">
        <f>IF($F$2=0," - ",Tabla1[[#This Row],[Base para Mejor precio]]*(1-$F$2))</f>
        <v>156.90546899999998</v>
      </c>
      <c r="F2954" s="4" t="s">
        <v>6</v>
      </c>
      <c r="G2954" s="16" t="s">
        <v>6131</v>
      </c>
      <c r="H2954" s="5">
        <f>IFERROR(IF($F$3=0,"-",Tabla1[[#This Row],[Precio de Cliente neto]]*(1+$F$3)),"-")</f>
        <v>261.50911499999995</v>
      </c>
      <c r="I2954" s="5">
        <v>249.05629999999999</v>
      </c>
      <c r="J2954" s="5">
        <v>224.15066999999999</v>
      </c>
      <c r="K2954" s="26">
        <v>0.21</v>
      </c>
    </row>
    <row r="2955" spans="1:11">
      <c r="A2955" s="4">
        <v>8783</v>
      </c>
      <c r="B2955" t="s">
        <v>2120</v>
      </c>
      <c r="C2955" s="5">
        <f>IF($F$2=0," - ",Tabla1[[#This Row],[Base Precio de Lista neto]])</f>
        <v>173.6087</v>
      </c>
      <c r="D2955" s="5">
        <f>IF($F$2=0," - ",Tabla1[[#This Row],[Base Precio de Lista neto]]*(1-$F$2))</f>
        <v>121.52609</v>
      </c>
      <c r="E2955" s="5">
        <f>IF($F$2=0," - ",Tabla1[[#This Row],[Base para Mejor precio]]*(1-$F$2))</f>
        <v>109.37348099999998</v>
      </c>
      <c r="F2955" s="4" t="s">
        <v>6</v>
      </c>
      <c r="G2955" s="16" t="s">
        <v>6131</v>
      </c>
      <c r="H2955" s="5">
        <f>IFERROR(IF($F$3=0,"-",Tabla1[[#This Row],[Precio de Cliente neto]]*(1+$F$3)),"-")</f>
        <v>182.28913499999999</v>
      </c>
      <c r="I2955" s="5">
        <v>173.6087</v>
      </c>
      <c r="J2955" s="5">
        <v>156.24782999999999</v>
      </c>
      <c r="K2955" s="26">
        <v>0.21</v>
      </c>
    </row>
    <row r="2956" spans="1:11">
      <c r="A2956" s="4">
        <v>8784</v>
      </c>
      <c r="B2956" t="s">
        <v>2121</v>
      </c>
      <c r="C2956" s="5">
        <f>IF($F$2=0," - ",Tabla1[[#This Row],[Base Precio de Lista neto]])</f>
        <v>681.52139999999997</v>
      </c>
      <c r="D2956" s="5">
        <f>IF($F$2=0," - ",Tabla1[[#This Row],[Base Precio de Lista neto]]*(1-$F$2))</f>
        <v>477.06497999999993</v>
      </c>
      <c r="E2956" s="5">
        <f>IF($F$2=0," - ",Tabla1[[#This Row],[Base para Mejor precio]]*(1-$F$2))</f>
        <v>429.35848200000004</v>
      </c>
      <c r="F2956" s="4" t="s">
        <v>6</v>
      </c>
      <c r="G2956" s="16" t="s">
        <v>6131</v>
      </c>
      <c r="H2956" s="5">
        <f>IFERROR(IF($F$3=0,"-",Tabla1[[#This Row],[Precio de Cliente neto]]*(1+$F$3)),"-")</f>
        <v>715.59746999999993</v>
      </c>
      <c r="I2956" s="5">
        <v>681.52139999999997</v>
      </c>
      <c r="J2956" s="5">
        <v>613.36926000000005</v>
      </c>
      <c r="K2956" s="26">
        <v>0.21</v>
      </c>
    </row>
    <row r="2957" spans="1:11">
      <c r="A2957" s="4">
        <v>8786</v>
      </c>
      <c r="B2957" t="s">
        <v>2122</v>
      </c>
      <c r="C2957" s="5">
        <f>IF($F$2=0," - ",Tabla1[[#This Row],[Base Precio de Lista neto]])</f>
        <v>1873.6637000000001</v>
      </c>
      <c r="D2957" s="5">
        <f>IF($F$2=0," - ",Tabla1[[#This Row],[Base Precio de Lista neto]]*(1-$F$2))</f>
        <v>1311.56459</v>
      </c>
      <c r="E2957" s="5">
        <f>IF($F$2=0," - ",Tabla1[[#This Row],[Base para Mejor precio]]*(1-$F$2))</f>
        <v>1180.4081309999999</v>
      </c>
      <c r="F2957" s="4" t="s">
        <v>6</v>
      </c>
      <c r="G2957" s="16" t="s">
        <v>6131</v>
      </c>
      <c r="H2957" s="5">
        <f>IFERROR(IF($F$3=0,"-",Tabla1[[#This Row],[Precio de Cliente neto]]*(1+$F$3)),"-")</f>
        <v>1967.3468849999999</v>
      </c>
      <c r="I2957" s="5">
        <v>1873.6637000000001</v>
      </c>
      <c r="J2957" s="5">
        <v>1686.2973300000001</v>
      </c>
      <c r="K2957" s="26">
        <v>0.21</v>
      </c>
    </row>
    <row r="2958" spans="1:11">
      <c r="A2958" s="4">
        <v>8787</v>
      </c>
      <c r="B2958" t="s">
        <v>2123</v>
      </c>
      <c r="C2958" s="5">
        <f>IF($F$2=0," - ",Tabla1[[#This Row],[Base Precio de Lista neto]])</f>
        <v>18224.9359</v>
      </c>
      <c r="D2958" s="5">
        <f>IF($F$2=0," - ",Tabla1[[#This Row],[Base Precio de Lista neto]]*(1-$F$2))</f>
        <v>12757.45513</v>
      </c>
      <c r="E2958" s="5">
        <f>IF($F$2=0," - ",Tabla1[[#This Row],[Base para Mejor precio]]*(1-$F$2))</f>
        <v>11481.709616999999</v>
      </c>
      <c r="F2958" s="4" t="s">
        <v>5</v>
      </c>
      <c r="G2958" s="16" t="s">
        <v>6131</v>
      </c>
      <c r="H2958" s="5">
        <f>IFERROR(IF($F$3=0,"-",Tabla1[[#This Row],[Precio de Cliente neto]]*(1+$F$3)),"-")</f>
        <v>19136.182695</v>
      </c>
      <c r="I2958" s="5">
        <v>18224.9359</v>
      </c>
      <c r="J2958" s="5">
        <v>16402.442309999999</v>
      </c>
      <c r="K2958" s="26">
        <v>0.21</v>
      </c>
    </row>
    <row r="2959" spans="1:11">
      <c r="A2959" s="4">
        <v>8788</v>
      </c>
      <c r="B2959" t="s">
        <v>2124</v>
      </c>
      <c r="C2959" s="5">
        <f>IF($F$2=0," - ",Tabla1[[#This Row],[Base Precio de Lista neto]])</f>
        <v>12051.9575</v>
      </c>
      <c r="D2959" s="5">
        <f>IF($F$2=0," - ",Tabla1[[#This Row],[Base Precio de Lista neto]]*(1-$F$2))</f>
        <v>8436.3702499999999</v>
      </c>
      <c r="E2959" s="5">
        <f>IF($F$2=0," - ",Tabla1[[#This Row],[Base para Mejor precio]]*(1-$F$2))</f>
        <v>7592.733224999999</v>
      </c>
      <c r="F2959" s="4" t="s">
        <v>6</v>
      </c>
      <c r="G2959" s="16" t="s">
        <v>6131</v>
      </c>
      <c r="H2959" s="5">
        <f>IFERROR(IF($F$3=0,"-",Tabla1[[#This Row],[Precio de Cliente neto]]*(1+$F$3)),"-")</f>
        <v>12654.555375</v>
      </c>
      <c r="I2959" s="5">
        <v>12051.9575</v>
      </c>
      <c r="J2959" s="5">
        <v>10846.76175</v>
      </c>
      <c r="K2959" s="26">
        <v>0.21</v>
      </c>
    </row>
    <row r="2960" spans="1:11">
      <c r="A2960" s="4">
        <v>8789</v>
      </c>
      <c r="B2960" t="s">
        <v>2125</v>
      </c>
      <c r="C2960" s="5">
        <f>IF($F$2=0," - ",Tabla1[[#This Row],[Base Precio de Lista neto]])</f>
        <v>1754.4449999999999</v>
      </c>
      <c r="D2960" s="5">
        <f>IF($F$2=0," - ",Tabla1[[#This Row],[Base Precio de Lista neto]]*(1-$F$2))</f>
        <v>1228.1115</v>
      </c>
      <c r="E2960" s="5">
        <f>IF($F$2=0," - ",Tabla1[[#This Row],[Base para Mejor precio]]*(1-$F$2))</f>
        <v>1105.30035</v>
      </c>
      <c r="F2960" s="4" t="s">
        <v>6</v>
      </c>
      <c r="G2960" s="16" t="s">
        <v>6131</v>
      </c>
      <c r="H2960" s="5">
        <f>IFERROR(IF($F$3=0,"-",Tabla1[[#This Row],[Precio de Cliente neto]]*(1+$F$3)),"-")</f>
        <v>1842.16725</v>
      </c>
      <c r="I2960" s="5">
        <v>1754.4449999999999</v>
      </c>
      <c r="J2960" s="5">
        <v>1579.0005000000001</v>
      </c>
      <c r="K2960" s="26">
        <v>0.21</v>
      </c>
    </row>
    <row r="2961" spans="1:11">
      <c r="A2961" s="4">
        <v>8790</v>
      </c>
      <c r="B2961" t="s">
        <v>2126</v>
      </c>
      <c r="C2961" s="5">
        <f>IF($F$2=0," - ",Tabla1[[#This Row],[Base Precio de Lista neto]])</f>
        <v>12059.15</v>
      </c>
      <c r="D2961" s="5">
        <f>IF($F$2=0," - ",Tabla1[[#This Row],[Base Precio de Lista neto]]*(1-$F$2))</f>
        <v>8441.4049999999988</v>
      </c>
      <c r="E2961" s="5">
        <f>IF($F$2=0," - ",Tabla1[[#This Row],[Base para Mejor precio]]*(1-$F$2))</f>
        <v>7597.2645000000002</v>
      </c>
      <c r="F2961" s="4" t="s">
        <v>5</v>
      </c>
      <c r="G2961" s="16" t="s">
        <v>6131</v>
      </c>
      <c r="H2961" s="5">
        <f>IFERROR(IF($F$3=0,"-",Tabla1[[#This Row],[Precio de Cliente neto]]*(1+$F$3)),"-")</f>
        <v>12662.107499999998</v>
      </c>
      <c r="I2961" s="5">
        <v>12059.15</v>
      </c>
      <c r="J2961" s="5">
        <v>10853.235000000001</v>
      </c>
      <c r="K2961" s="26">
        <v>0.21</v>
      </c>
    </row>
    <row r="2962" spans="1:11">
      <c r="A2962" s="4">
        <v>8791</v>
      </c>
      <c r="B2962" t="s">
        <v>2127</v>
      </c>
      <c r="C2962" s="5">
        <f>IF($F$2=0," - ",Tabla1[[#This Row],[Base Precio de Lista neto]])</f>
        <v>6304.1153000000004</v>
      </c>
      <c r="D2962" s="5">
        <f>IF($F$2=0," - ",Tabla1[[#This Row],[Base Precio de Lista neto]]*(1-$F$2))</f>
        <v>4412.8807100000004</v>
      </c>
      <c r="E2962" s="5">
        <f>IF($F$2=0," - ",Tabla1[[#This Row],[Base para Mejor precio]]*(1-$F$2))</f>
        <v>3971.592639</v>
      </c>
      <c r="F2962" s="4" t="s">
        <v>5</v>
      </c>
      <c r="G2962" s="16" t="s">
        <v>6131</v>
      </c>
      <c r="H2962" s="5">
        <f>IFERROR(IF($F$3=0,"-",Tabla1[[#This Row],[Precio de Cliente neto]]*(1+$F$3)),"-")</f>
        <v>6619.3210650000001</v>
      </c>
      <c r="I2962" s="5">
        <v>6304.1153000000004</v>
      </c>
      <c r="J2962" s="5">
        <v>5673.7037700000001</v>
      </c>
      <c r="K2962" s="26">
        <v>0.21</v>
      </c>
    </row>
    <row r="2963" spans="1:11">
      <c r="A2963" s="4">
        <v>8792</v>
      </c>
      <c r="B2963" t="s">
        <v>2128</v>
      </c>
      <c r="C2963" s="5">
        <f>IF($F$2=0," - ",Tabla1[[#This Row],[Base Precio de Lista neto]])</f>
        <v>21512.320599999999</v>
      </c>
      <c r="D2963" s="5">
        <f>IF($F$2=0," - ",Tabla1[[#This Row],[Base Precio de Lista neto]]*(1-$F$2))</f>
        <v>15058.624419999998</v>
      </c>
      <c r="E2963" s="5">
        <f>IF($F$2=0," - ",Tabla1[[#This Row],[Base para Mejor precio]]*(1-$F$2))</f>
        <v>13552.761978</v>
      </c>
      <c r="F2963" s="4" t="s">
        <v>5</v>
      </c>
      <c r="G2963" s="16" t="s">
        <v>6131</v>
      </c>
      <c r="H2963" s="5">
        <f>IFERROR(IF($F$3=0,"-",Tabla1[[#This Row],[Precio de Cliente neto]]*(1+$F$3)),"-")</f>
        <v>22587.936629999997</v>
      </c>
      <c r="I2963" s="5">
        <v>21512.320599999999</v>
      </c>
      <c r="J2963" s="5">
        <v>19361.088540000001</v>
      </c>
      <c r="K2963" s="26">
        <v>0.21</v>
      </c>
    </row>
    <row r="2964" spans="1:11">
      <c r="A2964" s="4">
        <v>8793</v>
      </c>
      <c r="B2964" t="s">
        <v>8438</v>
      </c>
      <c r="C2964" s="5">
        <f>IF($F$2=0," - ",Tabla1[[#This Row],[Base Precio de Lista neto]])</f>
        <v>3092.1988000000001</v>
      </c>
      <c r="D2964" s="5">
        <f>IF($F$2=0," - ",Tabla1[[#This Row],[Base Precio de Lista neto]]*(1-$F$2))</f>
        <v>2164.5391599999998</v>
      </c>
      <c r="E2964" s="5">
        <f>IF($F$2=0," - ",Tabla1[[#This Row],[Base para Mejor precio]]*(1-$F$2))</f>
        <v>1948.0852439999999</v>
      </c>
      <c r="F2964" s="4" t="s">
        <v>5</v>
      </c>
      <c r="G2964" s="16" t="s">
        <v>6131</v>
      </c>
      <c r="H2964" s="5">
        <f>IFERROR(IF($F$3=0,"-",Tabla1[[#This Row],[Precio de Cliente neto]]*(1+$F$3)),"-")</f>
        <v>3246.8087399999995</v>
      </c>
      <c r="I2964" s="5">
        <v>3092.1988000000001</v>
      </c>
      <c r="J2964" s="5">
        <v>2782.97892</v>
      </c>
      <c r="K2964" s="26">
        <v>0.21</v>
      </c>
    </row>
    <row r="2965" spans="1:11">
      <c r="A2965" s="4">
        <v>8794</v>
      </c>
      <c r="B2965" t="s">
        <v>8710</v>
      </c>
      <c r="C2965" s="5">
        <f>IF($F$2=0," - ",Tabla1[[#This Row],[Base Precio de Lista neto]])</f>
        <v>10717.747600000001</v>
      </c>
      <c r="D2965" s="5">
        <f>IF($F$2=0," - ",Tabla1[[#This Row],[Base Precio de Lista neto]]*(1-$F$2))</f>
        <v>7502.4233199999999</v>
      </c>
      <c r="E2965" s="5">
        <f>IF($F$2=0," - ",Tabla1[[#This Row],[Base para Mejor precio]]*(1-$F$2))</f>
        <v>6752.1809880000001</v>
      </c>
      <c r="F2965" s="4" t="s">
        <v>5</v>
      </c>
      <c r="G2965" s="16" t="s">
        <v>6131</v>
      </c>
      <c r="H2965" s="5">
        <f>IFERROR(IF($F$3=0,"-",Tabla1[[#This Row],[Precio de Cliente neto]]*(1+$F$3)),"-")</f>
        <v>11253.634979999999</v>
      </c>
      <c r="I2965" s="5">
        <v>10717.747600000001</v>
      </c>
      <c r="J2965" s="5">
        <v>9645.9728400000004</v>
      </c>
      <c r="K2965" s="26">
        <v>0.21</v>
      </c>
    </row>
    <row r="2966" spans="1:11">
      <c r="A2966" s="4">
        <v>8797</v>
      </c>
      <c r="B2966" t="s">
        <v>2129</v>
      </c>
      <c r="C2966" s="5">
        <f>IF($F$2=0," - ",Tabla1[[#This Row],[Base Precio de Lista neto]])</f>
        <v>650.75739999999996</v>
      </c>
      <c r="D2966" s="5">
        <f>IF($F$2=0," - ",Tabla1[[#This Row],[Base Precio de Lista neto]]*(1-$F$2))</f>
        <v>455.53017999999992</v>
      </c>
      <c r="E2966" s="5">
        <f>IF($F$2=0," - ",Tabla1[[#This Row],[Base para Mejor precio]]*(1-$F$2))</f>
        <v>409.97716199999996</v>
      </c>
      <c r="F2966" s="4" t="s">
        <v>4</v>
      </c>
      <c r="G2966" s="16" t="s">
        <v>6131</v>
      </c>
      <c r="H2966" s="5">
        <f>IFERROR(IF($F$3=0,"-",Tabla1[[#This Row],[Precio de Cliente neto]]*(1+$F$3)),"-")</f>
        <v>683.29526999999985</v>
      </c>
      <c r="I2966" s="5">
        <v>650.75739999999996</v>
      </c>
      <c r="J2966" s="5">
        <v>585.68165999999997</v>
      </c>
      <c r="K2966" s="26">
        <v>0.21</v>
      </c>
    </row>
    <row r="2967" spans="1:11">
      <c r="A2967" s="4">
        <v>8798</v>
      </c>
      <c r="B2967" t="s">
        <v>8711</v>
      </c>
      <c r="C2967" s="5">
        <f>IF($F$2=0," - ",Tabla1[[#This Row],[Base Precio de Lista neto]])</f>
        <v>311.9092</v>
      </c>
      <c r="D2967" s="5">
        <f>IF($F$2=0," - ",Tabla1[[#This Row],[Base Precio de Lista neto]]*(1-$F$2))</f>
        <v>218.33643999999998</v>
      </c>
      <c r="E2967" s="5">
        <f>IF($F$2=0," - ",Tabla1[[#This Row],[Base para Mejor precio]]*(1-$F$2))</f>
        <v>196.50279599999999</v>
      </c>
      <c r="F2967" s="4" t="s">
        <v>4</v>
      </c>
      <c r="G2967" s="16" t="s">
        <v>6131</v>
      </c>
      <c r="H2967" s="5">
        <f>IFERROR(IF($F$3=0,"-",Tabla1[[#This Row],[Precio de Cliente neto]]*(1+$F$3)),"-")</f>
        <v>327.50465999999994</v>
      </c>
      <c r="I2967" s="5">
        <v>311.9092</v>
      </c>
      <c r="J2967" s="5">
        <v>280.71827999999999</v>
      </c>
      <c r="K2967" s="26">
        <v>0.21</v>
      </c>
    </row>
    <row r="2968" spans="1:11">
      <c r="A2968" s="4">
        <v>8799</v>
      </c>
      <c r="B2968" t="s">
        <v>2130</v>
      </c>
      <c r="C2968" s="5">
        <f>IF($F$2=0," - ",Tabla1[[#This Row],[Base Precio de Lista neto]])</f>
        <v>294.50790000000001</v>
      </c>
      <c r="D2968" s="5">
        <f>IF($F$2=0," - ",Tabla1[[#This Row],[Base Precio de Lista neto]]*(1-$F$2))</f>
        <v>206.15553</v>
      </c>
      <c r="E2968" s="5">
        <f>IF($F$2=0," - ",Tabla1[[#This Row],[Base para Mejor precio]]*(1-$F$2))</f>
        <v>185.53997699999999</v>
      </c>
      <c r="F2968" s="4" t="s">
        <v>4</v>
      </c>
      <c r="G2968" s="16" t="s">
        <v>6131</v>
      </c>
      <c r="H2968" s="5">
        <f>IFERROR(IF($F$3=0,"-",Tabla1[[#This Row],[Precio de Cliente neto]]*(1+$F$3)),"-")</f>
        <v>309.233295</v>
      </c>
      <c r="I2968" s="5">
        <v>294.50790000000001</v>
      </c>
      <c r="J2968" s="5">
        <v>265.05711000000002</v>
      </c>
      <c r="K2968" s="26">
        <v>0.21</v>
      </c>
    </row>
    <row r="2969" spans="1:11">
      <c r="A2969" s="4">
        <v>8800</v>
      </c>
      <c r="B2969" t="s">
        <v>8712</v>
      </c>
      <c r="C2969" s="5">
        <f>IF($F$2=0," - ",Tabla1[[#This Row],[Base Precio de Lista neto]])</f>
        <v>2007.1195</v>
      </c>
      <c r="D2969" s="5">
        <f>IF($F$2=0," - ",Tabla1[[#This Row],[Base Precio de Lista neto]]*(1-$F$2))</f>
        <v>1404.9836499999999</v>
      </c>
      <c r="E2969" s="5">
        <f>IF($F$2=0," - ",Tabla1[[#This Row],[Base para Mejor precio]]*(1-$F$2))</f>
        <v>1264.4852849999997</v>
      </c>
      <c r="F2969" s="4" t="s">
        <v>4</v>
      </c>
      <c r="G2969" s="16" t="s">
        <v>6131</v>
      </c>
      <c r="H2969" s="5">
        <f>IFERROR(IF($F$3=0,"-",Tabla1[[#This Row],[Precio de Cliente neto]]*(1+$F$3)),"-")</f>
        <v>2107.4754749999997</v>
      </c>
      <c r="I2969" s="5">
        <v>2007.1195</v>
      </c>
      <c r="J2969" s="5">
        <v>1806.4075499999999</v>
      </c>
      <c r="K2969" s="26">
        <v>0.21</v>
      </c>
    </row>
    <row r="2970" spans="1:11">
      <c r="A2970" s="4">
        <v>8801</v>
      </c>
      <c r="B2970" t="s">
        <v>2131</v>
      </c>
      <c r="C2970" s="5">
        <f>IF($F$2=0," - ",Tabla1[[#This Row],[Base Precio de Lista neto]])</f>
        <v>1024.4441999999999</v>
      </c>
      <c r="D2970" s="5">
        <f>IF($F$2=0," - ",Tabla1[[#This Row],[Base Precio de Lista neto]]*(1-$F$2))</f>
        <v>717.11093999999991</v>
      </c>
      <c r="E2970" s="5">
        <f>IF($F$2=0," - ",Tabla1[[#This Row],[Base para Mejor precio]]*(1-$F$2))</f>
        <v>645.39984599999991</v>
      </c>
      <c r="F2970" s="4" t="s">
        <v>4</v>
      </c>
      <c r="G2970" s="16" t="s">
        <v>6131</v>
      </c>
      <c r="H2970" s="5">
        <f>IFERROR(IF($F$3=0,"-",Tabla1[[#This Row],[Precio de Cliente neto]]*(1+$F$3)),"-")</f>
        <v>1075.6664099999998</v>
      </c>
      <c r="I2970" s="5">
        <v>1024.4441999999999</v>
      </c>
      <c r="J2970" s="5">
        <v>921.99977999999999</v>
      </c>
      <c r="K2970" s="26">
        <v>0.21</v>
      </c>
    </row>
    <row r="2971" spans="1:11">
      <c r="A2971" s="4">
        <v>8802</v>
      </c>
      <c r="B2971" t="s">
        <v>2132</v>
      </c>
      <c r="C2971" s="5">
        <f>IF($F$2=0," - ",Tabla1[[#This Row],[Base Precio de Lista neto]])</f>
        <v>827.26059999999995</v>
      </c>
      <c r="D2971" s="5">
        <f>IF($F$2=0," - ",Tabla1[[#This Row],[Base Precio de Lista neto]]*(1-$F$2))</f>
        <v>579.08241999999996</v>
      </c>
      <c r="E2971" s="5">
        <f>IF($F$2=0," - ",Tabla1[[#This Row],[Base para Mejor precio]]*(1-$F$2))</f>
        <v>521.17417799999998</v>
      </c>
      <c r="F2971" s="4" t="s">
        <v>4</v>
      </c>
      <c r="G2971" s="16" t="s">
        <v>6131</v>
      </c>
      <c r="H2971" s="5">
        <f>IFERROR(IF($F$3=0,"-",Tabla1[[#This Row],[Precio de Cliente neto]]*(1+$F$3)),"-")</f>
        <v>868.62362999999993</v>
      </c>
      <c r="I2971" s="5">
        <v>827.26059999999995</v>
      </c>
      <c r="J2971" s="5">
        <v>744.53453999999999</v>
      </c>
      <c r="K2971" s="26">
        <v>0.21</v>
      </c>
    </row>
    <row r="2972" spans="1:11">
      <c r="A2972" s="4">
        <v>8803</v>
      </c>
      <c r="B2972" t="s">
        <v>2133</v>
      </c>
      <c r="C2972" s="5">
        <f>IF($F$2=0," - ",Tabla1[[#This Row],[Base Precio de Lista neto]])</f>
        <v>459.16289999999998</v>
      </c>
      <c r="D2972" s="5">
        <f>IF($F$2=0," - ",Tabla1[[#This Row],[Base Precio de Lista neto]]*(1-$F$2))</f>
        <v>321.41402999999997</v>
      </c>
      <c r="E2972" s="5">
        <f>IF($F$2=0," - ",Tabla1[[#This Row],[Base para Mejor precio]]*(1-$F$2))</f>
        <v>289.27262699999994</v>
      </c>
      <c r="F2972" s="4" t="s">
        <v>4</v>
      </c>
      <c r="G2972" s="16" t="s">
        <v>6131</v>
      </c>
      <c r="H2972" s="5">
        <f>IFERROR(IF($F$3=0,"-",Tabla1[[#This Row],[Precio de Cliente neto]]*(1+$F$3)),"-")</f>
        <v>482.12104499999998</v>
      </c>
      <c r="I2972" s="5">
        <v>459.16289999999998</v>
      </c>
      <c r="J2972" s="5">
        <v>413.24660999999998</v>
      </c>
      <c r="K2972" s="26">
        <v>0.21</v>
      </c>
    </row>
    <row r="2973" spans="1:11">
      <c r="A2973" s="4">
        <v>8804</v>
      </c>
      <c r="B2973" t="s">
        <v>2134</v>
      </c>
      <c r="C2973" s="5">
        <f>IF($F$2=0," - ",Tabla1[[#This Row],[Base Precio de Lista neto]])</f>
        <v>1237.4795999999999</v>
      </c>
      <c r="D2973" s="5">
        <f>IF($F$2=0," - ",Tabla1[[#This Row],[Base Precio de Lista neto]]*(1-$F$2))</f>
        <v>866.2357199999999</v>
      </c>
      <c r="E2973" s="5">
        <f>IF($F$2=0," - ",Tabla1[[#This Row],[Base para Mejor precio]]*(1-$F$2))</f>
        <v>779.61214799999993</v>
      </c>
      <c r="F2973" s="4" t="s">
        <v>4</v>
      </c>
      <c r="G2973" s="16" t="s">
        <v>6131</v>
      </c>
      <c r="H2973" s="5">
        <f>IFERROR(IF($F$3=0,"-",Tabla1[[#This Row],[Precio de Cliente neto]]*(1+$F$3)),"-")</f>
        <v>1299.35358</v>
      </c>
      <c r="I2973" s="5">
        <v>1237.4795999999999</v>
      </c>
      <c r="J2973" s="5">
        <v>1113.73164</v>
      </c>
      <c r="K2973" s="26">
        <v>0.21</v>
      </c>
    </row>
    <row r="2974" spans="1:11">
      <c r="A2974" s="4">
        <v>8806</v>
      </c>
      <c r="B2974" t="s">
        <v>2135</v>
      </c>
      <c r="C2974" s="5">
        <f>IF($F$2=0," - ",Tabla1[[#This Row],[Base Precio de Lista neto]])</f>
        <v>1670.5831000000001</v>
      </c>
      <c r="D2974" s="5">
        <f>IF($F$2=0," - ",Tabla1[[#This Row],[Base Precio de Lista neto]]*(1-$F$2))</f>
        <v>1169.4081699999999</v>
      </c>
      <c r="E2974" s="5">
        <f>IF($F$2=0," - ",Tabla1[[#This Row],[Base para Mejor precio]]*(1-$F$2))</f>
        <v>1052.467353</v>
      </c>
      <c r="F2974" s="4" t="s">
        <v>4</v>
      </c>
      <c r="G2974" s="16" t="s">
        <v>6131</v>
      </c>
      <c r="H2974" s="5">
        <f>IFERROR(IF($F$3=0,"-",Tabla1[[#This Row],[Precio de Cliente neto]]*(1+$F$3)),"-")</f>
        <v>1754.112255</v>
      </c>
      <c r="I2974" s="5">
        <v>1670.5831000000001</v>
      </c>
      <c r="J2974" s="5">
        <v>1503.5247899999999</v>
      </c>
      <c r="K2974" s="26">
        <v>0.21</v>
      </c>
    </row>
    <row r="2975" spans="1:11">
      <c r="A2975" s="4">
        <v>8813</v>
      </c>
      <c r="B2975" t="s">
        <v>2136</v>
      </c>
      <c r="C2975" s="5">
        <f>IF($F$2=0," - ",Tabla1[[#This Row],[Base Precio de Lista neto]])</f>
        <v>2379.7829000000002</v>
      </c>
      <c r="D2975" s="5">
        <f>IF($F$2=0," - ",Tabla1[[#This Row],[Base Precio de Lista neto]]*(1-$F$2))</f>
        <v>1665.8480300000001</v>
      </c>
      <c r="E2975" s="5">
        <f>IF($F$2=0," - ",Tabla1[[#This Row],[Base para Mejor precio]]*(1-$F$2))</f>
        <v>1499.2632269999999</v>
      </c>
      <c r="F2975" s="4" t="s">
        <v>5</v>
      </c>
      <c r="G2975" s="16" t="s">
        <v>6131</v>
      </c>
      <c r="H2975" s="5">
        <f>IFERROR(IF($F$3=0,"-",Tabla1[[#This Row],[Precio de Cliente neto]]*(1+$F$3)),"-")</f>
        <v>2498.7720450000002</v>
      </c>
      <c r="I2975" s="5">
        <v>2379.7829000000002</v>
      </c>
      <c r="J2975" s="5">
        <v>2141.8046100000001</v>
      </c>
      <c r="K2975" s="26">
        <v>0.21</v>
      </c>
    </row>
    <row r="2976" spans="1:11">
      <c r="A2976" s="4">
        <v>8815</v>
      </c>
      <c r="B2976" t="s">
        <v>2137</v>
      </c>
      <c r="C2976" s="5">
        <f>IF($F$2=0," - ",Tabla1[[#This Row],[Base Precio de Lista neto]])</f>
        <v>14580.4432</v>
      </c>
      <c r="D2976" s="5">
        <f>IF($F$2=0," - ",Tabla1[[#This Row],[Base Precio de Lista neto]]*(1-$F$2))</f>
        <v>10206.310239999999</v>
      </c>
      <c r="E2976" s="5">
        <f>IF($F$2=0," - ",Tabla1[[#This Row],[Base para Mejor precio]]*(1-$F$2))</f>
        <v>9185.6792160000005</v>
      </c>
      <c r="F2976" s="4" t="s">
        <v>4</v>
      </c>
      <c r="G2976" s="16" t="s">
        <v>6131</v>
      </c>
      <c r="H2976" s="5">
        <f>IFERROR(IF($F$3=0,"-",Tabla1[[#This Row],[Precio de Cliente neto]]*(1+$F$3)),"-")</f>
        <v>15309.465359999998</v>
      </c>
      <c r="I2976" s="5">
        <v>14580.4432</v>
      </c>
      <c r="J2976" s="5">
        <v>13122.398880000001</v>
      </c>
      <c r="K2976" s="26">
        <v>0.21</v>
      </c>
    </row>
    <row r="2977" spans="1:11">
      <c r="A2977" s="4">
        <v>8827</v>
      </c>
      <c r="B2977" t="s">
        <v>2138</v>
      </c>
      <c r="C2977" s="5">
        <f>IF($F$2=0," - ",Tabla1[[#This Row],[Base Precio de Lista neto]])</f>
        <v>4972.4053999999996</v>
      </c>
      <c r="D2977" s="5">
        <f>IF($F$2=0," - ",Tabla1[[#This Row],[Base Precio de Lista neto]]*(1-$F$2))</f>
        <v>3480.6837799999994</v>
      </c>
      <c r="E2977" s="5">
        <f>IF($F$2=0," - ",Tabla1[[#This Row],[Base para Mejor precio]]*(1-$F$2))</f>
        <v>3132.6154019999999</v>
      </c>
      <c r="F2977" s="4" t="s">
        <v>4</v>
      </c>
      <c r="G2977" s="16" t="s">
        <v>6131</v>
      </c>
      <c r="H2977" s="5">
        <f>IFERROR(IF($F$3=0,"-",Tabla1[[#This Row],[Precio de Cliente neto]]*(1+$F$3)),"-")</f>
        <v>5221.0256699999991</v>
      </c>
      <c r="I2977" s="5">
        <v>4972.4053999999996</v>
      </c>
      <c r="J2977" s="5">
        <v>4475.1648599999999</v>
      </c>
      <c r="K2977" s="26">
        <v>0.21</v>
      </c>
    </row>
    <row r="2978" spans="1:11">
      <c r="A2978" s="4">
        <v>8832</v>
      </c>
      <c r="B2978" t="s">
        <v>2139</v>
      </c>
      <c r="C2978" s="5">
        <f>IF($F$2=0," - ",Tabla1[[#This Row],[Base Precio de Lista neto]])</f>
        <v>3563.1500999999998</v>
      </c>
      <c r="D2978" s="5">
        <f>IF($F$2=0," - ",Tabla1[[#This Row],[Base Precio de Lista neto]]*(1-$F$2))</f>
        <v>2494.2050699999995</v>
      </c>
      <c r="E2978" s="5">
        <f>IF($F$2=0," - ",Tabla1[[#This Row],[Base para Mejor precio]]*(1-$F$2))</f>
        <v>2244.7845629999997</v>
      </c>
      <c r="F2978" s="4" t="s">
        <v>4</v>
      </c>
      <c r="G2978" s="16" t="s">
        <v>6131</v>
      </c>
      <c r="H2978" s="5">
        <f>IFERROR(IF($F$3=0,"-",Tabla1[[#This Row],[Precio de Cliente neto]]*(1+$F$3)),"-")</f>
        <v>3741.3076049999991</v>
      </c>
      <c r="I2978" s="5">
        <v>3563.1500999999998</v>
      </c>
      <c r="J2978" s="5">
        <v>3206.83509</v>
      </c>
      <c r="K2978" s="26">
        <v>0.21</v>
      </c>
    </row>
    <row r="2979" spans="1:11">
      <c r="A2979" s="4">
        <v>8841</v>
      </c>
      <c r="B2979" t="s">
        <v>2140</v>
      </c>
      <c r="C2979" s="5">
        <f>IF($F$2=0," - ",Tabla1[[#This Row],[Base Precio de Lista neto]])</f>
        <v>6088.5155000000004</v>
      </c>
      <c r="D2979" s="5">
        <f>IF($F$2=0," - ",Tabla1[[#This Row],[Base Precio de Lista neto]]*(1-$F$2))</f>
        <v>4261.9608500000004</v>
      </c>
      <c r="E2979" s="5">
        <f>IF($F$2=0," - ",Tabla1[[#This Row],[Base para Mejor precio]]*(1-$F$2))</f>
        <v>3835.7647649999999</v>
      </c>
      <c r="F2979" s="4" t="s">
        <v>4</v>
      </c>
      <c r="G2979" s="16" t="s">
        <v>6131</v>
      </c>
      <c r="H2979" s="5">
        <f>IFERROR(IF($F$3=0,"-",Tabla1[[#This Row],[Precio de Cliente neto]]*(1+$F$3)),"-")</f>
        <v>6392.941275000001</v>
      </c>
      <c r="I2979" s="5">
        <v>6088.5155000000004</v>
      </c>
      <c r="J2979" s="5">
        <v>5479.6639500000001</v>
      </c>
      <c r="K2979" s="26">
        <v>0.21</v>
      </c>
    </row>
    <row r="2980" spans="1:11">
      <c r="A2980" s="4">
        <v>8842</v>
      </c>
      <c r="B2980" t="s">
        <v>2141</v>
      </c>
      <c r="C2980" s="5">
        <f>IF($F$2=0," - ",Tabla1[[#This Row],[Base Precio de Lista neto]])</f>
        <v>5265.8513999999996</v>
      </c>
      <c r="D2980" s="5">
        <f>IF($F$2=0," - ",Tabla1[[#This Row],[Base Precio de Lista neto]]*(1-$F$2))</f>
        <v>3686.0959799999996</v>
      </c>
      <c r="E2980" s="5">
        <f>IF($F$2=0," - ",Tabla1[[#This Row],[Base para Mejor precio]]*(1-$F$2))</f>
        <v>3317.486382</v>
      </c>
      <c r="F2980" s="4" t="s">
        <v>4</v>
      </c>
      <c r="G2980" s="16" t="s">
        <v>6131</v>
      </c>
      <c r="H2980" s="5">
        <f>IFERROR(IF($F$3=0,"-",Tabla1[[#This Row],[Precio de Cliente neto]]*(1+$F$3)),"-")</f>
        <v>5529.1439699999992</v>
      </c>
      <c r="I2980" s="5">
        <v>5265.8513999999996</v>
      </c>
      <c r="J2980" s="5">
        <v>4739.2662600000003</v>
      </c>
      <c r="K2980" s="26">
        <v>0.21</v>
      </c>
    </row>
    <row r="2981" spans="1:11">
      <c r="A2981" s="4">
        <v>8846</v>
      </c>
      <c r="B2981" t="s">
        <v>2142</v>
      </c>
      <c r="C2981" s="5">
        <f>IF($F$2=0," - ",Tabla1[[#This Row],[Base Precio de Lista neto]])</f>
        <v>4471.5258000000003</v>
      </c>
      <c r="D2981" s="5">
        <f>IF($F$2=0," - ",Tabla1[[#This Row],[Base Precio de Lista neto]]*(1-$F$2))</f>
        <v>3130.0680600000001</v>
      </c>
      <c r="E2981" s="5">
        <f>IF($F$2=0," - ",Tabla1[[#This Row],[Base para Mejor precio]]*(1-$F$2))</f>
        <v>2817.0612539999997</v>
      </c>
      <c r="F2981" s="4" t="s">
        <v>4</v>
      </c>
      <c r="G2981" s="16" t="s">
        <v>6131</v>
      </c>
      <c r="H2981" s="5">
        <f>IFERROR(IF($F$3=0,"-",Tabla1[[#This Row],[Precio de Cliente neto]]*(1+$F$3)),"-")</f>
        <v>4695.1020900000003</v>
      </c>
      <c r="I2981" s="5">
        <v>4471.5258000000003</v>
      </c>
      <c r="J2981" s="5">
        <v>4024.3732199999999</v>
      </c>
      <c r="K2981" s="26">
        <v>0.21</v>
      </c>
    </row>
    <row r="2982" spans="1:11">
      <c r="A2982" s="4">
        <v>8847</v>
      </c>
      <c r="B2982" t="s">
        <v>2143</v>
      </c>
      <c r="C2982" s="5">
        <f>IF($F$2=0," - ",Tabla1[[#This Row],[Base Precio de Lista neto]])</f>
        <v>5032.5389999999998</v>
      </c>
      <c r="D2982" s="5">
        <f>IF($F$2=0," - ",Tabla1[[#This Row],[Base Precio de Lista neto]]*(1-$F$2))</f>
        <v>3522.7772999999997</v>
      </c>
      <c r="E2982" s="5">
        <f>IF($F$2=0," - ",Tabla1[[#This Row],[Base para Mejor precio]]*(1-$F$2))</f>
        <v>3170.4995699999999</v>
      </c>
      <c r="F2982" s="4" t="s">
        <v>4</v>
      </c>
      <c r="G2982" s="16" t="s">
        <v>6131</v>
      </c>
      <c r="H2982" s="5">
        <f>IFERROR(IF($F$3=0,"-",Tabla1[[#This Row],[Precio de Cliente neto]]*(1+$F$3)),"-")</f>
        <v>5284.1659499999996</v>
      </c>
      <c r="I2982" s="5">
        <v>5032.5389999999998</v>
      </c>
      <c r="J2982" s="5">
        <v>4529.2851000000001</v>
      </c>
      <c r="K2982" s="26">
        <v>0.21</v>
      </c>
    </row>
    <row r="2983" spans="1:11">
      <c r="A2983" s="4">
        <v>8850</v>
      </c>
      <c r="B2983" t="s">
        <v>2144</v>
      </c>
      <c r="C2983" s="5">
        <f>IF($F$2=0," - ",Tabla1[[#This Row],[Base Precio de Lista neto]])</f>
        <v>18805.351299999998</v>
      </c>
      <c r="D2983" s="5">
        <f>IF($F$2=0," - ",Tabla1[[#This Row],[Base Precio de Lista neto]]*(1-$F$2))</f>
        <v>13163.745909999998</v>
      </c>
      <c r="E2983" s="5">
        <f>IF($F$2=0," - ",Tabla1[[#This Row],[Base para Mejor precio]]*(1-$F$2))</f>
        <v>11847.371318999998</v>
      </c>
      <c r="F2983" s="4" t="s">
        <v>5</v>
      </c>
      <c r="G2983" s="16" t="s">
        <v>6131</v>
      </c>
      <c r="H2983" s="5">
        <f>IFERROR(IF($F$3=0,"-",Tabla1[[#This Row],[Precio de Cliente neto]]*(1+$F$3)),"-")</f>
        <v>19745.618864999997</v>
      </c>
      <c r="I2983" s="5">
        <v>18805.351299999998</v>
      </c>
      <c r="J2983" s="5">
        <v>16924.816169999998</v>
      </c>
      <c r="K2983" s="26">
        <v>0.21</v>
      </c>
    </row>
    <row r="2984" spans="1:11">
      <c r="A2984" s="4">
        <v>8851</v>
      </c>
      <c r="B2984" t="s">
        <v>2145</v>
      </c>
      <c r="C2984" s="5">
        <f>IF($F$2=0," - ",Tabla1[[#This Row],[Base Precio de Lista neto]])</f>
        <v>19391.512699999999</v>
      </c>
      <c r="D2984" s="5">
        <f>IF($F$2=0," - ",Tabla1[[#This Row],[Base Precio de Lista neto]]*(1-$F$2))</f>
        <v>13574.058889999998</v>
      </c>
      <c r="E2984" s="5">
        <f>IF($F$2=0," - ",Tabla1[[#This Row],[Base para Mejor precio]]*(1-$F$2))</f>
        <v>12216.653001000001</v>
      </c>
      <c r="F2984" s="4" t="s">
        <v>5</v>
      </c>
      <c r="G2984" s="16" t="s">
        <v>6131</v>
      </c>
      <c r="H2984" s="5">
        <f>IFERROR(IF($F$3=0,"-",Tabla1[[#This Row],[Precio de Cliente neto]]*(1+$F$3)),"-")</f>
        <v>20361.088334999997</v>
      </c>
      <c r="I2984" s="5">
        <v>19391.512699999999</v>
      </c>
      <c r="J2984" s="5">
        <v>17452.361430000001</v>
      </c>
      <c r="K2984" s="26">
        <v>0.21</v>
      </c>
    </row>
    <row r="2985" spans="1:11">
      <c r="A2985" s="4">
        <v>8852</v>
      </c>
      <c r="B2985" t="s">
        <v>2146</v>
      </c>
      <c r="C2985" s="5">
        <f>IF($F$2=0," - ",Tabla1[[#This Row],[Base Precio de Lista neto]])</f>
        <v>24263.6332</v>
      </c>
      <c r="D2985" s="5">
        <f>IF($F$2=0," - ",Tabla1[[#This Row],[Base Precio de Lista neto]]*(1-$F$2))</f>
        <v>16984.543239999999</v>
      </c>
      <c r="E2985" s="5">
        <f>IF($F$2=0," - ",Tabla1[[#This Row],[Base para Mejor precio]]*(1-$F$2))</f>
        <v>15286.088915999999</v>
      </c>
      <c r="F2985" s="4" t="s">
        <v>5</v>
      </c>
      <c r="G2985" s="16" t="s">
        <v>6131</v>
      </c>
      <c r="H2985" s="5">
        <f>IFERROR(IF($F$3=0,"-",Tabla1[[#This Row],[Precio de Cliente neto]]*(1+$F$3)),"-")</f>
        <v>25476.814859999999</v>
      </c>
      <c r="I2985" s="5">
        <v>24263.6332</v>
      </c>
      <c r="J2985" s="5">
        <v>21837.26988</v>
      </c>
      <c r="K2985" s="26">
        <v>0.21</v>
      </c>
    </row>
    <row r="2986" spans="1:11">
      <c r="A2986" s="4">
        <v>8853</v>
      </c>
      <c r="B2986" t="s">
        <v>2147</v>
      </c>
      <c r="C2986" s="5">
        <f>IF($F$2=0," - ",Tabla1[[#This Row],[Base Precio de Lista neto]])</f>
        <v>17244.382900000001</v>
      </c>
      <c r="D2986" s="5">
        <f>IF($F$2=0," - ",Tabla1[[#This Row],[Base Precio de Lista neto]]*(1-$F$2))</f>
        <v>12071.06803</v>
      </c>
      <c r="E2986" s="5">
        <f>IF($F$2=0," - ",Tabla1[[#This Row],[Base para Mejor precio]]*(1-$F$2))</f>
        <v>10863.961227</v>
      </c>
      <c r="F2986" s="4" t="s">
        <v>5</v>
      </c>
      <c r="G2986" s="16" t="s">
        <v>6131</v>
      </c>
      <c r="H2986" s="5">
        <f>IFERROR(IF($F$3=0,"-",Tabla1[[#This Row],[Precio de Cliente neto]]*(1+$F$3)),"-")</f>
        <v>18106.602045</v>
      </c>
      <c r="I2986" s="5">
        <v>17244.382900000001</v>
      </c>
      <c r="J2986" s="5">
        <v>15519.94461</v>
      </c>
      <c r="K2986" s="26">
        <v>0.21</v>
      </c>
    </row>
    <row r="2987" spans="1:11">
      <c r="A2987" s="4">
        <v>8854</v>
      </c>
      <c r="B2987" t="s">
        <v>2148</v>
      </c>
      <c r="C2987" s="5">
        <f>IF($F$2=0," - ",Tabla1[[#This Row],[Base Precio de Lista neto]])</f>
        <v>19171.983</v>
      </c>
      <c r="D2987" s="5">
        <f>IF($F$2=0," - ",Tabla1[[#This Row],[Base Precio de Lista neto]]*(1-$F$2))</f>
        <v>13420.3881</v>
      </c>
      <c r="E2987" s="5">
        <f>IF($F$2=0," - ",Tabla1[[#This Row],[Base para Mejor precio]]*(1-$F$2))</f>
        <v>12078.34929</v>
      </c>
      <c r="F2987" s="4" t="s">
        <v>5</v>
      </c>
      <c r="G2987" s="16" t="s">
        <v>6131</v>
      </c>
      <c r="H2987" s="5">
        <f>IFERROR(IF($F$3=0,"-",Tabla1[[#This Row],[Precio de Cliente neto]]*(1+$F$3)),"-")</f>
        <v>20130.582150000002</v>
      </c>
      <c r="I2987" s="5">
        <v>19171.983</v>
      </c>
      <c r="J2987" s="5">
        <v>17254.7847</v>
      </c>
      <c r="K2987" s="26">
        <v>0.21</v>
      </c>
    </row>
    <row r="2988" spans="1:11">
      <c r="A2988" s="4">
        <v>8855</v>
      </c>
      <c r="B2988" t="s">
        <v>2149</v>
      </c>
      <c r="C2988" s="5">
        <f>IF($F$2=0," - ",Tabla1[[#This Row],[Base Precio de Lista neto]])</f>
        <v>19171.983</v>
      </c>
      <c r="D2988" s="5">
        <f>IF($F$2=0," - ",Tabla1[[#This Row],[Base Precio de Lista neto]]*(1-$F$2))</f>
        <v>13420.3881</v>
      </c>
      <c r="E2988" s="5">
        <f>IF($F$2=0," - ",Tabla1[[#This Row],[Base para Mejor precio]]*(1-$F$2))</f>
        <v>12078.34929</v>
      </c>
      <c r="F2988" s="4" t="s">
        <v>5</v>
      </c>
      <c r="G2988" s="16" t="s">
        <v>6131</v>
      </c>
      <c r="H2988" s="5">
        <f>IFERROR(IF($F$3=0,"-",Tabla1[[#This Row],[Precio de Cliente neto]]*(1+$F$3)),"-")</f>
        <v>20130.582150000002</v>
      </c>
      <c r="I2988" s="5">
        <v>19171.983</v>
      </c>
      <c r="J2988" s="5">
        <v>17254.7847</v>
      </c>
      <c r="K2988" s="26">
        <v>0.21</v>
      </c>
    </row>
    <row r="2989" spans="1:11">
      <c r="A2989" s="4">
        <v>8856</v>
      </c>
      <c r="B2989" t="s">
        <v>2150</v>
      </c>
      <c r="C2989" s="5">
        <f>IF($F$2=0," - ",Tabla1[[#This Row],[Base Precio de Lista neto]])</f>
        <v>22933.073799999998</v>
      </c>
      <c r="D2989" s="5">
        <f>IF($F$2=0," - ",Tabla1[[#This Row],[Base Precio de Lista neto]]*(1-$F$2))</f>
        <v>16053.151659999998</v>
      </c>
      <c r="E2989" s="5">
        <f>IF($F$2=0," - ",Tabla1[[#This Row],[Base para Mejor precio]]*(1-$F$2))</f>
        <v>14447.836493999999</v>
      </c>
      <c r="F2989" s="4" t="s">
        <v>5</v>
      </c>
      <c r="G2989" s="16" t="s">
        <v>6131</v>
      </c>
      <c r="H2989" s="5">
        <f>IFERROR(IF($F$3=0,"-",Tabla1[[#This Row],[Precio de Cliente neto]]*(1+$F$3)),"-")</f>
        <v>24079.727489999997</v>
      </c>
      <c r="I2989" s="5">
        <v>22933.073799999998</v>
      </c>
      <c r="J2989" s="5">
        <v>20639.76642</v>
      </c>
      <c r="K2989" s="26">
        <v>0.21</v>
      </c>
    </row>
    <row r="2990" spans="1:11">
      <c r="A2990" s="4">
        <v>8857</v>
      </c>
      <c r="B2990" t="s">
        <v>2151</v>
      </c>
      <c r="C2990" s="5">
        <f>IF($F$2=0," - ",Tabla1[[#This Row],[Base Precio de Lista neto]])</f>
        <v>23239.702700000002</v>
      </c>
      <c r="D2990" s="5">
        <f>IF($F$2=0," - ",Tabla1[[#This Row],[Base Precio de Lista neto]]*(1-$F$2))</f>
        <v>16267.79189</v>
      </c>
      <c r="E2990" s="5">
        <f>IF($F$2=0," - ",Tabla1[[#This Row],[Base para Mejor precio]]*(1-$F$2))</f>
        <v>14641.012701</v>
      </c>
      <c r="F2990" s="4" t="s">
        <v>5</v>
      </c>
      <c r="G2990" s="16" t="s">
        <v>6131</v>
      </c>
      <c r="H2990" s="5">
        <f>IFERROR(IF($F$3=0,"-",Tabla1[[#This Row],[Precio de Cliente neto]]*(1+$F$3)),"-")</f>
        <v>24401.687835000001</v>
      </c>
      <c r="I2990" s="5">
        <v>23239.702700000002</v>
      </c>
      <c r="J2990" s="5">
        <v>20915.73243</v>
      </c>
      <c r="K2990" s="26">
        <v>0.21</v>
      </c>
    </row>
    <row r="2991" spans="1:11">
      <c r="A2991" s="4">
        <v>8858</v>
      </c>
      <c r="B2991" t="s">
        <v>2152</v>
      </c>
      <c r="C2991" s="5">
        <f>IF($F$2=0," - ",Tabla1[[#This Row],[Base Precio de Lista neto]])</f>
        <v>26073.360199999999</v>
      </c>
      <c r="D2991" s="5">
        <f>IF($F$2=0," - ",Tabla1[[#This Row],[Base Precio de Lista neto]]*(1-$F$2))</f>
        <v>18251.352139999999</v>
      </c>
      <c r="E2991" s="5">
        <f>IF($F$2=0," - ",Tabla1[[#This Row],[Base para Mejor precio]]*(1-$F$2))</f>
        <v>16426.216926000001</v>
      </c>
      <c r="F2991" s="4" t="s">
        <v>5</v>
      </c>
      <c r="G2991" s="16" t="s">
        <v>6131</v>
      </c>
      <c r="H2991" s="5">
        <f>IFERROR(IF($F$3=0,"-",Tabla1[[#This Row],[Precio de Cliente neto]]*(1+$F$3)),"-")</f>
        <v>27377.028209999997</v>
      </c>
      <c r="I2991" s="5">
        <v>26073.360199999999</v>
      </c>
      <c r="J2991" s="5">
        <v>23466.02418</v>
      </c>
      <c r="K2991" s="26">
        <v>0.21</v>
      </c>
    </row>
    <row r="2992" spans="1:11">
      <c r="A2992" s="4">
        <v>8859</v>
      </c>
      <c r="B2992" t="s">
        <v>2153</v>
      </c>
      <c r="C2992" s="5">
        <f>IF($F$2=0," - ",Tabla1[[#This Row],[Base Precio de Lista neto]])</f>
        <v>20063.2791</v>
      </c>
      <c r="D2992" s="5">
        <f>IF($F$2=0," - ",Tabla1[[#This Row],[Base Precio de Lista neto]]*(1-$F$2))</f>
        <v>14044.29537</v>
      </c>
      <c r="E2992" s="5">
        <f>IF($F$2=0," - ",Tabla1[[#This Row],[Base para Mejor precio]]*(1-$F$2))</f>
        <v>12639.865833</v>
      </c>
      <c r="F2992" s="4" t="s">
        <v>5</v>
      </c>
      <c r="G2992" s="16" t="s">
        <v>6131</v>
      </c>
      <c r="H2992" s="5">
        <f>IFERROR(IF($F$3=0,"-",Tabla1[[#This Row],[Precio de Cliente neto]]*(1+$F$3)),"-")</f>
        <v>21066.443055</v>
      </c>
      <c r="I2992" s="5">
        <v>20063.2791</v>
      </c>
      <c r="J2992" s="5">
        <v>18056.95119</v>
      </c>
      <c r="K2992" s="26">
        <v>0.21</v>
      </c>
    </row>
    <row r="2993" spans="1:11">
      <c r="A2993" s="4">
        <v>8860</v>
      </c>
      <c r="B2993" t="s">
        <v>2154</v>
      </c>
      <c r="C2993" s="5">
        <f>IF($F$2=0," - ",Tabla1[[#This Row],[Base Precio de Lista neto]])</f>
        <v>22369.909899999999</v>
      </c>
      <c r="D2993" s="5">
        <f>IF($F$2=0," - ",Tabla1[[#This Row],[Base Precio de Lista neto]]*(1-$F$2))</f>
        <v>15658.936929999998</v>
      </c>
      <c r="E2993" s="5">
        <f>IF($F$2=0," - ",Tabla1[[#This Row],[Base para Mejor precio]]*(1-$F$2))</f>
        <v>14093.043237</v>
      </c>
      <c r="F2993" s="4" t="s">
        <v>5</v>
      </c>
      <c r="G2993" s="16" t="s">
        <v>6131</v>
      </c>
      <c r="H2993" s="5">
        <f>IFERROR(IF($F$3=0,"-",Tabla1[[#This Row],[Precio de Cliente neto]]*(1+$F$3)),"-")</f>
        <v>23488.405394999998</v>
      </c>
      <c r="I2993" s="5">
        <v>22369.909899999999</v>
      </c>
      <c r="J2993" s="5">
        <v>20132.91891</v>
      </c>
      <c r="K2993" s="26">
        <v>0.21</v>
      </c>
    </row>
    <row r="2994" spans="1:11">
      <c r="A2994" s="4">
        <v>8861</v>
      </c>
      <c r="B2994" t="s">
        <v>2155</v>
      </c>
      <c r="C2994" s="5">
        <f>IF($F$2=0," - ",Tabla1[[#This Row],[Base Precio de Lista neto]])</f>
        <v>22369.909899999999</v>
      </c>
      <c r="D2994" s="5">
        <f>IF($F$2=0," - ",Tabla1[[#This Row],[Base Precio de Lista neto]]*(1-$F$2))</f>
        <v>15658.936929999998</v>
      </c>
      <c r="E2994" s="5">
        <f>IF($F$2=0," - ",Tabla1[[#This Row],[Base para Mejor precio]]*(1-$F$2))</f>
        <v>14093.043237</v>
      </c>
      <c r="F2994" s="4" t="s">
        <v>5</v>
      </c>
      <c r="G2994" s="16" t="s">
        <v>6131</v>
      </c>
      <c r="H2994" s="5">
        <f>IFERROR(IF($F$3=0,"-",Tabla1[[#This Row],[Precio de Cliente neto]]*(1+$F$3)),"-")</f>
        <v>23488.405394999998</v>
      </c>
      <c r="I2994" s="5">
        <v>22369.909899999999</v>
      </c>
      <c r="J2994" s="5">
        <v>20132.91891</v>
      </c>
      <c r="K2994" s="26">
        <v>0.21</v>
      </c>
    </row>
    <row r="2995" spans="1:11">
      <c r="A2995" s="4">
        <v>8862</v>
      </c>
      <c r="B2995" t="s">
        <v>2156</v>
      </c>
      <c r="C2995" s="5">
        <f>IF($F$2=0," - ",Tabla1[[#This Row],[Base Precio de Lista neto]])</f>
        <v>39346.157800000001</v>
      </c>
      <c r="D2995" s="5">
        <f>IF($F$2=0," - ",Tabla1[[#This Row],[Base Precio de Lista neto]]*(1-$F$2))</f>
        <v>27542.310460000001</v>
      </c>
      <c r="E2995" s="5">
        <f>IF($F$2=0," - ",Tabla1[[#This Row],[Base para Mejor precio]]*(1-$F$2))</f>
        <v>24788.079414</v>
      </c>
      <c r="F2995" s="4" t="s">
        <v>5</v>
      </c>
      <c r="G2995" s="16" t="s">
        <v>6131</v>
      </c>
      <c r="H2995" s="5">
        <f>IFERROR(IF($F$3=0,"-",Tabla1[[#This Row],[Precio de Cliente neto]]*(1+$F$3)),"-")</f>
        <v>41313.465689999997</v>
      </c>
      <c r="I2995" s="5">
        <v>39346.157800000001</v>
      </c>
      <c r="J2995" s="5">
        <v>35411.542020000001</v>
      </c>
      <c r="K2995" s="26">
        <v>0.21</v>
      </c>
    </row>
    <row r="2996" spans="1:11">
      <c r="A2996" s="4">
        <v>8863</v>
      </c>
      <c r="B2996" t="s">
        <v>2157</v>
      </c>
      <c r="C2996" s="5">
        <f>IF($F$2=0," - ",Tabla1[[#This Row],[Base Precio de Lista neto]])</f>
        <v>29576.0389</v>
      </c>
      <c r="D2996" s="5">
        <f>IF($F$2=0," - ",Tabla1[[#This Row],[Base Precio de Lista neto]]*(1-$F$2))</f>
        <v>20703.227229999997</v>
      </c>
      <c r="E2996" s="5">
        <f>IF($F$2=0," - ",Tabla1[[#This Row],[Base para Mejor precio]]*(1-$F$2))</f>
        <v>18632.904506999999</v>
      </c>
      <c r="F2996" s="4" t="s">
        <v>5</v>
      </c>
      <c r="G2996" s="16" t="s">
        <v>6131</v>
      </c>
      <c r="H2996" s="5">
        <f>IFERROR(IF($F$3=0,"-",Tabla1[[#This Row],[Precio de Cliente neto]]*(1+$F$3)),"-")</f>
        <v>31054.840844999995</v>
      </c>
      <c r="I2996" s="5">
        <v>29576.0389</v>
      </c>
      <c r="J2996" s="5">
        <v>26618.435010000001</v>
      </c>
      <c r="K2996" s="26">
        <v>0.21</v>
      </c>
    </row>
    <row r="2997" spans="1:11">
      <c r="A2997" s="4">
        <v>8864</v>
      </c>
      <c r="B2997" t="s">
        <v>2158</v>
      </c>
      <c r="C2997" s="5">
        <f>IF($F$2=0," - ",Tabla1[[#This Row],[Base Precio de Lista neto]])</f>
        <v>31646.412499999999</v>
      </c>
      <c r="D2997" s="5">
        <f>IF($F$2=0," - ",Tabla1[[#This Row],[Base Precio de Lista neto]]*(1-$F$2))</f>
        <v>22152.488749999997</v>
      </c>
      <c r="E2997" s="5">
        <f>IF($F$2=0," - ",Tabla1[[#This Row],[Base para Mejor precio]]*(1-$F$2))</f>
        <v>19937.239874999999</v>
      </c>
      <c r="F2997" s="4" t="s">
        <v>5</v>
      </c>
      <c r="G2997" s="16" t="s">
        <v>6131</v>
      </c>
      <c r="H2997" s="5">
        <f>IFERROR(IF($F$3=0,"-",Tabla1[[#This Row],[Precio de Cliente neto]]*(1+$F$3)),"-")</f>
        <v>33228.733124999999</v>
      </c>
      <c r="I2997" s="5">
        <v>31646.412499999999</v>
      </c>
      <c r="J2997" s="5">
        <v>28481.771250000002</v>
      </c>
      <c r="K2997" s="26">
        <v>0.21</v>
      </c>
    </row>
    <row r="2998" spans="1:11">
      <c r="A2998" s="4">
        <v>8865</v>
      </c>
      <c r="B2998" t="s">
        <v>2159</v>
      </c>
      <c r="C2998" s="5">
        <f>IF($F$2=0," - ",Tabla1[[#This Row],[Base Precio de Lista neto]])</f>
        <v>45029.891600000003</v>
      </c>
      <c r="D2998" s="5">
        <f>IF($F$2=0," - ",Tabla1[[#This Row],[Base Precio de Lista neto]]*(1-$F$2))</f>
        <v>31520.92412</v>
      </c>
      <c r="E2998" s="5">
        <f>IF($F$2=0," - ",Tabla1[[#This Row],[Base para Mejor precio]]*(1-$F$2))</f>
        <v>28368.831707999998</v>
      </c>
      <c r="F2998" s="4" t="s">
        <v>5</v>
      </c>
      <c r="G2998" s="16" t="s">
        <v>6131</v>
      </c>
      <c r="H2998" s="5">
        <f>IFERROR(IF($F$3=0,"-",Tabla1[[#This Row],[Precio de Cliente neto]]*(1+$F$3)),"-")</f>
        <v>47281.386180000001</v>
      </c>
      <c r="I2998" s="5">
        <v>45029.891600000003</v>
      </c>
      <c r="J2998" s="5">
        <v>40526.902439999998</v>
      </c>
      <c r="K2998" s="26">
        <v>0.21</v>
      </c>
    </row>
    <row r="2999" spans="1:11">
      <c r="A2999" s="4">
        <v>8866</v>
      </c>
      <c r="B2999" t="s">
        <v>2160</v>
      </c>
      <c r="C2999" s="5">
        <f>IF($F$2=0," - ",Tabla1[[#This Row],[Base Precio de Lista neto]])</f>
        <v>43280.775999999998</v>
      </c>
      <c r="D2999" s="5">
        <f>IF($F$2=0," - ",Tabla1[[#This Row],[Base Precio de Lista neto]]*(1-$F$2))</f>
        <v>30296.543199999996</v>
      </c>
      <c r="E2999" s="5">
        <f>IF($F$2=0," - ",Tabla1[[#This Row],[Base para Mejor precio]]*(1-$F$2))</f>
        <v>27266.888879999999</v>
      </c>
      <c r="F2999" s="4" t="s">
        <v>5</v>
      </c>
      <c r="G2999" s="16" t="s">
        <v>6131</v>
      </c>
      <c r="H2999" s="5">
        <f>IFERROR(IF($F$3=0,"-",Tabla1[[#This Row],[Precio de Cliente neto]]*(1+$F$3)),"-")</f>
        <v>45444.814799999993</v>
      </c>
      <c r="I2999" s="5">
        <v>43280.775999999998</v>
      </c>
      <c r="J2999" s="5">
        <v>38952.698400000001</v>
      </c>
      <c r="K2999" s="26">
        <v>0.21</v>
      </c>
    </row>
    <row r="3000" spans="1:11">
      <c r="A3000" s="4">
        <v>8870</v>
      </c>
      <c r="B3000" t="s">
        <v>8713</v>
      </c>
      <c r="C3000" s="5">
        <f>IF($F$2=0," - ",Tabla1[[#This Row],[Base Precio de Lista neto]])</f>
        <v>6690.0060000000003</v>
      </c>
      <c r="D3000" s="5">
        <f>IF($F$2=0," - ",Tabla1[[#This Row],[Base Precio de Lista neto]]*(1-$F$2))</f>
        <v>4683.0042000000003</v>
      </c>
      <c r="E3000" s="5">
        <f>IF($F$2=0," - ",Tabla1[[#This Row],[Base para Mejor precio]]*(1-$F$2))</f>
        <v>4214.7037799999998</v>
      </c>
      <c r="F3000" s="4" t="s">
        <v>4</v>
      </c>
      <c r="G3000" s="16" t="s">
        <v>6131</v>
      </c>
      <c r="H3000" s="5">
        <f>IFERROR(IF($F$3=0,"-",Tabla1[[#This Row],[Precio de Cliente neto]]*(1+$F$3)),"-")</f>
        <v>7024.5063000000009</v>
      </c>
      <c r="I3000" s="5">
        <v>6690.0060000000003</v>
      </c>
      <c r="J3000" s="5">
        <v>6021.0054</v>
      </c>
      <c r="K3000" s="26">
        <v>0.21</v>
      </c>
    </row>
    <row r="3001" spans="1:11">
      <c r="A3001" s="4">
        <v>8873</v>
      </c>
      <c r="B3001" t="s">
        <v>2161</v>
      </c>
      <c r="C3001" s="5">
        <f>IF($F$2=0," - ",Tabla1[[#This Row],[Base Precio de Lista neto]])</f>
        <v>3.7517</v>
      </c>
      <c r="D3001" s="5">
        <f>IF($F$2=0," - ",Tabla1[[#This Row],[Base Precio de Lista neto]]*(1-$F$2))</f>
        <v>2.6261899999999998</v>
      </c>
      <c r="E3001" s="5">
        <f>IF($F$2=0," - ",Tabla1[[#This Row],[Base para Mejor precio]]*(1-$F$2))</f>
        <v>2.3635709999999999</v>
      </c>
      <c r="F3001" s="4" t="s">
        <v>4</v>
      </c>
      <c r="G3001" s="16" t="s">
        <v>6131</v>
      </c>
      <c r="H3001" s="5">
        <f>IFERROR(IF($F$3=0,"-",Tabla1[[#This Row],[Precio de Cliente neto]]*(1+$F$3)),"-")</f>
        <v>3.9392849999999999</v>
      </c>
      <c r="I3001" s="5">
        <v>3.7517</v>
      </c>
      <c r="J3001" s="5">
        <v>3.3765299999999998</v>
      </c>
      <c r="K3001" s="26">
        <v>0.21</v>
      </c>
    </row>
    <row r="3002" spans="1:11">
      <c r="A3002" s="4">
        <v>8874</v>
      </c>
      <c r="B3002" t="s">
        <v>2162</v>
      </c>
      <c r="C3002" s="5">
        <f>IF($F$2=0," - ",Tabla1[[#This Row],[Base Precio de Lista neto]])</f>
        <v>5.2912999999999997</v>
      </c>
      <c r="D3002" s="5">
        <f>IF($F$2=0," - ",Tabla1[[#This Row],[Base Precio de Lista neto]]*(1-$F$2))</f>
        <v>3.7039099999999996</v>
      </c>
      <c r="E3002" s="5">
        <f>IF($F$2=0," - ",Tabla1[[#This Row],[Base para Mejor precio]]*(1-$F$2))</f>
        <v>3.3335189999999999</v>
      </c>
      <c r="F3002" s="4" t="s">
        <v>4</v>
      </c>
      <c r="G3002" s="16" t="s">
        <v>6131</v>
      </c>
      <c r="H3002" s="5">
        <f>IFERROR(IF($F$3=0,"-",Tabla1[[#This Row],[Precio de Cliente neto]]*(1+$F$3)),"-")</f>
        <v>5.5558649999999989</v>
      </c>
      <c r="I3002" s="5">
        <v>5.2912999999999997</v>
      </c>
      <c r="J3002" s="5">
        <v>4.7621700000000002</v>
      </c>
      <c r="K3002" s="26">
        <v>0.21</v>
      </c>
    </row>
    <row r="3003" spans="1:11">
      <c r="A3003" s="4">
        <v>8875</v>
      </c>
      <c r="B3003" t="s">
        <v>2163</v>
      </c>
      <c r="C3003" s="5">
        <f>IF($F$2=0," - ",Tabla1[[#This Row],[Base Precio de Lista neto]])</f>
        <v>7.6134000000000004</v>
      </c>
      <c r="D3003" s="5">
        <f>IF($F$2=0," - ",Tabla1[[#This Row],[Base Precio de Lista neto]]*(1-$F$2))</f>
        <v>5.3293799999999996</v>
      </c>
      <c r="E3003" s="5">
        <f>IF($F$2=0," - ",Tabla1[[#This Row],[Base para Mejor precio]]*(1-$F$2))</f>
        <v>4.7964419999999999</v>
      </c>
      <c r="F3003" s="4" t="s">
        <v>4</v>
      </c>
      <c r="G3003" s="16" t="s">
        <v>6131</v>
      </c>
      <c r="H3003" s="5">
        <f>IFERROR(IF($F$3=0,"-",Tabla1[[#This Row],[Precio de Cliente neto]]*(1+$F$3)),"-")</f>
        <v>7.9940699999999989</v>
      </c>
      <c r="I3003" s="5">
        <v>7.6134000000000004</v>
      </c>
      <c r="J3003" s="5">
        <v>6.8520599999999998</v>
      </c>
      <c r="K3003" s="26">
        <v>0.21</v>
      </c>
    </row>
    <row r="3004" spans="1:11">
      <c r="A3004" s="4">
        <v>8878</v>
      </c>
      <c r="B3004" t="s">
        <v>2164</v>
      </c>
      <c r="C3004" s="5">
        <f>IF($F$2=0," - ",Tabla1[[#This Row],[Base Precio de Lista neto]])</f>
        <v>0.81259999999999999</v>
      </c>
      <c r="D3004" s="5">
        <f>IF($F$2=0," - ",Tabla1[[#This Row],[Base Precio de Lista neto]]*(1-$F$2))</f>
        <v>0.56881999999999999</v>
      </c>
      <c r="E3004" s="5">
        <f>IF($F$2=0," - ",Tabla1[[#This Row],[Base para Mejor precio]]*(1-$F$2))</f>
        <v>0.511938</v>
      </c>
      <c r="F3004" s="4" t="s">
        <v>5</v>
      </c>
      <c r="G3004" s="16" t="s">
        <v>6131</v>
      </c>
      <c r="H3004" s="5">
        <f>IFERROR(IF($F$3=0,"-",Tabla1[[#This Row],[Precio de Cliente neto]]*(1+$F$3)),"-")</f>
        <v>0.85322999999999993</v>
      </c>
      <c r="I3004" s="5">
        <v>0.81259999999999999</v>
      </c>
      <c r="J3004" s="5">
        <v>0.73133999999999999</v>
      </c>
      <c r="K3004" s="26">
        <v>0.21</v>
      </c>
    </row>
    <row r="3005" spans="1:11">
      <c r="A3005" s="4">
        <v>8883</v>
      </c>
      <c r="B3005" t="s">
        <v>2165</v>
      </c>
      <c r="C3005" s="5">
        <f>IF($F$2=0," - ",Tabla1[[#This Row],[Base Precio de Lista neto]])</f>
        <v>6.8997000000000002</v>
      </c>
      <c r="D3005" s="5">
        <f>IF($F$2=0," - ",Tabla1[[#This Row],[Base Precio de Lista neto]]*(1-$F$2))</f>
        <v>4.82979</v>
      </c>
      <c r="E3005" s="5">
        <f>IF($F$2=0," - ",Tabla1[[#This Row],[Base para Mejor precio]]*(1-$F$2))</f>
        <v>4.3468109999999998</v>
      </c>
      <c r="F3005" s="4" t="s">
        <v>4</v>
      </c>
      <c r="G3005" s="16" t="s">
        <v>6131</v>
      </c>
      <c r="H3005" s="5">
        <f>IFERROR(IF($F$3=0,"-",Tabla1[[#This Row],[Precio de Cliente neto]]*(1+$F$3)),"-")</f>
        <v>7.2446850000000005</v>
      </c>
      <c r="I3005" s="5">
        <v>6.8997000000000002</v>
      </c>
      <c r="J3005" s="5">
        <v>6.2097300000000004</v>
      </c>
      <c r="K3005" s="26">
        <v>0.21</v>
      </c>
    </row>
    <row r="3006" spans="1:11">
      <c r="A3006" s="4">
        <v>8884</v>
      </c>
      <c r="B3006" t="s">
        <v>2166</v>
      </c>
      <c r="C3006" s="5">
        <f>IF($F$2=0," - ",Tabla1[[#This Row],[Base Precio de Lista neto]])</f>
        <v>1.2321</v>
      </c>
      <c r="D3006" s="5">
        <f>IF($F$2=0," - ",Tabla1[[#This Row],[Base Precio de Lista neto]]*(1-$F$2))</f>
        <v>0.86246999999999996</v>
      </c>
      <c r="E3006" s="5">
        <f>IF($F$2=0," - ",Tabla1[[#This Row],[Base para Mejor precio]]*(1-$F$2))</f>
        <v>0.77622299999999989</v>
      </c>
      <c r="F3006" s="4" t="s">
        <v>5</v>
      </c>
      <c r="G3006" s="16" t="s">
        <v>6131</v>
      </c>
      <c r="H3006" s="5">
        <f>IFERROR(IF($F$3=0,"-",Tabla1[[#This Row],[Precio de Cliente neto]]*(1+$F$3)),"-")</f>
        <v>1.2937049999999999</v>
      </c>
      <c r="I3006" s="5">
        <v>1.2321</v>
      </c>
      <c r="J3006" s="5">
        <v>1.1088899999999999</v>
      </c>
      <c r="K3006" s="26">
        <v>0.21</v>
      </c>
    </row>
    <row r="3007" spans="1:11">
      <c r="A3007" s="4">
        <v>8888</v>
      </c>
      <c r="B3007" t="s">
        <v>2167</v>
      </c>
      <c r="C3007" s="5">
        <f>IF($F$2=0," - ",Tabla1[[#This Row],[Base Precio de Lista neto]])</f>
        <v>1.2321</v>
      </c>
      <c r="D3007" s="5">
        <f>IF($F$2=0," - ",Tabla1[[#This Row],[Base Precio de Lista neto]]*(1-$F$2))</f>
        <v>0.86246999999999996</v>
      </c>
      <c r="E3007" s="5">
        <f>IF($F$2=0," - ",Tabla1[[#This Row],[Base para Mejor precio]]*(1-$F$2))</f>
        <v>0.77622299999999989</v>
      </c>
      <c r="F3007" s="4" t="s">
        <v>5</v>
      </c>
      <c r="G3007" s="16" t="s">
        <v>6131</v>
      </c>
      <c r="H3007" s="5">
        <f>IFERROR(IF($F$3=0,"-",Tabla1[[#This Row],[Precio de Cliente neto]]*(1+$F$3)),"-")</f>
        <v>1.2937049999999999</v>
      </c>
      <c r="I3007" s="5">
        <v>1.2321</v>
      </c>
      <c r="J3007" s="5">
        <v>1.1088899999999999</v>
      </c>
      <c r="K3007" s="26">
        <v>0.21</v>
      </c>
    </row>
    <row r="3008" spans="1:11">
      <c r="A3008" s="4">
        <v>8892</v>
      </c>
      <c r="B3008" t="s">
        <v>2168</v>
      </c>
      <c r="C3008" s="5">
        <f>IF($F$2=0," - ",Tabla1[[#This Row],[Base Precio de Lista neto]])</f>
        <v>229.19990000000001</v>
      </c>
      <c r="D3008" s="5">
        <f>IF($F$2=0," - ",Tabla1[[#This Row],[Base Precio de Lista neto]]*(1-$F$2))</f>
        <v>160.43993</v>
      </c>
      <c r="E3008" s="5">
        <f>IF($F$2=0," - ",Tabla1[[#This Row],[Base para Mejor precio]]*(1-$F$2))</f>
        <v>144.395937</v>
      </c>
      <c r="F3008" s="4" t="s">
        <v>5</v>
      </c>
      <c r="G3008" s="16" t="s">
        <v>6131</v>
      </c>
      <c r="H3008" s="5">
        <f>IFERROR(IF($F$3=0,"-",Tabla1[[#This Row],[Precio de Cliente neto]]*(1+$F$3)),"-")</f>
        <v>240.65989500000001</v>
      </c>
      <c r="I3008" s="5">
        <v>229.19990000000001</v>
      </c>
      <c r="J3008" s="5">
        <v>206.27991</v>
      </c>
      <c r="K3008" s="26">
        <v>0.21</v>
      </c>
    </row>
    <row r="3009" spans="1:11">
      <c r="A3009" s="4">
        <v>8899</v>
      </c>
      <c r="B3009" t="s">
        <v>6719</v>
      </c>
      <c r="C3009" s="5">
        <f>IF($F$2=0," - ",Tabla1[[#This Row],[Base Precio de Lista neto]])</f>
        <v>11733.7768</v>
      </c>
      <c r="D3009" s="5">
        <f>IF($F$2=0," - ",Tabla1[[#This Row],[Base Precio de Lista neto]]*(1-$F$2))</f>
        <v>8213.643759999999</v>
      </c>
      <c r="E3009" s="5">
        <f>IF($F$2=0," - ",Tabla1[[#This Row],[Base para Mejor precio]]*(1-$F$2))</f>
        <v>7392.2793839999995</v>
      </c>
      <c r="F3009" s="4" t="s">
        <v>6</v>
      </c>
      <c r="G3009" s="16" t="s">
        <v>6131</v>
      </c>
      <c r="H3009" s="5">
        <f>IFERROR(IF($F$3=0,"-",Tabla1[[#This Row],[Precio de Cliente neto]]*(1+$F$3)),"-")</f>
        <v>12320.465639999999</v>
      </c>
      <c r="I3009" s="5">
        <v>11733.7768</v>
      </c>
      <c r="J3009" s="5">
        <v>10560.39912</v>
      </c>
      <c r="K3009" s="26">
        <v>0.21</v>
      </c>
    </row>
    <row r="3010" spans="1:11">
      <c r="A3010" s="4">
        <v>8900</v>
      </c>
      <c r="B3010" t="s">
        <v>2169</v>
      </c>
      <c r="C3010" s="5">
        <f>IF($F$2=0," - ",Tabla1[[#This Row],[Base Precio de Lista neto]])</f>
        <v>976.9701</v>
      </c>
      <c r="D3010" s="5">
        <f>IF($F$2=0," - ",Tabla1[[#This Row],[Base Precio de Lista neto]]*(1-$F$2))</f>
        <v>683.87906999999996</v>
      </c>
      <c r="E3010" s="5">
        <f>IF($F$2=0," - ",Tabla1[[#This Row],[Base para Mejor precio]]*(1-$F$2))</f>
        <v>615.49116300000003</v>
      </c>
      <c r="F3010" s="4" t="s">
        <v>5</v>
      </c>
      <c r="G3010" s="16" t="s">
        <v>6131</v>
      </c>
      <c r="H3010" s="5">
        <f>IFERROR(IF($F$3=0,"-",Tabla1[[#This Row],[Precio de Cliente neto]]*(1+$F$3)),"-")</f>
        <v>1025.8186049999999</v>
      </c>
      <c r="I3010" s="5">
        <v>976.9701</v>
      </c>
      <c r="J3010" s="5">
        <v>879.27309000000002</v>
      </c>
      <c r="K3010" s="26">
        <v>0.21</v>
      </c>
    </row>
    <row r="3011" spans="1:11">
      <c r="A3011" s="4">
        <v>8902</v>
      </c>
      <c r="B3011" t="s">
        <v>8714</v>
      </c>
      <c r="C3011" s="5">
        <f>IF($F$2=0," - ",Tabla1[[#This Row],[Base Precio de Lista neto]])</f>
        <v>9.3468</v>
      </c>
      <c r="D3011" s="5">
        <f>IF($F$2=0," - ",Tabla1[[#This Row],[Base Precio de Lista neto]]*(1-$F$2))</f>
        <v>6.5427599999999995</v>
      </c>
      <c r="E3011" s="5">
        <f>IF($F$2=0," - ",Tabla1[[#This Row],[Base para Mejor precio]]*(1-$F$2))</f>
        <v>5.8884839999999992</v>
      </c>
      <c r="F3011" s="4" t="s">
        <v>5</v>
      </c>
      <c r="G3011" s="16" t="s">
        <v>6131</v>
      </c>
      <c r="H3011" s="5">
        <f>IFERROR(IF($F$3=0,"-",Tabla1[[#This Row],[Precio de Cliente neto]]*(1+$F$3)),"-")</f>
        <v>9.8141399999999983</v>
      </c>
      <c r="I3011" s="5">
        <v>9.3468</v>
      </c>
      <c r="J3011" s="5">
        <v>8.4121199999999998</v>
      </c>
      <c r="K3011" s="26">
        <v>0.21</v>
      </c>
    </row>
    <row r="3012" spans="1:11">
      <c r="A3012" s="4">
        <v>8903</v>
      </c>
      <c r="B3012" t="s">
        <v>2170</v>
      </c>
      <c r="C3012" s="5">
        <f>IF($F$2=0," - ",Tabla1[[#This Row],[Base Precio de Lista neto]])</f>
        <v>65.109499999999997</v>
      </c>
      <c r="D3012" s="5">
        <f>IF($F$2=0," - ",Tabla1[[#This Row],[Base Precio de Lista neto]]*(1-$F$2))</f>
        <v>45.576649999999994</v>
      </c>
      <c r="E3012" s="5">
        <f>IF($F$2=0," - ",Tabla1[[#This Row],[Base para Mejor precio]]*(1-$F$2))</f>
        <v>41.018985000000001</v>
      </c>
      <c r="F3012" s="4" t="s">
        <v>5</v>
      </c>
      <c r="G3012" s="16" t="s">
        <v>6131</v>
      </c>
      <c r="H3012" s="5">
        <f>IFERROR(IF($F$3=0,"-",Tabla1[[#This Row],[Precio de Cliente neto]]*(1+$F$3)),"-")</f>
        <v>68.364974999999987</v>
      </c>
      <c r="I3012" s="5">
        <v>65.109499999999997</v>
      </c>
      <c r="J3012" s="5">
        <v>58.598550000000003</v>
      </c>
      <c r="K3012" s="26">
        <v>0.21</v>
      </c>
    </row>
    <row r="3013" spans="1:11">
      <c r="A3013" s="4">
        <v>8904</v>
      </c>
      <c r="B3013" t="s">
        <v>2171</v>
      </c>
      <c r="C3013" s="5">
        <f>IF($F$2=0," - ",Tabla1[[#This Row],[Base Precio de Lista neto]])</f>
        <v>45.448700000000002</v>
      </c>
      <c r="D3013" s="5">
        <f>IF($F$2=0," - ",Tabla1[[#This Row],[Base Precio de Lista neto]]*(1-$F$2))</f>
        <v>31.81409</v>
      </c>
      <c r="E3013" s="5">
        <f>IF($F$2=0," - ",Tabla1[[#This Row],[Base para Mejor precio]]*(1-$F$2))</f>
        <v>28.632680999999998</v>
      </c>
      <c r="F3013" s="4" t="s">
        <v>5</v>
      </c>
      <c r="G3013" s="16" t="s">
        <v>6131</v>
      </c>
      <c r="H3013" s="5">
        <f>IFERROR(IF($F$3=0,"-",Tabla1[[#This Row],[Precio de Cliente neto]]*(1+$F$3)),"-")</f>
        <v>47.721135000000004</v>
      </c>
      <c r="I3013" s="5">
        <v>45.448700000000002</v>
      </c>
      <c r="J3013" s="5">
        <v>40.903829999999999</v>
      </c>
      <c r="K3013" s="26">
        <v>0.21</v>
      </c>
    </row>
    <row r="3014" spans="1:11">
      <c r="A3014" s="4">
        <v>8906</v>
      </c>
      <c r="B3014" t="s">
        <v>2172</v>
      </c>
      <c r="C3014" s="5">
        <f>IF($F$2=0," - ",Tabla1[[#This Row],[Base Precio de Lista neto]])</f>
        <v>1416.6657</v>
      </c>
      <c r="D3014" s="5">
        <f>IF($F$2=0," - ",Tabla1[[#This Row],[Base Precio de Lista neto]]*(1-$F$2))</f>
        <v>991.66598999999997</v>
      </c>
      <c r="E3014" s="5">
        <f>IF($F$2=0," - ",Tabla1[[#This Row],[Base para Mejor precio]]*(1-$F$2))</f>
        <v>892.49939099999995</v>
      </c>
      <c r="F3014" s="4" t="s">
        <v>4</v>
      </c>
      <c r="G3014" s="16" t="s">
        <v>6131</v>
      </c>
      <c r="H3014" s="5">
        <f>IFERROR(IF($F$3=0,"-",Tabla1[[#This Row],[Precio de Cliente neto]]*(1+$F$3)),"-")</f>
        <v>1487.4989849999999</v>
      </c>
      <c r="I3014" s="5">
        <v>1416.6657</v>
      </c>
      <c r="J3014" s="5">
        <v>1274.9991299999999</v>
      </c>
      <c r="K3014" s="26">
        <v>0.21</v>
      </c>
    </row>
    <row r="3015" spans="1:11">
      <c r="A3015" s="4">
        <v>8907</v>
      </c>
      <c r="B3015" t="s">
        <v>2173</v>
      </c>
      <c r="C3015" s="5">
        <f>IF($F$2=0," - ",Tabla1[[#This Row],[Base Precio de Lista neto]])</f>
        <v>735.09739999999999</v>
      </c>
      <c r="D3015" s="5">
        <f>IF($F$2=0," - ",Tabla1[[#This Row],[Base Precio de Lista neto]]*(1-$F$2))</f>
        <v>514.56817999999998</v>
      </c>
      <c r="E3015" s="5">
        <f>IF($F$2=0," - ",Tabla1[[#This Row],[Base para Mejor precio]]*(1-$F$2))</f>
        <v>463.11136199999999</v>
      </c>
      <c r="F3015" s="4" t="s">
        <v>5</v>
      </c>
      <c r="G3015" s="16" t="s">
        <v>6131</v>
      </c>
      <c r="H3015" s="5">
        <f>IFERROR(IF($F$3=0,"-",Tabla1[[#This Row],[Precio de Cliente neto]]*(1+$F$3)),"-")</f>
        <v>771.85226999999998</v>
      </c>
      <c r="I3015" s="5">
        <v>735.09739999999999</v>
      </c>
      <c r="J3015" s="5">
        <v>661.58766000000003</v>
      </c>
      <c r="K3015" s="26">
        <v>0.21</v>
      </c>
    </row>
    <row r="3016" spans="1:11">
      <c r="A3016" s="4">
        <v>8909</v>
      </c>
      <c r="B3016" t="s">
        <v>9247</v>
      </c>
      <c r="C3016" s="5">
        <f>IF($F$2=0," - ",Tabla1[[#This Row],[Base Precio de Lista neto]])</f>
        <v>2719.5243999999998</v>
      </c>
      <c r="D3016" s="5">
        <f>IF($F$2=0," - ",Tabla1[[#This Row],[Base Precio de Lista neto]]*(1-$F$2))</f>
        <v>1903.6670799999997</v>
      </c>
      <c r="E3016" s="5">
        <f>IF($F$2=0," - ",Tabla1[[#This Row],[Base para Mejor precio]]*(1-$F$2))</f>
        <v>1713.3003720000002</v>
      </c>
      <c r="F3016" s="4" t="s">
        <v>5</v>
      </c>
      <c r="G3016" s="16" t="s">
        <v>6131</v>
      </c>
      <c r="H3016" s="5">
        <f>IFERROR(IF($F$3=0,"-",Tabla1[[#This Row],[Precio de Cliente neto]]*(1+$F$3)),"-")</f>
        <v>2855.5006199999998</v>
      </c>
      <c r="I3016" s="5">
        <v>2719.5243999999998</v>
      </c>
      <c r="J3016" s="5">
        <v>2447.5719600000002</v>
      </c>
      <c r="K3016" s="26">
        <v>0.21</v>
      </c>
    </row>
    <row r="3017" spans="1:11">
      <c r="A3017" s="4">
        <v>8910</v>
      </c>
      <c r="B3017" t="s">
        <v>9248</v>
      </c>
      <c r="C3017" s="5">
        <f>IF($F$2=0," - ",Tabla1[[#This Row],[Base Precio de Lista neto]])</f>
        <v>3420.6210999999998</v>
      </c>
      <c r="D3017" s="5">
        <f>IF($F$2=0," - ",Tabla1[[#This Row],[Base Precio de Lista neto]]*(1-$F$2))</f>
        <v>2394.4347699999998</v>
      </c>
      <c r="E3017" s="5">
        <f>IF($F$2=0," - ",Tabla1[[#This Row],[Base para Mejor precio]]*(1-$F$2))</f>
        <v>2154.991293</v>
      </c>
      <c r="F3017" s="4" t="s">
        <v>5</v>
      </c>
      <c r="G3017" s="16" t="s">
        <v>6131</v>
      </c>
      <c r="H3017" s="5">
        <f>IFERROR(IF($F$3=0,"-",Tabla1[[#This Row],[Precio de Cliente neto]]*(1+$F$3)),"-")</f>
        <v>3591.6521549999998</v>
      </c>
      <c r="I3017" s="5">
        <v>3420.6210999999998</v>
      </c>
      <c r="J3017" s="5">
        <v>3078.55899</v>
      </c>
      <c r="K3017" s="26">
        <v>0.21</v>
      </c>
    </row>
    <row r="3018" spans="1:11">
      <c r="A3018" s="4">
        <v>8911</v>
      </c>
      <c r="B3018" t="s">
        <v>2174</v>
      </c>
      <c r="C3018" s="5">
        <f>IF($F$2=0," - ",Tabla1[[#This Row],[Base Precio de Lista neto]])</f>
        <v>148.9684</v>
      </c>
      <c r="D3018" s="5">
        <f>IF($F$2=0," - ",Tabla1[[#This Row],[Base Precio de Lista neto]]*(1-$F$2))</f>
        <v>104.27788</v>
      </c>
      <c r="E3018" s="5">
        <f>IF($F$2=0," - ",Tabla1[[#This Row],[Base para Mejor precio]]*(1-$F$2))</f>
        <v>93.850092000000004</v>
      </c>
      <c r="F3018" s="4" t="s">
        <v>6</v>
      </c>
      <c r="G3018" s="16" t="s">
        <v>6131</v>
      </c>
      <c r="H3018" s="5">
        <f>IFERROR(IF($F$3=0,"-",Tabla1[[#This Row],[Precio de Cliente neto]]*(1+$F$3)),"-")</f>
        <v>156.41682</v>
      </c>
      <c r="I3018" s="5">
        <v>148.9684</v>
      </c>
      <c r="J3018" s="5">
        <v>134.07156000000001</v>
      </c>
      <c r="K3018" s="26">
        <v>0.21</v>
      </c>
    </row>
    <row r="3019" spans="1:11">
      <c r="A3019" s="4">
        <v>8913</v>
      </c>
      <c r="B3019" t="s">
        <v>6348</v>
      </c>
      <c r="C3019" s="5">
        <f>IF($F$2=0," - ",Tabla1[[#This Row],[Base Precio de Lista neto]])</f>
        <v>2947.9054000000001</v>
      </c>
      <c r="D3019" s="5">
        <f>IF($F$2=0," - ",Tabla1[[#This Row],[Base Precio de Lista neto]]*(1-$F$2))</f>
        <v>2063.5337799999998</v>
      </c>
      <c r="E3019" s="5">
        <f>IF($F$2=0," - ",Tabla1[[#This Row],[Base para Mejor precio]]*(1-$F$2))</f>
        <v>1764.3213818999998</v>
      </c>
      <c r="F3019" s="4" t="s">
        <v>4</v>
      </c>
      <c r="G3019" s="16" t="s">
        <v>8993</v>
      </c>
      <c r="H3019" s="5">
        <f>IFERROR(IF($F$3=0,"-",Tabla1[[#This Row],[Precio de Cliente neto]]*(1+$F$3)),"-")</f>
        <v>3095.3006699999996</v>
      </c>
      <c r="I3019" s="5">
        <v>2947.9054000000001</v>
      </c>
      <c r="J3019" s="5">
        <v>2520.4591169999999</v>
      </c>
      <c r="K3019" s="26">
        <v>0.21</v>
      </c>
    </row>
    <row r="3020" spans="1:11">
      <c r="A3020" s="4">
        <v>8914</v>
      </c>
      <c r="B3020" t="s">
        <v>6349</v>
      </c>
      <c r="C3020" s="5">
        <f>IF($F$2=0," - ",Tabla1[[#This Row],[Base Precio de Lista neto]])</f>
        <v>6057.5286999999998</v>
      </c>
      <c r="D3020" s="5">
        <f>IF($F$2=0," - ",Tabla1[[#This Row],[Base Precio de Lista neto]]*(1-$F$2))</f>
        <v>4240.27009</v>
      </c>
      <c r="E3020" s="5">
        <f>IF($F$2=0," - ",Tabla1[[#This Row],[Base para Mejor precio]]*(1-$F$2))</f>
        <v>3625.43092695</v>
      </c>
      <c r="F3020" s="4" t="s">
        <v>4</v>
      </c>
      <c r="G3020" s="16" t="s">
        <v>8993</v>
      </c>
      <c r="H3020" s="5">
        <f>IFERROR(IF($F$3=0,"-",Tabla1[[#This Row],[Precio de Cliente neto]]*(1+$F$3)),"-")</f>
        <v>6360.405135</v>
      </c>
      <c r="I3020" s="5">
        <v>6057.5286999999998</v>
      </c>
      <c r="J3020" s="5">
        <v>5179.1870385000002</v>
      </c>
      <c r="K3020" s="26">
        <v>0.21</v>
      </c>
    </row>
    <row r="3021" spans="1:11">
      <c r="A3021" s="4">
        <v>8917</v>
      </c>
      <c r="B3021" t="s">
        <v>2175</v>
      </c>
      <c r="C3021" s="5">
        <f>IF($F$2=0," - ",Tabla1[[#This Row],[Base Precio de Lista neto]])</f>
        <v>1403.9998000000001</v>
      </c>
      <c r="D3021" s="5">
        <f>IF($F$2=0," - ",Tabla1[[#This Row],[Base Precio de Lista neto]]*(1-$F$2))</f>
        <v>982.79985999999997</v>
      </c>
      <c r="E3021" s="5">
        <f>IF($F$2=0," - ",Tabla1[[#This Row],[Base para Mejor precio]]*(1-$F$2))</f>
        <v>884.51987399999985</v>
      </c>
      <c r="F3021" s="4" t="s">
        <v>6</v>
      </c>
      <c r="G3021" s="16" t="s">
        <v>6131</v>
      </c>
      <c r="H3021" s="5">
        <f>IFERROR(IF($F$3=0,"-",Tabla1[[#This Row],[Precio de Cliente neto]]*(1+$F$3)),"-")</f>
        <v>1474.1997899999999</v>
      </c>
      <c r="I3021" s="5">
        <v>1403.9998000000001</v>
      </c>
      <c r="J3021" s="5">
        <v>1263.5998199999999</v>
      </c>
      <c r="K3021" s="26">
        <v>0.21</v>
      </c>
    </row>
    <row r="3022" spans="1:11">
      <c r="A3022" s="4">
        <v>8920</v>
      </c>
      <c r="B3022" t="s">
        <v>2176</v>
      </c>
      <c r="C3022" s="5">
        <f>IF($F$2=0," - ",Tabla1[[#This Row],[Base Precio de Lista neto]])</f>
        <v>68206.803199999995</v>
      </c>
      <c r="D3022" s="5">
        <f>IF($F$2=0," - ",Tabla1[[#This Row],[Base Precio de Lista neto]]*(1-$F$2))</f>
        <v>47744.762239999996</v>
      </c>
      <c r="E3022" s="5">
        <f>IF($F$2=0," - ",Tabla1[[#This Row],[Base para Mejor precio]]*(1-$F$2))</f>
        <v>42970.286015999998</v>
      </c>
      <c r="F3022" s="4" t="s">
        <v>5</v>
      </c>
      <c r="G3022" s="16" t="s">
        <v>6131</v>
      </c>
      <c r="H3022" s="5">
        <f>IFERROR(IF($F$3=0,"-",Tabla1[[#This Row],[Precio de Cliente neto]]*(1+$F$3)),"-")</f>
        <v>71617.143359999987</v>
      </c>
      <c r="I3022" s="5">
        <v>68206.803199999995</v>
      </c>
      <c r="J3022" s="5">
        <v>61386.122880000003</v>
      </c>
      <c r="K3022" s="26">
        <v>0.21</v>
      </c>
    </row>
    <row r="3023" spans="1:11">
      <c r="A3023" s="4">
        <v>8921</v>
      </c>
      <c r="B3023" t="s">
        <v>2177</v>
      </c>
      <c r="C3023" s="5">
        <f>IF($F$2=0," - ",Tabla1[[#This Row],[Base Precio de Lista neto]])</f>
        <v>66135.287899999996</v>
      </c>
      <c r="D3023" s="5">
        <f>IF($F$2=0," - ",Tabla1[[#This Row],[Base Precio de Lista neto]]*(1-$F$2))</f>
        <v>46294.701529999991</v>
      </c>
      <c r="E3023" s="5">
        <f>IF($F$2=0," - ",Tabla1[[#This Row],[Base para Mejor precio]]*(1-$F$2))</f>
        <v>41665.231376999996</v>
      </c>
      <c r="F3023" s="4" t="s">
        <v>5</v>
      </c>
      <c r="G3023" s="16" t="s">
        <v>6131</v>
      </c>
      <c r="H3023" s="5">
        <f>IFERROR(IF($F$3=0,"-",Tabla1[[#This Row],[Precio de Cliente neto]]*(1+$F$3)),"-")</f>
        <v>69442.052294999987</v>
      </c>
      <c r="I3023" s="5">
        <v>66135.287899999996</v>
      </c>
      <c r="J3023" s="5">
        <v>59521.759109999999</v>
      </c>
      <c r="K3023" s="26">
        <v>0.21</v>
      </c>
    </row>
    <row r="3024" spans="1:11">
      <c r="A3024" s="4">
        <v>8922</v>
      </c>
      <c r="B3024" t="s">
        <v>2178</v>
      </c>
      <c r="C3024" s="5">
        <f>IF($F$2=0," - ",Tabla1[[#This Row],[Base Precio de Lista neto]])</f>
        <v>57217.671499999997</v>
      </c>
      <c r="D3024" s="5">
        <f>IF($F$2=0," - ",Tabla1[[#This Row],[Base Precio de Lista neto]]*(1-$F$2))</f>
        <v>40052.370049999998</v>
      </c>
      <c r="E3024" s="5">
        <f>IF($F$2=0," - ",Tabla1[[#This Row],[Base para Mejor precio]]*(1-$F$2))</f>
        <v>36047.133044999995</v>
      </c>
      <c r="F3024" s="4" t="s">
        <v>5</v>
      </c>
      <c r="G3024" s="16" t="s">
        <v>6131</v>
      </c>
      <c r="H3024" s="5">
        <f>IFERROR(IF($F$3=0,"-",Tabla1[[#This Row],[Precio de Cliente neto]]*(1+$F$3)),"-")</f>
        <v>60078.555074999997</v>
      </c>
      <c r="I3024" s="5">
        <v>57217.671499999997</v>
      </c>
      <c r="J3024" s="5">
        <v>51495.904349999997</v>
      </c>
      <c r="K3024" s="26">
        <v>0.21</v>
      </c>
    </row>
    <row r="3025" spans="1:11">
      <c r="A3025" s="4">
        <v>8923</v>
      </c>
      <c r="B3025" t="s">
        <v>2179</v>
      </c>
      <c r="C3025" s="5">
        <f>IF($F$2=0," - ",Tabla1[[#This Row],[Base Precio de Lista neto]])</f>
        <v>58987.290099999998</v>
      </c>
      <c r="D3025" s="5">
        <f>IF($F$2=0," - ",Tabla1[[#This Row],[Base Precio de Lista neto]]*(1-$F$2))</f>
        <v>41291.103069999997</v>
      </c>
      <c r="E3025" s="5">
        <f>IF($F$2=0," - ",Tabla1[[#This Row],[Base para Mejor precio]]*(1-$F$2))</f>
        <v>37161.992763000002</v>
      </c>
      <c r="F3025" s="4" t="s">
        <v>5</v>
      </c>
      <c r="G3025" s="16" t="s">
        <v>6131</v>
      </c>
      <c r="H3025" s="5">
        <f>IFERROR(IF($F$3=0,"-",Tabla1[[#This Row],[Precio de Cliente neto]]*(1+$F$3)),"-")</f>
        <v>61936.654604999996</v>
      </c>
      <c r="I3025" s="5">
        <v>58987.290099999998</v>
      </c>
      <c r="J3025" s="5">
        <v>53088.561090000003</v>
      </c>
      <c r="K3025" s="26">
        <v>0.21</v>
      </c>
    </row>
    <row r="3026" spans="1:11">
      <c r="A3026" s="4">
        <v>8929</v>
      </c>
      <c r="B3026" t="s">
        <v>2180</v>
      </c>
      <c r="C3026" s="5">
        <f>IF($F$2=0," - ",Tabla1[[#This Row],[Base Precio de Lista neto]])</f>
        <v>46039.277399999999</v>
      </c>
      <c r="D3026" s="5">
        <f>IF($F$2=0," - ",Tabla1[[#This Row],[Base Precio de Lista neto]]*(1-$F$2))</f>
        <v>32227.494179999998</v>
      </c>
      <c r="E3026" s="5">
        <f>IF($F$2=0," - ",Tabla1[[#This Row],[Base para Mejor precio]]*(1-$F$2))</f>
        <v>29004.744761999998</v>
      </c>
      <c r="F3026" s="4" t="s">
        <v>5</v>
      </c>
      <c r="G3026" s="16" t="s">
        <v>6131</v>
      </c>
      <c r="H3026" s="5">
        <f>IFERROR(IF($F$3=0,"-",Tabla1[[#This Row],[Precio de Cliente neto]]*(1+$F$3)),"-")</f>
        <v>48341.241269999999</v>
      </c>
      <c r="I3026" s="5">
        <v>46039.277399999999</v>
      </c>
      <c r="J3026" s="5">
        <v>41435.34966</v>
      </c>
      <c r="K3026" s="26">
        <v>0.21</v>
      </c>
    </row>
    <row r="3027" spans="1:11">
      <c r="A3027" s="4">
        <v>8930</v>
      </c>
      <c r="B3027" t="s">
        <v>2181</v>
      </c>
      <c r="C3027" s="5">
        <f>IF($F$2=0," - ",Tabla1[[#This Row],[Base Precio de Lista neto]])</f>
        <v>17248.213599999999</v>
      </c>
      <c r="D3027" s="5">
        <f>IF($F$2=0," - ",Tabla1[[#This Row],[Base Precio de Lista neto]]*(1-$F$2))</f>
        <v>12073.749519999999</v>
      </c>
      <c r="E3027" s="5">
        <f>IF($F$2=0," - ",Tabla1[[#This Row],[Base para Mejor precio]]*(1-$F$2))</f>
        <v>10866.374567999999</v>
      </c>
      <c r="F3027" s="4" t="s">
        <v>5</v>
      </c>
      <c r="G3027" s="16" t="s">
        <v>6131</v>
      </c>
      <c r="H3027" s="5">
        <f>IFERROR(IF($F$3=0,"-",Tabla1[[#This Row],[Precio de Cliente neto]]*(1+$F$3)),"-")</f>
        <v>18110.62428</v>
      </c>
      <c r="I3027" s="5">
        <v>17248.213599999999</v>
      </c>
      <c r="J3027" s="5">
        <v>15523.392239999999</v>
      </c>
      <c r="K3027" s="26">
        <v>0.21</v>
      </c>
    </row>
    <row r="3028" spans="1:11">
      <c r="A3028" s="4">
        <v>8931</v>
      </c>
      <c r="B3028" t="s">
        <v>2182</v>
      </c>
      <c r="C3028" s="5">
        <f>IF($F$2=0," - ",Tabla1[[#This Row],[Base Precio de Lista neto]])</f>
        <v>18436.676599999999</v>
      </c>
      <c r="D3028" s="5">
        <f>IF($F$2=0," - ",Tabla1[[#This Row],[Base Precio de Lista neto]]*(1-$F$2))</f>
        <v>12905.673619999998</v>
      </c>
      <c r="E3028" s="5">
        <f>IF($F$2=0," - ",Tabla1[[#This Row],[Base para Mejor precio]]*(1-$F$2))</f>
        <v>11615.106258</v>
      </c>
      <c r="F3028" s="4" t="s">
        <v>5</v>
      </c>
      <c r="G3028" s="16" t="s">
        <v>6131</v>
      </c>
      <c r="H3028" s="5">
        <f>IFERROR(IF($F$3=0,"-",Tabla1[[#This Row],[Precio de Cliente neto]]*(1+$F$3)),"-")</f>
        <v>19358.510429999995</v>
      </c>
      <c r="I3028" s="5">
        <v>18436.676599999999</v>
      </c>
      <c r="J3028" s="5">
        <v>16593.00894</v>
      </c>
      <c r="K3028" s="26">
        <v>0.21</v>
      </c>
    </row>
    <row r="3029" spans="1:11">
      <c r="A3029" s="4">
        <v>8932</v>
      </c>
      <c r="B3029" t="s">
        <v>2183</v>
      </c>
      <c r="C3029" s="5">
        <f>IF($F$2=0," - ",Tabla1[[#This Row],[Base Precio de Lista neto]])</f>
        <v>18436.676599999999</v>
      </c>
      <c r="D3029" s="5">
        <f>IF($F$2=0," - ",Tabla1[[#This Row],[Base Precio de Lista neto]]*(1-$F$2))</f>
        <v>12905.673619999998</v>
      </c>
      <c r="E3029" s="5">
        <f>IF($F$2=0," - ",Tabla1[[#This Row],[Base para Mejor precio]]*(1-$F$2))</f>
        <v>11615.106258</v>
      </c>
      <c r="F3029" s="4" t="s">
        <v>5</v>
      </c>
      <c r="G3029" s="16" t="s">
        <v>6131</v>
      </c>
      <c r="H3029" s="5">
        <f>IFERROR(IF($F$3=0,"-",Tabla1[[#This Row],[Precio de Cliente neto]]*(1+$F$3)),"-")</f>
        <v>19358.510429999995</v>
      </c>
      <c r="I3029" s="5">
        <v>18436.676599999999</v>
      </c>
      <c r="J3029" s="5">
        <v>16593.00894</v>
      </c>
      <c r="K3029" s="26">
        <v>0.21</v>
      </c>
    </row>
    <row r="3030" spans="1:11">
      <c r="A3030" s="4">
        <v>8933</v>
      </c>
      <c r="B3030" t="s">
        <v>2184</v>
      </c>
      <c r="C3030" s="5">
        <f>IF($F$2=0," - ",Tabla1[[#This Row],[Base Precio de Lista neto]])</f>
        <v>18149.623100000001</v>
      </c>
      <c r="D3030" s="5">
        <f>IF($F$2=0," - ",Tabla1[[#This Row],[Base Precio de Lista neto]]*(1-$F$2))</f>
        <v>12704.73617</v>
      </c>
      <c r="E3030" s="5">
        <f>IF($F$2=0," - ",Tabla1[[#This Row],[Base para Mejor precio]]*(1-$F$2))</f>
        <v>11434.262552999999</v>
      </c>
      <c r="F3030" s="4" t="s">
        <v>5</v>
      </c>
      <c r="G3030" s="16" t="s">
        <v>6131</v>
      </c>
      <c r="H3030" s="5">
        <f>IFERROR(IF($F$3=0,"-",Tabla1[[#This Row],[Precio de Cliente neto]]*(1+$F$3)),"-")</f>
        <v>19057.104254999998</v>
      </c>
      <c r="I3030" s="5">
        <v>18149.623100000001</v>
      </c>
      <c r="J3030" s="5">
        <v>16334.66079</v>
      </c>
      <c r="K3030" s="26">
        <v>0.21</v>
      </c>
    </row>
    <row r="3031" spans="1:11">
      <c r="A3031" s="4">
        <v>8934</v>
      </c>
      <c r="B3031" t="s">
        <v>2185</v>
      </c>
      <c r="C3031" s="5">
        <f>IF($F$2=0," - ",Tabla1[[#This Row],[Base Precio de Lista neto]])</f>
        <v>29102.311099999999</v>
      </c>
      <c r="D3031" s="5">
        <f>IF($F$2=0," - ",Tabla1[[#This Row],[Base Precio de Lista neto]]*(1-$F$2))</f>
        <v>20371.617769999997</v>
      </c>
      <c r="E3031" s="5">
        <f>IF($F$2=0," - ",Tabla1[[#This Row],[Base para Mejor precio]]*(1-$F$2))</f>
        <v>18334.455992999996</v>
      </c>
      <c r="F3031" s="4" t="s">
        <v>5</v>
      </c>
      <c r="G3031" s="16" t="s">
        <v>6131</v>
      </c>
      <c r="H3031" s="5">
        <f>IFERROR(IF($F$3=0,"-",Tabla1[[#This Row],[Precio de Cliente neto]]*(1+$F$3)),"-")</f>
        <v>30557.426654999996</v>
      </c>
      <c r="I3031" s="5">
        <v>29102.311099999999</v>
      </c>
      <c r="J3031" s="5">
        <v>26192.079989999998</v>
      </c>
      <c r="K3031" s="26">
        <v>0.21</v>
      </c>
    </row>
    <row r="3032" spans="1:11">
      <c r="A3032" s="4">
        <v>8935</v>
      </c>
      <c r="B3032" t="s">
        <v>2186</v>
      </c>
      <c r="C3032" s="5">
        <f>IF($F$2=0," - ",Tabla1[[#This Row],[Base Precio de Lista neto]])</f>
        <v>28472.466199999999</v>
      </c>
      <c r="D3032" s="5">
        <f>IF($F$2=0," - ",Tabla1[[#This Row],[Base Precio de Lista neto]]*(1-$F$2))</f>
        <v>19930.726339999997</v>
      </c>
      <c r="E3032" s="5">
        <f>IF($F$2=0," - ",Tabla1[[#This Row],[Base para Mejor precio]]*(1-$F$2))</f>
        <v>17937.653706000001</v>
      </c>
      <c r="F3032" s="4" t="s">
        <v>5</v>
      </c>
      <c r="G3032" s="16" t="s">
        <v>6131</v>
      </c>
      <c r="H3032" s="5">
        <f>IFERROR(IF($F$3=0,"-",Tabla1[[#This Row],[Precio de Cliente neto]]*(1+$F$3)),"-")</f>
        <v>29896.089509999998</v>
      </c>
      <c r="I3032" s="5">
        <v>28472.466199999999</v>
      </c>
      <c r="J3032" s="5">
        <v>25625.219580000001</v>
      </c>
      <c r="K3032" s="26">
        <v>0.21</v>
      </c>
    </row>
    <row r="3033" spans="1:11">
      <c r="A3033" s="4">
        <v>8936</v>
      </c>
      <c r="B3033" t="s">
        <v>2187</v>
      </c>
      <c r="C3033" s="5">
        <f>IF($F$2=0," - ",Tabla1[[#This Row],[Base Precio de Lista neto]])</f>
        <v>18599.9064</v>
      </c>
      <c r="D3033" s="5">
        <f>IF($F$2=0," - ",Tabla1[[#This Row],[Base Precio de Lista neto]]*(1-$F$2))</f>
        <v>13019.93448</v>
      </c>
      <c r="E3033" s="5">
        <f>IF($F$2=0," - ",Tabla1[[#This Row],[Base para Mejor precio]]*(1-$F$2))</f>
        <v>11717.941031999999</v>
      </c>
      <c r="F3033" s="4" t="s">
        <v>5</v>
      </c>
      <c r="G3033" s="16" t="s">
        <v>6131</v>
      </c>
      <c r="H3033" s="5">
        <f>IFERROR(IF($F$3=0,"-",Tabla1[[#This Row],[Precio de Cliente neto]]*(1+$F$3)),"-")</f>
        <v>19529.901720000002</v>
      </c>
      <c r="I3033" s="5">
        <v>18599.9064</v>
      </c>
      <c r="J3033" s="5">
        <v>16739.91576</v>
      </c>
      <c r="K3033" s="26">
        <v>0.21</v>
      </c>
    </row>
    <row r="3034" spans="1:11">
      <c r="A3034" s="4">
        <v>8937</v>
      </c>
      <c r="B3034" t="s">
        <v>2188</v>
      </c>
      <c r="C3034" s="5">
        <f>IF($F$2=0," - ",Tabla1[[#This Row],[Base Precio de Lista neto]])</f>
        <v>20668.849600000001</v>
      </c>
      <c r="D3034" s="5">
        <f>IF($F$2=0," - ",Tabla1[[#This Row],[Base Precio de Lista neto]]*(1-$F$2))</f>
        <v>14468.19472</v>
      </c>
      <c r="E3034" s="5">
        <f>IF($F$2=0," - ",Tabla1[[#This Row],[Base para Mejor precio]]*(1-$F$2))</f>
        <v>13021.375247999998</v>
      </c>
      <c r="F3034" s="4" t="s">
        <v>5</v>
      </c>
      <c r="G3034" s="16" t="s">
        <v>6131</v>
      </c>
      <c r="H3034" s="5">
        <f>IFERROR(IF($F$3=0,"-",Tabla1[[#This Row],[Precio de Cliente neto]]*(1+$F$3)),"-")</f>
        <v>21702.292079999999</v>
      </c>
      <c r="I3034" s="5">
        <v>20668.849600000001</v>
      </c>
      <c r="J3034" s="5">
        <v>18601.964639999998</v>
      </c>
      <c r="K3034" s="26">
        <v>0.21</v>
      </c>
    </row>
    <row r="3035" spans="1:11">
      <c r="A3035" s="4">
        <v>8938</v>
      </c>
      <c r="B3035" t="s">
        <v>2189</v>
      </c>
      <c r="C3035" s="5">
        <f>IF($F$2=0," - ",Tabla1[[#This Row],[Base Precio de Lista neto]])</f>
        <v>20668.849600000001</v>
      </c>
      <c r="D3035" s="5">
        <f>IF($F$2=0," - ",Tabla1[[#This Row],[Base Precio de Lista neto]]*(1-$F$2))</f>
        <v>14468.19472</v>
      </c>
      <c r="E3035" s="5">
        <f>IF($F$2=0," - ",Tabla1[[#This Row],[Base para Mejor precio]]*(1-$F$2))</f>
        <v>13021.375247999998</v>
      </c>
      <c r="F3035" s="4" t="s">
        <v>5</v>
      </c>
      <c r="G3035" s="16" t="s">
        <v>6131</v>
      </c>
      <c r="H3035" s="5">
        <f>IFERROR(IF($F$3=0,"-",Tabla1[[#This Row],[Precio de Cliente neto]]*(1+$F$3)),"-")</f>
        <v>21702.292079999999</v>
      </c>
      <c r="I3035" s="5">
        <v>20668.849600000001</v>
      </c>
      <c r="J3035" s="5">
        <v>18601.964639999998</v>
      </c>
      <c r="K3035" s="26">
        <v>0.21</v>
      </c>
    </row>
    <row r="3036" spans="1:11">
      <c r="A3036" s="4">
        <v>8939</v>
      </c>
      <c r="B3036" t="s">
        <v>2190</v>
      </c>
      <c r="C3036" s="5">
        <f>IF($F$2=0," - ",Tabla1[[#This Row],[Base Precio de Lista neto]])</f>
        <v>18599.9064</v>
      </c>
      <c r="D3036" s="5">
        <f>IF($F$2=0," - ",Tabla1[[#This Row],[Base Precio de Lista neto]]*(1-$F$2))</f>
        <v>13019.93448</v>
      </c>
      <c r="E3036" s="5">
        <f>IF($F$2=0," - ",Tabla1[[#This Row],[Base para Mejor precio]]*(1-$F$2))</f>
        <v>11717.941031999999</v>
      </c>
      <c r="F3036" s="4" t="s">
        <v>5</v>
      </c>
      <c r="G3036" s="16" t="s">
        <v>6131</v>
      </c>
      <c r="H3036" s="5">
        <f>IFERROR(IF($F$3=0,"-",Tabla1[[#This Row],[Precio de Cliente neto]]*(1+$F$3)),"-")</f>
        <v>19529.901720000002</v>
      </c>
      <c r="I3036" s="5">
        <v>18599.9064</v>
      </c>
      <c r="J3036" s="5">
        <v>16739.91576</v>
      </c>
      <c r="K3036" s="26">
        <v>0.21</v>
      </c>
    </row>
    <row r="3037" spans="1:11">
      <c r="A3037" s="4">
        <v>8940</v>
      </c>
      <c r="B3037" t="s">
        <v>2191</v>
      </c>
      <c r="C3037" s="5">
        <f>IF($F$2=0," - ",Tabla1[[#This Row],[Base Precio de Lista neto]])</f>
        <v>22220.036800000002</v>
      </c>
      <c r="D3037" s="5">
        <f>IF($F$2=0," - ",Tabla1[[#This Row],[Base Precio de Lista neto]]*(1-$F$2))</f>
        <v>15554.02576</v>
      </c>
      <c r="E3037" s="5">
        <f>IF($F$2=0," - ",Tabla1[[#This Row],[Base para Mejor precio]]*(1-$F$2))</f>
        <v>13998.623184</v>
      </c>
      <c r="F3037" s="4" t="s">
        <v>5</v>
      </c>
      <c r="G3037" s="16" t="s">
        <v>6131</v>
      </c>
      <c r="H3037" s="5">
        <f>IFERROR(IF($F$3=0,"-",Tabla1[[#This Row],[Precio de Cliente neto]]*(1+$F$3)),"-")</f>
        <v>23331.038639999999</v>
      </c>
      <c r="I3037" s="5">
        <v>22220.036800000002</v>
      </c>
      <c r="J3037" s="5">
        <v>19998.03312</v>
      </c>
      <c r="K3037" s="26">
        <v>0.21</v>
      </c>
    </row>
    <row r="3038" spans="1:11">
      <c r="A3038" s="4">
        <v>8941</v>
      </c>
      <c r="B3038" t="s">
        <v>2192</v>
      </c>
      <c r="C3038" s="5">
        <f>IF($F$2=0," - ",Tabla1[[#This Row],[Base Precio de Lista neto]])</f>
        <v>21784.233899999999</v>
      </c>
      <c r="D3038" s="5">
        <f>IF($F$2=0," - ",Tabla1[[#This Row],[Base Precio de Lista neto]]*(1-$F$2))</f>
        <v>15248.963729999998</v>
      </c>
      <c r="E3038" s="5">
        <f>IF($F$2=0," - ",Tabla1[[#This Row],[Base para Mejor precio]]*(1-$F$2))</f>
        <v>13724.067356999998</v>
      </c>
      <c r="F3038" s="4" t="s">
        <v>5</v>
      </c>
      <c r="G3038" s="16" t="s">
        <v>6131</v>
      </c>
      <c r="H3038" s="5">
        <f>IFERROR(IF($F$3=0,"-",Tabla1[[#This Row],[Precio de Cliente neto]]*(1+$F$3)),"-")</f>
        <v>22873.445594999997</v>
      </c>
      <c r="I3038" s="5">
        <v>21784.233899999999</v>
      </c>
      <c r="J3038" s="5">
        <v>19605.810509999999</v>
      </c>
      <c r="K3038" s="26">
        <v>0.21</v>
      </c>
    </row>
    <row r="3039" spans="1:11">
      <c r="A3039" s="4">
        <v>8942</v>
      </c>
      <c r="B3039" t="s">
        <v>2193</v>
      </c>
      <c r="C3039" s="5">
        <f>IF($F$2=0," - ",Tabla1[[#This Row],[Base Precio de Lista neto]])</f>
        <v>21784.233899999999</v>
      </c>
      <c r="D3039" s="5">
        <f>IF($F$2=0," - ",Tabla1[[#This Row],[Base Precio de Lista neto]]*(1-$F$2))</f>
        <v>15248.963729999998</v>
      </c>
      <c r="E3039" s="5">
        <f>IF($F$2=0," - ",Tabla1[[#This Row],[Base para Mejor precio]]*(1-$F$2))</f>
        <v>13724.067356999998</v>
      </c>
      <c r="F3039" s="4" t="s">
        <v>5</v>
      </c>
      <c r="G3039" s="16" t="s">
        <v>6131</v>
      </c>
      <c r="H3039" s="5">
        <f>IFERROR(IF($F$3=0,"-",Tabla1[[#This Row],[Precio de Cliente neto]]*(1+$F$3)),"-")</f>
        <v>22873.445594999997</v>
      </c>
      <c r="I3039" s="5">
        <v>21784.233899999999</v>
      </c>
      <c r="J3039" s="5">
        <v>19605.810509999999</v>
      </c>
      <c r="K3039" s="26">
        <v>0.21</v>
      </c>
    </row>
    <row r="3040" spans="1:11">
      <c r="A3040" s="4">
        <v>8943</v>
      </c>
      <c r="B3040" t="s">
        <v>2194</v>
      </c>
      <c r="C3040" s="5">
        <f>IF($F$2=0," - ",Tabla1[[#This Row],[Base Precio de Lista neto]])</f>
        <v>22525.465499999998</v>
      </c>
      <c r="D3040" s="5">
        <f>IF($F$2=0," - ",Tabla1[[#This Row],[Base Precio de Lista neto]]*(1-$F$2))</f>
        <v>15767.825849999997</v>
      </c>
      <c r="E3040" s="5">
        <f>IF($F$2=0," - ",Tabla1[[#This Row],[Base para Mejor precio]]*(1-$F$2))</f>
        <v>14191.043264999998</v>
      </c>
      <c r="F3040" s="4" t="s">
        <v>5</v>
      </c>
      <c r="G3040" s="16" t="s">
        <v>6131</v>
      </c>
      <c r="H3040" s="5">
        <f>IFERROR(IF($F$3=0,"-",Tabla1[[#This Row],[Precio de Cliente neto]]*(1+$F$3)),"-")</f>
        <v>23651.738774999998</v>
      </c>
      <c r="I3040" s="5">
        <v>22525.465499999998</v>
      </c>
      <c r="J3040" s="5">
        <v>20272.918949999999</v>
      </c>
      <c r="K3040" s="26">
        <v>0.21</v>
      </c>
    </row>
    <row r="3041" spans="1:11">
      <c r="A3041" s="4">
        <v>8944</v>
      </c>
      <c r="B3041" t="s">
        <v>2195</v>
      </c>
      <c r="C3041" s="5">
        <f>IF($F$2=0," - ",Tabla1[[#This Row],[Base Precio de Lista neto]])</f>
        <v>25306.450700000001</v>
      </c>
      <c r="D3041" s="5">
        <f>IF($F$2=0," - ",Tabla1[[#This Row],[Base Precio de Lista neto]]*(1-$F$2))</f>
        <v>17714.515489999998</v>
      </c>
      <c r="E3041" s="5">
        <f>IF($F$2=0," - ",Tabla1[[#This Row],[Base para Mejor precio]]*(1-$F$2))</f>
        <v>15943.063940999999</v>
      </c>
      <c r="F3041" s="4" t="s">
        <v>5</v>
      </c>
      <c r="G3041" s="16" t="s">
        <v>6131</v>
      </c>
      <c r="H3041" s="5">
        <f>IFERROR(IF($F$3=0,"-",Tabla1[[#This Row],[Precio de Cliente neto]]*(1+$F$3)),"-")</f>
        <v>26571.773234999997</v>
      </c>
      <c r="I3041" s="5">
        <v>25306.450700000001</v>
      </c>
      <c r="J3041" s="5">
        <v>22775.805629999999</v>
      </c>
      <c r="K3041" s="26">
        <v>0.21</v>
      </c>
    </row>
    <row r="3042" spans="1:11">
      <c r="A3042" s="4">
        <v>8945</v>
      </c>
      <c r="B3042" t="s">
        <v>2196</v>
      </c>
      <c r="C3042" s="5">
        <f>IF($F$2=0," - ",Tabla1[[#This Row],[Base Precio de Lista neto]])</f>
        <v>19003.1387</v>
      </c>
      <c r="D3042" s="5">
        <f>IF($F$2=0," - ",Tabla1[[#This Row],[Base Precio de Lista neto]]*(1-$F$2))</f>
        <v>13302.19709</v>
      </c>
      <c r="E3042" s="5">
        <f>IF($F$2=0," - ",Tabla1[[#This Row],[Base para Mejor precio]]*(1-$F$2))</f>
        <v>11971.977381000001</v>
      </c>
      <c r="F3042" s="4" t="s">
        <v>5</v>
      </c>
      <c r="G3042" s="16" t="s">
        <v>6131</v>
      </c>
      <c r="H3042" s="5">
        <f>IFERROR(IF($F$3=0,"-",Tabla1[[#This Row],[Precio de Cliente neto]]*(1+$F$3)),"-")</f>
        <v>19953.295634999999</v>
      </c>
      <c r="I3042" s="5">
        <v>19003.1387</v>
      </c>
      <c r="J3042" s="5">
        <v>17102.824830000001</v>
      </c>
      <c r="K3042" s="26">
        <v>0.21</v>
      </c>
    </row>
    <row r="3043" spans="1:11">
      <c r="A3043" s="4">
        <v>8946</v>
      </c>
      <c r="B3043" t="s">
        <v>2197</v>
      </c>
      <c r="C3043" s="5">
        <f>IF($F$2=0," - ",Tabla1[[#This Row],[Base Precio de Lista neto]])</f>
        <v>30948.1734</v>
      </c>
      <c r="D3043" s="5">
        <f>IF($F$2=0," - ",Tabla1[[#This Row],[Base Precio de Lista neto]]*(1-$F$2))</f>
        <v>21663.721379999999</v>
      </c>
      <c r="E3043" s="5">
        <f>IF($F$2=0," - ",Tabla1[[#This Row],[Base para Mejor precio]]*(1-$F$2))</f>
        <v>19497.349241999997</v>
      </c>
      <c r="F3043" s="4" t="s">
        <v>5</v>
      </c>
      <c r="G3043" s="16" t="s">
        <v>6131</v>
      </c>
      <c r="H3043" s="5">
        <f>IFERROR(IF($F$3=0,"-",Tabla1[[#This Row],[Precio de Cliente neto]]*(1+$F$3)),"-")</f>
        <v>32495.582069999997</v>
      </c>
      <c r="I3043" s="5">
        <v>30948.1734</v>
      </c>
      <c r="J3043" s="5">
        <v>27853.356059999998</v>
      </c>
      <c r="K3043" s="26">
        <v>0.21</v>
      </c>
    </row>
    <row r="3044" spans="1:11">
      <c r="A3044" s="4">
        <v>8947</v>
      </c>
      <c r="B3044" t="s">
        <v>2198</v>
      </c>
      <c r="C3044" s="5">
        <f>IF($F$2=0," - ",Tabla1[[#This Row],[Base Precio de Lista neto]])</f>
        <v>20063.2791</v>
      </c>
      <c r="D3044" s="5">
        <f>IF($F$2=0," - ",Tabla1[[#This Row],[Base Precio de Lista neto]]*(1-$F$2))</f>
        <v>14044.29537</v>
      </c>
      <c r="E3044" s="5">
        <f>IF($F$2=0," - ",Tabla1[[#This Row],[Base para Mejor precio]]*(1-$F$2))</f>
        <v>12639.865833</v>
      </c>
      <c r="F3044" s="4" t="s">
        <v>5</v>
      </c>
      <c r="G3044" s="16" t="s">
        <v>6131</v>
      </c>
      <c r="H3044" s="5">
        <f>IFERROR(IF($F$3=0,"-",Tabla1[[#This Row],[Precio de Cliente neto]]*(1+$F$3)),"-")</f>
        <v>21066.443055</v>
      </c>
      <c r="I3044" s="5">
        <v>20063.2791</v>
      </c>
      <c r="J3044" s="5">
        <v>18056.95119</v>
      </c>
      <c r="K3044" s="26">
        <v>0.21</v>
      </c>
    </row>
    <row r="3045" spans="1:11">
      <c r="A3045" s="4">
        <v>8948</v>
      </c>
      <c r="B3045" t="s">
        <v>2199</v>
      </c>
      <c r="C3045" s="5">
        <f>IF($F$2=0," - ",Tabla1[[#This Row],[Base Precio de Lista neto]])</f>
        <v>22483.5311</v>
      </c>
      <c r="D3045" s="5">
        <f>IF($F$2=0," - ",Tabla1[[#This Row],[Base Precio de Lista neto]]*(1-$F$2))</f>
        <v>15738.471769999998</v>
      </c>
      <c r="E3045" s="5">
        <f>IF($F$2=0," - ",Tabla1[[#This Row],[Base para Mejor precio]]*(1-$F$2))</f>
        <v>14164.624592999999</v>
      </c>
      <c r="F3045" s="4" t="s">
        <v>5</v>
      </c>
      <c r="G3045" s="16" t="s">
        <v>6131</v>
      </c>
      <c r="H3045" s="5">
        <f>IFERROR(IF($F$3=0,"-",Tabla1[[#This Row],[Precio de Cliente neto]]*(1+$F$3)),"-")</f>
        <v>23607.707654999998</v>
      </c>
      <c r="I3045" s="5">
        <v>22483.5311</v>
      </c>
      <c r="J3045" s="5">
        <v>20235.17799</v>
      </c>
      <c r="K3045" s="26">
        <v>0.21</v>
      </c>
    </row>
    <row r="3046" spans="1:11">
      <c r="A3046" s="4">
        <v>8949</v>
      </c>
      <c r="B3046" t="s">
        <v>2200</v>
      </c>
      <c r="C3046" s="5">
        <f>IF($F$2=0," - ",Tabla1[[#This Row],[Base Precio de Lista neto]])</f>
        <v>22483.5311</v>
      </c>
      <c r="D3046" s="5">
        <f>IF($F$2=0," - ",Tabla1[[#This Row],[Base Precio de Lista neto]]*(1-$F$2))</f>
        <v>15738.471769999998</v>
      </c>
      <c r="E3046" s="5">
        <f>IF($F$2=0," - ",Tabla1[[#This Row],[Base para Mejor precio]]*(1-$F$2))</f>
        <v>14164.624592999999</v>
      </c>
      <c r="F3046" s="4" t="s">
        <v>5</v>
      </c>
      <c r="G3046" s="16" t="s">
        <v>6131</v>
      </c>
      <c r="H3046" s="5">
        <f>IFERROR(IF($F$3=0,"-",Tabla1[[#This Row],[Precio de Cliente neto]]*(1+$F$3)),"-")</f>
        <v>23607.707654999998</v>
      </c>
      <c r="I3046" s="5">
        <v>22483.5311</v>
      </c>
      <c r="J3046" s="5">
        <v>20235.17799</v>
      </c>
      <c r="K3046" s="26">
        <v>0.21</v>
      </c>
    </row>
    <row r="3047" spans="1:11">
      <c r="A3047" s="4">
        <v>8950</v>
      </c>
      <c r="B3047" t="s">
        <v>2201</v>
      </c>
      <c r="C3047" s="5">
        <f>IF($F$2=0," - ",Tabla1[[#This Row],[Base Precio de Lista neto]])</f>
        <v>19838.182199999999</v>
      </c>
      <c r="D3047" s="5">
        <f>IF($F$2=0," - ",Tabla1[[#This Row],[Base Precio de Lista neto]]*(1-$F$2))</f>
        <v>13886.727539999998</v>
      </c>
      <c r="E3047" s="5">
        <f>IF($F$2=0," - ",Tabla1[[#This Row],[Base para Mejor precio]]*(1-$F$2))</f>
        <v>12498.054785999999</v>
      </c>
      <c r="F3047" s="4" t="s">
        <v>5</v>
      </c>
      <c r="G3047" s="16" t="s">
        <v>6131</v>
      </c>
      <c r="H3047" s="5">
        <f>IFERROR(IF($F$3=0,"-",Tabla1[[#This Row],[Precio de Cliente neto]]*(1+$F$3)),"-")</f>
        <v>20830.091309999996</v>
      </c>
      <c r="I3047" s="5">
        <v>19838.182199999999</v>
      </c>
      <c r="J3047" s="5">
        <v>17854.363979999998</v>
      </c>
      <c r="K3047" s="26">
        <v>0.21</v>
      </c>
    </row>
    <row r="3048" spans="1:11">
      <c r="A3048" s="4">
        <v>8951</v>
      </c>
      <c r="B3048" t="s">
        <v>2202</v>
      </c>
      <c r="C3048" s="5">
        <f>IF($F$2=0," - ",Tabla1[[#This Row],[Base Precio de Lista neto]])</f>
        <v>31045.5281</v>
      </c>
      <c r="D3048" s="5">
        <f>IF($F$2=0," - ",Tabla1[[#This Row],[Base Precio de Lista neto]]*(1-$F$2))</f>
        <v>21731.86967</v>
      </c>
      <c r="E3048" s="5">
        <f>IF($F$2=0," - ",Tabla1[[#This Row],[Base para Mejor precio]]*(1-$F$2))</f>
        <v>19558.682702999999</v>
      </c>
      <c r="F3048" s="4" t="s">
        <v>5</v>
      </c>
      <c r="G3048" s="16" t="s">
        <v>6131</v>
      </c>
      <c r="H3048" s="5">
        <f>IFERROR(IF($F$3=0,"-",Tabla1[[#This Row],[Precio de Cliente neto]]*(1+$F$3)),"-")</f>
        <v>32597.804505</v>
      </c>
      <c r="I3048" s="5">
        <v>31045.5281</v>
      </c>
      <c r="J3048" s="5">
        <v>27940.975289999998</v>
      </c>
      <c r="K3048" s="26">
        <v>0.21</v>
      </c>
    </row>
    <row r="3049" spans="1:11">
      <c r="A3049" s="4">
        <v>8952</v>
      </c>
      <c r="B3049" t="s">
        <v>2203</v>
      </c>
      <c r="C3049" s="5">
        <f>IF($F$2=0," - ",Tabla1[[#This Row],[Base Precio de Lista neto]])</f>
        <v>21969.963199999998</v>
      </c>
      <c r="D3049" s="5">
        <f>IF($F$2=0," - ",Tabla1[[#This Row],[Base Precio de Lista neto]]*(1-$F$2))</f>
        <v>15378.974239999998</v>
      </c>
      <c r="E3049" s="5">
        <f>IF($F$2=0," - ",Tabla1[[#This Row],[Base para Mejor precio]]*(1-$F$2))</f>
        <v>13841.076815999999</v>
      </c>
      <c r="F3049" s="4" t="s">
        <v>5</v>
      </c>
      <c r="G3049" s="16" t="s">
        <v>6131</v>
      </c>
      <c r="H3049" s="5">
        <f>IFERROR(IF($F$3=0,"-",Tabla1[[#This Row],[Precio de Cliente neto]]*(1+$F$3)),"-")</f>
        <v>23068.461359999998</v>
      </c>
      <c r="I3049" s="5">
        <v>21969.963199999998</v>
      </c>
      <c r="J3049" s="5">
        <v>19772.96688</v>
      </c>
      <c r="K3049" s="26">
        <v>0.21</v>
      </c>
    </row>
    <row r="3050" spans="1:11">
      <c r="A3050" s="4">
        <v>8953</v>
      </c>
      <c r="B3050" t="s">
        <v>2204</v>
      </c>
      <c r="C3050" s="5">
        <f>IF($F$2=0," - ",Tabla1[[#This Row],[Base Precio de Lista neto]])</f>
        <v>23639.062000000002</v>
      </c>
      <c r="D3050" s="5">
        <f>IF($F$2=0," - ",Tabla1[[#This Row],[Base Precio de Lista neto]]*(1-$F$2))</f>
        <v>16547.343400000002</v>
      </c>
      <c r="E3050" s="5">
        <f>IF($F$2=0," - ",Tabla1[[#This Row],[Base para Mejor precio]]*(1-$F$2))</f>
        <v>14892.609059999999</v>
      </c>
      <c r="F3050" s="4" t="s">
        <v>5</v>
      </c>
      <c r="G3050" s="16" t="s">
        <v>6131</v>
      </c>
      <c r="H3050" s="5">
        <f>IFERROR(IF($F$3=0,"-",Tabla1[[#This Row],[Precio de Cliente neto]]*(1+$F$3)),"-")</f>
        <v>24821.015100000004</v>
      </c>
      <c r="I3050" s="5">
        <v>23639.062000000002</v>
      </c>
      <c r="J3050" s="5">
        <v>21275.1558</v>
      </c>
      <c r="K3050" s="26">
        <v>0.21</v>
      </c>
    </row>
    <row r="3051" spans="1:11">
      <c r="A3051" s="4">
        <v>8954</v>
      </c>
      <c r="B3051" t="s">
        <v>2205</v>
      </c>
      <c r="C3051" s="5">
        <f>IF($F$2=0," - ",Tabla1[[#This Row],[Base Precio de Lista neto]])</f>
        <v>23639.062000000002</v>
      </c>
      <c r="D3051" s="5">
        <f>IF($F$2=0," - ",Tabla1[[#This Row],[Base Precio de Lista neto]]*(1-$F$2))</f>
        <v>16547.343400000002</v>
      </c>
      <c r="E3051" s="5">
        <f>IF($F$2=0," - ",Tabla1[[#This Row],[Base para Mejor precio]]*(1-$F$2))</f>
        <v>14892.609059999999</v>
      </c>
      <c r="F3051" s="4" t="s">
        <v>5</v>
      </c>
      <c r="G3051" s="16" t="s">
        <v>6131</v>
      </c>
      <c r="H3051" s="5">
        <f>IFERROR(IF($F$3=0,"-",Tabla1[[#This Row],[Precio de Cliente neto]]*(1+$F$3)),"-")</f>
        <v>24821.015100000004</v>
      </c>
      <c r="I3051" s="5">
        <v>23639.062000000002</v>
      </c>
      <c r="J3051" s="5">
        <v>21275.1558</v>
      </c>
      <c r="K3051" s="26">
        <v>0.21</v>
      </c>
    </row>
    <row r="3052" spans="1:11">
      <c r="A3052" s="4">
        <v>8955</v>
      </c>
      <c r="B3052" t="s">
        <v>2206</v>
      </c>
      <c r="C3052" s="5">
        <f>IF($F$2=0," - ",Tabla1[[#This Row],[Base Precio de Lista neto]])</f>
        <v>21570.504499999999</v>
      </c>
      <c r="D3052" s="5">
        <f>IF($F$2=0," - ",Tabla1[[#This Row],[Base Precio de Lista neto]]*(1-$F$2))</f>
        <v>15099.353149999999</v>
      </c>
      <c r="E3052" s="5">
        <f>IF($F$2=0," - ",Tabla1[[#This Row],[Base para Mejor precio]]*(1-$F$2))</f>
        <v>13589.417835</v>
      </c>
      <c r="F3052" s="4" t="s">
        <v>5</v>
      </c>
      <c r="G3052" s="16" t="s">
        <v>6131</v>
      </c>
      <c r="H3052" s="5">
        <f>IFERROR(IF($F$3=0,"-",Tabla1[[#This Row],[Precio de Cliente neto]]*(1+$F$3)),"-")</f>
        <v>22649.029725</v>
      </c>
      <c r="I3052" s="5">
        <v>21570.504499999999</v>
      </c>
      <c r="J3052" s="5">
        <v>19413.45405</v>
      </c>
      <c r="K3052" s="26">
        <v>0.21</v>
      </c>
    </row>
    <row r="3053" spans="1:11">
      <c r="A3053" s="4">
        <v>8956</v>
      </c>
      <c r="B3053" t="s">
        <v>2207</v>
      </c>
      <c r="C3053" s="5">
        <f>IF($F$2=0," - ",Tabla1[[#This Row],[Base Precio de Lista neto]])</f>
        <v>25377.332999999999</v>
      </c>
      <c r="D3053" s="5">
        <f>IF($F$2=0," - ",Tabla1[[#This Row],[Base Precio de Lista neto]]*(1-$F$2))</f>
        <v>17764.133099999999</v>
      </c>
      <c r="E3053" s="5">
        <f>IF($F$2=0," - ",Tabla1[[#This Row],[Base para Mejor precio]]*(1-$F$2))</f>
        <v>15987.719789999997</v>
      </c>
      <c r="F3053" s="4" t="s">
        <v>5</v>
      </c>
      <c r="G3053" s="16" t="s">
        <v>6131</v>
      </c>
      <c r="H3053" s="5">
        <f>IFERROR(IF($F$3=0,"-",Tabla1[[#This Row],[Precio de Cliente neto]]*(1+$F$3)),"-")</f>
        <v>26646.199649999999</v>
      </c>
      <c r="I3053" s="5">
        <v>25377.332999999999</v>
      </c>
      <c r="J3053" s="5">
        <v>22839.599699999999</v>
      </c>
      <c r="K3053" s="26">
        <v>0.21</v>
      </c>
    </row>
    <row r="3054" spans="1:11">
      <c r="A3054" s="4">
        <v>8957</v>
      </c>
      <c r="B3054" t="s">
        <v>2208</v>
      </c>
      <c r="C3054" s="5">
        <f>IF($F$2=0," - ",Tabla1[[#This Row],[Base Precio de Lista neto]])</f>
        <v>24879.840700000001</v>
      </c>
      <c r="D3054" s="5">
        <f>IF($F$2=0," - ",Tabla1[[#This Row],[Base Precio de Lista neto]]*(1-$F$2))</f>
        <v>17415.888489999998</v>
      </c>
      <c r="E3054" s="5">
        <f>IF($F$2=0," - ",Tabla1[[#This Row],[Base para Mejor precio]]*(1-$F$2))</f>
        <v>15674.299640999998</v>
      </c>
      <c r="F3054" s="4" t="s">
        <v>5</v>
      </c>
      <c r="G3054" s="16" t="s">
        <v>6131</v>
      </c>
      <c r="H3054" s="5">
        <f>IFERROR(IF($F$3=0,"-",Tabla1[[#This Row],[Precio de Cliente neto]]*(1+$F$3)),"-")</f>
        <v>26123.832734999996</v>
      </c>
      <c r="I3054" s="5">
        <v>24879.840700000001</v>
      </c>
      <c r="J3054" s="5">
        <v>22391.856629999998</v>
      </c>
      <c r="K3054" s="26">
        <v>0.21</v>
      </c>
    </row>
    <row r="3055" spans="1:11">
      <c r="A3055" s="4">
        <v>8958</v>
      </c>
      <c r="B3055" t="s">
        <v>2209</v>
      </c>
      <c r="C3055" s="5">
        <f>IF($F$2=0," - ",Tabla1[[#This Row],[Base Precio de Lista neto]])</f>
        <v>24879.840700000001</v>
      </c>
      <c r="D3055" s="5">
        <f>IF($F$2=0," - ",Tabla1[[#This Row],[Base Precio de Lista neto]]*(1-$F$2))</f>
        <v>17415.888489999998</v>
      </c>
      <c r="E3055" s="5">
        <f>IF($F$2=0," - ",Tabla1[[#This Row],[Base para Mejor precio]]*(1-$F$2))</f>
        <v>15674.299640999998</v>
      </c>
      <c r="F3055" s="4" t="s">
        <v>5</v>
      </c>
      <c r="G3055" s="16" t="s">
        <v>6131</v>
      </c>
      <c r="H3055" s="5">
        <f>IFERROR(IF($F$3=0,"-",Tabla1[[#This Row],[Precio de Cliente neto]]*(1+$F$3)),"-")</f>
        <v>26123.832734999996</v>
      </c>
      <c r="I3055" s="5">
        <v>24879.840700000001</v>
      </c>
      <c r="J3055" s="5">
        <v>22391.856629999998</v>
      </c>
      <c r="K3055" s="26">
        <v>0.21</v>
      </c>
    </row>
    <row r="3056" spans="1:11">
      <c r="A3056" s="4">
        <v>8959</v>
      </c>
      <c r="B3056" t="s">
        <v>2210</v>
      </c>
      <c r="C3056" s="5">
        <f>IF($F$2=0," - ",Tabla1[[#This Row],[Base Precio de Lista neto]])</f>
        <v>25657.681700000001</v>
      </c>
      <c r="D3056" s="5">
        <f>IF($F$2=0," - ",Tabla1[[#This Row],[Base Precio de Lista neto]]*(1-$F$2))</f>
        <v>17960.377189999999</v>
      </c>
      <c r="E3056" s="5">
        <f>IF($F$2=0," - ",Tabla1[[#This Row],[Base para Mejor precio]]*(1-$F$2))</f>
        <v>16164.339470999999</v>
      </c>
      <c r="F3056" s="4" t="s">
        <v>5</v>
      </c>
      <c r="G3056" s="16" t="s">
        <v>6131</v>
      </c>
      <c r="H3056" s="5">
        <f>IFERROR(IF($F$3=0,"-",Tabla1[[#This Row],[Precio de Cliente neto]]*(1+$F$3)),"-")</f>
        <v>26940.565784999999</v>
      </c>
      <c r="I3056" s="5">
        <v>25657.681700000001</v>
      </c>
      <c r="J3056" s="5">
        <v>23091.913530000002</v>
      </c>
      <c r="K3056" s="26">
        <v>0.21</v>
      </c>
    </row>
    <row r="3057" spans="1:11">
      <c r="A3057" s="4">
        <v>8960</v>
      </c>
      <c r="B3057" t="s">
        <v>2211</v>
      </c>
      <c r="C3057" s="5">
        <f>IF($F$2=0," - ",Tabla1[[#This Row],[Base Precio de Lista neto]])</f>
        <v>33950.565999999999</v>
      </c>
      <c r="D3057" s="5">
        <f>IF($F$2=0," - ",Tabla1[[#This Row],[Base Precio de Lista neto]]*(1-$F$2))</f>
        <v>23765.396199999999</v>
      </c>
      <c r="E3057" s="5">
        <f>IF($F$2=0," - ",Tabla1[[#This Row],[Base para Mejor precio]]*(1-$F$2))</f>
        <v>21388.85658</v>
      </c>
      <c r="F3057" s="4" t="s">
        <v>5</v>
      </c>
      <c r="G3057" s="16" t="s">
        <v>6131</v>
      </c>
      <c r="H3057" s="5">
        <f>IFERROR(IF($F$3=0,"-",Tabla1[[#This Row],[Precio de Cliente neto]]*(1+$F$3)),"-")</f>
        <v>35648.094299999997</v>
      </c>
      <c r="I3057" s="5">
        <v>33950.565999999999</v>
      </c>
      <c r="J3057" s="5">
        <v>30555.509399999999</v>
      </c>
      <c r="K3057" s="26">
        <v>0.21</v>
      </c>
    </row>
    <row r="3058" spans="1:11">
      <c r="A3058" s="4">
        <v>8961</v>
      </c>
      <c r="B3058" t="s">
        <v>2212</v>
      </c>
      <c r="C3058" s="5">
        <f>IF($F$2=0," - ",Tabla1[[#This Row],[Base Precio de Lista neto]])</f>
        <v>25743.874299999999</v>
      </c>
      <c r="D3058" s="5">
        <f>IF($F$2=0," - ",Tabla1[[#This Row],[Base Precio de Lista neto]]*(1-$F$2))</f>
        <v>18020.712009999999</v>
      </c>
      <c r="E3058" s="5">
        <f>IF($F$2=0," - ",Tabla1[[#This Row],[Base para Mejor precio]]*(1-$F$2))</f>
        <v>16218.640808999999</v>
      </c>
      <c r="F3058" s="4" t="s">
        <v>5</v>
      </c>
      <c r="G3058" s="16" t="s">
        <v>6131</v>
      </c>
      <c r="H3058" s="5">
        <f>IFERROR(IF($F$3=0,"-",Tabla1[[#This Row],[Precio de Cliente neto]]*(1+$F$3)),"-")</f>
        <v>27031.068014999997</v>
      </c>
      <c r="I3058" s="5">
        <v>25743.874299999999</v>
      </c>
      <c r="J3058" s="5">
        <v>23169.486870000001</v>
      </c>
      <c r="K3058" s="26">
        <v>0.21</v>
      </c>
    </row>
    <row r="3059" spans="1:11">
      <c r="A3059" s="4">
        <v>8962</v>
      </c>
      <c r="B3059" t="s">
        <v>2213</v>
      </c>
      <c r="C3059" s="5">
        <f>IF($F$2=0," - ",Tabla1[[#This Row],[Base Precio de Lista neto]])</f>
        <v>38500.453699999998</v>
      </c>
      <c r="D3059" s="5">
        <f>IF($F$2=0," - ",Tabla1[[#This Row],[Base Precio de Lista neto]]*(1-$F$2))</f>
        <v>26950.317589999999</v>
      </c>
      <c r="E3059" s="5">
        <f>IF($F$2=0," - ",Tabla1[[#This Row],[Base para Mejor precio]]*(1-$F$2))</f>
        <v>24255.285830999997</v>
      </c>
      <c r="F3059" s="4" t="s">
        <v>5</v>
      </c>
      <c r="G3059" s="16" t="s">
        <v>6131</v>
      </c>
      <c r="H3059" s="5">
        <f>IFERROR(IF($F$3=0,"-",Tabla1[[#This Row],[Precio de Cliente neto]]*(1+$F$3)),"-")</f>
        <v>40425.476385000002</v>
      </c>
      <c r="I3059" s="5">
        <v>38500.453699999998</v>
      </c>
      <c r="J3059" s="5">
        <v>34650.408329999998</v>
      </c>
      <c r="K3059" s="26">
        <v>0.21</v>
      </c>
    </row>
    <row r="3060" spans="1:11">
      <c r="A3060" s="4">
        <v>8963</v>
      </c>
      <c r="B3060" t="s">
        <v>2214</v>
      </c>
      <c r="C3060" s="5">
        <f>IF($F$2=0," - ",Tabla1[[#This Row],[Base Precio de Lista neto]])</f>
        <v>22831.532299999999</v>
      </c>
      <c r="D3060" s="5">
        <f>IF($F$2=0," - ",Tabla1[[#This Row],[Base Precio de Lista neto]]*(1-$F$2))</f>
        <v>15982.072609999997</v>
      </c>
      <c r="E3060" s="5">
        <f>IF($F$2=0," - ",Tabla1[[#This Row],[Base para Mejor precio]]*(1-$F$2))</f>
        <v>14383.865348999998</v>
      </c>
      <c r="F3060" s="4" t="s">
        <v>5</v>
      </c>
      <c r="G3060" s="16" t="s">
        <v>6131</v>
      </c>
      <c r="H3060" s="5">
        <f>IFERROR(IF($F$3=0,"-",Tabla1[[#This Row],[Precio de Cliente neto]]*(1+$F$3)),"-")</f>
        <v>23973.108914999997</v>
      </c>
      <c r="I3060" s="5">
        <v>22831.532299999999</v>
      </c>
      <c r="J3060" s="5">
        <v>20548.379069999999</v>
      </c>
      <c r="K3060" s="26">
        <v>0.21</v>
      </c>
    </row>
    <row r="3061" spans="1:11">
      <c r="A3061" s="4">
        <v>8964</v>
      </c>
      <c r="B3061" t="s">
        <v>2215</v>
      </c>
      <c r="C3061" s="5">
        <f>IF($F$2=0," - ",Tabla1[[#This Row],[Base Precio de Lista neto]])</f>
        <v>24566.075099999998</v>
      </c>
      <c r="D3061" s="5">
        <f>IF($F$2=0," - ",Tabla1[[#This Row],[Base Precio de Lista neto]]*(1-$F$2))</f>
        <v>17196.252569999997</v>
      </c>
      <c r="E3061" s="5">
        <f>IF($F$2=0," - ",Tabla1[[#This Row],[Base para Mejor precio]]*(1-$F$2))</f>
        <v>15476.627312999999</v>
      </c>
      <c r="F3061" s="4" t="s">
        <v>5</v>
      </c>
      <c r="G3061" s="16" t="s">
        <v>6131</v>
      </c>
      <c r="H3061" s="5">
        <f>IFERROR(IF($F$3=0,"-",Tabla1[[#This Row],[Precio de Cliente neto]]*(1+$F$3)),"-")</f>
        <v>25794.378854999995</v>
      </c>
      <c r="I3061" s="5">
        <v>24566.075099999998</v>
      </c>
      <c r="J3061" s="5">
        <v>22109.46759</v>
      </c>
      <c r="K3061" s="26">
        <v>0.21</v>
      </c>
    </row>
    <row r="3062" spans="1:11">
      <c r="A3062" s="4">
        <v>8965</v>
      </c>
      <c r="B3062" t="s">
        <v>2216</v>
      </c>
      <c r="C3062" s="5">
        <f>IF($F$2=0," - ",Tabla1[[#This Row],[Base Precio de Lista neto]])</f>
        <v>24566.075099999998</v>
      </c>
      <c r="D3062" s="5">
        <f>IF($F$2=0," - ",Tabla1[[#This Row],[Base Precio de Lista neto]]*(1-$F$2))</f>
        <v>17196.252569999997</v>
      </c>
      <c r="E3062" s="5">
        <f>IF($F$2=0," - ",Tabla1[[#This Row],[Base para Mejor precio]]*(1-$F$2))</f>
        <v>15476.627312999999</v>
      </c>
      <c r="F3062" s="4" t="s">
        <v>5</v>
      </c>
      <c r="G3062" s="16" t="s">
        <v>6131</v>
      </c>
      <c r="H3062" s="5">
        <f>IFERROR(IF($F$3=0,"-",Tabla1[[#This Row],[Precio de Cliente neto]]*(1+$F$3)),"-")</f>
        <v>25794.378854999995</v>
      </c>
      <c r="I3062" s="5">
        <v>24566.075099999998</v>
      </c>
      <c r="J3062" s="5">
        <v>22109.46759</v>
      </c>
      <c r="K3062" s="26">
        <v>0.21</v>
      </c>
    </row>
    <row r="3063" spans="1:11">
      <c r="A3063" s="4">
        <v>8966</v>
      </c>
      <c r="B3063" t="s">
        <v>2217</v>
      </c>
      <c r="C3063" s="5">
        <f>IF($F$2=0," - ",Tabla1[[#This Row],[Base Precio de Lista neto]])</f>
        <v>22416.415700000001</v>
      </c>
      <c r="D3063" s="5">
        <f>IF($F$2=0," - ",Tabla1[[#This Row],[Base Precio de Lista neto]]*(1-$F$2))</f>
        <v>15691.49099</v>
      </c>
      <c r="E3063" s="5">
        <f>IF($F$2=0," - ",Tabla1[[#This Row],[Base para Mejor precio]]*(1-$F$2))</f>
        <v>14122.341891</v>
      </c>
      <c r="F3063" s="4" t="s">
        <v>5</v>
      </c>
      <c r="G3063" s="16" t="s">
        <v>6131</v>
      </c>
      <c r="H3063" s="5">
        <f>IFERROR(IF($F$3=0,"-",Tabla1[[#This Row],[Precio de Cliente neto]]*(1+$F$3)),"-")</f>
        <v>23537.236485000001</v>
      </c>
      <c r="I3063" s="5">
        <v>22416.415700000001</v>
      </c>
      <c r="J3063" s="5">
        <v>20174.774130000002</v>
      </c>
      <c r="K3063" s="26">
        <v>0.21</v>
      </c>
    </row>
    <row r="3064" spans="1:11">
      <c r="A3064" s="4">
        <v>8967</v>
      </c>
      <c r="B3064" t="s">
        <v>2218</v>
      </c>
      <c r="C3064" s="5">
        <f>IF($F$2=0," - ",Tabla1[[#This Row],[Base Precio de Lista neto]])</f>
        <v>26372.570400000001</v>
      </c>
      <c r="D3064" s="5">
        <f>IF($F$2=0," - ",Tabla1[[#This Row],[Base Precio de Lista neto]]*(1-$F$2))</f>
        <v>18460.799279999999</v>
      </c>
      <c r="E3064" s="5">
        <f>IF($F$2=0," - ",Tabla1[[#This Row],[Base para Mejor precio]]*(1-$F$2))</f>
        <v>16614.719352</v>
      </c>
      <c r="F3064" s="4" t="s">
        <v>5</v>
      </c>
      <c r="G3064" s="16" t="s">
        <v>6131</v>
      </c>
      <c r="H3064" s="5">
        <f>IFERROR(IF($F$3=0,"-",Tabla1[[#This Row],[Precio de Cliente neto]]*(1+$F$3)),"-")</f>
        <v>27691.198919999999</v>
      </c>
      <c r="I3064" s="5">
        <v>26372.570400000001</v>
      </c>
      <c r="J3064" s="5">
        <v>23735.31336</v>
      </c>
      <c r="K3064" s="26">
        <v>0.21</v>
      </c>
    </row>
    <row r="3065" spans="1:11">
      <c r="A3065" s="4">
        <v>8968</v>
      </c>
      <c r="B3065" t="s">
        <v>2219</v>
      </c>
      <c r="C3065" s="5">
        <f>IF($F$2=0," - ",Tabla1[[#This Row],[Base Precio de Lista neto]])</f>
        <v>25855.504000000001</v>
      </c>
      <c r="D3065" s="5">
        <f>IF($F$2=0," - ",Tabla1[[#This Row],[Base Precio de Lista neto]]*(1-$F$2))</f>
        <v>18098.852800000001</v>
      </c>
      <c r="E3065" s="5">
        <f>IF($F$2=0," - ",Tabla1[[#This Row],[Base para Mejor precio]]*(1-$F$2))</f>
        <v>16288.96752</v>
      </c>
      <c r="F3065" s="4" t="s">
        <v>5</v>
      </c>
      <c r="G3065" s="16" t="s">
        <v>6131</v>
      </c>
      <c r="H3065" s="5">
        <f>IFERROR(IF($F$3=0,"-",Tabla1[[#This Row],[Precio de Cliente neto]]*(1+$F$3)),"-")</f>
        <v>27148.279200000001</v>
      </c>
      <c r="I3065" s="5">
        <v>25855.504000000001</v>
      </c>
      <c r="J3065" s="5">
        <v>23269.953600000001</v>
      </c>
      <c r="K3065" s="26">
        <v>0.21</v>
      </c>
    </row>
    <row r="3066" spans="1:11">
      <c r="A3066" s="4">
        <v>8969</v>
      </c>
      <c r="B3066" t="s">
        <v>2220</v>
      </c>
      <c r="C3066" s="5">
        <f>IF($F$2=0," - ",Tabla1[[#This Row],[Base Precio de Lista neto]])</f>
        <v>25855.504000000001</v>
      </c>
      <c r="D3066" s="5">
        <f>IF($F$2=0," - ",Tabla1[[#This Row],[Base Precio de Lista neto]]*(1-$F$2))</f>
        <v>18098.852800000001</v>
      </c>
      <c r="E3066" s="5">
        <f>IF($F$2=0," - ",Tabla1[[#This Row],[Base para Mejor precio]]*(1-$F$2))</f>
        <v>16288.96752</v>
      </c>
      <c r="F3066" s="4" t="s">
        <v>5</v>
      </c>
      <c r="G3066" s="16" t="s">
        <v>6131</v>
      </c>
      <c r="H3066" s="5">
        <f>IFERROR(IF($F$3=0,"-",Tabla1[[#This Row],[Precio de Cliente neto]]*(1+$F$3)),"-")</f>
        <v>27148.279200000001</v>
      </c>
      <c r="I3066" s="5">
        <v>25855.504000000001</v>
      </c>
      <c r="J3066" s="5">
        <v>23269.953600000001</v>
      </c>
      <c r="K3066" s="26">
        <v>0.21</v>
      </c>
    </row>
    <row r="3067" spans="1:11">
      <c r="A3067" s="4">
        <v>8970</v>
      </c>
      <c r="B3067" t="s">
        <v>2221</v>
      </c>
      <c r="C3067" s="5">
        <f>IF($F$2=0," - ",Tabla1[[#This Row],[Base Precio de Lista neto]])</f>
        <v>26663.8632</v>
      </c>
      <c r="D3067" s="5">
        <f>IF($F$2=0," - ",Tabla1[[#This Row],[Base Precio de Lista neto]]*(1-$F$2))</f>
        <v>18664.704239999999</v>
      </c>
      <c r="E3067" s="5">
        <f>IF($F$2=0," - ",Tabla1[[#This Row],[Base para Mejor precio]]*(1-$F$2))</f>
        <v>16798.233815999996</v>
      </c>
      <c r="F3067" s="4" t="s">
        <v>5</v>
      </c>
      <c r="G3067" s="16" t="s">
        <v>6131</v>
      </c>
      <c r="H3067" s="5">
        <f>IFERROR(IF($F$3=0,"-",Tabla1[[#This Row],[Precio de Cliente neto]]*(1+$F$3)),"-")</f>
        <v>27997.056359999999</v>
      </c>
      <c r="I3067" s="5">
        <v>26663.8632</v>
      </c>
      <c r="J3067" s="5">
        <v>23997.476879999998</v>
      </c>
      <c r="K3067" s="26">
        <v>0.21</v>
      </c>
    </row>
    <row r="3068" spans="1:11">
      <c r="A3068" s="4">
        <v>8971</v>
      </c>
      <c r="B3068" t="s">
        <v>2222</v>
      </c>
      <c r="C3068" s="5">
        <f>IF($F$2=0," - ",Tabla1[[#This Row],[Base Precio de Lista neto]])</f>
        <v>35281.955399999999</v>
      </c>
      <c r="D3068" s="5">
        <f>IF($F$2=0," - ",Tabla1[[#This Row],[Base Precio de Lista neto]]*(1-$F$2))</f>
        <v>24697.368779999997</v>
      </c>
      <c r="E3068" s="5">
        <f>IF($F$2=0," - ",Tabla1[[#This Row],[Base para Mejor precio]]*(1-$F$2))</f>
        <v>22227.631901999997</v>
      </c>
      <c r="F3068" s="4" t="s">
        <v>5</v>
      </c>
      <c r="G3068" s="16" t="s">
        <v>6131</v>
      </c>
      <c r="H3068" s="5">
        <f>IFERROR(IF($F$3=0,"-",Tabla1[[#This Row],[Precio de Cliente neto]]*(1+$F$3)),"-")</f>
        <v>37046.053169999999</v>
      </c>
      <c r="I3068" s="5">
        <v>35281.955399999999</v>
      </c>
      <c r="J3068" s="5">
        <v>31753.759859999998</v>
      </c>
      <c r="K3068" s="26">
        <v>0.21</v>
      </c>
    </row>
    <row r="3069" spans="1:11">
      <c r="A3069" s="4">
        <v>8972</v>
      </c>
      <c r="B3069" t="s">
        <v>2223</v>
      </c>
      <c r="C3069" s="5">
        <f>IF($F$2=0," - ",Tabla1[[#This Row],[Base Precio de Lista neto]])</f>
        <v>26753.439600000002</v>
      </c>
      <c r="D3069" s="5">
        <f>IF($F$2=0," - ",Tabla1[[#This Row],[Base Precio de Lista neto]]*(1-$F$2))</f>
        <v>18727.407719999999</v>
      </c>
      <c r="E3069" s="5">
        <f>IF($F$2=0," - ",Tabla1[[#This Row],[Base para Mejor precio]]*(1-$F$2))</f>
        <v>16854.666947999998</v>
      </c>
      <c r="F3069" s="4" t="s">
        <v>5</v>
      </c>
      <c r="G3069" s="16" t="s">
        <v>6131</v>
      </c>
      <c r="H3069" s="5">
        <f>IFERROR(IF($F$3=0,"-",Tabla1[[#This Row],[Precio de Cliente neto]]*(1+$F$3)),"-")</f>
        <v>28091.111579999997</v>
      </c>
      <c r="I3069" s="5">
        <v>26753.439600000002</v>
      </c>
      <c r="J3069" s="5">
        <v>24078.09564</v>
      </c>
      <c r="K3069" s="26">
        <v>0.21</v>
      </c>
    </row>
    <row r="3070" spans="1:11">
      <c r="A3070" s="4">
        <v>8973</v>
      </c>
      <c r="B3070" t="s">
        <v>2224</v>
      </c>
      <c r="C3070" s="5">
        <f>IF($F$2=0," - ",Tabla1[[#This Row],[Base Precio de Lista neto]])</f>
        <v>40010.262499999997</v>
      </c>
      <c r="D3070" s="5">
        <f>IF($F$2=0," - ",Tabla1[[#This Row],[Base Precio de Lista neto]]*(1-$F$2))</f>
        <v>28007.183749999997</v>
      </c>
      <c r="E3070" s="5">
        <f>IF($F$2=0," - ",Tabla1[[#This Row],[Base para Mejor precio]]*(1-$F$2))</f>
        <v>25206.465375</v>
      </c>
      <c r="F3070" s="4" t="s">
        <v>5</v>
      </c>
      <c r="G3070" s="16" t="s">
        <v>6131</v>
      </c>
      <c r="H3070" s="5">
        <f>IFERROR(IF($F$3=0,"-",Tabla1[[#This Row],[Precio de Cliente neto]]*(1+$F$3)),"-")</f>
        <v>42010.775624999995</v>
      </c>
      <c r="I3070" s="5">
        <v>40010.262499999997</v>
      </c>
      <c r="J3070" s="5">
        <v>36009.236250000002</v>
      </c>
      <c r="K3070" s="26">
        <v>0.21</v>
      </c>
    </row>
    <row r="3071" spans="1:11">
      <c r="A3071" s="4">
        <v>8974</v>
      </c>
      <c r="B3071" t="s">
        <v>2225</v>
      </c>
      <c r="C3071" s="5">
        <f>IF($F$2=0," - ",Tabla1[[#This Row],[Base Precio de Lista neto]])</f>
        <v>24224.5465</v>
      </c>
      <c r="D3071" s="5">
        <f>IF($F$2=0," - ",Tabla1[[#This Row],[Base Precio de Lista neto]]*(1-$F$2))</f>
        <v>16957.182549999998</v>
      </c>
      <c r="E3071" s="5">
        <f>IF($F$2=0," - ",Tabla1[[#This Row],[Base para Mejor precio]]*(1-$F$2))</f>
        <v>15261.464295</v>
      </c>
      <c r="F3071" s="4" t="s">
        <v>5</v>
      </c>
      <c r="G3071" s="16" t="s">
        <v>6131</v>
      </c>
      <c r="H3071" s="5">
        <f>IFERROR(IF($F$3=0,"-",Tabla1[[#This Row],[Precio de Cliente neto]]*(1+$F$3)),"-")</f>
        <v>25435.773824999997</v>
      </c>
      <c r="I3071" s="5">
        <v>24224.5465</v>
      </c>
      <c r="J3071" s="5">
        <v>21802.091850000001</v>
      </c>
      <c r="K3071" s="26">
        <v>0.21</v>
      </c>
    </row>
    <row r="3072" spans="1:11">
      <c r="A3072" s="4">
        <v>8975</v>
      </c>
      <c r="B3072" t="s">
        <v>2226</v>
      </c>
      <c r="C3072" s="5">
        <f>IF($F$2=0," - ",Tabla1[[#This Row],[Base Precio de Lista neto]])</f>
        <v>26318.1224</v>
      </c>
      <c r="D3072" s="5">
        <f>IF($F$2=0," - ",Tabla1[[#This Row],[Base Precio de Lista neto]]*(1-$F$2))</f>
        <v>18422.685679999999</v>
      </c>
      <c r="E3072" s="5">
        <f>IF($F$2=0," - ",Tabla1[[#This Row],[Base para Mejor precio]]*(1-$F$2))</f>
        <v>16580.417111999999</v>
      </c>
      <c r="F3072" s="4" t="s">
        <v>5</v>
      </c>
      <c r="G3072" s="16" t="s">
        <v>6131</v>
      </c>
      <c r="H3072" s="5">
        <f>IFERROR(IF($F$3=0,"-",Tabla1[[#This Row],[Precio de Cliente neto]]*(1+$F$3)),"-")</f>
        <v>27634.02852</v>
      </c>
      <c r="I3072" s="5">
        <v>26318.1224</v>
      </c>
      <c r="J3072" s="5">
        <v>23686.310160000001</v>
      </c>
      <c r="K3072" s="26">
        <v>0.21</v>
      </c>
    </row>
    <row r="3073" spans="1:11">
      <c r="A3073" s="4">
        <v>8976</v>
      </c>
      <c r="B3073" t="s">
        <v>2227</v>
      </c>
      <c r="C3073" s="5">
        <f>IF($F$2=0," - ",Tabla1[[#This Row],[Base Precio de Lista neto]])</f>
        <v>26318.1224</v>
      </c>
      <c r="D3073" s="5">
        <f>IF($F$2=0," - ",Tabla1[[#This Row],[Base Precio de Lista neto]]*(1-$F$2))</f>
        <v>18422.685679999999</v>
      </c>
      <c r="E3073" s="5">
        <f>IF($F$2=0," - ",Tabla1[[#This Row],[Base para Mejor precio]]*(1-$F$2))</f>
        <v>16580.417111999999</v>
      </c>
      <c r="F3073" s="4" t="s">
        <v>5</v>
      </c>
      <c r="G3073" s="16" t="s">
        <v>6131</v>
      </c>
      <c r="H3073" s="5">
        <f>IFERROR(IF($F$3=0,"-",Tabla1[[#This Row],[Precio de Cliente neto]]*(1+$F$3)),"-")</f>
        <v>27634.02852</v>
      </c>
      <c r="I3073" s="5">
        <v>26318.1224</v>
      </c>
      <c r="J3073" s="5">
        <v>23686.310160000001</v>
      </c>
      <c r="K3073" s="26">
        <v>0.21</v>
      </c>
    </row>
    <row r="3074" spans="1:11">
      <c r="A3074" s="4">
        <v>8977</v>
      </c>
      <c r="B3074" t="s">
        <v>2228</v>
      </c>
      <c r="C3074" s="5">
        <f>IF($F$2=0," - ",Tabla1[[#This Row],[Base Precio de Lista neto]])</f>
        <v>23784.095499999999</v>
      </c>
      <c r="D3074" s="5">
        <f>IF($F$2=0," - ",Tabla1[[#This Row],[Base Precio de Lista neto]]*(1-$F$2))</f>
        <v>16648.866849999999</v>
      </c>
      <c r="E3074" s="5">
        <f>IF($F$2=0," - ",Tabla1[[#This Row],[Base para Mejor precio]]*(1-$F$2))</f>
        <v>14983.980164999999</v>
      </c>
      <c r="F3074" s="4" t="s">
        <v>5</v>
      </c>
      <c r="G3074" s="16" t="s">
        <v>6131</v>
      </c>
      <c r="H3074" s="5">
        <f>IFERROR(IF($F$3=0,"-",Tabla1[[#This Row],[Precio de Cliente neto]]*(1+$F$3)),"-")</f>
        <v>24973.300274999998</v>
      </c>
      <c r="I3074" s="5">
        <v>23784.095499999999</v>
      </c>
      <c r="J3074" s="5">
        <v>21405.685949999999</v>
      </c>
      <c r="K3074" s="26">
        <v>0.21</v>
      </c>
    </row>
    <row r="3075" spans="1:11">
      <c r="A3075" s="4">
        <v>8978</v>
      </c>
      <c r="B3075" t="s">
        <v>2229</v>
      </c>
      <c r="C3075" s="5">
        <f>IF($F$2=0," - ",Tabla1[[#This Row],[Base Precio de Lista neto]])</f>
        <v>30344.4944</v>
      </c>
      <c r="D3075" s="5">
        <f>IF($F$2=0," - ",Tabla1[[#This Row],[Base Precio de Lista neto]]*(1-$F$2))</f>
        <v>21241.146079999999</v>
      </c>
      <c r="E3075" s="5">
        <f>IF($F$2=0," - ",Tabla1[[#This Row],[Base para Mejor precio]]*(1-$F$2))</f>
        <v>19117.031471999999</v>
      </c>
      <c r="F3075" s="4" t="s">
        <v>5</v>
      </c>
      <c r="G3075" s="16" t="s">
        <v>6131</v>
      </c>
      <c r="H3075" s="5">
        <f>IFERROR(IF($F$3=0,"-",Tabla1[[#This Row],[Precio de Cliente neto]]*(1+$F$3)),"-")</f>
        <v>31861.719119999998</v>
      </c>
      <c r="I3075" s="5">
        <v>30344.4944</v>
      </c>
      <c r="J3075" s="5">
        <v>27310.044959999999</v>
      </c>
      <c r="K3075" s="26">
        <v>0.21</v>
      </c>
    </row>
    <row r="3076" spans="1:11">
      <c r="A3076" s="4">
        <v>8979</v>
      </c>
      <c r="B3076" t="s">
        <v>2230</v>
      </c>
      <c r="C3076" s="5">
        <f>IF($F$2=0," - ",Tabla1[[#This Row],[Base Precio de Lista neto]])</f>
        <v>30344.4944</v>
      </c>
      <c r="D3076" s="5">
        <f>IF($F$2=0," - ",Tabla1[[#This Row],[Base Precio de Lista neto]]*(1-$F$2))</f>
        <v>21241.146079999999</v>
      </c>
      <c r="E3076" s="5">
        <f>IF($F$2=0," - ",Tabla1[[#This Row],[Base para Mejor precio]]*(1-$F$2))</f>
        <v>19117.031471999999</v>
      </c>
      <c r="F3076" s="4" t="s">
        <v>5</v>
      </c>
      <c r="G3076" s="16" t="s">
        <v>6131</v>
      </c>
      <c r="H3076" s="5">
        <f>IFERROR(IF($F$3=0,"-",Tabla1[[#This Row],[Precio de Cliente neto]]*(1+$F$3)),"-")</f>
        <v>31861.719119999998</v>
      </c>
      <c r="I3076" s="5">
        <v>30344.4944</v>
      </c>
      <c r="J3076" s="5">
        <v>27310.044959999999</v>
      </c>
      <c r="K3076" s="26">
        <v>0.21</v>
      </c>
    </row>
    <row r="3077" spans="1:11">
      <c r="A3077" s="4">
        <v>8980</v>
      </c>
      <c r="B3077" t="s">
        <v>2231</v>
      </c>
      <c r="C3077" s="5">
        <f>IF($F$2=0," - ",Tabla1[[#This Row],[Base Precio de Lista neto]])</f>
        <v>30703.5396</v>
      </c>
      <c r="D3077" s="5">
        <f>IF($F$2=0," - ",Tabla1[[#This Row],[Base Precio de Lista neto]]*(1-$F$2))</f>
        <v>21492.477719999999</v>
      </c>
      <c r="E3077" s="5">
        <f>IF($F$2=0," - ",Tabla1[[#This Row],[Base para Mejor precio]]*(1-$F$2))</f>
        <v>19343.229948</v>
      </c>
      <c r="F3077" s="4" t="s">
        <v>5</v>
      </c>
      <c r="G3077" s="16" t="s">
        <v>6131</v>
      </c>
      <c r="H3077" s="5">
        <f>IFERROR(IF($F$3=0,"-",Tabla1[[#This Row],[Precio de Cliente neto]]*(1+$F$3)),"-")</f>
        <v>32238.71658</v>
      </c>
      <c r="I3077" s="5">
        <v>30703.5396</v>
      </c>
      <c r="J3077" s="5">
        <v>27633.18564</v>
      </c>
      <c r="K3077" s="26">
        <v>0.21</v>
      </c>
    </row>
    <row r="3078" spans="1:11">
      <c r="A3078" s="4">
        <v>8981</v>
      </c>
      <c r="B3078" t="s">
        <v>2232</v>
      </c>
      <c r="C3078" s="5">
        <f>IF($F$2=0," - ",Tabla1[[#This Row],[Base Precio de Lista neto]])</f>
        <v>40219.850700000003</v>
      </c>
      <c r="D3078" s="5">
        <f>IF($F$2=0," - ",Tabla1[[#This Row],[Base Precio de Lista neto]]*(1-$F$2))</f>
        <v>28153.895489999999</v>
      </c>
      <c r="E3078" s="5">
        <f>IF($F$2=0," - ",Tabla1[[#This Row],[Base para Mejor precio]]*(1-$F$2))</f>
        <v>25338.505940999999</v>
      </c>
      <c r="F3078" s="4" t="s">
        <v>5</v>
      </c>
      <c r="G3078" s="16" t="s">
        <v>6131</v>
      </c>
      <c r="H3078" s="5">
        <f>IFERROR(IF($F$3=0,"-",Tabla1[[#This Row],[Precio de Cliente neto]]*(1+$F$3)),"-")</f>
        <v>42230.843235</v>
      </c>
      <c r="I3078" s="5">
        <v>40219.850700000003</v>
      </c>
      <c r="J3078" s="5">
        <v>36197.86563</v>
      </c>
      <c r="K3078" s="26">
        <v>0.21</v>
      </c>
    </row>
    <row r="3079" spans="1:11">
      <c r="A3079" s="4">
        <v>8982</v>
      </c>
      <c r="B3079" t="s">
        <v>2233</v>
      </c>
      <c r="C3079" s="5">
        <f>IF($F$2=0," - ",Tabla1[[#This Row],[Base Precio de Lista neto]])</f>
        <v>29985.5753</v>
      </c>
      <c r="D3079" s="5">
        <f>IF($F$2=0," - ",Tabla1[[#This Row],[Base Precio de Lista neto]]*(1-$F$2))</f>
        <v>20989.902709999998</v>
      </c>
      <c r="E3079" s="5">
        <f>IF($F$2=0," - ",Tabla1[[#This Row],[Base para Mejor precio]]*(1-$F$2))</f>
        <v>18890.912438999996</v>
      </c>
      <c r="F3079" s="4" t="s">
        <v>5</v>
      </c>
      <c r="G3079" s="16" t="s">
        <v>6131</v>
      </c>
      <c r="H3079" s="5">
        <f>IFERROR(IF($F$3=0,"-",Tabla1[[#This Row],[Precio de Cliente neto]]*(1+$F$3)),"-")</f>
        <v>31484.854065</v>
      </c>
      <c r="I3079" s="5">
        <v>29985.5753</v>
      </c>
      <c r="J3079" s="5">
        <v>26987.017769999999</v>
      </c>
      <c r="K3079" s="26">
        <v>0.21</v>
      </c>
    </row>
    <row r="3080" spans="1:11">
      <c r="A3080" s="4">
        <v>8983</v>
      </c>
      <c r="B3080" t="s">
        <v>2234</v>
      </c>
      <c r="C3080" s="5">
        <f>IF($F$2=0," - ",Tabla1[[#This Row],[Base Precio de Lista neto]])</f>
        <v>45609.216800000002</v>
      </c>
      <c r="D3080" s="5">
        <f>IF($F$2=0," - ",Tabla1[[#This Row],[Base Precio de Lista neto]]*(1-$F$2))</f>
        <v>31926.45176</v>
      </c>
      <c r="E3080" s="5">
        <f>IF($F$2=0," - ",Tabla1[[#This Row],[Base para Mejor precio]]*(1-$F$2))</f>
        <v>28733.806583999998</v>
      </c>
      <c r="F3080" s="4" t="s">
        <v>5</v>
      </c>
      <c r="G3080" s="16" t="s">
        <v>6131</v>
      </c>
      <c r="H3080" s="5">
        <f>IFERROR(IF($F$3=0,"-",Tabla1[[#This Row],[Precio de Cliente neto]]*(1+$F$3)),"-")</f>
        <v>47889.677640000002</v>
      </c>
      <c r="I3080" s="5">
        <v>45609.216800000002</v>
      </c>
      <c r="J3080" s="5">
        <v>41048.295120000002</v>
      </c>
      <c r="K3080" s="26">
        <v>0.21</v>
      </c>
    </row>
    <row r="3081" spans="1:11">
      <c r="A3081" s="4">
        <v>8984</v>
      </c>
      <c r="B3081" t="s">
        <v>2235</v>
      </c>
      <c r="C3081" s="5">
        <f>IF($F$2=0," - ",Tabla1[[#This Row],[Base Precio de Lista neto]])</f>
        <v>19877.179700000001</v>
      </c>
      <c r="D3081" s="5">
        <f>IF($F$2=0," - ",Tabla1[[#This Row],[Base Precio de Lista neto]]*(1-$F$2))</f>
        <v>13914.02579</v>
      </c>
      <c r="E3081" s="5">
        <f>IF($F$2=0," - ",Tabla1[[#This Row],[Base para Mejor precio]]*(1-$F$2))</f>
        <v>12522.623210999998</v>
      </c>
      <c r="F3081" s="4" t="s">
        <v>5</v>
      </c>
      <c r="G3081" s="16" t="s">
        <v>6131</v>
      </c>
      <c r="H3081" s="5">
        <f>IFERROR(IF($F$3=0,"-",Tabla1[[#This Row],[Precio de Cliente neto]]*(1+$F$3)),"-")</f>
        <v>20871.038685</v>
      </c>
      <c r="I3081" s="5">
        <v>19877.179700000001</v>
      </c>
      <c r="J3081" s="5">
        <v>17889.461729999999</v>
      </c>
      <c r="K3081" s="26">
        <v>0.21</v>
      </c>
    </row>
    <row r="3082" spans="1:11">
      <c r="A3082" s="4">
        <v>8985</v>
      </c>
      <c r="B3082" t="s">
        <v>2236</v>
      </c>
      <c r="C3082" s="5">
        <f>IF($F$2=0," - ",Tabla1[[#This Row],[Base Precio de Lista neto]])</f>
        <v>24827.5376</v>
      </c>
      <c r="D3082" s="5">
        <f>IF($F$2=0," - ",Tabla1[[#This Row],[Base Precio de Lista neto]]*(1-$F$2))</f>
        <v>17379.276319999997</v>
      </c>
      <c r="E3082" s="5">
        <f>IF($F$2=0," - ",Tabla1[[#This Row],[Base para Mejor precio]]*(1-$F$2))</f>
        <v>15641.348687999998</v>
      </c>
      <c r="F3082" s="4" t="s">
        <v>5</v>
      </c>
      <c r="G3082" s="16" t="s">
        <v>6131</v>
      </c>
      <c r="H3082" s="5">
        <f>IFERROR(IF($F$3=0,"-",Tabla1[[#This Row],[Precio de Cliente neto]]*(1+$F$3)),"-")</f>
        <v>26068.914479999996</v>
      </c>
      <c r="I3082" s="5">
        <v>24827.5376</v>
      </c>
      <c r="J3082" s="5">
        <v>22344.78384</v>
      </c>
      <c r="K3082" s="26">
        <v>0.21</v>
      </c>
    </row>
    <row r="3083" spans="1:11">
      <c r="A3083" s="4">
        <v>8986</v>
      </c>
      <c r="B3083" t="s">
        <v>2237</v>
      </c>
      <c r="C3083" s="5">
        <f>IF($F$2=0," - ",Tabla1[[#This Row],[Base Precio de Lista neto]])</f>
        <v>21651.666000000001</v>
      </c>
      <c r="D3083" s="5">
        <f>IF($F$2=0," - ",Tabla1[[#This Row],[Base Precio de Lista neto]]*(1-$F$2))</f>
        <v>15156.1662</v>
      </c>
      <c r="E3083" s="5">
        <f>IF($F$2=0," - ",Tabla1[[#This Row],[Base para Mejor precio]]*(1-$F$2))</f>
        <v>13640.549579999999</v>
      </c>
      <c r="F3083" s="4" t="s">
        <v>5</v>
      </c>
      <c r="G3083" s="16" t="s">
        <v>6131</v>
      </c>
      <c r="H3083" s="5">
        <f>IFERROR(IF($F$3=0,"-",Tabla1[[#This Row],[Precio de Cliente neto]]*(1+$F$3)),"-")</f>
        <v>22734.249299999999</v>
      </c>
      <c r="I3083" s="5">
        <v>21651.666000000001</v>
      </c>
      <c r="J3083" s="5">
        <v>19486.499400000001</v>
      </c>
      <c r="K3083" s="26">
        <v>0.21</v>
      </c>
    </row>
    <row r="3084" spans="1:11">
      <c r="A3084" s="4">
        <v>8987</v>
      </c>
      <c r="B3084" t="s">
        <v>2238</v>
      </c>
      <c r="C3084" s="5">
        <f>IF($F$2=0," - ",Tabla1[[#This Row],[Base Precio de Lista neto]])</f>
        <v>35711.527000000002</v>
      </c>
      <c r="D3084" s="5">
        <f>IF($F$2=0," - ",Tabla1[[#This Row],[Base Precio de Lista neto]]*(1-$F$2))</f>
        <v>24998.068899999998</v>
      </c>
      <c r="E3084" s="5">
        <f>IF($F$2=0," - ",Tabla1[[#This Row],[Base para Mejor precio]]*(1-$F$2))</f>
        <v>22498.262009999999</v>
      </c>
      <c r="F3084" s="4" t="s">
        <v>5</v>
      </c>
      <c r="G3084" s="16" t="s">
        <v>6131</v>
      </c>
      <c r="H3084" s="5">
        <f>IFERROR(IF($F$3=0,"-",Tabla1[[#This Row],[Precio de Cliente neto]]*(1+$F$3)),"-")</f>
        <v>37497.103349999998</v>
      </c>
      <c r="I3084" s="5">
        <v>35711.527000000002</v>
      </c>
      <c r="J3084" s="5">
        <v>32140.374299999999</v>
      </c>
      <c r="K3084" s="26">
        <v>0.21</v>
      </c>
    </row>
    <row r="3085" spans="1:11">
      <c r="A3085" s="4">
        <v>8988</v>
      </c>
      <c r="B3085" t="s">
        <v>2239</v>
      </c>
      <c r="C3085" s="5">
        <f>IF($F$2=0," - ",Tabla1[[#This Row],[Base Precio de Lista neto]])</f>
        <v>39679.352500000001</v>
      </c>
      <c r="D3085" s="5">
        <f>IF($F$2=0," - ",Tabla1[[#This Row],[Base Precio de Lista neto]]*(1-$F$2))</f>
        <v>27775.546749999998</v>
      </c>
      <c r="E3085" s="5">
        <f>IF($F$2=0," - ",Tabla1[[#This Row],[Base para Mejor precio]]*(1-$F$2))</f>
        <v>24997.992074999998</v>
      </c>
      <c r="F3085" s="4" t="s">
        <v>5</v>
      </c>
      <c r="G3085" s="16" t="s">
        <v>6131</v>
      </c>
      <c r="H3085" s="5">
        <f>IFERROR(IF($F$3=0,"-",Tabla1[[#This Row],[Precio de Cliente neto]]*(1+$F$3)),"-")</f>
        <v>41663.320124999998</v>
      </c>
      <c r="I3085" s="5">
        <v>39679.352500000001</v>
      </c>
      <c r="J3085" s="5">
        <v>35711.417249999999</v>
      </c>
      <c r="K3085" s="26">
        <v>0.21</v>
      </c>
    </row>
    <row r="3086" spans="1:11">
      <c r="A3086" s="4">
        <v>8989</v>
      </c>
      <c r="B3086" t="s">
        <v>6723</v>
      </c>
      <c r="C3086" s="5">
        <f>IF($F$2=0," - ",Tabla1[[#This Row],[Base Precio de Lista neto]])</f>
        <v>38924.470699999998</v>
      </c>
      <c r="D3086" s="5">
        <f>IF($F$2=0," - ",Tabla1[[#This Row],[Base Precio de Lista neto]]*(1-$F$2))</f>
        <v>27247.129489999996</v>
      </c>
      <c r="E3086" s="5">
        <f>IF($F$2=0," - ",Tabla1[[#This Row],[Base para Mejor precio]]*(1-$F$2))</f>
        <v>24522.416541000002</v>
      </c>
      <c r="F3086" s="4" t="s">
        <v>5</v>
      </c>
      <c r="G3086" s="16" t="s">
        <v>6131</v>
      </c>
      <c r="H3086" s="5">
        <f>IFERROR(IF($F$3=0,"-",Tabla1[[#This Row],[Precio de Cliente neto]]*(1+$F$3)),"-")</f>
        <v>40870.694234999995</v>
      </c>
      <c r="I3086" s="5">
        <v>38924.470699999998</v>
      </c>
      <c r="J3086" s="5">
        <v>35032.023630000003</v>
      </c>
      <c r="K3086" s="26">
        <v>0.21</v>
      </c>
    </row>
    <row r="3087" spans="1:11">
      <c r="A3087" s="4">
        <v>8990</v>
      </c>
      <c r="B3087" t="s">
        <v>6724</v>
      </c>
      <c r="C3087" s="5">
        <f>IF($F$2=0," - ",Tabla1[[#This Row],[Base Precio de Lista neto]])</f>
        <v>50858.7592</v>
      </c>
      <c r="D3087" s="5">
        <f>IF($F$2=0," - ",Tabla1[[#This Row],[Base Precio de Lista neto]]*(1-$F$2))</f>
        <v>35601.131439999997</v>
      </c>
      <c r="E3087" s="5">
        <f>IF($F$2=0," - ",Tabla1[[#This Row],[Base para Mejor precio]]*(1-$F$2))</f>
        <v>32041.018295999998</v>
      </c>
      <c r="F3087" s="4" t="s">
        <v>5</v>
      </c>
      <c r="G3087" s="16" t="s">
        <v>6131</v>
      </c>
      <c r="H3087" s="5">
        <f>IFERROR(IF($F$3=0,"-",Tabla1[[#This Row],[Precio de Cliente neto]]*(1+$F$3)),"-")</f>
        <v>53401.697159999996</v>
      </c>
      <c r="I3087" s="5">
        <v>50858.7592</v>
      </c>
      <c r="J3087" s="5">
        <v>45772.883280000002</v>
      </c>
      <c r="K3087" s="26">
        <v>0.21</v>
      </c>
    </row>
    <row r="3088" spans="1:11">
      <c r="A3088" s="4">
        <v>8991</v>
      </c>
      <c r="B3088" t="s">
        <v>6725</v>
      </c>
      <c r="C3088" s="5">
        <f>IF($F$2=0," - ",Tabla1[[#This Row],[Base Precio de Lista neto]])</f>
        <v>41568.989600000001</v>
      </c>
      <c r="D3088" s="5">
        <f>IF($F$2=0," - ",Tabla1[[#This Row],[Base Precio de Lista neto]]*(1-$F$2))</f>
        <v>29098.292719999998</v>
      </c>
      <c r="E3088" s="5">
        <f>IF($F$2=0," - ",Tabla1[[#This Row],[Base para Mejor precio]]*(1-$F$2))</f>
        <v>26188.463447999999</v>
      </c>
      <c r="F3088" s="4" t="s">
        <v>5</v>
      </c>
      <c r="G3088" s="16" t="s">
        <v>6131</v>
      </c>
      <c r="H3088" s="5">
        <f>IFERROR(IF($F$3=0,"-",Tabla1[[#This Row],[Precio de Cliente neto]]*(1+$F$3)),"-")</f>
        <v>43647.439079999996</v>
      </c>
      <c r="I3088" s="5">
        <v>41568.989600000001</v>
      </c>
      <c r="J3088" s="5">
        <v>37412.090640000002</v>
      </c>
      <c r="K3088" s="26">
        <v>0.21</v>
      </c>
    </row>
    <row r="3089" spans="1:11">
      <c r="A3089" s="4">
        <v>8992</v>
      </c>
      <c r="B3089" t="s">
        <v>6726</v>
      </c>
      <c r="C3089" s="5">
        <f>IF($F$2=0," - ",Tabla1[[#This Row],[Base Precio de Lista neto]])</f>
        <v>73258.600300000006</v>
      </c>
      <c r="D3089" s="5">
        <f>IF($F$2=0," - ",Tabla1[[#This Row],[Base Precio de Lista neto]]*(1-$F$2))</f>
        <v>51281.020210000002</v>
      </c>
      <c r="E3089" s="5">
        <f>IF($F$2=0," - ",Tabla1[[#This Row],[Base para Mejor precio]]*(1-$F$2))</f>
        <v>46152.918188999996</v>
      </c>
      <c r="F3089" s="4" t="s">
        <v>5</v>
      </c>
      <c r="G3089" s="16" t="s">
        <v>6131</v>
      </c>
      <c r="H3089" s="5">
        <f>IFERROR(IF($F$3=0,"-",Tabla1[[#This Row],[Precio de Cliente neto]]*(1+$F$3)),"-")</f>
        <v>76921.530315000011</v>
      </c>
      <c r="I3089" s="5">
        <v>73258.600300000006</v>
      </c>
      <c r="J3089" s="5">
        <v>65932.740269999995</v>
      </c>
      <c r="K3089" s="26">
        <v>0.21</v>
      </c>
    </row>
    <row r="3090" spans="1:11">
      <c r="A3090" s="4">
        <v>8993</v>
      </c>
      <c r="B3090" t="s">
        <v>2240</v>
      </c>
      <c r="C3090" s="5">
        <f>IF($F$2=0," - ",Tabla1[[#This Row],[Base Precio de Lista neto]])</f>
        <v>17883.575000000001</v>
      </c>
      <c r="D3090" s="5">
        <f>IF($F$2=0," - ",Tabla1[[#This Row],[Base Precio de Lista neto]]*(1-$F$2))</f>
        <v>12518.502500000001</v>
      </c>
      <c r="E3090" s="5">
        <f>IF($F$2=0," - ",Tabla1[[#This Row],[Base para Mejor precio]]*(1-$F$2))</f>
        <v>11266.652249999999</v>
      </c>
      <c r="F3090" s="4" t="s">
        <v>5</v>
      </c>
      <c r="G3090" s="16" t="s">
        <v>6131</v>
      </c>
      <c r="H3090" s="5">
        <f>IFERROR(IF($F$3=0,"-",Tabla1[[#This Row],[Precio de Cliente neto]]*(1+$F$3)),"-")</f>
        <v>18777.75375</v>
      </c>
      <c r="I3090" s="5">
        <v>17883.575000000001</v>
      </c>
      <c r="J3090" s="5">
        <v>16095.217500000001</v>
      </c>
      <c r="K3090" s="26">
        <v>0.21</v>
      </c>
    </row>
    <row r="3091" spans="1:11">
      <c r="A3091" s="4">
        <v>8994</v>
      </c>
      <c r="B3091" t="s">
        <v>2241</v>
      </c>
      <c r="C3091" s="5">
        <f>IF($F$2=0," - ",Tabla1[[#This Row],[Base Precio de Lista neto]])</f>
        <v>18809.769499999999</v>
      </c>
      <c r="D3091" s="5">
        <f>IF($F$2=0," - ",Tabla1[[#This Row],[Base Precio de Lista neto]]*(1-$F$2))</f>
        <v>13166.838649999998</v>
      </c>
      <c r="E3091" s="5">
        <f>IF($F$2=0," - ",Tabla1[[#This Row],[Base para Mejor precio]]*(1-$F$2))</f>
        <v>11850.154784999999</v>
      </c>
      <c r="F3091" s="4" t="s">
        <v>5</v>
      </c>
      <c r="G3091" s="16" t="s">
        <v>6131</v>
      </c>
      <c r="H3091" s="5">
        <f>IFERROR(IF($F$3=0,"-",Tabla1[[#This Row],[Precio de Cliente neto]]*(1+$F$3)),"-")</f>
        <v>19750.257974999997</v>
      </c>
      <c r="I3091" s="5">
        <v>18809.769499999999</v>
      </c>
      <c r="J3091" s="5">
        <v>16928.792549999998</v>
      </c>
      <c r="K3091" s="26">
        <v>0.21</v>
      </c>
    </row>
    <row r="3092" spans="1:11">
      <c r="A3092" s="4">
        <v>8995</v>
      </c>
      <c r="B3092" t="s">
        <v>2242</v>
      </c>
      <c r="C3092" s="5">
        <f>IF($F$2=0," - ",Tabla1[[#This Row],[Base Precio de Lista neto]])</f>
        <v>23535.722000000002</v>
      </c>
      <c r="D3092" s="5">
        <f>IF($F$2=0," - ",Tabla1[[#This Row],[Base Precio de Lista neto]]*(1-$F$2))</f>
        <v>16475.005400000002</v>
      </c>
      <c r="E3092" s="5">
        <f>IF($F$2=0," - ",Tabla1[[#This Row],[Base para Mejor precio]]*(1-$F$2))</f>
        <v>14827.504859999999</v>
      </c>
      <c r="F3092" s="4" t="s">
        <v>5</v>
      </c>
      <c r="G3092" s="16" t="s">
        <v>6131</v>
      </c>
      <c r="H3092" s="5">
        <f>IFERROR(IF($F$3=0,"-",Tabla1[[#This Row],[Precio de Cliente neto]]*(1+$F$3)),"-")</f>
        <v>24712.508100000003</v>
      </c>
      <c r="I3092" s="5">
        <v>23535.722000000002</v>
      </c>
      <c r="J3092" s="5">
        <v>21182.149799999999</v>
      </c>
      <c r="K3092" s="26">
        <v>0.21</v>
      </c>
    </row>
    <row r="3093" spans="1:11">
      <c r="A3093" s="4">
        <v>8996</v>
      </c>
      <c r="B3093" t="s">
        <v>2243</v>
      </c>
      <c r="C3093" s="5">
        <f>IF($F$2=0," - ",Tabla1[[#This Row],[Base Precio de Lista neto]])</f>
        <v>17605.127899999999</v>
      </c>
      <c r="D3093" s="5">
        <f>IF($F$2=0," - ",Tabla1[[#This Row],[Base Precio de Lista neto]]*(1-$F$2))</f>
        <v>12323.589529999999</v>
      </c>
      <c r="E3093" s="5">
        <f>IF($F$2=0," - ",Tabla1[[#This Row],[Base para Mejor precio]]*(1-$F$2))</f>
        <v>11091.230577</v>
      </c>
      <c r="F3093" s="4" t="s">
        <v>5</v>
      </c>
      <c r="G3093" s="16" t="s">
        <v>6131</v>
      </c>
      <c r="H3093" s="5">
        <f>IFERROR(IF($F$3=0,"-",Tabla1[[#This Row],[Precio de Cliente neto]]*(1+$F$3)),"-")</f>
        <v>18485.384295</v>
      </c>
      <c r="I3093" s="5">
        <v>17605.127899999999</v>
      </c>
      <c r="J3093" s="5">
        <v>15844.615110000001</v>
      </c>
      <c r="K3093" s="26">
        <v>0.21</v>
      </c>
    </row>
    <row r="3094" spans="1:11">
      <c r="A3094" s="4">
        <v>8997</v>
      </c>
      <c r="B3094" t="s">
        <v>2244</v>
      </c>
      <c r="C3094" s="5">
        <f>IF($F$2=0," - ",Tabla1[[#This Row],[Base Precio de Lista neto]])</f>
        <v>2600.7105999999999</v>
      </c>
      <c r="D3094" s="5">
        <f>IF($F$2=0," - ",Tabla1[[#This Row],[Base Precio de Lista neto]]*(1-$F$2))</f>
        <v>1820.4974199999997</v>
      </c>
      <c r="E3094" s="5">
        <f>IF($F$2=0," - ",Tabla1[[#This Row],[Base para Mejor precio]]*(1-$F$2))</f>
        <v>1638.447678</v>
      </c>
      <c r="F3094" s="4" t="s">
        <v>5</v>
      </c>
      <c r="G3094" s="16" t="s">
        <v>6131</v>
      </c>
      <c r="H3094" s="5">
        <f>IFERROR(IF($F$3=0,"-",Tabla1[[#This Row],[Precio de Cliente neto]]*(1+$F$3)),"-")</f>
        <v>2730.7461299999995</v>
      </c>
      <c r="I3094" s="5">
        <v>2600.7105999999999</v>
      </c>
      <c r="J3094" s="5">
        <v>2340.6395400000001</v>
      </c>
      <c r="K3094" s="26">
        <v>0.21</v>
      </c>
    </row>
    <row r="3095" spans="1:11">
      <c r="A3095" s="4">
        <v>9000</v>
      </c>
      <c r="B3095" t="s">
        <v>2245</v>
      </c>
      <c r="C3095" s="5">
        <f>IF($F$2=0," - ",Tabla1[[#This Row],[Base Precio de Lista neto]])</f>
        <v>877.71669999999995</v>
      </c>
      <c r="D3095" s="5">
        <f>IF($F$2=0," - ",Tabla1[[#This Row],[Base Precio de Lista neto]]*(1-$F$2))</f>
        <v>614.40168999999992</v>
      </c>
      <c r="E3095" s="5">
        <f>IF($F$2=0," - ",Tabla1[[#This Row],[Base para Mejor precio]]*(1-$F$2))</f>
        <v>552.96152099999995</v>
      </c>
      <c r="F3095" s="4" t="s">
        <v>6</v>
      </c>
      <c r="G3095" s="16" t="s">
        <v>6131</v>
      </c>
      <c r="H3095" s="5">
        <f>IFERROR(IF($F$3=0,"-",Tabla1[[#This Row],[Precio de Cliente neto]]*(1+$F$3)),"-")</f>
        <v>921.60253499999988</v>
      </c>
      <c r="I3095" s="5">
        <v>877.71669999999995</v>
      </c>
      <c r="J3095" s="5">
        <v>789.94502999999997</v>
      </c>
      <c r="K3095" s="26">
        <v>0.21</v>
      </c>
    </row>
    <row r="3096" spans="1:11">
      <c r="A3096" s="4">
        <v>9001</v>
      </c>
      <c r="B3096" t="s">
        <v>2246</v>
      </c>
      <c r="C3096" s="5">
        <f>IF($F$2=0," - ",Tabla1[[#This Row],[Base Precio de Lista neto]])</f>
        <v>1734.2114999999999</v>
      </c>
      <c r="D3096" s="5">
        <f>IF($F$2=0," - ",Tabla1[[#This Row],[Base Precio de Lista neto]]*(1-$F$2))</f>
        <v>1213.9480499999997</v>
      </c>
      <c r="E3096" s="5">
        <f>IF($F$2=0," - ",Tabla1[[#This Row],[Base para Mejor precio]]*(1-$F$2))</f>
        <v>1092.5532449999998</v>
      </c>
      <c r="F3096" s="4" t="s">
        <v>6</v>
      </c>
      <c r="G3096" s="16" t="s">
        <v>6131</v>
      </c>
      <c r="H3096" s="5">
        <f>IFERROR(IF($F$3=0,"-",Tabla1[[#This Row],[Precio de Cliente neto]]*(1+$F$3)),"-")</f>
        <v>1820.9220749999995</v>
      </c>
      <c r="I3096" s="5">
        <v>1734.2114999999999</v>
      </c>
      <c r="J3096" s="5">
        <v>1560.79035</v>
      </c>
      <c r="K3096" s="26">
        <v>0.21</v>
      </c>
    </row>
    <row r="3097" spans="1:11">
      <c r="A3097" s="4">
        <v>9002</v>
      </c>
      <c r="B3097" t="s">
        <v>2247</v>
      </c>
      <c r="C3097" s="5">
        <f>IF($F$2=0," - ",Tabla1[[#This Row],[Base Precio de Lista neto]])</f>
        <v>322.99779999999998</v>
      </c>
      <c r="D3097" s="5">
        <f>IF($F$2=0," - ",Tabla1[[#This Row],[Base Precio de Lista neto]]*(1-$F$2))</f>
        <v>226.09845999999996</v>
      </c>
      <c r="E3097" s="5">
        <f>IF($F$2=0," - ",Tabla1[[#This Row],[Base para Mejor precio]]*(1-$F$2))</f>
        <v>203.48861399999998</v>
      </c>
      <c r="F3097" s="4" t="s">
        <v>5</v>
      </c>
      <c r="G3097" s="16" t="s">
        <v>6131</v>
      </c>
      <c r="H3097" s="5">
        <f>IFERROR(IF($F$3=0,"-",Tabla1[[#This Row],[Precio de Cliente neto]]*(1+$F$3)),"-")</f>
        <v>339.14768999999995</v>
      </c>
      <c r="I3097" s="5">
        <v>322.99779999999998</v>
      </c>
      <c r="J3097" s="5">
        <v>290.69801999999999</v>
      </c>
      <c r="K3097" s="26">
        <v>0.21</v>
      </c>
    </row>
    <row r="3098" spans="1:11">
      <c r="A3098" s="4">
        <v>9003</v>
      </c>
      <c r="B3098" t="s">
        <v>8715</v>
      </c>
      <c r="C3098" s="5">
        <f>IF($F$2=0," - ",Tabla1[[#This Row],[Base Precio de Lista neto]])</f>
        <v>995.44749999999999</v>
      </c>
      <c r="D3098" s="5">
        <f>IF($F$2=0," - ",Tabla1[[#This Row],[Base Precio de Lista neto]]*(1-$F$2))</f>
        <v>696.81324999999993</v>
      </c>
      <c r="E3098" s="5">
        <f>IF($F$2=0," - ",Tabla1[[#This Row],[Base para Mejor precio]]*(1-$F$2))</f>
        <v>627.13192499999991</v>
      </c>
      <c r="F3098" s="4" t="s">
        <v>6</v>
      </c>
      <c r="G3098" s="16" t="s">
        <v>6131</v>
      </c>
      <c r="H3098" s="5">
        <f>IFERROR(IF($F$3=0,"-",Tabla1[[#This Row],[Precio de Cliente neto]]*(1+$F$3)),"-")</f>
        <v>1045.2198749999998</v>
      </c>
      <c r="I3098" s="5">
        <v>995.44749999999999</v>
      </c>
      <c r="J3098" s="5">
        <v>895.90274999999997</v>
      </c>
      <c r="K3098" s="26">
        <v>0.21</v>
      </c>
    </row>
    <row r="3099" spans="1:11">
      <c r="A3099" s="4">
        <v>9004</v>
      </c>
      <c r="B3099" t="s">
        <v>8716</v>
      </c>
      <c r="C3099" s="5">
        <f>IF($F$2=0," - ",Tabla1[[#This Row],[Base Precio de Lista neto]])</f>
        <v>786.14059999999995</v>
      </c>
      <c r="D3099" s="5">
        <f>IF($F$2=0," - ",Tabla1[[#This Row],[Base Precio de Lista neto]]*(1-$F$2))</f>
        <v>550.29841999999996</v>
      </c>
      <c r="E3099" s="5">
        <f>IF($F$2=0," - ",Tabla1[[#This Row],[Base para Mejor precio]]*(1-$F$2))</f>
        <v>495.26857799999993</v>
      </c>
      <c r="F3099" s="4" t="s">
        <v>6</v>
      </c>
      <c r="G3099" s="16" t="s">
        <v>6131</v>
      </c>
      <c r="H3099" s="5">
        <f>IFERROR(IF($F$3=0,"-",Tabla1[[#This Row],[Precio de Cliente neto]]*(1+$F$3)),"-")</f>
        <v>825.44762999999989</v>
      </c>
      <c r="I3099" s="5">
        <v>786.14059999999995</v>
      </c>
      <c r="J3099" s="5">
        <v>707.52653999999995</v>
      </c>
      <c r="K3099" s="26">
        <v>0.21</v>
      </c>
    </row>
    <row r="3100" spans="1:11">
      <c r="A3100" s="4">
        <v>9005</v>
      </c>
      <c r="B3100" t="s">
        <v>2248</v>
      </c>
      <c r="C3100" s="5">
        <f>IF($F$2=0," - ",Tabla1[[#This Row],[Base Precio de Lista neto]])</f>
        <v>2300.7759000000001</v>
      </c>
      <c r="D3100" s="5">
        <f>IF($F$2=0," - ",Tabla1[[#This Row],[Base Precio de Lista neto]]*(1-$F$2))</f>
        <v>1610.54313</v>
      </c>
      <c r="E3100" s="5">
        <f>IF($F$2=0," - ",Tabla1[[#This Row],[Base para Mejor precio]]*(1-$F$2))</f>
        <v>1449.4888170000002</v>
      </c>
      <c r="F3100" s="4" t="s">
        <v>6</v>
      </c>
      <c r="G3100" s="16" t="s">
        <v>6131</v>
      </c>
      <c r="H3100" s="5">
        <f>IFERROR(IF($F$3=0,"-",Tabla1[[#This Row],[Precio de Cliente neto]]*(1+$F$3)),"-")</f>
        <v>2415.814695</v>
      </c>
      <c r="I3100" s="5">
        <v>2300.7759000000001</v>
      </c>
      <c r="J3100" s="5">
        <v>2070.6983100000002</v>
      </c>
      <c r="K3100" s="26">
        <v>0.21</v>
      </c>
    </row>
    <row r="3101" spans="1:11">
      <c r="A3101" s="4">
        <v>9006</v>
      </c>
      <c r="B3101" t="s">
        <v>2249</v>
      </c>
      <c r="C3101" s="5">
        <f>IF($F$2=0," - ",Tabla1[[#This Row],[Base Precio de Lista neto]])</f>
        <v>2601.5171</v>
      </c>
      <c r="D3101" s="5">
        <f>IF($F$2=0," - ",Tabla1[[#This Row],[Base Precio de Lista neto]]*(1-$F$2))</f>
        <v>1821.06197</v>
      </c>
      <c r="E3101" s="5">
        <f>IF($F$2=0," - ",Tabla1[[#This Row],[Base para Mejor precio]]*(1-$F$2))</f>
        <v>1638.9557729999999</v>
      </c>
      <c r="F3101" s="4" t="s">
        <v>6</v>
      </c>
      <c r="G3101" s="16" t="s">
        <v>6131</v>
      </c>
      <c r="H3101" s="5">
        <f>IFERROR(IF($F$3=0,"-",Tabla1[[#This Row],[Precio de Cliente neto]]*(1+$F$3)),"-")</f>
        <v>2731.5929550000001</v>
      </c>
      <c r="I3101" s="5">
        <v>2601.5171</v>
      </c>
      <c r="J3101" s="5">
        <v>2341.3653899999999</v>
      </c>
      <c r="K3101" s="26">
        <v>0.21</v>
      </c>
    </row>
    <row r="3102" spans="1:11">
      <c r="A3102" s="4">
        <v>9007</v>
      </c>
      <c r="B3102" t="s">
        <v>2250</v>
      </c>
      <c r="C3102" s="5">
        <f>IF($F$2=0," - ",Tabla1[[#This Row],[Base Precio de Lista neto]])</f>
        <v>3439.0032000000001</v>
      </c>
      <c r="D3102" s="5">
        <f>IF($F$2=0," - ",Tabla1[[#This Row],[Base Precio de Lista neto]]*(1-$F$2))</f>
        <v>2407.30224</v>
      </c>
      <c r="E3102" s="5">
        <f>IF($F$2=0," - ",Tabla1[[#This Row],[Base para Mejor precio]]*(1-$F$2))</f>
        <v>2166.5720159999996</v>
      </c>
      <c r="F3102" s="4" t="s">
        <v>6</v>
      </c>
      <c r="G3102" s="16" t="s">
        <v>6131</v>
      </c>
      <c r="H3102" s="5">
        <f>IFERROR(IF($F$3=0,"-",Tabla1[[#This Row],[Precio de Cliente neto]]*(1+$F$3)),"-")</f>
        <v>3610.95336</v>
      </c>
      <c r="I3102" s="5">
        <v>3439.0032000000001</v>
      </c>
      <c r="J3102" s="5">
        <v>3095.1028799999999</v>
      </c>
      <c r="K3102" s="26">
        <v>0.21</v>
      </c>
    </row>
    <row r="3103" spans="1:11">
      <c r="A3103" s="4">
        <v>9008</v>
      </c>
      <c r="B3103" t="s">
        <v>2251</v>
      </c>
      <c r="C3103" s="5">
        <f>IF($F$2=0," - ",Tabla1[[#This Row],[Base Precio de Lista neto]])</f>
        <v>4331.3869000000004</v>
      </c>
      <c r="D3103" s="5">
        <f>IF($F$2=0," - ",Tabla1[[#This Row],[Base Precio de Lista neto]]*(1-$F$2))</f>
        <v>3031.9708300000002</v>
      </c>
      <c r="E3103" s="5">
        <f>IF($F$2=0," - ",Tabla1[[#This Row],[Base para Mejor precio]]*(1-$F$2))</f>
        <v>2728.7737470000002</v>
      </c>
      <c r="F3103" s="4" t="s">
        <v>6</v>
      </c>
      <c r="G3103" s="16" t="s">
        <v>6131</v>
      </c>
      <c r="H3103" s="5">
        <f>IFERROR(IF($F$3=0,"-",Tabla1[[#This Row],[Precio de Cliente neto]]*(1+$F$3)),"-")</f>
        <v>4547.9562450000003</v>
      </c>
      <c r="I3103" s="5">
        <v>4331.3869000000004</v>
      </c>
      <c r="J3103" s="5">
        <v>3898.2482100000002</v>
      </c>
      <c r="K3103" s="26">
        <v>0.21</v>
      </c>
    </row>
    <row r="3104" spans="1:11">
      <c r="A3104" s="4">
        <v>9009</v>
      </c>
      <c r="B3104" t="s">
        <v>2252</v>
      </c>
      <c r="C3104" s="5">
        <f>IF($F$2=0," - ",Tabla1[[#This Row],[Base Precio de Lista neto]])</f>
        <v>877.71669999999995</v>
      </c>
      <c r="D3104" s="5">
        <f>IF($F$2=0," - ",Tabla1[[#This Row],[Base Precio de Lista neto]]*(1-$F$2))</f>
        <v>614.40168999999992</v>
      </c>
      <c r="E3104" s="5">
        <f>IF($F$2=0," - ",Tabla1[[#This Row],[Base para Mejor precio]]*(1-$F$2))</f>
        <v>552.96152099999995</v>
      </c>
      <c r="F3104" s="4" t="s">
        <v>6</v>
      </c>
      <c r="G3104" s="16" t="s">
        <v>6131</v>
      </c>
      <c r="H3104" s="5">
        <f>IFERROR(IF($F$3=0,"-",Tabla1[[#This Row],[Precio de Cliente neto]]*(1+$F$3)),"-")</f>
        <v>921.60253499999988</v>
      </c>
      <c r="I3104" s="5">
        <v>877.71669999999995</v>
      </c>
      <c r="J3104" s="5">
        <v>789.94502999999997</v>
      </c>
      <c r="K3104" s="26">
        <v>0.21</v>
      </c>
    </row>
    <row r="3105" spans="1:11">
      <c r="A3105" s="4">
        <v>9010</v>
      </c>
      <c r="B3105" t="s">
        <v>2253</v>
      </c>
      <c r="C3105" s="5">
        <f>IF($F$2=0," - ",Tabla1[[#This Row],[Base Precio de Lista neto]])</f>
        <v>12908.598599999999</v>
      </c>
      <c r="D3105" s="5">
        <f>IF($F$2=0," - ",Tabla1[[#This Row],[Base Precio de Lista neto]]*(1-$F$2))</f>
        <v>9036.0190199999997</v>
      </c>
      <c r="E3105" s="5">
        <f>IF($F$2=0," - ",Tabla1[[#This Row],[Base para Mejor precio]]*(1-$F$2))</f>
        <v>8132.4171180000003</v>
      </c>
      <c r="F3105" s="4" t="s">
        <v>4</v>
      </c>
      <c r="G3105" s="16" t="s">
        <v>6131</v>
      </c>
      <c r="H3105" s="5">
        <f>IFERROR(IF($F$3=0,"-",Tabla1[[#This Row],[Precio de Cliente neto]]*(1+$F$3)),"-")</f>
        <v>13554.02853</v>
      </c>
      <c r="I3105" s="5">
        <v>12908.598599999999</v>
      </c>
      <c r="J3105" s="5">
        <v>11617.738740000001</v>
      </c>
      <c r="K3105" s="26">
        <v>0.21</v>
      </c>
    </row>
    <row r="3106" spans="1:11">
      <c r="A3106" s="4">
        <v>9011</v>
      </c>
      <c r="B3106" t="s">
        <v>2254</v>
      </c>
      <c r="C3106" s="5">
        <f>IF($F$2=0," - ",Tabla1[[#This Row],[Base Precio de Lista neto]])</f>
        <v>11613.121300000001</v>
      </c>
      <c r="D3106" s="5">
        <f>IF($F$2=0," - ",Tabla1[[#This Row],[Base Precio de Lista neto]]*(1-$F$2))</f>
        <v>8129.1849099999999</v>
      </c>
      <c r="E3106" s="5">
        <f>IF($F$2=0," - ",Tabla1[[#This Row],[Base para Mejor precio]]*(1-$F$2))</f>
        <v>7316.2664189999996</v>
      </c>
      <c r="F3106" s="4" t="s">
        <v>4</v>
      </c>
      <c r="G3106" s="16" t="s">
        <v>6131</v>
      </c>
      <c r="H3106" s="5">
        <f>IFERROR(IF($F$3=0,"-",Tabla1[[#This Row],[Precio de Cliente neto]]*(1+$F$3)),"-")</f>
        <v>12193.777365</v>
      </c>
      <c r="I3106" s="5">
        <v>11613.121300000001</v>
      </c>
      <c r="J3106" s="5">
        <v>10451.80917</v>
      </c>
      <c r="K3106" s="26">
        <v>0.21</v>
      </c>
    </row>
    <row r="3107" spans="1:11">
      <c r="A3107" s="4">
        <v>9012</v>
      </c>
      <c r="B3107" t="s">
        <v>2255</v>
      </c>
      <c r="C3107" s="5">
        <f>IF($F$2=0," - ",Tabla1[[#This Row],[Base Precio de Lista neto]])</f>
        <v>11199.923000000001</v>
      </c>
      <c r="D3107" s="5">
        <f>IF($F$2=0," - ",Tabla1[[#This Row],[Base Precio de Lista neto]]*(1-$F$2))</f>
        <v>7839.9461000000001</v>
      </c>
      <c r="E3107" s="5">
        <f>IF($F$2=0," - ",Tabla1[[#This Row],[Base para Mejor precio]]*(1-$F$2))</f>
        <v>7055.9514900000004</v>
      </c>
      <c r="F3107" s="4" t="s">
        <v>4</v>
      </c>
      <c r="G3107" s="16" t="s">
        <v>6131</v>
      </c>
      <c r="H3107" s="5">
        <f>IFERROR(IF($F$3=0,"-",Tabla1[[#This Row],[Precio de Cliente neto]]*(1+$F$3)),"-")</f>
        <v>11759.91915</v>
      </c>
      <c r="I3107" s="5">
        <v>11199.923000000001</v>
      </c>
      <c r="J3107" s="5">
        <v>10079.930700000001</v>
      </c>
      <c r="K3107" s="26">
        <v>0.21</v>
      </c>
    </row>
    <row r="3108" spans="1:11">
      <c r="A3108" s="4">
        <v>9013</v>
      </c>
      <c r="B3108" t="s">
        <v>2256</v>
      </c>
      <c r="C3108" s="5">
        <f>IF($F$2=0," - ",Tabla1[[#This Row],[Base Precio de Lista neto]])</f>
        <v>19803.031299999999</v>
      </c>
      <c r="D3108" s="5">
        <f>IF($F$2=0," - ",Tabla1[[#This Row],[Base Precio de Lista neto]]*(1-$F$2))</f>
        <v>13862.121909999998</v>
      </c>
      <c r="E3108" s="5">
        <f>IF($F$2=0," - ",Tabla1[[#This Row],[Base para Mejor precio]]*(1-$F$2))</f>
        <v>12475.909718999997</v>
      </c>
      <c r="F3108" s="4" t="s">
        <v>4</v>
      </c>
      <c r="G3108" s="16" t="s">
        <v>6131</v>
      </c>
      <c r="H3108" s="5">
        <f>IFERROR(IF($F$3=0,"-",Tabla1[[#This Row],[Precio de Cliente neto]]*(1+$F$3)),"-")</f>
        <v>20793.182864999995</v>
      </c>
      <c r="I3108" s="5">
        <v>19803.031299999999</v>
      </c>
      <c r="J3108" s="5">
        <v>17822.728169999998</v>
      </c>
      <c r="K3108" s="26">
        <v>0.21</v>
      </c>
    </row>
    <row r="3109" spans="1:11">
      <c r="A3109" s="4">
        <v>9014</v>
      </c>
      <c r="B3109" t="s">
        <v>2257</v>
      </c>
      <c r="C3109" s="5">
        <f>IF($F$2=0," - ",Tabla1[[#This Row],[Base Precio de Lista neto]])</f>
        <v>23642.420900000001</v>
      </c>
      <c r="D3109" s="5">
        <f>IF($F$2=0," - ",Tabla1[[#This Row],[Base Precio de Lista neto]]*(1-$F$2))</f>
        <v>16549.694629999998</v>
      </c>
      <c r="E3109" s="5">
        <f>IF($F$2=0," - ",Tabla1[[#This Row],[Base para Mejor precio]]*(1-$F$2))</f>
        <v>14894.725167000001</v>
      </c>
      <c r="F3109" s="4" t="s">
        <v>4</v>
      </c>
      <c r="G3109" s="16" t="s">
        <v>6131</v>
      </c>
      <c r="H3109" s="5">
        <f>IFERROR(IF($F$3=0,"-",Tabla1[[#This Row],[Precio de Cliente neto]]*(1+$F$3)),"-")</f>
        <v>24824.541944999997</v>
      </c>
      <c r="I3109" s="5">
        <v>23642.420900000001</v>
      </c>
      <c r="J3109" s="5">
        <v>21278.178810000001</v>
      </c>
      <c r="K3109" s="26">
        <v>0.21</v>
      </c>
    </row>
    <row r="3110" spans="1:11">
      <c r="A3110" s="4">
        <v>9015</v>
      </c>
      <c r="B3110" t="s">
        <v>2258</v>
      </c>
      <c r="C3110" s="5">
        <f>IF($F$2=0," - ",Tabla1[[#This Row],[Base Precio de Lista neto]])</f>
        <v>10846.7003</v>
      </c>
      <c r="D3110" s="5">
        <f>IF($F$2=0," - ",Tabla1[[#This Row],[Base Precio de Lista neto]]*(1-$F$2))</f>
        <v>7592.6902099999998</v>
      </c>
      <c r="E3110" s="5">
        <f>IF($F$2=0," - ",Tabla1[[#This Row],[Base para Mejor precio]]*(1-$F$2))</f>
        <v>6833.4211889999988</v>
      </c>
      <c r="F3110" s="4" t="s">
        <v>4</v>
      </c>
      <c r="G3110" s="16" t="s">
        <v>6131</v>
      </c>
      <c r="H3110" s="5">
        <f>IFERROR(IF($F$3=0,"-",Tabla1[[#This Row],[Precio de Cliente neto]]*(1+$F$3)),"-")</f>
        <v>11389.035314999999</v>
      </c>
      <c r="I3110" s="5">
        <v>10846.7003</v>
      </c>
      <c r="J3110" s="5">
        <v>9762.0302699999993</v>
      </c>
      <c r="K3110" s="26">
        <v>0.21</v>
      </c>
    </row>
    <row r="3111" spans="1:11">
      <c r="A3111" s="4">
        <v>9016</v>
      </c>
      <c r="B3111" t="s">
        <v>2259</v>
      </c>
      <c r="C3111" s="5">
        <f>IF($F$2=0," - ",Tabla1[[#This Row],[Base Precio de Lista neto]])</f>
        <v>5141.6349</v>
      </c>
      <c r="D3111" s="5">
        <f>IF($F$2=0," - ",Tabla1[[#This Row],[Base Precio de Lista neto]]*(1-$F$2))</f>
        <v>3599.1444299999998</v>
      </c>
      <c r="E3111" s="5">
        <f>IF($F$2=0," - ",Tabla1[[#This Row],[Base para Mejor precio]]*(1-$F$2))</f>
        <v>3239.2299869999997</v>
      </c>
      <c r="F3111" s="4" t="s">
        <v>4</v>
      </c>
      <c r="G3111" s="16" t="s">
        <v>6131</v>
      </c>
      <c r="H3111" s="5">
        <f>IFERROR(IF($F$3=0,"-",Tabla1[[#This Row],[Precio de Cliente neto]]*(1+$F$3)),"-")</f>
        <v>5398.7166449999995</v>
      </c>
      <c r="I3111" s="5">
        <v>5141.6349</v>
      </c>
      <c r="J3111" s="5">
        <v>4627.4714100000001</v>
      </c>
      <c r="K3111" s="26">
        <v>0.21</v>
      </c>
    </row>
    <row r="3112" spans="1:11">
      <c r="A3112" s="4">
        <v>9017</v>
      </c>
      <c r="B3112" t="s">
        <v>2260</v>
      </c>
      <c r="C3112" s="5">
        <f>IF($F$2=0," - ",Tabla1[[#This Row],[Base Precio de Lista neto]])</f>
        <v>5141.6349</v>
      </c>
      <c r="D3112" s="5">
        <f>IF($F$2=0," - ",Tabla1[[#This Row],[Base Precio de Lista neto]]*(1-$F$2))</f>
        <v>3599.1444299999998</v>
      </c>
      <c r="E3112" s="5">
        <f>IF($F$2=0," - ",Tabla1[[#This Row],[Base para Mejor precio]]*(1-$F$2))</f>
        <v>3239.2299869999997</v>
      </c>
      <c r="F3112" s="4" t="s">
        <v>4</v>
      </c>
      <c r="G3112" s="16" t="s">
        <v>6131</v>
      </c>
      <c r="H3112" s="5">
        <f>IFERROR(IF($F$3=0,"-",Tabla1[[#This Row],[Precio de Cliente neto]]*(1+$F$3)),"-")</f>
        <v>5398.7166449999995</v>
      </c>
      <c r="I3112" s="5">
        <v>5141.6349</v>
      </c>
      <c r="J3112" s="5">
        <v>4627.4714100000001</v>
      </c>
      <c r="K3112" s="26">
        <v>0.21</v>
      </c>
    </row>
    <row r="3113" spans="1:11">
      <c r="A3113" s="4">
        <v>9018</v>
      </c>
      <c r="B3113" t="s">
        <v>2261</v>
      </c>
      <c r="C3113" s="5">
        <f>IF($F$2=0," - ",Tabla1[[#This Row],[Base Precio de Lista neto]])</f>
        <v>4644.0445</v>
      </c>
      <c r="D3113" s="5">
        <f>IF($F$2=0," - ",Tabla1[[#This Row],[Base Precio de Lista neto]]*(1-$F$2))</f>
        <v>3250.83115</v>
      </c>
      <c r="E3113" s="5">
        <f>IF($F$2=0," - ",Tabla1[[#This Row],[Base para Mejor precio]]*(1-$F$2))</f>
        <v>2925.7480349999996</v>
      </c>
      <c r="F3113" s="4" t="s">
        <v>4</v>
      </c>
      <c r="G3113" s="16" t="s">
        <v>6131</v>
      </c>
      <c r="H3113" s="5">
        <f>IFERROR(IF($F$3=0,"-",Tabla1[[#This Row],[Precio de Cliente neto]]*(1+$F$3)),"-")</f>
        <v>4876.246725</v>
      </c>
      <c r="I3113" s="5">
        <v>4644.0445</v>
      </c>
      <c r="J3113" s="5">
        <v>4179.64005</v>
      </c>
      <c r="K3113" s="26">
        <v>0.21</v>
      </c>
    </row>
    <row r="3114" spans="1:11">
      <c r="A3114" s="4">
        <v>9019</v>
      </c>
      <c r="B3114" t="s">
        <v>2262</v>
      </c>
      <c r="C3114" s="5">
        <f>IF($F$2=0," - ",Tabla1[[#This Row],[Base Precio de Lista neto]])</f>
        <v>4644.0445</v>
      </c>
      <c r="D3114" s="5">
        <f>IF($F$2=0," - ",Tabla1[[#This Row],[Base Precio de Lista neto]]*(1-$F$2))</f>
        <v>3250.83115</v>
      </c>
      <c r="E3114" s="5">
        <f>IF($F$2=0," - ",Tabla1[[#This Row],[Base para Mejor precio]]*(1-$F$2))</f>
        <v>2925.7480349999996</v>
      </c>
      <c r="F3114" s="4" t="s">
        <v>4</v>
      </c>
      <c r="G3114" s="16" t="s">
        <v>6131</v>
      </c>
      <c r="H3114" s="5">
        <f>IFERROR(IF($F$3=0,"-",Tabla1[[#This Row],[Precio de Cliente neto]]*(1+$F$3)),"-")</f>
        <v>4876.246725</v>
      </c>
      <c r="I3114" s="5">
        <v>4644.0445</v>
      </c>
      <c r="J3114" s="5">
        <v>4179.64005</v>
      </c>
      <c r="K3114" s="26">
        <v>0.21</v>
      </c>
    </row>
    <row r="3115" spans="1:11">
      <c r="A3115" s="4">
        <v>9020</v>
      </c>
      <c r="B3115" t="s">
        <v>2263</v>
      </c>
      <c r="C3115" s="5">
        <f>IF($F$2=0," - ",Tabla1[[#This Row],[Base Precio de Lista neto]])</f>
        <v>4644.0445</v>
      </c>
      <c r="D3115" s="5">
        <f>IF($F$2=0," - ",Tabla1[[#This Row],[Base Precio de Lista neto]]*(1-$F$2))</f>
        <v>3250.83115</v>
      </c>
      <c r="E3115" s="5">
        <f>IF($F$2=0," - ",Tabla1[[#This Row],[Base para Mejor precio]]*(1-$F$2))</f>
        <v>2925.7480349999996</v>
      </c>
      <c r="F3115" s="4" t="s">
        <v>4</v>
      </c>
      <c r="G3115" s="16" t="s">
        <v>6131</v>
      </c>
      <c r="H3115" s="5">
        <f>IFERROR(IF($F$3=0,"-",Tabla1[[#This Row],[Precio de Cliente neto]]*(1+$F$3)),"-")</f>
        <v>4876.246725</v>
      </c>
      <c r="I3115" s="5">
        <v>4644.0445</v>
      </c>
      <c r="J3115" s="5">
        <v>4179.64005</v>
      </c>
      <c r="K3115" s="26">
        <v>0.21</v>
      </c>
    </row>
    <row r="3116" spans="1:11">
      <c r="A3116" s="4">
        <v>9021</v>
      </c>
      <c r="B3116" t="s">
        <v>2264</v>
      </c>
      <c r="C3116" s="5">
        <f>IF($F$2=0," - ",Tabla1[[#This Row],[Base Precio de Lista neto]])</f>
        <v>321.34129999999999</v>
      </c>
      <c r="D3116" s="5">
        <f>IF($F$2=0," - ",Tabla1[[#This Row],[Base Precio de Lista neto]]*(1-$F$2))</f>
        <v>224.93890999999996</v>
      </c>
      <c r="E3116" s="5">
        <f>IF($F$2=0," - ",Tabla1[[#This Row],[Base para Mejor precio]]*(1-$F$2))</f>
        <v>202.445019</v>
      </c>
      <c r="F3116" s="4" t="s">
        <v>4</v>
      </c>
      <c r="G3116" s="16" t="s">
        <v>6131</v>
      </c>
      <c r="H3116" s="5">
        <f>IFERROR(IF($F$3=0,"-",Tabla1[[#This Row],[Precio de Cliente neto]]*(1+$F$3)),"-")</f>
        <v>337.40836499999995</v>
      </c>
      <c r="I3116" s="5">
        <v>321.34129999999999</v>
      </c>
      <c r="J3116" s="5">
        <v>289.20717000000002</v>
      </c>
      <c r="K3116" s="26">
        <v>0.21</v>
      </c>
    </row>
    <row r="3117" spans="1:11">
      <c r="A3117" s="4">
        <v>9022</v>
      </c>
      <c r="B3117" t="s">
        <v>2265</v>
      </c>
      <c r="C3117" s="5">
        <f>IF($F$2=0," - ",Tabla1[[#This Row],[Base Precio de Lista neto]])</f>
        <v>40113.661999999997</v>
      </c>
      <c r="D3117" s="5">
        <f>IF($F$2=0," - ",Tabla1[[#This Row],[Base Precio de Lista neto]]*(1-$F$2))</f>
        <v>28079.563399999995</v>
      </c>
      <c r="E3117" s="5">
        <f>IF($F$2=0," - ",Tabla1[[#This Row],[Base para Mejor precio]]*(1-$F$2))</f>
        <v>25271.607059999998</v>
      </c>
      <c r="F3117" s="4" t="s">
        <v>4</v>
      </c>
      <c r="G3117" s="16" t="s">
        <v>6131</v>
      </c>
      <c r="H3117" s="5">
        <f>IFERROR(IF($F$3=0,"-",Tabla1[[#This Row],[Precio de Cliente neto]]*(1+$F$3)),"-")</f>
        <v>42119.345099999991</v>
      </c>
      <c r="I3117" s="5">
        <v>40113.661999999997</v>
      </c>
      <c r="J3117" s="5">
        <v>36102.2958</v>
      </c>
      <c r="K3117" s="26">
        <v>0.21</v>
      </c>
    </row>
    <row r="3118" spans="1:11">
      <c r="A3118" s="4">
        <v>9023</v>
      </c>
      <c r="B3118" t="s">
        <v>2266</v>
      </c>
      <c r="C3118" s="5">
        <f>IF($F$2=0," - ",Tabla1[[#This Row],[Base Precio de Lista neto]])</f>
        <v>48926.3</v>
      </c>
      <c r="D3118" s="5">
        <f>IF($F$2=0," - ",Tabla1[[#This Row],[Base Precio de Lista neto]]*(1-$F$2))</f>
        <v>34248.410000000003</v>
      </c>
      <c r="E3118" s="5">
        <f>IF($F$2=0," - ",Tabla1[[#This Row],[Base para Mejor precio]]*(1-$F$2))</f>
        <v>30823.568999999996</v>
      </c>
      <c r="F3118" s="4" t="s">
        <v>4</v>
      </c>
      <c r="G3118" s="16" t="s">
        <v>6131</v>
      </c>
      <c r="H3118" s="5">
        <f>IFERROR(IF($F$3=0,"-",Tabla1[[#This Row],[Precio de Cliente neto]]*(1+$F$3)),"-")</f>
        <v>51372.615000000005</v>
      </c>
      <c r="I3118" s="5">
        <v>48926.3</v>
      </c>
      <c r="J3118" s="5">
        <v>44033.67</v>
      </c>
      <c r="K3118" s="26">
        <v>0.21</v>
      </c>
    </row>
    <row r="3119" spans="1:11">
      <c r="A3119" s="4">
        <v>9024</v>
      </c>
      <c r="B3119" t="s">
        <v>9249</v>
      </c>
      <c r="C3119" s="5">
        <f>IF($F$2=0," - ",Tabla1[[#This Row],[Base Precio de Lista neto]])</f>
        <v>44554.7019</v>
      </c>
      <c r="D3119" s="5">
        <f>IF($F$2=0," - ",Tabla1[[#This Row],[Base Precio de Lista neto]]*(1-$F$2))</f>
        <v>31188.291329999996</v>
      </c>
      <c r="E3119" s="5">
        <f>IF($F$2=0," - ",Tabla1[[#This Row],[Base para Mejor precio]]*(1-$F$2))</f>
        <v>28069.462196999997</v>
      </c>
      <c r="F3119" s="4" t="s">
        <v>4</v>
      </c>
      <c r="G3119" s="16" t="s">
        <v>6131</v>
      </c>
      <c r="H3119" s="5">
        <f>IFERROR(IF($F$3=0,"-",Tabla1[[#This Row],[Precio de Cliente neto]]*(1+$F$3)),"-")</f>
        <v>46782.436994999996</v>
      </c>
      <c r="I3119" s="5">
        <v>44554.7019</v>
      </c>
      <c r="J3119" s="5">
        <v>40099.23171</v>
      </c>
      <c r="K3119" s="26">
        <v>0.21</v>
      </c>
    </row>
    <row r="3120" spans="1:11">
      <c r="A3120" s="4">
        <v>9025</v>
      </c>
      <c r="B3120" t="s">
        <v>2267</v>
      </c>
      <c r="C3120" s="5">
        <f>IF($F$2=0," - ",Tabla1[[#This Row],[Base Precio de Lista neto]])</f>
        <v>42334.622300000003</v>
      </c>
      <c r="D3120" s="5">
        <f>IF($F$2=0," - ",Tabla1[[#This Row],[Base Precio de Lista neto]]*(1-$F$2))</f>
        <v>29634.23561</v>
      </c>
      <c r="E3120" s="5">
        <f>IF($F$2=0," - ",Tabla1[[#This Row],[Base para Mejor precio]]*(1-$F$2))</f>
        <v>26670.812048999996</v>
      </c>
      <c r="F3120" s="4" t="s">
        <v>4</v>
      </c>
      <c r="G3120" s="16" t="s">
        <v>6131</v>
      </c>
      <c r="H3120" s="5">
        <f>IFERROR(IF($F$3=0,"-",Tabla1[[#This Row],[Precio de Cliente neto]]*(1+$F$3)),"-")</f>
        <v>44451.353414999998</v>
      </c>
      <c r="I3120" s="5">
        <v>42334.622300000003</v>
      </c>
      <c r="J3120" s="5">
        <v>38101.160069999998</v>
      </c>
      <c r="K3120" s="26">
        <v>0.21</v>
      </c>
    </row>
    <row r="3121" spans="1:11">
      <c r="A3121" s="4">
        <v>9026</v>
      </c>
      <c r="B3121" t="s">
        <v>2268</v>
      </c>
      <c r="C3121" s="5">
        <f>IF($F$2=0," - ",Tabla1[[#This Row],[Base Precio de Lista neto]])</f>
        <v>52913.392999999996</v>
      </c>
      <c r="D3121" s="5">
        <f>IF($F$2=0," - ",Tabla1[[#This Row],[Base Precio de Lista neto]]*(1-$F$2))</f>
        <v>37039.375099999997</v>
      </c>
      <c r="E3121" s="5">
        <f>IF($F$2=0," - ",Tabla1[[#This Row],[Base para Mejor precio]]*(1-$F$2))</f>
        <v>33335.437589999994</v>
      </c>
      <c r="F3121" s="4" t="s">
        <v>4</v>
      </c>
      <c r="G3121" s="16" t="s">
        <v>6131</v>
      </c>
      <c r="H3121" s="5">
        <f>IFERROR(IF($F$3=0,"-",Tabla1[[#This Row],[Precio de Cliente neto]]*(1+$F$3)),"-")</f>
        <v>55559.062649999993</v>
      </c>
      <c r="I3121" s="5">
        <v>52913.392999999996</v>
      </c>
      <c r="J3121" s="5">
        <v>47622.053699999997</v>
      </c>
      <c r="K3121" s="26">
        <v>0.21</v>
      </c>
    </row>
    <row r="3122" spans="1:11">
      <c r="A3122" s="4">
        <v>9027</v>
      </c>
      <c r="B3122" t="s">
        <v>2269</v>
      </c>
      <c r="C3122" s="5">
        <f>IF($F$2=0," - ",Tabla1[[#This Row],[Base Precio de Lista neto]])</f>
        <v>58087.934099999999</v>
      </c>
      <c r="D3122" s="5">
        <f>IF($F$2=0," - ",Tabla1[[#This Row],[Base Precio de Lista neto]]*(1-$F$2))</f>
        <v>40661.553869999996</v>
      </c>
      <c r="E3122" s="5">
        <f>IF($F$2=0," - ",Tabla1[[#This Row],[Base para Mejor precio]]*(1-$F$2))</f>
        <v>36595.398482999997</v>
      </c>
      <c r="F3122" s="4" t="s">
        <v>4</v>
      </c>
      <c r="G3122" s="16" t="s">
        <v>6131</v>
      </c>
      <c r="H3122" s="5">
        <f>IFERROR(IF($F$3=0,"-",Tabla1[[#This Row],[Precio de Cliente neto]]*(1+$F$3)),"-")</f>
        <v>60992.330804999991</v>
      </c>
      <c r="I3122" s="5">
        <v>58087.934099999999</v>
      </c>
      <c r="J3122" s="5">
        <v>52279.14069</v>
      </c>
      <c r="K3122" s="26">
        <v>0.21</v>
      </c>
    </row>
    <row r="3123" spans="1:11">
      <c r="A3123" s="4">
        <v>9028</v>
      </c>
      <c r="B3123" t="s">
        <v>2270</v>
      </c>
      <c r="C3123" s="5">
        <f>IF($F$2=0," - ",Tabla1[[#This Row],[Base Precio de Lista neto]])</f>
        <v>1734.2114999999999</v>
      </c>
      <c r="D3123" s="5">
        <f>IF($F$2=0," - ",Tabla1[[#This Row],[Base Precio de Lista neto]]*(1-$F$2))</f>
        <v>1213.9480499999997</v>
      </c>
      <c r="E3123" s="5">
        <f>IF($F$2=0," - ",Tabla1[[#This Row],[Base para Mejor precio]]*(1-$F$2))</f>
        <v>1092.5532449999998</v>
      </c>
      <c r="F3123" s="4" t="s">
        <v>6</v>
      </c>
      <c r="G3123" s="16" t="s">
        <v>6131</v>
      </c>
      <c r="H3123" s="5">
        <f>IFERROR(IF($F$3=0,"-",Tabla1[[#This Row],[Precio de Cliente neto]]*(1+$F$3)),"-")</f>
        <v>1820.9220749999995</v>
      </c>
      <c r="I3123" s="5">
        <v>1734.2114999999999</v>
      </c>
      <c r="J3123" s="5">
        <v>1560.79035</v>
      </c>
      <c r="K3123" s="26">
        <v>0.21</v>
      </c>
    </row>
    <row r="3124" spans="1:11">
      <c r="A3124" s="4">
        <v>9029</v>
      </c>
      <c r="B3124" t="s">
        <v>2271</v>
      </c>
      <c r="C3124" s="5">
        <f>IF($F$2=0," - ",Tabla1[[#This Row],[Base Precio de Lista neto]])</f>
        <v>2601.5171</v>
      </c>
      <c r="D3124" s="5">
        <f>IF($F$2=0," - ",Tabla1[[#This Row],[Base Precio de Lista neto]]*(1-$F$2))</f>
        <v>1821.06197</v>
      </c>
      <c r="E3124" s="5">
        <f>IF($F$2=0," - ",Tabla1[[#This Row],[Base para Mejor precio]]*(1-$F$2))</f>
        <v>1638.9557729999999</v>
      </c>
      <c r="F3124" s="4" t="s">
        <v>6</v>
      </c>
      <c r="G3124" s="16" t="s">
        <v>6131</v>
      </c>
      <c r="H3124" s="5">
        <f>IFERROR(IF($F$3=0,"-",Tabla1[[#This Row],[Precio de Cliente neto]]*(1+$F$3)),"-")</f>
        <v>2731.5929550000001</v>
      </c>
      <c r="I3124" s="5">
        <v>2601.5171</v>
      </c>
      <c r="J3124" s="5">
        <v>2341.3653899999999</v>
      </c>
      <c r="K3124" s="26">
        <v>0.21</v>
      </c>
    </row>
    <row r="3125" spans="1:11">
      <c r="A3125" s="4">
        <v>9030</v>
      </c>
      <c r="B3125" t="s">
        <v>2272</v>
      </c>
      <c r="C3125" s="5">
        <f>IF($F$2=0," - ",Tabla1[[#This Row],[Base Precio de Lista neto]])</f>
        <v>3439.0032000000001</v>
      </c>
      <c r="D3125" s="5">
        <f>IF($F$2=0," - ",Tabla1[[#This Row],[Base Precio de Lista neto]]*(1-$F$2))</f>
        <v>2407.30224</v>
      </c>
      <c r="E3125" s="5">
        <f>IF($F$2=0," - ",Tabla1[[#This Row],[Base para Mejor precio]]*(1-$F$2))</f>
        <v>2166.5720159999996</v>
      </c>
      <c r="F3125" s="4" t="s">
        <v>6</v>
      </c>
      <c r="G3125" s="16" t="s">
        <v>6131</v>
      </c>
      <c r="H3125" s="5">
        <f>IFERROR(IF($F$3=0,"-",Tabla1[[#This Row],[Precio de Cliente neto]]*(1+$F$3)),"-")</f>
        <v>3610.95336</v>
      </c>
      <c r="I3125" s="5">
        <v>3439.0032000000001</v>
      </c>
      <c r="J3125" s="5">
        <v>3095.1028799999999</v>
      </c>
      <c r="K3125" s="26">
        <v>0.21</v>
      </c>
    </row>
    <row r="3126" spans="1:11">
      <c r="A3126" s="4">
        <v>9031</v>
      </c>
      <c r="B3126" t="s">
        <v>2273</v>
      </c>
      <c r="C3126" s="5">
        <f>IF($F$2=0," - ",Tabla1[[#This Row],[Base Precio de Lista neto]])</f>
        <v>4331.3869000000004</v>
      </c>
      <c r="D3126" s="5">
        <f>IF($F$2=0," - ",Tabla1[[#This Row],[Base Precio de Lista neto]]*(1-$F$2))</f>
        <v>3031.9708300000002</v>
      </c>
      <c r="E3126" s="5">
        <f>IF($F$2=0," - ",Tabla1[[#This Row],[Base para Mejor precio]]*(1-$F$2))</f>
        <v>2728.7737470000002</v>
      </c>
      <c r="F3126" s="4" t="s">
        <v>6</v>
      </c>
      <c r="G3126" s="16" t="s">
        <v>6131</v>
      </c>
      <c r="H3126" s="5">
        <f>IFERROR(IF($F$3=0,"-",Tabla1[[#This Row],[Precio de Cliente neto]]*(1+$F$3)),"-")</f>
        <v>4547.9562450000003</v>
      </c>
      <c r="I3126" s="5">
        <v>4331.3869000000004</v>
      </c>
      <c r="J3126" s="5">
        <v>3898.2482100000002</v>
      </c>
      <c r="K3126" s="26">
        <v>0.21</v>
      </c>
    </row>
    <row r="3127" spans="1:11">
      <c r="A3127" s="4">
        <v>9032</v>
      </c>
      <c r="B3127" t="s">
        <v>2274</v>
      </c>
      <c r="C3127" s="5">
        <f>IF($F$2=0," - ",Tabla1[[#This Row],[Base Precio de Lista neto]])</f>
        <v>564.41309999999999</v>
      </c>
      <c r="D3127" s="5">
        <f>IF($F$2=0," - ",Tabla1[[#This Row],[Base Precio de Lista neto]]*(1-$F$2))</f>
        <v>395.08916999999997</v>
      </c>
      <c r="E3127" s="5">
        <f>IF($F$2=0," - ",Tabla1[[#This Row],[Base para Mejor precio]]*(1-$F$2))</f>
        <v>355.58025299999997</v>
      </c>
      <c r="F3127" s="4" t="s">
        <v>6</v>
      </c>
      <c r="G3127" s="16" t="s">
        <v>6131</v>
      </c>
      <c r="H3127" s="5">
        <f>IFERROR(IF($F$3=0,"-",Tabla1[[#This Row],[Precio de Cliente neto]]*(1+$F$3)),"-")</f>
        <v>592.63375499999995</v>
      </c>
      <c r="I3127" s="5">
        <v>564.41309999999999</v>
      </c>
      <c r="J3127" s="5">
        <v>507.97179</v>
      </c>
      <c r="K3127" s="26">
        <v>0.21</v>
      </c>
    </row>
    <row r="3128" spans="1:11">
      <c r="A3128" s="4">
        <v>9033</v>
      </c>
      <c r="B3128" t="s">
        <v>2275</v>
      </c>
      <c r="C3128" s="5">
        <f>IF($F$2=0," - ",Tabla1[[#This Row],[Base Precio de Lista neto]])</f>
        <v>769.69280000000003</v>
      </c>
      <c r="D3128" s="5">
        <f>IF($F$2=0," - ",Tabla1[[#This Row],[Base Precio de Lista neto]]*(1-$F$2))</f>
        <v>538.78495999999996</v>
      </c>
      <c r="E3128" s="5">
        <f>IF($F$2=0," - ",Tabla1[[#This Row],[Base para Mejor precio]]*(1-$F$2))</f>
        <v>484.90646399999997</v>
      </c>
      <c r="F3128" s="4" t="s">
        <v>6</v>
      </c>
      <c r="G3128" s="16" t="s">
        <v>6131</v>
      </c>
      <c r="H3128" s="5">
        <f>IFERROR(IF($F$3=0,"-",Tabla1[[#This Row],[Precio de Cliente neto]]*(1+$F$3)),"-")</f>
        <v>808.17743999999993</v>
      </c>
      <c r="I3128" s="5">
        <v>769.69280000000003</v>
      </c>
      <c r="J3128" s="5">
        <v>692.72352000000001</v>
      </c>
      <c r="K3128" s="26">
        <v>0.21</v>
      </c>
    </row>
    <row r="3129" spans="1:11">
      <c r="A3129" s="4">
        <v>9034</v>
      </c>
      <c r="B3129" t="s">
        <v>2276</v>
      </c>
      <c r="C3129" s="5">
        <f>IF($F$2=0," - ",Tabla1[[#This Row],[Base Precio de Lista neto]])</f>
        <v>975.54380000000003</v>
      </c>
      <c r="D3129" s="5">
        <f>IF($F$2=0," - ",Tabla1[[#This Row],[Base Precio de Lista neto]]*(1-$F$2))</f>
        <v>682.88066000000003</v>
      </c>
      <c r="E3129" s="5">
        <f>IF($F$2=0," - ",Tabla1[[#This Row],[Base para Mejor precio]]*(1-$F$2))</f>
        <v>614.59259399999996</v>
      </c>
      <c r="F3129" s="4" t="s">
        <v>6</v>
      </c>
      <c r="G3129" s="16" t="s">
        <v>6131</v>
      </c>
      <c r="H3129" s="5">
        <f>IFERROR(IF($F$3=0,"-",Tabla1[[#This Row],[Precio de Cliente neto]]*(1+$F$3)),"-")</f>
        <v>1024.3209900000002</v>
      </c>
      <c r="I3129" s="5">
        <v>975.54380000000003</v>
      </c>
      <c r="J3129" s="5">
        <v>877.98942</v>
      </c>
      <c r="K3129" s="26">
        <v>0.21</v>
      </c>
    </row>
    <row r="3130" spans="1:11">
      <c r="A3130" s="4">
        <v>9035</v>
      </c>
      <c r="B3130" t="s">
        <v>2277</v>
      </c>
      <c r="C3130" s="5">
        <f>IF($F$2=0," - ",Tabla1[[#This Row],[Base Precio de Lista neto]])</f>
        <v>1721.0867000000001</v>
      </c>
      <c r="D3130" s="5">
        <f>IF($F$2=0," - ",Tabla1[[#This Row],[Base Precio de Lista neto]]*(1-$F$2))</f>
        <v>1204.7606900000001</v>
      </c>
      <c r="E3130" s="5">
        <f>IF($F$2=0," - ",Tabla1[[#This Row],[Base para Mejor precio]]*(1-$F$2))</f>
        <v>1084.284621</v>
      </c>
      <c r="F3130" s="4" t="s">
        <v>6</v>
      </c>
      <c r="G3130" s="16" t="s">
        <v>6131</v>
      </c>
      <c r="H3130" s="5">
        <f>IFERROR(IF($F$3=0,"-",Tabla1[[#This Row],[Precio de Cliente neto]]*(1+$F$3)),"-")</f>
        <v>1807.1410350000001</v>
      </c>
      <c r="I3130" s="5">
        <v>1721.0867000000001</v>
      </c>
      <c r="J3130" s="5">
        <v>1548.97803</v>
      </c>
      <c r="K3130" s="26">
        <v>0.21</v>
      </c>
    </row>
    <row r="3131" spans="1:11">
      <c r="A3131" s="4">
        <v>9036</v>
      </c>
      <c r="B3131" t="s">
        <v>2278</v>
      </c>
      <c r="C3131" s="5">
        <f>IF($F$2=0," - ",Tabla1[[#This Row],[Base Precio de Lista neto]])</f>
        <v>564.41279999999995</v>
      </c>
      <c r="D3131" s="5">
        <f>IF($F$2=0," - ",Tabla1[[#This Row],[Base Precio de Lista neto]]*(1-$F$2))</f>
        <v>395.08895999999993</v>
      </c>
      <c r="E3131" s="5">
        <f>IF($F$2=0," - ",Tabla1[[#This Row],[Base para Mejor precio]]*(1-$F$2))</f>
        <v>355.58006399999999</v>
      </c>
      <c r="F3131" s="4" t="s">
        <v>6</v>
      </c>
      <c r="G3131" s="16" t="s">
        <v>6131</v>
      </c>
      <c r="H3131" s="5">
        <f>IFERROR(IF($F$3=0,"-",Tabla1[[#This Row],[Precio de Cliente neto]]*(1+$F$3)),"-")</f>
        <v>592.63343999999984</v>
      </c>
      <c r="I3131" s="5">
        <v>564.41279999999995</v>
      </c>
      <c r="J3131" s="5">
        <v>507.97152</v>
      </c>
      <c r="K3131" s="26">
        <v>0.21</v>
      </c>
    </row>
    <row r="3132" spans="1:11">
      <c r="A3132" s="4">
        <v>9037</v>
      </c>
      <c r="B3132" t="s">
        <v>2279</v>
      </c>
      <c r="C3132" s="5">
        <f>IF($F$2=0," - ",Tabla1[[#This Row],[Base Precio de Lista neto]])</f>
        <v>769.69280000000003</v>
      </c>
      <c r="D3132" s="5">
        <f>IF($F$2=0," - ",Tabla1[[#This Row],[Base Precio de Lista neto]]*(1-$F$2))</f>
        <v>538.78495999999996</v>
      </c>
      <c r="E3132" s="5">
        <f>IF($F$2=0," - ",Tabla1[[#This Row],[Base para Mejor precio]]*(1-$F$2))</f>
        <v>484.90646399999997</v>
      </c>
      <c r="F3132" s="4" t="s">
        <v>6</v>
      </c>
      <c r="G3132" s="16" t="s">
        <v>6131</v>
      </c>
      <c r="H3132" s="5">
        <f>IFERROR(IF($F$3=0,"-",Tabla1[[#This Row],[Precio de Cliente neto]]*(1+$F$3)),"-")</f>
        <v>808.17743999999993</v>
      </c>
      <c r="I3132" s="5">
        <v>769.69280000000003</v>
      </c>
      <c r="J3132" s="5">
        <v>692.72352000000001</v>
      </c>
      <c r="K3132" s="26">
        <v>0.21</v>
      </c>
    </row>
    <row r="3133" spans="1:11">
      <c r="A3133" s="4">
        <v>9040</v>
      </c>
      <c r="B3133" t="s">
        <v>2280</v>
      </c>
      <c r="C3133" s="5">
        <f>IF($F$2=0," - ",Tabla1[[#This Row],[Base Precio de Lista neto]])</f>
        <v>333.84870000000001</v>
      </c>
      <c r="D3133" s="5">
        <f>IF($F$2=0," - ",Tabla1[[#This Row],[Base Precio de Lista neto]]*(1-$F$2))</f>
        <v>233.69408999999999</v>
      </c>
      <c r="E3133" s="5">
        <f>IF($F$2=0," - ",Tabla1[[#This Row],[Base para Mejor precio]]*(1-$F$2))</f>
        <v>210.32468099999997</v>
      </c>
      <c r="F3133" s="4" t="s">
        <v>5</v>
      </c>
      <c r="G3133" s="16" t="s">
        <v>6131</v>
      </c>
      <c r="H3133" s="5">
        <f>IFERROR(IF($F$3=0,"-",Tabla1[[#This Row],[Precio de Cliente neto]]*(1+$F$3)),"-")</f>
        <v>350.541135</v>
      </c>
      <c r="I3133" s="5">
        <v>333.84870000000001</v>
      </c>
      <c r="J3133" s="5">
        <v>300.46382999999997</v>
      </c>
      <c r="K3133" s="26">
        <v>0.21</v>
      </c>
    </row>
    <row r="3134" spans="1:11">
      <c r="A3134" s="4">
        <v>9042</v>
      </c>
      <c r="B3134" t="s">
        <v>2281</v>
      </c>
      <c r="C3134" s="5">
        <f>IF($F$2=0," - ",Tabla1[[#This Row],[Base Precio de Lista neto]])</f>
        <v>975.54420000000005</v>
      </c>
      <c r="D3134" s="5">
        <f>IF($F$2=0," - ",Tabla1[[#This Row],[Base Precio de Lista neto]]*(1-$F$2))</f>
        <v>682.88094000000001</v>
      </c>
      <c r="E3134" s="5">
        <f>IF($F$2=0," - ",Tabla1[[#This Row],[Base para Mejor precio]]*(1-$F$2))</f>
        <v>614.59284600000001</v>
      </c>
      <c r="F3134" s="4" t="s">
        <v>6</v>
      </c>
      <c r="G3134" s="16" t="s">
        <v>6131</v>
      </c>
      <c r="H3134" s="5">
        <f>IFERROR(IF($F$3=0,"-",Tabla1[[#This Row],[Precio de Cliente neto]]*(1+$F$3)),"-")</f>
        <v>1024.32141</v>
      </c>
      <c r="I3134" s="5">
        <v>975.54420000000005</v>
      </c>
      <c r="J3134" s="5">
        <v>877.98978</v>
      </c>
      <c r="K3134" s="26">
        <v>0.21</v>
      </c>
    </row>
    <row r="3135" spans="1:11">
      <c r="A3135" s="4">
        <v>9043</v>
      </c>
      <c r="B3135" t="s">
        <v>2282</v>
      </c>
      <c r="C3135" s="5">
        <f>IF($F$2=0," - ",Tabla1[[#This Row],[Base Precio de Lista neto]])</f>
        <v>390.8571</v>
      </c>
      <c r="D3135" s="5">
        <f>IF($F$2=0," - ",Tabla1[[#This Row],[Base Precio de Lista neto]]*(1-$F$2))</f>
        <v>273.59996999999998</v>
      </c>
      <c r="E3135" s="5">
        <f>IF($F$2=0," - ",Tabla1[[#This Row],[Base para Mejor precio]]*(1-$F$2))</f>
        <v>246.23997299999999</v>
      </c>
      <c r="F3135" s="4" t="s">
        <v>5</v>
      </c>
      <c r="G3135" s="16" t="s">
        <v>6131</v>
      </c>
      <c r="H3135" s="5">
        <f>IFERROR(IF($F$3=0,"-",Tabla1[[#This Row],[Precio de Cliente neto]]*(1+$F$3)),"-")</f>
        <v>410.39995499999998</v>
      </c>
      <c r="I3135" s="5">
        <v>390.8571</v>
      </c>
      <c r="J3135" s="5">
        <v>351.77139</v>
      </c>
      <c r="K3135" s="26">
        <v>0.21</v>
      </c>
    </row>
    <row r="3136" spans="1:11">
      <c r="A3136" s="4">
        <v>9044</v>
      </c>
      <c r="B3136" t="s">
        <v>2283</v>
      </c>
      <c r="C3136" s="5">
        <f>IF($F$2=0," - ",Tabla1[[#This Row],[Base Precio de Lista neto]])</f>
        <v>17361.0491</v>
      </c>
      <c r="D3136" s="5">
        <f>IF($F$2=0," - ",Tabla1[[#This Row],[Base Precio de Lista neto]]*(1-$F$2))</f>
        <v>12152.73437</v>
      </c>
      <c r="E3136" s="5">
        <f>IF($F$2=0," - ",Tabla1[[#This Row],[Base para Mejor precio]]*(1-$F$2))</f>
        <v>10937.460933</v>
      </c>
      <c r="F3136" s="4" t="s">
        <v>5</v>
      </c>
      <c r="G3136" s="16" t="s">
        <v>6131</v>
      </c>
      <c r="H3136" s="5">
        <f>IFERROR(IF($F$3=0,"-",Tabla1[[#This Row],[Precio de Cliente neto]]*(1+$F$3)),"-")</f>
        <v>18229.101555000001</v>
      </c>
      <c r="I3136" s="5">
        <v>17361.0491</v>
      </c>
      <c r="J3136" s="5">
        <v>15624.94419</v>
      </c>
      <c r="K3136" s="26">
        <v>0.21</v>
      </c>
    </row>
    <row r="3137" spans="1:11">
      <c r="A3137" s="4">
        <v>9045</v>
      </c>
      <c r="B3137" t="s">
        <v>2284</v>
      </c>
      <c r="C3137" s="5">
        <f>IF($F$2=0," - ",Tabla1[[#This Row],[Base Precio de Lista neto]])</f>
        <v>1721.0867000000001</v>
      </c>
      <c r="D3137" s="5">
        <f>IF($F$2=0," - ",Tabla1[[#This Row],[Base Precio de Lista neto]]*(1-$F$2))</f>
        <v>1204.7606900000001</v>
      </c>
      <c r="E3137" s="5">
        <f>IF($F$2=0," - ",Tabla1[[#This Row],[Base para Mejor precio]]*(1-$F$2))</f>
        <v>1084.284621</v>
      </c>
      <c r="F3137" s="4" t="s">
        <v>6</v>
      </c>
      <c r="G3137" s="16" t="s">
        <v>6131</v>
      </c>
      <c r="H3137" s="5">
        <f>IFERROR(IF($F$3=0,"-",Tabla1[[#This Row],[Precio de Cliente neto]]*(1+$F$3)),"-")</f>
        <v>1807.1410350000001</v>
      </c>
      <c r="I3137" s="5">
        <v>1721.0867000000001</v>
      </c>
      <c r="J3137" s="5">
        <v>1548.97803</v>
      </c>
      <c r="K3137" s="26">
        <v>0.21</v>
      </c>
    </row>
    <row r="3138" spans="1:11">
      <c r="A3138" s="4">
        <v>9047</v>
      </c>
      <c r="B3138" t="s">
        <v>2285</v>
      </c>
      <c r="C3138" s="5">
        <f>IF($F$2=0," - ",Tabla1[[#This Row],[Base Precio de Lista neto]])</f>
        <v>16120.1458</v>
      </c>
      <c r="D3138" s="5">
        <f>IF($F$2=0," - ",Tabla1[[#This Row],[Base Precio de Lista neto]]*(1-$F$2))</f>
        <v>11284.102059999999</v>
      </c>
      <c r="E3138" s="5">
        <f>IF($F$2=0," - ",Tabla1[[#This Row],[Base para Mejor precio]]*(1-$F$2))</f>
        <v>10155.691853999999</v>
      </c>
      <c r="F3138" s="4" t="s">
        <v>5</v>
      </c>
      <c r="G3138" s="16" t="s">
        <v>6131</v>
      </c>
      <c r="H3138" s="5">
        <f>IFERROR(IF($F$3=0,"-",Tabla1[[#This Row],[Precio de Cliente neto]]*(1+$F$3)),"-")</f>
        <v>16926.15309</v>
      </c>
      <c r="I3138" s="5">
        <v>16120.1458</v>
      </c>
      <c r="J3138" s="5">
        <v>14508.131219999999</v>
      </c>
      <c r="K3138" s="26">
        <v>0.21</v>
      </c>
    </row>
    <row r="3139" spans="1:11">
      <c r="A3139" s="4">
        <v>9054</v>
      </c>
      <c r="B3139" t="s">
        <v>2286</v>
      </c>
      <c r="C3139" s="5">
        <f>IF($F$2=0," - ",Tabla1[[#This Row],[Base Precio de Lista neto]])</f>
        <v>638.9502</v>
      </c>
      <c r="D3139" s="5">
        <f>IF($F$2=0," - ",Tabla1[[#This Row],[Base Precio de Lista neto]]*(1-$F$2))</f>
        <v>447.26513999999997</v>
      </c>
      <c r="E3139" s="5">
        <f>IF($F$2=0," - ",Tabla1[[#This Row],[Base para Mejor precio]]*(1-$F$2))</f>
        <v>402.53862599999997</v>
      </c>
      <c r="F3139" s="4" t="s">
        <v>6</v>
      </c>
      <c r="G3139" s="16" t="s">
        <v>6131</v>
      </c>
      <c r="H3139" s="5">
        <f>IFERROR(IF($F$3=0,"-",Tabla1[[#This Row],[Precio de Cliente neto]]*(1+$F$3)),"-")</f>
        <v>670.89770999999996</v>
      </c>
      <c r="I3139" s="5">
        <v>638.9502</v>
      </c>
      <c r="J3139" s="5">
        <v>575.05517999999995</v>
      </c>
      <c r="K3139" s="26">
        <v>0.21</v>
      </c>
    </row>
    <row r="3140" spans="1:11">
      <c r="A3140" s="4">
        <v>9055</v>
      </c>
      <c r="B3140" t="s">
        <v>2287</v>
      </c>
      <c r="C3140" s="5">
        <f>IF($F$2=0," - ",Tabla1[[#This Row],[Base Precio de Lista neto]])</f>
        <v>491.60849999999999</v>
      </c>
      <c r="D3140" s="5">
        <f>IF($F$2=0," - ",Tabla1[[#This Row],[Base Precio de Lista neto]]*(1-$F$2))</f>
        <v>344.12594999999999</v>
      </c>
      <c r="E3140" s="5">
        <f>IF($F$2=0," - ",Tabla1[[#This Row],[Base para Mejor precio]]*(1-$F$2))</f>
        <v>309.71335499999998</v>
      </c>
      <c r="F3140" s="4" t="s">
        <v>6</v>
      </c>
      <c r="G3140" s="16" t="s">
        <v>6131</v>
      </c>
      <c r="H3140" s="5">
        <f>IFERROR(IF($F$3=0,"-",Tabla1[[#This Row],[Precio de Cliente neto]]*(1+$F$3)),"-")</f>
        <v>516.18892499999993</v>
      </c>
      <c r="I3140" s="5">
        <v>491.60849999999999</v>
      </c>
      <c r="J3140" s="5">
        <v>442.44765000000001</v>
      </c>
      <c r="K3140" s="26">
        <v>0.21</v>
      </c>
    </row>
    <row r="3141" spans="1:11">
      <c r="A3141" s="4">
        <v>9056</v>
      </c>
      <c r="B3141" t="s">
        <v>2288</v>
      </c>
      <c r="C3141" s="5">
        <f>IF($F$2=0," - ",Tabla1[[#This Row],[Base Precio de Lista neto]])</f>
        <v>1129.6116</v>
      </c>
      <c r="D3141" s="5">
        <f>IF($F$2=0," - ",Tabla1[[#This Row],[Base Precio de Lista neto]]*(1-$F$2))</f>
        <v>790.72811999999988</v>
      </c>
      <c r="E3141" s="5">
        <f>IF($F$2=0," - ",Tabla1[[#This Row],[Base para Mejor precio]]*(1-$F$2))</f>
        <v>711.65530799999999</v>
      </c>
      <c r="F3141" s="4" t="s">
        <v>6</v>
      </c>
      <c r="G3141" s="16" t="s">
        <v>6131</v>
      </c>
      <c r="H3141" s="5">
        <f>IFERROR(IF($F$3=0,"-",Tabla1[[#This Row],[Precio de Cliente neto]]*(1+$F$3)),"-")</f>
        <v>1186.0921799999999</v>
      </c>
      <c r="I3141" s="5">
        <v>1129.6116</v>
      </c>
      <c r="J3141" s="5">
        <v>1016.65044</v>
      </c>
      <c r="K3141" s="26">
        <v>0.21</v>
      </c>
    </row>
    <row r="3142" spans="1:11">
      <c r="A3142" s="4">
        <v>9057</v>
      </c>
      <c r="B3142" t="s">
        <v>2289</v>
      </c>
      <c r="C3142" s="5">
        <f>IF($F$2=0," - ",Tabla1[[#This Row],[Base Precio de Lista neto]])</f>
        <v>653.3999</v>
      </c>
      <c r="D3142" s="5">
        <f>IF($F$2=0," - ",Tabla1[[#This Row],[Base Precio de Lista neto]]*(1-$F$2))</f>
        <v>457.37992999999994</v>
      </c>
      <c r="E3142" s="5">
        <f>IF($F$2=0," - ",Tabla1[[#This Row],[Base para Mejor precio]]*(1-$F$2))</f>
        <v>411.64193699999993</v>
      </c>
      <c r="F3142" s="4" t="s">
        <v>5</v>
      </c>
      <c r="G3142" s="16" t="s">
        <v>6131</v>
      </c>
      <c r="H3142" s="5">
        <f>IFERROR(IF($F$3=0,"-",Tabla1[[#This Row],[Precio de Cliente neto]]*(1+$F$3)),"-")</f>
        <v>686.06989499999986</v>
      </c>
      <c r="I3142" s="5">
        <v>653.3999</v>
      </c>
      <c r="J3142" s="5">
        <v>588.05990999999995</v>
      </c>
      <c r="K3142" s="26">
        <v>0.21</v>
      </c>
    </row>
    <row r="3143" spans="1:11">
      <c r="A3143" s="4">
        <v>9058</v>
      </c>
      <c r="B3143" t="s">
        <v>2290</v>
      </c>
      <c r="C3143" s="5">
        <f>IF($F$2=0," - ",Tabla1[[#This Row],[Base Precio de Lista neto]])</f>
        <v>20481.451499999999</v>
      </c>
      <c r="D3143" s="5">
        <f>IF($F$2=0," - ",Tabla1[[#This Row],[Base Precio de Lista neto]]*(1-$F$2))</f>
        <v>14337.016049999998</v>
      </c>
      <c r="E3143" s="5">
        <f>IF($F$2=0," - ",Tabla1[[#This Row],[Base para Mejor precio]]*(1-$F$2))</f>
        <v>12903.314444999998</v>
      </c>
      <c r="F3143" s="4" t="s">
        <v>5</v>
      </c>
      <c r="G3143" s="16" t="s">
        <v>6131</v>
      </c>
      <c r="H3143" s="5">
        <f>IFERROR(IF($F$3=0,"-",Tabla1[[#This Row],[Precio de Cliente neto]]*(1+$F$3)),"-")</f>
        <v>21505.524074999998</v>
      </c>
      <c r="I3143" s="5">
        <v>20481.451499999999</v>
      </c>
      <c r="J3143" s="5">
        <v>18433.306349999999</v>
      </c>
      <c r="K3143" s="26">
        <v>0.21</v>
      </c>
    </row>
    <row r="3144" spans="1:11">
      <c r="A3144" s="4">
        <v>9059</v>
      </c>
      <c r="B3144" t="s">
        <v>2291</v>
      </c>
      <c r="C3144" s="5">
        <f>IF($F$2=0," - ",Tabla1[[#This Row],[Base Precio de Lista neto]])</f>
        <v>28499.998100000001</v>
      </c>
      <c r="D3144" s="5">
        <f>IF($F$2=0," - ",Tabla1[[#This Row],[Base Precio de Lista neto]]*(1-$F$2))</f>
        <v>19949.998670000001</v>
      </c>
      <c r="E3144" s="5">
        <f>IF($F$2=0," - ",Tabla1[[#This Row],[Base para Mejor precio]]*(1-$F$2))</f>
        <v>17954.998802999999</v>
      </c>
      <c r="F3144" s="4" t="s">
        <v>5</v>
      </c>
      <c r="G3144" s="16" t="s">
        <v>6131</v>
      </c>
      <c r="H3144" s="5">
        <f>IFERROR(IF($F$3=0,"-",Tabla1[[#This Row],[Precio de Cliente neto]]*(1+$F$3)),"-")</f>
        <v>29924.998005000001</v>
      </c>
      <c r="I3144" s="5">
        <v>28499.998100000001</v>
      </c>
      <c r="J3144" s="5">
        <v>25649.99829</v>
      </c>
      <c r="K3144" s="26">
        <v>0.21</v>
      </c>
    </row>
    <row r="3145" spans="1:11">
      <c r="A3145" s="4">
        <v>9060</v>
      </c>
      <c r="B3145" t="s">
        <v>2292</v>
      </c>
      <c r="C3145" s="5">
        <f>IF($F$2=0," - ",Tabla1[[#This Row],[Base Precio de Lista neto]])</f>
        <v>55887.127399999998</v>
      </c>
      <c r="D3145" s="5">
        <f>IF($F$2=0," - ",Tabla1[[#This Row],[Base Precio de Lista neto]]*(1-$F$2))</f>
        <v>39120.989179999997</v>
      </c>
      <c r="E3145" s="5">
        <f>IF($F$2=0," - ",Tabla1[[#This Row],[Base para Mejor precio]]*(1-$F$2))</f>
        <v>35208.890262000001</v>
      </c>
      <c r="F3145" s="4" t="s">
        <v>5</v>
      </c>
      <c r="G3145" s="16" t="s">
        <v>6131</v>
      </c>
      <c r="H3145" s="5">
        <f>IFERROR(IF($F$3=0,"-",Tabla1[[#This Row],[Precio de Cliente neto]]*(1+$F$3)),"-")</f>
        <v>58681.483769999992</v>
      </c>
      <c r="I3145" s="5">
        <v>55887.127399999998</v>
      </c>
      <c r="J3145" s="5">
        <v>50298.414660000002</v>
      </c>
      <c r="K3145" s="26">
        <v>0.21</v>
      </c>
    </row>
    <row r="3146" spans="1:11">
      <c r="A3146" s="4">
        <v>9061</v>
      </c>
      <c r="B3146" t="s">
        <v>2293</v>
      </c>
      <c r="C3146" s="5">
        <f>IF($F$2=0," - ",Tabla1[[#This Row],[Base Precio de Lista neto]])</f>
        <v>24438.737000000001</v>
      </c>
      <c r="D3146" s="5">
        <f>IF($F$2=0," - ",Tabla1[[#This Row],[Base Precio de Lista neto]]*(1-$F$2))</f>
        <v>17107.115900000001</v>
      </c>
      <c r="E3146" s="5">
        <f>IF($F$2=0," - ",Tabla1[[#This Row],[Base para Mejor precio]]*(1-$F$2))</f>
        <v>15396.40431</v>
      </c>
      <c r="F3146" s="4" t="s">
        <v>5</v>
      </c>
      <c r="G3146" s="16" t="s">
        <v>6131</v>
      </c>
      <c r="H3146" s="5">
        <f>IFERROR(IF($F$3=0,"-",Tabla1[[#This Row],[Precio de Cliente neto]]*(1+$F$3)),"-")</f>
        <v>25660.673849999999</v>
      </c>
      <c r="I3146" s="5">
        <v>24438.737000000001</v>
      </c>
      <c r="J3146" s="5">
        <v>21994.863300000001</v>
      </c>
      <c r="K3146" s="26">
        <v>0.21</v>
      </c>
    </row>
    <row r="3147" spans="1:11">
      <c r="A3147" s="4">
        <v>9062</v>
      </c>
      <c r="B3147" t="s">
        <v>2294</v>
      </c>
      <c r="C3147" s="5">
        <f>IF($F$2=0," - ",Tabla1[[#This Row],[Base Precio de Lista neto]])</f>
        <v>27331.498200000002</v>
      </c>
      <c r="D3147" s="5">
        <f>IF($F$2=0," - ",Tabla1[[#This Row],[Base Precio de Lista neto]]*(1-$F$2))</f>
        <v>19132.048739999998</v>
      </c>
      <c r="E3147" s="5">
        <f>IF($F$2=0," - ",Tabla1[[#This Row],[Base para Mejor precio]]*(1-$F$2))</f>
        <v>17218.843865999999</v>
      </c>
      <c r="F3147" s="4" t="s">
        <v>5</v>
      </c>
      <c r="G3147" s="16" t="s">
        <v>6131</v>
      </c>
      <c r="H3147" s="5">
        <f>IFERROR(IF($F$3=0,"-",Tabla1[[#This Row],[Precio de Cliente neto]]*(1+$F$3)),"-")</f>
        <v>28698.073109999998</v>
      </c>
      <c r="I3147" s="5">
        <v>27331.498200000002</v>
      </c>
      <c r="J3147" s="5">
        <v>24598.348379999999</v>
      </c>
      <c r="K3147" s="26">
        <v>0.21</v>
      </c>
    </row>
    <row r="3148" spans="1:11">
      <c r="A3148" s="4">
        <v>9063</v>
      </c>
      <c r="B3148" t="s">
        <v>2295</v>
      </c>
      <c r="C3148" s="5">
        <f>IF($F$2=0," - ",Tabla1[[#This Row],[Base Precio de Lista neto]])</f>
        <v>79392.851899999994</v>
      </c>
      <c r="D3148" s="5">
        <f>IF($F$2=0," - ",Tabla1[[#This Row],[Base Precio de Lista neto]]*(1-$F$2))</f>
        <v>55574.996329999994</v>
      </c>
      <c r="E3148" s="5">
        <f>IF($F$2=0," - ",Tabla1[[#This Row],[Base para Mejor precio]]*(1-$F$2))</f>
        <v>50017.496696999995</v>
      </c>
      <c r="F3148" s="4" t="s">
        <v>5</v>
      </c>
      <c r="G3148" s="16" t="s">
        <v>6131</v>
      </c>
      <c r="H3148" s="5">
        <f>IFERROR(IF($F$3=0,"-",Tabla1[[#This Row],[Precio de Cliente neto]]*(1+$F$3)),"-")</f>
        <v>83362.494494999992</v>
      </c>
      <c r="I3148" s="5">
        <v>79392.851899999994</v>
      </c>
      <c r="J3148" s="5">
        <v>71453.566709999999</v>
      </c>
      <c r="K3148" s="26">
        <v>0.21</v>
      </c>
    </row>
    <row r="3149" spans="1:11">
      <c r="A3149" s="4">
        <v>9065</v>
      </c>
      <c r="B3149" t="s">
        <v>2296</v>
      </c>
      <c r="C3149" s="5">
        <f>IF($F$2=0," - ",Tabla1[[#This Row],[Base Precio de Lista neto]])</f>
        <v>357.07709999999997</v>
      </c>
      <c r="D3149" s="5">
        <f>IF($F$2=0," - ",Tabla1[[#This Row],[Base Precio de Lista neto]]*(1-$F$2))</f>
        <v>249.95396999999997</v>
      </c>
      <c r="E3149" s="5">
        <f>IF($F$2=0," - ",Tabla1[[#This Row],[Base para Mejor precio]]*(1-$F$2))</f>
        <v>224.958573</v>
      </c>
      <c r="F3149" s="4" t="s">
        <v>4</v>
      </c>
      <c r="G3149" s="16" t="s">
        <v>6131</v>
      </c>
      <c r="H3149" s="5">
        <f>IFERROR(IF($F$3=0,"-",Tabla1[[#This Row],[Precio de Cliente neto]]*(1+$F$3)),"-")</f>
        <v>374.93095499999993</v>
      </c>
      <c r="I3149" s="5">
        <v>357.07709999999997</v>
      </c>
      <c r="J3149" s="5">
        <v>321.36939000000001</v>
      </c>
      <c r="K3149" s="26">
        <v>0.21</v>
      </c>
    </row>
    <row r="3150" spans="1:11">
      <c r="A3150" s="4">
        <v>9081</v>
      </c>
      <c r="B3150" t="s">
        <v>2297</v>
      </c>
      <c r="C3150" s="5">
        <f>IF($F$2=0," - ",Tabla1[[#This Row],[Base Precio de Lista neto]])</f>
        <v>2312.6060000000002</v>
      </c>
      <c r="D3150" s="5">
        <f>IF($F$2=0," - ",Tabla1[[#This Row],[Base Precio de Lista neto]]*(1-$F$2))</f>
        <v>1618.8242</v>
      </c>
      <c r="E3150" s="5">
        <f>IF($F$2=0," - ",Tabla1[[#This Row],[Base para Mejor precio]]*(1-$F$2))</f>
        <v>1456.9417800000001</v>
      </c>
      <c r="F3150" s="4" t="s">
        <v>6</v>
      </c>
      <c r="G3150" s="16" t="s">
        <v>6131</v>
      </c>
      <c r="H3150" s="5">
        <f>IFERROR(IF($F$3=0,"-",Tabla1[[#This Row],[Precio de Cliente neto]]*(1+$F$3)),"-")</f>
        <v>2428.2363</v>
      </c>
      <c r="I3150" s="5">
        <v>2312.6060000000002</v>
      </c>
      <c r="J3150" s="5">
        <v>2081.3454000000002</v>
      </c>
      <c r="K3150" s="26">
        <v>0.21</v>
      </c>
    </row>
    <row r="3151" spans="1:11">
      <c r="A3151" s="4">
        <v>9082</v>
      </c>
      <c r="B3151" t="s">
        <v>2298</v>
      </c>
      <c r="C3151" s="5">
        <f>IF($F$2=0," - ",Tabla1[[#This Row],[Base Precio de Lista neto]])</f>
        <v>3034.5967000000001</v>
      </c>
      <c r="D3151" s="5">
        <f>IF($F$2=0," - ",Tabla1[[#This Row],[Base Precio de Lista neto]]*(1-$F$2))</f>
        <v>2124.2176899999999</v>
      </c>
      <c r="E3151" s="5">
        <f>IF($F$2=0," - ",Tabla1[[#This Row],[Base para Mejor precio]]*(1-$F$2))</f>
        <v>1911.7959209999997</v>
      </c>
      <c r="F3151" s="4" t="s">
        <v>6</v>
      </c>
      <c r="G3151" s="16" t="s">
        <v>6131</v>
      </c>
      <c r="H3151" s="5">
        <f>IFERROR(IF($F$3=0,"-",Tabla1[[#This Row],[Precio de Cliente neto]]*(1+$F$3)),"-")</f>
        <v>3186.3265350000001</v>
      </c>
      <c r="I3151" s="5">
        <v>3034.5967000000001</v>
      </c>
      <c r="J3151" s="5">
        <v>2731.1370299999999</v>
      </c>
      <c r="K3151" s="26">
        <v>0.21</v>
      </c>
    </row>
    <row r="3152" spans="1:11">
      <c r="A3152" s="4">
        <v>9083</v>
      </c>
      <c r="B3152" t="s">
        <v>2299</v>
      </c>
      <c r="C3152" s="5">
        <f>IF($F$2=0," - ",Tabla1[[#This Row],[Base Precio de Lista neto]])</f>
        <v>4602.1979000000001</v>
      </c>
      <c r="D3152" s="5">
        <f>IF($F$2=0," - ",Tabla1[[#This Row],[Base Precio de Lista neto]]*(1-$F$2))</f>
        <v>3221.5385299999998</v>
      </c>
      <c r="E3152" s="5">
        <f>IF($F$2=0," - ",Tabla1[[#This Row],[Base para Mejor precio]]*(1-$F$2))</f>
        <v>2899.384677</v>
      </c>
      <c r="F3152" s="4" t="s">
        <v>6</v>
      </c>
      <c r="G3152" s="16" t="s">
        <v>6131</v>
      </c>
      <c r="H3152" s="5">
        <f>IFERROR(IF($F$3=0,"-",Tabla1[[#This Row],[Precio de Cliente neto]]*(1+$F$3)),"-")</f>
        <v>4832.3077949999997</v>
      </c>
      <c r="I3152" s="5">
        <v>4602.1979000000001</v>
      </c>
      <c r="J3152" s="5">
        <v>4141.97811</v>
      </c>
      <c r="K3152" s="26">
        <v>0.21</v>
      </c>
    </row>
    <row r="3153" spans="1:11">
      <c r="A3153" s="4">
        <v>9084</v>
      </c>
      <c r="B3153" t="s">
        <v>2300</v>
      </c>
      <c r="C3153" s="5">
        <f>IF($F$2=0," - ",Tabla1[[#This Row],[Base Precio de Lista neto]])</f>
        <v>802.81089999999995</v>
      </c>
      <c r="D3153" s="5">
        <f>IF($F$2=0," - ",Tabla1[[#This Row],[Base Precio de Lista neto]]*(1-$F$2))</f>
        <v>561.96762999999987</v>
      </c>
      <c r="E3153" s="5">
        <f>IF($F$2=0," - ",Tabla1[[#This Row],[Base para Mejor precio]]*(1-$F$2))</f>
        <v>505.77086699999995</v>
      </c>
      <c r="F3153" s="4" t="s">
        <v>5</v>
      </c>
      <c r="G3153" s="16" t="s">
        <v>6131</v>
      </c>
      <c r="H3153" s="5">
        <f>IFERROR(IF($F$3=0,"-",Tabla1[[#This Row],[Precio de Cliente neto]]*(1+$F$3)),"-")</f>
        <v>842.95144499999981</v>
      </c>
      <c r="I3153" s="5">
        <v>802.81089999999995</v>
      </c>
      <c r="J3153" s="5">
        <v>722.52981</v>
      </c>
      <c r="K3153" s="26">
        <v>0.21</v>
      </c>
    </row>
    <row r="3154" spans="1:11">
      <c r="A3154" s="4">
        <v>9085</v>
      </c>
      <c r="B3154" t="s">
        <v>2301</v>
      </c>
      <c r="C3154" s="5">
        <f>IF($F$2=0," - ",Tabla1[[#This Row],[Base Precio de Lista neto]])</f>
        <v>1009.153</v>
      </c>
      <c r="D3154" s="5">
        <f>IF($F$2=0," - ",Tabla1[[#This Row],[Base Precio de Lista neto]]*(1-$F$2))</f>
        <v>706.40710000000001</v>
      </c>
      <c r="E3154" s="5">
        <f>IF($F$2=0," - ",Tabla1[[#This Row],[Base para Mejor precio]]*(1-$F$2))</f>
        <v>635.76639</v>
      </c>
      <c r="F3154" s="4" t="s">
        <v>5</v>
      </c>
      <c r="G3154" s="16" t="s">
        <v>6131</v>
      </c>
      <c r="H3154" s="5">
        <f>IFERROR(IF($F$3=0,"-",Tabla1[[#This Row],[Precio de Cliente neto]]*(1+$F$3)),"-")</f>
        <v>1059.6106500000001</v>
      </c>
      <c r="I3154" s="5">
        <v>1009.153</v>
      </c>
      <c r="J3154" s="5">
        <v>908.23770000000002</v>
      </c>
      <c r="K3154" s="26">
        <v>0.21</v>
      </c>
    </row>
    <row r="3155" spans="1:11">
      <c r="A3155" s="4">
        <v>9086</v>
      </c>
      <c r="B3155" t="s">
        <v>2302</v>
      </c>
      <c r="C3155" s="5">
        <f>IF($F$2=0," - ",Tabla1[[#This Row],[Base Precio de Lista neto]])</f>
        <v>1522.8739</v>
      </c>
      <c r="D3155" s="5">
        <f>IF($F$2=0," - ",Tabla1[[#This Row],[Base Precio de Lista neto]]*(1-$F$2))</f>
        <v>1066.0117299999999</v>
      </c>
      <c r="E3155" s="5">
        <f>IF($F$2=0," - ",Tabla1[[#This Row],[Base para Mejor precio]]*(1-$F$2))</f>
        <v>959.41055700000004</v>
      </c>
      <c r="F3155" s="4" t="s">
        <v>5</v>
      </c>
      <c r="G3155" s="16" t="s">
        <v>6131</v>
      </c>
      <c r="H3155" s="5">
        <f>IFERROR(IF($F$3=0,"-",Tabla1[[#This Row],[Precio de Cliente neto]]*(1+$F$3)),"-")</f>
        <v>1599.0175949999998</v>
      </c>
      <c r="I3155" s="5">
        <v>1522.8739</v>
      </c>
      <c r="J3155" s="5">
        <v>1370.5865100000001</v>
      </c>
      <c r="K3155" s="26">
        <v>0.21</v>
      </c>
    </row>
    <row r="3156" spans="1:11">
      <c r="A3156" s="4">
        <v>9087</v>
      </c>
      <c r="B3156" t="s">
        <v>2303</v>
      </c>
      <c r="C3156" s="5">
        <f>IF($F$2=0," - ",Tabla1[[#This Row],[Base Precio de Lista neto]])</f>
        <v>3565.9333000000001</v>
      </c>
      <c r="D3156" s="5">
        <f>IF($F$2=0," - ",Tabla1[[#This Row],[Base Precio de Lista neto]]*(1-$F$2))</f>
        <v>2496.1533100000001</v>
      </c>
      <c r="E3156" s="5">
        <f>IF($F$2=0," - ",Tabla1[[#This Row],[Base para Mejor precio]]*(1-$F$2))</f>
        <v>2246.5379789999997</v>
      </c>
      <c r="F3156" s="4" t="s">
        <v>5</v>
      </c>
      <c r="G3156" s="16" t="s">
        <v>6131</v>
      </c>
      <c r="H3156" s="5">
        <f>IFERROR(IF($F$3=0,"-",Tabla1[[#This Row],[Precio de Cliente neto]]*(1+$F$3)),"-")</f>
        <v>3744.2299650000004</v>
      </c>
      <c r="I3156" s="5">
        <v>3565.9333000000001</v>
      </c>
      <c r="J3156" s="5">
        <v>3209.33997</v>
      </c>
      <c r="K3156" s="26">
        <v>0.21</v>
      </c>
    </row>
    <row r="3157" spans="1:11">
      <c r="A3157" s="4">
        <v>9088</v>
      </c>
      <c r="B3157" t="s">
        <v>2304</v>
      </c>
      <c r="C3157" s="5">
        <f>IF($F$2=0," - ",Tabla1[[#This Row],[Base Precio de Lista neto]])</f>
        <v>4531.5802000000003</v>
      </c>
      <c r="D3157" s="5">
        <f>IF($F$2=0," - ",Tabla1[[#This Row],[Base Precio de Lista neto]]*(1-$F$2))</f>
        <v>3172.1061399999999</v>
      </c>
      <c r="E3157" s="5">
        <f>IF($F$2=0," - ",Tabla1[[#This Row],[Base para Mejor precio]]*(1-$F$2))</f>
        <v>2854.8955259999998</v>
      </c>
      <c r="F3157" s="4" t="s">
        <v>5</v>
      </c>
      <c r="G3157" s="16" t="s">
        <v>6131</v>
      </c>
      <c r="H3157" s="5">
        <f>IFERROR(IF($F$3=0,"-",Tabla1[[#This Row],[Precio de Cliente neto]]*(1+$F$3)),"-")</f>
        <v>4758.1592099999998</v>
      </c>
      <c r="I3157" s="5">
        <v>4531.5802000000003</v>
      </c>
      <c r="J3157" s="5">
        <v>4078.42218</v>
      </c>
      <c r="K3157" s="26">
        <v>0.21</v>
      </c>
    </row>
    <row r="3158" spans="1:11">
      <c r="A3158" s="4">
        <v>9089</v>
      </c>
      <c r="B3158" t="s">
        <v>2305</v>
      </c>
      <c r="C3158" s="5">
        <f>IF($F$2=0," - ",Tabla1[[#This Row],[Base Precio de Lista neto]])</f>
        <v>5748.3117000000002</v>
      </c>
      <c r="D3158" s="5">
        <f>IF($F$2=0," - ",Tabla1[[#This Row],[Base Precio de Lista neto]]*(1-$F$2))</f>
        <v>4023.81819</v>
      </c>
      <c r="E3158" s="5">
        <f>IF($F$2=0," - ",Tabla1[[#This Row],[Base para Mejor precio]]*(1-$F$2))</f>
        <v>3621.4363709999998</v>
      </c>
      <c r="F3158" s="4" t="s">
        <v>5</v>
      </c>
      <c r="G3158" s="16" t="s">
        <v>6131</v>
      </c>
      <c r="H3158" s="5">
        <f>IFERROR(IF($F$3=0,"-",Tabla1[[#This Row],[Precio de Cliente neto]]*(1+$F$3)),"-")</f>
        <v>6035.7272849999999</v>
      </c>
      <c r="I3158" s="5">
        <v>5748.3117000000002</v>
      </c>
      <c r="J3158" s="5">
        <v>5173.4805299999998</v>
      </c>
      <c r="K3158" s="26">
        <v>0.21</v>
      </c>
    </row>
    <row r="3159" spans="1:11">
      <c r="A3159" s="4">
        <v>9090</v>
      </c>
      <c r="B3159" t="s">
        <v>2306</v>
      </c>
      <c r="C3159" s="5">
        <f>IF($F$2=0," - ",Tabla1[[#This Row],[Base Precio de Lista neto]])</f>
        <v>7394.9138000000003</v>
      </c>
      <c r="D3159" s="5">
        <f>IF($F$2=0," - ",Tabla1[[#This Row],[Base Precio de Lista neto]]*(1-$F$2))</f>
        <v>5176.43966</v>
      </c>
      <c r="E3159" s="5">
        <f>IF($F$2=0," - ",Tabla1[[#This Row],[Base para Mejor precio]]*(1-$F$2))</f>
        <v>4658.7956939999995</v>
      </c>
      <c r="F3159" s="4" t="s">
        <v>5</v>
      </c>
      <c r="G3159" s="16" t="s">
        <v>6131</v>
      </c>
      <c r="H3159" s="5">
        <f>IFERROR(IF($F$3=0,"-",Tabla1[[#This Row],[Precio de Cliente neto]]*(1+$F$3)),"-")</f>
        <v>7764.65949</v>
      </c>
      <c r="I3159" s="5">
        <v>7394.9138000000003</v>
      </c>
      <c r="J3159" s="5">
        <v>6655.4224199999999</v>
      </c>
      <c r="K3159" s="26">
        <v>0.21</v>
      </c>
    </row>
    <row r="3160" spans="1:11">
      <c r="A3160" s="4">
        <v>9091</v>
      </c>
      <c r="B3160" t="s">
        <v>2307</v>
      </c>
      <c r="C3160" s="5">
        <f>IF($F$2=0," - ",Tabla1[[#This Row],[Base Precio de Lista neto]])</f>
        <v>5313.3148000000001</v>
      </c>
      <c r="D3160" s="5">
        <f>IF($F$2=0," - ",Tabla1[[#This Row],[Base Precio de Lista neto]]*(1-$F$2))</f>
        <v>3719.3203599999997</v>
      </c>
      <c r="E3160" s="5">
        <f>IF($F$2=0," - ",Tabla1[[#This Row],[Base para Mejor precio]]*(1-$F$2))</f>
        <v>3347.388324</v>
      </c>
      <c r="F3160" s="4" t="s">
        <v>5</v>
      </c>
      <c r="G3160" s="16" t="s">
        <v>6131</v>
      </c>
      <c r="H3160" s="5">
        <f>IFERROR(IF($F$3=0,"-",Tabla1[[#This Row],[Precio de Cliente neto]]*(1+$F$3)),"-")</f>
        <v>5578.9805399999996</v>
      </c>
      <c r="I3160" s="5">
        <v>5313.3148000000001</v>
      </c>
      <c r="J3160" s="5">
        <v>4781.9833200000003</v>
      </c>
      <c r="K3160" s="26">
        <v>0.21</v>
      </c>
    </row>
    <row r="3161" spans="1:11">
      <c r="A3161" s="4">
        <v>9092</v>
      </c>
      <c r="B3161" t="s">
        <v>9250</v>
      </c>
      <c r="C3161" s="5">
        <f>IF($F$2=0," - ",Tabla1[[#This Row],[Base Precio de Lista neto]])</f>
        <v>9198.7273000000005</v>
      </c>
      <c r="D3161" s="5">
        <f>IF($F$2=0," - ",Tabla1[[#This Row],[Base Precio de Lista neto]]*(1-$F$2))</f>
        <v>6439.1091100000003</v>
      </c>
      <c r="E3161" s="5">
        <f>IF($F$2=0," - ",Tabla1[[#This Row],[Base para Mejor precio]]*(1-$F$2))</f>
        <v>5795.1981989999995</v>
      </c>
      <c r="F3161" s="4" t="s">
        <v>5</v>
      </c>
      <c r="G3161" s="16" t="s">
        <v>6131</v>
      </c>
      <c r="H3161" s="5">
        <f>IFERROR(IF($F$3=0,"-",Tabla1[[#This Row],[Precio de Cliente neto]]*(1+$F$3)),"-")</f>
        <v>9658.663665</v>
      </c>
      <c r="I3161" s="5">
        <v>9198.7273000000005</v>
      </c>
      <c r="J3161" s="5">
        <v>8278.8545699999995</v>
      </c>
      <c r="K3161" s="26">
        <v>0.21</v>
      </c>
    </row>
    <row r="3162" spans="1:11">
      <c r="A3162" s="4">
        <v>9093</v>
      </c>
      <c r="B3162" t="s">
        <v>9251</v>
      </c>
      <c r="C3162" s="5">
        <f>IF($F$2=0," - ",Tabla1[[#This Row],[Base Precio de Lista neto]])</f>
        <v>6107.6148000000003</v>
      </c>
      <c r="D3162" s="5">
        <f>IF($F$2=0," - ",Tabla1[[#This Row],[Base Precio de Lista neto]]*(1-$F$2))</f>
        <v>4275.3303599999999</v>
      </c>
      <c r="E3162" s="5">
        <f>IF($F$2=0," - ",Tabla1[[#This Row],[Base para Mejor precio]]*(1-$F$2))</f>
        <v>3847.7973239999997</v>
      </c>
      <c r="F3162" s="4" t="s">
        <v>5</v>
      </c>
      <c r="G3162" s="16" t="s">
        <v>6131</v>
      </c>
      <c r="H3162" s="5">
        <f>IFERROR(IF($F$3=0,"-",Tabla1[[#This Row],[Precio de Cliente neto]]*(1+$F$3)),"-")</f>
        <v>6412.9955399999999</v>
      </c>
      <c r="I3162" s="5">
        <v>6107.6148000000003</v>
      </c>
      <c r="J3162" s="5">
        <v>5496.8533200000002</v>
      </c>
      <c r="K3162" s="26">
        <v>0.21</v>
      </c>
    </row>
    <row r="3163" spans="1:11">
      <c r="A3163" s="4">
        <v>9094</v>
      </c>
      <c r="B3163" t="s">
        <v>8717</v>
      </c>
      <c r="C3163" s="5">
        <f>IF($F$2=0," - ",Tabla1[[#This Row],[Base Precio de Lista neto]])</f>
        <v>10750.276</v>
      </c>
      <c r="D3163" s="5">
        <f>IF($F$2=0," - ",Tabla1[[#This Row],[Base Precio de Lista neto]]*(1-$F$2))</f>
        <v>7525.1931999999997</v>
      </c>
      <c r="E3163" s="5">
        <f>IF($F$2=0," - ",Tabla1[[#This Row],[Base para Mejor precio]]*(1-$F$2))</f>
        <v>6772.6738800000003</v>
      </c>
      <c r="F3163" s="4" t="s">
        <v>4</v>
      </c>
      <c r="G3163" s="16" t="s">
        <v>6131</v>
      </c>
      <c r="H3163" s="5">
        <f>IFERROR(IF($F$3=0,"-",Tabla1[[#This Row],[Precio de Cliente neto]]*(1+$F$3)),"-")</f>
        <v>11287.789799999999</v>
      </c>
      <c r="I3163" s="5">
        <v>10750.276</v>
      </c>
      <c r="J3163" s="5">
        <v>9675.2484000000004</v>
      </c>
      <c r="K3163" s="26">
        <v>0.21</v>
      </c>
    </row>
    <row r="3164" spans="1:11">
      <c r="A3164" s="4">
        <v>9095</v>
      </c>
      <c r="B3164" t="s">
        <v>8718</v>
      </c>
      <c r="C3164" s="5">
        <f>IF($F$2=0," - ",Tabla1[[#This Row],[Base Precio de Lista neto]])</f>
        <v>18267.502700000001</v>
      </c>
      <c r="D3164" s="5">
        <f>IF($F$2=0," - ",Tabla1[[#This Row],[Base Precio de Lista neto]]*(1-$F$2))</f>
        <v>12787.25189</v>
      </c>
      <c r="E3164" s="5">
        <f>IF($F$2=0," - ",Tabla1[[#This Row],[Base para Mejor precio]]*(1-$F$2))</f>
        <v>11508.526700999999</v>
      </c>
      <c r="F3164" s="4" t="s">
        <v>4</v>
      </c>
      <c r="G3164" s="16" t="s">
        <v>6131</v>
      </c>
      <c r="H3164" s="5">
        <f>IFERROR(IF($F$3=0,"-",Tabla1[[#This Row],[Precio de Cliente neto]]*(1+$F$3)),"-")</f>
        <v>19180.877834999999</v>
      </c>
      <c r="I3164" s="5">
        <v>18267.502700000001</v>
      </c>
      <c r="J3164" s="5">
        <v>16440.75243</v>
      </c>
      <c r="K3164" s="26">
        <v>0.21</v>
      </c>
    </row>
    <row r="3165" spans="1:11">
      <c r="A3165" s="4">
        <v>9096</v>
      </c>
      <c r="B3165" t="s">
        <v>8719</v>
      </c>
      <c r="C3165" s="5">
        <f>IF($F$2=0," - ",Tabla1[[#This Row],[Base Precio de Lista neto]])</f>
        <v>11470.8408</v>
      </c>
      <c r="D3165" s="5">
        <f>IF($F$2=0," - ",Tabla1[[#This Row],[Base Precio de Lista neto]]*(1-$F$2))</f>
        <v>8029.5885599999992</v>
      </c>
      <c r="E3165" s="5">
        <f>IF($F$2=0," - ",Tabla1[[#This Row],[Base para Mejor precio]]*(1-$F$2))</f>
        <v>7226.629703999999</v>
      </c>
      <c r="F3165" s="4" t="s">
        <v>4</v>
      </c>
      <c r="G3165" s="16" t="s">
        <v>6131</v>
      </c>
      <c r="H3165" s="5">
        <f>IFERROR(IF($F$3=0,"-",Tabla1[[#This Row],[Precio de Cliente neto]]*(1+$F$3)),"-")</f>
        <v>12044.382839999998</v>
      </c>
      <c r="I3165" s="5">
        <v>11470.8408</v>
      </c>
      <c r="J3165" s="5">
        <v>10323.756719999999</v>
      </c>
      <c r="K3165" s="26">
        <v>0.21</v>
      </c>
    </row>
    <row r="3166" spans="1:11">
      <c r="A3166" s="4">
        <v>9097</v>
      </c>
      <c r="B3166" t="s">
        <v>8720</v>
      </c>
      <c r="C3166" s="5">
        <f>IF($F$2=0," - ",Tabla1[[#This Row],[Base Precio de Lista neto]])</f>
        <v>19682.491699999999</v>
      </c>
      <c r="D3166" s="5">
        <f>IF($F$2=0," - ",Tabla1[[#This Row],[Base Precio de Lista neto]]*(1-$F$2))</f>
        <v>13777.744189999998</v>
      </c>
      <c r="E3166" s="5">
        <f>IF($F$2=0," - ",Tabla1[[#This Row],[Base para Mejor precio]]*(1-$F$2))</f>
        <v>12399.969770999998</v>
      </c>
      <c r="F3166" s="4" t="s">
        <v>4</v>
      </c>
      <c r="G3166" s="16" t="s">
        <v>6131</v>
      </c>
      <c r="H3166" s="5">
        <f>IFERROR(IF($F$3=0,"-",Tabla1[[#This Row],[Precio de Cliente neto]]*(1+$F$3)),"-")</f>
        <v>20666.616284999996</v>
      </c>
      <c r="I3166" s="5">
        <v>19682.491699999999</v>
      </c>
      <c r="J3166" s="5">
        <v>17714.24253</v>
      </c>
      <c r="K3166" s="26">
        <v>0.21</v>
      </c>
    </row>
    <row r="3167" spans="1:11">
      <c r="A3167" s="4">
        <v>9099</v>
      </c>
      <c r="B3167" t="s">
        <v>2308</v>
      </c>
      <c r="C3167" s="5">
        <f>IF($F$2=0," - ",Tabla1[[#This Row],[Base Precio de Lista neto]])</f>
        <v>499.5806</v>
      </c>
      <c r="D3167" s="5">
        <f>IF($F$2=0," - ",Tabla1[[#This Row],[Base Precio de Lista neto]]*(1-$F$2))</f>
        <v>349.70641999999998</v>
      </c>
      <c r="E3167" s="5">
        <f>IF($F$2=0," - ",Tabla1[[#This Row],[Base para Mejor precio]]*(1-$F$2))</f>
        <v>314.73577799999998</v>
      </c>
      <c r="F3167" s="4" t="s">
        <v>6</v>
      </c>
      <c r="G3167" s="16" t="s">
        <v>6131</v>
      </c>
      <c r="H3167" s="5">
        <f>IFERROR(IF($F$3=0,"-",Tabla1[[#This Row],[Precio de Cliente neto]]*(1+$F$3)),"-")</f>
        <v>524.55962999999997</v>
      </c>
      <c r="I3167" s="5">
        <v>499.5806</v>
      </c>
      <c r="J3167" s="5">
        <v>449.62254000000001</v>
      </c>
      <c r="K3167" s="26">
        <v>0.21</v>
      </c>
    </row>
    <row r="3168" spans="1:11">
      <c r="A3168" s="4">
        <v>9101</v>
      </c>
      <c r="B3168" t="s">
        <v>2309</v>
      </c>
      <c r="C3168" s="5">
        <f>IF($F$2=0," - ",Tabla1[[#This Row],[Base Precio de Lista neto]])</f>
        <v>9750.0331000000006</v>
      </c>
      <c r="D3168" s="5">
        <f>IF($F$2=0," - ",Tabla1[[#This Row],[Base Precio de Lista neto]]*(1-$F$2))</f>
        <v>6825.0231700000004</v>
      </c>
      <c r="E3168" s="5">
        <f>IF($F$2=0," - ",Tabla1[[#This Row],[Base para Mejor precio]]*(1-$F$2))</f>
        <v>6142.520853</v>
      </c>
      <c r="F3168" s="4" t="s">
        <v>6</v>
      </c>
      <c r="G3168" s="16" t="s">
        <v>6131</v>
      </c>
      <c r="H3168" s="5">
        <f>IFERROR(IF($F$3=0,"-",Tabla1[[#This Row],[Precio de Cliente neto]]*(1+$F$3)),"-")</f>
        <v>10237.534755000001</v>
      </c>
      <c r="I3168" s="5">
        <v>9750.0331000000006</v>
      </c>
      <c r="J3168" s="5">
        <v>8775.0297900000005</v>
      </c>
      <c r="K3168" s="26">
        <v>0.21</v>
      </c>
    </row>
    <row r="3169" spans="1:11">
      <c r="A3169" s="4">
        <v>9102</v>
      </c>
      <c r="B3169" t="s">
        <v>2310</v>
      </c>
      <c r="C3169" s="5">
        <f>IF($F$2=0," - ",Tabla1[[#This Row],[Base Precio de Lista neto]])</f>
        <v>7503.1396000000004</v>
      </c>
      <c r="D3169" s="5">
        <f>IF($F$2=0," - ",Tabla1[[#This Row],[Base Precio de Lista neto]]*(1-$F$2))</f>
        <v>5252.1977200000001</v>
      </c>
      <c r="E3169" s="5">
        <f>IF($F$2=0," - ",Tabla1[[#This Row],[Base para Mejor precio]]*(1-$F$2))</f>
        <v>4726.9779479999997</v>
      </c>
      <c r="F3169" s="4" t="s">
        <v>6</v>
      </c>
      <c r="G3169" s="16" t="s">
        <v>6131</v>
      </c>
      <c r="H3169" s="5">
        <f>IFERROR(IF($F$3=0,"-",Tabla1[[#This Row],[Precio de Cliente neto]]*(1+$F$3)),"-")</f>
        <v>7878.2965800000002</v>
      </c>
      <c r="I3169" s="5">
        <v>7503.1396000000004</v>
      </c>
      <c r="J3169" s="5">
        <v>6752.82564</v>
      </c>
      <c r="K3169" s="26">
        <v>0.21</v>
      </c>
    </row>
    <row r="3170" spans="1:11">
      <c r="A3170" s="4">
        <v>9103</v>
      </c>
      <c r="B3170" t="s">
        <v>6022</v>
      </c>
      <c r="C3170" s="5">
        <f>IF($F$2=0," - ",Tabla1[[#This Row],[Base Precio de Lista neto]])</f>
        <v>11733.7768</v>
      </c>
      <c r="D3170" s="5">
        <f>IF($F$2=0," - ",Tabla1[[#This Row],[Base Precio de Lista neto]]*(1-$F$2))</f>
        <v>8213.643759999999</v>
      </c>
      <c r="E3170" s="5">
        <f>IF($F$2=0," - ",Tabla1[[#This Row],[Base para Mejor precio]]*(1-$F$2))</f>
        <v>7392.2793839999995</v>
      </c>
      <c r="F3170" s="4" t="s">
        <v>6</v>
      </c>
      <c r="G3170" s="16" t="s">
        <v>6131</v>
      </c>
      <c r="H3170" s="5">
        <f>IFERROR(IF($F$3=0,"-",Tabla1[[#This Row],[Precio de Cliente neto]]*(1+$F$3)),"-")</f>
        <v>12320.465639999999</v>
      </c>
      <c r="I3170" s="5">
        <v>11733.7768</v>
      </c>
      <c r="J3170" s="5">
        <v>10560.39912</v>
      </c>
      <c r="K3170" s="26">
        <v>0.21</v>
      </c>
    </row>
    <row r="3171" spans="1:11">
      <c r="A3171" s="4">
        <v>9104</v>
      </c>
      <c r="B3171" t="s">
        <v>2311</v>
      </c>
      <c r="C3171" s="5">
        <f>IF($F$2=0," - ",Tabla1[[#This Row],[Base Precio de Lista neto]])</f>
        <v>17931.038400000001</v>
      </c>
      <c r="D3171" s="5">
        <f>IF($F$2=0," - ",Tabla1[[#This Row],[Base Precio de Lista neto]]*(1-$F$2))</f>
        <v>12551.72688</v>
      </c>
      <c r="E3171" s="5">
        <f>IF($F$2=0," - ",Tabla1[[#This Row],[Base para Mejor precio]]*(1-$F$2))</f>
        <v>11296.554192</v>
      </c>
      <c r="F3171" s="4" t="s">
        <v>5</v>
      </c>
      <c r="G3171" s="16" t="s">
        <v>6131</v>
      </c>
      <c r="H3171" s="5">
        <f>IFERROR(IF($F$3=0,"-",Tabla1[[#This Row],[Precio de Cliente neto]]*(1+$F$3)),"-")</f>
        <v>18827.590319999999</v>
      </c>
      <c r="I3171" s="5">
        <v>17931.038400000001</v>
      </c>
      <c r="J3171" s="5">
        <v>16137.93456</v>
      </c>
      <c r="K3171" s="26">
        <v>0.21</v>
      </c>
    </row>
    <row r="3172" spans="1:11">
      <c r="A3172" s="4">
        <v>9105</v>
      </c>
      <c r="B3172" t="s">
        <v>8721</v>
      </c>
      <c r="C3172" s="5">
        <f>IF($F$2=0," - ",Tabla1[[#This Row],[Base Precio de Lista neto]])</f>
        <v>18166.209200000001</v>
      </c>
      <c r="D3172" s="5">
        <f>IF($F$2=0," - ",Tabla1[[#This Row],[Base Precio de Lista neto]]*(1-$F$2))</f>
        <v>12716.346439999999</v>
      </c>
      <c r="E3172" s="5">
        <f>IF($F$2=0," - ",Tabla1[[#This Row],[Base para Mejor precio]]*(1-$F$2))</f>
        <v>11444.711796</v>
      </c>
      <c r="F3172" s="4" t="s">
        <v>4</v>
      </c>
      <c r="G3172" s="16" t="s">
        <v>6131</v>
      </c>
      <c r="H3172" s="5">
        <f>IFERROR(IF($F$3=0,"-",Tabla1[[#This Row],[Precio de Cliente neto]]*(1+$F$3)),"-")</f>
        <v>19074.519659999998</v>
      </c>
      <c r="I3172" s="5">
        <v>18166.209200000001</v>
      </c>
      <c r="J3172" s="5">
        <v>16349.58828</v>
      </c>
      <c r="K3172" s="26">
        <v>0.21</v>
      </c>
    </row>
    <row r="3173" spans="1:11">
      <c r="A3173" s="4">
        <v>9106</v>
      </c>
      <c r="B3173" t="s">
        <v>8722</v>
      </c>
      <c r="C3173" s="5">
        <f>IF($F$2=0," - ",Tabla1[[#This Row],[Base Precio de Lista neto]])</f>
        <v>29352.273499999999</v>
      </c>
      <c r="D3173" s="5">
        <f>IF($F$2=0," - ",Tabla1[[#This Row],[Base Precio de Lista neto]]*(1-$F$2))</f>
        <v>20546.59145</v>
      </c>
      <c r="E3173" s="5">
        <f>IF($F$2=0," - ",Tabla1[[#This Row],[Base para Mejor precio]]*(1-$F$2))</f>
        <v>18491.932304999998</v>
      </c>
      <c r="F3173" s="4" t="s">
        <v>4</v>
      </c>
      <c r="G3173" s="16" t="s">
        <v>6131</v>
      </c>
      <c r="H3173" s="5">
        <f>IFERROR(IF($F$3=0,"-",Tabla1[[#This Row],[Precio de Cliente neto]]*(1+$F$3)),"-")</f>
        <v>30819.887175</v>
      </c>
      <c r="I3173" s="5">
        <v>29352.273499999999</v>
      </c>
      <c r="J3173" s="5">
        <v>26417.046149999998</v>
      </c>
      <c r="K3173" s="26">
        <v>0.21</v>
      </c>
    </row>
    <row r="3174" spans="1:11">
      <c r="A3174" s="4">
        <v>9108</v>
      </c>
      <c r="B3174" t="s">
        <v>2312</v>
      </c>
      <c r="C3174" s="5">
        <f>IF($F$2=0," - ",Tabla1[[#This Row],[Base Precio de Lista neto]])</f>
        <v>11432.216</v>
      </c>
      <c r="D3174" s="5">
        <f>IF($F$2=0," - ",Tabla1[[#This Row],[Base Precio de Lista neto]]*(1-$F$2))</f>
        <v>8002.5511999999999</v>
      </c>
      <c r="E3174" s="5">
        <f>IF($F$2=0," - ",Tabla1[[#This Row],[Base para Mejor precio]]*(1-$F$2))</f>
        <v>7202.2960799999992</v>
      </c>
      <c r="F3174" s="4" t="s">
        <v>4</v>
      </c>
      <c r="G3174" s="16" t="s">
        <v>6131</v>
      </c>
      <c r="H3174" s="5">
        <f>IFERROR(IF($F$3=0,"-",Tabla1[[#This Row],[Precio de Cliente neto]]*(1+$F$3)),"-")</f>
        <v>12003.826799999999</v>
      </c>
      <c r="I3174" s="5">
        <v>11432.216</v>
      </c>
      <c r="J3174" s="5">
        <v>10288.9944</v>
      </c>
      <c r="K3174" s="26">
        <v>0.21</v>
      </c>
    </row>
    <row r="3175" spans="1:11">
      <c r="A3175" s="4">
        <v>9109</v>
      </c>
      <c r="B3175" t="s">
        <v>2313</v>
      </c>
      <c r="C3175" s="5">
        <f>IF($F$2=0," - ",Tabla1[[#This Row],[Base Precio de Lista neto]])</f>
        <v>15691.284299999999</v>
      </c>
      <c r="D3175" s="5">
        <f>IF($F$2=0," - ",Tabla1[[#This Row],[Base Precio de Lista neto]]*(1-$F$2))</f>
        <v>10983.899009999999</v>
      </c>
      <c r="E3175" s="5">
        <f>IF($F$2=0," - ",Tabla1[[#This Row],[Base para Mejor precio]]*(1-$F$2))</f>
        <v>9885.5091090000005</v>
      </c>
      <c r="F3175" s="4" t="s">
        <v>4</v>
      </c>
      <c r="G3175" s="16" t="s">
        <v>6131</v>
      </c>
      <c r="H3175" s="5">
        <f>IFERROR(IF($F$3=0,"-",Tabla1[[#This Row],[Precio de Cliente neto]]*(1+$F$3)),"-")</f>
        <v>16475.848514999998</v>
      </c>
      <c r="I3175" s="5">
        <v>15691.284299999999</v>
      </c>
      <c r="J3175" s="5">
        <v>14122.155870000001</v>
      </c>
      <c r="K3175" s="26">
        <v>0.21</v>
      </c>
    </row>
    <row r="3176" spans="1:11">
      <c r="A3176" s="4">
        <v>9110</v>
      </c>
      <c r="B3176" t="s">
        <v>2314</v>
      </c>
      <c r="C3176" s="5">
        <f>IF($F$2=0," - ",Tabla1[[#This Row],[Base Precio de Lista neto]])</f>
        <v>285.55869999999999</v>
      </c>
      <c r="D3176" s="5">
        <f>IF($F$2=0," - ",Tabla1[[#This Row],[Base Precio de Lista neto]]*(1-$F$2))</f>
        <v>199.89108999999999</v>
      </c>
      <c r="E3176" s="5">
        <f>IF($F$2=0," - ",Tabla1[[#This Row],[Base para Mejor precio]]*(1-$F$2))</f>
        <v>179.90198100000001</v>
      </c>
      <c r="F3176" s="4" t="s">
        <v>6</v>
      </c>
      <c r="G3176" s="16" t="s">
        <v>6131</v>
      </c>
      <c r="H3176" s="5">
        <f>IFERROR(IF($F$3=0,"-",Tabla1[[#This Row],[Precio de Cliente neto]]*(1+$F$3)),"-")</f>
        <v>299.836635</v>
      </c>
      <c r="I3176" s="5">
        <v>285.55869999999999</v>
      </c>
      <c r="J3176" s="5">
        <v>257.00283000000002</v>
      </c>
      <c r="K3176" s="26">
        <v>0.21</v>
      </c>
    </row>
    <row r="3177" spans="1:11">
      <c r="A3177" s="4">
        <v>9111</v>
      </c>
      <c r="B3177" t="s">
        <v>2315</v>
      </c>
      <c r="C3177" s="5">
        <f>IF($F$2=0," - ",Tabla1[[#This Row],[Base Precio de Lista neto]])</f>
        <v>714.35730000000001</v>
      </c>
      <c r="D3177" s="5">
        <f>IF($F$2=0," - ",Tabla1[[#This Row],[Base Precio de Lista neto]]*(1-$F$2))</f>
        <v>500.05010999999996</v>
      </c>
      <c r="E3177" s="5">
        <f>IF($F$2=0," - ",Tabla1[[#This Row],[Base para Mejor precio]]*(1-$F$2))</f>
        <v>450.04509899999994</v>
      </c>
      <c r="F3177" s="4" t="s">
        <v>6</v>
      </c>
      <c r="G3177" s="16" t="s">
        <v>6131</v>
      </c>
      <c r="H3177" s="5">
        <f>IFERROR(IF($F$3=0,"-",Tabla1[[#This Row],[Precio de Cliente neto]]*(1+$F$3)),"-")</f>
        <v>750.07516499999997</v>
      </c>
      <c r="I3177" s="5">
        <v>714.35730000000001</v>
      </c>
      <c r="J3177" s="5">
        <v>642.92156999999997</v>
      </c>
      <c r="K3177" s="26">
        <v>0.21</v>
      </c>
    </row>
    <row r="3178" spans="1:11">
      <c r="A3178" s="4">
        <v>9112</v>
      </c>
      <c r="B3178" t="s">
        <v>2316</v>
      </c>
      <c r="C3178" s="5">
        <f>IF($F$2=0," - ",Tabla1[[#This Row],[Base Precio de Lista neto]])</f>
        <v>1166.3133</v>
      </c>
      <c r="D3178" s="5">
        <f>IF($F$2=0," - ",Tabla1[[#This Row],[Base Precio de Lista neto]]*(1-$F$2))</f>
        <v>816.41931</v>
      </c>
      <c r="E3178" s="5">
        <f>IF($F$2=0," - ",Tabla1[[#This Row],[Base para Mejor precio]]*(1-$F$2))</f>
        <v>734.777379</v>
      </c>
      <c r="F3178" s="4" t="s">
        <v>6</v>
      </c>
      <c r="G3178" s="16" t="s">
        <v>6131</v>
      </c>
      <c r="H3178" s="5">
        <f>IFERROR(IF($F$3=0,"-",Tabla1[[#This Row],[Precio de Cliente neto]]*(1+$F$3)),"-")</f>
        <v>1224.6289649999999</v>
      </c>
      <c r="I3178" s="5">
        <v>1166.3133</v>
      </c>
      <c r="J3178" s="5">
        <v>1049.6819700000001</v>
      </c>
      <c r="K3178" s="26">
        <v>0.21</v>
      </c>
    </row>
    <row r="3179" spans="1:11">
      <c r="A3179" s="4">
        <v>9113</v>
      </c>
      <c r="B3179" t="s">
        <v>2317</v>
      </c>
      <c r="C3179" s="5">
        <f>IF($F$2=0," - ",Tabla1[[#This Row],[Base Precio de Lista neto]])</f>
        <v>477.41399999999999</v>
      </c>
      <c r="D3179" s="5">
        <f>IF($F$2=0," - ",Tabla1[[#This Row],[Base Precio de Lista neto]]*(1-$F$2))</f>
        <v>334.18979999999999</v>
      </c>
      <c r="E3179" s="5">
        <f>IF($F$2=0," - ",Tabla1[[#This Row],[Base para Mejor precio]]*(1-$F$2))</f>
        <v>300.77081999999996</v>
      </c>
      <c r="F3179" s="4" t="s">
        <v>6</v>
      </c>
      <c r="G3179" s="16" t="s">
        <v>6131</v>
      </c>
      <c r="H3179" s="5">
        <f>IFERROR(IF($F$3=0,"-",Tabla1[[#This Row],[Precio de Cliente neto]]*(1+$F$3)),"-")</f>
        <v>501.28469999999999</v>
      </c>
      <c r="I3179" s="5">
        <v>477.41399999999999</v>
      </c>
      <c r="J3179" s="5">
        <v>429.67259999999999</v>
      </c>
      <c r="K3179" s="26">
        <v>0.21</v>
      </c>
    </row>
    <row r="3180" spans="1:11">
      <c r="A3180" s="4">
        <v>9114</v>
      </c>
      <c r="B3180" t="s">
        <v>2318</v>
      </c>
      <c r="C3180" s="5">
        <f>IF($F$2=0," - ",Tabla1[[#This Row],[Base Precio de Lista neto]])</f>
        <v>713.74339999999995</v>
      </c>
      <c r="D3180" s="5">
        <f>IF($F$2=0," - ",Tabla1[[#This Row],[Base Precio de Lista neto]]*(1-$F$2))</f>
        <v>499.62037999999995</v>
      </c>
      <c r="E3180" s="5">
        <f>IF($F$2=0," - ",Tabla1[[#This Row],[Base para Mejor precio]]*(1-$F$2))</f>
        <v>449.65834199999995</v>
      </c>
      <c r="F3180" s="4" t="s">
        <v>6</v>
      </c>
      <c r="G3180" s="16" t="s">
        <v>6131</v>
      </c>
      <c r="H3180" s="5">
        <f>IFERROR(IF($F$3=0,"-",Tabla1[[#This Row],[Precio de Cliente neto]]*(1+$F$3)),"-")</f>
        <v>749.43056999999999</v>
      </c>
      <c r="I3180" s="5">
        <v>713.74339999999995</v>
      </c>
      <c r="J3180" s="5">
        <v>642.36905999999999</v>
      </c>
      <c r="K3180" s="26">
        <v>0.21</v>
      </c>
    </row>
    <row r="3181" spans="1:11">
      <c r="A3181" s="4">
        <v>9115</v>
      </c>
      <c r="B3181" t="s">
        <v>9252</v>
      </c>
      <c r="C3181" s="5">
        <f>IF($F$2=0," - ",Tabla1[[#This Row],[Base Precio de Lista neto]])</f>
        <v>42114.866000000002</v>
      </c>
      <c r="D3181" s="5">
        <f>IF($F$2=0," - ",Tabla1[[#This Row],[Base Precio de Lista neto]]*(1-$F$2))</f>
        <v>29480.406199999998</v>
      </c>
      <c r="E3181" s="5">
        <f>IF($F$2=0," - ",Tabla1[[#This Row],[Base para Mejor precio]]*(1-$F$2))</f>
        <v>26532.365579999998</v>
      </c>
      <c r="F3181" s="4" t="s">
        <v>6</v>
      </c>
      <c r="G3181" s="16" t="s">
        <v>6131</v>
      </c>
      <c r="H3181" s="5">
        <f>IFERROR(IF($F$3=0,"-",Tabla1[[#This Row],[Precio de Cliente neto]]*(1+$F$3)),"-")</f>
        <v>44220.609299999996</v>
      </c>
      <c r="I3181" s="5">
        <v>42114.866000000002</v>
      </c>
      <c r="J3181" s="5">
        <v>37903.379399999998</v>
      </c>
      <c r="K3181" s="26">
        <v>0.21</v>
      </c>
    </row>
    <row r="3182" spans="1:11">
      <c r="A3182" s="4">
        <v>9116</v>
      </c>
      <c r="B3182" t="s">
        <v>9253</v>
      </c>
      <c r="C3182" s="5">
        <f>IF($F$2=0," - ",Tabla1[[#This Row],[Base Precio de Lista neto]])</f>
        <v>40589.981599999999</v>
      </c>
      <c r="D3182" s="5">
        <f>IF($F$2=0," - ",Tabla1[[#This Row],[Base Precio de Lista neto]]*(1-$F$2))</f>
        <v>28412.987119999998</v>
      </c>
      <c r="E3182" s="5">
        <f>IF($F$2=0," - ",Tabla1[[#This Row],[Base para Mejor precio]]*(1-$F$2))</f>
        <v>25571.688408000002</v>
      </c>
      <c r="F3182" s="4" t="s">
        <v>6</v>
      </c>
      <c r="G3182" s="16" t="s">
        <v>6131</v>
      </c>
      <c r="H3182" s="5">
        <f>IFERROR(IF($F$3=0,"-",Tabla1[[#This Row],[Precio de Cliente neto]]*(1+$F$3)),"-")</f>
        <v>42619.480679999993</v>
      </c>
      <c r="I3182" s="5">
        <v>40589.981599999999</v>
      </c>
      <c r="J3182" s="5">
        <v>36530.983440000004</v>
      </c>
      <c r="K3182" s="26">
        <v>0.21</v>
      </c>
    </row>
    <row r="3183" spans="1:11">
      <c r="A3183" s="4">
        <v>9118</v>
      </c>
      <c r="B3183" t="s">
        <v>2319</v>
      </c>
      <c r="C3183" s="5">
        <f>IF($F$2=0," - ",Tabla1[[#This Row],[Base Precio de Lista neto]])</f>
        <v>280.28570000000002</v>
      </c>
      <c r="D3183" s="5">
        <f>IF($F$2=0," - ",Tabla1[[#This Row],[Base Precio de Lista neto]]*(1-$F$2))</f>
        <v>196.19999000000001</v>
      </c>
      <c r="E3183" s="5">
        <f>IF($F$2=0," - ",Tabla1[[#This Row],[Base para Mejor precio]]*(1-$F$2))</f>
        <v>176.57999099999998</v>
      </c>
      <c r="F3183" s="4" t="s">
        <v>5</v>
      </c>
      <c r="G3183" s="16" t="s">
        <v>6131</v>
      </c>
      <c r="H3183" s="5">
        <f>IFERROR(IF($F$3=0,"-",Tabla1[[#This Row],[Precio de Cliente neto]]*(1+$F$3)),"-")</f>
        <v>294.29998499999999</v>
      </c>
      <c r="I3183" s="5">
        <v>280.28570000000002</v>
      </c>
      <c r="J3183" s="5">
        <v>252.25712999999999</v>
      </c>
      <c r="K3183" s="26">
        <v>0.21</v>
      </c>
    </row>
    <row r="3184" spans="1:11">
      <c r="A3184" s="4">
        <v>9125</v>
      </c>
      <c r="B3184" t="s">
        <v>8723</v>
      </c>
      <c r="C3184" s="5">
        <f>IF($F$2=0," - ",Tabla1[[#This Row],[Base Precio de Lista neto]])</f>
        <v>4738.3491999999997</v>
      </c>
      <c r="D3184" s="5">
        <f>IF($F$2=0," - ",Tabla1[[#This Row],[Base Precio de Lista neto]]*(1-$F$2))</f>
        <v>3316.8444399999994</v>
      </c>
      <c r="E3184" s="5">
        <f>IF($F$2=0," - ",Tabla1[[#This Row],[Base para Mejor precio]]*(1-$F$2))</f>
        <v>2985.1599959999999</v>
      </c>
      <c r="F3184" s="4" t="s">
        <v>6</v>
      </c>
      <c r="G3184" s="16" t="s">
        <v>6131</v>
      </c>
      <c r="H3184" s="5">
        <f>IFERROR(IF($F$3=0,"-",Tabla1[[#This Row],[Precio de Cliente neto]]*(1+$F$3)),"-")</f>
        <v>4975.2666599999993</v>
      </c>
      <c r="I3184" s="5">
        <v>4738.3491999999997</v>
      </c>
      <c r="J3184" s="5">
        <v>4264.5142800000003</v>
      </c>
      <c r="K3184" s="26">
        <v>0.21</v>
      </c>
    </row>
    <row r="3185" spans="1:11">
      <c r="A3185" s="4">
        <v>9126</v>
      </c>
      <c r="B3185" t="s">
        <v>8724</v>
      </c>
      <c r="C3185" s="5">
        <f>IF($F$2=0," - ",Tabla1[[#This Row],[Base Precio de Lista neto]])</f>
        <v>3725.8400999999999</v>
      </c>
      <c r="D3185" s="5">
        <f>IF($F$2=0," - ",Tabla1[[#This Row],[Base Precio de Lista neto]]*(1-$F$2))</f>
        <v>2608.0880699999998</v>
      </c>
      <c r="E3185" s="5">
        <f>IF($F$2=0," - ",Tabla1[[#This Row],[Base para Mejor precio]]*(1-$F$2))</f>
        <v>2347.2792629999999</v>
      </c>
      <c r="F3185" s="4" t="s">
        <v>6</v>
      </c>
      <c r="G3185" s="16" t="s">
        <v>6131</v>
      </c>
      <c r="H3185" s="5">
        <f>IFERROR(IF($F$3=0,"-",Tabla1[[#This Row],[Precio de Cliente neto]]*(1+$F$3)),"-")</f>
        <v>3912.1321049999997</v>
      </c>
      <c r="I3185" s="5">
        <v>3725.8400999999999</v>
      </c>
      <c r="J3185" s="5">
        <v>3353.2560899999999</v>
      </c>
      <c r="K3185" s="26">
        <v>0.21</v>
      </c>
    </row>
    <row r="3186" spans="1:11">
      <c r="A3186" s="4">
        <v>9127</v>
      </c>
      <c r="B3186" t="s">
        <v>2320</v>
      </c>
      <c r="C3186" s="5">
        <f>IF($F$2=0," - ",Tabla1[[#This Row],[Base Precio de Lista neto]])</f>
        <v>7772.2079000000003</v>
      </c>
      <c r="D3186" s="5">
        <f>IF($F$2=0," - ",Tabla1[[#This Row],[Base Precio de Lista neto]]*(1-$F$2))</f>
        <v>5440.5455300000003</v>
      </c>
      <c r="E3186" s="5">
        <f>IF($F$2=0," - ",Tabla1[[#This Row],[Base para Mejor precio]]*(1-$F$2))</f>
        <v>4896.4909769999995</v>
      </c>
      <c r="F3186" s="4" t="s">
        <v>6</v>
      </c>
      <c r="G3186" s="16" t="s">
        <v>6131</v>
      </c>
      <c r="H3186" s="5">
        <f>IFERROR(IF($F$3=0,"-",Tabla1[[#This Row],[Precio de Cliente neto]]*(1+$F$3)),"-")</f>
        <v>8160.8182950000009</v>
      </c>
      <c r="I3186" s="5">
        <v>7772.2079000000003</v>
      </c>
      <c r="J3186" s="5">
        <v>6994.98711</v>
      </c>
      <c r="K3186" s="26">
        <v>0.21</v>
      </c>
    </row>
    <row r="3187" spans="1:11">
      <c r="A3187" s="4">
        <v>9128</v>
      </c>
      <c r="B3187" t="s">
        <v>2321</v>
      </c>
      <c r="C3187" s="5">
        <f>IF($F$2=0," - ",Tabla1[[#This Row],[Base Precio de Lista neto]])</f>
        <v>7106.6925000000001</v>
      </c>
      <c r="D3187" s="5">
        <f>IF($F$2=0," - ",Tabla1[[#This Row],[Base Precio de Lista neto]]*(1-$F$2))</f>
        <v>4974.6847499999994</v>
      </c>
      <c r="E3187" s="5">
        <f>IF($F$2=0," - ",Tabla1[[#This Row],[Base para Mejor precio]]*(1-$F$2))</f>
        <v>4477.2162749999998</v>
      </c>
      <c r="F3187" s="4" t="s">
        <v>6</v>
      </c>
      <c r="G3187" s="16" t="s">
        <v>6131</v>
      </c>
      <c r="H3187" s="5">
        <f>IFERROR(IF($F$3=0,"-",Tabla1[[#This Row],[Precio de Cliente neto]]*(1+$F$3)),"-")</f>
        <v>7462.0271249999987</v>
      </c>
      <c r="I3187" s="5">
        <v>7106.6925000000001</v>
      </c>
      <c r="J3187" s="5">
        <v>6396.0232500000002</v>
      </c>
      <c r="K3187" s="26">
        <v>0.21</v>
      </c>
    </row>
    <row r="3188" spans="1:11">
      <c r="A3188" s="4">
        <v>9129</v>
      </c>
      <c r="B3188" t="s">
        <v>8725</v>
      </c>
      <c r="C3188" s="5">
        <f>IF($F$2=0," - ",Tabla1[[#This Row],[Base Precio de Lista neto]])</f>
        <v>4738.3491999999997</v>
      </c>
      <c r="D3188" s="5">
        <f>IF($F$2=0," - ",Tabla1[[#This Row],[Base Precio de Lista neto]]*(1-$F$2))</f>
        <v>3316.8444399999994</v>
      </c>
      <c r="E3188" s="5">
        <f>IF($F$2=0," - ",Tabla1[[#This Row],[Base para Mejor precio]]*(1-$F$2))</f>
        <v>2985.1599959999999</v>
      </c>
      <c r="F3188" s="4" t="s">
        <v>6</v>
      </c>
      <c r="G3188" s="16" t="s">
        <v>6131</v>
      </c>
      <c r="H3188" s="5">
        <f>IFERROR(IF($F$3=0,"-",Tabla1[[#This Row],[Precio de Cliente neto]]*(1+$F$3)),"-")</f>
        <v>4975.2666599999993</v>
      </c>
      <c r="I3188" s="5">
        <v>4738.3491999999997</v>
      </c>
      <c r="J3188" s="5">
        <v>4264.5142800000003</v>
      </c>
      <c r="K3188" s="26">
        <v>0.21</v>
      </c>
    </row>
    <row r="3189" spans="1:11">
      <c r="A3189" s="4">
        <v>9130</v>
      </c>
      <c r="B3189" t="s">
        <v>2322</v>
      </c>
      <c r="C3189" s="5">
        <f>IF($F$2=0," - ",Tabla1[[#This Row],[Base Precio de Lista neto]])</f>
        <v>1699.8574000000001</v>
      </c>
      <c r="D3189" s="5">
        <f>IF($F$2=0," - ",Tabla1[[#This Row],[Base Precio de Lista neto]]*(1-$F$2))</f>
        <v>1189.9001800000001</v>
      </c>
      <c r="E3189" s="5">
        <f>IF($F$2=0," - ",Tabla1[[#This Row],[Base para Mejor precio]]*(1-$F$2))</f>
        <v>1070.9101619999999</v>
      </c>
      <c r="F3189" s="4" t="s">
        <v>6</v>
      </c>
      <c r="G3189" s="16" t="s">
        <v>6131</v>
      </c>
      <c r="H3189" s="5">
        <f>IFERROR(IF($F$3=0,"-",Tabla1[[#This Row],[Precio de Cliente neto]]*(1+$F$3)),"-")</f>
        <v>1784.8502700000001</v>
      </c>
      <c r="I3189" s="5">
        <v>1699.8574000000001</v>
      </c>
      <c r="J3189" s="5">
        <v>1529.87166</v>
      </c>
      <c r="K3189" s="26">
        <v>0.21</v>
      </c>
    </row>
    <row r="3190" spans="1:11">
      <c r="A3190" s="4">
        <v>9132</v>
      </c>
      <c r="B3190" t="s">
        <v>6497</v>
      </c>
      <c r="C3190" s="5">
        <f>IF($F$2=0," - ",Tabla1[[#This Row],[Base Precio de Lista neto]])</f>
        <v>349.52379999999999</v>
      </c>
      <c r="D3190" s="5">
        <f>IF($F$2=0," - ",Tabla1[[#This Row],[Base Precio de Lista neto]]*(1-$F$2))</f>
        <v>244.66665999999998</v>
      </c>
      <c r="E3190" s="5">
        <f>IF($F$2=0," - ",Tabla1[[#This Row],[Base para Mejor precio]]*(1-$F$2))</f>
        <v>220.19999399999998</v>
      </c>
      <c r="F3190" s="4" t="s">
        <v>5</v>
      </c>
      <c r="G3190" s="16" t="s">
        <v>6131</v>
      </c>
      <c r="H3190" s="5">
        <f>IFERROR(IF($F$3=0,"-",Tabla1[[#This Row],[Precio de Cliente neto]]*(1+$F$3)),"-")</f>
        <v>366.99998999999997</v>
      </c>
      <c r="I3190" s="5">
        <v>349.52379999999999</v>
      </c>
      <c r="J3190" s="5">
        <v>314.57141999999999</v>
      </c>
      <c r="K3190" s="26">
        <v>0.21</v>
      </c>
    </row>
    <row r="3191" spans="1:11">
      <c r="A3191" s="4">
        <v>9139</v>
      </c>
      <c r="B3191" t="s">
        <v>6498</v>
      </c>
      <c r="C3191" s="5">
        <f>IF($F$2=0," - ",Tabla1[[#This Row],[Base Precio de Lista neto]])</f>
        <v>2258.3688000000002</v>
      </c>
      <c r="D3191" s="5">
        <f>IF($F$2=0," - ",Tabla1[[#This Row],[Base Precio de Lista neto]]*(1-$F$2))</f>
        <v>1580.85816</v>
      </c>
      <c r="E3191" s="5">
        <f>IF($F$2=0," - ",Tabla1[[#This Row],[Base para Mejor precio]]*(1-$F$2))</f>
        <v>1422.7723439999997</v>
      </c>
      <c r="F3191" s="4" t="s">
        <v>6</v>
      </c>
      <c r="G3191" s="16" t="s">
        <v>6131</v>
      </c>
      <c r="H3191" s="5">
        <f>IFERROR(IF($F$3=0,"-",Tabla1[[#This Row],[Precio de Cliente neto]]*(1+$F$3)),"-")</f>
        <v>2371.2872400000001</v>
      </c>
      <c r="I3191" s="5">
        <v>2258.3688000000002</v>
      </c>
      <c r="J3191" s="5">
        <v>2032.5319199999999</v>
      </c>
      <c r="K3191" s="26">
        <v>0.21</v>
      </c>
    </row>
    <row r="3192" spans="1:11">
      <c r="A3192" s="4">
        <v>9140</v>
      </c>
      <c r="B3192" t="s">
        <v>2323</v>
      </c>
      <c r="C3192" s="5">
        <f>IF($F$2=0," - ",Tabla1[[#This Row],[Base Precio de Lista neto]])</f>
        <v>557.91999999999996</v>
      </c>
      <c r="D3192" s="5">
        <f>IF($F$2=0," - ",Tabla1[[#This Row],[Base Precio de Lista neto]]*(1-$F$2))</f>
        <v>390.54399999999993</v>
      </c>
      <c r="E3192" s="5">
        <f>IF($F$2=0," - ",Tabla1[[#This Row],[Base para Mejor precio]]*(1-$F$2))</f>
        <v>351.4896</v>
      </c>
      <c r="F3192" s="4" t="s">
        <v>4</v>
      </c>
      <c r="G3192" s="16" t="s">
        <v>6131</v>
      </c>
      <c r="H3192" s="5">
        <f>IFERROR(IF($F$3=0,"-",Tabla1[[#This Row],[Precio de Cliente neto]]*(1+$F$3)),"-")</f>
        <v>585.81599999999992</v>
      </c>
      <c r="I3192" s="5">
        <v>557.91999999999996</v>
      </c>
      <c r="J3192" s="5">
        <v>502.12799999999999</v>
      </c>
      <c r="K3192" s="26">
        <v>0.21</v>
      </c>
    </row>
    <row r="3193" spans="1:11">
      <c r="A3193" s="4">
        <v>9141</v>
      </c>
      <c r="B3193" t="s">
        <v>2324</v>
      </c>
      <c r="C3193" s="5">
        <f>IF($F$2=0," - ",Tabla1[[#This Row],[Base Precio de Lista neto]])</f>
        <v>557.91999999999996</v>
      </c>
      <c r="D3193" s="5">
        <f>IF($F$2=0," - ",Tabla1[[#This Row],[Base Precio de Lista neto]]*(1-$F$2))</f>
        <v>390.54399999999993</v>
      </c>
      <c r="E3193" s="5">
        <f>IF($F$2=0," - ",Tabla1[[#This Row],[Base para Mejor precio]]*(1-$F$2))</f>
        <v>351.4896</v>
      </c>
      <c r="F3193" s="4" t="s">
        <v>4</v>
      </c>
      <c r="G3193" s="16" t="s">
        <v>6131</v>
      </c>
      <c r="H3193" s="5">
        <f>IFERROR(IF($F$3=0,"-",Tabla1[[#This Row],[Precio de Cliente neto]]*(1+$F$3)),"-")</f>
        <v>585.81599999999992</v>
      </c>
      <c r="I3193" s="5">
        <v>557.91999999999996</v>
      </c>
      <c r="J3193" s="5">
        <v>502.12799999999999</v>
      </c>
      <c r="K3193" s="26">
        <v>0.21</v>
      </c>
    </row>
    <row r="3194" spans="1:11">
      <c r="A3194" s="4">
        <v>9142</v>
      </c>
      <c r="B3194" t="s">
        <v>2325</v>
      </c>
      <c r="C3194" s="5">
        <f>IF($F$2=0," - ",Tabla1[[#This Row],[Base Precio de Lista neto]])</f>
        <v>557.91999999999996</v>
      </c>
      <c r="D3194" s="5">
        <f>IF($F$2=0," - ",Tabla1[[#This Row],[Base Precio de Lista neto]]*(1-$F$2))</f>
        <v>390.54399999999993</v>
      </c>
      <c r="E3194" s="5">
        <f>IF($F$2=0," - ",Tabla1[[#This Row],[Base para Mejor precio]]*(1-$F$2))</f>
        <v>351.4896</v>
      </c>
      <c r="F3194" s="4" t="s">
        <v>4</v>
      </c>
      <c r="G3194" s="16" t="s">
        <v>6131</v>
      </c>
      <c r="H3194" s="5">
        <f>IFERROR(IF($F$3=0,"-",Tabla1[[#This Row],[Precio de Cliente neto]]*(1+$F$3)),"-")</f>
        <v>585.81599999999992</v>
      </c>
      <c r="I3194" s="5">
        <v>557.91999999999996</v>
      </c>
      <c r="J3194" s="5">
        <v>502.12799999999999</v>
      </c>
      <c r="K3194" s="26">
        <v>0.21</v>
      </c>
    </row>
    <row r="3195" spans="1:11">
      <c r="A3195" s="4">
        <v>9143</v>
      </c>
      <c r="B3195" t="s">
        <v>2326</v>
      </c>
      <c r="C3195" s="5">
        <f>IF($F$2=0," - ",Tabla1[[#This Row],[Base Precio de Lista neto]])</f>
        <v>557.91970000000003</v>
      </c>
      <c r="D3195" s="5">
        <f>IF($F$2=0," - ",Tabla1[[#This Row],[Base Precio de Lista neto]]*(1-$F$2))</f>
        <v>390.54379</v>
      </c>
      <c r="E3195" s="5">
        <f>IF($F$2=0," - ",Tabla1[[#This Row],[Base para Mejor precio]]*(1-$F$2))</f>
        <v>351.48941099999996</v>
      </c>
      <c r="F3195" s="4" t="s">
        <v>4</v>
      </c>
      <c r="G3195" s="16" t="s">
        <v>6131</v>
      </c>
      <c r="H3195" s="5">
        <f>IFERROR(IF($F$3=0,"-",Tabla1[[#This Row],[Precio de Cliente neto]]*(1+$F$3)),"-")</f>
        <v>585.81568500000003</v>
      </c>
      <c r="I3195" s="5">
        <v>557.91970000000003</v>
      </c>
      <c r="J3195" s="5">
        <v>502.12772999999999</v>
      </c>
      <c r="K3195" s="26">
        <v>0.21</v>
      </c>
    </row>
    <row r="3196" spans="1:11">
      <c r="A3196" s="4">
        <v>9144</v>
      </c>
      <c r="B3196" t="s">
        <v>2327</v>
      </c>
      <c r="C3196" s="5">
        <f>IF($F$2=0," - ",Tabla1[[#This Row],[Base Precio de Lista neto]])</f>
        <v>674.52430000000004</v>
      </c>
      <c r="D3196" s="5">
        <f>IF($F$2=0," - ",Tabla1[[#This Row],[Base Precio de Lista neto]]*(1-$F$2))</f>
        <v>472.16701</v>
      </c>
      <c r="E3196" s="5">
        <f>IF($F$2=0," - ",Tabla1[[#This Row],[Base para Mejor precio]]*(1-$F$2))</f>
        <v>424.95030899999995</v>
      </c>
      <c r="F3196" s="4" t="s">
        <v>4</v>
      </c>
      <c r="G3196" s="16" t="s">
        <v>6131</v>
      </c>
      <c r="H3196" s="5">
        <f>IFERROR(IF($F$3=0,"-",Tabla1[[#This Row],[Precio de Cliente neto]]*(1+$F$3)),"-")</f>
        <v>708.25051499999995</v>
      </c>
      <c r="I3196" s="5">
        <v>674.52430000000004</v>
      </c>
      <c r="J3196" s="5">
        <v>607.07186999999999</v>
      </c>
      <c r="K3196" s="26">
        <v>0.21</v>
      </c>
    </row>
    <row r="3197" spans="1:11">
      <c r="A3197" s="4">
        <v>9145</v>
      </c>
      <c r="B3197" t="s">
        <v>2328</v>
      </c>
      <c r="C3197" s="5">
        <f>IF($F$2=0," - ",Tabla1[[#This Row],[Base Precio de Lista neto]])</f>
        <v>674.52430000000004</v>
      </c>
      <c r="D3197" s="5">
        <f>IF($F$2=0," - ",Tabla1[[#This Row],[Base Precio de Lista neto]]*(1-$F$2))</f>
        <v>472.16701</v>
      </c>
      <c r="E3197" s="5">
        <f>IF($F$2=0," - ",Tabla1[[#This Row],[Base para Mejor precio]]*(1-$F$2))</f>
        <v>424.95030899999995</v>
      </c>
      <c r="F3197" s="4" t="s">
        <v>4</v>
      </c>
      <c r="G3197" s="16" t="s">
        <v>6131</v>
      </c>
      <c r="H3197" s="5">
        <f>IFERROR(IF($F$3=0,"-",Tabla1[[#This Row],[Precio de Cliente neto]]*(1+$F$3)),"-")</f>
        <v>708.25051499999995</v>
      </c>
      <c r="I3197" s="5">
        <v>674.52430000000004</v>
      </c>
      <c r="J3197" s="5">
        <v>607.07186999999999</v>
      </c>
      <c r="K3197" s="26">
        <v>0.21</v>
      </c>
    </row>
    <row r="3198" spans="1:11">
      <c r="A3198" s="4">
        <v>9146</v>
      </c>
      <c r="B3198" t="s">
        <v>2329</v>
      </c>
      <c r="C3198" s="5">
        <f>IF($F$2=0," - ",Tabla1[[#This Row],[Base Precio de Lista neto]])</f>
        <v>674.52430000000004</v>
      </c>
      <c r="D3198" s="5">
        <f>IF($F$2=0," - ",Tabla1[[#This Row],[Base Precio de Lista neto]]*(1-$F$2))</f>
        <v>472.16701</v>
      </c>
      <c r="E3198" s="5">
        <f>IF($F$2=0," - ",Tabla1[[#This Row],[Base para Mejor precio]]*(1-$F$2))</f>
        <v>424.95030899999995</v>
      </c>
      <c r="F3198" s="4" t="s">
        <v>4</v>
      </c>
      <c r="G3198" s="16" t="s">
        <v>6131</v>
      </c>
      <c r="H3198" s="5">
        <f>IFERROR(IF($F$3=0,"-",Tabla1[[#This Row],[Precio de Cliente neto]]*(1+$F$3)),"-")</f>
        <v>708.25051499999995</v>
      </c>
      <c r="I3198" s="5">
        <v>674.52430000000004</v>
      </c>
      <c r="J3198" s="5">
        <v>607.07186999999999</v>
      </c>
      <c r="K3198" s="26">
        <v>0.21</v>
      </c>
    </row>
    <row r="3199" spans="1:11">
      <c r="A3199" s="4">
        <v>9154</v>
      </c>
      <c r="B3199" t="s">
        <v>2330</v>
      </c>
      <c r="C3199" s="5">
        <f>IF($F$2=0," - ",Tabla1[[#This Row],[Base Precio de Lista neto]])</f>
        <v>528.8605</v>
      </c>
      <c r="D3199" s="5">
        <f>IF($F$2=0," - ",Tabla1[[#This Row],[Base Precio de Lista neto]]*(1-$F$2))</f>
        <v>370.20234999999997</v>
      </c>
      <c r="E3199" s="5">
        <f>IF($F$2=0," - ",Tabla1[[#This Row],[Base para Mejor precio]]*(1-$F$2))</f>
        <v>333.18211499999995</v>
      </c>
      <c r="F3199" s="4" t="s">
        <v>4</v>
      </c>
      <c r="G3199" s="16" t="s">
        <v>6131</v>
      </c>
      <c r="H3199" s="5">
        <f>IFERROR(IF($F$3=0,"-",Tabla1[[#This Row],[Precio de Cliente neto]]*(1+$F$3)),"-")</f>
        <v>555.30352499999992</v>
      </c>
      <c r="I3199" s="5">
        <v>528.8605</v>
      </c>
      <c r="J3199" s="5">
        <v>475.97444999999999</v>
      </c>
      <c r="K3199" s="26">
        <v>0.21</v>
      </c>
    </row>
    <row r="3200" spans="1:11">
      <c r="A3200" s="4">
        <v>9156</v>
      </c>
      <c r="B3200" t="s">
        <v>2331</v>
      </c>
      <c r="C3200" s="5">
        <f>IF($F$2=0," - ",Tabla1[[#This Row],[Base Precio de Lista neto]])</f>
        <v>828.83360000000005</v>
      </c>
      <c r="D3200" s="5">
        <f>IF($F$2=0," - ",Tabla1[[#This Row],[Base Precio de Lista neto]]*(1-$F$2))</f>
        <v>580.18352000000004</v>
      </c>
      <c r="E3200" s="5">
        <f>IF($F$2=0," - ",Tabla1[[#This Row],[Base para Mejor precio]]*(1-$F$2))</f>
        <v>522.16516799999999</v>
      </c>
      <c r="F3200" s="4" t="s">
        <v>4</v>
      </c>
      <c r="G3200" s="16" t="s">
        <v>6131</v>
      </c>
      <c r="H3200" s="5">
        <f>IFERROR(IF($F$3=0,"-",Tabla1[[#This Row],[Precio de Cliente neto]]*(1+$F$3)),"-")</f>
        <v>870.27528000000007</v>
      </c>
      <c r="I3200" s="5">
        <v>828.83360000000005</v>
      </c>
      <c r="J3200" s="5">
        <v>745.95024000000001</v>
      </c>
      <c r="K3200" s="26">
        <v>0.21</v>
      </c>
    </row>
    <row r="3201" spans="1:11">
      <c r="A3201" s="4">
        <v>9157</v>
      </c>
      <c r="B3201" t="s">
        <v>2332</v>
      </c>
      <c r="C3201" s="5">
        <f>IF($F$2=0," - ",Tabla1[[#This Row],[Base Precio de Lista neto]])</f>
        <v>937.1096</v>
      </c>
      <c r="D3201" s="5">
        <f>IF($F$2=0," - ",Tabla1[[#This Row],[Base Precio de Lista neto]]*(1-$F$2))</f>
        <v>655.97672</v>
      </c>
      <c r="E3201" s="5">
        <f>IF($F$2=0," - ",Tabla1[[#This Row],[Base para Mejor precio]]*(1-$F$2))</f>
        <v>590.37904800000001</v>
      </c>
      <c r="F3201" s="4" t="s">
        <v>4</v>
      </c>
      <c r="G3201" s="16" t="s">
        <v>6131</v>
      </c>
      <c r="H3201" s="5">
        <f>IFERROR(IF($F$3=0,"-",Tabla1[[#This Row],[Precio de Cliente neto]]*(1+$F$3)),"-")</f>
        <v>983.96507999999994</v>
      </c>
      <c r="I3201" s="5">
        <v>937.1096</v>
      </c>
      <c r="J3201" s="5">
        <v>843.39864</v>
      </c>
      <c r="K3201" s="26">
        <v>0.21</v>
      </c>
    </row>
    <row r="3202" spans="1:11">
      <c r="A3202" s="4">
        <v>9179</v>
      </c>
      <c r="B3202" t="s">
        <v>2333</v>
      </c>
      <c r="C3202" s="5">
        <f>IF($F$2=0," - ",Tabla1[[#This Row],[Base Precio de Lista neto]])</f>
        <v>38030.678200000002</v>
      </c>
      <c r="D3202" s="5">
        <f>IF($F$2=0," - ",Tabla1[[#This Row],[Base Precio de Lista neto]]*(1-$F$2))</f>
        <v>26621.474740000001</v>
      </c>
      <c r="E3202" s="5">
        <f>IF($F$2=0," - ",Tabla1[[#This Row],[Base para Mejor precio]]*(1-$F$2))</f>
        <v>23959.327265999997</v>
      </c>
      <c r="F3202" s="4" t="s">
        <v>4</v>
      </c>
      <c r="G3202" s="16" t="s">
        <v>6131</v>
      </c>
      <c r="H3202" s="5">
        <f>IFERROR(IF($F$3=0,"-",Tabla1[[#This Row],[Precio de Cliente neto]]*(1+$F$3)),"-")</f>
        <v>39932.21211</v>
      </c>
      <c r="I3202" s="5">
        <v>38030.678200000002</v>
      </c>
      <c r="J3202" s="5">
        <v>34227.610379999998</v>
      </c>
      <c r="K3202" s="26">
        <v>0.21</v>
      </c>
    </row>
    <row r="3203" spans="1:11">
      <c r="A3203" s="4">
        <v>9181</v>
      </c>
      <c r="B3203" t="s">
        <v>2334</v>
      </c>
      <c r="C3203" s="5">
        <f>IF($F$2=0," - ",Tabla1[[#This Row],[Base Precio de Lista neto]])</f>
        <v>28229.236799999999</v>
      </c>
      <c r="D3203" s="5">
        <f>IF($F$2=0," - ",Tabla1[[#This Row],[Base Precio de Lista neto]]*(1-$F$2))</f>
        <v>19760.465759999999</v>
      </c>
      <c r="E3203" s="5">
        <f>IF($F$2=0," - ",Tabla1[[#This Row],[Base para Mejor precio]]*(1-$F$2))</f>
        <v>17784.419183999998</v>
      </c>
      <c r="F3203" s="4" t="s">
        <v>5</v>
      </c>
      <c r="G3203" s="16" t="s">
        <v>6131</v>
      </c>
      <c r="H3203" s="5">
        <f>IFERROR(IF($F$3=0,"-",Tabla1[[#This Row],[Precio de Cliente neto]]*(1+$F$3)),"-")</f>
        <v>29640.698639999999</v>
      </c>
      <c r="I3203" s="5">
        <v>28229.236799999999</v>
      </c>
      <c r="J3203" s="5">
        <v>25406.313119999999</v>
      </c>
      <c r="K3203" s="26">
        <v>0.21</v>
      </c>
    </row>
    <row r="3204" spans="1:11">
      <c r="A3204" s="4">
        <v>9182</v>
      </c>
      <c r="B3204" t="s">
        <v>6552</v>
      </c>
      <c r="C3204" s="5">
        <f>IF($F$2=0," - ",Tabla1[[#This Row],[Base Precio de Lista neto]])</f>
        <v>27618.290400000002</v>
      </c>
      <c r="D3204" s="5">
        <f>IF($F$2=0," - ",Tabla1[[#This Row],[Base Precio de Lista neto]]*(1-$F$2))</f>
        <v>19332.80328</v>
      </c>
      <c r="E3204" s="5">
        <f>IF($F$2=0," - ",Tabla1[[#This Row],[Base para Mejor precio]]*(1-$F$2))</f>
        <v>17399.522951999999</v>
      </c>
      <c r="F3204" s="4" t="s">
        <v>5</v>
      </c>
      <c r="G3204" s="16" t="s">
        <v>6131</v>
      </c>
      <c r="H3204" s="5">
        <f>IFERROR(IF($F$3=0,"-",Tabla1[[#This Row],[Precio de Cliente neto]]*(1+$F$3)),"-")</f>
        <v>28999.20492</v>
      </c>
      <c r="I3204" s="5">
        <v>27618.290400000002</v>
      </c>
      <c r="J3204" s="5">
        <v>24856.461360000001</v>
      </c>
      <c r="K3204" s="26">
        <v>0.21</v>
      </c>
    </row>
    <row r="3205" spans="1:11">
      <c r="A3205" s="4">
        <v>9183</v>
      </c>
      <c r="B3205" t="s">
        <v>2335</v>
      </c>
      <c r="C3205" s="5">
        <f>IF($F$2=0," - ",Tabla1[[#This Row],[Base Precio de Lista neto]])</f>
        <v>16727.0481</v>
      </c>
      <c r="D3205" s="5">
        <f>IF($F$2=0," - ",Tabla1[[#This Row],[Base Precio de Lista neto]]*(1-$F$2))</f>
        <v>11708.933669999999</v>
      </c>
      <c r="E3205" s="5">
        <f>IF($F$2=0," - ",Tabla1[[#This Row],[Base para Mejor precio]]*(1-$F$2))</f>
        <v>10538.040303</v>
      </c>
      <c r="F3205" s="4" t="s">
        <v>5</v>
      </c>
      <c r="G3205" s="16" t="s">
        <v>6131</v>
      </c>
      <c r="H3205" s="5">
        <f>IFERROR(IF($F$3=0,"-",Tabla1[[#This Row],[Precio de Cliente neto]]*(1+$F$3)),"-")</f>
        <v>17563.400504999998</v>
      </c>
      <c r="I3205" s="5">
        <v>16727.0481</v>
      </c>
      <c r="J3205" s="5">
        <v>15054.343290000001</v>
      </c>
      <c r="K3205" s="26">
        <v>0.21</v>
      </c>
    </row>
    <row r="3206" spans="1:11">
      <c r="A3206" s="4">
        <v>9184</v>
      </c>
      <c r="B3206" t="s">
        <v>2336</v>
      </c>
      <c r="C3206" s="5">
        <f>IF($F$2=0," - ",Tabla1[[#This Row],[Base Precio de Lista neto]])</f>
        <v>19171.999599999999</v>
      </c>
      <c r="D3206" s="5">
        <f>IF($F$2=0," - ",Tabla1[[#This Row],[Base Precio de Lista neto]]*(1-$F$2))</f>
        <v>13420.399719999999</v>
      </c>
      <c r="E3206" s="5">
        <f>IF($F$2=0," - ",Tabla1[[#This Row],[Base para Mejor precio]]*(1-$F$2))</f>
        <v>12078.359748000001</v>
      </c>
      <c r="F3206" s="4" t="s">
        <v>5</v>
      </c>
      <c r="G3206" s="16" t="s">
        <v>6131</v>
      </c>
      <c r="H3206" s="5">
        <f>IFERROR(IF($F$3=0,"-",Tabla1[[#This Row],[Precio de Cliente neto]]*(1+$F$3)),"-")</f>
        <v>20130.599579999998</v>
      </c>
      <c r="I3206" s="5">
        <v>19171.999599999999</v>
      </c>
      <c r="J3206" s="5">
        <v>17254.799640000001</v>
      </c>
      <c r="K3206" s="26">
        <v>0.21</v>
      </c>
    </row>
    <row r="3207" spans="1:11">
      <c r="A3207" s="4">
        <v>9185</v>
      </c>
      <c r="B3207" t="s">
        <v>2337</v>
      </c>
      <c r="C3207" s="5">
        <f>IF($F$2=0," - ",Tabla1[[#This Row],[Base Precio de Lista neto]])</f>
        <v>19171.999599999999</v>
      </c>
      <c r="D3207" s="5">
        <f>IF($F$2=0," - ",Tabla1[[#This Row],[Base Precio de Lista neto]]*(1-$F$2))</f>
        <v>13420.399719999999</v>
      </c>
      <c r="E3207" s="5">
        <f>IF($F$2=0," - ",Tabla1[[#This Row],[Base para Mejor precio]]*(1-$F$2))</f>
        <v>12078.359748000001</v>
      </c>
      <c r="F3207" s="4" t="s">
        <v>5</v>
      </c>
      <c r="G3207" s="16" t="s">
        <v>6131</v>
      </c>
      <c r="H3207" s="5">
        <f>IFERROR(IF($F$3=0,"-",Tabla1[[#This Row],[Precio de Cliente neto]]*(1+$F$3)),"-")</f>
        <v>20130.599579999998</v>
      </c>
      <c r="I3207" s="5">
        <v>19171.999599999999</v>
      </c>
      <c r="J3207" s="5">
        <v>17254.799640000001</v>
      </c>
      <c r="K3207" s="26">
        <v>0.21</v>
      </c>
    </row>
    <row r="3208" spans="1:11">
      <c r="A3208" s="4">
        <v>9186</v>
      </c>
      <c r="B3208" t="s">
        <v>2338</v>
      </c>
      <c r="C3208" s="5">
        <f>IF($F$2=0," - ",Tabla1[[#This Row],[Base Precio de Lista neto]])</f>
        <v>17244.370200000001</v>
      </c>
      <c r="D3208" s="5">
        <f>IF($F$2=0," - ",Tabla1[[#This Row],[Base Precio de Lista neto]]*(1-$F$2))</f>
        <v>12071.059139999999</v>
      </c>
      <c r="E3208" s="5">
        <f>IF($F$2=0," - ",Tabla1[[#This Row],[Base para Mejor precio]]*(1-$F$2))</f>
        <v>10863.953226</v>
      </c>
      <c r="F3208" s="4" t="s">
        <v>5</v>
      </c>
      <c r="G3208" s="16" t="s">
        <v>6131</v>
      </c>
      <c r="H3208" s="5">
        <f>IFERROR(IF($F$3=0,"-",Tabla1[[#This Row],[Precio de Cliente neto]]*(1+$F$3)),"-")</f>
        <v>18106.58871</v>
      </c>
      <c r="I3208" s="5">
        <v>17244.370200000001</v>
      </c>
      <c r="J3208" s="5">
        <v>15519.93318</v>
      </c>
      <c r="K3208" s="26">
        <v>0.21</v>
      </c>
    </row>
    <row r="3209" spans="1:11">
      <c r="A3209" s="4">
        <v>9190</v>
      </c>
      <c r="B3209" t="s">
        <v>2339</v>
      </c>
      <c r="C3209" s="5">
        <f>IF($F$2=0," - ",Tabla1[[#This Row],[Base Precio de Lista neto]])</f>
        <v>119295.1654</v>
      </c>
      <c r="D3209" s="5">
        <f>IF($F$2=0," - ",Tabla1[[#This Row],[Base Precio de Lista neto]]*(1-$F$2))</f>
        <v>83506.615779999993</v>
      </c>
      <c r="E3209" s="5">
        <f>IF($F$2=0," - ",Tabla1[[#This Row],[Base para Mejor precio]]*(1-$F$2))</f>
        <v>75155.954201999994</v>
      </c>
      <c r="F3209" s="4" t="s">
        <v>5</v>
      </c>
      <c r="G3209" s="16" t="s">
        <v>6131</v>
      </c>
      <c r="H3209" s="5">
        <f>IFERROR(IF($F$3=0,"-",Tabla1[[#This Row],[Precio de Cliente neto]]*(1+$F$3)),"-")</f>
        <v>125259.92366999999</v>
      </c>
      <c r="I3209" s="5">
        <v>119295.1654</v>
      </c>
      <c r="J3209" s="5">
        <v>107365.64886</v>
      </c>
      <c r="K3209" s="26">
        <v>0.21</v>
      </c>
    </row>
    <row r="3210" spans="1:11">
      <c r="A3210" s="4">
        <v>9193</v>
      </c>
      <c r="B3210" t="s">
        <v>9254</v>
      </c>
      <c r="C3210" s="5">
        <f>IF($F$2=0," - ",Tabla1[[#This Row],[Base Precio de Lista neto]])</f>
        <v>4598.8791000000001</v>
      </c>
      <c r="D3210" s="5">
        <f>IF($F$2=0," - ",Tabla1[[#This Row],[Base Precio de Lista neto]]*(1-$F$2))</f>
        <v>3219.2153699999999</v>
      </c>
      <c r="E3210" s="5">
        <f>IF($F$2=0," - ",Tabla1[[#This Row],[Base para Mejor precio]]*(1-$F$2))</f>
        <v>2897.2938329999997</v>
      </c>
      <c r="F3210" s="4" t="s">
        <v>5</v>
      </c>
      <c r="G3210" s="16" t="s">
        <v>6131</v>
      </c>
      <c r="H3210" s="5">
        <f>IFERROR(IF($F$3=0,"-",Tabla1[[#This Row],[Precio de Cliente neto]]*(1+$F$3)),"-")</f>
        <v>4828.8230549999998</v>
      </c>
      <c r="I3210" s="5">
        <v>4598.8791000000001</v>
      </c>
      <c r="J3210" s="5">
        <v>4138.9911899999997</v>
      </c>
      <c r="K3210" s="26">
        <v>0.21</v>
      </c>
    </row>
    <row r="3211" spans="1:11">
      <c r="A3211" s="4">
        <v>9195</v>
      </c>
      <c r="B3211" t="s">
        <v>6064</v>
      </c>
      <c r="C3211" s="5">
        <f>IF($F$2=0," - ",Tabla1[[#This Row],[Base Precio de Lista neto]])</f>
        <v>607.05139999999994</v>
      </c>
      <c r="D3211" s="5">
        <f>IF($F$2=0," - ",Tabla1[[#This Row],[Base Precio de Lista neto]]*(1-$F$2))</f>
        <v>424.93597999999992</v>
      </c>
      <c r="E3211" s="5">
        <f>IF($F$2=0," - ",Tabla1[[#This Row],[Base para Mejor precio]]*(1-$F$2))</f>
        <v>382.44238200000001</v>
      </c>
      <c r="F3211" s="4" t="s">
        <v>6</v>
      </c>
      <c r="G3211" s="16" t="s">
        <v>6131</v>
      </c>
      <c r="H3211" s="5">
        <f>IFERROR(IF($F$3=0,"-",Tabla1[[#This Row],[Precio de Cliente neto]]*(1+$F$3)),"-")</f>
        <v>637.40396999999984</v>
      </c>
      <c r="I3211" s="5">
        <v>607.05139999999994</v>
      </c>
      <c r="J3211" s="5">
        <v>546.34626000000003</v>
      </c>
      <c r="K3211" s="26">
        <v>0.21</v>
      </c>
    </row>
    <row r="3212" spans="1:11">
      <c r="A3212" s="4">
        <v>9196</v>
      </c>
      <c r="B3212" t="s">
        <v>2340</v>
      </c>
      <c r="C3212" s="5">
        <f>IF($F$2=0," - ",Tabla1[[#This Row],[Base Precio de Lista neto]])</f>
        <v>2053.1754999999998</v>
      </c>
      <c r="D3212" s="5">
        <f>IF($F$2=0," - ",Tabla1[[#This Row],[Base Precio de Lista neto]]*(1-$F$2))</f>
        <v>1437.2228499999999</v>
      </c>
      <c r="E3212" s="5">
        <f>IF($F$2=0," - ",Tabla1[[#This Row],[Base para Mejor precio]]*(1-$F$2))</f>
        <v>1293.5005650000001</v>
      </c>
      <c r="F3212" s="4" t="s">
        <v>6</v>
      </c>
      <c r="G3212" s="16" t="s">
        <v>6131</v>
      </c>
      <c r="H3212" s="5">
        <f>IFERROR(IF($F$3=0,"-",Tabla1[[#This Row],[Precio de Cliente neto]]*(1+$F$3)),"-")</f>
        <v>2155.8342749999997</v>
      </c>
      <c r="I3212" s="5">
        <v>2053.1754999999998</v>
      </c>
      <c r="J3212" s="5">
        <v>1847.8579500000001</v>
      </c>
      <c r="K3212" s="26">
        <v>0.21</v>
      </c>
    </row>
    <row r="3213" spans="1:11">
      <c r="A3213" s="4">
        <v>9197</v>
      </c>
      <c r="B3213" t="s">
        <v>2341</v>
      </c>
      <c r="C3213" s="5">
        <f>IF($F$2=0," - ",Tabla1[[#This Row],[Base Precio de Lista neto]])</f>
        <v>4163.8445000000002</v>
      </c>
      <c r="D3213" s="5">
        <f>IF($F$2=0," - ",Tabla1[[#This Row],[Base Precio de Lista neto]]*(1-$F$2))</f>
        <v>2914.6911500000001</v>
      </c>
      <c r="E3213" s="5">
        <f>IF($F$2=0," - ",Tabla1[[#This Row],[Base para Mejor precio]]*(1-$F$2))</f>
        <v>2623.2220349999998</v>
      </c>
      <c r="F3213" s="4" t="s">
        <v>6</v>
      </c>
      <c r="G3213" s="16" t="s">
        <v>6131</v>
      </c>
      <c r="H3213" s="5">
        <f>IFERROR(IF($F$3=0,"-",Tabla1[[#This Row],[Precio de Cliente neto]]*(1+$F$3)),"-")</f>
        <v>4372.0367249999999</v>
      </c>
      <c r="I3213" s="5">
        <v>4163.8445000000002</v>
      </c>
      <c r="J3213" s="5">
        <v>3747.4600500000001</v>
      </c>
      <c r="K3213" s="26">
        <v>0.21</v>
      </c>
    </row>
    <row r="3214" spans="1:11">
      <c r="A3214" s="4">
        <v>9198</v>
      </c>
      <c r="B3214" t="s">
        <v>2342</v>
      </c>
      <c r="C3214" s="5">
        <f>IF($F$2=0," - ",Tabla1[[#This Row],[Base Precio de Lista neto]])</f>
        <v>1570.0531000000001</v>
      </c>
      <c r="D3214" s="5">
        <f>IF($F$2=0," - ",Tabla1[[#This Row],[Base Precio de Lista neto]]*(1-$F$2))</f>
        <v>1099.0371700000001</v>
      </c>
      <c r="E3214" s="5">
        <f>IF($F$2=0," - ",Tabla1[[#This Row],[Base para Mejor precio]]*(1-$F$2))</f>
        <v>989.13345300000003</v>
      </c>
      <c r="F3214" s="4" t="s">
        <v>6</v>
      </c>
      <c r="G3214" s="16" t="s">
        <v>6131</v>
      </c>
      <c r="H3214" s="5">
        <f>IFERROR(IF($F$3=0,"-",Tabla1[[#This Row],[Precio de Cliente neto]]*(1+$F$3)),"-")</f>
        <v>1648.5557550000001</v>
      </c>
      <c r="I3214" s="5">
        <v>1570.0531000000001</v>
      </c>
      <c r="J3214" s="5">
        <v>1413.0477900000001</v>
      </c>
      <c r="K3214" s="26">
        <v>0.21</v>
      </c>
    </row>
    <row r="3215" spans="1:11">
      <c r="A3215" s="4">
        <v>9199</v>
      </c>
      <c r="B3215" t="s">
        <v>2343</v>
      </c>
      <c r="C3215" s="5">
        <f>IF($F$2=0," - ",Tabla1[[#This Row],[Base Precio de Lista neto]])</f>
        <v>598.81709999999998</v>
      </c>
      <c r="D3215" s="5">
        <f>IF($F$2=0," - ",Tabla1[[#This Row],[Base Precio de Lista neto]]*(1-$F$2))</f>
        <v>419.17196999999999</v>
      </c>
      <c r="E3215" s="5">
        <f>IF($F$2=0," - ",Tabla1[[#This Row],[Base para Mejor precio]]*(1-$F$2))</f>
        <v>377.25477299999994</v>
      </c>
      <c r="F3215" s="4" t="s">
        <v>6</v>
      </c>
      <c r="G3215" s="16" t="s">
        <v>6131</v>
      </c>
      <c r="H3215" s="5">
        <f>IFERROR(IF($F$3=0,"-",Tabla1[[#This Row],[Precio de Cliente neto]]*(1+$F$3)),"-")</f>
        <v>628.75795500000004</v>
      </c>
      <c r="I3215" s="5">
        <v>598.81709999999998</v>
      </c>
      <c r="J3215" s="5">
        <v>538.93538999999998</v>
      </c>
      <c r="K3215" s="26">
        <v>0.21</v>
      </c>
    </row>
    <row r="3216" spans="1:11">
      <c r="A3216" s="4">
        <v>9202</v>
      </c>
      <c r="B3216" t="s">
        <v>2344</v>
      </c>
      <c r="C3216" s="5">
        <f>IF($F$2=0," - ",Tabla1[[#This Row],[Base Precio de Lista neto]])</f>
        <v>4923.7214000000004</v>
      </c>
      <c r="D3216" s="5">
        <f>IF($F$2=0," - ",Tabla1[[#This Row],[Base Precio de Lista neto]]*(1-$F$2))</f>
        <v>3446.6049800000001</v>
      </c>
      <c r="E3216" s="5">
        <f>IF($F$2=0," - ",Tabla1[[#This Row],[Base para Mejor precio]]*(1-$F$2))</f>
        <v>3101.9444819999999</v>
      </c>
      <c r="F3216" s="4" t="s">
        <v>5</v>
      </c>
      <c r="G3216" s="16" t="s">
        <v>6131</v>
      </c>
      <c r="H3216" s="5">
        <f>IFERROR(IF($F$3=0,"-",Tabla1[[#This Row],[Precio de Cliente neto]]*(1+$F$3)),"-")</f>
        <v>5169.9074700000001</v>
      </c>
      <c r="I3216" s="5">
        <v>4923.7214000000004</v>
      </c>
      <c r="J3216" s="5">
        <v>4431.34926</v>
      </c>
      <c r="K3216" s="26">
        <v>0.21</v>
      </c>
    </row>
    <row r="3217" spans="1:11">
      <c r="A3217" s="4">
        <v>9210</v>
      </c>
      <c r="B3217" t="s">
        <v>2345</v>
      </c>
      <c r="C3217" s="5">
        <f>IF($F$2=0," - ",Tabla1[[#This Row],[Base Precio de Lista neto]])</f>
        <v>41.882300000000001</v>
      </c>
      <c r="D3217" s="5">
        <f>IF($F$2=0," - ",Tabla1[[#This Row],[Base Precio de Lista neto]]*(1-$F$2))</f>
        <v>29.317609999999998</v>
      </c>
      <c r="E3217" s="5">
        <f>IF($F$2=0," - ",Tabla1[[#This Row],[Base para Mejor precio]]*(1-$F$2))</f>
        <v>26.385849</v>
      </c>
      <c r="F3217" s="4" t="s">
        <v>6</v>
      </c>
      <c r="G3217" s="16" t="s">
        <v>6131</v>
      </c>
      <c r="H3217" s="5">
        <f>IFERROR(IF($F$3=0,"-",Tabla1[[#This Row],[Precio de Cliente neto]]*(1+$F$3)),"-")</f>
        <v>43.976414999999996</v>
      </c>
      <c r="I3217" s="5">
        <v>41.882300000000001</v>
      </c>
      <c r="J3217" s="5">
        <v>37.694070000000004</v>
      </c>
      <c r="K3217" s="26">
        <v>0.21</v>
      </c>
    </row>
    <row r="3218" spans="1:11">
      <c r="A3218" s="4">
        <v>9211</v>
      </c>
      <c r="B3218" t="s">
        <v>2346</v>
      </c>
      <c r="C3218" s="5">
        <f>IF($F$2=0," - ",Tabla1[[#This Row],[Base Precio de Lista neto]])</f>
        <v>3068.7426999999998</v>
      </c>
      <c r="D3218" s="5">
        <f>IF($F$2=0," - ",Tabla1[[#This Row],[Base Precio de Lista neto]]*(1-$F$2))</f>
        <v>2148.1198899999999</v>
      </c>
      <c r="E3218" s="5">
        <f>IF($F$2=0," - ",Tabla1[[#This Row],[Base para Mejor precio]]*(1-$F$2))</f>
        <v>1933.3079009999999</v>
      </c>
      <c r="F3218" s="4" t="s">
        <v>6</v>
      </c>
      <c r="G3218" s="16" t="s">
        <v>6131</v>
      </c>
      <c r="H3218" s="5">
        <f>IFERROR(IF($F$3=0,"-",Tabla1[[#This Row],[Precio de Cliente neto]]*(1+$F$3)),"-")</f>
        <v>3222.1798349999999</v>
      </c>
      <c r="I3218" s="5">
        <v>3068.7426999999998</v>
      </c>
      <c r="J3218" s="5">
        <v>2761.86843</v>
      </c>
      <c r="K3218" s="26">
        <v>0.21</v>
      </c>
    </row>
    <row r="3219" spans="1:11">
      <c r="A3219" s="4">
        <v>9212</v>
      </c>
      <c r="B3219" t="s">
        <v>2347</v>
      </c>
      <c r="C3219" s="5">
        <f>IF($F$2=0," - ",Tabla1[[#This Row],[Base Precio de Lista neto]])</f>
        <v>4005.2550000000001</v>
      </c>
      <c r="D3219" s="5">
        <f>IF($F$2=0," - ",Tabla1[[#This Row],[Base Precio de Lista neto]]*(1-$F$2))</f>
        <v>2803.6785</v>
      </c>
      <c r="E3219" s="5">
        <f>IF($F$2=0," - ",Tabla1[[#This Row],[Base para Mejor precio]]*(1-$F$2))</f>
        <v>2523.3106499999999</v>
      </c>
      <c r="F3219" s="4" t="s">
        <v>6</v>
      </c>
      <c r="G3219" s="16" t="s">
        <v>6131</v>
      </c>
      <c r="H3219" s="5">
        <f>IFERROR(IF($F$3=0,"-",Tabla1[[#This Row],[Precio de Cliente neto]]*(1+$F$3)),"-")</f>
        <v>4205.51775</v>
      </c>
      <c r="I3219" s="5">
        <v>4005.2550000000001</v>
      </c>
      <c r="J3219" s="5">
        <v>3604.7294999999999</v>
      </c>
      <c r="K3219" s="26">
        <v>0.21</v>
      </c>
    </row>
    <row r="3220" spans="1:11">
      <c r="A3220" s="4">
        <v>9213</v>
      </c>
      <c r="B3220" t="s">
        <v>2348</v>
      </c>
      <c r="C3220" s="5">
        <f>IF($F$2=0," - ",Tabla1[[#This Row],[Base Precio de Lista neto]])</f>
        <v>4537.5425999999998</v>
      </c>
      <c r="D3220" s="5">
        <f>IF($F$2=0," - ",Tabla1[[#This Row],[Base Precio de Lista neto]]*(1-$F$2))</f>
        <v>3176.2798199999997</v>
      </c>
      <c r="E3220" s="5">
        <f>IF($F$2=0," - ",Tabla1[[#This Row],[Base para Mejor precio]]*(1-$F$2))</f>
        <v>2858.6518379999998</v>
      </c>
      <c r="F3220" s="4" t="s">
        <v>6</v>
      </c>
      <c r="G3220" s="16" t="s">
        <v>6131</v>
      </c>
      <c r="H3220" s="5">
        <f>IFERROR(IF($F$3=0,"-",Tabla1[[#This Row],[Precio de Cliente neto]]*(1+$F$3)),"-")</f>
        <v>4764.4197299999996</v>
      </c>
      <c r="I3220" s="5">
        <v>4537.5425999999998</v>
      </c>
      <c r="J3220" s="5">
        <v>4083.7883400000001</v>
      </c>
      <c r="K3220" s="26">
        <v>0.21</v>
      </c>
    </row>
    <row r="3221" spans="1:11">
      <c r="A3221" s="4">
        <v>9214</v>
      </c>
      <c r="B3221" t="s">
        <v>2349</v>
      </c>
      <c r="C3221" s="5">
        <f>IF($F$2=0," - ",Tabla1[[#This Row],[Base Precio de Lista neto]])</f>
        <v>186.32900000000001</v>
      </c>
      <c r="D3221" s="5">
        <f>IF($F$2=0," - ",Tabla1[[#This Row],[Base Precio de Lista neto]]*(1-$F$2))</f>
        <v>130.43029999999999</v>
      </c>
      <c r="E3221" s="5">
        <f>IF($F$2=0," - ",Tabla1[[#This Row],[Base para Mejor precio]]*(1-$F$2))</f>
        <v>117.38726999999999</v>
      </c>
      <c r="F3221" s="4" t="s">
        <v>6</v>
      </c>
      <c r="G3221" s="16" t="s">
        <v>6131</v>
      </c>
      <c r="H3221" s="5">
        <f>IFERROR(IF($F$3=0,"-",Tabla1[[#This Row],[Precio de Cliente neto]]*(1+$F$3)),"-")</f>
        <v>195.64544999999998</v>
      </c>
      <c r="I3221" s="5">
        <v>186.32900000000001</v>
      </c>
      <c r="J3221" s="5">
        <v>167.6961</v>
      </c>
      <c r="K3221" s="26">
        <v>0.21</v>
      </c>
    </row>
    <row r="3222" spans="1:11">
      <c r="A3222" s="4">
        <v>9215</v>
      </c>
      <c r="B3222" t="s">
        <v>2350</v>
      </c>
      <c r="C3222" s="5">
        <f>IF($F$2=0," - ",Tabla1[[#This Row],[Base Precio de Lista neto]])</f>
        <v>8428.6280000000006</v>
      </c>
      <c r="D3222" s="5">
        <f>IF($F$2=0," - ",Tabla1[[#This Row],[Base Precio de Lista neto]]*(1-$F$2))</f>
        <v>5900.0396000000001</v>
      </c>
      <c r="E3222" s="5">
        <f>IF($F$2=0," - ",Tabla1[[#This Row],[Base para Mejor precio]]*(1-$F$2))</f>
        <v>5310.0356399999991</v>
      </c>
      <c r="F3222" s="4" t="s">
        <v>6</v>
      </c>
      <c r="G3222" s="16" t="s">
        <v>6131</v>
      </c>
      <c r="H3222" s="5">
        <f>IFERROR(IF($F$3=0,"-",Tabla1[[#This Row],[Precio de Cliente neto]]*(1+$F$3)),"-")</f>
        <v>8850.0594000000001</v>
      </c>
      <c r="I3222" s="5">
        <v>8428.6280000000006</v>
      </c>
      <c r="J3222" s="5">
        <v>7585.7651999999998</v>
      </c>
      <c r="K3222" s="26">
        <v>0.21</v>
      </c>
    </row>
    <row r="3223" spans="1:11">
      <c r="A3223" s="4">
        <v>9216</v>
      </c>
      <c r="B3223" t="s">
        <v>6553</v>
      </c>
      <c r="C3223" s="5">
        <f>IF($F$2=0," - ",Tabla1[[#This Row],[Base Precio de Lista neto]])</f>
        <v>20710.350600000002</v>
      </c>
      <c r="D3223" s="5">
        <f>IF($F$2=0," - ",Tabla1[[#This Row],[Base Precio de Lista neto]]*(1-$F$2))</f>
        <v>14497.245419999999</v>
      </c>
      <c r="E3223" s="5">
        <f>IF($F$2=0," - ",Tabla1[[#This Row],[Base para Mejor precio]]*(1-$F$2))</f>
        <v>13047.520877999999</v>
      </c>
      <c r="F3223" s="4" t="s">
        <v>5</v>
      </c>
      <c r="G3223" s="16" t="s">
        <v>6131</v>
      </c>
      <c r="H3223" s="5">
        <f>IFERROR(IF($F$3=0,"-",Tabla1[[#This Row],[Precio de Cliente neto]]*(1+$F$3)),"-")</f>
        <v>21745.868129999999</v>
      </c>
      <c r="I3223" s="5">
        <v>20710.350600000002</v>
      </c>
      <c r="J3223" s="5">
        <v>18639.31554</v>
      </c>
      <c r="K3223" s="26">
        <v>0.21</v>
      </c>
    </row>
    <row r="3224" spans="1:11">
      <c r="A3224" s="4">
        <v>9217</v>
      </c>
      <c r="B3224" t="s">
        <v>6554</v>
      </c>
      <c r="C3224" s="5">
        <f>IF($F$2=0," - ",Tabla1[[#This Row],[Base Precio de Lista neto]])</f>
        <v>23505.4493</v>
      </c>
      <c r="D3224" s="5">
        <f>IF($F$2=0," - ",Tabla1[[#This Row],[Base Precio de Lista neto]]*(1-$F$2))</f>
        <v>16453.81451</v>
      </c>
      <c r="E3224" s="5">
        <f>IF($F$2=0," - ",Tabla1[[#This Row],[Base para Mejor precio]]*(1-$F$2))</f>
        <v>14808.433058999999</v>
      </c>
      <c r="F3224" s="4" t="s">
        <v>5</v>
      </c>
      <c r="G3224" s="16" t="s">
        <v>6131</v>
      </c>
      <c r="H3224" s="5">
        <f>IFERROR(IF($F$3=0,"-",Tabla1[[#This Row],[Precio de Cliente neto]]*(1+$F$3)),"-")</f>
        <v>24680.721765000002</v>
      </c>
      <c r="I3224" s="5">
        <v>23505.4493</v>
      </c>
      <c r="J3224" s="5">
        <v>21154.90437</v>
      </c>
      <c r="K3224" s="26">
        <v>0.21</v>
      </c>
    </row>
    <row r="3225" spans="1:11">
      <c r="A3225" s="4">
        <v>9218</v>
      </c>
      <c r="B3225" t="s">
        <v>6555</v>
      </c>
      <c r="C3225" s="5">
        <f>IF($F$2=0," - ",Tabla1[[#This Row],[Base Precio de Lista neto]])</f>
        <v>32790.985099999998</v>
      </c>
      <c r="D3225" s="5">
        <f>IF($F$2=0," - ",Tabla1[[#This Row],[Base Precio de Lista neto]]*(1-$F$2))</f>
        <v>22953.689569999999</v>
      </c>
      <c r="E3225" s="5">
        <f>IF($F$2=0," - ",Tabla1[[#This Row],[Base para Mejor precio]]*(1-$F$2))</f>
        <v>20658.320612999996</v>
      </c>
      <c r="F3225" s="4" t="s">
        <v>5</v>
      </c>
      <c r="G3225" s="16" t="s">
        <v>6131</v>
      </c>
      <c r="H3225" s="5">
        <f>IFERROR(IF($F$3=0,"-",Tabla1[[#This Row],[Precio de Cliente neto]]*(1+$F$3)),"-")</f>
        <v>34430.534354999996</v>
      </c>
      <c r="I3225" s="5">
        <v>32790.985099999998</v>
      </c>
      <c r="J3225" s="5">
        <v>29511.886589999998</v>
      </c>
      <c r="K3225" s="26">
        <v>0.21</v>
      </c>
    </row>
    <row r="3226" spans="1:11">
      <c r="A3226" s="4">
        <v>9220</v>
      </c>
      <c r="B3226" t="s">
        <v>2351</v>
      </c>
      <c r="C3226" s="5">
        <f>IF($F$2=0," - ",Tabla1[[#This Row],[Base Precio de Lista neto]])</f>
        <v>2985.3490999999999</v>
      </c>
      <c r="D3226" s="5">
        <f>IF($F$2=0," - ",Tabla1[[#This Row],[Base Precio de Lista neto]]*(1-$F$2))</f>
        <v>2089.7443699999999</v>
      </c>
      <c r="E3226" s="5">
        <f>IF($F$2=0," - ",Tabla1[[#This Row],[Base para Mejor precio]]*(1-$F$2))</f>
        <v>1880.7699329999998</v>
      </c>
      <c r="F3226" s="4" t="s">
        <v>5</v>
      </c>
      <c r="G3226" s="16" t="s">
        <v>6131</v>
      </c>
      <c r="H3226" s="5">
        <f>IFERROR(IF($F$3=0,"-",Tabla1[[#This Row],[Precio de Cliente neto]]*(1+$F$3)),"-")</f>
        <v>3134.6165549999996</v>
      </c>
      <c r="I3226" s="5">
        <v>2985.3490999999999</v>
      </c>
      <c r="J3226" s="5">
        <v>2686.8141900000001</v>
      </c>
      <c r="K3226" s="26">
        <v>0.21</v>
      </c>
    </row>
    <row r="3227" spans="1:11">
      <c r="A3227" s="4">
        <v>9221</v>
      </c>
      <c r="B3227" t="s">
        <v>2352</v>
      </c>
      <c r="C3227" s="5">
        <f>IF($F$2=0," - ",Tabla1[[#This Row],[Base Precio de Lista neto]])</f>
        <v>2985.3490999999999</v>
      </c>
      <c r="D3227" s="5">
        <f>IF($F$2=0," - ",Tabla1[[#This Row],[Base Precio de Lista neto]]*(1-$F$2))</f>
        <v>2089.7443699999999</v>
      </c>
      <c r="E3227" s="5">
        <f>IF($F$2=0," - ",Tabla1[[#This Row],[Base para Mejor precio]]*(1-$F$2))</f>
        <v>1880.7699329999998</v>
      </c>
      <c r="F3227" s="4" t="s">
        <v>5</v>
      </c>
      <c r="G3227" s="16" t="s">
        <v>6131</v>
      </c>
      <c r="H3227" s="5">
        <f>IFERROR(IF($F$3=0,"-",Tabla1[[#This Row],[Precio de Cliente neto]]*(1+$F$3)),"-")</f>
        <v>3134.6165549999996</v>
      </c>
      <c r="I3227" s="5">
        <v>2985.3490999999999</v>
      </c>
      <c r="J3227" s="5">
        <v>2686.8141900000001</v>
      </c>
      <c r="K3227" s="26">
        <v>0.21</v>
      </c>
    </row>
    <row r="3228" spans="1:11">
      <c r="A3228" s="4">
        <v>9222</v>
      </c>
      <c r="B3228" t="s">
        <v>2353</v>
      </c>
      <c r="C3228" s="5">
        <f>IF($F$2=0," - ",Tabla1[[#This Row],[Base Precio de Lista neto]])</f>
        <v>2164.2959000000001</v>
      </c>
      <c r="D3228" s="5">
        <f>IF($F$2=0," - ",Tabla1[[#This Row],[Base Precio de Lista neto]]*(1-$F$2))</f>
        <v>1515.00713</v>
      </c>
      <c r="E3228" s="5">
        <f>IF($F$2=0," - ",Tabla1[[#This Row],[Base para Mejor precio]]*(1-$F$2))</f>
        <v>1363.5064170000001</v>
      </c>
      <c r="F3228" s="4" t="s">
        <v>5</v>
      </c>
      <c r="G3228" s="16" t="s">
        <v>6131</v>
      </c>
      <c r="H3228" s="5">
        <f>IFERROR(IF($F$3=0,"-",Tabla1[[#This Row],[Precio de Cliente neto]]*(1+$F$3)),"-")</f>
        <v>2272.5106949999999</v>
      </c>
      <c r="I3228" s="5">
        <v>2164.2959000000001</v>
      </c>
      <c r="J3228" s="5">
        <v>1947.8663100000001</v>
      </c>
      <c r="K3228" s="26">
        <v>0.21</v>
      </c>
    </row>
    <row r="3229" spans="1:11">
      <c r="A3229" s="4">
        <v>9223</v>
      </c>
      <c r="B3229" t="s">
        <v>2354</v>
      </c>
      <c r="C3229" s="5">
        <f>IF($F$2=0," - ",Tabla1[[#This Row],[Base Precio de Lista neto]])</f>
        <v>2687.0882000000001</v>
      </c>
      <c r="D3229" s="5">
        <f>IF($F$2=0," - ",Tabla1[[#This Row],[Base Precio de Lista neto]]*(1-$F$2))</f>
        <v>1880.96174</v>
      </c>
      <c r="E3229" s="5">
        <f>IF($F$2=0," - ",Tabla1[[#This Row],[Base para Mejor precio]]*(1-$F$2))</f>
        <v>1692.8655659999997</v>
      </c>
      <c r="F3229" s="4" t="s">
        <v>5</v>
      </c>
      <c r="G3229" s="16" t="s">
        <v>6131</v>
      </c>
      <c r="H3229" s="5">
        <f>IFERROR(IF($F$3=0,"-",Tabla1[[#This Row],[Precio de Cliente neto]]*(1+$F$3)),"-")</f>
        <v>2821.4426100000001</v>
      </c>
      <c r="I3229" s="5">
        <v>2687.0882000000001</v>
      </c>
      <c r="J3229" s="5">
        <v>2418.3793799999999</v>
      </c>
      <c r="K3229" s="26">
        <v>0.21</v>
      </c>
    </row>
    <row r="3230" spans="1:11">
      <c r="A3230" s="4">
        <v>9224</v>
      </c>
      <c r="B3230" t="s">
        <v>2355</v>
      </c>
      <c r="C3230" s="5">
        <f>IF($F$2=0," - ",Tabla1[[#This Row],[Base Precio de Lista neto]])</f>
        <v>2985.3490999999999</v>
      </c>
      <c r="D3230" s="5">
        <f>IF($F$2=0," - ",Tabla1[[#This Row],[Base Precio de Lista neto]]*(1-$F$2))</f>
        <v>2089.7443699999999</v>
      </c>
      <c r="E3230" s="5">
        <f>IF($F$2=0," - ",Tabla1[[#This Row],[Base para Mejor precio]]*(1-$F$2))</f>
        <v>1880.7699329999998</v>
      </c>
      <c r="F3230" s="4" t="s">
        <v>5</v>
      </c>
      <c r="G3230" s="16" t="s">
        <v>6131</v>
      </c>
      <c r="H3230" s="5">
        <f>IFERROR(IF($F$3=0,"-",Tabla1[[#This Row],[Precio de Cliente neto]]*(1+$F$3)),"-")</f>
        <v>3134.6165549999996</v>
      </c>
      <c r="I3230" s="5">
        <v>2985.3490999999999</v>
      </c>
      <c r="J3230" s="5">
        <v>2686.8141900000001</v>
      </c>
      <c r="K3230" s="26">
        <v>0.21</v>
      </c>
    </row>
    <row r="3231" spans="1:11">
      <c r="A3231" s="4">
        <v>9225</v>
      </c>
      <c r="B3231" t="s">
        <v>2356</v>
      </c>
      <c r="C3231" s="5">
        <f>IF($F$2=0," - ",Tabla1[[#This Row],[Base Precio de Lista neto]])</f>
        <v>4806.4567999999999</v>
      </c>
      <c r="D3231" s="5">
        <f>IF($F$2=0," - ",Tabla1[[#This Row],[Base Precio de Lista neto]]*(1-$F$2))</f>
        <v>3364.5197599999997</v>
      </c>
      <c r="E3231" s="5">
        <f>IF($F$2=0," - ",Tabla1[[#This Row],[Base para Mejor precio]]*(1-$F$2))</f>
        <v>3028.0677839999998</v>
      </c>
      <c r="F3231" s="4" t="s">
        <v>5</v>
      </c>
      <c r="G3231" s="16" t="s">
        <v>6131</v>
      </c>
      <c r="H3231" s="5">
        <f>IFERROR(IF($F$3=0,"-",Tabla1[[#This Row],[Precio de Cliente neto]]*(1+$F$3)),"-")</f>
        <v>5046.7796399999997</v>
      </c>
      <c r="I3231" s="5">
        <v>4806.4567999999999</v>
      </c>
      <c r="J3231" s="5">
        <v>4325.8111200000003</v>
      </c>
      <c r="K3231" s="26">
        <v>0.21</v>
      </c>
    </row>
    <row r="3232" spans="1:11">
      <c r="A3232" s="4">
        <v>9226</v>
      </c>
      <c r="B3232" t="s">
        <v>2357</v>
      </c>
      <c r="C3232" s="5">
        <f>IF($F$2=0," - ",Tabla1[[#This Row],[Base Precio de Lista neto]])</f>
        <v>895.39930000000004</v>
      </c>
      <c r="D3232" s="5">
        <f>IF($F$2=0," - ",Tabla1[[#This Row],[Base Precio de Lista neto]]*(1-$F$2))</f>
        <v>626.77950999999996</v>
      </c>
      <c r="E3232" s="5">
        <f>IF($F$2=0," - ",Tabla1[[#This Row],[Base para Mejor precio]]*(1-$F$2))</f>
        <v>564.10155899999995</v>
      </c>
      <c r="F3232" s="4" t="s">
        <v>5</v>
      </c>
      <c r="G3232" s="16" t="s">
        <v>6131</v>
      </c>
      <c r="H3232" s="5">
        <f>IFERROR(IF($F$3=0,"-",Tabla1[[#This Row],[Precio de Cliente neto]]*(1+$F$3)),"-")</f>
        <v>940.169265</v>
      </c>
      <c r="I3232" s="5">
        <v>895.39930000000004</v>
      </c>
      <c r="J3232" s="5">
        <v>805.85937000000001</v>
      </c>
      <c r="K3232" s="26">
        <v>0.21</v>
      </c>
    </row>
    <row r="3233" spans="1:11">
      <c r="A3233" s="4">
        <v>9227</v>
      </c>
      <c r="B3233" t="s">
        <v>2358</v>
      </c>
      <c r="C3233" s="5">
        <f>IF($F$2=0," - ",Tabla1[[#This Row],[Base Precio de Lista neto]])</f>
        <v>4478.4760999999999</v>
      </c>
      <c r="D3233" s="5">
        <f>IF($F$2=0," - ",Tabla1[[#This Row],[Base Precio de Lista neto]]*(1-$F$2))</f>
        <v>3134.9332699999995</v>
      </c>
      <c r="E3233" s="5">
        <f>IF($F$2=0," - ",Tabla1[[#This Row],[Base para Mejor precio]]*(1-$F$2))</f>
        <v>2821.4399429999999</v>
      </c>
      <c r="F3233" s="4" t="s">
        <v>5</v>
      </c>
      <c r="G3233" s="16" t="s">
        <v>6131</v>
      </c>
      <c r="H3233" s="5">
        <f>IFERROR(IF($F$3=0,"-",Tabla1[[#This Row],[Precio de Cliente neto]]*(1+$F$3)),"-")</f>
        <v>4702.3999049999993</v>
      </c>
      <c r="I3233" s="5">
        <v>4478.4760999999999</v>
      </c>
      <c r="J3233" s="5">
        <v>4030.6284900000001</v>
      </c>
      <c r="K3233" s="26">
        <v>0.21</v>
      </c>
    </row>
    <row r="3234" spans="1:11">
      <c r="A3234" s="4">
        <v>9228</v>
      </c>
      <c r="B3234" t="s">
        <v>2359</v>
      </c>
      <c r="C3234" s="5">
        <f>IF($F$2=0," - ",Tabla1[[#This Row],[Base Precio de Lista neto]])</f>
        <v>3731.7995999999998</v>
      </c>
      <c r="D3234" s="5">
        <f>IF($F$2=0," - ",Tabla1[[#This Row],[Base Precio de Lista neto]]*(1-$F$2))</f>
        <v>2612.2597199999996</v>
      </c>
      <c r="E3234" s="5">
        <f>IF($F$2=0," - ",Tabla1[[#This Row],[Base para Mejor precio]]*(1-$F$2))</f>
        <v>2351.0337479999998</v>
      </c>
      <c r="F3234" s="4" t="s">
        <v>5</v>
      </c>
      <c r="G3234" s="16" t="s">
        <v>6131</v>
      </c>
      <c r="H3234" s="5">
        <f>IFERROR(IF($F$3=0,"-",Tabla1[[#This Row],[Precio de Cliente neto]]*(1+$F$3)),"-")</f>
        <v>3918.3895799999991</v>
      </c>
      <c r="I3234" s="5">
        <v>3731.7995999999998</v>
      </c>
      <c r="J3234" s="5">
        <v>3358.6196399999999</v>
      </c>
      <c r="K3234" s="26">
        <v>0.21</v>
      </c>
    </row>
    <row r="3235" spans="1:11">
      <c r="A3235" s="4">
        <v>9229</v>
      </c>
      <c r="B3235" t="s">
        <v>2360</v>
      </c>
      <c r="C3235" s="5">
        <f>IF($F$2=0," - ",Tabla1[[#This Row],[Base Precio de Lista neto]])</f>
        <v>895.39930000000004</v>
      </c>
      <c r="D3235" s="5">
        <f>IF($F$2=0," - ",Tabla1[[#This Row],[Base Precio de Lista neto]]*(1-$F$2))</f>
        <v>626.77950999999996</v>
      </c>
      <c r="E3235" s="5">
        <f>IF($F$2=0," - ",Tabla1[[#This Row],[Base para Mejor precio]]*(1-$F$2))</f>
        <v>564.10155899999995</v>
      </c>
      <c r="F3235" s="4" t="s">
        <v>5</v>
      </c>
      <c r="G3235" s="16" t="s">
        <v>6131</v>
      </c>
      <c r="H3235" s="5">
        <f>IFERROR(IF($F$3=0,"-",Tabla1[[#This Row],[Precio de Cliente neto]]*(1+$F$3)),"-")</f>
        <v>940.169265</v>
      </c>
      <c r="I3235" s="5">
        <v>895.39930000000004</v>
      </c>
      <c r="J3235" s="5">
        <v>805.85937000000001</v>
      </c>
      <c r="K3235" s="26">
        <v>0.21</v>
      </c>
    </row>
    <row r="3236" spans="1:11">
      <c r="A3236" s="4">
        <v>9230</v>
      </c>
      <c r="B3236" t="s">
        <v>2361</v>
      </c>
      <c r="C3236" s="5">
        <f>IF($F$2=0," - ",Tabla1[[#This Row],[Base Precio de Lista neto]])</f>
        <v>2836.3775000000001</v>
      </c>
      <c r="D3236" s="5">
        <f>IF($F$2=0," - ",Tabla1[[#This Row],[Base Precio de Lista neto]]*(1-$F$2))</f>
        <v>1985.46425</v>
      </c>
      <c r="E3236" s="5">
        <f>IF($F$2=0," - ",Tabla1[[#This Row],[Base para Mejor precio]]*(1-$F$2))</f>
        <v>1786.917825</v>
      </c>
      <c r="F3236" s="4" t="s">
        <v>5</v>
      </c>
      <c r="G3236" s="16" t="s">
        <v>6131</v>
      </c>
      <c r="H3236" s="5">
        <f>IFERROR(IF($F$3=0,"-",Tabla1[[#This Row],[Precio de Cliente neto]]*(1+$F$3)),"-")</f>
        <v>2978.196375</v>
      </c>
      <c r="I3236" s="5">
        <v>2836.3775000000001</v>
      </c>
      <c r="J3236" s="5">
        <v>2552.7397500000002</v>
      </c>
      <c r="K3236" s="26">
        <v>0.21</v>
      </c>
    </row>
    <row r="3237" spans="1:11">
      <c r="A3237" s="4">
        <v>9231</v>
      </c>
      <c r="B3237" t="s">
        <v>9255</v>
      </c>
      <c r="C3237" s="5">
        <f>IF($F$2=0," - ",Tabla1[[#This Row],[Base Precio de Lista neto]])</f>
        <v>3653.5291000000002</v>
      </c>
      <c r="D3237" s="5">
        <f>IF($F$2=0," - ",Tabla1[[#This Row],[Base Precio de Lista neto]]*(1-$F$2))</f>
        <v>2557.47037</v>
      </c>
      <c r="E3237" s="5">
        <f>IF($F$2=0," - ",Tabla1[[#This Row],[Base para Mejor precio]]*(1-$F$2))</f>
        <v>2301.7233329999999</v>
      </c>
      <c r="F3237" s="4" t="s">
        <v>5</v>
      </c>
      <c r="G3237" s="16" t="s">
        <v>6131</v>
      </c>
      <c r="H3237" s="5">
        <f>IFERROR(IF($F$3=0,"-",Tabla1[[#This Row],[Precio de Cliente neto]]*(1+$F$3)),"-")</f>
        <v>3836.205555</v>
      </c>
      <c r="I3237" s="5">
        <v>3653.5291000000002</v>
      </c>
      <c r="J3237" s="5">
        <v>3288.1761900000001</v>
      </c>
      <c r="K3237" s="26">
        <v>0.21</v>
      </c>
    </row>
    <row r="3238" spans="1:11">
      <c r="A3238" s="4">
        <v>9232</v>
      </c>
      <c r="B3238" t="s">
        <v>2362</v>
      </c>
      <c r="C3238" s="5">
        <f>IF($F$2=0," - ",Tabla1[[#This Row],[Base Precio de Lista neto]])</f>
        <v>1119.3142</v>
      </c>
      <c r="D3238" s="5">
        <f>IF($F$2=0," - ",Tabla1[[#This Row],[Base Precio de Lista neto]]*(1-$F$2))</f>
        <v>783.51994000000002</v>
      </c>
      <c r="E3238" s="5">
        <f>IF($F$2=0," - ",Tabla1[[#This Row],[Base para Mejor precio]]*(1-$F$2))</f>
        <v>705.16794600000003</v>
      </c>
      <c r="F3238" s="4" t="s">
        <v>5</v>
      </c>
      <c r="G3238" s="16" t="s">
        <v>6131</v>
      </c>
      <c r="H3238" s="5">
        <f>IFERROR(IF($F$3=0,"-",Tabla1[[#This Row],[Precio de Cliente neto]]*(1+$F$3)),"-")</f>
        <v>1175.27991</v>
      </c>
      <c r="I3238" s="5">
        <v>1119.3142</v>
      </c>
      <c r="J3238" s="5">
        <v>1007.38278</v>
      </c>
      <c r="K3238" s="26">
        <v>0.21</v>
      </c>
    </row>
    <row r="3239" spans="1:11">
      <c r="A3239" s="4">
        <v>9233</v>
      </c>
      <c r="B3239" t="s">
        <v>2363</v>
      </c>
      <c r="C3239" s="5">
        <f>IF($F$2=0," - ",Tabla1[[#This Row],[Base Precio de Lista neto]])</f>
        <v>2239.2316000000001</v>
      </c>
      <c r="D3239" s="5">
        <f>IF($F$2=0," - ",Tabla1[[#This Row],[Base Precio de Lista neto]]*(1-$F$2))</f>
        <v>1567.4621199999999</v>
      </c>
      <c r="E3239" s="5">
        <f>IF($F$2=0," - ",Tabla1[[#This Row],[Base para Mejor precio]]*(1-$F$2))</f>
        <v>1410.7159079999999</v>
      </c>
      <c r="F3239" s="4" t="s">
        <v>5</v>
      </c>
      <c r="G3239" s="16" t="s">
        <v>6131</v>
      </c>
      <c r="H3239" s="5">
        <f>IFERROR(IF($F$3=0,"-",Tabla1[[#This Row],[Precio de Cliente neto]]*(1+$F$3)),"-")</f>
        <v>2351.1931799999998</v>
      </c>
      <c r="I3239" s="5">
        <v>2239.2316000000001</v>
      </c>
      <c r="J3239" s="5">
        <v>2015.30844</v>
      </c>
      <c r="K3239" s="26">
        <v>0.21</v>
      </c>
    </row>
    <row r="3240" spans="1:11">
      <c r="A3240" s="4">
        <v>9234</v>
      </c>
      <c r="B3240" t="s">
        <v>2364</v>
      </c>
      <c r="C3240" s="5">
        <f>IF($F$2=0," - ",Tabla1[[#This Row],[Base Precio de Lista neto]])</f>
        <v>895.41250000000002</v>
      </c>
      <c r="D3240" s="5">
        <f>IF($F$2=0," - ",Tabla1[[#This Row],[Base Precio de Lista neto]]*(1-$F$2))</f>
        <v>626.78874999999994</v>
      </c>
      <c r="E3240" s="5">
        <f>IF($F$2=0," - ",Tabla1[[#This Row],[Base para Mejor precio]]*(1-$F$2))</f>
        <v>564.10987499999999</v>
      </c>
      <c r="F3240" s="4" t="s">
        <v>5</v>
      </c>
      <c r="G3240" s="16" t="s">
        <v>6131</v>
      </c>
      <c r="H3240" s="5">
        <f>IFERROR(IF($F$3=0,"-",Tabla1[[#This Row],[Precio de Cliente neto]]*(1+$F$3)),"-")</f>
        <v>940.1831249999999</v>
      </c>
      <c r="I3240" s="5">
        <v>895.41250000000002</v>
      </c>
      <c r="J3240" s="5">
        <v>805.87125000000003</v>
      </c>
      <c r="K3240" s="26">
        <v>0.21</v>
      </c>
    </row>
    <row r="3241" spans="1:11">
      <c r="A3241" s="4">
        <v>9235</v>
      </c>
      <c r="B3241" t="s">
        <v>2365</v>
      </c>
      <c r="C3241" s="5">
        <f>IF($F$2=0," - ",Tabla1[[#This Row],[Base Precio de Lista neto]])</f>
        <v>5224.2915999999996</v>
      </c>
      <c r="D3241" s="5">
        <f>IF($F$2=0," - ",Tabla1[[#This Row],[Base Precio de Lista neto]]*(1-$F$2))</f>
        <v>3657.0041199999996</v>
      </c>
      <c r="E3241" s="5">
        <f>IF($F$2=0," - ",Tabla1[[#This Row],[Base para Mejor precio]]*(1-$F$2))</f>
        <v>3291.3037079999999</v>
      </c>
      <c r="F3241" s="4" t="s">
        <v>5</v>
      </c>
      <c r="G3241" s="16" t="s">
        <v>6131</v>
      </c>
      <c r="H3241" s="5">
        <f>IFERROR(IF($F$3=0,"-",Tabla1[[#This Row],[Precio de Cliente neto]]*(1+$F$3)),"-")</f>
        <v>5485.5061799999994</v>
      </c>
      <c r="I3241" s="5">
        <v>5224.2915999999996</v>
      </c>
      <c r="J3241" s="5">
        <v>4701.8624399999999</v>
      </c>
      <c r="K3241" s="26">
        <v>0.21</v>
      </c>
    </row>
    <row r="3242" spans="1:11">
      <c r="A3242" s="4">
        <v>9236</v>
      </c>
      <c r="B3242" t="s">
        <v>9256</v>
      </c>
      <c r="C3242" s="5">
        <f>IF($F$2=0," - ",Tabla1[[#This Row],[Base Precio de Lista neto]])</f>
        <v>1343.2426</v>
      </c>
      <c r="D3242" s="5">
        <f>IF($F$2=0," - ",Tabla1[[#This Row],[Base Precio de Lista neto]]*(1-$F$2))</f>
        <v>940.26981999999998</v>
      </c>
      <c r="E3242" s="5">
        <f>IF($F$2=0," - ",Tabla1[[#This Row],[Base para Mejor precio]]*(1-$F$2))</f>
        <v>846.24283799999989</v>
      </c>
      <c r="F3242" s="4" t="s">
        <v>5</v>
      </c>
      <c r="G3242" s="16" t="s">
        <v>6131</v>
      </c>
      <c r="H3242" s="5">
        <f>IFERROR(IF($F$3=0,"-",Tabla1[[#This Row],[Precio de Cliente neto]]*(1+$F$3)),"-")</f>
        <v>1410.40473</v>
      </c>
      <c r="I3242" s="5">
        <v>1343.2426</v>
      </c>
      <c r="J3242" s="5">
        <v>1208.9183399999999</v>
      </c>
      <c r="K3242" s="26">
        <v>0.21</v>
      </c>
    </row>
    <row r="3243" spans="1:11">
      <c r="A3243" s="4">
        <v>9237</v>
      </c>
      <c r="B3243" t="s">
        <v>9257</v>
      </c>
      <c r="C3243" s="5">
        <f>IF($F$2=0," - ",Tabla1[[#This Row],[Base Precio de Lista neto]])</f>
        <v>1343.2426</v>
      </c>
      <c r="D3243" s="5">
        <f>IF($F$2=0," - ",Tabla1[[#This Row],[Base Precio de Lista neto]]*(1-$F$2))</f>
        <v>940.26981999999998</v>
      </c>
      <c r="E3243" s="5">
        <f>IF($F$2=0," - ",Tabla1[[#This Row],[Base para Mejor precio]]*(1-$F$2))</f>
        <v>846.24283799999989</v>
      </c>
      <c r="F3243" s="4" t="s">
        <v>5</v>
      </c>
      <c r="G3243" s="16" t="s">
        <v>6131</v>
      </c>
      <c r="H3243" s="5">
        <f>IFERROR(IF($F$3=0,"-",Tabla1[[#This Row],[Precio de Cliente neto]]*(1+$F$3)),"-")</f>
        <v>1410.40473</v>
      </c>
      <c r="I3243" s="5">
        <v>1343.2426</v>
      </c>
      <c r="J3243" s="5">
        <v>1208.9183399999999</v>
      </c>
      <c r="K3243" s="26">
        <v>0.21</v>
      </c>
    </row>
    <row r="3244" spans="1:11">
      <c r="A3244" s="4">
        <v>9238</v>
      </c>
      <c r="B3244" t="s">
        <v>2366</v>
      </c>
      <c r="C3244" s="5">
        <f>IF($F$2=0," - ",Tabla1[[#This Row],[Base Precio de Lista neto]])</f>
        <v>3731.7683000000002</v>
      </c>
      <c r="D3244" s="5">
        <f>IF($F$2=0," - ",Tabla1[[#This Row],[Base Precio de Lista neto]]*(1-$F$2))</f>
        <v>2612.2378100000001</v>
      </c>
      <c r="E3244" s="5">
        <f>IF($F$2=0," - ",Tabla1[[#This Row],[Base para Mejor precio]]*(1-$F$2))</f>
        <v>2351.0140289999999</v>
      </c>
      <c r="F3244" s="4" t="s">
        <v>5</v>
      </c>
      <c r="G3244" s="16" t="s">
        <v>6131</v>
      </c>
      <c r="H3244" s="5">
        <f>IFERROR(IF($F$3=0,"-",Tabla1[[#This Row],[Precio de Cliente neto]]*(1+$F$3)),"-")</f>
        <v>3918.3567149999999</v>
      </c>
      <c r="I3244" s="5">
        <v>3731.7683000000002</v>
      </c>
      <c r="J3244" s="5">
        <v>3358.5914699999998</v>
      </c>
      <c r="K3244" s="26">
        <v>0.21</v>
      </c>
    </row>
    <row r="3245" spans="1:11">
      <c r="A3245" s="4">
        <v>9239</v>
      </c>
      <c r="B3245" t="s">
        <v>2367</v>
      </c>
      <c r="C3245" s="5">
        <f>IF($F$2=0," - ",Tabla1[[#This Row],[Base Precio de Lista neto]])</f>
        <v>3582.4872</v>
      </c>
      <c r="D3245" s="5">
        <f>IF($F$2=0," - ",Tabla1[[#This Row],[Base Precio de Lista neto]]*(1-$F$2))</f>
        <v>2507.7410399999999</v>
      </c>
      <c r="E3245" s="5">
        <f>IF($F$2=0," - ",Tabla1[[#This Row],[Base para Mejor precio]]*(1-$F$2))</f>
        <v>2256.9669359999998</v>
      </c>
      <c r="F3245" s="4" t="s">
        <v>5</v>
      </c>
      <c r="G3245" s="16" t="s">
        <v>6131</v>
      </c>
      <c r="H3245" s="5">
        <f>IFERROR(IF($F$3=0,"-",Tabla1[[#This Row],[Precio de Cliente neto]]*(1+$F$3)),"-")</f>
        <v>3761.6115599999998</v>
      </c>
      <c r="I3245" s="5">
        <v>3582.4872</v>
      </c>
      <c r="J3245" s="5">
        <v>3224.23848</v>
      </c>
      <c r="K3245" s="26">
        <v>0.21</v>
      </c>
    </row>
    <row r="3246" spans="1:11">
      <c r="A3246" s="4">
        <v>9240</v>
      </c>
      <c r="B3246" t="s">
        <v>2368</v>
      </c>
      <c r="C3246" s="5">
        <f>IF($F$2=0," - ",Tabla1[[#This Row],[Base Precio de Lista neto]])</f>
        <v>3582.4872</v>
      </c>
      <c r="D3246" s="5">
        <f>IF($F$2=0," - ",Tabla1[[#This Row],[Base Precio de Lista neto]]*(1-$F$2))</f>
        <v>2507.7410399999999</v>
      </c>
      <c r="E3246" s="5">
        <f>IF($F$2=0," - ",Tabla1[[#This Row],[Base para Mejor precio]]*(1-$F$2))</f>
        <v>2256.9669359999998</v>
      </c>
      <c r="F3246" s="4" t="s">
        <v>5</v>
      </c>
      <c r="G3246" s="16" t="s">
        <v>6131</v>
      </c>
      <c r="H3246" s="5">
        <f>IFERROR(IF($F$3=0,"-",Tabla1[[#This Row],[Precio de Cliente neto]]*(1+$F$3)),"-")</f>
        <v>3761.6115599999998</v>
      </c>
      <c r="I3246" s="5">
        <v>3582.4872</v>
      </c>
      <c r="J3246" s="5">
        <v>3224.23848</v>
      </c>
      <c r="K3246" s="26">
        <v>0.21</v>
      </c>
    </row>
    <row r="3247" spans="1:11">
      <c r="A3247" s="4">
        <v>9241</v>
      </c>
      <c r="B3247" t="s">
        <v>9258</v>
      </c>
      <c r="C3247" s="5">
        <f>IF($F$2=0," - ",Tabla1[[#This Row],[Base Precio de Lista neto]])</f>
        <v>3653.5291000000002</v>
      </c>
      <c r="D3247" s="5">
        <f>IF($F$2=0," - ",Tabla1[[#This Row],[Base Precio de Lista neto]]*(1-$F$2))</f>
        <v>2557.47037</v>
      </c>
      <c r="E3247" s="5">
        <f>IF($F$2=0," - ",Tabla1[[#This Row],[Base para Mejor precio]]*(1-$F$2))</f>
        <v>2301.7233329999999</v>
      </c>
      <c r="F3247" s="4" t="s">
        <v>5</v>
      </c>
      <c r="G3247" s="16" t="s">
        <v>6131</v>
      </c>
      <c r="H3247" s="5">
        <f>IFERROR(IF($F$3=0,"-",Tabla1[[#This Row],[Precio de Cliente neto]]*(1+$F$3)),"-")</f>
        <v>3836.205555</v>
      </c>
      <c r="I3247" s="5">
        <v>3653.5291000000002</v>
      </c>
      <c r="J3247" s="5">
        <v>3288.1761900000001</v>
      </c>
      <c r="K3247" s="26">
        <v>0.21</v>
      </c>
    </row>
    <row r="3248" spans="1:11">
      <c r="A3248" s="4">
        <v>9242</v>
      </c>
      <c r="B3248" t="s">
        <v>2369</v>
      </c>
      <c r="C3248" s="5">
        <f>IF($F$2=0," - ",Tabla1[[#This Row],[Base Precio de Lista neto]])</f>
        <v>1890.0128</v>
      </c>
      <c r="D3248" s="5">
        <f>IF($F$2=0," - ",Tabla1[[#This Row],[Base Precio de Lista neto]]*(1-$F$2))</f>
        <v>1323.0089599999999</v>
      </c>
      <c r="E3248" s="5">
        <f>IF($F$2=0," - ",Tabla1[[#This Row],[Base para Mejor precio]]*(1-$F$2))</f>
        <v>1190.7080639999999</v>
      </c>
      <c r="F3248" s="4" t="s">
        <v>5</v>
      </c>
      <c r="G3248" s="16" t="s">
        <v>6131</v>
      </c>
      <c r="H3248" s="5">
        <f>IFERROR(IF($F$3=0,"-",Tabla1[[#This Row],[Precio de Cliente neto]]*(1+$F$3)),"-")</f>
        <v>1984.5134399999997</v>
      </c>
      <c r="I3248" s="5">
        <v>1890.0128</v>
      </c>
      <c r="J3248" s="5">
        <v>1701.01152</v>
      </c>
      <c r="K3248" s="26">
        <v>0.21</v>
      </c>
    </row>
    <row r="3249" spans="1:11">
      <c r="A3249" s="4">
        <v>9243</v>
      </c>
      <c r="B3249" t="s">
        <v>2370</v>
      </c>
      <c r="C3249" s="5">
        <f>IF($F$2=0," - ",Tabla1[[#This Row],[Base Precio de Lista neto]])</f>
        <v>1890.0128</v>
      </c>
      <c r="D3249" s="5">
        <f>IF($F$2=0," - ",Tabla1[[#This Row],[Base Precio de Lista neto]]*(1-$F$2))</f>
        <v>1323.0089599999999</v>
      </c>
      <c r="E3249" s="5">
        <f>IF($F$2=0," - ",Tabla1[[#This Row],[Base para Mejor precio]]*(1-$F$2))</f>
        <v>1190.7080639999999</v>
      </c>
      <c r="F3249" s="4" t="s">
        <v>5</v>
      </c>
      <c r="G3249" s="16" t="s">
        <v>6131</v>
      </c>
      <c r="H3249" s="5">
        <f>IFERROR(IF($F$3=0,"-",Tabla1[[#This Row],[Precio de Cliente neto]]*(1+$F$3)),"-")</f>
        <v>1984.5134399999997</v>
      </c>
      <c r="I3249" s="5">
        <v>1890.0128</v>
      </c>
      <c r="J3249" s="5">
        <v>1701.01152</v>
      </c>
      <c r="K3249" s="26">
        <v>0.21</v>
      </c>
    </row>
    <row r="3250" spans="1:11">
      <c r="A3250" s="4">
        <v>9244</v>
      </c>
      <c r="B3250" t="s">
        <v>9259</v>
      </c>
      <c r="C3250" s="5">
        <f>IF($F$2=0," - ",Tabla1[[#This Row],[Base Precio de Lista neto]])</f>
        <v>1407.9919</v>
      </c>
      <c r="D3250" s="5">
        <f>IF($F$2=0," - ",Tabla1[[#This Row],[Base Precio de Lista neto]]*(1-$F$2))</f>
        <v>985.5943299999999</v>
      </c>
      <c r="E3250" s="5">
        <f>IF($F$2=0," - ",Tabla1[[#This Row],[Base para Mejor precio]]*(1-$F$2))</f>
        <v>887.034897</v>
      </c>
      <c r="F3250" s="4" t="s">
        <v>5</v>
      </c>
      <c r="G3250" s="16" t="s">
        <v>6131</v>
      </c>
      <c r="H3250" s="5">
        <f>IFERROR(IF($F$3=0,"-",Tabla1[[#This Row],[Precio de Cliente neto]]*(1+$F$3)),"-")</f>
        <v>1478.3914949999998</v>
      </c>
      <c r="I3250" s="5">
        <v>1407.9919</v>
      </c>
      <c r="J3250" s="5">
        <v>1267.19271</v>
      </c>
      <c r="K3250" s="26">
        <v>0.21</v>
      </c>
    </row>
    <row r="3251" spans="1:11">
      <c r="A3251" s="4">
        <v>9245</v>
      </c>
      <c r="B3251" t="s">
        <v>9260</v>
      </c>
      <c r="C3251" s="5">
        <f>IF($F$2=0," - ",Tabla1[[#This Row],[Base Precio de Lista neto]])</f>
        <v>875.00599999999997</v>
      </c>
      <c r="D3251" s="5">
        <f>IF($F$2=0," - ",Tabla1[[#This Row],[Base Precio de Lista neto]]*(1-$F$2))</f>
        <v>612.50419999999997</v>
      </c>
      <c r="E3251" s="5">
        <f>IF($F$2=0," - ",Tabla1[[#This Row],[Base para Mejor precio]]*(1-$F$2))</f>
        <v>551.25378000000001</v>
      </c>
      <c r="F3251" s="4" t="s">
        <v>5</v>
      </c>
      <c r="G3251" s="16" t="s">
        <v>6131</v>
      </c>
      <c r="H3251" s="5">
        <f>IFERROR(IF($F$3=0,"-",Tabla1[[#This Row],[Precio de Cliente neto]]*(1+$F$3)),"-")</f>
        <v>918.75630000000001</v>
      </c>
      <c r="I3251" s="5">
        <v>875.00599999999997</v>
      </c>
      <c r="J3251" s="5">
        <v>787.50540000000001</v>
      </c>
      <c r="K3251" s="26">
        <v>0.21</v>
      </c>
    </row>
    <row r="3252" spans="1:11">
      <c r="A3252" s="4">
        <v>9246</v>
      </c>
      <c r="B3252" t="s">
        <v>6536</v>
      </c>
      <c r="C3252" s="5">
        <f>IF($F$2=0," - ",Tabla1[[#This Row],[Base Precio de Lista neto]])</f>
        <v>2506.56</v>
      </c>
      <c r="D3252" s="5">
        <f>IF($F$2=0," - ",Tabla1[[#This Row],[Base Precio de Lista neto]]*(1-$F$2))</f>
        <v>1754.5919999999999</v>
      </c>
      <c r="E3252" s="5">
        <f>IF($F$2=0," - ",Tabla1[[#This Row],[Base para Mejor precio]]*(1-$F$2))</f>
        <v>1579.1327999999999</v>
      </c>
      <c r="F3252" s="4" t="s">
        <v>6</v>
      </c>
      <c r="G3252" s="16" t="s">
        <v>6131</v>
      </c>
      <c r="H3252" s="5">
        <f>IFERROR(IF($F$3=0,"-",Tabla1[[#This Row],[Precio de Cliente neto]]*(1+$F$3)),"-")</f>
        <v>2631.8879999999999</v>
      </c>
      <c r="I3252" s="5">
        <v>2506.56</v>
      </c>
      <c r="J3252" s="5">
        <v>2255.904</v>
      </c>
      <c r="K3252" s="26">
        <v>0.21</v>
      </c>
    </row>
    <row r="3253" spans="1:11">
      <c r="A3253" s="4">
        <v>9297</v>
      </c>
      <c r="B3253" t="s">
        <v>2371</v>
      </c>
      <c r="C3253" s="5">
        <f>IF($F$2=0," - ",Tabla1[[#This Row],[Base Precio de Lista neto]])</f>
        <v>23718.394</v>
      </c>
      <c r="D3253" s="5">
        <f>IF($F$2=0," - ",Tabla1[[#This Row],[Base Precio de Lista neto]]*(1-$F$2))</f>
        <v>16602.875799999998</v>
      </c>
      <c r="E3253" s="5">
        <f>IF($F$2=0," - ",Tabla1[[#This Row],[Base para Mejor precio]]*(1-$F$2))</f>
        <v>14942.588219999998</v>
      </c>
      <c r="F3253" s="4" t="s">
        <v>5</v>
      </c>
      <c r="G3253" s="16" t="s">
        <v>6131</v>
      </c>
      <c r="H3253" s="5">
        <f>IFERROR(IF($F$3=0,"-",Tabla1[[#This Row],[Precio de Cliente neto]]*(1+$F$3)),"-")</f>
        <v>24904.313699999999</v>
      </c>
      <c r="I3253" s="5">
        <v>23718.394</v>
      </c>
      <c r="J3253" s="5">
        <v>21346.554599999999</v>
      </c>
      <c r="K3253" s="26">
        <v>0.21</v>
      </c>
    </row>
    <row r="3254" spans="1:11">
      <c r="A3254" s="4">
        <v>9298</v>
      </c>
      <c r="B3254" t="s">
        <v>2372</v>
      </c>
      <c r="C3254" s="5">
        <f>IF($F$2=0," - ",Tabla1[[#This Row],[Base Precio de Lista neto]])</f>
        <v>25136.627799999998</v>
      </c>
      <c r="D3254" s="5">
        <f>IF($F$2=0," - ",Tabla1[[#This Row],[Base Precio de Lista neto]]*(1-$F$2))</f>
        <v>17595.639459999999</v>
      </c>
      <c r="E3254" s="5">
        <f>IF($F$2=0," - ",Tabla1[[#This Row],[Base para Mejor precio]]*(1-$F$2))</f>
        <v>15836.075513999998</v>
      </c>
      <c r="F3254" s="4" t="s">
        <v>5</v>
      </c>
      <c r="G3254" s="16" t="s">
        <v>6131</v>
      </c>
      <c r="H3254" s="5">
        <f>IFERROR(IF($F$3=0,"-",Tabla1[[#This Row],[Precio de Cliente neto]]*(1+$F$3)),"-")</f>
        <v>26393.459189999998</v>
      </c>
      <c r="I3254" s="5">
        <v>25136.627799999998</v>
      </c>
      <c r="J3254" s="5">
        <v>22622.96502</v>
      </c>
      <c r="K3254" s="26">
        <v>0.21</v>
      </c>
    </row>
    <row r="3255" spans="1:11">
      <c r="A3255" s="4">
        <v>9299</v>
      </c>
      <c r="B3255" t="s">
        <v>2373</v>
      </c>
      <c r="C3255" s="5">
        <f>IF($F$2=0," - ",Tabla1[[#This Row],[Base Precio de Lista neto]])</f>
        <v>32364.105599999999</v>
      </c>
      <c r="D3255" s="5">
        <f>IF($F$2=0," - ",Tabla1[[#This Row],[Base Precio de Lista neto]]*(1-$F$2))</f>
        <v>22654.873919999998</v>
      </c>
      <c r="E3255" s="5">
        <f>IF($F$2=0," - ",Tabla1[[#This Row],[Base para Mejor precio]]*(1-$F$2))</f>
        <v>20389.386527999999</v>
      </c>
      <c r="F3255" s="4" t="s">
        <v>5</v>
      </c>
      <c r="G3255" s="16" t="s">
        <v>6131</v>
      </c>
      <c r="H3255" s="5">
        <f>IFERROR(IF($F$3=0,"-",Tabla1[[#This Row],[Precio de Cliente neto]]*(1+$F$3)),"-")</f>
        <v>33982.310879999997</v>
      </c>
      <c r="I3255" s="5">
        <v>32364.105599999999</v>
      </c>
      <c r="J3255" s="5">
        <v>29127.695039999999</v>
      </c>
      <c r="K3255" s="26">
        <v>0.21</v>
      </c>
    </row>
    <row r="3256" spans="1:11">
      <c r="A3256" s="4">
        <v>9300</v>
      </c>
      <c r="B3256" t="s">
        <v>9261</v>
      </c>
      <c r="C3256" s="5">
        <f>IF($F$2=0," - ",Tabla1[[#This Row],[Base Precio de Lista neto]])</f>
        <v>27895.876400000001</v>
      </c>
      <c r="D3256" s="5">
        <f>IF($F$2=0," - ",Tabla1[[#This Row],[Base Precio de Lista neto]]*(1-$F$2))</f>
        <v>19527.11348</v>
      </c>
      <c r="E3256" s="5">
        <f>IF($F$2=0," - ",Tabla1[[#This Row],[Base para Mejor precio]]*(1-$F$2))</f>
        <v>17574.402131999999</v>
      </c>
      <c r="F3256" s="4" t="s">
        <v>5</v>
      </c>
      <c r="G3256" s="16" t="s">
        <v>6131</v>
      </c>
      <c r="H3256" s="5">
        <f>IFERROR(IF($F$3=0,"-",Tabla1[[#This Row],[Precio de Cliente neto]]*(1+$F$3)),"-")</f>
        <v>29290.67022</v>
      </c>
      <c r="I3256" s="5">
        <v>27895.876400000001</v>
      </c>
      <c r="J3256" s="5">
        <v>25106.288759999999</v>
      </c>
      <c r="K3256" s="26">
        <v>0.21</v>
      </c>
    </row>
    <row r="3257" spans="1:11">
      <c r="A3257" s="4">
        <v>9301</v>
      </c>
      <c r="B3257" t="s">
        <v>9262</v>
      </c>
      <c r="C3257" s="5">
        <f>IF($F$2=0," - ",Tabla1[[#This Row],[Base Precio de Lista neto]])</f>
        <v>24711.218000000001</v>
      </c>
      <c r="D3257" s="5">
        <f>IF($F$2=0," - ",Tabla1[[#This Row],[Base Precio de Lista neto]]*(1-$F$2))</f>
        <v>17297.852599999998</v>
      </c>
      <c r="E3257" s="5">
        <f>IF($F$2=0," - ",Tabla1[[#This Row],[Base para Mejor precio]]*(1-$F$2))</f>
        <v>15568.06734</v>
      </c>
      <c r="F3257" s="4" t="s">
        <v>5</v>
      </c>
      <c r="G3257" s="16" t="s">
        <v>6131</v>
      </c>
      <c r="H3257" s="5">
        <f>IFERROR(IF($F$3=0,"-",Tabla1[[#This Row],[Precio de Cliente neto]]*(1+$F$3)),"-")</f>
        <v>25946.778899999998</v>
      </c>
      <c r="I3257" s="5">
        <v>24711.218000000001</v>
      </c>
      <c r="J3257" s="5">
        <v>22240.0962</v>
      </c>
      <c r="K3257" s="26">
        <v>0.21</v>
      </c>
    </row>
    <row r="3258" spans="1:11">
      <c r="A3258" s="4">
        <v>9302</v>
      </c>
      <c r="B3258" t="s">
        <v>9263</v>
      </c>
      <c r="C3258" s="5">
        <f>IF($F$2=0," - ",Tabla1[[#This Row],[Base Precio de Lista neto]])</f>
        <v>46757.948700000001</v>
      </c>
      <c r="D3258" s="5">
        <f>IF($F$2=0," - ",Tabla1[[#This Row],[Base Precio de Lista neto]]*(1-$F$2))</f>
        <v>32730.56409</v>
      </c>
      <c r="E3258" s="5">
        <f>IF($F$2=0," - ",Tabla1[[#This Row],[Base para Mejor precio]]*(1-$F$2))</f>
        <v>29457.507680999999</v>
      </c>
      <c r="F3258" s="4" t="s">
        <v>5</v>
      </c>
      <c r="G3258" s="16" t="s">
        <v>6131</v>
      </c>
      <c r="H3258" s="5">
        <f>IFERROR(IF($F$3=0,"-",Tabla1[[#This Row],[Precio de Cliente neto]]*(1+$F$3)),"-")</f>
        <v>49095.846135</v>
      </c>
      <c r="I3258" s="5">
        <v>46757.948700000001</v>
      </c>
      <c r="J3258" s="5">
        <v>42082.153830000003</v>
      </c>
      <c r="K3258" s="26">
        <v>0.21</v>
      </c>
    </row>
    <row r="3259" spans="1:11">
      <c r="A3259" s="4">
        <v>9303</v>
      </c>
      <c r="B3259" t="s">
        <v>9264</v>
      </c>
      <c r="C3259" s="5">
        <f>IF($F$2=0," - ",Tabla1[[#This Row],[Base Precio de Lista neto]])</f>
        <v>48737.997600000002</v>
      </c>
      <c r="D3259" s="5">
        <f>IF($F$2=0," - ",Tabla1[[#This Row],[Base Precio de Lista neto]]*(1-$F$2))</f>
        <v>34116.598319999997</v>
      </c>
      <c r="E3259" s="5">
        <f>IF($F$2=0," - ",Tabla1[[#This Row],[Base para Mejor precio]]*(1-$F$2))</f>
        <v>30704.938488</v>
      </c>
      <c r="F3259" s="4" t="s">
        <v>5</v>
      </c>
      <c r="G3259" s="16" t="s">
        <v>6131</v>
      </c>
      <c r="H3259" s="5">
        <f>IFERROR(IF($F$3=0,"-",Tabla1[[#This Row],[Precio de Cliente neto]]*(1+$F$3)),"-")</f>
        <v>51174.89748</v>
      </c>
      <c r="I3259" s="5">
        <v>48737.997600000002</v>
      </c>
      <c r="J3259" s="5">
        <v>43864.197840000001</v>
      </c>
      <c r="K3259" s="26">
        <v>0.21</v>
      </c>
    </row>
    <row r="3260" spans="1:11">
      <c r="A3260" s="4">
        <v>9304</v>
      </c>
      <c r="B3260" t="s">
        <v>9265</v>
      </c>
      <c r="C3260" s="5">
        <f>IF($F$2=0," - ",Tabla1[[#This Row],[Base Precio de Lista neto]])</f>
        <v>28057.4853</v>
      </c>
      <c r="D3260" s="5">
        <f>IF($F$2=0," - ",Tabla1[[#This Row],[Base Precio de Lista neto]]*(1-$F$2))</f>
        <v>19640.239709999998</v>
      </c>
      <c r="E3260" s="5">
        <f>IF($F$2=0," - ",Tabla1[[#This Row],[Base para Mejor precio]]*(1-$F$2))</f>
        <v>17676.215738999999</v>
      </c>
      <c r="F3260" s="4" t="s">
        <v>5</v>
      </c>
      <c r="G3260" s="16" t="s">
        <v>6131</v>
      </c>
      <c r="H3260" s="5">
        <f>IFERROR(IF($F$3=0,"-",Tabla1[[#This Row],[Precio de Cliente neto]]*(1+$F$3)),"-")</f>
        <v>29460.359564999999</v>
      </c>
      <c r="I3260" s="5">
        <v>28057.4853</v>
      </c>
      <c r="J3260" s="5">
        <v>25251.73677</v>
      </c>
      <c r="K3260" s="26">
        <v>0.21</v>
      </c>
    </row>
    <row r="3261" spans="1:11">
      <c r="A3261" s="4">
        <v>9305</v>
      </c>
      <c r="B3261" t="s">
        <v>2374</v>
      </c>
      <c r="C3261" s="5">
        <f>IF($F$2=0," - ",Tabla1[[#This Row],[Base Precio de Lista neto]])</f>
        <v>44521.205600000001</v>
      </c>
      <c r="D3261" s="5">
        <f>IF($F$2=0," - ",Tabla1[[#This Row],[Base Precio de Lista neto]]*(1-$F$2))</f>
        <v>31164.843919999999</v>
      </c>
      <c r="E3261" s="5">
        <f>IF($F$2=0," - ",Tabla1[[#This Row],[Base para Mejor precio]]*(1-$F$2))</f>
        <v>28048.359527999997</v>
      </c>
      <c r="F3261" s="4" t="s">
        <v>5</v>
      </c>
      <c r="G3261" s="16" t="s">
        <v>6131</v>
      </c>
      <c r="H3261" s="5">
        <f>IFERROR(IF($F$3=0,"-",Tabla1[[#This Row],[Precio de Cliente neto]]*(1+$F$3)),"-")</f>
        <v>46747.265879999999</v>
      </c>
      <c r="I3261" s="5">
        <v>44521.205600000001</v>
      </c>
      <c r="J3261" s="5">
        <v>40069.085039999998</v>
      </c>
      <c r="K3261" s="26">
        <v>0.21</v>
      </c>
    </row>
    <row r="3262" spans="1:11">
      <c r="A3262" s="4">
        <v>9306</v>
      </c>
      <c r="B3262" t="s">
        <v>2375</v>
      </c>
      <c r="C3262" s="5">
        <f>IF($F$2=0," - ",Tabla1[[#This Row],[Base Precio de Lista neto]])</f>
        <v>47833.530899999998</v>
      </c>
      <c r="D3262" s="5">
        <f>IF($F$2=0," - ",Tabla1[[#This Row],[Base Precio de Lista neto]]*(1-$F$2))</f>
        <v>33483.47163</v>
      </c>
      <c r="E3262" s="5">
        <f>IF($F$2=0," - ",Tabla1[[#This Row],[Base para Mejor precio]]*(1-$F$2))</f>
        <v>30135.124466999998</v>
      </c>
      <c r="F3262" s="4" t="s">
        <v>5</v>
      </c>
      <c r="G3262" s="16" t="s">
        <v>6131</v>
      </c>
      <c r="H3262" s="5">
        <f>IFERROR(IF($F$3=0,"-",Tabla1[[#This Row],[Precio de Cliente neto]]*(1+$F$3)),"-")</f>
        <v>50225.207445</v>
      </c>
      <c r="I3262" s="5">
        <v>47833.530899999998</v>
      </c>
      <c r="J3262" s="5">
        <v>43050.177810000001</v>
      </c>
      <c r="K3262" s="26">
        <v>0.21</v>
      </c>
    </row>
    <row r="3263" spans="1:11">
      <c r="A3263" s="4">
        <v>9307</v>
      </c>
      <c r="B3263" t="s">
        <v>2376</v>
      </c>
      <c r="C3263" s="5">
        <f>IF($F$2=0," - ",Tabla1[[#This Row],[Base Precio de Lista neto]])</f>
        <v>69872.068899999998</v>
      </c>
      <c r="D3263" s="5">
        <f>IF($F$2=0," - ",Tabla1[[#This Row],[Base Precio de Lista neto]]*(1-$F$2))</f>
        <v>48910.448229999995</v>
      </c>
      <c r="E3263" s="5">
        <f>IF($F$2=0," - ",Tabla1[[#This Row],[Base para Mejor precio]]*(1-$F$2))</f>
        <v>44019.403406999998</v>
      </c>
      <c r="F3263" s="4" t="s">
        <v>5</v>
      </c>
      <c r="G3263" s="16" t="s">
        <v>6131</v>
      </c>
      <c r="H3263" s="5">
        <f>IFERROR(IF($F$3=0,"-",Tabla1[[#This Row],[Precio de Cliente neto]]*(1+$F$3)),"-")</f>
        <v>73365.672344999999</v>
      </c>
      <c r="I3263" s="5">
        <v>69872.068899999998</v>
      </c>
      <c r="J3263" s="5">
        <v>62884.862009999997</v>
      </c>
      <c r="K3263" s="26">
        <v>0.21</v>
      </c>
    </row>
    <row r="3264" spans="1:11">
      <c r="A3264" s="4">
        <v>9308</v>
      </c>
      <c r="B3264" t="s">
        <v>2377</v>
      </c>
      <c r="C3264" s="5">
        <f>IF($F$2=0," - ",Tabla1[[#This Row],[Base Precio de Lista neto]])</f>
        <v>45497.670400000003</v>
      </c>
      <c r="D3264" s="5">
        <f>IF($F$2=0," - ",Tabla1[[#This Row],[Base Precio de Lista neto]]*(1-$F$2))</f>
        <v>31848.369279999999</v>
      </c>
      <c r="E3264" s="5">
        <f>IF($F$2=0," - ",Tabla1[[#This Row],[Base para Mejor precio]]*(1-$F$2))</f>
        <v>28663.532351999995</v>
      </c>
      <c r="F3264" s="4" t="s">
        <v>5</v>
      </c>
      <c r="G3264" s="16" t="s">
        <v>6131</v>
      </c>
      <c r="H3264" s="5">
        <f>IFERROR(IF($F$3=0,"-",Tabla1[[#This Row],[Precio de Cliente neto]]*(1+$F$3)),"-")</f>
        <v>47772.553919999998</v>
      </c>
      <c r="I3264" s="5">
        <v>45497.670400000003</v>
      </c>
      <c r="J3264" s="5">
        <v>40947.903359999997</v>
      </c>
      <c r="K3264" s="26">
        <v>0.21</v>
      </c>
    </row>
    <row r="3265" spans="1:11">
      <c r="A3265" s="4">
        <v>9309</v>
      </c>
      <c r="B3265" t="s">
        <v>2378</v>
      </c>
      <c r="C3265" s="5">
        <f>IF($F$2=0," - ",Tabla1[[#This Row],[Base Precio de Lista neto]])</f>
        <v>30867.565999999999</v>
      </c>
      <c r="D3265" s="5">
        <f>IF($F$2=0," - ",Tabla1[[#This Row],[Base Precio de Lista neto]]*(1-$F$2))</f>
        <v>21607.296199999997</v>
      </c>
      <c r="E3265" s="5">
        <f>IF($F$2=0," - ",Tabla1[[#This Row],[Base para Mejor precio]]*(1-$F$2))</f>
        <v>19446.566579999999</v>
      </c>
      <c r="F3265" s="4" t="s">
        <v>5</v>
      </c>
      <c r="G3265" s="16" t="s">
        <v>6131</v>
      </c>
      <c r="H3265" s="5">
        <f>IFERROR(IF($F$3=0,"-",Tabla1[[#This Row],[Precio de Cliente neto]]*(1+$F$3)),"-")</f>
        <v>32410.944299999996</v>
      </c>
      <c r="I3265" s="5">
        <v>30867.565999999999</v>
      </c>
      <c r="J3265" s="5">
        <v>27780.809399999998</v>
      </c>
      <c r="K3265" s="26">
        <v>0.21</v>
      </c>
    </row>
    <row r="3266" spans="1:11">
      <c r="A3266" s="4">
        <v>9310</v>
      </c>
      <c r="B3266" t="s">
        <v>2379</v>
      </c>
      <c r="C3266" s="5">
        <f>IF($F$2=0," - ",Tabla1[[#This Row],[Base Precio de Lista neto]])</f>
        <v>37210.445399999997</v>
      </c>
      <c r="D3266" s="5">
        <f>IF($F$2=0," - ",Tabla1[[#This Row],[Base Precio de Lista neto]]*(1-$F$2))</f>
        <v>26047.311779999996</v>
      </c>
      <c r="E3266" s="5">
        <f>IF($F$2=0," - ",Tabla1[[#This Row],[Base para Mejor precio]]*(1-$F$2))</f>
        <v>23442.580601999998</v>
      </c>
      <c r="F3266" s="4" t="s">
        <v>5</v>
      </c>
      <c r="G3266" s="16" t="s">
        <v>6131</v>
      </c>
      <c r="H3266" s="5">
        <f>IFERROR(IF($F$3=0,"-",Tabla1[[#This Row],[Precio de Cliente neto]]*(1+$F$3)),"-")</f>
        <v>39070.967669999998</v>
      </c>
      <c r="I3266" s="5">
        <v>37210.445399999997</v>
      </c>
      <c r="J3266" s="5">
        <v>33489.400860000002</v>
      </c>
      <c r="K3266" s="26">
        <v>0.21</v>
      </c>
    </row>
    <row r="3267" spans="1:11">
      <c r="A3267" s="4">
        <v>9311</v>
      </c>
      <c r="B3267" t="s">
        <v>2380</v>
      </c>
      <c r="C3267" s="5">
        <f>IF($F$2=0," - ",Tabla1[[#This Row],[Base Precio de Lista neto]])</f>
        <v>34199.969400000002</v>
      </c>
      <c r="D3267" s="5">
        <f>IF($F$2=0," - ",Tabla1[[#This Row],[Base Precio de Lista neto]]*(1-$F$2))</f>
        <v>23939.978579999999</v>
      </c>
      <c r="E3267" s="5">
        <f>IF($F$2=0," - ",Tabla1[[#This Row],[Base para Mejor precio]]*(1-$F$2))</f>
        <v>21545.980722</v>
      </c>
      <c r="F3267" s="4" t="s">
        <v>5</v>
      </c>
      <c r="G3267" s="16" t="s">
        <v>6131</v>
      </c>
      <c r="H3267" s="5">
        <f>IFERROR(IF($F$3=0,"-",Tabla1[[#This Row],[Precio de Cliente neto]]*(1+$F$3)),"-")</f>
        <v>35909.96787</v>
      </c>
      <c r="I3267" s="5">
        <v>34199.969400000002</v>
      </c>
      <c r="J3267" s="5">
        <v>30779.972460000001</v>
      </c>
      <c r="K3267" s="26">
        <v>0.21</v>
      </c>
    </row>
    <row r="3268" spans="1:11">
      <c r="A3268" s="4">
        <v>9312</v>
      </c>
      <c r="B3268" t="s">
        <v>2381</v>
      </c>
      <c r="C3268" s="5">
        <f>IF($F$2=0," - ",Tabla1[[#This Row],[Base Precio de Lista neto]])</f>
        <v>49037.748399999997</v>
      </c>
      <c r="D3268" s="5">
        <f>IF($F$2=0," - ",Tabla1[[#This Row],[Base Precio de Lista neto]]*(1-$F$2))</f>
        <v>34326.423879999995</v>
      </c>
      <c r="E3268" s="5">
        <f>IF($F$2=0," - ",Tabla1[[#This Row],[Base para Mejor precio]]*(1-$F$2))</f>
        <v>30893.781491999998</v>
      </c>
      <c r="F3268" s="4" t="s">
        <v>5</v>
      </c>
      <c r="G3268" s="16" t="s">
        <v>6131</v>
      </c>
      <c r="H3268" s="5">
        <f>IFERROR(IF($F$3=0,"-",Tabla1[[#This Row],[Precio de Cliente neto]]*(1+$F$3)),"-")</f>
        <v>51489.635819999996</v>
      </c>
      <c r="I3268" s="5">
        <v>49037.748399999997</v>
      </c>
      <c r="J3268" s="5">
        <v>44133.973559999999</v>
      </c>
      <c r="K3268" s="26">
        <v>0.21</v>
      </c>
    </row>
    <row r="3269" spans="1:11">
      <c r="A3269" s="4">
        <v>9313</v>
      </c>
      <c r="B3269" t="s">
        <v>2382</v>
      </c>
      <c r="C3269" s="5">
        <f>IF($F$2=0," - ",Tabla1[[#This Row],[Base Precio de Lista neto]])</f>
        <v>30867.565999999999</v>
      </c>
      <c r="D3269" s="5">
        <f>IF($F$2=0," - ",Tabla1[[#This Row],[Base Precio de Lista neto]]*(1-$F$2))</f>
        <v>21607.296199999997</v>
      </c>
      <c r="E3269" s="5">
        <f>IF($F$2=0," - ",Tabla1[[#This Row],[Base para Mejor precio]]*(1-$F$2))</f>
        <v>19446.566579999999</v>
      </c>
      <c r="F3269" s="4" t="s">
        <v>5</v>
      </c>
      <c r="G3269" s="16" t="s">
        <v>6131</v>
      </c>
      <c r="H3269" s="5">
        <f>IFERROR(IF($F$3=0,"-",Tabla1[[#This Row],[Precio de Cliente neto]]*(1+$F$3)),"-")</f>
        <v>32410.944299999996</v>
      </c>
      <c r="I3269" s="5">
        <v>30867.565999999999</v>
      </c>
      <c r="J3269" s="5">
        <v>27780.809399999998</v>
      </c>
      <c r="K3269" s="26">
        <v>0.21</v>
      </c>
    </row>
    <row r="3270" spans="1:11">
      <c r="A3270" s="4">
        <v>9314</v>
      </c>
      <c r="B3270" t="s">
        <v>2383</v>
      </c>
      <c r="C3270" s="5">
        <f>IF($F$2=0," - ",Tabla1[[#This Row],[Base Precio de Lista neto]])</f>
        <v>37210.445399999997</v>
      </c>
      <c r="D3270" s="5">
        <f>IF($F$2=0," - ",Tabla1[[#This Row],[Base Precio de Lista neto]]*(1-$F$2))</f>
        <v>26047.311779999996</v>
      </c>
      <c r="E3270" s="5">
        <f>IF($F$2=0," - ",Tabla1[[#This Row],[Base para Mejor precio]]*(1-$F$2))</f>
        <v>23442.580601999998</v>
      </c>
      <c r="F3270" s="4" t="s">
        <v>5</v>
      </c>
      <c r="G3270" s="16" t="s">
        <v>6131</v>
      </c>
      <c r="H3270" s="5">
        <f>IFERROR(IF($F$3=0,"-",Tabla1[[#This Row],[Precio de Cliente neto]]*(1+$F$3)),"-")</f>
        <v>39070.967669999998</v>
      </c>
      <c r="I3270" s="5">
        <v>37210.445399999997</v>
      </c>
      <c r="J3270" s="5">
        <v>33489.400860000002</v>
      </c>
      <c r="K3270" s="26">
        <v>0.21</v>
      </c>
    </row>
    <row r="3271" spans="1:11">
      <c r="A3271" s="4">
        <v>9316</v>
      </c>
      <c r="B3271" t="s">
        <v>2384</v>
      </c>
      <c r="C3271" s="5">
        <f>IF($F$2=0," - ",Tabla1[[#This Row],[Base Precio de Lista neto]])</f>
        <v>49037.748399999997</v>
      </c>
      <c r="D3271" s="5">
        <f>IF($F$2=0," - ",Tabla1[[#This Row],[Base Precio de Lista neto]]*(1-$F$2))</f>
        <v>34326.423879999995</v>
      </c>
      <c r="E3271" s="5">
        <f>IF($F$2=0," - ",Tabla1[[#This Row],[Base para Mejor precio]]*(1-$F$2))</f>
        <v>30893.781491999998</v>
      </c>
      <c r="F3271" s="4" t="s">
        <v>5</v>
      </c>
      <c r="G3271" s="16" t="s">
        <v>6131</v>
      </c>
      <c r="H3271" s="5">
        <f>IFERROR(IF($F$3=0,"-",Tabla1[[#This Row],[Precio de Cliente neto]]*(1+$F$3)),"-")</f>
        <v>51489.635819999996</v>
      </c>
      <c r="I3271" s="5">
        <v>49037.748399999997</v>
      </c>
      <c r="J3271" s="5">
        <v>44133.973559999999</v>
      </c>
      <c r="K3271" s="26">
        <v>0.21</v>
      </c>
    </row>
    <row r="3272" spans="1:11">
      <c r="A3272" s="4">
        <v>9317</v>
      </c>
      <c r="B3272" t="s">
        <v>2385</v>
      </c>
      <c r="C3272" s="5">
        <f>IF($F$2=0," - ",Tabla1[[#This Row],[Base Precio de Lista neto]])</f>
        <v>20886.9274</v>
      </c>
      <c r="D3272" s="5">
        <f>IF($F$2=0," - ",Tabla1[[#This Row],[Base Precio de Lista neto]]*(1-$F$2))</f>
        <v>14620.849179999999</v>
      </c>
      <c r="E3272" s="5">
        <f>IF($F$2=0," - ",Tabla1[[#This Row],[Base para Mejor precio]]*(1-$F$2))</f>
        <v>13158.764261999999</v>
      </c>
      <c r="F3272" s="4" t="s">
        <v>5</v>
      </c>
      <c r="G3272" s="16" t="s">
        <v>6131</v>
      </c>
      <c r="H3272" s="5">
        <f>IFERROR(IF($F$3=0,"-",Tabla1[[#This Row],[Precio de Cliente neto]]*(1+$F$3)),"-")</f>
        <v>21931.27377</v>
      </c>
      <c r="I3272" s="5">
        <v>20886.9274</v>
      </c>
      <c r="J3272" s="5">
        <v>18798.234659999998</v>
      </c>
      <c r="K3272" s="26">
        <v>0.21</v>
      </c>
    </row>
    <row r="3273" spans="1:11">
      <c r="A3273" s="4">
        <v>9318</v>
      </c>
      <c r="B3273" t="s">
        <v>2386</v>
      </c>
      <c r="C3273" s="5">
        <f>IF($F$2=0," - ",Tabla1[[#This Row],[Base Precio de Lista neto]])</f>
        <v>22885.999</v>
      </c>
      <c r="D3273" s="5">
        <f>IF($F$2=0," - ",Tabla1[[#This Row],[Base Precio de Lista neto]]*(1-$F$2))</f>
        <v>16020.199299999998</v>
      </c>
      <c r="E3273" s="5">
        <f>IF($F$2=0," - ",Tabla1[[#This Row],[Base para Mejor precio]]*(1-$F$2))</f>
        <v>14418.179369999998</v>
      </c>
      <c r="F3273" s="4" t="s">
        <v>5</v>
      </c>
      <c r="G3273" s="16" t="s">
        <v>6131</v>
      </c>
      <c r="H3273" s="5">
        <f>IFERROR(IF($F$3=0,"-",Tabla1[[#This Row],[Precio de Cliente neto]]*(1+$F$3)),"-")</f>
        <v>24030.298949999997</v>
      </c>
      <c r="I3273" s="5">
        <v>22885.999</v>
      </c>
      <c r="J3273" s="5">
        <v>20597.399099999999</v>
      </c>
      <c r="K3273" s="26">
        <v>0.21</v>
      </c>
    </row>
    <row r="3274" spans="1:11">
      <c r="A3274" s="4">
        <v>9319</v>
      </c>
      <c r="B3274" t="s">
        <v>2387</v>
      </c>
      <c r="C3274" s="5">
        <f>IF($F$2=0," - ",Tabla1[[#This Row],[Base Precio de Lista neto]])</f>
        <v>29771.341100000001</v>
      </c>
      <c r="D3274" s="5">
        <f>IF($F$2=0," - ",Tabla1[[#This Row],[Base Precio de Lista neto]]*(1-$F$2))</f>
        <v>20839.938770000001</v>
      </c>
      <c r="E3274" s="5">
        <f>IF($F$2=0," - ",Tabla1[[#This Row],[Base para Mejor precio]]*(1-$F$2))</f>
        <v>18755.944892999996</v>
      </c>
      <c r="F3274" s="4" t="s">
        <v>5</v>
      </c>
      <c r="G3274" s="16" t="s">
        <v>6131</v>
      </c>
      <c r="H3274" s="5">
        <f>IFERROR(IF($F$3=0,"-",Tabla1[[#This Row],[Precio de Cliente neto]]*(1+$F$3)),"-")</f>
        <v>31259.908155000001</v>
      </c>
      <c r="I3274" s="5">
        <v>29771.341100000001</v>
      </c>
      <c r="J3274" s="5">
        <v>26794.206989999999</v>
      </c>
      <c r="K3274" s="26">
        <v>0.21</v>
      </c>
    </row>
    <row r="3275" spans="1:11">
      <c r="A3275" s="4">
        <v>9320</v>
      </c>
      <c r="B3275" t="s">
        <v>2388</v>
      </c>
      <c r="C3275" s="5">
        <f>IF($F$2=0," - ",Tabla1[[#This Row],[Base Precio de Lista neto]])</f>
        <v>33894.404300000002</v>
      </c>
      <c r="D3275" s="5">
        <f>IF($F$2=0," - ",Tabla1[[#This Row],[Base Precio de Lista neto]]*(1-$F$2))</f>
        <v>23726.083009999998</v>
      </c>
      <c r="E3275" s="5">
        <f>IF($F$2=0," - ",Tabla1[[#This Row],[Base para Mejor precio]]*(1-$F$2))</f>
        <v>21353.474708999998</v>
      </c>
      <c r="F3275" s="4" t="s">
        <v>5</v>
      </c>
      <c r="G3275" s="16" t="s">
        <v>6131</v>
      </c>
      <c r="H3275" s="5">
        <f>IFERROR(IF($F$3=0,"-",Tabla1[[#This Row],[Precio de Cliente neto]]*(1+$F$3)),"-")</f>
        <v>35589.124514999996</v>
      </c>
      <c r="I3275" s="5">
        <v>33894.404300000002</v>
      </c>
      <c r="J3275" s="5">
        <v>30504.96387</v>
      </c>
      <c r="K3275" s="26">
        <v>0.21</v>
      </c>
    </row>
    <row r="3276" spans="1:11">
      <c r="A3276" s="4">
        <v>9321</v>
      </c>
      <c r="B3276" t="s">
        <v>2389</v>
      </c>
      <c r="C3276" s="5">
        <f>IF($F$2=0," - ",Tabla1[[#This Row],[Base Precio de Lista neto]])</f>
        <v>26272.9967</v>
      </c>
      <c r="D3276" s="5">
        <f>IF($F$2=0," - ",Tabla1[[#This Row],[Base Precio de Lista neto]]*(1-$F$2))</f>
        <v>18391.097689999999</v>
      </c>
      <c r="E3276" s="5">
        <f>IF($F$2=0," - ",Tabla1[[#This Row],[Base para Mejor precio]]*(1-$F$2))</f>
        <v>16551.987921</v>
      </c>
      <c r="F3276" s="4" t="s">
        <v>5</v>
      </c>
      <c r="G3276" s="16" t="s">
        <v>6131</v>
      </c>
      <c r="H3276" s="5">
        <f>IFERROR(IF($F$3=0,"-",Tabla1[[#This Row],[Precio de Cliente neto]]*(1+$F$3)),"-")</f>
        <v>27586.646535</v>
      </c>
      <c r="I3276" s="5">
        <v>26272.9967</v>
      </c>
      <c r="J3276" s="5">
        <v>23645.697029999999</v>
      </c>
      <c r="K3276" s="26">
        <v>0.21</v>
      </c>
    </row>
    <row r="3277" spans="1:11">
      <c r="A3277" s="4">
        <v>9322</v>
      </c>
      <c r="B3277" t="s">
        <v>2390</v>
      </c>
      <c r="C3277" s="5">
        <f>IF($F$2=0," - ",Tabla1[[#This Row],[Base Precio de Lista neto]])</f>
        <v>26873.2585</v>
      </c>
      <c r="D3277" s="5">
        <f>IF($F$2=0," - ",Tabla1[[#This Row],[Base Precio de Lista neto]]*(1-$F$2))</f>
        <v>18811.28095</v>
      </c>
      <c r="E3277" s="5">
        <f>IF($F$2=0," - ",Tabla1[[#This Row],[Base para Mejor precio]]*(1-$F$2))</f>
        <v>16930.152854999997</v>
      </c>
      <c r="F3277" s="4" t="s">
        <v>5</v>
      </c>
      <c r="G3277" s="16" t="s">
        <v>6131</v>
      </c>
      <c r="H3277" s="5">
        <f>IFERROR(IF($F$3=0,"-",Tabla1[[#This Row],[Precio de Cliente neto]]*(1+$F$3)),"-")</f>
        <v>28216.921425</v>
      </c>
      <c r="I3277" s="5">
        <v>26873.2585</v>
      </c>
      <c r="J3277" s="5">
        <v>24185.932649999999</v>
      </c>
      <c r="K3277" s="26">
        <v>0.21</v>
      </c>
    </row>
    <row r="3278" spans="1:11">
      <c r="A3278" s="4">
        <v>9323</v>
      </c>
      <c r="B3278" t="s">
        <v>2391</v>
      </c>
      <c r="C3278" s="5">
        <f>IF($F$2=0," - ",Tabla1[[#This Row],[Base Precio de Lista neto]])</f>
        <v>29529.606800000001</v>
      </c>
      <c r="D3278" s="5">
        <f>IF($F$2=0," - ",Tabla1[[#This Row],[Base Precio de Lista neto]]*(1-$F$2))</f>
        <v>20670.724760000001</v>
      </c>
      <c r="E3278" s="5">
        <f>IF($F$2=0," - ",Tabla1[[#This Row],[Base para Mejor precio]]*(1-$F$2))</f>
        <v>18603.652284</v>
      </c>
      <c r="F3278" s="4" t="s">
        <v>5</v>
      </c>
      <c r="G3278" s="16" t="s">
        <v>6131</v>
      </c>
      <c r="H3278" s="5">
        <f>IFERROR(IF($F$3=0,"-",Tabla1[[#This Row],[Precio de Cliente neto]]*(1+$F$3)),"-")</f>
        <v>31006.087140000003</v>
      </c>
      <c r="I3278" s="5">
        <v>29529.606800000001</v>
      </c>
      <c r="J3278" s="5">
        <v>26576.646120000001</v>
      </c>
      <c r="K3278" s="26">
        <v>0.21</v>
      </c>
    </row>
    <row r="3279" spans="1:11">
      <c r="A3279" s="4">
        <v>9324</v>
      </c>
      <c r="B3279" t="s">
        <v>2392</v>
      </c>
      <c r="C3279" s="5">
        <f>IF($F$2=0," - ",Tabla1[[#This Row],[Base Precio de Lista neto]])</f>
        <v>22834.392800000001</v>
      </c>
      <c r="D3279" s="5">
        <f>IF($F$2=0," - ",Tabla1[[#This Row],[Base Precio de Lista neto]]*(1-$F$2))</f>
        <v>15984.07496</v>
      </c>
      <c r="E3279" s="5">
        <f>IF($F$2=0," - ",Tabla1[[#This Row],[Base para Mejor precio]]*(1-$F$2))</f>
        <v>14385.667463999998</v>
      </c>
      <c r="F3279" s="4" t="s">
        <v>5</v>
      </c>
      <c r="G3279" s="16" t="s">
        <v>6131</v>
      </c>
      <c r="H3279" s="5">
        <f>IFERROR(IF($F$3=0,"-",Tabla1[[#This Row],[Precio de Cliente neto]]*(1+$F$3)),"-")</f>
        <v>23976.112440000001</v>
      </c>
      <c r="I3279" s="5">
        <v>22834.392800000001</v>
      </c>
      <c r="J3279" s="5">
        <v>20550.953519999999</v>
      </c>
      <c r="K3279" s="26">
        <v>0.21</v>
      </c>
    </row>
    <row r="3280" spans="1:11">
      <c r="A3280" s="4">
        <v>9325</v>
      </c>
      <c r="B3280" t="s">
        <v>2393</v>
      </c>
      <c r="C3280" s="5">
        <f>IF($F$2=0," - ",Tabla1[[#This Row],[Base Precio de Lista neto]])</f>
        <v>25612.9683</v>
      </c>
      <c r="D3280" s="5">
        <f>IF($F$2=0," - ",Tabla1[[#This Row],[Base Precio de Lista neto]]*(1-$F$2))</f>
        <v>17929.077809999999</v>
      </c>
      <c r="E3280" s="5">
        <f>IF($F$2=0," - ",Tabla1[[#This Row],[Base para Mejor precio]]*(1-$F$2))</f>
        <v>16136.170028999999</v>
      </c>
      <c r="F3280" s="4" t="s">
        <v>5</v>
      </c>
      <c r="G3280" s="16" t="s">
        <v>6131</v>
      </c>
      <c r="H3280" s="5">
        <f>IFERROR(IF($F$3=0,"-",Tabla1[[#This Row],[Precio de Cliente neto]]*(1+$F$3)),"-")</f>
        <v>26893.616714999996</v>
      </c>
      <c r="I3280" s="5">
        <v>25612.9683</v>
      </c>
      <c r="J3280" s="5">
        <v>23051.671470000001</v>
      </c>
      <c r="K3280" s="26">
        <v>0.21</v>
      </c>
    </row>
    <row r="3281" spans="1:11">
      <c r="A3281" s="4">
        <v>9326</v>
      </c>
      <c r="B3281" t="s">
        <v>2394</v>
      </c>
      <c r="C3281" s="5">
        <f>IF($F$2=0," - ",Tabla1[[#This Row],[Base Precio de Lista neto]])</f>
        <v>32555.374500000002</v>
      </c>
      <c r="D3281" s="5">
        <f>IF($F$2=0," - ",Tabla1[[#This Row],[Base Precio de Lista neto]]*(1-$F$2))</f>
        <v>22788.762149999999</v>
      </c>
      <c r="E3281" s="5">
        <f>IF($F$2=0," - ",Tabla1[[#This Row],[Base para Mejor precio]]*(1-$F$2))</f>
        <v>20509.885934999998</v>
      </c>
      <c r="F3281" s="4" t="s">
        <v>5</v>
      </c>
      <c r="G3281" s="16" t="s">
        <v>6131</v>
      </c>
      <c r="H3281" s="5">
        <f>IFERROR(IF($F$3=0,"-",Tabla1[[#This Row],[Precio de Cliente neto]]*(1+$F$3)),"-")</f>
        <v>34183.143225</v>
      </c>
      <c r="I3281" s="5">
        <v>32555.374500000002</v>
      </c>
      <c r="J3281" s="5">
        <v>29299.837049999998</v>
      </c>
      <c r="K3281" s="26">
        <v>0.21</v>
      </c>
    </row>
    <row r="3282" spans="1:11">
      <c r="A3282" s="4">
        <v>9327</v>
      </c>
      <c r="B3282" t="s">
        <v>2395</v>
      </c>
      <c r="C3282" s="5">
        <f>IF($F$2=0," - ",Tabla1[[#This Row],[Base Precio de Lista neto]])</f>
        <v>35336.661399999997</v>
      </c>
      <c r="D3282" s="5">
        <f>IF($F$2=0," - ",Tabla1[[#This Row],[Base Precio de Lista neto]]*(1-$F$2))</f>
        <v>24735.662979999997</v>
      </c>
      <c r="E3282" s="5">
        <f>IF($F$2=0," - ",Tabla1[[#This Row],[Base para Mejor precio]]*(1-$F$2))</f>
        <v>22262.096681999999</v>
      </c>
      <c r="F3282" s="4" t="s">
        <v>5</v>
      </c>
      <c r="G3282" s="16" t="s">
        <v>6131</v>
      </c>
      <c r="H3282" s="5">
        <f>IFERROR(IF($F$3=0,"-",Tabla1[[#This Row],[Precio de Cliente neto]]*(1+$F$3)),"-")</f>
        <v>37103.494469999998</v>
      </c>
      <c r="I3282" s="5">
        <v>35336.661399999997</v>
      </c>
      <c r="J3282" s="5">
        <v>31802.99526</v>
      </c>
      <c r="K3282" s="26">
        <v>0.21</v>
      </c>
    </row>
    <row r="3283" spans="1:11">
      <c r="A3283" s="4">
        <v>9328</v>
      </c>
      <c r="B3283" t="s">
        <v>2396</v>
      </c>
      <c r="C3283" s="5">
        <f>IF($F$2=0," - ",Tabla1[[#This Row],[Base Precio de Lista neto]])</f>
        <v>29385.666399999998</v>
      </c>
      <c r="D3283" s="5">
        <f>IF($F$2=0," - ",Tabla1[[#This Row],[Base Precio de Lista neto]]*(1-$F$2))</f>
        <v>20569.966479999999</v>
      </c>
      <c r="E3283" s="5">
        <f>IF($F$2=0," - ",Tabla1[[#This Row],[Base para Mejor precio]]*(1-$F$2))</f>
        <v>18512.969831999999</v>
      </c>
      <c r="F3283" s="4" t="s">
        <v>5</v>
      </c>
      <c r="G3283" s="16" t="s">
        <v>6131</v>
      </c>
      <c r="H3283" s="5">
        <f>IFERROR(IF($F$3=0,"-",Tabla1[[#This Row],[Precio de Cliente neto]]*(1+$F$3)),"-")</f>
        <v>30854.949719999997</v>
      </c>
      <c r="I3283" s="5">
        <v>29385.666399999998</v>
      </c>
      <c r="J3283" s="5">
        <v>26447.099760000001</v>
      </c>
      <c r="K3283" s="26">
        <v>0.21</v>
      </c>
    </row>
    <row r="3284" spans="1:11">
      <c r="A3284" s="4">
        <v>9329</v>
      </c>
      <c r="B3284" t="s">
        <v>2397</v>
      </c>
      <c r="C3284" s="5">
        <f>IF($F$2=0," - ",Tabla1[[#This Row],[Base Precio de Lista neto]])</f>
        <v>29279.737700000001</v>
      </c>
      <c r="D3284" s="5">
        <f>IF($F$2=0," - ",Tabla1[[#This Row],[Base Precio de Lista neto]]*(1-$F$2))</f>
        <v>20495.81639</v>
      </c>
      <c r="E3284" s="5">
        <f>IF($F$2=0," - ",Tabla1[[#This Row],[Base para Mejor precio]]*(1-$F$2))</f>
        <v>18446.234751</v>
      </c>
      <c r="F3284" s="4" t="s">
        <v>5</v>
      </c>
      <c r="G3284" s="16" t="s">
        <v>6131</v>
      </c>
      <c r="H3284" s="5">
        <f>IFERROR(IF($F$3=0,"-",Tabla1[[#This Row],[Precio de Cliente neto]]*(1+$F$3)),"-")</f>
        <v>30743.724585</v>
      </c>
      <c r="I3284" s="5">
        <v>29279.737700000001</v>
      </c>
      <c r="J3284" s="5">
        <v>26351.763930000001</v>
      </c>
      <c r="K3284" s="26">
        <v>0.21</v>
      </c>
    </row>
    <row r="3285" spans="1:11">
      <c r="A3285" s="4">
        <v>9330</v>
      </c>
      <c r="B3285" t="s">
        <v>2398</v>
      </c>
      <c r="C3285" s="5">
        <f>IF($F$2=0," - ",Tabla1[[#This Row],[Base Precio de Lista neto]])</f>
        <v>29420.9758</v>
      </c>
      <c r="D3285" s="5">
        <f>IF($F$2=0," - ",Tabla1[[#This Row],[Base Precio de Lista neto]]*(1-$F$2))</f>
        <v>20594.683059999999</v>
      </c>
      <c r="E3285" s="5">
        <f>IF($F$2=0," - ",Tabla1[[#This Row],[Base para Mejor precio]]*(1-$F$2))</f>
        <v>18535.214753999997</v>
      </c>
      <c r="F3285" s="4" t="s">
        <v>5</v>
      </c>
      <c r="G3285" s="16" t="s">
        <v>6131</v>
      </c>
      <c r="H3285" s="5">
        <f>IFERROR(IF($F$3=0,"-",Tabla1[[#This Row],[Precio de Cliente neto]]*(1+$F$3)),"-")</f>
        <v>30892.024590000001</v>
      </c>
      <c r="I3285" s="5">
        <v>29420.9758</v>
      </c>
      <c r="J3285" s="5">
        <v>26478.878219999999</v>
      </c>
      <c r="K3285" s="26">
        <v>0.21</v>
      </c>
    </row>
    <row r="3286" spans="1:11">
      <c r="A3286" s="4">
        <v>9331</v>
      </c>
      <c r="B3286" t="s">
        <v>2399</v>
      </c>
      <c r="C3286" s="5">
        <f>IF($F$2=0," - ",Tabla1[[#This Row],[Base Precio de Lista neto]])</f>
        <v>23097.845499999999</v>
      </c>
      <c r="D3286" s="5">
        <f>IF($F$2=0," - ",Tabla1[[#This Row],[Base Precio de Lista neto]]*(1-$F$2))</f>
        <v>16168.491849999999</v>
      </c>
      <c r="E3286" s="5">
        <f>IF($F$2=0," - ",Tabla1[[#This Row],[Base para Mejor precio]]*(1-$F$2))</f>
        <v>14551.642664999998</v>
      </c>
      <c r="F3286" s="4" t="s">
        <v>5</v>
      </c>
      <c r="G3286" s="16" t="s">
        <v>6131</v>
      </c>
      <c r="H3286" s="5">
        <f>IFERROR(IF($F$3=0,"-",Tabla1[[#This Row],[Precio de Cliente neto]]*(1+$F$3)),"-")</f>
        <v>24252.737774999998</v>
      </c>
      <c r="I3286" s="5">
        <v>23097.845499999999</v>
      </c>
      <c r="J3286" s="5">
        <v>20788.060949999999</v>
      </c>
      <c r="K3286" s="26">
        <v>0.21</v>
      </c>
    </row>
    <row r="3287" spans="1:11">
      <c r="A3287" s="4">
        <v>9332</v>
      </c>
      <c r="B3287" t="s">
        <v>2400</v>
      </c>
      <c r="C3287" s="5">
        <f>IF($F$2=0," - ",Tabla1[[#This Row],[Base Precio de Lista neto]])</f>
        <v>29200.970300000001</v>
      </c>
      <c r="D3287" s="5">
        <f>IF($F$2=0," - ",Tabla1[[#This Row],[Base Precio de Lista neto]]*(1-$F$2))</f>
        <v>20440.679209999998</v>
      </c>
      <c r="E3287" s="5">
        <f>IF($F$2=0," - ",Tabla1[[#This Row],[Base para Mejor precio]]*(1-$F$2))</f>
        <v>18396.611289</v>
      </c>
      <c r="F3287" s="4" t="s">
        <v>5</v>
      </c>
      <c r="G3287" s="16" t="s">
        <v>6131</v>
      </c>
      <c r="H3287" s="5">
        <f>IFERROR(IF($F$3=0,"-",Tabla1[[#This Row],[Precio de Cliente neto]]*(1+$F$3)),"-")</f>
        <v>30661.018814999996</v>
      </c>
      <c r="I3287" s="5">
        <v>29200.970300000001</v>
      </c>
      <c r="J3287" s="5">
        <v>26280.87327</v>
      </c>
      <c r="K3287" s="26">
        <v>0.21</v>
      </c>
    </row>
    <row r="3288" spans="1:11">
      <c r="A3288" s="4">
        <v>9333</v>
      </c>
      <c r="B3288" t="s">
        <v>2401</v>
      </c>
      <c r="C3288" s="5">
        <f>IF($F$2=0," - ",Tabla1[[#This Row],[Base Precio de Lista neto]])</f>
        <v>36401.378700000001</v>
      </c>
      <c r="D3288" s="5">
        <f>IF($F$2=0," - ",Tabla1[[#This Row],[Base Precio de Lista neto]]*(1-$F$2))</f>
        <v>25480.965089999998</v>
      </c>
      <c r="E3288" s="5">
        <f>IF($F$2=0," - ",Tabla1[[#This Row],[Base para Mejor precio]]*(1-$F$2))</f>
        <v>22932.868580999999</v>
      </c>
      <c r="F3288" s="4" t="s">
        <v>5</v>
      </c>
      <c r="G3288" s="16" t="s">
        <v>6131</v>
      </c>
      <c r="H3288" s="5">
        <f>IFERROR(IF($F$3=0,"-",Tabla1[[#This Row],[Precio de Cliente neto]]*(1+$F$3)),"-")</f>
        <v>38221.447634999997</v>
      </c>
      <c r="I3288" s="5">
        <v>36401.378700000001</v>
      </c>
      <c r="J3288" s="5">
        <v>32761.240829999999</v>
      </c>
      <c r="K3288" s="26">
        <v>0.21</v>
      </c>
    </row>
    <row r="3289" spans="1:11">
      <c r="A3289" s="4">
        <v>9334</v>
      </c>
      <c r="B3289" t="s">
        <v>2402</v>
      </c>
      <c r="C3289" s="5">
        <f>IF($F$2=0," - ",Tabla1[[#This Row],[Base Precio de Lista neto]])</f>
        <v>36778.918799999999</v>
      </c>
      <c r="D3289" s="5">
        <f>IF($F$2=0," - ",Tabla1[[#This Row],[Base Precio de Lista neto]]*(1-$F$2))</f>
        <v>25745.243159999998</v>
      </c>
      <c r="E3289" s="5">
        <f>IF($F$2=0," - ",Tabla1[[#This Row],[Base para Mejor precio]]*(1-$F$2))</f>
        <v>23170.718843999995</v>
      </c>
      <c r="F3289" s="4" t="s">
        <v>5</v>
      </c>
      <c r="G3289" s="16" t="s">
        <v>6131</v>
      </c>
      <c r="H3289" s="5">
        <f>IFERROR(IF($F$3=0,"-",Tabla1[[#This Row],[Precio de Cliente neto]]*(1+$F$3)),"-")</f>
        <v>38617.864739999997</v>
      </c>
      <c r="I3289" s="5">
        <v>36778.918799999999</v>
      </c>
      <c r="J3289" s="5">
        <v>33101.026919999997</v>
      </c>
      <c r="K3289" s="26">
        <v>0.21</v>
      </c>
    </row>
    <row r="3290" spans="1:11">
      <c r="A3290" s="4">
        <v>9335</v>
      </c>
      <c r="B3290" t="s">
        <v>2403</v>
      </c>
      <c r="C3290" s="5">
        <f>IF($F$2=0," - ",Tabla1[[#This Row],[Base Precio de Lista neto]])</f>
        <v>28160.684600000001</v>
      </c>
      <c r="D3290" s="5">
        <f>IF($F$2=0," - ",Tabla1[[#This Row],[Base Precio de Lista neto]]*(1-$F$2))</f>
        <v>19712.479219999997</v>
      </c>
      <c r="E3290" s="5">
        <f>IF($F$2=0," - ",Tabla1[[#This Row],[Base para Mejor precio]]*(1-$F$2))</f>
        <v>17741.231297999999</v>
      </c>
      <c r="F3290" s="4" t="s">
        <v>5</v>
      </c>
      <c r="G3290" s="16" t="s">
        <v>6131</v>
      </c>
      <c r="H3290" s="5">
        <f>IFERROR(IF($F$3=0,"-",Tabla1[[#This Row],[Precio de Cliente neto]]*(1+$F$3)),"-")</f>
        <v>29568.718829999998</v>
      </c>
      <c r="I3290" s="5">
        <v>28160.684600000001</v>
      </c>
      <c r="J3290" s="5">
        <v>25344.616139999998</v>
      </c>
      <c r="K3290" s="26">
        <v>0.21</v>
      </c>
    </row>
    <row r="3291" spans="1:11">
      <c r="A3291" s="4">
        <v>9336</v>
      </c>
      <c r="B3291" t="s">
        <v>2404</v>
      </c>
      <c r="C3291" s="5">
        <f>IF($F$2=0," - ",Tabla1[[#This Row],[Base Precio de Lista neto]])</f>
        <v>28068.3367</v>
      </c>
      <c r="D3291" s="5">
        <f>IF($F$2=0," - ",Tabla1[[#This Row],[Base Precio de Lista neto]]*(1-$F$2))</f>
        <v>19647.83569</v>
      </c>
      <c r="E3291" s="5">
        <f>IF($F$2=0," - ",Tabla1[[#This Row],[Base para Mejor precio]]*(1-$F$2))</f>
        <v>17683.052120999997</v>
      </c>
      <c r="F3291" s="4" t="s">
        <v>5</v>
      </c>
      <c r="G3291" s="16" t="s">
        <v>6131</v>
      </c>
      <c r="H3291" s="5">
        <f>IFERROR(IF($F$3=0,"-",Tabla1[[#This Row],[Precio de Cliente neto]]*(1+$F$3)),"-")</f>
        <v>29471.753535</v>
      </c>
      <c r="I3291" s="5">
        <v>28068.3367</v>
      </c>
      <c r="J3291" s="5">
        <v>25261.50303</v>
      </c>
      <c r="K3291" s="26">
        <v>0.21</v>
      </c>
    </row>
    <row r="3292" spans="1:11">
      <c r="A3292" s="4">
        <v>9345</v>
      </c>
      <c r="B3292" t="s">
        <v>8726</v>
      </c>
      <c r="C3292" s="5">
        <f>IF($F$2=0," - ",Tabla1[[#This Row],[Base Precio de Lista neto]])</f>
        <v>8889.8498999999993</v>
      </c>
      <c r="D3292" s="5">
        <f>IF($F$2=0," - ",Tabla1[[#This Row],[Base Precio de Lista neto]]*(1-$F$2))</f>
        <v>6222.8949299999995</v>
      </c>
      <c r="E3292" s="5">
        <f>IF($F$2=0," - ",Tabla1[[#This Row],[Base para Mejor precio]]*(1-$F$2))</f>
        <v>5600.6054370000002</v>
      </c>
      <c r="F3292" s="4" t="s">
        <v>5</v>
      </c>
      <c r="G3292" s="16" t="s">
        <v>6131</v>
      </c>
      <c r="H3292" s="5">
        <f>IFERROR(IF($F$3=0,"-",Tabla1[[#This Row],[Precio de Cliente neto]]*(1+$F$3)),"-")</f>
        <v>9334.3423949999997</v>
      </c>
      <c r="I3292" s="5">
        <v>8889.8498999999993</v>
      </c>
      <c r="J3292" s="5">
        <v>8000.8649100000002</v>
      </c>
      <c r="K3292" s="26">
        <v>0.21</v>
      </c>
    </row>
    <row r="3293" spans="1:11">
      <c r="A3293" s="4">
        <v>9351</v>
      </c>
      <c r="B3293" t="s">
        <v>8727</v>
      </c>
      <c r="C3293" s="5">
        <f>IF($F$2=0," - ",Tabla1[[#This Row],[Base Precio de Lista neto]])</f>
        <v>8023.4085999999998</v>
      </c>
      <c r="D3293" s="5">
        <f>IF($F$2=0," - ",Tabla1[[#This Row],[Base Precio de Lista neto]]*(1-$F$2))</f>
        <v>5616.3860199999999</v>
      </c>
      <c r="E3293" s="5">
        <f>IF($F$2=0," - ",Tabla1[[#This Row],[Base para Mejor precio]]*(1-$F$2))</f>
        <v>5054.7474179999999</v>
      </c>
      <c r="F3293" s="4" t="s">
        <v>5</v>
      </c>
      <c r="G3293" s="16" t="s">
        <v>6131</v>
      </c>
      <c r="H3293" s="5">
        <f>IFERROR(IF($F$3=0,"-",Tabla1[[#This Row],[Precio de Cliente neto]]*(1+$F$3)),"-")</f>
        <v>8424.5790300000008</v>
      </c>
      <c r="I3293" s="5">
        <v>8023.4085999999998</v>
      </c>
      <c r="J3293" s="5">
        <v>7221.0677400000004</v>
      </c>
      <c r="K3293" s="26">
        <v>0.21</v>
      </c>
    </row>
    <row r="3294" spans="1:11">
      <c r="A3294" s="4">
        <v>9353</v>
      </c>
      <c r="B3294" t="s">
        <v>2405</v>
      </c>
      <c r="C3294" s="5">
        <f>IF($F$2=0," - ",Tabla1[[#This Row],[Base Precio de Lista neto]])</f>
        <v>6750.9079000000002</v>
      </c>
      <c r="D3294" s="5">
        <f>IF($F$2=0," - ",Tabla1[[#This Row],[Base Precio de Lista neto]]*(1-$F$2))</f>
        <v>4725.6355299999996</v>
      </c>
      <c r="E3294" s="5">
        <f>IF($F$2=0," - ",Tabla1[[#This Row],[Base para Mejor precio]]*(1-$F$2))</f>
        <v>4253.0719769999996</v>
      </c>
      <c r="F3294" s="4" t="s">
        <v>5</v>
      </c>
      <c r="G3294" s="16" t="s">
        <v>6131</v>
      </c>
      <c r="H3294" s="5">
        <f>IFERROR(IF($F$3=0,"-",Tabla1[[#This Row],[Precio de Cliente neto]]*(1+$F$3)),"-")</f>
        <v>7088.4532949999993</v>
      </c>
      <c r="I3294" s="5">
        <v>6750.9079000000002</v>
      </c>
      <c r="J3294" s="5">
        <v>6075.81711</v>
      </c>
      <c r="K3294" s="26">
        <v>0.21</v>
      </c>
    </row>
    <row r="3295" spans="1:11">
      <c r="A3295" s="4">
        <v>9354</v>
      </c>
      <c r="B3295" t="s">
        <v>2406</v>
      </c>
      <c r="C3295" s="5">
        <f>IF($F$2=0," - ",Tabla1[[#This Row],[Base Precio de Lista neto]])</f>
        <v>2172.8933999999999</v>
      </c>
      <c r="D3295" s="5">
        <f>IF($F$2=0," - ",Tabla1[[#This Row],[Base Precio de Lista neto]]*(1-$F$2))</f>
        <v>1521.0253799999998</v>
      </c>
      <c r="E3295" s="5">
        <f>IF($F$2=0," - ",Tabla1[[#This Row],[Base para Mejor precio]]*(1-$F$2))</f>
        <v>1368.9228419999999</v>
      </c>
      <c r="F3295" s="4" t="s">
        <v>5</v>
      </c>
      <c r="G3295" s="16" t="s">
        <v>6131</v>
      </c>
      <c r="H3295" s="5">
        <f>IFERROR(IF($F$3=0,"-",Tabla1[[#This Row],[Precio de Cliente neto]]*(1+$F$3)),"-")</f>
        <v>2281.5380699999996</v>
      </c>
      <c r="I3295" s="5">
        <v>2172.8933999999999</v>
      </c>
      <c r="J3295" s="5">
        <v>1955.6040599999999</v>
      </c>
      <c r="K3295" s="26">
        <v>0.21</v>
      </c>
    </row>
    <row r="3296" spans="1:11">
      <c r="A3296" s="4">
        <v>9355</v>
      </c>
      <c r="B3296" t="s">
        <v>2407</v>
      </c>
      <c r="C3296" s="5">
        <f>IF($F$2=0," - ",Tabla1[[#This Row],[Base Precio de Lista neto]])</f>
        <v>7338.9439000000002</v>
      </c>
      <c r="D3296" s="5">
        <f>IF($F$2=0," - ",Tabla1[[#This Row],[Base Precio de Lista neto]]*(1-$F$2))</f>
        <v>5137.26073</v>
      </c>
      <c r="E3296" s="5">
        <f>IF($F$2=0," - ",Tabla1[[#This Row],[Base para Mejor precio]]*(1-$F$2))</f>
        <v>4623.5346569999992</v>
      </c>
      <c r="F3296" s="4" t="s">
        <v>5</v>
      </c>
      <c r="G3296" s="16" t="s">
        <v>6131</v>
      </c>
      <c r="H3296" s="5">
        <f>IFERROR(IF($F$3=0,"-",Tabla1[[#This Row],[Precio de Cliente neto]]*(1+$F$3)),"-")</f>
        <v>7705.891095</v>
      </c>
      <c r="I3296" s="5">
        <v>7338.9439000000002</v>
      </c>
      <c r="J3296" s="5">
        <v>6605.0495099999998</v>
      </c>
      <c r="K3296" s="26">
        <v>0.21</v>
      </c>
    </row>
    <row r="3297" spans="1:11">
      <c r="A3297" s="4">
        <v>9356</v>
      </c>
      <c r="B3297" t="s">
        <v>2408</v>
      </c>
      <c r="C3297" s="5">
        <f>IF($F$2=0," - ",Tabla1[[#This Row],[Base Precio de Lista neto]])</f>
        <v>7280.5508</v>
      </c>
      <c r="D3297" s="5">
        <f>IF($F$2=0," - ",Tabla1[[#This Row],[Base Precio de Lista neto]]*(1-$F$2))</f>
        <v>5096.3855599999997</v>
      </c>
      <c r="E3297" s="5">
        <f>IF($F$2=0," - ",Tabla1[[#This Row],[Base para Mejor precio]]*(1-$F$2))</f>
        <v>4586.7470039999998</v>
      </c>
      <c r="F3297" s="4" t="s">
        <v>5</v>
      </c>
      <c r="G3297" s="16" t="s">
        <v>6131</v>
      </c>
      <c r="H3297" s="5">
        <f>IFERROR(IF($F$3=0,"-",Tabla1[[#This Row],[Precio de Cliente neto]]*(1+$F$3)),"-")</f>
        <v>7644.57834</v>
      </c>
      <c r="I3297" s="5">
        <v>7280.5508</v>
      </c>
      <c r="J3297" s="5">
        <v>6552.4957199999999</v>
      </c>
      <c r="K3297" s="26">
        <v>0.21</v>
      </c>
    </row>
    <row r="3298" spans="1:11">
      <c r="A3298" s="4">
        <v>9357</v>
      </c>
      <c r="B3298" t="s">
        <v>2409</v>
      </c>
      <c r="C3298" s="5">
        <f>IF($F$2=0," - ",Tabla1[[#This Row],[Base Precio de Lista neto]])</f>
        <v>7925.6284999999998</v>
      </c>
      <c r="D3298" s="5">
        <f>IF($F$2=0," - ",Tabla1[[#This Row],[Base Precio de Lista neto]]*(1-$F$2))</f>
        <v>5547.93995</v>
      </c>
      <c r="E3298" s="5">
        <f>IF($F$2=0," - ",Tabla1[[#This Row],[Base para Mejor precio]]*(1-$F$2))</f>
        <v>4993.145954999999</v>
      </c>
      <c r="F3298" s="4" t="s">
        <v>5</v>
      </c>
      <c r="G3298" s="16" t="s">
        <v>6131</v>
      </c>
      <c r="H3298" s="5">
        <f>IFERROR(IF($F$3=0,"-",Tabla1[[#This Row],[Precio de Cliente neto]]*(1+$F$3)),"-")</f>
        <v>8321.9099249999999</v>
      </c>
      <c r="I3298" s="5">
        <v>7925.6284999999998</v>
      </c>
      <c r="J3298" s="5">
        <v>7133.0656499999996</v>
      </c>
      <c r="K3298" s="26">
        <v>0.21</v>
      </c>
    </row>
    <row r="3299" spans="1:11">
      <c r="A3299" s="4">
        <v>9358</v>
      </c>
      <c r="B3299" t="s">
        <v>2410</v>
      </c>
      <c r="C3299" s="5">
        <f>IF($F$2=0," - ",Tabla1[[#This Row],[Base Precio de Lista neto]])</f>
        <v>4726.0429999999997</v>
      </c>
      <c r="D3299" s="5">
        <f>IF($F$2=0," - ",Tabla1[[#This Row],[Base Precio de Lista neto]]*(1-$F$2))</f>
        <v>3308.2300999999998</v>
      </c>
      <c r="E3299" s="5">
        <f>IF($F$2=0," - ",Tabla1[[#This Row],[Base para Mejor precio]]*(1-$F$2))</f>
        <v>2977.4070899999997</v>
      </c>
      <c r="F3299" s="4" t="s">
        <v>5</v>
      </c>
      <c r="G3299" s="16" t="s">
        <v>6131</v>
      </c>
      <c r="H3299" s="5">
        <f>IFERROR(IF($F$3=0,"-",Tabla1[[#This Row],[Precio de Cliente neto]]*(1+$F$3)),"-")</f>
        <v>4962.3451499999992</v>
      </c>
      <c r="I3299" s="5">
        <v>4726.0429999999997</v>
      </c>
      <c r="J3299" s="5">
        <v>4253.4386999999997</v>
      </c>
      <c r="K3299" s="26">
        <v>0.21</v>
      </c>
    </row>
    <row r="3300" spans="1:11">
      <c r="A3300" s="4">
        <v>9359</v>
      </c>
      <c r="B3300" t="s">
        <v>2411</v>
      </c>
      <c r="C3300" s="5">
        <f>IF($F$2=0," - ",Tabla1[[#This Row],[Base Precio de Lista neto]])</f>
        <v>6752.2659999999996</v>
      </c>
      <c r="D3300" s="5">
        <f>IF($F$2=0," - ",Tabla1[[#This Row],[Base Precio de Lista neto]]*(1-$F$2))</f>
        <v>4726.5861999999997</v>
      </c>
      <c r="E3300" s="5">
        <f>IF($F$2=0," - ",Tabla1[[#This Row],[Base para Mejor precio]]*(1-$F$2))</f>
        <v>4253.9275799999996</v>
      </c>
      <c r="F3300" s="4" t="s">
        <v>5</v>
      </c>
      <c r="G3300" s="16" t="s">
        <v>6131</v>
      </c>
      <c r="H3300" s="5">
        <f>IFERROR(IF($F$3=0,"-",Tabla1[[#This Row],[Precio de Cliente neto]]*(1+$F$3)),"-")</f>
        <v>7089.8792999999996</v>
      </c>
      <c r="I3300" s="5">
        <v>6752.2659999999996</v>
      </c>
      <c r="J3300" s="5">
        <v>6077.0393999999997</v>
      </c>
      <c r="K3300" s="26">
        <v>0.21</v>
      </c>
    </row>
    <row r="3301" spans="1:11">
      <c r="A3301" s="4">
        <v>9360</v>
      </c>
      <c r="B3301" t="s">
        <v>2412</v>
      </c>
      <c r="C3301" s="5">
        <f>IF($F$2=0," - ",Tabla1[[#This Row],[Base Precio de Lista neto]])</f>
        <v>2641.4234999999999</v>
      </c>
      <c r="D3301" s="5">
        <f>IF($F$2=0," - ",Tabla1[[#This Row],[Base Precio de Lista neto]]*(1-$F$2))</f>
        <v>1848.9964499999999</v>
      </c>
      <c r="E3301" s="5">
        <f>IF($F$2=0," - ",Tabla1[[#This Row],[Base para Mejor precio]]*(1-$F$2))</f>
        <v>1664.0968049999997</v>
      </c>
      <c r="F3301" s="4" t="s">
        <v>5</v>
      </c>
      <c r="G3301" s="16" t="s">
        <v>6131</v>
      </c>
      <c r="H3301" s="5">
        <f>IFERROR(IF($F$3=0,"-",Tabla1[[#This Row],[Precio de Cliente neto]]*(1+$F$3)),"-")</f>
        <v>2773.4946749999999</v>
      </c>
      <c r="I3301" s="5">
        <v>2641.4234999999999</v>
      </c>
      <c r="J3301" s="5">
        <v>2377.2811499999998</v>
      </c>
      <c r="K3301" s="26">
        <v>0.21</v>
      </c>
    </row>
    <row r="3302" spans="1:11">
      <c r="A3302" s="4">
        <v>9361</v>
      </c>
      <c r="B3302" t="s">
        <v>2413</v>
      </c>
      <c r="C3302" s="5">
        <f>IF($F$2=0," - ",Tabla1[[#This Row],[Base Precio de Lista neto]])</f>
        <v>8513.6636999999992</v>
      </c>
      <c r="D3302" s="5">
        <f>IF($F$2=0," - ",Tabla1[[#This Row],[Base Precio de Lista neto]]*(1-$F$2))</f>
        <v>5959.564589999999</v>
      </c>
      <c r="E3302" s="5">
        <f>IF($F$2=0," - ",Tabla1[[#This Row],[Base para Mejor precio]]*(1-$F$2))</f>
        <v>5363.608131</v>
      </c>
      <c r="F3302" s="4" t="s">
        <v>5</v>
      </c>
      <c r="G3302" s="16" t="s">
        <v>6131</v>
      </c>
      <c r="H3302" s="5">
        <f>IFERROR(IF($F$3=0,"-",Tabla1[[#This Row],[Precio de Cliente neto]]*(1+$F$3)),"-")</f>
        <v>8939.346884999999</v>
      </c>
      <c r="I3302" s="5">
        <v>8513.6636999999992</v>
      </c>
      <c r="J3302" s="5">
        <v>7662.2973300000003</v>
      </c>
      <c r="K3302" s="26">
        <v>0.21</v>
      </c>
    </row>
    <row r="3303" spans="1:11">
      <c r="A3303" s="4">
        <v>9362</v>
      </c>
      <c r="B3303" t="s">
        <v>2414</v>
      </c>
      <c r="C3303" s="5">
        <f>IF($F$2=0," - ",Tabla1[[#This Row],[Base Precio de Lista neto]])</f>
        <v>5959.1571999999996</v>
      </c>
      <c r="D3303" s="5">
        <f>IF($F$2=0," - ",Tabla1[[#This Row],[Base Precio de Lista neto]]*(1-$F$2))</f>
        <v>4171.4100399999998</v>
      </c>
      <c r="E3303" s="5">
        <f>IF($F$2=0," - ",Tabla1[[#This Row],[Base para Mejor precio]]*(1-$F$2))</f>
        <v>3754.2690359999997</v>
      </c>
      <c r="F3303" s="4" t="s">
        <v>5</v>
      </c>
      <c r="G3303" s="16" t="s">
        <v>6131</v>
      </c>
      <c r="H3303" s="5">
        <f>IFERROR(IF($F$3=0,"-",Tabla1[[#This Row],[Precio de Cliente neto]]*(1+$F$3)),"-")</f>
        <v>6257.1150600000001</v>
      </c>
      <c r="I3303" s="5">
        <v>5959.1571999999996</v>
      </c>
      <c r="J3303" s="5">
        <v>5363.2414799999997</v>
      </c>
      <c r="K3303" s="26">
        <v>0.21</v>
      </c>
    </row>
    <row r="3304" spans="1:11">
      <c r="A3304" s="4">
        <v>9363</v>
      </c>
      <c r="B3304" t="s">
        <v>2415</v>
      </c>
      <c r="C3304" s="5">
        <f>IF($F$2=0," - ",Tabla1[[#This Row],[Base Precio de Lista neto]])</f>
        <v>4726.0429999999997</v>
      </c>
      <c r="D3304" s="5">
        <f>IF($F$2=0," - ",Tabla1[[#This Row],[Base Precio de Lista neto]]*(1-$F$2))</f>
        <v>3308.2300999999998</v>
      </c>
      <c r="E3304" s="5">
        <f>IF($F$2=0," - ",Tabla1[[#This Row],[Base para Mejor precio]]*(1-$F$2))</f>
        <v>2977.4070899999997</v>
      </c>
      <c r="F3304" s="4" t="s">
        <v>5</v>
      </c>
      <c r="G3304" s="16" t="s">
        <v>6131</v>
      </c>
      <c r="H3304" s="5">
        <f>IFERROR(IF($F$3=0,"-",Tabla1[[#This Row],[Precio de Cliente neto]]*(1+$F$3)),"-")</f>
        <v>4962.3451499999992</v>
      </c>
      <c r="I3304" s="5">
        <v>4726.0429999999997</v>
      </c>
      <c r="J3304" s="5">
        <v>4253.4386999999997</v>
      </c>
      <c r="K3304" s="26">
        <v>0.21</v>
      </c>
    </row>
    <row r="3305" spans="1:11">
      <c r="A3305" s="4">
        <v>9364</v>
      </c>
      <c r="B3305" t="s">
        <v>2416</v>
      </c>
      <c r="C3305" s="5">
        <f>IF($F$2=0," - ",Tabla1[[#This Row],[Base Precio de Lista neto]])</f>
        <v>4726.0429999999997</v>
      </c>
      <c r="D3305" s="5">
        <f>IF($F$2=0," - ",Tabla1[[#This Row],[Base Precio de Lista neto]]*(1-$F$2))</f>
        <v>3308.2300999999998</v>
      </c>
      <c r="E3305" s="5">
        <f>IF($F$2=0," - ",Tabla1[[#This Row],[Base para Mejor precio]]*(1-$F$2))</f>
        <v>2977.4070899999997</v>
      </c>
      <c r="F3305" s="4" t="s">
        <v>5</v>
      </c>
      <c r="G3305" s="16" t="s">
        <v>6131</v>
      </c>
      <c r="H3305" s="5">
        <f>IFERROR(IF($F$3=0,"-",Tabla1[[#This Row],[Precio de Cliente neto]]*(1+$F$3)),"-")</f>
        <v>4962.3451499999992</v>
      </c>
      <c r="I3305" s="5">
        <v>4726.0429999999997</v>
      </c>
      <c r="J3305" s="5">
        <v>4253.4386999999997</v>
      </c>
      <c r="K3305" s="26">
        <v>0.21</v>
      </c>
    </row>
    <row r="3306" spans="1:11">
      <c r="A3306" s="4">
        <v>9365</v>
      </c>
      <c r="B3306" t="s">
        <v>9266</v>
      </c>
      <c r="C3306" s="5">
        <f>IF($F$2=0," - ",Tabla1[[#This Row],[Base Precio de Lista neto]])</f>
        <v>33266.981599999999</v>
      </c>
      <c r="D3306" s="5">
        <f>IF($F$2=0," - ",Tabla1[[#This Row],[Base Precio de Lista neto]]*(1-$F$2))</f>
        <v>23286.887119999999</v>
      </c>
      <c r="E3306" s="5">
        <f>IF($F$2=0," - ",Tabla1[[#This Row],[Base para Mejor precio]]*(1-$F$2))</f>
        <v>20958.198407999997</v>
      </c>
      <c r="F3306" s="4" t="s">
        <v>5</v>
      </c>
      <c r="G3306" s="16" t="s">
        <v>6131</v>
      </c>
      <c r="H3306" s="5">
        <f>IFERROR(IF($F$3=0,"-",Tabla1[[#This Row],[Precio de Cliente neto]]*(1+$F$3)),"-")</f>
        <v>34930.330679999999</v>
      </c>
      <c r="I3306" s="5">
        <v>33266.981599999999</v>
      </c>
      <c r="J3306" s="5">
        <v>29940.283439999999</v>
      </c>
      <c r="K3306" s="26">
        <v>0.21</v>
      </c>
    </row>
    <row r="3307" spans="1:11">
      <c r="A3307" s="4">
        <v>9366</v>
      </c>
      <c r="B3307" t="s">
        <v>9267</v>
      </c>
      <c r="C3307" s="5">
        <f>IF($F$2=0," - ",Tabla1[[#This Row],[Base Precio de Lista neto]])</f>
        <v>26760.526999999998</v>
      </c>
      <c r="D3307" s="5">
        <f>IF($F$2=0," - ",Tabla1[[#This Row],[Base Precio de Lista neto]]*(1-$F$2))</f>
        <v>18732.368899999998</v>
      </c>
      <c r="E3307" s="5">
        <f>IF($F$2=0," - ",Tabla1[[#This Row],[Base para Mejor precio]]*(1-$F$2))</f>
        <v>16859.132010000001</v>
      </c>
      <c r="F3307" s="4" t="s">
        <v>5</v>
      </c>
      <c r="G3307" s="16" t="s">
        <v>6131</v>
      </c>
      <c r="H3307" s="5">
        <f>IFERROR(IF($F$3=0,"-",Tabla1[[#This Row],[Precio de Cliente neto]]*(1+$F$3)),"-")</f>
        <v>28098.553349999995</v>
      </c>
      <c r="I3307" s="5">
        <v>26760.526999999998</v>
      </c>
      <c r="J3307" s="5">
        <v>24084.474300000002</v>
      </c>
      <c r="K3307" s="26">
        <v>0.21</v>
      </c>
    </row>
    <row r="3308" spans="1:11">
      <c r="A3308" s="4">
        <v>9367</v>
      </c>
      <c r="B3308" t="s">
        <v>8728</v>
      </c>
      <c r="C3308" s="5">
        <f>IF($F$2=0," - ",Tabla1[[#This Row],[Base Precio de Lista neto]])</f>
        <v>19978.396199999999</v>
      </c>
      <c r="D3308" s="5">
        <f>IF($F$2=0," - ",Tabla1[[#This Row],[Base Precio de Lista neto]]*(1-$F$2))</f>
        <v>13984.877339999999</v>
      </c>
      <c r="E3308" s="5">
        <f>IF($F$2=0," - ",Tabla1[[#This Row],[Base para Mejor precio]]*(1-$F$2))</f>
        <v>12586.389605999999</v>
      </c>
      <c r="F3308" s="4" t="s">
        <v>5</v>
      </c>
      <c r="G3308" s="16" t="s">
        <v>6131</v>
      </c>
      <c r="H3308" s="5">
        <f>IFERROR(IF($F$3=0,"-",Tabla1[[#This Row],[Precio de Cliente neto]]*(1+$F$3)),"-")</f>
        <v>20977.316009999999</v>
      </c>
      <c r="I3308" s="5">
        <v>19978.396199999999</v>
      </c>
      <c r="J3308" s="5">
        <v>17980.55658</v>
      </c>
      <c r="K3308" s="26">
        <v>0.21</v>
      </c>
    </row>
    <row r="3309" spans="1:11">
      <c r="A3309" s="4">
        <v>9368</v>
      </c>
      <c r="B3309" t="s">
        <v>8729</v>
      </c>
      <c r="C3309" s="5">
        <f>IF($F$2=0," - ",Tabla1[[#This Row],[Base Precio de Lista neto]])</f>
        <v>29061.090400000001</v>
      </c>
      <c r="D3309" s="5">
        <f>IF($F$2=0," - ",Tabla1[[#This Row],[Base Precio de Lista neto]]*(1-$F$2))</f>
        <v>20342.763279999999</v>
      </c>
      <c r="E3309" s="5">
        <f>IF($F$2=0," - ",Tabla1[[#This Row],[Base para Mejor precio]]*(1-$F$2))</f>
        <v>18308.486951999999</v>
      </c>
      <c r="F3309" s="4" t="s">
        <v>5</v>
      </c>
      <c r="G3309" s="16" t="s">
        <v>6131</v>
      </c>
      <c r="H3309" s="5">
        <f>IFERROR(IF($F$3=0,"-",Tabla1[[#This Row],[Precio de Cliente neto]]*(1+$F$3)),"-")</f>
        <v>30514.144919999999</v>
      </c>
      <c r="I3309" s="5">
        <v>29061.090400000001</v>
      </c>
      <c r="J3309" s="5">
        <v>26154.981360000002</v>
      </c>
      <c r="K3309" s="26">
        <v>0.21</v>
      </c>
    </row>
    <row r="3310" spans="1:11">
      <c r="A3310" s="4">
        <v>9369</v>
      </c>
      <c r="B3310" t="s">
        <v>9268</v>
      </c>
      <c r="C3310" s="5">
        <f>IF($F$2=0," - ",Tabla1[[#This Row],[Base Precio de Lista neto]])</f>
        <v>49600.364699999998</v>
      </c>
      <c r="D3310" s="5">
        <f>IF($F$2=0," - ",Tabla1[[#This Row],[Base Precio de Lista neto]]*(1-$F$2))</f>
        <v>34720.255289999994</v>
      </c>
      <c r="E3310" s="5">
        <f>IF($F$2=0," - ",Tabla1[[#This Row],[Base para Mejor precio]]*(1-$F$2))</f>
        <v>31248.229760999999</v>
      </c>
      <c r="F3310" s="4" t="s">
        <v>5</v>
      </c>
      <c r="G3310" s="16" t="s">
        <v>6131</v>
      </c>
      <c r="H3310" s="5">
        <f>IFERROR(IF($F$3=0,"-",Tabla1[[#This Row],[Precio de Cliente neto]]*(1+$F$3)),"-")</f>
        <v>52080.382934999987</v>
      </c>
      <c r="I3310" s="5">
        <v>49600.364699999998</v>
      </c>
      <c r="J3310" s="5">
        <v>44640.328229999999</v>
      </c>
      <c r="K3310" s="26">
        <v>0.21</v>
      </c>
    </row>
    <row r="3311" spans="1:11">
      <c r="A3311" s="4">
        <v>9370</v>
      </c>
      <c r="B3311" t="s">
        <v>9269</v>
      </c>
      <c r="C3311" s="5">
        <f>IF($F$2=0," - ",Tabla1[[#This Row],[Base Precio de Lista neto]])</f>
        <v>49600.364699999998</v>
      </c>
      <c r="D3311" s="5">
        <f>IF($F$2=0," - ",Tabla1[[#This Row],[Base Precio de Lista neto]]*(1-$F$2))</f>
        <v>34720.255289999994</v>
      </c>
      <c r="E3311" s="5">
        <f>IF($F$2=0," - ",Tabla1[[#This Row],[Base para Mejor precio]]*(1-$F$2))</f>
        <v>31248.229760999999</v>
      </c>
      <c r="F3311" s="4" t="s">
        <v>5</v>
      </c>
      <c r="G3311" s="16" t="s">
        <v>6131</v>
      </c>
      <c r="H3311" s="5">
        <f>IFERROR(IF($F$3=0,"-",Tabla1[[#This Row],[Precio de Cliente neto]]*(1+$F$3)),"-")</f>
        <v>52080.382934999987</v>
      </c>
      <c r="I3311" s="5">
        <v>49600.364699999998</v>
      </c>
      <c r="J3311" s="5">
        <v>44640.328229999999</v>
      </c>
      <c r="K3311" s="26">
        <v>0.21</v>
      </c>
    </row>
    <row r="3312" spans="1:11">
      <c r="A3312" s="4">
        <v>9371</v>
      </c>
      <c r="B3312" t="s">
        <v>9270</v>
      </c>
      <c r="C3312" s="5">
        <f>IF($F$2=0," - ",Tabla1[[#This Row],[Base Precio de Lista neto]])</f>
        <v>49600.364699999998</v>
      </c>
      <c r="D3312" s="5">
        <f>IF($F$2=0," - ",Tabla1[[#This Row],[Base Precio de Lista neto]]*(1-$F$2))</f>
        <v>34720.255289999994</v>
      </c>
      <c r="E3312" s="5">
        <f>IF($F$2=0," - ",Tabla1[[#This Row],[Base para Mejor precio]]*(1-$F$2))</f>
        <v>31248.229760999999</v>
      </c>
      <c r="F3312" s="4" t="s">
        <v>5</v>
      </c>
      <c r="G3312" s="16" t="s">
        <v>6131</v>
      </c>
      <c r="H3312" s="5">
        <f>IFERROR(IF($F$3=0,"-",Tabla1[[#This Row],[Precio de Cliente neto]]*(1+$F$3)),"-")</f>
        <v>52080.382934999987</v>
      </c>
      <c r="I3312" s="5">
        <v>49600.364699999998</v>
      </c>
      <c r="J3312" s="5">
        <v>44640.328229999999</v>
      </c>
      <c r="K3312" s="26">
        <v>0.21</v>
      </c>
    </row>
    <row r="3313" spans="1:11">
      <c r="A3313" s="4">
        <v>9372</v>
      </c>
      <c r="B3313" t="s">
        <v>9271</v>
      </c>
      <c r="C3313" s="5">
        <f>IF($F$2=0," - ",Tabla1[[#This Row],[Base Precio de Lista neto]])</f>
        <v>49600.364699999998</v>
      </c>
      <c r="D3313" s="5">
        <f>IF($F$2=0," - ",Tabla1[[#This Row],[Base Precio de Lista neto]]*(1-$F$2))</f>
        <v>34720.255289999994</v>
      </c>
      <c r="E3313" s="5">
        <f>IF($F$2=0," - ",Tabla1[[#This Row],[Base para Mejor precio]]*(1-$F$2))</f>
        <v>31248.229760999999</v>
      </c>
      <c r="F3313" s="4" t="s">
        <v>5</v>
      </c>
      <c r="G3313" s="16" t="s">
        <v>6131</v>
      </c>
      <c r="H3313" s="5">
        <f>IFERROR(IF($F$3=0,"-",Tabla1[[#This Row],[Precio de Cliente neto]]*(1+$F$3)),"-")</f>
        <v>52080.382934999987</v>
      </c>
      <c r="I3313" s="5">
        <v>49600.364699999998</v>
      </c>
      <c r="J3313" s="5">
        <v>44640.328229999999</v>
      </c>
      <c r="K3313" s="26">
        <v>0.21</v>
      </c>
    </row>
    <row r="3314" spans="1:11">
      <c r="A3314" s="4">
        <v>9373</v>
      </c>
      <c r="B3314" t="s">
        <v>9272</v>
      </c>
      <c r="C3314" s="5">
        <f>IF($F$2=0," - ",Tabla1[[#This Row],[Base Precio de Lista neto]])</f>
        <v>49600.364699999998</v>
      </c>
      <c r="D3314" s="5">
        <f>IF($F$2=0," - ",Tabla1[[#This Row],[Base Precio de Lista neto]]*(1-$F$2))</f>
        <v>34720.255289999994</v>
      </c>
      <c r="E3314" s="5">
        <f>IF($F$2=0," - ",Tabla1[[#This Row],[Base para Mejor precio]]*(1-$F$2))</f>
        <v>31248.229760999999</v>
      </c>
      <c r="F3314" s="4" t="s">
        <v>5</v>
      </c>
      <c r="G3314" s="16" t="s">
        <v>6131</v>
      </c>
      <c r="H3314" s="5">
        <f>IFERROR(IF($F$3=0,"-",Tabla1[[#This Row],[Precio de Cliente neto]]*(1+$F$3)),"-")</f>
        <v>52080.382934999987</v>
      </c>
      <c r="I3314" s="5">
        <v>49600.364699999998</v>
      </c>
      <c r="J3314" s="5">
        <v>44640.328229999999</v>
      </c>
      <c r="K3314" s="26">
        <v>0.21</v>
      </c>
    </row>
    <row r="3315" spans="1:11">
      <c r="A3315" s="4">
        <v>9374</v>
      </c>
      <c r="B3315" t="s">
        <v>9273</v>
      </c>
      <c r="C3315" s="5">
        <f>IF($F$2=0," - ",Tabla1[[#This Row],[Base Precio de Lista neto]])</f>
        <v>19574.948100000001</v>
      </c>
      <c r="D3315" s="5">
        <f>IF($F$2=0," - ",Tabla1[[#This Row],[Base Precio de Lista neto]]*(1-$F$2))</f>
        <v>13702.463670000001</v>
      </c>
      <c r="E3315" s="5">
        <f>IF($F$2=0," - ",Tabla1[[#This Row],[Base para Mejor precio]]*(1-$F$2))</f>
        <v>12332.217302999999</v>
      </c>
      <c r="F3315" s="4" t="s">
        <v>5</v>
      </c>
      <c r="G3315" s="16" t="s">
        <v>6131</v>
      </c>
      <c r="H3315" s="5">
        <f>IFERROR(IF($F$3=0,"-",Tabla1[[#This Row],[Precio de Cliente neto]]*(1+$F$3)),"-")</f>
        <v>20553.695505000003</v>
      </c>
      <c r="I3315" s="5">
        <v>19574.948100000001</v>
      </c>
      <c r="J3315" s="5">
        <v>17617.453290000001</v>
      </c>
      <c r="K3315" s="26">
        <v>0.21</v>
      </c>
    </row>
    <row r="3316" spans="1:11">
      <c r="A3316" s="4">
        <v>9375</v>
      </c>
      <c r="B3316" t="s">
        <v>9274</v>
      </c>
      <c r="C3316" s="5">
        <f>IF($F$2=0," - ",Tabla1[[#This Row],[Base Precio de Lista neto]])</f>
        <v>38237.710299999999</v>
      </c>
      <c r="D3316" s="5">
        <f>IF($F$2=0," - ",Tabla1[[#This Row],[Base Precio de Lista neto]]*(1-$F$2))</f>
        <v>26766.397209999999</v>
      </c>
      <c r="E3316" s="5">
        <f>IF($F$2=0," - ",Tabla1[[#This Row],[Base para Mejor precio]]*(1-$F$2))</f>
        <v>24089.757489</v>
      </c>
      <c r="F3316" s="4" t="s">
        <v>5</v>
      </c>
      <c r="G3316" s="16" t="s">
        <v>6131</v>
      </c>
      <c r="H3316" s="5">
        <f>IFERROR(IF($F$3=0,"-",Tabla1[[#This Row],[Precio de Cliente neto]]*(1+$F$3)),"-")</f>
        <v>40149.595815000001</v>
      </c>
      <c r="I3316" s="5">
        <v>38237.710299999999</v>
      </c>
      <c r="J3316" s="5">
        <v>34413.939270000003</v>
      </c>
      <c r="K3316" s="26">
        <v>0.21</v>
      </c>
    </row>
    <row r="3317" spans="1:11">
      <c r="A3317" s="4">
        <v>9376</v>
      </c>
      <c r="B3317" t="s">
        <v>9275</v>
      </c>
      <c r="C3317" s="5">
        <f>IF($F$2=0," - ",Tabla1[[#This Row],[Base Precio de Lista neto]])</f>
        <v>22945.1813</v>
      </c>
      <c r="D3317" s="5">
        <f>IF($F$2=0," - ",Tabla1[[#This Row],[Base Precio de Lista neto]]*(1-$F$2))</f>
        <v>16061.626909999999</v>
      </c>
      <c r="E3317" s="5">
        <f>IF($F$2=0," - ",Tabla1[[#This Row],[Base para Mejor precio]]*(1-$F$2))</f>
        <v>14455.464219</v>
      </c>
      <c r="F3317" s="4" t="s">
        <v>5</v>
      </c>
      <c r="G3317" s="16" t="s">
        <v>6131</v>
      </c>
      <c r="H3317" s="5">
        <f>IFERROR(IF($F$3=0,"-",Tabla1[[#This Row],[Precio de Cliente neto]]*(1+$F$3)),"-")</f>
        <v>24092.440364999999</v>
      </c>
      <c r="I3317" s="5">
        <v>22945.1813</v>
      </c>
      <c r="J3317" s="5">
        <v>20650.66317</v>
      </c>
      <c r="K3317" s="26">
        <v>0.21</v>
      </c>
    </row>
    <row r="3318" spans="1:11">
      <c r="A3318" s="4">
        <v>9377</v>
      </c>
      <c r="B3318" t="s">
        <v>9276</v>
      </c>
      <c r="C3318" s="5">
        <f>IF($F$2=0," - ",Tabla1[[#This Row],[Base Precio de Lista neto]])</f>
        <v>32120.698700000001</v>
      </c>
      <c r="D3318" s="5">
        <f>IF($F$2=0," - ",Tabla1[[#This Row],[Base Precio de Lista neto]]*(1-$F$2))</f>
        <v>22484.489089999999</v>
      </c>
      <c r="E3318" s="5">
        <f>IF($F$2=0," - ",Tabla1[[#This Row],[Base para Mejor precio]]*(1-$F$2))</f>
        <v>20236.040181</v>
      </c>
      <c r="F3318" s="4" t="s">
        <v>5</v>
      </c>
      <c r="G3318" s="16" t="s">
        <v>6131</v>
      </c>
      <c r="H3318" s="5">
        <f>IFERROR(IF($F$3=0,"-",Tabla1[[#This Row],[Precio de Cliente neto]]*(1+$F$3)),"-")</f>
        <v>33726.733634999997</v>
      </c>
      <c r="I3318" s="5">
        <v>32120.698700000001</v>
      </c>
      <c r="J3318" s="5">
        <v>28908.628830000001</v>
      </c>
      <c r="K3318" s="26">
        <v>0.21</v>
      </c>
    </row>
    <row r="3319" spans="1:11">
      <c r="A3319" s="4">
        <v>9378</v>
      </c>
      <c r="B3319" t="s">
        <v>9277</v>
      </c>
      <c r="C3319" s="5">
        <f>IF($F$2=0," - ",Tabla1[[#This Row],[Base Precio de Lista neto]])</f>
        <v>20878.070899999999</v>
      </c>
      <c r="D3319" s="5">
        <f>IF($F$2=0," - ",Tabla1[[#This Row],[Base Precio de Lista neto]]*(1-$F$2))</f>
        <v>14614.649629999998</v>
      </c>
      <c r="E3319" s="5">
        <f>IF($F$2=0," - ",Tabla1[[#This Row],[Base para Mejor precio]]*(1-$F$2))</f>
        <v>13153.184667</v>
      </c>
      <c r="F3319" s="4" t="s">
        <v>5</v>
      </c>
      <c r="G3319" s="16" t="s">
        <v>6131</v>
      </c>
      <c r="H3319" s="5">
        <f>IFERROR(IF($F$3=0,"-",Tabla1[[#This Row],[Precio de Cliente neto]]*(1+$F$3)),"-")</f>
        <v>21921.974444999996</v>
      </c>
      <c r="I3319" s="5">
        <v>20878.070899999999</v>
      </c>
      <c r="J3319" s="5">
        <v>18790.26381</v>
      </c>
      <c r="K3319" s="26">
        <v>0.21</v>
      </c>
    </row>
    <row r="3320" spans="1:11">
      <c r="A3320" s="4">
        <v>9379</v>
      </c>
      <c r="B3320" t="s">
        <v>9278</v>
      </c>
      <c r="C3320" s="5">
        <f>IF($F$2=0," - ",Tabla1[[#This Row],[Base Precio de Lista neto]])</f>
        <v>22880.0252</v>
      </c>
      <c r="D3320" s="5">
        <f>IF($F$2=0," - ",Tabla1[[#This Row],[Base Precio de Lista neto]]*(1-$F$2))</f>
        <v>16016.017639999998</v>
      </c>
      <c r="E3320" s="5">
        <f>IF($F$2=0," - ",Tabla1[[#This Row],[Base para Mejor precio]]*(1-$F$2))</f>
        <v>14414.415875999997</v>
      </c>
      <c r="F3320" s="4" t="s">
        <v>5</v>
      </c>
      <c r="G3320" s="16" t="s">
        <v>6131</v>
      </c>
      <c r="H3320" s="5">
        <f>IFERROR(IF($F$3=0,"-",Tabla1[[#This Row],[Precio de Cliente neto]]*(1+$F$3)),"-")</f>
        <v>24024.026459999997</v>
      </c>
      <c r="I3320" s="5">
        <v>22880.0252</v>
      </c>
      <c r="J3320" s="5">
        <v>20592.022679999998</v>
      </c>
      <c r="K3320" s="26">
        <v>0.21</v>
      </c>
    </row>
    <row r="3321" spans="1:11">
      <c r="A3321" s="4">
        <v>9383</v>
      </c>
      <c r="B3321" t="s">
        <v>2417</v>
      </c>
      <c r="C3321" s="5">
        <f>IF($F$2=0," - ",Tabla1[[#This Row],[Base Precio de Lista neto]])</f>
        <v>61769.9254</v>
      </c>
      <c r="D3321" s="5">
        <f>IF($F$2=0," - ",Tabla1[[#This Row],[Base Precio de Lista neto]]*(1-$F$2))</f>
        <v>43238.947779999995</v>
      </c>
      <c r="E3321" s="5">
        <f>IF($F$2=0," - ",Tabla1[[#This Row],[Base para Mejor precio]]*(1-$F$2))</f>
        <v>38915.053002000001</v>
      </c>
      <c r="F3321" s="4" t="s">
        <v>5</v>
      </c>
      <c r="G3321" s="16" t="s">
        <v>6131</v>
      </c>
      <c r="H3321" s="5">
        <f>IFERROR(IF($F$3=0,"-",Tabla1[[#This Row],[Precio de Cliente neto]]*(1+$F$3)),"-")</f>
        <v>64858.421669999996</v>
      </c>
      <c r="I3321" s="5">
        <v>61769.9254</v>
      </c>
      <c r="J3321" s="5">
        <v>55592.932860000001</v>
      </c>
      <c r="K3321" s="26">
        <v>0.21</v>
      </c>
    </row>
    <row r="3322" spans="1:11">
      <c r="A3322" s="4">
        <v>9384</v>
      </c>
      <c r="B3322" t="s">
        <v>2418</v>
      </c>
      <c r="C3322" s="5">
        <f>IF($F$2=0," - ",Tabla1[[#This Row],[Base Precio de Lista neto]])</f>
        <v>110836.5215</v>
      </c>
      <c r="D3322" s="5">
        <f>IF($F$2=0," - ",Tabla1[[#This Row],[Base Precio de Lista neto]]*(1-$F$2))</f>
        <v>77585.56504999999</v>
      </c>
      <c r="E3322" s="5">
        <f>IF($F$2=0," - ",Tabla1[[#This Row],[Base para Mejor precio]]*(1-$F$2))</f>
        <v>69827.00854499999</v>
      </c>
      <c r="F3322" s="4" t="s">
        <v>5</v>
      </c>
      <c r="G3322" s="16" t="s">
        <v>6131</v>
      </c>
      <c r="H3322" s="5">
        <f>IFERROR(IF($F$3=0,"-",Tabla1[[#This Row],[Precio de Cliente neto]]*(1+$F$3)),"-")</f>
        <v>116378.34757499999</v>
      </c>
      <c r="I3322" s="5">
        <v>110836.5215</v>
      </c>
      <c r="J3322" s="5">
        <v>99752.869349999994</v>
      </c>
      <c r="K3322" s="26">
        <v>0.21</v>
      </c>
    </row>
    <row r="3323" spans="1:11">
      <c r="A3323" s="4">
        <v>9385</v>
      </c>
      <c r="B3323" t="s">
        <v>2419</v>
      </c>
      <c r="C3323" s="5">
        <f>IF($F$2=0," - ",Tabla1[[#This Row],[Base Precio de Lista neto]])</f>
        <v>110836.5215</v>
      </c>
      <c r="D3323" s="5">
        <f>IF($F$2=0," - ",Tabla1[[#This Row],[Base Precio de Lista neto]]*(1-$F$2))</f>
        <v>77585.56504999999</v>
      </c>
      <c r="E3323" s="5">
        <f>IF($F$2=0," - ",Tabla1[[#This Row],[Base para Mejor precio]]*(1-$F$2))</f>
        <v>69827.00854499999</v>
      </c>
      <c r="F3323" s="4" t="s">
        <v>5</v>
      </c>
      <c r="G3323" s="16" t="s">
        <v>6131</v>
      </c>
      <c r="H3323" s="5">
        <f>IFERROR(IF($F$3=0,"-",Tabla1[[#This Row],[Precio de Cliente neto]]*(1+$F$3)),"-")</f>
        <v>116378.34757499999</v>
      </c>
      <c r="I3323" s="5">
        <v>110836.5215</v>
      </c>
      <c r="J3323" s="5">
        <v>99752.869349999994</v>
      </c>
      <c r="K3323" s="26">
        <v>0.21</v>
      </c>
    </row>
    <row r="3324" spans="1:11">
      <c r="A3324" s="4">
        <v>9386</v>
      </c>
      <c r="B3324" t="s">
        <v>2420</v>
      </c>
      <c r="C3324" s="5">
        <f>IF($F$2=0," - ",Tabla1[[#This Row],[Base Precio de Lista neto]])</f>
        <v>38530.831100000003</v>
      </c>
      <c r="D3324" s="5">
        <f>IF($F$2=0," - ",Tabla1[[#This Row],[Base Precio de Lista neto]]*(1-$F$2))</f>
        <v>26971.581770000001</v>
      </c>
      <c r="E3324" s="5">
        <f>IF($F$2=0," - ",Tabla1[[#This Row],[Base para Mejor precio]]*(1-$F$2))</f>
        <v>24274.423593</v>
      </c>
      <c r="F3324" s="4" t="s">
        <v>5</v>
      </c>
      <c r="G3324" s="16" t="s">
        <v>6131</v>
      </c>
      <c r="H3324" s="5">
        <f>IFERROR(IF($F$3=0,"-",Tabla1[[#This Row],[Precio de Cliente neto]]*(1+$F$3)),"-")</f>
        <v>40457.372654999999</v>
      </c>
      <c r="I3324" s="5">
        <v>38530.831100000003</v>
      </c>
      <c r="J3324" s="5">
        <v>34677.747990000003</v>
      </c>
      <c r="K3324" s="26">
        <v>0.21</v>
      </c>
    </row>
    <row r="3325" spans="1:11">
      <c r="A3325" s="4">
        <v>9387</v>
      </c>
      <c r="B3325" t="s">
        <v>2421</v>
      </c>
      <c r="C3325" s="5">
        <f>IF($F$2=0," - ",Tabla1[[#This Row],[Base Precio de Lista neto]])</f>
        <v>46749.778400000003</v>
      </c>
      <c r="D3325" s="5">
        <f>IF($F$2=0," - ",Tabla1[[#This Row],[Base Precio de Lista neto]]*(1-$F$2))</f>
        <v>32724.844880000001</v>
      </c>
      <c r="E3325" s="5">
        <f>IF($F$2=0," - ",Tabla1[[#This Row],[Base para Mejor precio]]*(1-$F$2))</f>
        <v>29452.360391999999</v>
      </c>
      <c r="F3325" s="4" t="s">
        <v>5</v>
      </c>
      <c r="G3325" s="16" t="s">
        <v>6131</v>
      </c>
      <c r="H3325" s="5">
        <f>IFERROR(IF($F$3=0,"-",Tabla1[[#This Row],[Precio de Cliente neto]]*(1+$F$3)),"-")</f>
        <v>49087.267319999999</v>
      </c>
      <c r="I3325" s="5">
        <v>46749.778400000003</v>
      </c>
      <c r="J3325" s="5">
        <v>42074.800560000003</v>
      </c>
      <c r="K3325" s="26">
        <v>0.21</v>
      </c>
    </row>
    <row r="3326" spans="1:11">
      <c r="A3326" s="4">
        <v>9388</v>
      </c>
      <c r="B3326" t="s">
        <v>2422</v>
      </c>
      <c r="C3326" s="5">
        <f>IF($F$2=0," - ",Tabla1[[#This Row],[Base Precio de Lista neto]])</f>
        <v>64738.610800000002</v>
      </c>
      <c r="D3326" s="5">
        <f>IF($F$2=0," - ",Tabla1[[#This Row],[Base Precio de Lista neto]]*(1-$F$2))</f>
        <v>45317.027560000002</v>
      </c>
      <c r="E3326" s="5">
        <f>IF($F$2=0," - ",Tabla1[[#This Row],[Base para Mejor precio]]*(1-$F$2))</f>
        <v>40785.324803999996</v>
      </c>
      <c r="F3326" s="4" t="s">
        <v>5</v>
      </c>
      <c r="G3326" s="16" t="s">
        <v>6131</v>
      </c>
      <c r="H3326" s="5">
        <f>IFERROR(IF($F$3=0,"-",Tabla1[[#This Row],[Precio de Cliente neto]]*(1+$F$3)),"-")</f>
        <v>67975.541339999996</v>
      </c>
      <c r="I3326" s="5">
        <v>64738.610800000002</v>
      </c>
      <c r="J3326" s="5">
        <v>58264.74972</v>
      </c>
      <c r="K3326" s="26">
        <v>0.21</v>
      </c>
    </row>
    <row r="3327" spans="1:11">
      <c r="A3327" s="4">
        <v>9389</v>
      </c>
      <c r="B3327" t="s">
        <v>2423</v>
      </c>
      <c r="C3327" s="5">
        <f>IF($F$2=0," - ",Tabla1[[#This Row],[Base Precio de Lista neto]])</f>
        <v>64738.610800000002</v>
      </c>
      <c r="D3327" s="5">
        <f>IF($F$2=0," - ",Tabla1[[#This Row],[Base Precio de Lista neto]]*(1-$F$2))</f>
        <v>45317.027560000002</v>
      </c>
      <c r="E3327" s="5">
        <f>IF($F$2=0," - ",Tabla1[[#This Row],[Base para Mejor precio]]*(1-$F$2))</f>
        <v>40785.324803999996</v>
      </c>
      <c r="F3327" s="4" t="s">
        <v>5</v>
      </c>
      <c r="G3327" s="16" t="s">
        <v>6131</v>
      </c>
      <c r="H3327" s="5">
        <f>IFERROR(IF($F$3=0,"-",Tabla1[[#This Row],[Precio de Cliente neto]]*(1+$F$3)),"-")</f>
        <v>67975.541339999996</v>
      </c>
      <c r="I3327" s="5">
        <v>64738.610800000002</v>
      </c>
      <c r="J3327" s="5">
        <v>58264.74972</v>
      </c>
      <c r="K3327" s="26">
        <v>0.21</v>
      </c>
    </row>
    <row r="3328" spans="1:11">
      <c r="A3328" s="4">
        <v>9390</v>
      </c>
      <c r="B3328" t="s">
        <v>2424</v>
      </c>
      <c r="C3328" s="5">
        <f>IF($F$2=0," - ",Tabla1[[#This Row],[Base Precio de Lista neto]])</f>
        <v>39465.156799999997</v>
      </c>
      <c r="D3328" s="5">
        <f>IF($F$2=0," - ",Tabla1[[#This Row],[Base Precio de Lista neto]]*(1-$F$2))</f>
        <v>27625.609759999996</v>
      </c>
      <c r="E3328" s="5">
        <f>IF($F$2=0," - ",Tabla1[[#This Row],[Base para Mejor precio]]*(1-$F$2))</f>
        <v>24863.048783999999</v>
      </c>
      <c r="F3328" s="4" t="s">
        <v>5</v>
      </c>
      <c r="G3328" s="16" t="s">
        <v>6131</v>
      </c>
      <c r="H3328" s="5">
        <f>IFERROR(IF($F$3=0,"-",Tabla1[[#This Row],[Precio de Cliente neto]]*(1+$F$3)),"-")</f>
        <v>41438.414639999995</v>
      </c>
      <c r="I3328" s="5">
        <v>39465.156799999997</v>
      </c>
      <c r="J3328" s="5">
        <v>35518.64112</v>
      </c>
      <c r="K3328" s="26">
        <v>0.21</v>
      </c>
    </row>
    <row r="3329" spans="1:11">
      <c r="A3329" s="4">
        <v>9391</v>
      </c>
      <c r="B3329" t="s">
        <v>2425</v>
      </c>
      <c r="C3329" s="5">
        <f>IF($F$2=0," - ",Tabla1[[#This Row],[Base Precio de Lista neto]])</f>
        <v>41396.334199999998</v>
      </c>
      <c r="D3329" s="5">
        <f>IF($F$2=0," - ",Tabla1[[#This Row],[Base Precio de Lista neto]]*(1-$F$2))</f>
        <v>28977.433939999995</v>
      </c>
      <c r="E3329" s="5">
        <f>IF($F$2=0," - ",Tabla1[[#This Row],[Base para Mejor precio]]*(1-$F$2))</f>
        <v>26079.690545999998</v>
      </c>
      <c r="F3329" s="4" t="s">
        <v>5</v>
      </c>
      <c r="G3329" s="16" t="s">
        <v>6131</v>
      </c>
      <c r="H3329" s="5">
        <f>IFERROR(IF($F$3=0,"-",Tabla1[[#This Row],[Precio de Cliente neto]]*(1+$F$3)),"-")</f>
        <v>43466.150909999997</v>
      </c>
      <c r="I3329" s="5">
        <v>41396.334199999998</v>
      </c>
      <c r="J3329" s="5">
        <v>37256.700779999999</v>
      </c>
      <c r="K3329" s="26">
        <v>0.21</v>
      </c>
    </row>
    <row r="3330" spans="1:11">
      <c r="A3330" s="4">
        <v>9392</v>
      </c>
      <c r="B3330" t="s">
        <v>2426</v>
      </c>
      <c r="C3330" s="5">
        <f>IF($F$2=0," - ",Tabla1[[#This Row],[Base Precio de Lista neto]])</f>
        <v>38454.779799999997</v>
      </c>
      <c r="D3330" s="5">
        <f>IF($F$2=0," - ",Tabla1[[#This Row],[Base Precio de Lista neto]]*(1-$F$2))</f>
        <v>26918.345859999998</v>
      </c>
      <c r="E3330" s="5">
        <f>IF($F$2=0," - ",Tabla1[[#This Row],[Base para Mejor precio]]*(1-$F$2))</f>
        <v>24226.511274</v>
      </c>
      <c r="F3330" s="4" t="s">
        <v>5</v>
      </c>
      <c r="G3330" s="16" t="s">
        <v>6131</v>
      </c>
      <c r="H3330" s="5">
        <f>IFERROR(IF($F$3=0,"-",Tabla1[[#This Row],[Precio de Cliente neto]]*(1+$F$3)),"-")</f>
        <v>40377.518789999995</v>
      </c>
      <c r="I3330" s="5">
        <v>38454.779799999997</v>
      </c>
      <c r="J3330" s="5">
        <v>34609.301820000001</v>
      </c>
      <c r="K3330" s="26">
        <v>0.21</v>
      </c>
    </row>
    <row r="3331" spans="1:11">
      <c r="A3331" s="4">
        <v>9393</v>
      </c>
      <c r="B3331" t="s">
        <v>2427</v>
      </c>
      <c r="C3331" s="5">
        <f>IF($F$2=0," - ",Tabla1[[#This Row],[Base Precio de Lista neto]])</f>
        <v>34679.361599999997</v>
      </c>
      <c r="D3331" s="5">
        <f>IF($F$2=0," - ",Tabla1[[#This Row],[Base Precio de Lista neto]]*(1-$F$2))</f>
        <v>24275.553119999997</v>
      </c>
      <c r="E3331" s="5">
        <f>IF($F$2=0," - ",Tabla1[[#This Row],[Base para Mejor precio]]*(1-$F$2))</f>
        <v>21847.997807999996</v>
      </c>
      <c r="F3331" s="4" t="s">
        <v>5</v>
      </c>
      <c r="G3331" s="16" t="s">
        <v>6131</v>
      </c>
      <c r="H3331" s="5">
        <f>IFERROR(IF($F$3=0,"-",Tabla1[[#This Row],[Precio de Cliente neto]]*(1+$F$3)),"-")</f>
        <v>36413.329679999995</v>
      </c>
      <c r="I3331" s="5">
        <v>34679.361599999997</v>
      </c>
      <c r="J3331" s="5">
        <v>31211.425439999999</v>
      </c>
      <c r="K3331" s="26">
        <v>0.21</v>
      </c>
    </row>
    <row r="3332" spans="1:11">
      <c r="A3332" s="4">
        <v>9394</v>
      </c>
      <c r="B3332" t="s">
        <v>2428</v>
      </c>
      <c r="C3332" s="5">
        <f>IF($F$2=0," - ",Tabla1[[#This Row],[Base Precio de Lista neto]])</f>
        <v>63236.628499999999</v>
      </c>
      <c r="D3332" s="5">
        <f>IF($F$2=0," - ",Tabla1[[#This Row],[Base Precio de Lista neto]]*(1-$F$2))</f>
        <v>44265.639949999997</v>
      </c>
      <c r="E3332" s="5">
        <f>IF($F$2=0," - ",Tabla1[[#This Row],[Base para Mejor precio]]*(1-$F$2))</f>
        <v>39839.075954999993</v>
      </c>
      <c r="F3332" s="4" t="s">
        <v>5</v>
      </c>
      <c r="G3332" s="16" t="s">
        <v>6131</v>
      </c>
      <c r="H3332" s="5">
        <f>IFERROR(IF($F$3=0,"-",Tabla1[[#This Row],[Precio de Cliente neto]]*(1+$F$3)),"-")</f>
        <v>66398.459925000003</v>
      </c>
      <c r="I3332" s="5">
        <v>63236.628499999999</v>
      </c>
      <c r="J3332" s="5">
        <v>56912.965649999998</v>
      </c>
      <c r="K3332" s="26">
        <v>0.21</v>
      </c>
    </row>
    <row r="3333" spans="1:11">
      <c r="A3333" s="4">
        <v>9395</v>
      </c>
      <c r="B3333" t="s">
        <v>2429</v>
      </c>
      <c r="C3333" s="5">
        <f>IF($F$2=0," - ",Tabla1[[#This Row],[Base Precio de Lista neto]])</f>
        <v>56755.9476</v>
      </c>
      <c r="D3333" s="5">
        <f>IF($F$2=0," - ",Tabla1[[#This Row],[Base Precio de Lista neto]]*(1-$F$2))</f>
        <v>39729.16332</v>
      </c>
      <c r="E3333" s="5">
        <f>IF($F$2=0," - ",Tabla1[[#This Row],[Base para Mejor precio]]*(1-$F$2))</f>
        <v>35756.246987999999</v>
      </c>
      <c r="F3333" s="4" t="s">
        <v>5</v>
      </c>
      <c r="G3333" s="16" t="s">
        <v>6131</v>
      </c>
      <c r="H3333" s="5">
        <f>IFERROR(IF($F$3=0,"-",Tabla1[[#This Row],[Precio de Cliente neto]]*(1+$F$3)),"-")</f>
        <v>59593.744980000003</v>
      </c>
      <c r="I3333" s="5">
        <v>56755.9476</v>
      </c>
      <c r="J3333" s="5">
        <v>51080.35284</v>
      </c>
      <c r="K3333" s="26">
        <v>0.21</v>
      </c>
    </row>
    <row r="3334" spans="1:11">
      <c r="A3334" s="4">
        <v>9396</v>
      </c>
      <c r="B3334" t="s">
        <v>2430</v>
      </c>
      <c r="C3334" s="5">
        <f>IF($F$2=0," - ",Tabla1[[#This Row],[Base Precio de Lista neto]])</f>
        <v>56755.9476</v>
      </c>
      <c r="D3334" s="5">
        <f>IF($F$2=0," - ",Tabla1[[#This Row],[Base Precio de Lista neto]]*(1-$F$2))</f>
        <v>39729.16332</v>
      </c>
      <c r="E3334" s="5">
        <f>IF($F$2=0," - ",Tabla1[[#This Row],[Base para Mejor precio]]*(1-$F$2))</f>
        <v>35756.246987999999</v>
      </c>
      <c r="F3334" s="4" t="s">
        <v>5</v>
      </c>
      <c r="G3334" s="16" t="s">
        <v>6131</v>
      </c>
      <c r="H3334" s="5">
        <f>IFERROR(IF($F$3=0,"-",Tabla1[[#This Row],[Precio de Cliente neto]]*(1+$F$3)),"-")</f>
        <v>59593.744980000003</v>
      </c>
      <c r="I3334" s="5">
        <v>56755.9476</v>
      </c>
      <c r="J3334" s="5">
        <v>51080.35284</v>
      </c>
      <c r="K3334" s="26">
        <v>0.21</v>
      </c>
    </row>
    <row r="3335" spans="1:11">
      <c r="A3335" s="4">
        <v>9397</v>
      </c>
      <c r="B3335" t="s">
        <v>2431</v>
      </c>
      <c r="C3335" s="5">
        <f>IF($F$2=0," - ",Tabla1[[#This Row],[Base Precio de Lista neto]])</f>
        <v>59909.357499999998</v>
      </c>
      <c r="D3335" s="5">
        <f>IF($F$2=0," - ",Tabla1[[#This Row],[Base Precio de Lista neto]]*(1-$F$2))</f>
        <v>41936.550249999993</v>
      </c>
      <c r="E3335" s="5">
        <f>IF($F$2=0," - ",Tabla1[[#This Row],[Base para Mejor precio]]*(1-$F$2))</f>
        <v>37742.895225</v>
      </c>
      <c r="F3335" s="4" t="s">
        <v>5</v>
      </c>
      <c r="G3335" s="16" t="s">
        <v>6131</v>
      </c>
      <c r="H3335" s="5">
        <f>IFERROR(IF($F$3=0,"-",Tabla1[[#This Row],[Precio de Cliente neto]]*(1+$F$3)),"-")</f>
        <v>62904.825374999986</v>
      </c>
      <c r="I3335" s="5">
        <v>59909.357499999998</v>
      </c>
      <c r="J3335" s="5">
        <v>53918.421750000001</v>
      </c>
      <c r="K3335" s="26">
        <v>0.21</v>
      </c>
    </row>
    <row r="3336" spans="1:11">
      <c r="A3336" s="4">
        <v>9399</v>
      </c>
      <c r="B3336" t="s">
        <v>2432</v>
      </c>
      <c r="C3336" s="5">
        <f>IF($F$2=0," - ",Tabla1[[#This Row],[Base Precio de Lista neto]])</f>
        <v>38454.779799999997</v>
      </c>
      <c r="D3336" s="5">
        <f>IF($F$2=0," - ",Tabla1[[#This Row],[Base Precio de Lista neto]]*(1-$F$2))</f>
        <v>26918.345859999998</v>
      </c>
      <c r="E3336" s="5">
        <f>IF($F$2=0," - ",Tabla1[[#This Row],[Base para Mejor precio]]*(1-$F$2))</f>
        <v>24226.511274</v>
      </c>
      <c r="F3336" s="4" t="s">
        <v>5</v>
      </c>
      <c r="G3336" s="16" t="s">
        <v>6131</v>
      </c>
      <c r="H3336" s="5">
        <f>IFERROR(IF($F$3=0,"-",Tabla1[[#This Row],[Precio de Cliente neto]]*(1+$F$3)),"-")</f>
        <v>40377.518789999995</v>
      </c>
      <c r="I3336" s="5">
        <v>38454.779799999997</v>
      </c>
      <c r="J3336" s="5">
        <v>34609.301820000001</v>
      </c>
      <c r="K3336" s="26">
        <v>0.21</v>
      </c>
    </row>
    <row r="3337" spans="1:11">
      <c r="A3337" s="4">
        <v>9400</v>
      </c>
      <c r="B3337" t="s">
        <v>6727</v>
      </c>
      <c r="C3337" s="5">
        <f>IF($F$2=0," - ",Tabla1[[#This Row],[Base Precio de Lista neto]])</f>
        <v>48754.294199999997</v>
      </c>
      <c r="D3337" s="5">
        <f>IF($F$2=0," - ",Tabla1[[#This Row],[Base Precio de Lista neto]]*(1-$F$2))</f>
        <v>34128.005939999995</v>
      </c>
      <c r="E3337" s="5">
        <f>IF($F$2=0," - ",Tabla1[[#This Row],[Base para Mejor precio]]*(1-$F$2))</f>
        <v>30715.205345999999</v>
      </c>
      <c r="F3337" s="4" t="s">
        <v>5</v>
      </c>
      <c r="G3337" s="16" t="s">
        <v>6131</v>
      </c>
      <c r="H3337" s="5">
        <f>IFERROR(IF($F$3=0,"-",Tabla1[[#This Row],[Precio de Cliente neto]]*(1+$F$3)),"-")</f>
        <v>51192.00890999999</v>
      </c>
      <c r="I3337" s="5">
        <v>48754.294199999997</v>
      </c>
      <c r="J3337" s="5">
        <v>43878.864780000004</v>
      </c>
      <c r="K3337" s="26">
        <v>0.21</v>
      </c>
    </row>
    <row r="3338" spans="1:11">
      <c r="A3338" s="4">
        <v>9401</v>
      </c>
      <c r="B3338" t="s">
        <v>6728</v>
      </c>
      <c r="C3338" s="5">
        <f>IF($F$2=0," - ",Tabla1[[#This Row],[Base Precio de Lista neto]])</f>
        <v>38218.477700000003</v>
      </c>
      <c r="D3338" s="5">
        <f>IF($F$2=0," - ",Tabla1[[#This Row],[Base Precio de Lista neto]]*(1-$F$2))</f>
        <v>26752.934390000002</v>
      </c>
      <c r="E3338" s="5">
        <f>IF($F$2=0," - ",Tabla1[[#This Row],[Base para Mejor precio]]*(1-$F$2))</f>
        <v>24077.640951000001</v>
      </c>
      <c r="F3338" s="4" t="s">
        <v>5</v>
      </c>
      <c r="G3338" s="16" t="s">
        <v>6131</v>
      </c>
      <c r="H3338" s="5">
        <f>IFERROR(IF($F$3=0,"-",Tabla1[[#This Row],[Precio de Cliente neto]]*(1+$F$3)),"-")</f>
        <v>40129.401585</v>
      </c>
      <c r="I3338" s="5">
        <v>38218.477700000003</v>
      </c>
      <c r="J3338" s="5">
        <v>34396.629930000003</v>
      </c>
      <c r="K3338" s="26">
        <v>0.21</v>
      </c>
    </row>
    <row r="3339" spans="1:11">
      <c r="A3339" s="4">
        <v>9402</v>
      </c>
      <c r="B3339" t="s">
        <v>6729</v>
      </c>
      <c r="C3339" s="5">
        <f>IF($F$2=0," - ",Tabla1[[#This Row],[Base Precio de Lista neto]])</f>
        <v>47803.6535</v>
      </c>
      <c r="D3339" s="5">
        <f>IF($F$2=0," - ",Tabla1[[#This Row],[Base Precio de Lista neto]]*(1-$F$2))</f>
        <v>33462.55745</v>
      </c>
      <c r="E3339" s="5">
        <f>IF($F$2=0," - ",Tabla1[[#This Row],[Base para Mejor precio]]*(1-$F$2))</f>
        <v>30116.301704999998</v>
      </c>
      <c r="F3339" s="4" t="s">
        <v>5</v>
      </c>
      <c r="G3339" s="16" t="s">
        <v>6131</v>
      </c>
      <c r="H3339" s="5">
        <f>IFERROR(IF($F$3=0,"-",Tabla1[[#This Row],[Precio de Cliente neto]]*(1+$F$3)),"-")</f>
        <v>50193.836175000004</v>
      </c>
      <c r="I3339" s="5">
        <v>47803.6535</v>
      </c>
      <c r="J3339" s="5">
        <v>43023.28815</v>
      </c>
      <c r="K3339" s="26">
        <v>0.21</v>
      </c>
    </row>
    <row r="3340" spans="1:11">
      <c r="A3340" s="4">
        <v>9404</v>
      </c>
      <c r="B3340" t="s">
        <v>6730</v>
      </c>
      <c r="C3340" s="5">
        <f>IF($F$2=0," - ",Tabla1[[#This Row],[Base Precio de Lista neto]])</f>
        <v>35190.007700000002</v>
      </c>
      <c r="D3340" s="5">
        <f>IF($F$2=0," - ",Tabla1[[#This Row],[Base Precio de Lista neto]]*(1-$F$2))</f>
        <v>24633.005389999998</v>
      </c>
      <c r="E3340" s="5">
        <f>IF($F$2=0," - ",Tabla1[[#This Row],[Base para Mejor precio]]*(1-$F$2))</f>
        <v>22169.704850999999</v>
      </c>
      <c r="F3340" s="4" t="s">
        <v>5</v>
      </c>
      <c r="G3340" s="16" t="s">
        <v>6131</v>
      </c>
      <c r="H3340" s="5">
        <f>IFERROR(IF($F$3=0,"-",Tabla1[[#This Row],[Precio de Cliente neto]]*(1+$F$3)),"-")</f>
        <v>36949.508084999994</v>
      </c>
      <c r="I3340" s="5">
        <v>35190.007700000002</v>
      </c>
      <c r="J3340" s="5">
        <v>31671.00693</v>
      </c>
      <c r="K3340" s="26">
        <v>0.21</v>
      </c>
    </row>
    <row r="3341" spans="1:11">
      <c r="A3341" s="4">
        <v>9405</v>
      </c>
      <c r="B3341" t="s">
        <v>6731</v>
      </c>
      <c r="C3341" s="5">
        <f>IF($F$2=0," - ",Tabla1[[#This Row],[Base Precio de Lista neto]])</f>
        <v>37808.344100000002</v>
      </c>
      <c r="D3341" s="5">
        <f>IF($F$2=0," - ",Tabla1[[#This Row],[Base Precio de Lista neto]]*(1-$F$2))</f>
        <v>26465.84087</v>
      </c>
      <c r="E3341" s="5">
        <f>IF($F$2=0," - ",Tabla1[[#This Row],[Base para Mejor precio]]*(1-$F$2))</f>
        <v>23819.256782999997</v>
      </c>
      <c r="F3341" s="4" t="s">
        <v>5</v>
      </c>
      <c r="G3341" s="16" t="s">
        <v>6131</v>
      </c>
      <c r="H3341" s="5">
        <f>IFERROR(IF($F$3=0,"-",Tabla1[[#This Row],[Precio de Cliente neto]]*(1+$F$3)),"-")</f>
        <v>39698.761305</v>
      </c>
      <c r="I3341" s="5">
        <v>37808.344100000002</v>
      </c>
      <c r="J3341" s="5">
        <v>34027.509689999999</v>
      </c>
      <c r="K3341" s="26">
        <v>0.21</v>
      </c>
    </row>
    <row r="3342" spans="1:11">
      <c r="A3342" s="4">
        <v>9409</v>
      </c>
      <c r="B3342" t="s">
        <v>9049</v>
      </c>
      <c r="C3342" s="5">
        <f>IF($F$2=0," - ",Tabla1[[#This Row],[Base Precio de Lista neto]])</f>
        <v>90229.353900000002</v>
      </c>
      <c r="D3342" s="5">
        <f>IF($F$2=0," - ",Tabla1[[#This Row],[Base Precio de Lista neto]]*(1-$F$2))</f>
        <v>63160.547729999998</v>
      </c>
      <c r="E3342" s="5">
        <f>IF($F$2=0," - ",Tabla1[[#This Row],[Base para Mejor precio]]*(1-$F$2))</f>
        <v>56844.492957000002</v>
      </c>
      <c r="F3342" s="4" t="s">
        <v>5</v>
      </c>
      <c r="G3342" s="16" t="s">
        <v>6131</v>
      </c>
      <c r="H3342" s="5">
        <f>IFERROR(IF($F$3=0,"-",Tabla1[[#This Row],[Precio de Cliente neto]]*(1+$F$3)),"-")</f>
        <v>94740.821595000001</v>
      </c>
      <c r="I3342" s="5">
        <v>90229.353900000002</v>
      </c>
      <c r="J3342" s="5">
        <v>81206.418510000003</v>
      </c>
      <c r="K3342" s="26">
        <v>0.21</v>
      </c>
    </row>
    <row r="3343" spans="1:11">
      <c r="A3343" s="4">
        <v>9410</v>
      </c>
      <c r="B3343" t="s">
        <v>9279</v>
      </c>
      <c r="C3343" s="5">
        <f>IF($F$2=0," - ",Tabla1[[#This Row],[Base Precio de Lista neto]])</f>
        <v>30377.0347</v>
      </c>
      <c r="D3343" s="5">
        <f>IF($F$2=0," - ",Tabla1[[#This Row],[Base Precio de Lista neto]]*(1-$F$2))</f>
        <v>21263.924289999999</v>
      </c>
      <c r="E3343" s="5">
        <f>IF($F$2=0," - ",Tabla1[[#This Row],[Base para Mejor precio]]*(1-$F$2))</f>
        <v>19137.531860999999</v>
      </c>
      <c r="F3343" s="4" t="s">
        <v>5</v>
      </c>
      <c r="G3343" s="16" t="s">
        <v>6131</v>
      </c>
      <c r="H3343" s="5">
        <f>IFERROR(IF($F$3=0,"-",Tabla1[[#This Row],[Precio de Cliente neto]]*(1+$F$3)),"-")</f>
        <v>31895.886435</v>
      </c>
      <c r="I3343" s="5">
        <v>30377.0347</v>
      </c>
      <c r="J3343" s="5">
        <v>27339.33123</v>
      </c>
      <c r="K3343" s="26">
        <v>0.21</v>
      </c>
    </row>
    <row r="3344" spans="1:11">
      <c r="A3344" s="4">
        <v>9411</v>
      </c>
      <c r="B3344" t="s">
        <v>9280</v>
      </c>
      <c r="C3344" s="5">
        <f>IF($F$2=0," - ",Tabla1[[#This Row],[Base Precio de Lista neto]])</f>
        <v>35219.868499999997</v>
      </c>
      <c r="D3344" s="5">
        <f>IF($F$2=0," - ",Tabla1[[#This Row],[Base Precio de Lista neto]]*(1-$F$2))</f>
        <v>24653.907949999997</v>
      </c>
      <c r="E3344" s="5">
        <f>IF($F$2=0," - ",Tabla1[[#This Row],[Base para Mejor precio]]*(1-$F$2))</f>
        <v>22188.517154999998</v>
      </c>
      <c r="F3344" s="4" t="s">
        <v>5</v>
      </c>
      <c r="G3344" s="16" t="s">
        <v>6131</v>
      </c>
      <c r="H3344" s="5">
        <f>IFERROR(IF($F$3=0,"-",Tabla1[[#This Row],[Precio de Cliente neto]]*(1+$F$3)),"-")</f>
        <v>36980.861924999997</v>
      </c>
      <c r="I3344" s="5">
        <v>35219.868499999997</v>
      </c>
      <c r="J3344" s="5">
        <v>31697.881649999999</v>
      </c>
      <c r="K3344" s="26">
        <v>0.21</v>
      </c>
    </row>
    <row r="3345" spans="1:11">
      <c r="A3345" s="4">
        <v>9412</v>
      </c>
      <c r="B3345" t="s">
        <v>9281</v>
      </c>
      <c r="C3345" s="5">
        <f>IF($F$2=0," - ",Tabla1[[#This Row],[Base Precio de Lista neto]])</f>
        <v>44047.243600000002</v>
      </c>
      <c r="D3345" s="5">
        <f>IF($F$2=0," - ",Tabla1[[#This Row],[Base Precio de Lista neto]]*(1-$F$2))</f>
        <v>30833.070519999997</v>
      </c>
      <c r="E3345" s="5">
        <f>IF($F$2=0," - ",Tabla1[[#This Row],[Base para Mejor precio]]*(1-$F$2))</f>
        <v>27749.763468000001</v>
      </c>
      <c r="F3345" s="4" t="s">
        <v>5</v>
      </c>
      <c r="G3345" s="16" t="s">
        <v>6131</v>
      </c>
      <c r="H3345" s="5">
        <f>IFERROR(IF($F$3=0,"-",Tabla1[[#This Row],[Precio de Cliente neto]]*(1+$F$3)),"-")</f>
        <v>46249.605779999998</v>
      </c>
      <c r="I3345" s="5">
        <v>44047.243600000002</v>
      </c>
      <c r="J3345" s="5">
        <v>39642.519240000001</v>
      </c>
      <c r="K3345" s="26">
        <v>0.21</v>
      </c>
    </row>
    <row r="3346" spans="1:11">
      <c r="A3346" s="4">
        <v>9413</v>
      </c>
      <c r="B3346" t="s">
        <v>9282</v>
      </c>
      <c r="C3346" s="5">
        <f>IF($F$2=0," - ",Tabla1[[#This Row],[Base Precio de Lista neto]])</f>
        <v>14330.2317</v>
      </c>
      <c r="D3346" s="5">
        <f>IF($F$2=0," - ",Tabla1[[#This Row],[Base Precio de Lista neto]]*(1-$F$2))</f>
        <v>10031.162189999999</v>
      </c>
      <c r="E3346" s="5">
        <f>IF($F$2=0," - ",Tabla1[[#This Row],[Base para Mejor precio]]*(1-$F$2))</f>
        <v>9028.0459709999996</v>
      </c>
      <c r="F3346" s="4" t="s">
        <v>5</v>
      </c>
      <c r="G3346" s="16" t="s">
        <v>6131</v>
      </c>
      <c r="H3346" s="5">
        <f>IFERROR(IF($F$3=0,"-",Tabla1[[#This Row],[Precio de Cliente neto]]*(1+$F$3)),"-")</f>
        <v>15046.743284999999</v>
      </c>
      <c r="I3346" s="5">
        <v>14330.2317</v>
      </c>
      <c r="J3346" s="5">
        <v>12897.20853</v>
      </c>
      <c r="K3346" s="26">
        <v>0.21</v>
      </c>
    </row>
    <row r="3347" spans="1:11">
      <c r="A3347" s="4">
        <v>9414</v>
      </c>
      <c r="B3347" t="s">
        <v>9283</v>
      </c>
      <c r="C3347" s="5">
        <f>IF($F$2=0," - ",Tabla1[[#This Row],[Base Precio de Lista neto]])</f>
        <v>21495.347399999999</v>
      </c>
      <c r="D3347" s="5">
        <f>IF($F$2=0," - ",Tabla1[[#This Row],[Base Precio de Lista neto]]*(1-$F$2))</f>
        <v>15046.743179999998</v>
      </c>
      <c r="E3347" s="5">
        <f>IF($F$2=0," - ",Tabla1[[#This Row],[Base para Mejor precio]]*(1-$F$2))</f>
        <v>13542.068861999998</v>
      </c>
      <c r="F3347" s="4" t="s">
        <v>5</v>
      </c>
      <c r="G3347" s="16" t="s">
        <v>6131</v>
      </c>
      <c r="H3347" s="5">
        <f>IFERROR(IF($F$3=0,"-",Tabla1[[#This Row],[Precio de Cliente neto]]*(1+$F$3)),"-")</f>
        <v>22570.114769999996</v>
      </c>
      <c r="I3347" s="5">
        <v>21495.347399999999</v>
      </c>
      <c r="J3347" s="5">
        <v>19345.81266</v>
      </c>
      <c r="K3347" s="26">
        <v>0.21</v>
      </c>
    </row>
    <row r="3348" spans="1:11">
      <c r="A3348" s="4">
        <v>9415</v>
      </c>
      <c r="B3348" t="s">
        <v>9284</v>
      </c>
      <c r="C3348" s="5">
        <f>IF($F$2=0," - ",Tabla1[[#This Row],[Base Precio de Lista neto]])</f>
        <v>14824.5648</v>
      </c>
      <c r="D3348" s="5">
        <f>IF($F$2=0," - ",Tabla1[[#This Row],[Base Precio de Lista neto]]*(1-$F$2))</f>
        <v>10377.19536</v>
      </c>
      <c r="E3348" s="5">
        <f>IF($F$2=0," - ",Tabla1[[#This Row],[Base para Mejor precio]]*(1-$F$2))</f>
        <v>9339.4758239999992</v>
      </c>
      <c r="F3348" s="4" t="s">
        <v>5</v>
      </c>
      <c r="G3348" s="16" t="s">
        <v>6131</v>
      </c>
      <c r="H3348" s="5">
        <f>IFERROR(IF($F$3=0,"-",Tabla1[[#This Row],[Precio de Cliente neto]]*(1+$F$3)),"-")</f>
        <v>15565.79304</v>
      </c>
      <c r="I3348" s="5">
        <v>14824.5648</v>
      </c>
      <c r="J3348" s="5">
        <v>13342.108319999999</v>
      </c>
      <c r="K3348" s="26">
        <v>0.21</v>
      </c>
    </row>
    <row r="3349" spans="1:11">
      <c r="A3349" s="4">
        <v>9416</v>
      </c>
      <c r="B3349" t="s">
        <v>9285</v>
      </c>
      <c r="C3349" s="5">
        <f>IF($F$2=0," - ",Tabla1[[#This Row],[Base Precio de Lista neto]])</f>
        <v>22202.895700000001</v>
      </c>
      <c r="D3349" s="5">
        <f>IF($F$2=0," - ",Tabla1[[#This Row],[Base Precio de Lista neto]]*(1-$F$2))</f>
        <v>15542.02699</v>
      </c>
      <c r="E3349" s="5">
        <f>IF($F$2=0," - ",Tabla1[[#This Row],[Base para Mejor precio]]*(1-$F$2))</f>
        <v>13987.824290999999</v>
      </c>
      <c r="F3349" s="4" t="s">
        <v>5</v>
      </c>
      <c r="G3349" s="16" t="s">
        <v>6131</v>
      </c>
      <c r="H3349" s="5">
        <f>IFERROR(IF($F$3=0,"-",Tabla1[[#This Row],[Precio de Cliente neto]]*(1+$F$3)),"-")</f>
        <v>23313.040485000001</v>
      </c>
      <c r="I3349" s="5">
        <v>22202.895700000001</v>
      </c>
      <c r="J3349" s="5">
        <v>19982.60613</v>
      </c>
      <c r="K3349" s="26">
        <v>0.21</v>
      </c>
    </row>
    <row r="3350" spans="1:11">
      <c r="A3350" s="4">
        <v>9417</v>
      </c>
      <c r="B3350" t="s">
        <v>9286</v>
      </c>
      <c r="C3350" s="5">
        <f>IF($F$2=0," - ",Tabla1[[#This Row],[Base Precio de Lista neto]])</f>
        <v>23698.1181</v>
      </c>
      <c r="D3350" s="5">
        <f>IF($F$2=0," - ",Tabla1[[#This Row],[Base Precio de Lista neto]]*(1-$F$2))</f>
        <v>16588.682669999998</v>
      </c>
      <c r="E3350" s="5">
        <f>IF($F$2=0," - ",Tabla1[[#This Row],[Base para Mejor precio]]*(1-$F$2))</f>
        <v>14929.814402999998</v>
      </c>
      <c r="F3350" s="4" t="s">
        <v>5</v>
      </c>
      <c r="G3350" s="16" t="s">
        <v>6131</v>
      </c>
      <c r="H3350" s="5">
        <f>IFERROR(IF($F$3=0,"-",Tabla1[[#This Row],[Precio de Cliente neto]]*(1+$F$3)),"-")</f>
        <v>24883.024004999999</v>
      </c>
      <c r="I3350" s="5">
        <v>23698.1181</v>
      </c>
      <c r="J3350" s="5">
        <v>21328.30629</v>
      </c>
      <c r="K3350" s="26">
        <v>0.21</v>
      </c>
    </row>
    <row r="3351" spans="1:11">
      <c r="A3351" s="4">
        <v>9500</v>
      </c>
      <c r="B3351" t="s">
        <v>6556</v>
      </c>
      <c r="C3351" s="5">
        <f>IF($F$2=0," - ",Tabla1[[#This Row],[Base Precio de Lista neto]])</f>
        <v>767.36</v>
      </c>
      <c r="D3351" s="5">
        <f>IF($F$2=0," - ",Tabla1[[#This Row],[Base Precio de Lista neto]]*(1-$F$2))</f>
        <v>537.15199999999993</v>
      </c>
      <c r="E3351" s="5">
        <f>IF($F$2=0," - ",Tabla1[[#This Row],[Base para Mejor precio]]*(1-$F$2))</f>
        <v>483.43680000000001</v>
      </c>
      <c r="F3351" s="4" t="s">
        <v>6</v>
      </c>
      <c r="G3351" s="16" t="s">
        <v>6131</v>
      </c>
      <c r="H3351" s="5">
        <f>IFERROR(IF($F$3=0,"-",Tabla1[[#This Row],[Precio de Cliente neto]]*(1+$F$3)),"-")</f>
        <v>805.72799999999984</v>
      </c>
      <c r="I3351" s="5">
        <v>767.36</v>
      </c>
      <c r="J3351" s="5">
        <v>690.62400000000002</v>
      </c>
      <c r="K3351" s="26">
        <v>0.21</v>
      </c>
    </row>
    <row r="3352" spans="1:11">
      <c r="A3352" s="4">
        <v>9501</v>
      </c>
      <c r="B3352" t="s">
        <v>6557</v>
      </c>
      <c r="C3352" s="5">
        <f>IF($F$2=0," - ",Tabla1[[#This Row],[Base Precio de Lista neto]])</f>
        <v>767.36</v>
      </c>
      <c r="D3352" s="5">
        <f>IF($F$2=0," - ",Tabla1[[#This Row],[Base Precio de Lista neto]]*(1-$F$2))</f>
        <v>537.15199999999993</v>
      </c>
      <c r="E3352" s="5">
        <f>IF($F$2=0," - ",Tabla1[[#This Row],[Base para Mejor precio]]*(1-$F$2))</f>
        <v>483.43680000000001</v>
      </c>
      <c r="F3352" s="4" t="s">
        <v>6</v>
      </c>
      <c r="G3352" s="16" t="s">
        <v>6131</v>
      </c>
      <c r="H3352" s="5">
        <f>IFERROR(IF($F$3=0,"-",Tabla1[[#This Row],[Precio de Cliente neto]]*(1+$F$3)),"-")</f>
        <v>805.72799999999984</v>
      </c>
      <c r="I3352" s="5">
        <v>767.36</v>
      </c>
      <c r="J3352" s="5">
        <v>690.62400000000002</v>
      </c>
      <c r="K3352" s="26">
        <v>0.21</v>
      </c>
    </row>
    <row r="3353" spans="1:11">
      <c r="A3353" s="4">
        <v>9502</v>
      </c>
      <c r="B3353" t="s">
        <v>6558</v>
      </c>
      <c r="C3353" s="5">
        <f>IF($F$2=0," - ",Tabla1[[#This Row],[Base Precio de Lista neto]])</f>
        <v>767.36</v>
      </c>
      <c r="D3353" s="5">
        <f>IF($F$2=0," - ",Tabla1[[#This Row],[Base Precio de Lista neto]]*(1-$F$2))</f>
        <v>537.15199999999993</v>
      </c>
      <c r="E3353" s="5">
        <f>IF($F$2=0," - ",Tabla1[[#This Row],[Base para Mejor precio]]*(1-$F$2))</f>
        <v>483.43680000000001</v>
      </c>
      <c r="F3353" s="4" t="s">
        <v>6</v>
      </c>
      <c r="G3353" s="16" t="s">
        <v>6131</v>
      </c>
      <c r="H3353" s="5">
        <f>IFERROR(IF($F$3=0,"-",Tabla1[[#This Row],[Precio de Cliente neto]]*(1+$F$3)),"-")</f>
        <v>805.72799999999984</v>
      </c>
      <c r="I3353" s="5">
        <v>767.36</v>
      </c>
      <c r="J3353" s="5">
        <v>690.62400000000002</v>
      </c>
      <c r="K3353" s="26">
        <v>0.21</v>
      </c>
    </row>
    <row r="3354" spans="1:11">
      <c r="A3354" s="4">
        <v>9503</v>
      </c>
      <c r="B3354" t="s">
        <v>6559</v>
      </c>
      <c r="C3354" s="5">
        <f>IF($F$2=0," - ",Tabla1[[#This Row],[Base Precio de Lista neto]])</f>
        <v>767.36</v>
      </c>
      <c r="D3354" s="5">
        <f>IF($F$2=0," - ",Tabla1[[#This Row],[Base Precio de Lista neto]]*(1-$F$2))</f>
        <v>537.15199999999993</v>
      </c>
      <c r="E3354" s="5">
        <f>IF($F$2=0," - ",Tabla1[[#This Row],[Base para Mejor precio]]*(1-$F$2))</f>
        <v>483.43680000000001</v>
      </c>
      <c r="F3354" s="4" t="s">
        <v>6</v>
      </c>
      <c r="G3354" s="16" t="s">
        <v>6131</v>
      </c>
      <c r="H3354" s="5">
        <f>IFERROR(IF($F$3=0,"-",Tabla1[[#This Row],[Precio de Cliente neto]]*(1+$F$3)),"-")</f>
        <v>805.72799999999984</v>
      </c>
      <c r="I3354" s="5">
        <v>767.36</v>
      </c>
      <c r="J3354" s="5">
        <v>690.62400000000002</v>
      </c>
      <c r="K3354" s="26">
        <v>0.21</v>
      </c>
    </row>
    <row r="3355" spans="1:11">
      <c r="A3355" s="4">
        <v>9504</v>
      </c>
      <c r="B3355" t="s">
        <v>6560</v>
      </c>
      <c r="C3355" s="5">
        <f>IF($F$2=0," - ",Tabla1[[#This Row],[Base Precio de Lista neto]])</f>
        <v>767.36</v>
      </c>
      <c r="D3355" s="5">
        <f>IF($F$2=0," - ",Tabla1[[#This Row],[Base Precio de Lista neto]]*(1-$F$2))</f>
        <v>537.15199999999993</v>
      </c>
      <c r="E3355" s="5">
        <f>IF($F$2=0," - ",Tabla1[[#This Row],[Base para Mejor precio]]*(1-$F$2))</f>
        <v>483.43680000000001</v>
      </c>
      <c r="F3355" s="4" t="s">
        <v>6</v>
      </c>
      <c r="G3355" s="16" t="s">
        <v>6131</v>
      </c>
      <c r="H3355" s="5">
        <f>IFERROR(IF($F$3=0,"-",Tabla1[[#This Row],[Precio de Cliente neto]]*(1+$F$3)),"-")</f>
        <v>805.72799999999984</v>
      </c>
      <c r="I3355" s="5">
        <v>767.36</v>
      </c>
      <c r="J3355" s="5">
        <v>690.62400000000002</v>
      </c>
      <c r="K3355" s="26">
        <v>0.21</v>
      </c>
    </row>
    <row r="3356" spans="1:11">
      <c r="A3356" s="4">
        <v>9505</v>
      </c>
      <c r="B3356" t="s">
        <v>6561</v>
      </c>
      <c r="C3356" s="5">
        <f>IF($F$2=0," - ",Tabla1[[#This Row],[Base Precio de Lista neto]])</f>
        <v>767.36</v>
      </c>
      <c r="D3356" s="5">
        <f>IF($F$2=0," - ",Tabla1[[#This Row],[Base Precio de Lista neto]]*(1-$F$2))</f>
        <v>537.15199999999993</v>
      </c>
      <c r="E3356" s="5">
        <f>IF($F$2=0," - ",Tabla1[[#This Row],[Base para Mejor precio]]*(1-$F$2))</f>
        <v>483.43680000000001</v>
      </c>
      <c r="F3356" s="4" t="s">
        <v>6</v>
      </c>
      <c r="G3356" s="16" t="s">
        <v>6131</v>
      </c>
      <c r="H3356" s="5">
        <f>IFERROR(IF($F$3=0,"-",Tabla1[[#This Row],[Precio de Cliente neto]]*(1+$F$3)),"-")</f>
        <v>805.72799999999984</v>
      </c>
      <c r="I3356" s="5">
        <v>767.36</v>
      </c>
      <c r="J3356" s="5">
        <v>690.62400000000002</v>
      </c>
      <c r="K3356" s="26">
        <v>0.21</v>
      </c>
    </row>
    <row r="3357" spans="1:11">
      <c r="A3357" s="4">
        <v>9506</v>
      </c>
      <c r="B3357" t="s">
        <v>6562</v>
      </c>
      <c r="C3357" s="5">
        <f>IF($F$2=0," - ",Tabla1[[#This Row],[Base Precio de Lista neto]])</f>
        <v>767.36</v>
      </c>
      <c r="D3357" s="5">
        <f>IF($F$2=0," - ",Tabla1[[#This Row],[Base Precio de Lista neto]]*(1-$F$2))</f>
        <v>537.15199999999993</v>
      </c>
      <c r="E3357" s="5">
        <f>IF($F$2=0," - ",Tabla1[[#This Row],[Base para Mejor precio]]*(1-$F$2))</f>
        <v>483.43680000000001</v>
      </c>
      <c r="F3357" s="4" t="s">
        <v>6</v>
      </c>
      <c r="G3357" s="16" t="s">
        <v>6131</v>
      </c>
      <c r="H3357" s="5">
        <f>IFERROR(IF($F$3=0,"-",Tabla1[[#This Row],[Precio de Cliente neto]]*(1+$F$3)),"-")</f>
        <v>805.72799999999984</v>
      </c>
      <c r="I3357" s="5">
        <v>767.36</v>
      </c>
      <c r="J3357" s="5">
        <v>690.62400000000002</v>
      </c>
      <c r="K3357" s="26">
        <v>0.21</v>
      </c>
    </row>
    <row r="3358" spans="1:11">
      <c r="A3358" s="4">
        <v>9507</v>
      </c>
      <c r="B3358" t="s">
        <v>6563</v>
      </c>
      <c r="C3358" s="5">
        <f>IF($F$2=0," - ",Tabla1[[#This Row],[Base Precio de Lista neto]])</f>
        <v>767.36</v>
      </c>
      <c r="D3358" s="5">
        <f>IF($F$2=0," - ",Tabla1[[#This Row],[Base Precio de Lista neto]]*(1-$F$2))</f>
        <v>537.15199999999993</v>
      </c>
      <c r="E3358" s="5">
        <f>IF($F$2=0," - ",Tabla1[[#This Row],[Base para Mejor precio]]*(1-$F$2))</f>
        <v>483.43680000000001</v>
      </c>
      <c r="F3358" s="4" t="s">
        <v>6</v>
      </c>
      <c r="G3358" s="16" t="s">
        <v>6131</v>
      </c>
      <c r="H3358" s="5">
        <f>IFERROR(IF($F$3=0,"-",Tabla1[[#This Row],[Precio de Cliente neto]]*(1+$F$3)),"-")</f>
        <v>805.72799999999984</v>
      </c>
      <c r="I3358" s="5">
        <v>767.36</v>
      </c>
      <c r="J3358" s="5">
        <v>690.62400000000002</v>
      </c>
      <c r="K3358" s="26">
        <v>0.21</v>
      </c>
    </row>
    <row r="3359" spans="1:11">
      <c r="A3359" s="4">
        <v>9508</v>
      </c>
      <c r="B3359" t="s">
        <v>6564</v>
      </c>
      <c r="C3359" s="5">
        <f>IF($F$2=0," - ",Tabla1[[#This Row],[Base Precio de Lista neto]])</f>
        <v>767.36</v>
      </c>
      <c r="D3359" s="5">
        <f>IF($F$2=0," - ",Tabla1[[#This Row],[Base Precio de Lista neto]]*(1-$F$2))</f>
        <v>537.15199999999993</v>
      </c>
      <c r="E3359" s="5">
        <f>IF($F$2=0," - ",Tabla1[[#This Row],[Base para Mejor precio]]*(1-$F$2))</f>
        <v>483.43680000000001</v>
      </c>
      <c r="F3359" s="4" t="s">
        <v>6</v>
      </c>
      <c r="G3359" s="16" t="s">
        <v>6131</v>
      </c>
      <c r="H3359" s="5">
        <f>IFERROR(IF($F$3=0,"-",Tabla1[[#This Row],[Precio de Cliente neto]]*(1+$F$3)),"-")</f>
        <v>805.72799999999984</v>
      </c>
      <c r="I3359" s="5">
        <v>767.36</v>
      </c>
      <c r="J3359" s="5">
        <v>690.62400000000002</v>
      </c>
      <c r="K3359" s="26">
        <v>0.21</v>
      </c>
    </row>
    <row r="3360" spans="1:11">
      <c r="A3360" s="4">
        <v>9509</v>
      </c>
      <c r="B3360" t="s">
        <v>6565</v>
      </c>
      <c r="C3360" s="5">
        <f>IF($F$2=0," - ",Tabla1[[#This Row],[Base Precio de Lista neto]])</f>
        <v>767.36</v>
      </c>
      <c r="D3360" s="5">
        <f>IF($F$2=0," - ",Tabla1[[#This Row],[Base Precio de Lista neto]]*(1-$F$2))</f>
        <v>537.15199999999993</v>
      </c>
      <c r="E3360" s="5">
        <f>IF($F$2=0," - ",Tabla1[[#This Row],[Base para Mejor precio]]*(1-$F$2))</f>
        <v>483.43680000000001</v>
      </c>
      <c r="F3360" s="4" t="s">
        <v>6</v>
      </c>
      <c r="G3360" s="16" t="s">
        <v>6131</v>
      </c>
      <c r="H3360" s="5">
        <f>IFERROR(IF($F$3=0,"-",Tabla1[[#This Row],[Precio de Cliente neto]]*(1+$F$3)),"-")</f>
        <v>805.72799999999984</v>
      </c>
      <c r="I3360" s="5">
        <v>767.36</v>
      </c>
      <c r="J3360" s="5">
        <v>690.62400000000002</v>
      </c>
      <c r="K3360" s="26">
        <v>0.21</v>
      </c>
    </row>
    <row r="3361" spans="1:11">
      <c r="A3361" s="4">
        <v>9510</v>
      </c>
      <c r="B3361" t="s">
        <v>6566</v>
      </c>
      <c r="C3361" s="5">
        <f>IF($F$2=0," - ",Tabla1[[#This Row],[Base Precio de Lista neto]])</f>
        <v>767.36</v>
      </c>
      <c r="D3361" s="5">
        <f>IF($F$2=0," - ",Tabla1[[#This Row],[Base Precio de Lista neto]]*(1-$F$2))</f>
        <v>537.15199999999993</v>
      </c>
      <c r="E3361" s="5">
        <f>IF($F$2=0," - ",Tabla1[[#This Row],[Base para Mejor precio]]*(1-$F$2))</f>
        <v>483.43680000000001</v>
      </c>
      <c r="F3361" s="4" t="s">
        <v>6</v>
      </c>
      <c r="G3361" s="16" t="s">
        <v>6131</v>
      </c>
      <c r="H3361" s="5">
        <f>IFERROR(IF($F$3=0,"-",Tabla1[[#This Row],[Precio de Cliente neto]]*(1+$F$3)),"-")</f>
        <v>805.72799999999984</v>
      </c>
      <c r="I3361" s="5">
        <v>767.36</v>
      </c>
      <c r="J3361" s="5">
        <v>690.62400000000002</v>
      </c>
      <c r="K3361" s="26">
        <v>0.21</v>
      </c>
    </row>
    <row r="3362" spans="1:11">
      <c r="A3362" s="4">
        <v>9511</v>
      </c>
      <c r="B3362" t="s">
        <v>6567</v>
      </c>
      <c r="C3362" s="5">
        <f>IF($F$2=0," - ",Tabla1[[#This Row],[Base Precio de Lista neto]])</f>
        <v>767.36</v>
      </c>
      <c r="D3362" s="5">
        <f>IF($F$2=0," - ",Tabla1[[#This Row],[Base Precio de Lista neto]]*(1-$F$2))</f>
        <v>537.15199999999993</v>
      </c>
      <c r="E3362" s="5">
        <f>IF($F$2=0," - ",Tabla1[[#This Row],[Base para Mejor precio]]*(1-$F$2))</f>
        <v>483.43680000000001</v>
      </c>
      <c r="F3362" s="4" t="s">
        <v>6</v>
      </c>
      <c r="G3362" s="16" t="s">
        <v>6131</v>
      </c>
      <c r="H3362" s="5">
        <f>IFERROR(IF($F$3=0,"-",Tabla1[[#This Row],[Precio de Cliente neto]]*(1+$F$3)),"-")</f>
        <v>805.72799999999984</v>
      </c>
      <c r="I3362" s="5">
        <v>767.36</v>
      </c>
      <c r="J3362" s="5">
        <v>690.62400000000002</v>
      </c>
      <c r="K3362" s="26">
        <v>0.21</v>
      </c>
    </row>
    <row r="3363" spans="1:11">
      <c r="A3363" s="4">
        <v>9512</v>
      </c>
      <c r="B3363" t="s">
        <v>6568</v>
      </c>
      <c r="C3363" s="5">
        <f>IF($F$2=0," - ",Tabla1[[#This Row],[Base Precio de Lista neto]])</f>
        <v>767.36</v>
      </c>
      <c r="D3363" s="5">
        <f>IF($F$2=0," - ",Tabla1[[#This Row],[Base Precio de Lista neto]]*(1-$F$2))</f>
        <v>537.15199999999993</v>
      </c>
      <c r="E3363" s="5">
        <f>IF($F$2=0," - ",Tabla1[[#This Row],[Base para Mejor precio]]*(1-$F$2))</f>
        <v>483.43680000000001</v>
      </c>
      <c r="F3363" s="4" t="s">
        <v>6</v>
      </c>
      <c r="G3363" s="16" t="s">
        <v>6131</v>
      </c>
      <c r="H3363" s="5">
        <f>IFERROR(IF($F$3=0,"-",Tabla1[[#This Row],[Precio de Cliente neto]]*(1+$F$3)),"-")</f>
        <v>805.72799999999984</v>
      </c>
      <c r="I3363" s="5">
        <v>767.36</v>
      </c>
      <c r="J3363" s="5">
        <v>690.62400000000002</v>
      </c>
      <c r="K3363" s="26">
        <v>0.21</v>
      </c>
    </row>
    <row r="3364" spans="1:11">
      <c r="A3364" s="4">
        <v>9513</v>
      </c>
      <c r="B3364" t="s">
        <v>6569</v>
      </c>
      <c r="C3364" s="5">
        <f>IF($F$2=0," - ",Tabla1[[#This Row],[Base Precio de Lista neto]])</f>
        <v>767.36</v>
      </c>
      <c r="D3364" s="5">
        <f>IF($F$2=0," - ",Tabla1[[#This Row],[Base Precio de Lista neto]]*(1-$F$2))</f>
        <v>537.15199999999993</v>
      </c>
      <c r="E3364" s="5">
        <f>IF($F$2=0," - ",Tabla1[[#This Row],[Base para Mejor precio]]*(1-$F$2))</f>
        <v>483.43680000000001</v>
      </c>
      <c r="F3364" s="4" t="s">
        <v>6</v>
      </c>
      <c r="G3364" s="16" t="s">
        <v>6131</v>
      </c>
      <c r="H3364" s="5">
        <f>IFERROR(IF($F$3=0,"-",Tabla1[[#This Row],[Precio de Cliente neto]]*(1+$F$3)),"-")</f>
        <v>805.72799999999984</v>
      </c>
      <c r="I3364" s="5">
        <v>767.36</v>
      </c>
      <c r="J3364" s="5">
        <v>690.62400000000002</v>
      </c>
      <c r="K3364" s="26">
        <v>0.21</v>
      </c>
    </row>
    <row r="3365" spans="1:11">
      <c r="A3365" s="4">
        <v>9514</v>
      </c>
      <c r="B3365" t="s">
        <v>6570</v>
      </c>
      <c r="C3365" s="5">
        <f>IF($F$2=0," - ",Tabla1[[#This Row],[Base Precio de Lista neto]])</f>
        <v>767.36</v>
      </c>
      <c r="D3365" s="5">
        <f>IF($F$2=0," - ",Tabla1[[#This Row],[Base Precio de Lista neto]]*(1-$F$2))</f>
        <v>537.15199999999993</v>
      </c>
      <c r="E3365" s="5">
        <f>IF($F$2=0," - ",Tabla1[[#This Row],[Base para Mejor precio]]*(1-$F$2))</f>
        <v>483.43680000000001</v>
      </c>
      <c r="F3365" s="4" t="s">
        <v>6</v>
      </c>
      <c r="G3365" s="16" t="s">
        <v>6131</v>
      </c>
      <c r="H3365" s="5">
        <f>IFERROR(IF($F$3=0,"-",Tabla1[[#This Row],[Precio de Cliente neto]]*(1+$F$3)),"-")</f>
        <v>805.72799999999984</v>
      </c>
      <c r="I3365" s="5">
        <v>767.36</v>
      </c>
      <c r="J3365" s="5">
        <v>690.62400000000002</v>
      </c>
      <c r="K3365" s="26">
        <v>0.21</v>
      </c>
    </row>
    <row r="3366" spans="1:11">
      <c r="A3366" s="4">
        <v>9515</v>
      </c>
      <c r="B3366" t="s">
        <v>6571</v>
      </c>
      <c r="C3366" s="5">
        <f>IF($F$2=0," - ",Tabla1[[#This Row],[Base Precio de Lista neto]])</f>
        <v>767.36</v>
      </c>
      <c r="D3366" s="5">
        <f>IF($F$2=0," - ",Tabla1[[#This Row],[Base Precio de Lista neto]]*(1-$F$2))</f>
        <v>537.15199999999993</v>
      </c>
      <c r="E3366" s="5">
        <f>IF($F$2=0," - ",Tabla1[[#This Row],[Base para Mejor precio]]*(1-$F$2))</f>
        <v>483.43680000000001</v>
      </c>
      <c r="F3366" s="4" t="s">
        <v>6</v>
      </c>
      <c r="G3366" s="16" t="s">
        <v>6131</v>
      </c>
      <c r="H3366" s="5">
        <f>IFERROR(IF($F$3=0,"-",Tabla1[[#This Row],[Precio de Cliente neto]]*(1+$F$3)),"-")</f>
        <v>805.72799999999984</v>
      </c>
      <c r="I3366" s="5">
        <v>767.36</v>
      </c>
      <c r="J3366" s="5">
        <v>690.62400000000002</v>
      </c>
      <c r="K3366" s="26">
        <v>0.21</v>
      </c>
    </row>
    <row r="3367" spans="1:11">
      <c r="A3367" s="4">
        <v>9516</v>
      </c>
      <c r="B3367" t="s">
        <v>6572</v>
      </c>
      <c r="C3367" s="5">
        <f>IF($F$2=0," - ",Tabla1[[#This Row],[Base Precio de Lista neto]])</f>
        <v>767.36</v>
      </c>
      <c r="D3367" s="5">
        <f>IF($F$2=0," - ",Tabla1[[#This Row],[Base Precio de Lista neto]]*(1-$F$2))</f>
        <v>537.15199999999993</v>
      </c>
      <c r="E3367" s="5">
        <f>IF($F$2=0," - ",Tabla1[[#This Row],[Base para Mejor precio]]*(1-$F$2))</f>
        <v>483.43680000000001</v>
      </c>
      <c r="F3367" s="4" t="s">
        <v>6</v>
      </c>
      <c r="G3367" s="16" t="s">
        <v>6131</v>
      </c>
      <c r="H3367" s="5">
        <f>IFERROR(IF($F$3=0,"-",Tabla1[[#This Row],[Precio de Cliente neto]]*(1+$F$3)),"-")</f>
        <v>805.72799999999984</v>
      </c>
      <c r="I3367" s="5">
        <v>767.36</v>
      </c>
      <c r="J3367" s="5">
        <v>690.62400000000002</v>
      </c>
      <c r="K3367" s="26">
        <v>0.21</v>
      </c>
    </row>
    <row r="3368" spans="1:11">
      <c r="A3368" s="4">
        <v>9517</v>
      </c>
      <c r="B3368" t="s">
        <v>6573</v>
      </c>
      <c r="C3368" s="5">
        <f>IF($F$2=0," - ",Tabla1[[#This Row],[Base Precio de Lista neto]])</f>
        <v>767.36</v>
      </c>
      <c r="D3368" s="5">
        <f>IF($F$2=0," - ",Tabla1[[#This Row],[Base Precio de Lista neto]]*(1-$F$2))</f>
        <v>537.15199999999993</v>
      </c>
      <c r="E3368" s="5">
        <f>IF($F$2=0," - ",Tabla1[[#This Row],[Base para Mejor precio]]*(1-$F$2))</f>
        <v>483.43680000000001</v>
      </c>
      <c r="F3368" s="4" t="s">
        <v>6</v>
      </c>
      <c r="G3368" s="16" t="s">
        <v>6131</v>
      </c>
      <c r="H3368" s="5">
        <f>IFERROR(IF($F$3=0,"-",Tabla1[[#This Row],[Precio de Cliente neto]]*(1+$F$3)),"-")</f>
        <v>805.72799999999984</v>
      </c>
      <c r="I3368" s="5">
        <v>767.36</v>
      </c>
      <c r="J3368" s="5">
        <v>690.62400000000002</v>
      </c>
      <c r="K3368" s="26">
        <v>0.21</v>
      </c>
    </row>
    <row r="3369" spans="1:11">
      <c r="A3369" s="4">
        <v>9518</v>
      </c>
      <c r="B3369" t="s">
        <v>6574</v>
      </c>
      <c r="C3369" s="5">
        <f>IF($F$2=0," - ",Tabla1[[#This Row],[Base Precio de Lista neto]])</f>
        <v>767.36</v>
      </c>
      <c r="D3369" s="5">
        <f>IF($F$2=0," - ",Tabla1[[#This Row],[Base Precio de Lista neto]]*(1-$F$2))</f>
        <v>537.15199999999993</v>
      </c>
      <c r="E3369" s="5">
        <f>IF($F$2=0," - ",Tabla1[[#This Row],[Base para Mejor precio]]*(1-$F$2))</f>
        <v>483.43680000000001</v>
      </c>
      <c r="F3369" s="4" t="s">
        <v>6</v>
      </c>
      <c r="G3369" s="16" t="s">
        <v>6131</v>
      </c>
      <c r="H3369" s="5">
        <f>IFERROR(IF($F$3=0,"-",Tabla1[[#This Row],[Precio de Cliente neto]]*(1+$F$3)),"-")</f>
        <v>805.72799999999984</v>
      </c>
      <c r="I3369" s="5">
        <v>767.36</v>
      </c>
      <c r="J3369" s="5">
        <v>690.62400000000002</v>
      </c>
      <c r="K3369" s="26">
        <v>0.21</v>
      </c>
    </row>
    <row r="3370" spans="1:11">
      <c r="A3370" s="4">
        <v>9519</v>
      </c>
      <c r="B3370" t="s">
        <v>6575</v>
      </c>
      <c r="C3370" s="5">
        <f>IF($F$2=0," - ",Tabla1[[#This Row],[Base Precio de Lista neto]])</f>
        <v>767.36</v>
      </c>
      <c r="D3370" s="5">
        <f>IF($F$2=0," - ",Tabla1[[#This Row],[Base Precio de Lista neto]]*(1-$F$2))</f>
        <v>537.15199999999993</v>
      </c>
      <c r="E3370" s="5">
        <f>IF($F$2=0," - ",Tabla1[[#This Row],[Base para Mejor precio]]*(1-$F$2))</f>
        <v>483.43680000000001</v>
      </c>
      <c r="F3370" s="4" t="s">
        <v>6</v>
      </c>
      <c r="G3370" s="16" t="s">
        <v>6131</v>
      </c>
      <c r="H3370" s="5">
        <f>IFERROR(IF($F$3=0,"-",Tabla1[[#This Row],[Precio de Cliente neto]]*(1+$F$3)),"-")</f>
        <v>805.72799999999984</v>
      </c>
      <c r="I3370" s="5">
        <v>767.36</v>
      </c>
      <c r="J3370" s="5">
        <v>690.62400000000002</v>
      </c>
      <c r="K3370" s="26">
        <v>0.21</v>
      </c>
    </row>
    <row r="3371" spans="1:11">
      <c r="A3371" s="4">
        <v>9520</v>
      </c>
      <c r="B3371" t="s">
        <v>6576</v>
      </c>
      <c r="C3371" s="5">
        <f>IF($F$2=0," - ",Tabla1[[#This Row],[Base Precio de Lista neto]])</f>
        <v>767.36</v>
      </c>
      <c r="D3371" s="5">
        <f>IF($F$2=0," - ",Tabla1[[#This Row],[Base Precio de Lista neto]]*(1-$F$2))</f>
        <v>537.15199999999993</v>
      </c>
      <c r="E3371" s="5">
        <f>IF($F$2=0," - ",Tabla1[[#This Row],[Base para Mejor precio]]*(1-$F$2))</f>
        <v>483.43680000000001</v>
      </c>
      <c r="F3371" s="4" t="s">
        <v>6</v>
      </c>
      <c r="G3371" s="16" t="s">
        <v>6131</v>
      </c>
      <c r="H3371" s="5">
        <f>IFERROR(IF($F$3=0,"-",Tabla1[[#This Row],[Precio de Cliente neto]]*(1+$F$3)),"-")</f>
        <v>805.72799999999984</v>
      </c>
      <c r="I3371" s="5">
        <v>767.36</v>
      </c>
      <c r="J3371" s="5">
        <v>690.62400000000002</v>
      </c>
      <c r="K3371" s="26">
        <v>0.21</v>
      </c>
    </row>
    <row r="3372" spans="1:11">
      <c r="A3372" s="4">
        <v>9521</v>
      </c>
      <c r="B3372" t="s">
        <v>6577</v>
      </c>
      <c r="C3372" s="5">
        <f>IF($F$2=0," - ",Tabla1[[#This Row],[Base Precio de Lista neto]])</f>
        <v>767.36</v>
      </c>
      <c r="D3372" s="5">
        <f>IF($F$2=0," - ",Tabla1[[#This Row],[Base Precio de Lista neto]]*(1-$F$2))</f>
        <v>537.15199999999993</v>
      </c>
      <c r="E3372" s="5">
        <f>IF($F$2=0," - ",Tabla1[[#This Row],[Base para Mejor precio]]*(1-$F$2))</f>
        <v>483.43680000000001</v>
      </c>
      <c r="F3372" s="4" t="s">
        <v>6</v>
      </c>
      <c r="G3372" s="16" t="s">
        <v>6131</v>
      </c>
      <c r="H3372" s="5">
        <f>IFERROR(IF($F$3=0,"-",Tabla1[[#This Row],[Precio de Cliente neto]]*(1+$F$3)),"-")</f>
        <v>805.72799999999984</v>
      </c>
      <c r="I3372" s="5">
        <v>767.36</v>
      </c>
      <c r="J3372" s="5">
        <v>690.62400000000002</v>
      </c>
      <c r="K3372" s="26">
        <v>0.21</v>
      </c>
    </row>
    <row r="3373" spans="1:11">
      <c r="A3373" s="4">
        <v>9522</v>
      </c>
      <c r="B3373" t="s">
        <v>6578</v>
      </c>
      <c r="C3373" s="5">
        <f>IF($F$2=0," - ",Tabla1[[#This Row],[Base Precio de Lista neto]])</f>
        <v>767.36</v>
      </c>
      <c r="D3373" s="5">
        <f>IF($F$2=0," - ",Tabla1[[#This Row],[Base Precio de Lista neto]]*(1-$F$2))</f>
        <v>537.15199999999993</v>
      </c>
      <c r="E3373" s="5">
        <f>IF($F$2=0," - ",Tabla1[[#This Row],[Base para Mejor precio]]*(1-$F$2))</f>
        <v>483.43680000000001</v>
      </c>
      <c r="F3373" s="4" t="s">
        <v>6</v>
      </c>
      <c r="G3373" s="16" t="s">
        <v>6131</v>
      </c>
      <c r="H3373" s="5">
        <f>IFERROR(IF($F$3=0,"-",Tabla1[[#This Row],[Precio de Cliente neto]]*(1+$F$3)),"-")</f>
        <v>805.72799999999984</v>
      </c>
      <c r="I3373" s="5">
        <v>767.36</v>
      </c>
      <c r="J3373" s="5">
        <v>690.62400000000002</v>
      </c>
      <c r="K3373" s="26">
        <v>0.21</v>
      </c>
    </row>
    <row r="3374" spans="1:11">
      <c r="A3374" s="4">
        <v>9523</v>
      </c>
      <c r="B3374" t="s">
        <v>6579</v>
      </c>
      <c r="C3374" s="5">
        <f>IF($F$2=0," - ",Tabla1[[#This Row],[Base Precio de Lista neto]])</f>
        <v>767.36</v>
      </c>
      <c r="D3374" s="5">
        <f>IF($F$2=0," - ",Tabla1[[#This Row],[Base Precio de Lista neto]]*(1-$F$2))</f>
        <v>537.15199999999993</v>
      </c>
      <c r="E3374" s="5">
        <f>IF($F$2=0," - ",Tabla1[[#This Row],[Base para Mejor precio]]*(1-$F$2))</f>
        <v>483.43680000000001</v>
      </c>
      <c r="F3374" s="4" t="s">
        <v>6</v>
      </c>
      <c r="G3374" s="16" t="s">
        <v>6131</v>
      </c>
      <c r="H3374" s="5">
        <f>IFERROR(IF($F$3=0,"-",Tabla1[[#This Row],[Precio de Cliente neto]]*(1+$F$3)),"-")</f>
        <v>805.72799999999984</v>
      </c>
      <c r="I3374" s="5">
        <v>767.36</v>
      </c>
      <c r="J3374" s="5">
        <v>690.62400000000002</v>
      </c>
      <c r="K3374" s="26">
        <v>0.21</v>
      </c>
    </row>
    <row r="3375" spans="1:11">
      <c r="A3375" s="4">
        <v>9530</v>
      </c>
      <c r="B3375" t="s">
        <v>6580</v>
      </c>
      <c r="C3375" s="5">
        <f>IF($F$2=0," - ",Tabla1[[#This Row],[Base Precio de Lista neto]])</f>
        <v>4635.18</v>
      </c>
      <c r="D3375" s="5">
        <f>IF($F$2=0," - ",Tabla1[[#This Row],[Base Precio de Lista neto]]*(1-$F$2))</f>
        <v>3244.6260000000002</v>
      </c>
      <c r="E3375" s="5">
        <f>IF($F$2=0," - ",Tabla1[[#This Row],[Base para Mejor precio]]*(1-$F$2))</f>
        <v>2920.1633999999999</v>
      </c>
      <c r="F3375" s="4" t="s">
        <v>6</v>
      </c>
      <c r="G3375" s="16" t="s">
        <v>6131</v>
      </c>
      <c r="H3375" s="5">
        <f>IFERROR(IF($F$3=0,"-",Tabla1[[#This Row],[Precio de Cliente neto]]*(1+$F$3)),"-")</f>
        <v>4866.9390000000003</v>
      </c>
      <c r="I3375" s="5">
        <v>4635.18</v>
      </c>
      <c r="J3375" s="5">
        <v>4171.6620000000003</v>
      </c>
      <c r="K3375" s="26">
        <v>0.21</v>
      </c>
    </row>
    <row r="3376" spans="1:11">
      <c r="A3376" s="4">
        <v>9531</v>
      </c>
      <c r="B3376" t="s">
        <v>6581</v>
      </c>
      <c r="C3376" s="5">
        <f>IF($F$2=0," - ",Tabla1[[#This Row],[Base Precio de Lista neto]])</f>
        <v>829.4</v>
      </c>
      <c r="D3376" s="5">
        <f>IF($F$2=0," - ",Tabla1[[#This Row],[Base Precio de Lista neto]]*(1-$F$2))</f>
        <v>580.57999999999993</v>
      </c>
      <c r="E3376" s="5">
        <f>IF($F$2=0," - ",Tabla1[[#This Row],[Base para Mejor precio]]*(1-$F$2))</f>
        <v>522.52200000000005</v>
      </c>
      <c r="F3376" s="4" t="s">
        <v>6</v>
      </c>
      <c r="G3376" s="16" t="s">
        <v>6131</v>
      </c>
      <c r="H3376" s="5">
        <f>IFERROR(IF($F$3=0,"-",Tabla1[[#This Row],[Precio de Cliente neto]]*(1+$F$3)),"-")</f>
        <v>870.86999999999989</v>
      </c>
      <c r="I3376" s="5">
        <v>829.4</v>
      </c>
      <c r="J3376" s="5">
        <v>746.46</v>
      </c>
      <c r="K3376" s="26">
        <v>0.21</v>
      </c>
    </row>
    <row r="3377" spans="1:11">
      <c r="A3377" s="4">
        <v>9532</v>
      </c>
      <c r="B3377" t="s">
        <v>6582</v>
      </c>
      <c r="C3377" s="5">
        <f>IF($F$2=0," - ",Tabla1[[#This Row],[Base Precio de Lista neto]])</f>
        <v>829.4</v>
      </c>
      <c r="D3377" s="5">
        <f>IF($F$2=0," - ",Tabla1[[#This Row],[Base Precio de Lista neto]]*(1-$F$2))</f>
        <v>580.57999999999993</v>
      </c>
      <c r="E3377" s="5">
        <f>IF($F$2=0," - ",Tabla1[[#This Row],[Base para Mejor precio]]*(1-$F$2))</f>
        <v>522.52200000000005</v>
      </c>
      <c r="F3377" s="4" t="s">
        <v>6</v>
      </c>
      <c r="G3377" s="16" t="s">
        <v>6131</v>
      </c>
      <c r="H3377" s="5">
        <f>IFERROR(IF($F$3=0,"-",Tabla1[[#This Row],[Precio de Cliente neto]]*(1+$F$3)),"-")</f>
        <v>870.86999999999989</v>
      </c>
      <c r="I3377" s="5">
        <v>829.4</v>
      </c>
      <c r="J3377" s="5">
        <v>746.46</v>
      </c>
      <c r="K3377" s="26">
        <v>0.21</v>
      </c>
    </row>
    <row r="3378" spans="1:11">
      <c r="A3378" s="4">
        <v>9533</v>
      </c>
      <c r="B3378" t="s">
        <v>6583</v>
      </c>
      <c r="C3378" s="5">
        <f>IF($F$2=0," - ",Tabla1[[#This Row],[Base Precio de Lista neto]])</f>
        <v>829.4</v>
      </c>
      <c r="D3378" s="5">
        <f>IF($F$2=0," - ",Tabla1[[#This Row],[Base Precio de Lista neto]]*(1-$F$2))</f>
        <v>580.57999999999993</v>
      </c>
      <c r="E3378" s="5">
        <f>IF($F$2=0," - ",Tabla1[[#This Row],[Base para Mejor precio]]*(1-$F$2))</f>
        <v>522.52200000000005</v>
      </c>
      <c r="F3378" s="4" t="s">
        <v>6</v>
      </c>
      <c r="G3378" s="16" t="s">
        <v>6131</v>
      </c>
      <c r="H3378" s="5">
        <f>IFERROR(IF($F$3=0,"-",Tabla1[[#This Row],[Precio de Cliente neto]]*(1+$F$3)),"-")</f>
        <v>870.86999999999989</v>
      </c>
      <c r="I3378" s="5">
        <v>829.4</v>
      </c>
      <c r="J3378" s="5">
        <v>746.46</v>
      </c>
      <c r="K3378" s="26">
        <v>0.21</v>
      </c>
    </row>
    <row r="3379" spans="1:11">
      <c r="A3379" s="4">
        <v>9534</v>
      </c>
      <c r="B3379" t="s">
        <v>6584</v>
      </c>
      <c r="C3379" s="5">
        <f>IF($F$2=0," - ",Tabla1[[#This Row],[Base Precio de Lista neto]])</f>
        <v>829.4</v>
      </c>
      <c r="D3379" s="5">
        <f>IF($F$2=0," - ",Tabla1[[#This Row],[Base Precio de Lista neto]]*(1-$F$2))</f>
        <v>580.57999999999993</v>
      </c>
      <c r="E3379" s="5">
        <f>IF($F$2=0," - ",Tabla1[[#This Row],[Base para Mejor precio]]*(1-$F$2))</f>
        <v>522.52200000000005</v>
      </c>
      <c r="F3379" s="4" t="s">
        <v>6</v>
      </c>
      <c r="G3379" s="16" t="s">
        <v>6131</v>
      </c>
      <c r="H3379" s="5">
        <f>IFERROR(IF($F$3=0,"-",Tabla1[[#This Row],[Precio de Cliente neto]]*(1+$F$3)),"-")</f>
        <v>870.86999999999989</v>
      </c>
      <c r="I3379" s="5">
        <v>829.4</v>
      </c>
      <c r="J3379" s="5">
        <v>746.46</v>
      </c>
      <c r="K3379" s="26">
        <v>0.21</v>
      </c>
    </row>
    <row r="3380" spans="1:11">
      <c r="A3380" s="4">
        <v>9535</v>
      </c>
      <c r="B3380" t="s">
        <v>6585</v>
      </c>
      <c r="C3380" s="5">
        <f>IF($F$2=0," - ",Tabla1[[#This Row],[Base Precio de Lista neto]])</f>
        <v>829.4</v>
      </c>
      <c r="D3380" s="5">
        <f>IF($F$2=0," - ",Tabla1[[#This Row],[Base Precio de Lista neto]]*(1-$F$2))</f>
        <v>580.57999999999993</v>
      </c>
      <c r="E3380" s="5">
        <f>IF($F$2=0," - ",Tabla1[[#This Row],[Base para Mejor precio]]*(1-$F$2))</f>
        <v>522.52200000000005</v>
      </c>
      <c r="F3380" s="4" t="s">
        <v>6</v>
      </c>
      <c r="G3380" s="16" t="s">
        <v>6131</v>
      </c>
      <c r="H3380" s="5">
        <f>IFERROR(IF($F$3=0,"-",Tabla1[[#This Row],[Precio de Cliente neto]]*(1+$F$3)),"-")</f>
        <v>870.86999999999989</v>
      </c>
      <c r="I3380" s="5">
        <v>829.4</v>
      </c>
      <c r="J3380" s="5">
        <v>746.46</v>
      </c>
      <c r="K3380" s="26">
        <v>0.21</v>
      </c>
    </row>
    <row r="3381" spans="1:11">
      <c r="A3381" s="4">
        <v>9536</v>
      </c>
      <c r="B3381" t="s">
        <v>6586</v>
      </c>
      <c r="C3381" s="5">
        <f>IF($F$2=0," - ",Tabla1[[#This Row],[Base Precio de Lista neto]])</f>
        <v>829.4</v>
      </c>
      <c r="D3381" s="5">
        <f>IF($F$2=0," - ",Tabla1[[#This Row],[Base Precio de Lista neto]]*(1-$F$2))</f>
        <v>580.57999999999993</v>
      </c>
      <c r="E3381" s="5">
        <f>IF($F$2=0," - ",Tabla1[[#This Row],[Base para Mejor precio]]*(1-$F$2))</f>
        <v>522.52200000000005</v>
      </c>
      <c r="F3381" s="4" t="s">
        <v>6</v>
      </c>
      <c r="G3381" s="16" t="s">
        <v>6131</v>
      </c>
      <c r="H3381" s="5">
        <f>IFERROR(IF($F$3=0,"-",Tabla1[[#This Row],[Precio de Cliente neto]]*(1+$F$3)),"-")</f>
        <v>870.86999999999989</v>
      </c>
      <c r="I3381" s="5">
        <v>829.4</v>
      </c>
      <c r="J3381" s="5">
        <v>746.46</v>
      </c>
      <c r="K3381" s="26">
        <v>0.21</v>
      </c>
    </row>
    <row r="3382" spans="1:11">
      <c r="A3382" s="4">
        <v>9537</v>
      </c>
      <c r="B3382" t="s">
        <v>6587</v>
      </c>
      <c r="C3382" s="5">
        <f>IF($F$2=0," - ",Tabla1[[#This Row],[Base Precio de Lista neto]])</f>
        <v>829.4</v>
      </c>
      <c r="D3382" s="5">
        <f>IF($F$2=0," - ",Tabla1[[#This Row],[Base Precio de Lista neto]]*(1-$F$2))</f>
        <v>580.57999999999993</v>
      </c>
      <c r="E3382" s="5">
        <f>IF($F$2=0," - ",Tabla1[[#This Row],[Base para Mejor precio]]*(1-$F$2))</f>
        <v>522.52200000000005</v>
      </c>
      <c r="F3382" s="4" t="s">
        <v>6</v>
      </c>
      <c r="G3382" s="16" t="s">
        <v>6131</v>
      </c>
      <c r="H3382" s="5">
        <f>IFERROR(IF($F$3=0,"-",Tabla1[[#This Row],[Precio de Cliente neto]]*(1+$F$3)),"-")</f>
        <v>870.86999999999989</v>
      </c>
      <c r="I3382" s="5">
        <v>829.4</v>
      </c>
      <c r="J3382" s="5">
        <v>746.46</v>
      </c>
      <c r="K3382" s="26">
        <v>0.21</v>
      </c>
    </row>
    <row r="3383" spans="1:11">
      <c r="A3383" s="4">
        <v>9538</v>
      </c>
      <c r="B3383" t="s">
        <v>6588</v>
      </c>
      <c r="C3383" s="5">
        <f>IF($F$2=0," - ",Tabla1[[#This Row],[Base Precio de Lista neto]])</f>
        <v>829.4</v>
      </c>
      <c r="D3383" s="5">
        <f>IF($F$2=0," - ",Tabla1[[#This Row],[Base Precio de Lista neto]]*(1-$F$2))</f>
        <v>580.57999999999993</v>
      </c>
      <c r="E3383" s="5">
        <f>IF($F$2=0," - ",Tabla1[[#This Row],[Base para Mejor precio]]*(1-$F$2))</f>
        <v>522.52200000000005</v>
      </c>
      <c r="F3383" s="4" t="s">
        <v>6</v>
      </c>
      <c r="G3383" s="16" t="s">
        <v>6131</v>
      </c>
      <c r="H3383" s="5">
        <f>IFERROR(IF($F$3=0,"-",Tabla1[[#This Row],[Precio de Cliente neto]]*(1+$F$3)),"-")</f>
        <v>870.86999999999989</v>
      </c>
      <c r="I3383" s="5">
        <v>829.4</v>
      </c>
      <c r="J3383" s="5">
        <v>746.46</v>
      </c>
      <c r="K3383" s="26">
        <v>0.21</v>
      </c>
    </row>
    <row r="3384" spans="1:11">
      <c r="A3384" s="4">
        <v>9539</v>
      </c>
      <c r="B3384" t="s">
        <v>6589</v>
      </c>
      <c r="C3384" s="5">
        <f>IF($F$2=0," - ",Tabla1[[#This Row],[Base Precio de Lista neto]])</f>
        <v>829.4</v>
      </c>
      <c r="D3384" s="5">
        <f>IF($F$2=0," - ",Tabla1[[#This Row],[Base Precio de Lista neto]]*(1-$F$2))</f>
        <v>580.57999999999993</v>
      </c>
      <c r="E3384" s="5">
        <f>IF($F$2=0," - ",Tabla1[[#This Row],[Base para Mejor precio]]*(1-$F$2))</f>
        <v>522.52200000000005</v>
      </c>
      <c r="F3384" s="4" t="s">
        <v>6</v>
      </c>
      <c r="G3384" s="16" t="s">
        <v>6131</v>
      </c>
      <c r="H3384" s="5">
        <f>IFERROR(IF($F$3=0,"-",Tabla1[[#This Row],[Precio de Cliente neto]]*(1+$F$3)),"-")</f>
        <v>870.86999999999989</v>
      </c>
      <c r="I3384" s="5">
        <v>829.4</v>
      </c>
      <c r="J3384" s="5">
        <v>746.46</v>
      </c>
      <c r="K3384" s="26">
        <v>0.21</v>
      </c>
    </row>
    <row r="3385" spans="1:11">
      <c r="A3385" s="4">
        <v>9540</v>
      </c>
      <c r="B3385" t="s">
        <v>6590</v>
      </c>
      <c r="C3385" s="5">
        <f>IF($F$2=0," - ",Tabla1[[#This Row],[Base Precio de Lista neto]])</f>
        <v>829.4</v>
      </c>
      <c r="D3385" s="5">
        <f>IF($F$2=0," - ",Tabla1[[#This Row],[Base Precio de Lista neto]]*(1-$F$2))</f>
        <v>580.57999999999993</v>
      </c>
      <c r="E3385" s="5">
        <f>IF($F$2=0," - ",Tabla1[[#This Row],[Base para Mejor precio]]*(1-$F$2))</f>
        <v>522.52200000000005</v>
      </c>
      <c r="F3385" s="4" t="s">
        <v>6</v>
      </c>
      <c r="G3385" s="16" t="s">
        <v>6131</v>
      </c>
      <c r="H3385" s="5">
        <f>IFERROR(IF($F$3=0,"-",Tabla1[[#This Row],[Precio de Cliente neto]]*(1+$F$3)),"-")</f>
        <v>870.86999999999989</v>
      </c>
      <c r="I3385" s="5">
        <v>829.4</v>
      </c>
      <c r="J3385" s="5">
        <v>746.46</v>
      </c>
      <c r="K3385" s="26">
        <v>0.21</v>
      </c>
    </row>
    <row r="3386" spans="1:11">
      <c r="A3386" s="4">
        <v>9541</v>
      </c>
      <c r="B3386" t="s">
        <v>6591</v>
      </c>
      <c r="C3386" s="5">
        <f>IF($F$2=0," - ",Tabla1[[#This Row],[Base Precio de Lista neto]])</f>
        <v>829.4</v>
      </c>
      <c r="D3386" s="5">
        <f>IF($F$2=0," - ",Tabla1[[#This Row],[Base Precio de Lista neto]]*(1-$F$2))</f>
        <v>580.57999999999993</v>
      </c>
      <c r="E3386" s="5">
        <f>IF($F$2=0," - ",Tabla1[[#This Row],[Base para Mejor precio]]*(1-$F$2))</f>
        <v>522.52200000000005</v>
      </c>
      <c r="F3386" s="4" t="s">
        <v>6</v>
      </c>
      <c r="G3386" s="16" t="s">
        <v>6131</v>
      </c>
      <c r="H3386" s="5">
        <f>IFERROR(IF($F$3=0,"-",Tabla1[[#This Row],[Precio de Cliente neto]]*(1+$F$3)),"-")</f>
        <v>870.86999999999989</v>
      </c>
      <c r="I3386" s="5">
        <v>829.4</v>
      </c>
      <c r="J3386" s="5">
        <v>746.46</v>
      </c>
      <c r="K3386" s="26">
        <v>0.21</v>
      </c>
    </row>
    <row r="3387" spans="1:11">
      <c r="A3387" s="4">
        <v>9542</v>
      </c>
      <c r="B3387" t="s">
        <v>6592</v>
      </c>
      <c r="C3387" s="5">
        <f>IF($F$2=0," - ",Tabla1[[#This Row],[Base Precio de Lista neto]])</f>
        <v>829.4</v>
      </c>
      <c r="D3387" s="5">
        <f>IF($F$2=0," - ",Tabla1[[#This Row],[Base Precio de Lista neto]]*(1-$F$2))</f>
        <v>580.57999999999993</v>
      </c>
      <c r="E3387" s="5">
        <f>IF($F$2=0," - ",Tabla1[[#This Row],[Base para Mejor precio]]*(1-$F$2))</f>
        <v>522.52200000000005</v>
      </c>
      <c r="F3387" s="4" t="s">
        <v>6</v>
      </c>
      <c r="G3387" s="16" t="s">
        <v>6131</v>
      </c>
      <c r="H3387" s="5">
        <f>IFERROR(IF($F$3=0,"-",Tabla1[[#This Row],[Precio de Cliente neto]]*(1+$F$3)),"-")</f>
        <v>870.86999999999989</v>
      </c>
      <c r="I3387" s="5">
        <v>829.4</v>
      </c>
      <c r="J3387" s="5">
        <v>746.46</v>
      </c>
      <c r="K3387" s="26">
        <v>0.21</v>
      </c>
    </row>
    <row r="3388" spans="1:11">
      <c r="A3388" s="4">
        <v>9543</v>
      </c>
      <c r="B3388" t="s">
        <v>6593</v>
      </c>
      <c r="C3388" s="5">
        <f>IF($F$2=0," - ",Tabla1[[#This Row],[Base Precio de Lista neto]])</f>
        <v>829.4</v>
      </c>
      <c r="D3388" s="5">
        <f>IF($F$2=0," - ",Tabla1[[#This Row],[Base Precio de Lista neto]]*(1-$F$2))</f>
        <v>580.57999999999993</v>
      </c>
      <c r="E3388" s="5">
        <f>IF($F$2=0," - ",Tabla1[[#This Row],[Base para Mejor precio]]*(1-$F$2))</f>
        <v>522.52200000000005</v>
      </c>
      <c r="F3388" s="4" t="s">
        <v>6</v>
      </c>
      <c r="G3388" s="16" t="s">
        <v>6131</v>
      </c>
      <c r="H3388" s="5">
        <f>IFERROR(IF($F$3=0,"-",Tabla1[[#This Row],[Precio de Cliente neto]]*(1+$F$3)),"-")</f>
        <v>870.86999999999989</v>
      </c>
      <c r="I3388" s="5">
        <v>829.4</v>
      </c>
      <c r="J3388" s="5">
        <v>746.46</v>
      </c>
      <c r="K3388" s="26">
        <v>0.21</v>
      </c>
    </row>
    <row r="3389" spans="1:11">
      <c r="A3389" s="4">
        <v>9544</v>
      </c>
      <c r="B3389" t="s">
        <v>6594</v>
      </c>
      <c r="C3389" s="5">
        <f>IF($F$2=0," - ",Tabla1[[#This Row],[Base Precio de Lista neto]])</f>
        <v>829.4</v>
      </c>
      <c r="D3389" s="5">
        <f>IF($F$2=0," - ",Tabla1[[#This Row],[Base Precio de Lista neto]]*(1-$F$2))</f>
        <v>580.57999999999993</v>
      </c>
      <c r="E3389" s="5">
        <f>IF($F$2=0," - ",Tabla1[[#This Row],[Base para Mejor precio]]*(1-$F$2))</f>
        <v>522.52200000000005</v>
      </c>
      <c r="F3389" s="4" t="s">
        <v>6</v>
      </c>
      <c r="G3389" s="16" t="s">
        <v>6131</v>
      </c>
      <c r="H3389" s="5">
        <f>IFERROR(IF($F$3=0,"-",Tabla1[[#This Row],[Precio de Cliente neto]]*(1+$F$3)),"-")</f>
        <v>870.86999999999989</v>
      </c>
      <c r="I3389" s="5">
        <v>829.4</v>
      </c>
      <c r="J3389" s="5">
        <v>746.46</v>
      </c>
      <c r="K3389" s="26">
        <v>0.21</v>
      </c>
    </row>
    <row r="3390" spans="1:11">
      <c r="A3390" s="4">
        <v>9545</v>
      </c>
      <c r="B3390" t="s">
        <v>6758</v>
      </c>
      <c r="C3390" s="5">
        <f>IF($F$2=0," - ",Tabla1[[#This Row],[Base Precio de Lista neto]])</f>
        <v>715</v>
      </c>
      <c r="D3390" s="5">
        <f>IF($F$2=0," - ",Tabla1[[#This Row],[Base Precio de Lista neto]]*(1-$F$2))</f>
        <v>500.49999999999994</v>
      </c>
      <c r="E3390" s="5">
        <f>IF($F$2=0," - ",Tabla1[[#This Row],[Base para Mejor precio]]*(1-$F$2))</f>
        <v>450.45</v>
      </c>
      <c r="F3390" s="4" t="s">
        <v>6</v>
      </c>
      <c r="G3390" s="16" t="s">
        <v>6131</v>
      </c>
      <c r="H3390" s="5">
        <f>IFERROR(IF($F$3=0,"-",Tabla1[[#This Row],[Precio de Cliente neto]]*(1+$F$3)),"-")</f>
        <v>750.74999999999989</v>
      </c>
      <c r="I3390" s="5">
        <v>715</v>
      </c>
      <c r="J3390" s="5">
        <v>643.5</v>
      </c>
      <c r="K3390" s="26">
        <v>0.21</v>
      </c>
    </row>
    <row r="3391" spans="1:11">
      <c r="A3391" s="4">
        <v>9546</v>
      </c>
      <c r="B3391" t="s">
        <v>6759</v>
      </c>
      <c r="C3391" s="5">
        <f>IF($F$2=0," - ",Tabla1[[#This Row],[Base Precio de Lista neto]])</f>
        <v>511.5</v>
      </c>
      <c r="D3391" s="5">
        <f>IF($F$2=0," - ",Tabla1[[#This Row],[Base Precio de Lista neto]]*(1-$F$2))</f>
        <v>358.04999999999995</v>
      </c>
      <c r="E3391" s="5">
        <f>IF($F$2=0," - ",Tabla1[[#This Row],[Base para Mejor precio]]*(1-$F$2))</f>
        <v>322.245</v>
      </c>
      <c r="F3391" s="4" t="s">
        <v>6</v>
      </c>
      <c r="G3391" s="16" t="s">
        <v>6131</v>
      </c>
      <c r="H3391" s="5">
        <f>IFERROR(IF($F$3=0,"-",Tabla1[[#This Row],[Precio de Cliente neto]]*(1+$F$3)),"-")</f>
        <v>537.07499999999993</v>
      </c>
      <c r="I3391" s="5">
        <v>511.5</v>
      </c>
      <c r="J3391" s="5">
        <v>460.35</v>
      </c>
      <c r="K3391" s="26">
        <v>0.21</v>
      </c>
    </row>
    <row r="3392" spans="1:11">
      <c r="A3392" s="4">
        <v>9547</v>
      </c>
      <c r="B3392" t="s">
        <v>6760</v>
      </c>
      <c r="C3392" s="5">
        <f>IF($F$2=0," - ",Tabla1[[#This Row],[Base Precio de Lista neto]])</f>
        <v>511.5</v>
      </c>
      <c r="D3392" s="5">
        <f>IF($F$2=0," - ",Tabla1[[#This Row],[Base Precio de Lista neto]]*(1-$F$2))</f>
        <v>358.04999999999995</v>
      </c>
      <c r="E3392" s="5">
        <f>IF($F$2=0," - ",Tabla1[[#This Row],[Base para Mejor precio]]*(1-$F$2))</f>
        <v>322.245</v>
      </c>
      <c r="F3392" s="4" t="s">
        <v>6</v>
      </c>
      <c r="G3392" s="16" t="s">
        <v>6131</v>
      </c>
      <c r="H3392" s="5">
        <f>IFERROR(IF($F$3=0,"-",Tabla1[[#This Row],[Precio de Cliente neto]]*(1+$F$3)),"-")</f>
        <v>537.07499999999993</v>
      </c>
      <c r="I3392" s="5">
        <v>511.5</v>
      </c>
      <c r="J3392" s="5">
        <v>460.35</v>
      </c>
      <c r="K3392" s="26">
        <v>0.21</v>
      </c>
    </row>
    <row r="3393" spans="1:11">
      <c r="A3393" s="4">
        <v>9548</v>
      </c>
      <c r="B3393" t="s">
        <v>6761</v>
      </c>
      <c r="C3393" s="5">
        <f>IF($F$2=0," - ",Tabla1[[#This Row],[Base Precio de Lista neto]])</f>
        <v>511.5</v>
      </c>
      <c r="D3393" s="5">
        <f>IF($F$2=0," - ",Tabla1[[#This Row],[Base Precio de Lista neto]]*(1-$F$2))</f>
        <v>358.04999999999995</v>
      </c>
      <c r="E3393" s="5">
        <f>IF($F$2=0," - ",Tabla1[[#This Row],[Base para Mejor precio]]*(1-$F$2))</f>
        <v>322.245</v>
      </c>
      <c r="F3393" s="4" t="s">
        <v>6</v>
      </c>
      <c r="G3393" s="16" t="s">
        <v>6131</v>
      </c>
      <c r="H3393" s="5">
        <f>IFERROR(IF($F$3=0,"-",Tabla1[[#This Row],[Precio de Cliente neto]]*(1+$F$3)),"-")</f>
        <v>537.07499999999993</v>
      </c>
      <c r="I3393" s="5">
        <v>511.5</v>
      </c>
      <c r="J3393" s="5">
        <v>460.35</v>
      </c>
      <c r="K3393" s="26">
        <v>0.21</v>
      </c>
    </row>
    <row r="3394" spans="1:11">
      <c r="A3394" s="4">
        <v>9550</v>
      </c>
      <c r="B3394" t="s">
        <v>6595</v>
      </c>
      <c r="C3394" s="5">
        <f>IF($F$2=0," - ",Tabla1[[#This Row],[Base Precio de Lista neto]])</f>
        <v>910.58</v>
      </c>
      <c r="D3394" s="5">
        <f>IF($F$2=0," - ",Tabla1[[#This Row],[Base Precio de Lista neto]]*(1-$F$2))</f>
        <v>637.40599999999995</v>
      </c>
      <c r="E3394" s="5">
        <f>IF($F$2=0," - ",Tabla1[[#This Row],[Base para Mejor precio]]*(1-$F$2))</f>
        <v>573.66539999999998</v>
      </c>
      <c r="F3394" s="4" t="s">
        <v>6</v>
      </c>
      <c r="G3394" s="16" t="s">
        <v>6131</v>
      </c>
      <c r="H3394" s="5">
        <f>IFERROR(IF($F$3=0,"-",Tabla1[[#This Row],[Precio de Cliente neto]]*(1+$F$3)),"-")</f>
        <v>956.10899999999992</v>
      </c>
      <c r="I3394" s="5">
        <v>910.58</v>
      </c>
      <c r="J3394" s="5">
        <v>819.52200000000005</v>
      </c>
      <c r="K3394" s="26">
        <v>0.21</v>
      </c>
    </row>
    <row r="3395" spans="1:11">
      <c r="A3395" s="4">
        <v>9551</v>
      </c>
      <c r="B3395" t="s">
        <v>6596</v>
      </c>
      <c r="C3395" s="5">
        <f>IF($F$2=0," - ",Tabla1[[#This Row],[Base Precio de Lista neto]])</f>
        <v>910.58</v>
      </c>
      <c r="D3395" s="5">
        <f>IF($F$2=0," - ",Tabla1[[#This Row],[Base Precio de Lista neto]]*(1-$F$2))</f>
        <v>637.40599999999995</v>
      </c>
      <c r="E3395" s="5">
        <f>IF($F$2=0," - ",Tabla1[[#This Row],[Base para Mejor precio]]*(1-$F$2))</f>
        <v>573.66539999999998</v>
      </c>
      <c r="F3395" s="4" t="s">
        <v>6</v>
      </c>
      <c r="G3395" s="16" t="s">
        <v>6131</v>
      </c>
      <c r="H3395" s="5">
        <f>IFERROR(IF($F$3=0,"-",Tabla1[[#This Row],[Precio de Cliente neto]]*(1+$F$3)),"-")</f>
        <v>956.10899999999992</v>
      </c>
      <c r="I3395" s="5">
        <v>910.58</v>
      </c>
      <c r="J3395" s="5">
        <v>819.52200000000005</v>
      </c>
      <c r="K3395" s="26">
        <v>0.21</v>
      </c>
    </row>
    <row r="3396" spans="1:11">
      <c r="A3396" s="4">
        <v>9552</v>
      </c>
      <c r="B3396" t="s">
        <v>6597</v>
      </c>
      <c r="C3396" s="5">
        <f>IF($F$2=0," - ",Tabla1[[#This Row],[Base Precio de Lista neto]])</f>
        <v>910.58</v>
      </c>
      <c r="D3396" s="5">
        <f>IF($F$2=0," - ",Tabla1[[#This Row],[Base Precio de Lista neto]]*(1-$F$2))</f>
        <v>637.40599999999995</v>
      </c>
      <c r="E3396" s="5">
        <f>IF($F$2=0," - ",Tabla1[[#This Row],[Base para Mejor precio]]*(1-$F$2))</f>
        <v>573.66539999999998</v>
      </c>
      <c r="F3396" s="4" t="s">
        <v>6</v>
      </c>
      <c r="G3396" s="16" t="s">
        <v>6131</v>
      </c>
      <c r="H3396" s="5">
        <f>IFERROR(IF($F$3=0,"-",Tabla1[[#This Row],[Precio de Cliente neto]]*(1+$F$3)),"-")</f>
        <v>956.10899999999992</v>
      </c>
      <c r="I3396" s="5">
        <v>910.58</v>
      </c>
      <c r="J3396" s="5">
        <v>819.52200000000005</v>
      </c>
      <c r="K3396" s="26">
        <v>0.21</v>
      </c>
    </row>
    <row r="3397" spans="1:11">
      <c r="A3397" s="4">
        <v>9553</v>
      </c>
      <c r="B3397" t="s">
        <v>6598</v>
      </c>
      <c r="C3397" s="5">
        <f>IF($F$2=0," - ",Tabla1[[#This Row],[Base Precio de Lista neto]])</f>
        <v>910.58</v>
      </c>
      <c r="D3397" s="5">
        <f>IF($F$2=0," - ",Tabla1[[#This Row],[Base Precio de Lista neto]]*(1-$F$2))</f>
        <v>637.40599999999995</v>
      </c>
      <c r="E3397" s="5">
        <f>IF($F$2=0," - ",Tabla1[[#This Row],[Base para Mejor precio]]*(1-$F$2))</f>
        <v>573.66539999999998</v>
      </c>
      <c r="F3397" s="4" t="s">
        <v>6</v>
      </c>
      <c r="G3397" s="16" t="s">
        <v>6131</v>
      </c>
      <c r="H3397" s="5">
        <f>IFERROR(IF($F$3=0,"-",Tabla1[[#This Row],[Precio de Cliente neto]]*(1+$F$3)),"-")</f>
        <v>956.10899999999992</v>
      </c>
      <c r="I3397" s="5">
        <v>910.58</v>
      </c>
      <c r="J3397" s="5">
        <v>819.52200000000005</v>
      </c>
      <c r="K3397" s="26">
        <v>0.21</v>
      </c>
    </row>
    <row r="3398" spans="1:11">
      <c r="A3398" s="4">
        <v>9555</v>
      </c>
      <c r="B3398" t="s">
        <v>6599</v>
      </c>
      <c r="C3398" s="5">
        <f>IF($F$2=0," - ",Tabla1[[#This Row],[Base Precio de Lista neto]])</f>
        <v>389.73</v>
      </c>
      <c r="D3398" s="5">
        <f>IF($F$2=0," - ",Tabla1[[#This Row],[Base Precio de Lista neto]]*(1-$F$2))</f>
        <v>272.81099999999998</v>
      </c>
      <c r="E3398" s="5">
        <f>IF($F$2=0," - ",Tabla1[[#This Row],[Base para Mejor precio]]*(1-$F$2))</f>
        <v>245.5299</v>
      </c>
      <c r="F3398" s="4" t="s">
        <v>6</v>
      </c>
      <c r="G3398" s="16" t="s">
        <v>6131</v>
      </c>
      <c r="H3398" s="5">
        <f>IFERROR(IF($F$3=0,"-",Tabla1[[#This Row],[Precio de Cliente neto]]*(1+$F$3)),"-")</f>
        <v>409.2165</v>
      </c>
      <c r="I3398" s="5">
        <v>389.73</v>
      </c>
      <c r="J3398" s="5">
        <v>350.75700000000001</v>
      </c>
      <c r="K3398" s="26">
        <v>0.21</v>
      </c>
    </row>
    <row r="3399" spans="1:11">
      <c r="A3399" s="4">
        <v>9556</v>
      </c>
      <c r="B3399" t="s">
        <v>6600</v>
      </c>
      <c r="C3399" s="5">
        <f>IF($F$2=0," - ",Tabla1[[#This Row],[Base Precio de Lista neto]])</f>
        <v>389.73</v>
      </c>
      <c r="D3399" s="5">
        <f>IF($F$2=0," - ",Tabla1[[#This Row],[Base Precio de Lista neto]]*(1-$F$2))</f>
        <v>272.81099999999998</v>
      </c>
      <c r="E3399" s="5">
        <f>IF($F$2=0," - ",Tabla1[[#This Row],[Base para Mejor precio]]*(1-$F$2))</f>
        <v>245.5299</v>
      </c>
      <c r="F3399" s="4" t="s">
        <v>6</v>
      </c>
      <c r="G3399" s="16" t="s">
        <v>6131</v>
      </c>
      <c r="H3399" s="5">
        <f>IFERROR(IF($F$3=0,"-",Tabla1[[#This Row],[Precio de Cliente neto]]*(1+$F$3)),"-")</f>
        <v>409.2165</v>
      </c>
      <c r="I3399" s="5">
        <v>389.73</v>
      </c>
      <c r="J3399" s="5">
        <v>350.75700000000001</v>
      </c>
      <c r="K3399" s="26">
        <v>0.21</v>
      </c>
    </row>
    <row r="3400" spans="1:11">
      <c r="A3400" s="4">
        <v>9557</v>
      </c>
      <c r="B3400" t="s">
        <v>6601</v>
      </c>
      <c r="C3400" s="5">
        <f>IF($F$2=0," - ",Tabla1[[#This Row],[Base Precio de Lista neto]])</f>
        <v>389.73</v>
      </c>
      <c r="D3400" s="5">
        <f>IF($F$2=0," - ",Tabla1[[#This Row],[Base Precio de Lista neto]]*(1-$F$2))</f>
        <v>272.81099999999998</v>
      </c>
      <c r="E3400" s="5">
        <f>IF($F$2=0," - ",Tabla1[[#This Row],[Base para Mejor precio]]*(1-$F$2))</f>
        <v>245.5299</v>
      </c>
      <c r="F3400" s="4" t="s">
        <v>6</v>
      </c>
      <c r="G3400" s="16" t="s">
        <v>6131</v>
      </c>
      <c r="H3400" s="5">
        <f>IFERROR(IF($F$3=0,"-",Tabla1[[#This Row],[Precio de Cliente neto]]*(1+$F$3)),"-")</f>
        <v>409.2165</v>
      </c>
      <c r="I3400" s="5">
        <v>389.73</v>
      </c>
      <c r="J3400" s="5">
        <v>350.75700000000001</v>
      </c>
      <c r="K3400" s="26">
        <v>0.21</v>
      </c>
    </row>
    <row r="3401" spans="1:11">
      <c r="A3401" s="4">
        <v>9558</v>
      </c>
      <c r="B3401" t="s">
        <v>6602</v>
      </c>
      <c r="C3401" s="5">
        <f>IF($F$2=0," - ",Tabla1[[#This Row],[Base Precio de Lista neto]])</f>
        <v>389.73</v>
      </c>
      <c r="D3401" s="5">
        <f>IF($F$2=0," - ",Tabla1[[#This Row],[Base Precio de Lista neto]]*(1-$F$2))</f>
        <v>272.81099999999998</v>
      </c>
      <c r="E3401" s="5">
        <f>IF($F$2=0," - ",Tabla1[[#This Row],[Base para Mejor precio]]*(1-$F$2))</f>
        <v>245.5299</v>
      </c>
      <c r="F3401" s="4" t="s">
        <v>6</v>
      </c>
      <c r="G3401" s="16" t="s">
        <v>6131</v>
      </c>
      <c r="H3401" s="5">
        <f>IFERROR(IF($F$3=0,"-",Tabla1[[#This Row],[Precio de Cliente neto]]*(1+$F$3)),"-")</f>
        <v>409.2165</v>
      </c>
      <c r="I3401" s="5">
        <v>389.73</v>
      </c>
      <c r="J3401" s="5">
        <v>350.75700000000001</v>
      </c>
      <c r="K3401" s="26">
        <v>0.21</v>
      </c>
    </row>
    <row r="3402" spans="1:11">
      <c r="A3402" s="4">
        <v>9560</v>
      </c>
      <c r="B3402" t="s">
        <v>6603</v>
      </c>
      <c r="C3402" s="5">
        <f>IF($F$2=0," - ",Tabla1[[#This Row],[Base Precio de Lista neto]])</f>
        <v>528.66</v>
      </c>
      <c r="D3402" s="5">
        <f>IF($F$2=0," - ",Tabla1[[#This Row],[Base Precio de Lista neto]]*(1-$F$2))</f>
        <v>370.06199999999995</v>
      </c>
      <c r="E3402" s="5">
        <f>IF($F$2=0," - ",Tabla1[[#This Row],[Base para Mejor precio]]*(1-$F$2))</f>
        <v>333.05579999999998</v>
      </c>
      <c r="F3402" s="4" t="s">
        <v>6</v>
      </c>
      <c r="G3402" s="16" t="s">
        <v>6131</v>
      </c>
      <c r="H3402" s="5">
        <f>IFERROR(IF($F$3=0,"-",Tabla1[[#This Row],[Precio de Cliente neto]]*(1+$F$3)),"-")</f>
        <v>555.09299999999996</v>
      </c>
      <c r="I3402" s="5">
        <v>528.66</v>
      </c>
      <c r="J3402" s="5">
        <v>475.79399999999998</v>
      </c>
      <c r="K3402" s="26">
        <v>0.21</v>
      </c>
    </row>
    <row r="3403" spans="1:11">
      <c r="A3403" s="4">
        <v>9561</v>
      </c>
      <c r="B3403" t="s">
        <v>6604</v>
      </c>
      <c r="C3403" s="5">
        <f>IF($F$2=0," - ",Tabla1[[#This Row],[Base Precio de Lista neto]])</f>
        <v>528.66</v>
      </c>
      <c r="D3403" s="5">
        <f>IF($F$2=0," - ",Tabla1[[#This Row],[Base Precio de Lista neto]]*(1-$F$2))</f>
        <v>370.06199999999995</v>
      </c>
      <c r="E3403" s="5">
        <f>IF($F$2=0," - ",Tabla1[[#This Row],[Base para Mejor precio]]*(1-$F$2))</f>
        <v>333.05579999999998</v>
      </c>
      <c r="F3403" s="4" t="s">
        <v>6</v>
      </c>
      <c r="G3403" s="16" t="s">
        <v>6131</v>
      </c>
      <c r="H3403" s="5">
        <f>IFERROR(IF($F$3=0,"-",Tabla1[[#This Row],[Precio de Cliente neto]]*(1+$F$3)),"-")</f>
        <v>555.09299999999996</v>
      </c>
      <c r="I3403" s="5">
        <v>528.66</v>
      </c>
      <c r="J3403" s="5">
        <v>475.79399999999998</v>
      </c>
      <c r="K3403" s="26">
        <v>0.21</v>
      </c>
    </row>
    <row r="3404" spans="1:11">
      <c r="A3404" s="4">
        <v>9562</v>
      </c>
      <c r="B3404" t="s">
        <v>6605</v>
      </c>
      <c r="C3404" s="5">
        <f>IF($F$2=0," - ",Tabla1[[#This Row],[Base Precio de Lista neto]])</f>
        <v>528.66</v>
      </c>
      <c r="D3404" s="5">
        <f>IF($F$2=0," - ",Tabla1[[#This Row],[Base Precio de Lista neto]]*(1-$F$2))</f>
        <v>370.06199999999995</v>
      </c>
      <c r="E3404" s="5">
        <f>IF($F$2=0," - ",Tabla1[[#This Row],[Base para Mejor precio]]*(1-$F$2))</f>
        <v>333.05579999999998</v>
      </c>
      <c r="F3404" s="4" t="s">
        <v>6</v>
      </c>
      <c r="G3404" s="16" t="s">
        <v>6131</v>
      </c>
      <c r="H3404" s="5">
        <f>IFERROR(IF($F$3=0,"-",Tabla1[[#This Row],[Precio de Cliente neto]]*(1+$F$3)),"-")</f>
        <v>555.09299999999996</v>
      </c>
      <c r="I3404" s="5">
        <v>528.66</v>
      </c>
      <c r="J3404" s="5">
        <v>475.79399999999998</v>
      </c>
      <c r="K3404" s="26">
        <v>0.21</v>
      </c>
    </row>
    <row r="3405" spans="1:11">
      <c r="A3405" s="4">
        <v>9563</v>
      </c>
      <c r="B3405" t="s">
        <v>6606</v>
      </c>
      <c r="C3405" s="5">
        <f>IF($F$2=0," - ",Tabla1[[#This Row],[Base Precio de Lista neto]])</f>
        <v>528.66</v>
      </c>
      <c r="D3405" s="5">
        <f>IF($F$2=0," - ",Tabla1[[#This Row],[Base Precio de Lista neto]]*(1-$F$2))</f>
        <v>370.06199999999995</v>
      </c>
      <c r="E3405" s="5">
        <f>IF($F$2=0," - ",Tabla1[[#This Row],[Base para Mejor precio]]*(1-$F$2))</f>
        <v>333.05579999999998</v>
      </c>
      <c r="F3405" s="4" t="s">
        <v>6</v>
      </c>
      <c r="G3405" s="16" t="s">
        <v>6131</v>
      </c>
      <c r="H3405" s="5">
        <f>IFERROR(IF($F$3=0,"-",Tabla1[[#This Row],[Precio de Cliente neto]]*(1+$F$3)),"-")</f>
        <v>555.09299999999996</v>
      </c>
      <c r="I3405" s="5">
        <v>528.66</v>
      </c>
      <c r="J3405" s="5">
        <v>475.79399999999998</v>
      </c>
      <c r="K3405" s="26">
        <v>0.21</v>
      </c>
    </row>
    <row r="3406" spans="1:11">
      <c r="A3406" s="4">
        <v>9564</v>
      </c>
      <c r="B3406" t="s">
        <v>6607</v>
      </c>
      <c r="C3406" s="5">
        <f>IF($F$2=0," - ",Tabla1[[#This Row],[Base Precio de Lista neto]])</f>
        <v>528.66</v>
      </c>
      <c r="D3406" s="5">
        <f>IF($F$2=0," - ",Tabla1[[#This Row],[Base Precio de Lista neto]]*(1-$F$2))</f>
        <v>370.06199999999995</v>
      </c>
      <c r="E3406" s="5">
        <f>IF($F$2=0," - ",Tabla1[[#This Row],[Base para Mejor precio]]*(1-$F$2))</f>
        <v>333.05579999999998</v>
      </c>
      <c r="F3406" s="4" t="s">
        <v>6</v>
      </c>
      <c r="G3406" s="16" t="s">
        <v>6131</v>
      </c>
      <c r="H3406" s="5">
        <f>IFERROR(IF($F$3=0,"-",Tabla1[[#This Row],[Precio de Cliente neto]]*(1+$F$3)),"-")</f>
        <v>555.09299999999996</v>
      </c>
      <c r="I3406" s="5">
        <v>528.66</v>
      </c>
      <c r="J3406" s="5">
        <v>475.79399999999998</v>
      </c>
      <c r="K3406" s="26">
        <v>0.21</v>
      </c>
    </row>
    <row r="3407" spans="1:11">
      <c r="A3407" s="4">
        <v>9570</v>
      </c>
      <c r="B3407" t="s">
        <v>9287</v>
      </c>
      <c r="C3407" s="5">
        <f>IF($F$2=0," - ",Tabla1[[#This Row],[Base Precio de Lista neto]])</f>
        <v>647.03570000000002</v>
      </c>
      <c r="D3407" s="5">
        <f>IF($F$2=0," - ",Tabla1[[#This Row],[Base Precio de Lista neto]]*(1-$F$2))</f>
        <v>452.92498999999998</v>
      </c>
      <c r="E3407" s="5">
        <f>IF($F$2=0," - ",Tabla1[[#This Row],[Base para Mejor precio]]*(1-$F$2))</f>
        <v>407.63249099999996</v>
      </c>
      <c r="F3407" s="4" t="s">
        <v>4</v>
      </c>
      <c r="G3407" s="16" t="s">
        <v>6131</v>
      </c>
      <c r="H3407" s="5">
        <f>IFERROR(IF($F$3=0,"-",Tabla1[[#This Row],[Precio de Cliente neto]]*(1+$F$3)),"-")</f>
        <v>679.38748499999997</v>
      </c>
      <c r="I3407" s="5">
        <v>647.03570000000002</v>
      </c>
      <c r="J3407" s="5">
        <v>582.33213000000001</v>
      </c>
      <c r="K3407" s="26">
        <v>0.21</v>
      </c>
    </row>
    <row r="3408" spans="1:11">
      <c r="A3408" s="4">
        <v>9571</v>
      </c>
      <c r="B3408" t="s">
        <v>9288</v>
      </c>
      <c r="C3408" s="5">
        <f>IF($F$2=0," - ",Tabla1[[#This Row],[Base Precio de Lista neto]])</f>
        <v>647.03570000000002</v>
      </c>
      <c r="D3408" s="5">
        <f>IF($F$2=0," - ",Tabla1[[#This Row],[Base Precio de Lista neto]]*(1-$F$2))</f>
        <v>452.92498999999998</v>
      </c>
      <c r="E3408" s="5">
        <f>IF($F$2=0," - ",Tabla1[[#This Row],[Base para Mejor precio]]*(1-$F$2))</f>
        <v>407.63249099999996</v>
      </c>
      <c r="F3408" s="4" t="s">
        <v>4</v>
      </c>
      <c r="G3408" s="16" t="s">
        <v>6131</v>
      </c>
      <c r="H3408" s="5">
        <f>IFERROR(IF($F$3=0,"-",Tabla1[[#This Row],[Precio de Cliente neto]]*(1+$F$3)),"-")</f>
        <v>679.38748499999997</v>
      </c>
      <c r="I3408" s="5">
        <v>647.03570000000002</v>
      </c>
      <c r="J3408" s="5">
        <v>582.33213000000001</v>
      </c>
      <c r="K3408" s="26">
        <v>0.21</v>
      </c>
    </row>
    <row r="3409" spans="1:11">
      <c r="A3409" s="4">
        <v>9598</v>
      </c>
      <c r="B3409" t="s">
        <v>9289</v>
      </c>
      <c r="C3409" s="5">
        <f>IF($F$2=0," - ",Tabla1[[#This Row],[Base Precio de Lista neto]])</f>
        <v>1036.3815</v>
      </c>
      <c r="D3409" s="5">
        <f>IF($F$2=0," - ",Tabla1[[#This Row],[Base Precio de Lista neto]]*(1-$F$2))</f>
        <v>725.46704999999997</v>
      </c>
      <c r="E3409" s="5">
        <f>IF($F$2=0," - ",Tabla1[[#This Row],[Base para Mejor precio]]*(1-$F$2))</f>
        <v>652.92034499999988</v>
      </c>
      <c r="F3409" s="4" t="s">
        <v>6</v>
      </c>
      <c r="G3409" s="16" t="s">
        <v>6131</v>
      </c>
      <c r="H3409" s="5">
        <f>IFERROR(IF($F$3=0,"-",Tabla1[[#This Row],[Precio de Cliente neto]]*(1+$F$3)),"-")</f>
        <v>1088.2005749999998</v>
      </c>
      <c r="I3409" s="5">
        <v>1036.3815</v>
      </c>
      <c r="J3409" s="5">
        <v>932.74334999999996</v>
      </c>
      <c r="K3409" s="26">
        <v>0.21</v>
      </c>
    </row>
    <row r="3410" spans="1:11">
      <c r="A3410" s="4">
        <v>9599</v>
      </c>
      <c r="B3410" t="s">
        <v>9290</v>
      </c>
      <c r="C3410" s="5">
        <f>IF($F$2=0," - ",Tabla1[[#This Row],[Base Precio de Lista neto]])</f>
        <v>608.80290000000002</v>
      </c>
      <c r="D3410" s="5">
        <f>IF($F$2=0," - ",Tabla1[[#This Row],[Base Precio de Lista neto]]*(1-$F$2))</f>
        <v>426.16203000000002</v>
      </c>
      <c r="E3410" s="5">
        <f>IF($F$2=0," - ",Tabla1[[#This Row],[Base para Mejor precio]]*(1-$F$2))</f>
        <v>383.54582699999997</v>
      </c>
      <c r="F3410" s="4" t="s">
        <v>6</v>
      </c>
      <c r="G3410" s="16" t="s">
        <v>6131</v>
      </c>
      <c r="H3410" s="5">
        <f>IFERROR(IF($F$3=0,"-",Tabla1[[#This Row],[Precio de Cliente neto]]*(1+$F$3)),"-")</f>
        <v>639.24304500000005</v>
      </c>
      <c r="I3410" s="5">
        <v>608.80290000000002</v>
      </c>
      <c r="J3410" s="5">
        <v>547.92260999999996</v>
      </c>
      <c r="K3410" s="26">
        <v>0.21</v>
      </c>
    </row>
    <row r="3411" spans="1:11">
      <c r="A3411" s="4">
        <v>9600</v>
      </c>
      <c r="B3411" t="s">
        <v>2433</v>
      </c>
      <c r="C3411" s="5">
        <f>IF($F$2=0," - ",Tabla1[[#This Row],[Base Precio de Lista neto]])</f>
        <v>359.22519999999997</v>
      </c>
      <c r="D3411" s="5">
        <f>IF($F$2=0," - ",Tabla1[[#This Row],[Base Precio de Lista neto]]*(1-$F$2))</f>
        <v>251.45763999999997</v>
      </c>
      <c r="E3411" s="5">
        <f>IF($F$2=0," - ",Tabla1[[#This Row],[Base para Mejor precio]]*(1-$F$2))</f>
        <v>226.31187599999998</v>
      </c>
      <c r="F3411" s="4" t="s">
        <v>6</v>
      </c>
      <c r="G3411" s="16" t="s">
        <v>6131</v>
      </c>
      <c r="H3411" s="5">
        <f>IFERROR(IF($F$3=0,"-",Tabla1[[#This Row],[Precio de Cliente neto]]*(1+$F$3)),"-")</f>
        <v>377.18645999999995</v>
      </c>
      <c r="I3411" s="5">
        <v>359.22519999999997</v>
      </c>
      <c r="J3411" s="5">
        <v>323.30268000000001</v>
      </c>
      <c r="K3411" s="26">
        <v>0.21</v>
      </c>
    </row>
    <row r="3412" spans="1:11">
      <c r="A3412" s="4">
        <v>9602</v>
      </c>
      <c r="B3412" t="s">
        <v>2434</v>
      </c>
      <c r="C3412" s="5">
        <f>IF($F$2=0," - ",Tabla1[[#This Row],[Base Precio de Lista neto]])</f>
        <v>4563.6104999999998</v>
      </c>
      <c r="D3412" s="5">
        <f>IF($F$2=0," - ",Tabla1[[#This Row],[Base Precio de Lista neto]]*(1-$F$2))</f>
        <v>3194.5273499999998</v>
      </c>
      <c r="E3412" s="5">
        <f>IF($F$2=0," - ",Tabla1[[#This Row],[Base para Mejor precio]]*(1-$F$2))</f>
        <v>2875.074615</v>
      </c>
      <c r="F3412" s="4" t="s">
        <v>6</v>
      </c>
      <c r="G3412" s="16" t="s">
        <v>6131</v>
      </c>
      <c r="H3412" s="5">
        <f>IFERROR(IF($F$3=0,"-",Tabla1[[#This Row],[Precio de Cliente neto]]*(1+$F$3)),"-")</f>
        <v>4791.7910249999995</v>
      </c>
      <c r="I3412" s="5">
        <v>4563.6104999999998</v>
      </c>
      <c r="J3412" s="5">
        <v>4107.2494500000003</v>
      </c>
      <c r="K3412" s="26">
        <v>0.21</v>
      </c>
    </row>
    <row r="3413" spans="1:11">
      <c r="A3413" s="4">
        <v>9603</v>
      </c>
      <c r="B3413" t="s">
        <v>2435</v>
      </c>
      <c r="C3413" s="5">
        <f>IF($F$2=0," - ",Tabla1[[#This Row],[Base Precio de Lista neto]])</f>
        <v>376.21080000000001</v>
      </c>
      <c r="D3413" s="5">
        <f>IF($F$2=0," - ",Tabla1[[#This Row],[Base Precio de Lista neto]]*(1-$F$2))</f>
        <v>263.34755999999999</v>
      </c>
      <c r="E3413" s="5">
        <f>IF($F$2=0," - ",Tabla1[[#This Row],[Base para Mejor precio]]*(1-$F$2))</f>
        <v>237.01280399999999</v>
      </c>
      <c r="F3413" s="4" t="s">
        <v>6</v>
      </c>
      <c r="G3413" s="16" t="s">
        <v>6131</v>
      </c>
      <c r="H3413" s="5">
        <f>IFERROR(IF($F$3=0,"-",Tabla1[[#This Row],[Precio de Cliente neto]]*(1+$F$3)),"-")</f>
        <v>395.02134000000001</v>
      </c>
      <c r="I3413" s="5">
        <v>376.21080000000001</v>
      </c>
      <c r="J3413" s="5">
        <v>338.58972</v>
      </c>
      <c r="K3413" s="26">
        <v>0.21</v>
      </c>
    </row>
    <row r="3414" spans="1:11">
      <c r="A3414" s="4">
        <v>9604</v>
      </c>
      <c r="B3414" t="s">
        <v>2436</v>
      </c>
      <c r="C3414" s="5">
        <f>IF($F$2=0," - ",Tabla1[[#This Row],[Base Precio de Lista neto]])</f>
        <v>4732.7653</v>
      </c>
      <c r="D3414" s="5">
        <f>IF($F$2=0," - ",Tabla1[[#This Row],[Base Precio de Lista neto]]*(1-$F$2))</f>
        <v>3312.9357099999997</v>
      </c>
      <c r="E3414" s="5">
        <f>IF($F$2=0," - ",Tabla1[[#This Row],[Base para Mejor precio]]*(1-$F$2))</f>
        <v>2981.6421389999996</v>
      </c>
      <c r="F3414" s="4" t="s">
        <v>6</v>
      </c>
      <c r="G3414" s="16" t="s">
        <v>6131</v>
      </c>
      <c r="H3414" s="5">
        <f>IFERROR(IF($F$3=0,"-",Tabla1[[#This Row],[Precio de Cliente neto]]*(1+$F$3)),"-")</f>
        <v>4969.4035649999996</v>
      </c>
      <c r="I3414" s="5">
        <v>4732.7653</v>
      </c>
      <c r="J3414" s="5">
        <v>4259.4887699999999</v>
      </c>
      <c r="K3414" s="26">
        <v>0.21</v>
      </c>
    </row>
    <row r="3415" spans="1:11">
      <c r="A3415" s="4">
        <v>9605</v>
      </c>
      <c r="B3415" t="s">
        <v>2437</v>
      </c>
      <c r="C3415" s="5">
        <f>IF($F$2=0," - ",Tabla1[[#This Row],[Base Precio de Lista neto]])</f>
        <v>5941.1629999999996</v>
      </c>
      <c r="D3415" s="5">
        <f>IF($F$2=0," - ",Tabla1[[#This Row],[Base Precio de Lista neto]]*(1-$F$2))</f>
        <v>4158.8140999999996</v>
      </c>
      <c r="E3415" s="5">
        <f>IF($F$2=0," - ",Tabla1[[#This Row],[Base para Mejor precio]]*(1-$F$2))</f>
        <v>3742.9326899999996</v>
      </c>
      <c r="F3415" s="4" t="s">
        <v>6</v>
      </c>
      <c r="G3415" s="16" t="s">
        <v>6131</v>
      </c>
      <c r="H3415" s="5">
        <f>IFERROR(IF($F$3=0,"-",Tabla1[[#This Row],[Precio de Cliente neto]]*(1+$F$3)),"-")</f>
        <v>6238.2211499999994</v>
      </c>
      <c r="I3415" s="5">
        <v>5941.1629999999996</v>
      </c>
      <c r="J3415" s="5">
        <v>5347.0466999999999</v>
      </c>
      <c r="K3415" s="26">
        <v>0.21</v>
      </c>
    </row>
    <row r="3416" spans="1:11">
      <c r="A3416" s="4">
        <v>9606</v>
      </c>
      <c r="B3416" t="s">
        <v>2438</v>
      </c>
      <c r="C3416" s="5">
        <f>IF($F$2=0," - ",Tabla1[[#This Row],[Base Precio de Lista neto]])</f>
        <v>31.387699999999999</v>
      </c>
      <c r="D3416" s="5">
        <f>IF($F$2=0," - ",Tabla1[[#This Row],[Base Precio de Lista neto]]*(1-$F$2))</f>
        <v>21.97139</v>
      </c>
      <c r="E3416" s="5">
        <f>IF($F$2=0," - ",Tabla1[[#This Row],[Base para Mejor precio]]*(1-$F$2))</f>
        <v>19.774251</v>
      </c>
      <c r="F3416" s="4" t="s">
        <v>6</v>
      </c>
      <c r="G3416" s="16" t="s">
        <v>6131</v>
      </c>
      <c r="H3416" s="5">
        <f>IFERROR(IF($F$3=0,"-",Tabla1[[#This Row],[Precio de Cliente neto]]*(1+$F$3)),"-")</f>
        <v>32.957084999999999</v>
      </c>
      <c r="I3416" s="5">
        <v>31.387699999999999</v>
      </c>
      <c r="J3416" s="5">
        <v>28.248930000000001</v>
      </c>
      <c r="K3416" s="26">
        <v>0.21</v>
      </c>
    </row>
    <row r="3417" spans="1:11">
      <c r="A3417" s="4">
        <v>9607</v>
      </c>
      <c r="B3417" t="s">
        <v>2439</v>
      </c>
      <c r="C3417" s="5">
        <f>IF($F$2=0," - ",Tabla1[[#This Row],[Base Precio de Lista neto]])</f>
        <v>270.00310000000002</v>
      </c>
      <c r="D3417" s="5">
        <f>IF($F$2=0," - ",Tabla1[[#This Row],[Base Precio de Lista neto]]*(1-$F$2))</f>
        <v>189.00217000000001</v>
      </c>
      <c r="E3417" s="5">
        <f>IF($F$2=0," - ",Tabla1[[#This Row],[Base para Mejor precio]]*(1-$F$2))</f>
        <v>170.10195299999998</v>
      </c>
      <c r="F3417" s="4" t="s">
        <v>6</v>
      </c>
      <c r="G3417" s="16" t="s">
        <v>6131</v>
      </c>
      <c r="H3417" s="5">
        <f>IFERROR(IF($F$3=0,"-",Tabla1[[#This Row],[Precio de Cliente neto]]*(1+$F$3)),"-")</f>
        <v>283.50325500000002</v>
      </c>
      <c r="I3417" s="5">
        <v>270.00310000000002</v>
      </c>
      <c r="J3417" s="5">
        <v>243.00279</v>
      </c>
      <c r="K3417" s="26">
        <v>0.21</v>
      </c>
    </row>
    <row r="3418" spans="1:11">
      <c r="A3418" s="4">
        <v>9608</v>
      </c>
      <c r="B3418" t="s">
        <v>2440</v>
      </c>
      <c r="C3418" s="5">
        <f>IF($F$2=0," - ",Tabla1[[#This Row],[Base Precio de Lista neto]])</f>
        <v>159.22059999999999</v>
      </c>
      <c r="D3418" s="5">
        <f>IF($F$2=0," - ",Tabla1[[#This Row],[Base Precio de Lista neto]]*(1-$F$2))</f>
        <v>111.45441999999998</v>
      </c>
      <c r="E3418" s="5">
        <f>IF($F$2=0," - ",Tabla1[[#This Row],[Base para Mejor precio]]*(1-$F$2))</f>
        <v>100.308978</v>
      </c>
      <c r="F3418" s="4" t="s">
        <v>6</v>
      </c>
      <c r="G3418" s="16" t="s">
        <v>6131</v>
      </c>
      <c r="H3418" s="5">
        <f>IFERROR(IF($F$3=0,"-",Tabla1[[#This Row],[Precio de Cliente neto]]*(1+$F$3)),"-")</f>
        <v>167.18162999999998</v>
      </c>
      <c r="I3418" s="5">
        <v>159.22059999999999</v>
      </c>
      <c r="J3418" s="5">
        <v>143.29854</v>
      </c>
      <c r="K3418" s="26">
        <v>0.21</v>
      </c>
    </row>
    <row r="3419" spans="1:11">
      <c r="A3419" s="4">
        <v>9609</v>
      </c>
      <c r="B3419" t="s">
        <v>2441</v>
      </c>
      <c r="C3419" s="5">
        <f>IF($F$2=0," - ",Tabla1[[#This Row],[Base Precio de Lista neto]])</f>
        <v>81.808099999999996</v>
      </c>
      <c r="D3419" s="5">
        <f>IF($F$2=0," - ",Tabla1[[#This Row],[Base Precio de Lista neto]]*(1-$F$2))</f>
        <v>57.265669999999993</v>
      </c>
      <c r="E3419" s="5">
        <f>IF($F$2=0," - ",Tabla1[[#This Row],[Base para Mejor precio]]*(1-$F$2))</f>
        <v>51.539102999999997</v>
      </c>
      <c r="F3419" s="4" t="s">
        <v>5</v>
      </c>
      <c r="G3419" s="16" t="s">
        <v>6131</v>
      </c>
      <c r="H3419" s="5">
        <f>IFERROR(IF($F$3=0,"-",Tabla1[[#This Row],[Precio de Cliente neto]]*(1+$F$3)),"-")</f>
        <v>85.898504999999986</v>
      </c>
      <c r="I3419" s="5">
        <v>81.808099999999996</v>
      </c>
      <c r="J3419" s="5">
        <v>73.627290000000002</v>
      </c>
      <c r="K3419" s="26">
        <v>0.21</v>
      </c>
    </row>
    <row r="3420" spans="1:11">
      <c r="A3420" s="4">
        <v>9610</v>
      </c>
      <c r="B3420" t="s">
        <v>2442</v>
      </c>
      <c r="C3420" s="5">
        <f>IF($F$2=0," - ",Tabla1[[#This Row],[Base Precio de Lista neto]])</f>
        <v>150.6789</v>
      </c>
      <c r="D3420" s="5">
        <f>IF($F$2=0," - ",Tabla1[[#This Row],[Base Precio de Lista neto]]*(1-$F$2))</f>
        <v>105.47523</v>
      </c>
      <c r="E3420" s="5">
        <f>IF($F$2=0," - ",Tabla1[[#This Row],[Base para Mejor precio]]*(1-$F$2))</f>
        <v>94.927706999999984</v>
      </c>
      <c r="F3420" s="4" t="s">
        <v>6</v>
      </c>
      <c r="G3420" s="16" t="s">
        <v>6131</v>
      </c>
      <c r="H3420" s="5">
        <f>IFERROR(IF($F$3=0,"-",Tabla1[[#This Row],[Precio de Cliente neto]]*(1+$F$3)),"-")</f>
        <v>158.21284499999999</v>
      </c>
      <c r="I3420" s="5">
        <v>150.6789</v>
      </c>
      <c r="J3420" s="5">
        <v>135.61100999999999</v>
      </c>
      <c r="K3420" s="26">
        <v>0.21</v>
      </c>
    </row>
    <row r="3421" spans="1:11">
      <c r="A3421" s="4">
        <v>9611</v>
      </c>
      <c r="B3421" t="s">
        <v>2443</v>
      </c>
      <c r="C3421" s="5">
        <f>IF($F$2=0," - ",Tabla1[[#This Row],[Base Precio de Lista neto]])</f>
        <v>836.02440000000001</v>
      </c>
      <c r="D3421" s="5">
        <f>IF($F$2=0," - ",Tabla1[[#This Row],[Base Precio de Lista neto]]*(1-$F$2))</f>
        <v>585.21708000000001</v>
      </c>
      <c r="E3421" s="5">
        <f>IF($F$2=0," - ",Tabla1[[#This Row],[Base para Mejor precio]]*(1-$F$2))</f>
        <v>526.69537200000002</v>
      </c>
      <c r="F3421" s="4" t="s">
        <v>6</v>
      </c>
      <c r="G3421" s="16" t="s">
        <v>6131</v>
      </c>
      <c r="H3421" s="5">
        <f>IFERROR(IF($F$3=0,"-",Tabla1[[#This Row],[Precio de Cliente neto]]*(1+$F$3)),"-")</f>
        <v>877.82562000000007</v>
      </c>
      <c r="I3421" s="5">
        <v>836.02440000000001</v>
      </c>
      <c r="J3421" s="5">
        <v>752.42196000000001</v>
      </c>
      <c r="K3421" s="26">
        <v>0.21</v>
      </c>
    </row>
    <row r="3422" spans="1:11">
      <c r="A3422" s="4">
        <v>9612</v>
      </c>
      <c r="B3422" t="s">
        <v>2444</v>
      </c>
      <c r="C3422" s="5">
        <f>IF($F$2=0," - ",Tabla1[[#This Row],[Base Precio de Lista neto]])</f>
        <v>1272.7212999999999</v>
      </c>
      <c r="D3422" s="5">
        <f>IF($F$2=0," - ",Tabla1[[#This Row],[Base Precio de Lista neto]]*(1-$F$2))</f>
        <v>890.90490999999986</v>
      </c>
      <c r="E3422" s="5">
        <f>IF($F$2=0," - ",Tabla1[[#This Row],[Base para Mejor precio]]*(1-$F$2))</f>
        <v>801.81441900000004</v>
      </c>
      <c r="F3422" s="4" t="s">
        <v>6</v>
      </c>
      <c r="G3422" s="16" t="s">
        <v>6131</v>
      </c>
      <c r="H3422" s="5">
        <f>IFERROR(IF($F$3=0,"-",Tabla1[[#This Row],[Precio de Cliente neto]]*(1+$F$3)),"-")</f>
        <v>1336.3573649999998</v>
      </c>
      <c r="I3422" s="5">
        <v>1272.7212999999999</v>
      </c>
      <c r="J3422" s="5">
        <v>1145.4491700000001</v>
      </c>
      <c r="K3422" s="26">
        <v>0.21</v>
      </c>
    </row>
    <row r="3423" spans="1:11">
      <c r="A3423" s="4">
        <v>9613</v>
      </c>
      <c r="B3423" t="s">
        <v>2445</v>
      </c>
      <c r="C3423" s="5">
        <f>IF($F$2=0," - ",Tabla1[[#This Row],[Base Precio de Lista neto]])</f>
        <v>1531.7715000000001</v>
      </c>
      <c r="D3423" s="5">
        <f>IF($F$2=0," - ",Tabla1[[#This Row],[Base Precio de Lista neto]]*(1-$F$2))</f>
        <v>1072.2400499999999</v>
      </c>
      <c r="E3423" s="5">
        <f>IF($F$2=0," - ",Tabla1[[#This Row],[Base para Mejor precio]]*(1-$F$2))</f>
        <v>965.01604499999996</v>
      </c>
      <c r="F3423" s="4" t="s">
        <v>6</v>
      </c>
      <c r="G3423" s="16" t="s">
        <v>6131</v>
      </c>
      <c r="H3423" s="5">
        <f>IFERROR(IF($F$3=0,"-",Tabla1[[#This Row],[Precio de Cliente neto]]*(1+$F$3)),"-")</f>
        <v>1608.3600749999998</v>
      </c>
      <c r="I3423" s="5">
        <v>1531.7715000000001</v>
      </c>
      <c r="J3423" s="5">
        <v>1378.5943500000001</v>
      </c>
      <c r="K3423" s="26">
        <v>0.21</v>
      </c>
    </row>
    <row r="3424" spans="1:11">
      <c r="A3424" s="4">
        <v>9614</v>
      </c>
      <c r="B3424" t="s">
        <v>2446</v>
      </c>
      <c r="C3424" s="5">
        <f>IF($F$2=0," - ",Tabla1[[#This Row],[Base Precio de Lista neto]])</f>
        <v>36.909599999999998</v>
      </c>
      <c r="D3424" s="5">
        <f>IF($F$2=0," - ",Tabla1[[#This Row],[Base Precio de Lista neto]]*(1-$F$2))</f>
        <v>25.836719999999996</v>
      </c>
      <c r="E3424" s="5">
        <f>IF($F$2=0," - ",Tabla1[[#This Row],[Base para Mejor precio]]*(1-$F$2))</f>
        <v>23.253048</v>
      </c>
      <c r="F3424" s="4" t="s">
        <v>6</v>
      </c>
      <c r="G3424" s="16" t="s">
        <v>6131</v>
      </c>
      <c r="H3424" s="5">
        <f>IFERROR(IF($F$3=0,"-",Tabla1[[#This Row],[Precio de Cliente neto]]*(1+$F$3)),"-")</f>
        <v>38.755079999999992</v>
      </c>
      <c r="I3424" s="5">
        <v>36.909599999999998</v>
      </c>
      <c r="J3424" s="5">
        <v>33.218640000000001</v>
      </c>
      <c r="K3424" s="26">
        <v>0.21</v>
      </c>
    </row>
    <row r="3425" spans="1:11">
      <c r="A3425" s="4">
        <v>9615</v>
      </c>
      <c r="B3425" t="s">
        <v>2447</v>
      </c>
      <c r="C3425" s="5">
        <f>IF($F$2=0," - ",Tabla1[[#This Row],[Base Precio de Lista neto]])</f>
        <v>4956.2435999999998</v>
      </c>
      <c r="D3425" s="5">
        <f>IF($F$2=0," - ",Tabla1[[#This Row],[Base Precio de Lista neto]]*(1-$F$2))</f>
        <v>3469.3705199999995</v>
      </c>
      <c r="E3425" s="5">
        <f>IF($F$2=0," - ",Tabla1[[#This Row],[Base para Mejor precio]]*(1-$F$2))</f>
        <v>3122.4334679999997</v>
      </c>
      <c r="F3425" s="4" t="s">
        <v>6</v>
      </c>
      <c r="G3425" s="16" t="s">
        <v>6131</v>
      </c>
      <c r="H3425" s="5">
        <f>IFERROR(IF($F$3=0,"-",Tabla1[[#This Row],[Precio de Cliente neto]]*(1+$F$3)),"-")</f>
        <v>5204.0557799999988</v>
      </c>
      <c r="I3425" s="5">
        <v>4956.2435999999998</v>
      </c>
      <c r="J3425" s="5">
        <v>4460.61924</v>
      </c>
      <c r="K3425" s="26">
        <v>0.21</v>
      </c>
    </row>
    <row r="3426" spans="1:11">
      <c r="A3426" s="4">
        <v>9616</v>
      </c>
      <c r="B3426" t="s">
        <v>2448</v>
      </c>
      <c r="C3426" s="5">
        <f>IF($F$2=0," - ",Tabla1[[#This Row],[Base Precio de Lista neto]])</f>
        <v>7340.4987000000001</v>
      </c>
      <c r="D3426" s="5">
        <f>IF($F$2=0," - ",Tabla1[[#This Row],[Base Precio de Lista neto]]*(1-$F$2))</f>
        <v>5138.3490899999997</v>
      </c>
      <c r="E3426" s="5">
        <f>IF($F$2=0," - ",Tabla1[[#This Row],[Base para Mejor precio]]*(1-$F$2))</f>
        <v>4624.5141809999996</v>
      </c>
      <c r="F3426" s="4" t="s">
        <v>6</v>
      </c>
      <c r="G3426" s="16" t="s">
        <v>6131</v>
      </c>
      <c r="H3426" s="5">
        <f>IFERROR(IF($F$3=0,"-",Tabla1[[#This Row],[Precio de Cliente neto]]*(1+$F$3)),"-")</f>
        <v>7707.5236349999996</v>
      </c>
      <c r="I3426" s="5">
        <v>7340.4987000000001</v>
      </c>
      <c r="J3426" s="5">
        <v>6606.4488300000003</v>
      </c>
      <c r="K3426" s="26">
        <v>0.21</v>
      </c>
    </row>
    <row r="3427" spans="1:11">
      <c r="A3427" s="4">
        <v>9617</v>
      </c>
      <c r="B3427" t="s">
        <v>2449</v>
      </c>
      <c r="C3427" s="5">
        <f>IF($F$2=0," - ",Tabla1[[#This Row],[Base Precio de Lista neto]])</f>
        <v>1557.788</v>
      </c>
      <c r="D3427" s="5">
        <f>IF($F$2=0," - ",Tabla1[[#This Row],[Base Precio de Lista neto]]*(1-$F$2))</f>
        <v>1090.4515999999999</v>
      </c>
      <c r="E3427" s="5">
        <f>IF($F$2=0," - ",Tabla1[[#This Row],[Base para Mejor precio]]*(1-$F$2))</f>
        <v>981.40643999999986</v>
      </c>
      <c r="F3427" s="4" t="s">
        <v>6</v>
      </c>
      <c r="G3427" s="16" t="s">
        <v>6131</v>
      </c>
      <c r="H3427" s="5">
        <f>IFERROR(IF($F$3=0,"-",Tabla1[[#This Row],[Precio de Cliente neto]]*(1+$F$3)),"-")</f>
        <v>1635.6773999999998</v>
      </c>
      <c r="I3427" s="5">
        <v>1557.788</v>
      </c>
      <c r="J3427" s="5">
        <v>1402.0092</v>
      </c>
      <c r="K3427" s="26">
        <v>0.21</v>
      </c>
    </row>
    <row r="3428" spans="1:11">
      <c r="A3428" s="4">
        <v>9618</v>
      </c>
      <c r="B3428" t="s">
        <v>2450</v>
      </c>
      <c r="C3428" s="5">
        <f>IF($F$2=0," - ",Tabla1[[#This Row],[Base Precio de Lista neto]])</f>
        <v>3657.1087000000002</v>
      </c>
      <c r="D3428" s="5">
        <f>IF($F$2=0," - ",Tabla1[[#This Row],[Base Precio de Lista neto]]*(1-$F$2))</f>
        <v>2559.9760900000001</v>
      </c>
      <c r="E3428" s="5">
        <f>IF($F$2=0," - ",Tabla1[[#This Row],[Base para Mejor precio]]*(1-$F$2))</f>
        <v>2303.9784809999996</v>
      </c>
      <c r="F3428" s="4" t="s">
        <v>6</v>
      </c>
      <c r="G3428" s="16" t="s">
        <v>6131</v>
      </c>
      <c r="H3428" s="5">
        <f>IFERROR(IF($F$3=0,"-",Tabla1[[#This Row],[Precio de Cliente neto]]*(1+$F$3)),"-")</f>
        <v>3839.9641350000002</v>
      </c>
      <c r="I3428" s="5">
        <v>3657.1087000000002</v>
      </c>
      <c r="J3428" s="5">
        <v>3291.3978299999999</v>
      </c>
      <c r="K3428" s="26">
        <v>0.21</v>
      </c>
    </row>
    <row r="3429" spans="1:11">
      <c r="A3429" s="4">
        <v>9619</v>
      </c>
      <c r="B3429" t="s">
        <v>2451</v>
      </c>
      <c r="C3429" s="5">
        <f>IF($F$2=0," - ",Tabla1[[#This Row],[Base Precio de Lista neto]])</f>
        <v>2612.5189999999998</v>
      </c>
      <c r="D3429" s="5">
        <f>IF($F$2=0," - ",Tabla1[[#This Row],[Base Precio de Lista neto]]*(1-$F$2))</f>
        <v>1828.7632999999996</v>
      </c>
      <c r="E3429" s="5">
        <f>IF($F$2=0," - ",Tabla1[[#This Row],[Base para Mejor precio]]*(1-$F$2))</f>
        <v>1645.88697</v>
      </c>
      <c r="F3429" s="4" t="s">
        <v>6</v>
      </c>
      <c r="G3429" s="16" t="s">
        <v>6131</v>
      </c>
      <c r="H3429" s="5">
        <f>IFERROR(IF($F$3=0,"-",Tabla1[[#This Row],[Precio de Cliente neto]]*(1+$F$3)),"-")</f>
        <v>2743.1449499999994</v>
      </c>
      <c r="I3429" s="5">
        <v>2612.5189999999998</v>
      </c>
      <c r="J3429" s="5">
        <v>2351.2671</v>
      </c>
      <c r="K3429" s="26">
        <v>0.21</v>
      </c>
    </row>
    <row r="3430" spans="1:11">
      <c r="A3430" s="4">
        <v>9620</v>
      </c>
      <c r="B3430" t="s">
        <v>2452</v>
      </c>
      <c r="C3430" s="5">
        <f>IF($F$2=0," - ",Tabla1[[#This Row],[Base Precio de Lista neto]])</f>
        <v>1053.9487999999999</v>
      </c>
      <c r="D3430" s="5">
        <f>IF($F$2=0," - ",Tabla1[[#This Row],[Base Precio de Lista neto]]*(1-$F$2))</f>
        <v>737.76415999999983</v>
      </c>
      <c r="E3430" s="5">
        <f>IF($F$2=0," - ",Tabla1[[#This Row],[Base para Mejor precio]]*(1-$F$2))</f>
        <v>663.98774399999991</v>
      </c>
      <c r="F3430" s="4" t="s">
        <v>6</v>
      </c>
      <c r="G3430" s="16" t="s">
        <v>6131</v>
      </c>
      <c r="H3430" s="5">
        <f>IFERROR(IF($F$3=0,"-",Tabla1[[#This Row],[Precio de Cliente neto]]*(1+$F$3)),"-")</f>
        <v>1106.6462399999998</v>
      </c>
      <c r="I3430" s="5">
        <v>1053.9487999999999</v>
      </c>
      <c r="J3430" s="5">
        <v>948.55391999999995</v>
      </c>
      <c r="K3430" s="26">
        <v>0.21</v>
      </c>
    </row>
    <row r="3431" spans="1:11">
      <c r="A3431" s="4">
        <v>9621</v>
      </c>
      <c r="B3431" t="s">
        <v>2453</v>
      </c>
      <c r="C3431" s="5">
        <f>IF($F$2=0," - ",Tabla1[[#This Row],[Base Precio de Lista neto]])</f>
        <v>8256.5377000000008</v>
      </c>
      <c r="D3431" s="5">
        <f>IF($F$2=0," - ",Tabla1[[#This Row],[Base Precio de Lista neto]]*(1-$F$2))</f>
        <v>5779.5763900000002</v>
      </c>
      <c r="E3431" s="5">
        <f>IF($F$2=0," - ",Tabla1[[#This Row],[Base para Mejor precio]]*(1-$F$2))</f>
        <v>5201.618751</v>
      </c>
      <c r="F3431" s="4" t="s">
        <v>6</v>
      </c>
      <c r="G3431" s="16" t="s">
        <v>6131</v>
      </c>
      <c r="H3431" s="5">
        <f>IFERROR(IF($F$3=0,"-",Tabla1[[#This Row],[Precio de Cliente neto]]*(1+$F$3)),"-")</f>
        <v>8669.3645849999994</v>
      </c>
      <c r="I3431" s="5">
        <v>8256.5377000000008</v>
      </c>
      <c r="J3431" s="5">
        <v>7430.88393</v>
      </c>
      <c r="K3431" s="26">
        <v>0.105</v>
      </c>
    </row>
    <row r="3432" spans="1:11">
      <c r="A3432" s="4">
        <v>9622</v>
      </c>
      <c r="B3432" t="s">
        <v>2454</v>
      </c>
      <c r="C3432" s="5">
        <f>IF($F$2=0," - ",Tabla1[[#This Row],[Base Precio de Lista neto]])</f>
        <v>605.32730000000004</v>
      </c>
      <c r="D3432" s="5">
        <f>IF($F$2=0," - ",Tabla1[[#This Row],[Base Precio de Lista neto]]*(1-$F$2))</f>
        <v>423.72910999999999</v>
      </c>
      <c r="E3432" s="5">
        <f>IF($F$2=0," - ",Tabla1[[#This Row],[Base para Mejor precio]]*(1-$F$2))</f>
        <v>381.356199</v>
      </c>
      <c r="F3432" s="4" t="s">
        <v>6</v>
      </c>
      <c r="G3432" s="16" t="s">
        <v>6131</v>
      </c>
      <c r="H3432" s="5">
        <f>IFERROR(IF($F$3=0,"-",Tabla1[[#This Row],[Precio de Cliente neto]]*(1+$F$3)),"-")</f>
        <v>635.59366499999999</v>
      </c>
      <c r="I3432" s="5">
        <v>605.32730000000004</v>
      </c>
      <c r="J3432" s="5">
        <v>544.79457000000002</v>
      </c>
      <c r="K3432" s="26">
        <v>0.21</v>
      </c>
    </row>
    <row r="3433" spans="1:11">
      <c r="A3433" s="4">
        <v>9623</v>
      </c>
      <c r="B3433" t="s">
        <v>2455</v>
      </c>
      <c r="C3433" s="5">
        <f>IF($F$2=0," - ",Tabla1[[#This Row],[Base Precio de Lista neto]])</f>
        <v>1009.6375</v>
      </c>
      <c r="D3433" s="5">
        <f>IF($F$2=0," - ",Tabla1[[#This Row],[Base Precio de Lista neto]]*(1-$F$2))</f>
        <v>706.74625000000003</v>
      </c>
      <c r="E3433" s="5">
        <f>IF($F$2=0," - ",Tabla1[[#This Row],[Base para Mejor precio]]*(1-$F$2))</f>
        <v>636.07162500000004</v>
      </c>
      <c r="F3433" s="4" t="s">
        <v>6</v>
      </c>
      <c r="G3433" s="16" t="s">
        <v>6131</v>
      </c>
      <c r="H3433" s="5">
        <f>IFERROR(IF($F$3=0,"-",Tabla1[[#This Row],[Precio de Cliente neto]]*(1+$F$3)),"-")</f>
        <v>1060.119375</v>
      </c>
      <c r="I3433" s="5">
        <v>1009.6375</v>
      </c>
      <c r="J3433" s="5">
        <v>908.67375000000004</v>
      </c>
      <c r="K3433" s="26">
        <v>0.21</v>
      </c>
    </row>
    <row r="3434" spans="1:11">
      <c r="A3434" s="4">
        <v>9624</v>
      </c>
      <c r="B3434" t="s">
        <v>9291</v>
      </c>
      <c r="C3434" s="5">
        <f>IF($F$2=0," - ",Tabla1[[#This Row],[Base Precio de Lista neto]])</f>
        <v>1729.6948</v>
      </c>
      <c r="D3434" s="5">
        <f>IF($F$2=0," - ",Tabla1[[#This Row],[Base Precio de Lista neto]]*(1-$F$2))</f>
        <v>1210.7863599999998</v>
      </c>
      <c r="E3434" s="5">
        <f>IF($F$2=0," - ",Tabla1[[#This Row],[Base para Mejor precio]]*(1-$F$2))</f>
        <v>1089.7077239999999</v>
      </c>
      <c r="F3434" s="4" t="s">
        <v>6</v>
      </c>
      <c r="G3434" s="16" t="s">
        <v>6131</v>
      </c>
      <c r="H3434" s="5">
        <f>IFERROR(IF($F$3=0,"-",Tabla1[[#This Row],[Precio de Cliente neto]]*(1+$F$3)),"-")</f>
        <v>1816.1795399999996</v>
      </c>
      <c r="I3434" s="5">
        <v>1729.6948</v>
      </c>
      <c r="J3434" s="5">
        <v>1556.72532</v>
      </c>
      <c r="K3434" s="26">
        <v>0.21</v>
      </c>
    </row>
    <row r="3435" spans="1:11">
      <c r="A3435" s="4">
        <v>9625</v>
      </c>
      <c r="B3435" t="s">
        <v>2456</v>
      </c>
      <c r="C3435" s="5">
        <f>IF($F$2=0," - ",Tabla1[[#This Row],[Base Precio de Lista neto]])</f>
        <v>1557.7240999999999</v>
      </c>
      <c r="D3435" s="5">
        <f>IF($F$2=0," - ",Tabla1[[#This Row],[Base Precio de Lista neto]]*(1-$F$2))</f>
        <v>1090.4068699999998</v>
      </c>
      <c r="E3435" s="5">
        <f>IF($F$2=0," - ",Tabla1[[#This Row],[Base para Mejor precio]]*(1-$F$2))</f>
        <v>981.36618299999998</v>
      </c>
      <c r="F3435" s="4" t="s">
        <v>6</v>
      </c>
      <c r="G3435" s="16" t="s">
        <v>6131</v>
      </c>
      <c r="H3435" s="5">
        <f>IFERROR(IF($F$3=0,"-",Tabla1[[#This Row],[Precio de Cliente neto]]*(1+$F$3)),"-")</f>
        <v>1635.6103049999997</v>
      </c>
      <c r="I3435" s="5">
        <v>1557.7240999999999</v>
      </c>
      <c r="J3435" s="5">
        <v>1401.9516900000001</v>
      </c>
      <c r="K3435" s="26">
        <v>0.21</v>
      </c>
    </row>
    <row r="3436" spans="1:11">
      <c r="A3436" s="4">
        <v>9626</v>
      </c>
      <c r="B3436" t="s">
        <v>2457</v>
      </c>
      <c r="C3436" s="5">
        <f>IF($F$2=0," - ",Tabla1[[#This Row],[Base Precio de Lista neto]])</f>
        <v>1959.9829999999999</v>
      </c>
      <c r="D3436" s="5">
        <f>IF($F$2=0," - ",Tabla1[[#This Row],[Base Precio de Lista neto]]*(1-$F$2))</f>
        <v>1371.9880999999998</v>
      </c>
      <c r="E3436" s="5">
        <f>IF($F$2=0," - ",Tabla1[[#This Row],[Base para Mejor precio]]*(1-$F$2))</f>
        <v>1234.7892899999999</v>
      </c>
      <c r="F3436" s="4" t="s">
        <v>6</v>
      </c>
      <c r="G3436" s="16" t="s">
        <v>6131</v>
      </c>
      <c r="H3436" s="5">
        <f>IFERROR(IF($F$3=0,"-",Tabla1[[#This Row],[Precio de Cliente neto]]*(1+$F$3)),"-")</f>
        <v>2057.9821499999998</v>
      </c>
      <c r="I3436" s="5">
        <v>1959.9829999999999</v>
      </c>
      <c r="J3436" s="5">
        <v>1763.9847</v>
      </c>
      <c r="K3436" s="26">
        <v>0.21</v>
      </c>
    </row>
    <row r="3437" spans="1:11">
      <c r="A3437" s="4">
        <v>9627</v>
      </c>
      <c r="B3437" t="s">
        <v>2458</v>
      </c>
      <c r="C3437" s="5">
        <f>IF($F$2=0," - ",Tabla1[[#This Row],[Base Precio de Lista neto]])</f>
        <v>1612.5006000000001</v>
      </c>
      <c r="D3437" s="5">
        <f>IF($F$2=0," - ",Tabla1[[#This Row],[Base Precio de Lista neto]]*(1-$F$2))</f>
        <v>1128.7504200000001</v>
      </c>
      <c r="E3437" s="5">
        <f>IF($F$2=0," - ",Tabla1[[#This Row],[Base para Mejor precio]]*(1-$F$2))</f>
        <v>1015.875378</v>
      </c>
      <c r="F3437" s="4" t="s">
        <v>6</v>
      </c>
      <c r="G3437" s="16" t="s">
        <v>6131</v>
      </c>
      <c r="H3437" s="5">
        <f>IFERROR(IF($F$3=0,"-",Tabla1[[#This Row],[Precio de Cliente neto]]*(1+$F$3)),"-")</f>
        <v>1693.12563</v>
      </c>
      <c r="I3437" s="5">
        <v>1612.5006000000001</v>
      </c>
      <c r="J3437" s="5">
        <v>1451.25054</v>
      </c>
      <c r="K3437" s="26">
        <v>0.21</v>
      </c>
    </row>
    <row r="3438" spans="1:11">
      <c r="A3438" s="4">
        <v>9628</v>
      </c>
      <c r="B3438" t="s">
        <v>2459</v>
      </c>
      <c r="C3438" s="5">
        <f>IF($F$2=0," - ",Tabla1[[#This Row],[Base Precio de Lista neto]])</f>
        <v>1087.4503</v>
      </c>
      <c r="D3438" s="5">
        <f>IF($F$2=0," - ",Tabla1[[#This Row],[Base Precio de Lista neto]]*(1-$F$2))</f>
        <v>761.21520999999996</v>
      </c>
      <c r="E3438" s="5">
        <f>IF($F$2=0," - ",Tabla1[[#This Row],[Base para Mejor precio]]*(1-$F$2))</f>
        <v>685.09368900000004</v>
      </c>
      <c r="F3438" s="4" t="s">
        <v>6</v>
      </c>
      <c r="G3438" s="16" t="s">
        <v>6131</v>
      </c>
      <c r="H3438" s="5">
        <f>IFERROR(IF($F$3=0,"-",Tabla1[[#This Row],[Precio de Cliente neto]]*(1+$F$3)),"-")</f>
        <v>1141.822815</v>
      </c>
      <c r="I3438" s="5">
        <v>1087.4503</v>
      </c>
      <c r="J3438" s="5">
        <v>978.70527000000004</v>
      </c>
      <c r="K3438" s="26">
        <v>0.21</v>
      </c>
    </row>
    <row r="3439" spans="1:11">
      <c r="A3439" s="4">
        <v>9629</v>
      </c>
      <c r="B3439" t="s">
        <v>2460</v>
      </c>
      <c r="C3439" s="5">
        <f>IF($F$2=0," - ",Tabla1[[#This Row],[Base Precio de Lista neto]])</f>
        <v>1342.7075</v>
      </c>
      <c r="D3439" s="5">
        <f>IF($F$2=0," - ",Tabla1[[#This Row],[Base Precio de Lista neto]]*(1-$F$2))</f>
        <v>939.89524999999992</v>
      </c>
      <c r="E3439" s="5">
        <f>IF($F$2=0," - ",Tabla1[[#This Row],[Base para Mejor precio]]*(1-$F$2))</f>
        <v>845.90572499999996</v>
      </c>
      <c r="F3439" s="4" t="s">
        <v>6</v>
      </c>
      <c r="G3439" s="16" t="s">
        <v>6131</v>
      </c>
      <c r="H3439" s="5">
        <f>IFERROR(IF($F$3=0,"-",Tabla1[[#This Row],[Precio de Cliente neto]]*(1+$F$3)),"-")</f>
        <v>1409.8428749999998</v>
      </c>
      <c r="I3439" s="5">
        <v>1342.7075</v>
      </c>
      <c r="J3439" s="5">
        <v>1208.4367500000001</v>
      </c>
      <c r="K3439" s="26">
        <v>0.21</v>
      </c>
    </row>
    <row r="3440" spans="1:11">
      <c r="A3440" s="4">
        <v>9630</v>
      </c>
      <c r="B3440" t="s">
        <v>2461</v>
      </c>
      <c r="C3440" s="5">
        <f>IF($F$2=0," - ",Tabla1[[#This Row],[Base Precio de Lista neto]])</f>
        <v>1879.4496999999999</v>
      </c>
      <c r="D3440" s="5">
        <f>IF($F$2=0," - ",Tabla1[[#This Row],[Base Precio de Lista neto]]*(1-$F$2))</f>
        <v>1315.6147899999999</v>
      </c>
      <c r="E3440" s="5">
        <f>IF($F$2=0," - ",Tabla1[[#This Row],[Base para Mejor precio]]*(1-$F$2))</f>
        <v>1184.0533109999999</v>
      </c>
      <c r="F3440" s="4" t="s">
        <v>6</v>
      </c>
      <c r="G3440" s="16" t="s">
        <v>6131</v>
      </c>
      <c r="H3440" s="5">
        <f>IFERROR(IF($F$3=0,"-",Tabla1[[#This Row],[Precio de Cliente neto]]*(1+$F$3)),"-")</f>
        <v>1973.4221849999999</v>
      </c>
      <c r="I3440" s="5">
        <v>1879.4496999999999</v>
      </c>
      <c r="J3440" s="5">
        <v>1691.5047300000001</v>
      </c>
      <c r="K3440" s="26">
        <v>0.21</v>
      </c>
    </row>
    <row r="3441" spans="1:11">
      <c r="A3441" s="4">
        <v>9631</v>
      </c>
      <c r="B3441" t="s">
        <v>2462</v>
      </c>
      <c r="C3441" s="5">
        <f>IF($F$2=0," - ",Tabla1[[#This Row],[Base Precio de Lista neto]])</f>
        <v>2943.7629999999999</v>
      </c>
      <c r="D3441" s="5">
        <f>IF($F$2=0," - ",Tabla1[[#This Row],[Base Precio de Lista neto]]*(1-$F$2))</f>
        <v>2060.6340999999998</v>
      </c>
      <c r="E3441" s="5">
        <f>IF($F$2=0," - ",Tabla1[[#This Row],[Base para Mejor precio]]*(1-$F$2))</f>
        <v>1854.5706899999998</v>
      </c>
      <c r="F3441" s="4" t="s">
        <v>6</v>
      </c>
      <c r="G3441" s="16" t="s">
        <v>6131</v>
      </c>
      <c r="H3441" s="5">
        <f>IFERROR(IF($F$3=0,"-",Tabla1[[#This Row],[Precio de Cliente neto]]*(1+$F$3)),"-")</f>
        <v>3090.9511499999999</v>
      </c>
      <c r="I3441" s="5">
        <v>2943.7629999999999</v>
      </c>
      <c r="J3441" s="5">
        <v>2649.3867</v>
      </c>
      <c r="K3441" s="26">
        <v>0.21</v>
      </c>
    </row>
    <row r="3442" spans="1:11">
      <c r="A3442" s="4">
        <v>9632</v>
      </c>
      <c r="B3442" t="s">
        <v>2463</v>
      </c>
      <c r="C3442" s="5">
        <f>IF($F$2=0," - ",Tabla1[[#This Row],[Base Precio de Lista neto]])</f>
        <v>1375.9785999999999</v>
      </c>
      <c r="D3442" s="5">
        <f>IF($F$2=0," - ",Tabla1[[#This Row],[Base Precio de Lista neto]]*(1-$F$2))</f>
        <v>963.18501999999989</v>
      </c>
      <c r="E3442" s="5">
        <f>IF($F$2=0," - ",Tabla1[[#This Row],[Base para Mejor precio]]*(1-$F$2))</f>
        <v>866.86651800000004</v>
      </c>
      <c r="F3442" s="4" t="s">
        <v>6</v>
      </c>
      <c r="G3442" s="16" t="s">
        <v>6131</v>
      </c>
      <c r="H3442" s="5">
        <f>IFERROR(IF($F$3=0,"-",Tabla1[[#This Row],[Precio de Cliente neto]]*(1+$F$3)),"-")</f>
        <v>1444.7775299999998</v>
      </c>
      <c r="I3442" s="5">
        <v>1375.9785999999999</v>
      </c>
      <c r="J3442" s="5">
        <v>1238.3807400000001</v>
      </c>
      <c r="K3442" s="26">
        <v>0.21</v>
      </c>
    </row>
    <row r="3443" spans="1:11">
      <c r="A3443" s="4">
        <v>9633</v>
      </c>
      <c r="B3443" t="s">
        <v>2464</v>
      </c>
      <c r="C3443" s="5">
        <f>IF($F$2=0," - ",Tabla1[[#This Row],[Base Precio de Lista neto]])</f>
        <v>636.77890000000002</v>
      </c>
      <c r="D3443" s="5">
        <f>IF($F$2=0," - ",Tabla1[[#This Row],[Base Precio de Lista neto]]*(1-$F$2))</f>
        <v>445.74522999999999</v>
      </c>
      <c r="E3443" s="5">
        <f>IF($F$2=0," - ",Tabla1[[#This Row],[Base para Mejor precio]]*(1-$F$2))</f>
        <v>401.17070699999994</v>
      </c>
      <c r="F3443" s="4" t="s">
        <v>6</v>
      </c>
      <c r="G3443" s="16" t="s">
        <v>6131</v>
      </c>
      <c r="H3443" s="5">
        <f>IFERROR(IF($F$3=0,"-",Tabla1[[#This Row],[Precio de Cliente neto]]*(1+$F$3)),"-")</f>
        <v>668.61784499999999</v>
      </c>
      <c r="I3443" s="5">
        <v>636.77890000000002</v>
      </c>
      <c r="J3443" s="5">
        <v>573.10100999999997</v>
      </c>
      <c r="K3443" s="26">
        <v>0.21</v>
      </c>
    </row>
    <row r="3444" spans="1:11">
      <c r="A3444" s="4">
        <v>9634</v>
      </c>
      <c r="B3444" t="s">
        <v>2465</v>
      </c>
      <c r="C3444" s="5">
        <f>IF($F$2=0," - ",Tabla1[[#This Row],[Base Precio de Lista neto]])</f>
        <v>329.55200000000002</v>
      </c>
      <c r="D3444" s="5">
        <f>IF($F$2=0," - ",Tabla1[[#This Row],[Base Precio de Lista neto]]*(1-$F$2))</f>
        <v>230.68639999999999</v>
      </c>
      <c r="E3444" s="5">
        <f>IF($F$2=0," - ",Tabla1[[#This Row],[Base para Mejor precio]]*(1-$F$2))</f>
        <v>207.61775999999998</v>
      </c>
      <c r="F3444" s="4" t="s">
        <v>6</v>
      </c>
      <c r="G3444" s="16" t="s">
        <v>6131</v>
      </c>
      <c r="H3444" s="5">
        <f>IFERROR(IF($F$3=0,"-",Tabla1[[#This Row],[Precio de Cliente neto]]*(1+$F$3)),"-")</f>
        <v>346.02959999999996</v>
      </c>
      <c r="I3444" s="5">
        <v>329.55200000000002</v>
      </c>
      <c r="J3444" s="5">
        <v>296.59679999999997</v>
      </c>
      <c r="K3444" s="26">
        <v>0.21</v>
      </c>
    </row>
    <row r="3445" spans="1:11">
      <c r="A3445" s="4">
        <v>9635</v>
      </c>
      <c r="B3445" t="s">
        <v>2466</v>
      </c>
      <c r="C3445" s="5">
        <f>IF($F$2=0," - ",Tabla1[[#This Row],[Base Precio de Lista neto]])</f>
        <v>249.61799999999999</v>
      </c>
      <c r="D3445" s="5">
        <f>IF($F$2=0," - ",Tabla1[[#This Row],[Base Precio de Lista neto]]*(1-$F$2))</f>
        <v>174.73259999999999</v>
      </c>
      <c r="E3445" s="5">
        <f>IF($F$2=0," - ",Tabla1[[#This Row],[Base para Mejor precio]]*(1-$F$2))</f>
        <v>157.25934000000001</v>
      </c>
      <c r="F3445" s="4" t="s">
        <v>6</v>
      </c>
      <c r="G3445" s="16" t="s">
        <v>6131</v>
      </c>
      <c r="H3445" s="5">
        <f>IFERROR(IF($F$3=0,"-",Tabla1[[#This Row],[Precio de Cliente neto]]*(1+$F$3)),"-")</f>
        <v>262.09889999999996</v>
      </c>
      <c r="I3445" s="5">
        <v>249.61799999999999</v>
      </c>
      <c r="J3445" s="5">
        <v>224.65620000000001</v>
      </c>
      <c r="K3445" s="26">
        <v>0.21</v>
      </c>
    </row>
    <row r="3446" spans="1:11">
      <c r="A3446" s="4">
        <v>9636</v>
      </c>
      <c r="B3446" t="s">
        <v>2467</v>
      </c>
      <c r="C3446" s="5">
        <f>IF($F$2=0," - ",Tabla1[[#This Row],[Base Precio de Lista neto]])</f>
        <v>427.69099999999997</v>
      </c>
      <c r="D3446" s="5">
        <f>IF($F$2=0," - ",Tabla1[[#This Row],[Base Precio de Lista neto]]*(1-$F$2))</f>
        <v>299.38369999999998</v>
      </c>
      <c r="E3446" s="5">
        <f>IF($F$2=0," - ",Tabla1[[#This Row],[Base para Mejor precio]]*(1-$F$2))</f>
        <v>269.44532999999996</v>
      </c>
      <c r="F3446" s="4" t="s">
        <v>6</v>
      </c>
      <c r="G3446" s="16" t="s">
        <v>6131</v>
      </c>
      <c r="H3446" s="5">
        <f>IFERROR(IF($F$3=0,"-",Tabla1[[#This Row],[Precio de Cliente neto]]*(1+$F$3)),"-")</f>
        <v>449.07554999999996</v>
      </c>
      <c r="I3446" s="5">
        <v>427.69099999999997</v>
      </c>
      <c r="J3446" s="5">
        <v>384.92189999999999</v>
      </c>
      <c r="K3446" s="26">
        <v>0.21</v>
      </c>
    </row>
    <row r="3447" spans="1:11">
      <c r="A3447" s="4">
        <v>9637</v>
      </c>
      <c r="B3447" t="s">
        <v>2468</v>
      </c>
      <c r="C3447" s="5">
        <f>IF($F$2=0," - ",Tabla1[[#This Row],[Base Precio de Lista neto]])</f>
        <v>390.4486</v>
      </c>
      <c r="D3447" s="5">
        <f>IF($F$2=0," - ",Tabla1[[#This Row],[Base Precio de Lista neto]]*(1-$F$2))</f>
        <v>273.31401999999997</v>
      </c>
      <c r="E3447" s="5">
        <f>IF($F$2=0," - ",Tabla1[[#This Row],[Base para Mejor precio]]*(1-$F$2))</f>
        <v>245.982618</v>
      </c>
      <c r="F3447" s="4" t="s">
        <v>6</v>
      </c>
      <c r="G3447" s="16" t="s">
        <v>6131</v>
      </c>
      <c r="H3447" s="5">
        <f>IFERROR(IF($F$3=0,"-",Tabla1[[#This Row],[Precio de Cliente neto]]*(1+$F$3)),"-")</f>
        <v>409.97102999999993</v>
      </c>
      <c r="I3447" s="5">
        <v>390.4486</v>
      </c>
      <c r="J3447" s="5">
        <v>351.40374000000003</v>
      </c>
      <c r="K3447" s="26">
        <v>0.21</v>
      </c>
    </row>
    <row r="3448" spans="1:11">
      <c r="A3448" s="4">
        <v>9638</v>
      </c>
      <c r="B3448" t="s">
        <v>2469</v>
      </c>
      <c r="C3448" s="5">
        <f>IF($F$2=0," - ",Tabla1[[#This Row],[Base Precio de Lista neto]])</f>
        <v>437.4348</v>
      </c>
      <c r="D3448" s="5">
        <f>IF($F$2=0," - ",Tabla1[[#This Row],[Base Precio de Lista neto]]*(1-$F$2))</f>
        <v>306.20435999999995</v>
      </c>
      <c r="E3448" s="5">
        <f>IF($F$2=0," - ",Tabla1[[#This Row],[Base para Mejor precio]]*(1-$F$2))</f>
        <v>275.58392399999997</v>
      </c>
      <c r="F3448" s="4" t="s">
        <v>6</v>
      </c>
      <c r="G3448" s="16" t="s">
        <v>6131</v>
      </c>
      <c r="H3448" s="5">
        <f>IFERROR(IF($F$3=0,"-",Tabla1[[#This Row],[Precio de Cliente neto]]*(1+$F$3)),"-")</f>
        <v>459.30653999999993</v>
      </c>
      <c r="I3448" s="5">
        <v>437.4348</v>
      </c>
      <c r="J3448" s="5">
        <v>393.69132000000002</v>
      </c>
      <c r="K3448" s="26">
        <v>0.21</v>
      </c>
    </row>
    <row r="3449" spans="1:11">
      <c r="A3449" s="4">
        <v>9639</v>
      </c>
      <c r="B3449" t="s">
        <v>2470</v>
      </c>
      <c r="C3449" s="5">
        <f>IF($F$2=0," - ",Tabla1[[#This Row],[Base Precio de Lista neto]])</f>
        <v>417.9889</v>
      </c>
      <c r="D3449" s="5">
        <f>IF($F$2=0," - ",Tabla1[[#This Row],[Base Precio de Lista neto]]*(1-$F$2))</f>
        <v>292.59222999999997</v>
      </c>
      <c r="E3449" s="5">
        <f>IF($F$2=0," - ",Tabla1[[#This Row],[Base para Mejor precio]]*(1-$F$2))</f>
        <v>263.33300699999995</v>
      </c>
      <c r="F3449" s="4" t="s">
        <v>6</v>
      </c>
      <c r="G3449" s="16" t="s">
        <v>6131</v>
      </c>
      <c r="H3449" s="5">
        <f>IFERROR(IF($F$3=0,"-",Tabla1[[#This Row],[Precio de Cliente neto]]*(1+$F$3)),"-")</f>
        <v>438.88834499999996</v>
      </c>
      <c r="I3449" s="5">
        <v>417.9889</v>
      </c>
      <c r="J3449" s="5">
        <v>376.19000999999997</v>
      </c>
      <c r="K3449" s="26">
        <v>0.21</v>
      </c>
    </row>
    <row r="3450" spans="1:11">
      <c r="A3450" s="4">
        <v>9640</v>
      </c>
      <c r="B3450" t="s">
        <v>2471</v>
      </c>
      <c r="C3450" s="5">
        <f>IF($F$2=0," - ",Tabla1[[#This Row],[Base Precio de Lista neto]])</f>
        <v>515.7201</v>
      </c>
      <c r="D3450" s="5">
        <f>IF($F$2=0," - ",Tabla1[[#This Row],[Base Precio de Lista neto]]*(1-$F$2))</f>
        <v>361.00406999999996</v>
      </c>
      <c r="E3450" s="5">
        <f>IF($F$2=0," - ",Tabla1[[#This Row],[Base para Mejor precio]]*(1-$F$2))</f>
        <v>324.90366299999999</v>
      </c>
      <c r="F3450" s="4" t="s">
        <v>6</v>
      </c>
      <c r="G3450" s="16" t="s">
        <v>6131</v>
      </c>
      <c r="H3450" s="5">
        <f>IFERROR(IF($F$3=0,"-",Tabla1[[#This Row],[Precio de Cliente neto]]*(1+$F$3)),"-")</f>
        <v>541.50610499999993</v>
      </c>
      <c r="I3450" s="5">
        <v>515.7201</v>
      </c>
      <c r="J3450" s="5">
        <v>464.14809000000002</v>
      </c>
      <c r="K3450" s="26">
        <v>0.21</v>
      </c>
    </row>
    <row r="3451" spans="1:11">
      <c r="A3451" s="4">
        <v>9641</v>
      </c>
      <c r="B3451" t="s">
        <v>2472</v>
      </c>
      <c r="C3451" s="5">
        <f>IF($F$2=0," - ",Tabla1[[#This Row],[Base Precio de Lista neto]])</f>
        <v>702.87490000000003</v>
      </c>
      <c r="D3451" s="5">
        <f>IF($F$2=0," - ",Tabla1[[#This Row],[Base Precio de Lista neto]]*(1-$F$2))</f>
        <v>492.01242999999999</v>
      </c>
      <c r="E3451" s="5">
        <f>IF($F$2=0," - ",Tabla1[[#This Row],[Base para Mejor precio]]*(1-$F$2))</f>
        <v>442.81118699999996</v>
      </c>
      <c r="F3451" s="4" t="s">
        <v>6</v>
      </c>
      <c r="G3451" s="16" t="s">
        <v>6131</v>
      </c>
      <c r="H3451" s="5">
        <f>IFERROR(IF($F$3=0,"-",Tabla1[[#This Row],[Precio de Cliente neto]]*(1+$F$3)),"-")</f>
        <v>738.01864499999999</v>
      </c>
      <c r="I3451" s="5">
        <v>702.87490000000003</v>
      </c>
      <c r="J3451" s="5">
        <v>632.58740999999998</v>
      </c>
      <c r="K3451" s="26">
        <v>0.21</v>
      </c>
    </row>
    <row r="3452" spans="1:11">
      <c r="A3452" s="4">
        <v>9642</v>
      </c>
      <c r="B3452" t="s">
        <v>2473</v>
      </c>
      <c r="C3452" s="5">
        <f>IF($F$2=0," - ",Tabla1[[#This Row],[Base Precio de Lista neto]])</f>
        <v>181.54300000000001</v>
      </c>
      <c r="D3452" s="5">
        <f>IF($F$2=0," - ",Tabla1[[#This Row],[Base Precio de Lista neto]]*(1-$F$2))</f>
        <v>127.0801</v>
      </c>
      <c r="E3452" s="5">
        <f>IF($F$2=0," - ",Tabla1[[#This Row],[Base para Mejor precio]]*(1-$F$2))</f>
        <v>114.37208999999999</v>
      </c>
      <c r="F3452" s="4" t="s">
        <v>6</v>
      </c>
      <c r="G3452" s="16" t="s">
        <v>6131</v>
      </c>
      <c r="H3452" s="5">
        <f>IFERROR(IF($F$3=0,"-",Tabla1[[#This Row],[Precio de Cliente neto]]*(1+$F$3)),"-")</f>
        <v>190.62015</v>
      </c>
      <c r="I3452" s="5">
        <v>181.54300000000001</v>
      </c>
      <c r="J3452" s="5">
        <v>163.3887</v>
      </c>
      <c r="K3452" s="26">
        <v>0.21</v>
      </c>
    </row>
    <row r="3453" spans="1:11">
      <c r="A3453" s="4">
        <v>9643</v>
      </c>
      <c r="B3453" t="s">
        <v>2474</v>
      </c>
      <c r="C3453" s="5">
        <f>IF($F$2=0," - ",Tabla1[[#This Row],[Base Precio de Lista neto]])</f>
        <v>224.22399999999999</v>
      </c>
      <c r="D3453" s="5">
        <f>IF($F$2=0," - ",Tabla1[[#This Row],[Base Precio de Lista neto]]*(1-$F$2))</f>
        <v>156.95679999999999</v>
      </c>
      <c r="E3453" s="5">
        <f>IF($F$2=0," - ",Tabla1[[#This Row],[Base para Mejor precio]]*(1-$F$2))</f>
        <v>141.26112000000001</v>
      </c>
      <c r="F3453" s="4" t="s">
        <v>6</v>
      </c>
      <c r="G3453" s="16" t="s">
        <v>6131</v>
      </c>
      <c r="H3453" s="5">
        <f>IFERROR(IF($F$3=0,"-",Tabla1[[#This Row],[Precio de Cliente neto]]*(1+$F$3)),"-")</f>
        <v>235.43519999999998</v>
      </c>
      <c r="I3453" s="5">
        <v>224.22399999999999</v>
      </c>
      <c r="J3453" s="5">
        <v>201.80160000000001</v>
      </c>
      <c r="K3453" s="26">
        <v>0.21</v>
      </c>
    </row>
    <row r="3454" spans="1:11">
      <c r="A3454" s="4">
        <v>9644</v>
      </c>
      <c r="B3454" t="s">
        <v>2475</v>
      </c>
      <c r="C3454" s="5">
        <f>IF($F$2=0," - ",Tabla1[[#This Row],[Base Precio de Lista neto]])</f>
        <v>404.52069999999998</v>
      </c>
      <c r="D3454" s="5">
        <f>IF($F$2=0," - ",Tabla1[[#This Row],[Base Precio de Lista neto]]*(1-$F$2))</f>
        <v>283.16448999999994</v>
      </c>
      <c r="E3454" s="5">
        <f>IF($F$2=0," - ",Tabla1[[#This Row],[Base para Mejor precio]]*(1-$F$2))</f>
        <v>254.84804099999997</v>
      </c>
      <c r="F3454" s="4" t="s">
        <v>6</v>
      </c>
      <c r="G3454" s="16" t="s">
        <v>6131</v>
      </c>
      <c r="H3454" s="5">
        <f>IFERROR(IF($F$3=0,"-",Tabla1[[#This Row],[Precio de Cliente neto]]*(1+$F$3)),"-")</f>
        <v>424.74673499999994</v>
      </c>
      <c r="I3454" s="5">
        <v>404.52069999999998</v>
      </c>
      <c r="J3454" s="5">
        <v>364.06862999999998</v>
      </c>
      <c r="K3454" s="26">
        <v>0.21</v>
      </c>
    </row>
    <row r="3455" spans="1:11">
      <c r="A3455" s="4">
        <v>9645</v>
      </c>
      <c r="B3455" t="s">
        <v>2476</v>
      </c>
      <c r="C3455" s="5">
        <f>IF($F$2=0," - ",Tabla1[[#This Row],[Base Precio de Lista neto]])</f>
        <v>2921.4078</v>
      </c>
      <c r="D3455" s="5">
        <f>IF($F$2=0," - ",Tabla1[[#This Row],[Base Precio de Lista neto]]*(1-$F$2))</f>
        <v>2044.9854599999999</v>
      </c>
      <c r="E3455" s="5">
        <f>IF($F$2=0," - ",Tabla1[[#This Row],[Base para Mejor precio]]*(1-$F$2))</f>
        <v>1840.4869139999996</v>
      </c>
      <c r="F3455" s="4" t="s">
        <v>6</v>
      </c>
      <c r="G3455" s="16" t="s">
        <v>6131</v>
      </c>
      <c r="H3455" s="5">
        <f>IFERROR(IF($F$3=0,"-",Tabla1[[#This Row],[Precio de Cliente neto]]*(1+$F$3)),"-")</f>
        <v>3067.4781899999998</v>
      </c>
      <c r="I3455" s="5">
        <v>2921.4078</v>
      </c>
      <c r="J3455" s="5">
        <v>2629.2670199999998</v>
      </c>
      <c r="K3455" s="26">
        <v>0.105</v>
      </c>
    </row>
    <row r="3456" spans="1:11">
      <c r="A3456" s="4">
        <v>9646</v>
      </c>
      <c r="B3456" t="s">
        <v>2477</v>
      </c>
      <c r="C3456" s="5">
        <f>IF($F$2=0," - ",Tabla1[[#This Row],[Base Precio de Lista neto]])</f>
        <v>6779.2402000000002</v>
      </c>
      <c r="D3456" s="5">
        <f>IF($F$2=0," - ",Tabla1[[#This Row],[Base Precio de Lista neto]]*(1-$F$2))</f>
        <v>4745.4681399999999</v>
      </c>
      <c r="E3456" s="5">
        <f>IF($F$2=0," - ",Tabla1[[#This Row],[Base para Mejor precio]]*(1-$F$2))</f>
        <v>4270.9213259999997</v>
      </c>
      <c r="F3456" s="4" t="s">
        <v>6</v>
      </c>
      <c r="G3456" s="16" t="s">
        <v>6131</v>
      </c>
      <c r="H3456" s="5">
        <f>IFERROR(IF($F$3=0,"-",Tabla1[[#This Row],[Precio de Cliente neto]]*(1+$F$3)),"-")</f>
        <v>7118.2022099999995</v>
      </c>
      <c r="I3456" s="5">
        <v>6779.2402000000002</v>
      </c>
      <c r="J3456" s="5">
        <v>6101.3161799999998</v>
      </c>
      <c r="K3456" s="26">
        <v>0.21</v>
      </c>
    </row>
    <row r="3457" spans="1:11">
      <c r="A3457" s="4">
        <v>9647</v>
      </c>
      <c r="B3457" t="s">
        <v>2478</v>
      </c>
      <c r="C3457" s="5">
        <f>IF($F$2=0," - ",Tabla1[[#This Row],[Base Precio de Lista neto]])</f>
        <v>6013.4186</v>
      </c>
      <c r="D3457" s="5">
        <f>IF($F$2=0," - ",Tabla1[[#This Row],[Base Precio de Lista neto]]*(1-$F$2))</f>
        <v>4209.3930199999995</v>
      </c>
      <c r="E3457" s="5">
        <f>IF($F$2=0," - ",Tabla1[[#This Row],[Base para Mejor precio]]*(1-$F$2))</f>
        <v>3788.4537180000002</v>
      </c>
      <c r="F3457" s="4" t="s">
        <v>6</v>
      </c>
      <c r="G3457" s="16" t="s">
        <v>6131</v>
      </c>
      <c r="H3457" s="5">
        <f>IFERROR(IF($F$3=0,"-",Tabla1[[#This Row],[Precio de Cliente neto]]*(1+$F$3)),"-")</f>
        <v>6314.0895299999993</v>
      </c>
      <c r="I3457" s="5">
        <v>6013.4186</v>
      </c>
      <c r="J3457" s="5">
        <v>5412.0767400000004</v>
      </c>
      <c r="K3457" s="26">
        <v>0.21</v>
      </c>
    </row>
    <row r="3458" spans="1:11">
      <c r="A3458" s="4">
        <v>9648</v>
      </c>
      <c r="B3458" t="s">
        <v>2479</v>
      </c>
      <c r="C3458" s="5">
        <f>IF($F$2=0," - ",Tabla1[[#This Row],[Base Precio de Lista neto]])</f>
        <v>1748.9852000000001</v>
      </c>
      <c r="D3458" s="5">
        <f>IF($F$2=0," - ",Tabla1[[#This Row],[Base Precio de Lista neto]]*(1-$F$2))</f>
        <v>1224.28964</v>
      </c>
      <c r="E3458" s="5">
        <f>IF($F$2=0," - ",Tabla1[[#This Row],[Base para Mejor precio]]*(1-$F$2))</f>
        <v>1101.8606759999998</v>
      </c>
      <c r="F3458" s="4" t="s">
        <v>6</v>
      </c>
      <c r="G3458" s="16" t="s">
        <v>6131</v>
      </c>
      <c r="H3458" s="5">
        <f>IFERROR(IF($F$3=0,"-",Tabla1[[#This Row],[Precio de Cliente neto]]*(1+$F$3)),"-")</f>
        <v>1836.4344599999999</v>
      </c>
      <c r="I3458" s="5">
        <v>1748.9852000000001</v>
      </c>
      <c r="J3458" s="5">
        <v>1574.0866799999999</v>
      </c>
      <c r="K3458" s="26">
        <v>0.21</v>
      </c>
    </row>
    <row r="3459" spans="1:11">
      <c r="A3459" s="4">
        <v>9652</v>
      </c>
      <c r="B3459" t="s">
        <v>6608</v>
      </c>
      <c r="C3459" s="5">
        <f>IF($F$2=0," - ",Tabla1[[#This Row],[Base Precio de Lista neto]])</f>
        <v>497.42</v>
      </c>
      <c r="D3459" s="5">
        <f>IF($F$2=0," - ",Tabla1[[#This Row],[Base Precio de Lista neto]]*(1-$F$2))</f>
        <v>348.19400000000002</v>
      </c>
      <c r="E3459" s="5">
        <f>IF($F$2=0," - ",Tabla1[[#This Row],[Base para Mejor precio]]*(1-$F$2))</f>
        <v>313.37459999999999</v>
      </c>
      <c r="F3459" s="4" t="s">
        <v>6</v>
      </c>
      <c r="G3459" s="16" t="s">
        <v>6131</v>
      </c>
      <c r="H3459" s="5">
        <f>IFERROR(IF($F$3=0,"-",Tabla1[[#This Row],[Precio de Cliente neto]]*(1+$F$3)),"-")</f>
        <v>522.29100000000005</v>
      </c>
      <c r="I3459" s="5">
        <v>497.42</v>
      </c>
      <c r="J3459" s="5">
        <v>447.678</v>
      </c>
      <c r="K3459" s="26">
        <v>0.21</v>
      </c>
    </row>
    <row r="3460" spans="1:11">
      <c r="A3460" s="4">
        <v>9653</v>
      </c>
      <c r="B3460" t="s">
        <v>2480</v>
      </c>
      <c r="C3460" s="5">
        <f>IF($F$2=0," - ",Tabla1[[#This Row],[Base Precio de Lista neto]])</f>
        <v>1821.6102000000001</v>
      </c>
      <c r="D3460" s="5">
        <f>IF($F$2=0," - ",Tabla1[[#This Row],[Base Precio de Lista neto]]*(1-$F$2))</f>
        <v>1275.1271400000001</v>
      </c>
      <c r="E3460" s="5">
        <f>IF($F$2=0," - ",Tabla1[[#This Row],[Base para Mejor precio]]*(1-$F$2))</f>
        <v>1147.6144259999999</v>
      </c>
      <c r="F3460" s="4" t="s">
        <v>6</v>
      </c>
      <c r="G3460" s="16" t="s">
        <v>6131</v>
      </c>
      <c r="H3460" s="5">
        <f>IFERROR(IF($F$3=0,"-",Tabla1[[#This Row],[Precio de Cliente neto]]*(1+$F$3)),"-")</f>
        <v>1912.6907100000001</v>
      </c>
      <c r="I3460" s="5">
        <v>1821.6102000000001</v>
      </c>
      <c r="J3460" s="5">
        <v>1639.4491800000001</v>
      </c>
      <c r="K3460" s="26">
        <v>0.21</v>
      </c>
    </row>
    <row r="3461" spans="1:11">
      <c r="A3461" s="4">
        <v>9654</v>
      </c>
      <c r="B3461" t="s">
        <v>2481</v>
      </c>
      <c r="C3461" s="5">
        <f>IF($F$2=0," - ",Tabla1[[#This Row],[Base Precio de Lista neto]])</f>
        <v>1511.5174999999999</v>
      </c>
      <c r="D3461" s="5">
        <f>IF($F$2=0," - ",Tabla1[[#This Row],[Base Precio de Lista neto]]*(1-$F$2))</f>
        <v>1058.0622499999999</v>
      </c>
      <c r="E3461" s="5">
        <f>IF($F$2=0," - ",Tabla1[[#This Row],[Base para Mejor precio]]*(1-$F$2))</f>
        <v>952.25602499999991</v>
      </c>
      <c r="F3461" s="4" t="s">
        <v>6</v>
      </c>
      <c r="G3461" s="16" t="s">
        <v>6131</v>
      </c>
      <c r="H3461" s="5">
        <f>IFERROR(IF($F$3=0,"-",Tabla1[[#This Row],[Precio de Cliente neto]]*(1+$F$3)),"-")</f>
        <v>1587.0933749999999</v>
      </c>
      <c r="I3461" s="5">
        <v>1511.5174999999999</v>
      </c>
      <c r="J3461" s="5">
        <v>1360.3657499999999</v>
      </c>
      <c r="K3461" s="26">
        <v>0.21</v>
      </c>
    </row>
    <row r="3462" spans="1:11">
      <c r="A3462" s="4">
        <v>9655</v>
      </c>
      <c r="B3462" t="s">
        <v>2482</v>
      </c>
      <c r="C3462" s="5">
        <f>IF($F$2=0," - ",Tabla1[[#This Row],[Base Precio de Lista neto]])</f>
        <v>1821.6102000000001</v>
      </c>
      <c r="D3462" s="5">
        <f>IF($F$2=0," - ",Tabla1[[#This Row],[Base Precio de Lista neto]]*(1-$F$2))</f>
        <v>1275.1271400000001</v>
      </c>
      <c r="E3462" s="5">
        <f>IF($F$2=0," - ",Tabla1[[#This Row],[Base para Mejor precio]]*(1-$F$2))</f>
        <v>1147.6144259999999</v>
      </c>
      <c r="F3462" s="4" t="s">
        <v>6</v>
      </c>
      <c r="G3462" s="16" t="s">
        <v>6131</v>
      </c>
      <c r="H3462" s="5">
        <f>IFERROR(IF($F$3=0,"-",Tabla1[[#This Row],[Precio de Cliente neto]]*(1+$F$3)),"-")</f>
        <v>1912.6907100000001</v>
      </c>
      <c r="I3462" s="5">
        <v>1821.6102000000001</v>
      </c>
      <c r="J3462" s="5">
        <v>1639.4491800000001</v>
      </c>
      <c r="K3462" s="26">
        <v>0.21</v>
      </c>
    </row>
    <row r="3463" spans="1:11">
      <c r="A3463" s="4">
        <v>9656</v>
      </c>
      <c r="B3463" t="s">
        <v>9292</v>
      </c>
      <c r="C3463" s="5">
        <f>IF($F$2=0," - ",Tabla1[[#This Row],[Base Precio de Lista neto]])</f>
        <v>319</v>
      </c>
      <c r="D3463" s="5">
        <f>IF($F$2=0," - ",Tabla1[[#This Row],[Base Precio de Lista neto]]*(1-$F$2))</f>
        <v>223.29999999999998</v>
      </c>
      <c r="E3463" s="5">
        <f>IF($F$2=0," - ",Tabla1[[#This Row],[Base para Mejor precio]]*(1-$F$2))</f>
        <v>200.97</v>
      </c>
      <c r="F3463" s="4" t="s">
        <v>5</v>
      </c>
      <c r="G3463" s="16" t="s">
        <v>6131</v>
      </c>
      <c r="H3463" s="5">
        <f>IFERROR(IF($F$3=0,"-",Tabla1[[#This Row],[Precio de Cliente neto]]*(1+$F$3)),"-")</f>
        <v>334.95</v>
      </c>
      <c r="I3463" s="5">
        <v>319</v>
      </c>
      <c r="J3463" s="5">
        <v>287.10000000000002</v>
      </c>
      <c r="K3463" s="26">
        <v>0.21</v>
      </c>
    </row>
    <row r="3464" spans="1:11">
      <c r="A3464" s="4">
        <v>9657</v>
      </c>
      <c r="B3464" t="s">
        <v>9293</v>
      </c>
      <c r="C3464" s="5">
        <f>IF($F$2=0," - ",Tabla1[[#This Row],[Base Precio de Lista neto]])</f>
        <v>177.1</v>
      </c>
      <c r="D3464" s="5">
        <f>IF($F$2=0," - ",Tabla1[[#This Row],[Base Precio de Lista neto]]*(1-$F$2))</f>
        <v>123.96999999999998</v>
      </c>
      <c r="E3464" s="5">
        <f>IF($F$2=0," - ",Tabla1[[#This Row],[Base para Mejor precio]]*(1-$F$2))</f>
        <v>111.57299999999998</v>
      </c>
      <c r="F3464" s="4" t="s">
        <v>5</v>
      </c>
      <c r="G3464" s="16" t="s">
        <v>6131</v>
      </c>
      <c r="H3464" s="5">
        <f>IFERROR(IF($F$3=0,"-",Tabla1[[#This Row],[Precio de Cliente neto]]*(1+$F$3)),"-")</f>
        <v>185.95499999999998</v>
      </c>
      <c r="I3464" s="5">
        <v>177.1</v>
      </c>
      <c r="J3464" s="5">
        <v>159.38999999999999</v>
      </c>
      <c r="K3464" s="26">
        <v>0.21</v>
      </c>
    </row>
    <row r="3465" spans="1:11">
      <c r="A3465" s="4">
        <v>9658</v>
      </c>
      <c r="B3465" t="s">
        <v>9294</v>
      </c>
      <c r="C3465" s="5">
        <f>IF($F$2=0," - ",Tabla1[[#This Row],[Base Precio de Lista neto]])</f>
        <v>396</v>
      </c>
      <c r="D3465" s="5">
        <f>IF($F$2=0," - ",Tabla1[[#This Row],[Base Precio de Lista neto]]*(1-$F$2))</f>
        <v>277.2</v>
      </c>
      <c r="E3465" s="5">
        <f>IF($F$2=0," - ",Tabla1[[#This Row],[Base para Mejor precio]]*(1-$F$2))</f>
        <v>249.47999999999996</v>
      </c>
      <c r="F3465" s="4" t="s">
        <v>5</v>
      </c>
      <c r="G3465" s="16" t="s">
        <v>6131</v>
      </c>
      <c r="H3465" s="5">
        <f>IFERROR(IF($F$3=0,"-",Tabla1[[#This Row],[Precio de Cliente neto]]*(1+$F$3)),"-")</f>
        <v>415.79999999999995</v>
      </c>
      <c r="I3465" s="5">
        <v>396</v>
      </c>
      <c r="J3465" s="5">
        <v>356.4</v>
      </c>
      <c r="K3465" s="26">
        <v>0.21</v>
      </c>
    </row>
    <row r="3466" spans="1:11">
      <c r="A3466" s="4">
        <v>9659</v>
      </c>
      <c r="B3466" t="s">
        <v>2483</v>
      </c>
      <c r="C3466" s="5">
        <f>IF($F$2=0," - ",Tabla1[[#This Row],[Base Precio de Lista neto]])</f>
        <v>605</v>
      </c>
      <c r="D3466" s="5">
        <f>IF($F$2=0," - ",Tabla1[[#This Row],[Base Precio de Lista neto]]*(1-$F$2))</f>
        <v>423.5</v>
      </c>
      <c r="E3466" s="5">
        <f>IF($F$2=0," - ",Tabla1[[#This Row],[Base para Mejor precio]]*(1-$F$2))</f>
        <v>381.15</v>
      </c>
      <c r="F3466" s="4" t="s">
        <v>6</v>
      </c>
      <c r="G3466" s="16" t="s">
        <v>6131</v>
      </c>
      <c r="H3466" s="5">
        <f>IFERROR(IF($F$3=0,"-",Tabla1[[#This Row],[Precio de Cliente neto]]*(1+$F$3)),"-")</f>
        <v>635.25</v>
      </c>
      <c r="I3466" s="5">
        <v>605</v>
      </c>
      <c r="J3466" s="5">
        <v>544.5</v>
      </c>
      <c r="K3466" s="26">
        <v>0.21</v>
      </c>
    </row>
    <row r="3467" spans="1:11">
      <c r="A3467" s="4">
        <v>9661</v>
      </c>
      <c r="B3467" t="s">
        <v>2484</v>
      </c>
      <c r="C3467" s="5">
        <f>IF($F$2=0," - ",Tabla1[[#This Row],[Base Precio de Lista neto]])</f>
        <v>3263.0187000000001</v>
      </c>
      <c r="D3467" s="5">
        <f>IF($F$2=0," - ",Tabla1[[#This Row],[Base Precio de Lista neto]]*(1-$F$2))</f>
        <v>2284.1130899999998</v>
      </c>
      <c r="E3467" s="5">
        <f>IF($F$2=0," - ",Tabla1[[#This Row],[Base para Mejor precio]]*(1-$F$2))</f>
        <v>2055.7017809999998</v>
      </c>
      <c r="F3467" s="4" t="s">
        <v>4</v>
      </c>
      <c r="G3467" s="16" t="s">
        <v>6131</v>
      </c>
      <c r="H3467" s="5">
        <f>IFERROR(IF($F$3=0,"-",Tabla1[[#This Row],[Precio de Cliente neto]]*(1+$F$3)),"-")</f>
        <v>3426.1696349999997</v>
      </c>
      <c r="I3467" s="5">
        <v>3263.0187000000001</v>
      </c>
      <c r="J3467" s="5">
        <v>2936.7168299999998</v>
      </c>
      <c r="K3467" s="26">
        <v>0.21</v>
      </c>
    </row>
    <row r="3468" spans="1:11">
      <c r="A3468" s="4">
        <v>9662</v>
      </c>
      <c r="B3468" t="s">
        <v>6537</v>
      </c>
      <c r="C3468" s="5">
        <f>IF($F$2=0," - ",Tabla1[[#This Row],[Base Precio de Lista neto]])</f>
        <v>285.65089999999998</v>
      </c>
      <c r="D3468" s="5">
        <f>IF($F$2=0," - ",Tabla1[[#This Row],[Base Precio de Lista neto]]*(1-$F$2))</f>
        <v>199.95562999999999</v>
      </c>
      <c r="E3468" s="5">
        <f>IF($F$2=0," - ",Tabla1[[#This Row],[Base para Mejor precio]]*(1-$F$2))</f>
        <v>179.96006699999998</v>
      </c>
      <c r="F3468" s="4" t="s">
        <v>4</v>
      </c>
      <c r="G3468" s="16" t="s">
        <v>6131</v>
      </c>
      <c r="H3468" s="5">
        <f>IFERROR(IF($F$3=0,"-",Tabla1[[#This Row],[Precio de Cliente neto]]*(1+$F$3)),"-")</f>
        <v>299.93344500000001</v>
      </c>
      <c r="I3468" s="5">
        <v>285.65089999999998</v>
      </c>
      <c r="J3468" s="5">
        <v>257.08580999999998</v>
      </c>
      <c r="K3468" s="26">
        <v>0.21</v>
      </c>
    </row>
    <row r="3469" spans="1:11">
      <c r="A3469" s="4">
        <v>9663</v>
      </c>
      <c r="B3469" t="s">
        <v>9050</v>
      </c>
      <c r="C3469" s="5">
        <f>IF($F$2=0," - ",Tabla1[[#This Row],[Base Precio de Lista neto]])</f>
        <v>2849.2002000000002</v>
      </c>
      <c r="D3469" s="5">
        <f>IF($F$2=0," - ",Tabla1[[#This Row],[Base Precio de Lista neto]]*(1-$F$2))</f>
        <v>1994.4401399999999</v>
      </c>
      <c r="E3469" s="5">
        <f>IF($F$2=0," - ",Tabla1[[#This Row],[Base para Mejor precio]]*(1-$F$2))</f>
        <v>1794.996126</v>
      </c>
      <c r="F3469" s="4" t="s">
        <v>4</v>
      </c>
      <c r="G3469" s="16" t="s">
        <v>6131</v>
      </c>
      <c r="H3469" s="5">
        <f>IFERROR(IF($F$3=0,"-",Tabla1[[#This Row],[Precio de Cliente neto]]*(1+$F$3)),"-")</f>
        <v>2991.66021</v>
      </c>
      <c r="I3469" s="5">
        <v>2849.2002000000002</v>
      </c>
      <c r="J3469" s="5">
        <v>2564.2801800000002</v>
      </c>
      <c r="K3469" s="26">
        <v>0.21</v>
      </c>
    </row>
    <row r="3470" spans="1:11">
      <c r="A3470" s="4">
        <v>9664</v>
      </c>
      <c r="B3470" t="s">
        <v>2485</v>
      </c>
      <c r="C3470" s="5">
        <f>IF($F$2=0," - ",Tabla1[[#This Row],[Base Precio de Lista neto]])</f>
        <v>11402.795</v>
      </c>
      <c r="D3470" s="5">
        <f>IF($F$2=0," - ",Tabla1[[#This Row],[Base Precio de Lista neto]]*(1-$F$2))</f>
        <v>7981.9564999999993</v>
      </c>
      <c r="E3470" s="5">
        <f>IF($F$2=0," - ",Tabla1[[#This Row],[Base para Mejor precio]]*(1-$F$2))</f>
        <v>7183.7608499999988</v>
      </c>
      <c r="F3470" s="4" t="s">
        <v>4</v>
      </c>
      <c r="G3470" s="16" t="s">
        <v>6131</v>
      </c>
      <c r="H3470" s="5">
        <f>IFERROR(IF($F$3=0,"-",Tabla1[[#This Row],[Precio de Cliente neto]]*(1+$F$3)),"-")</f>
        <v>11972.934749999999</v>
      </c>
      <c r="I3470" s="5">
        <v>11402.795</v>
      </c>
      <c r="J3470" s="5">
        <v>10262.5155</v>
      </c>
      <c r="K3470" s="26">
        <v>0.21</v>
      </c>
    </row>
    <row r="3471" spans="1:11">
      <c r="A3471" s="4">
        <v>9665</v>
      </c>
      <c r="B3471" t="s">
        <v>2486</v>
      </c>
      <c r="C3471" s="5">
        <f>IF($F$2=0," - ",Tabla1[[#This Row],[Base Precio de Lista neto]])</f>
        <v>5660.0695999999998</v>
      </c>
      <c r="D3471" s="5">
        <f>IF($F$2=0," - ",Tabla1[[#This Row],[Base Precio de Lista neto]]*(1-$F$2))</f>
        <v>3962.0487199999998</v>
      </c>
      <c r="E3471" s="5">
        <f>IF($F$2=0," - ",Tabla1[[#This Row],[Base para Mejor precio]]*(1-$F$2))</f>
        <v>3565.843848</v>
      </c>
      <c r="F3471" s="4" t="s">
        <v>6</v>
      </c>
      <c r="G3471" s="16" t="s">
        <v>6131</v>
      </c>
      <c r="H3471" s="5">
        <f>IFERROR(IF($F$3=0,"-",Tabla1[[#This Row],[Precio de Cliente neto]]*(1+$F$3)),"-")</f>
        <v>5943.0730800000001</v>
      </c>
      <c r="I3471" s="5">
        <v>5660.0695999999998</v>
      </c>
      <c r="J3471" s="5">
        <v>5094.0626400000001</v>
      </c>
      <c r="K3471" s="26">
        <v>0.21</v>
      </c>
    </row>
    <row r="3472" spans="1:11">
      <c r="A3472" s="4">
        <v>9666</v>
      </c>
      <c r="B3472" t="s">
        <v>2487</v>
      </c>
      <c r="C3472" s="5">
        <f>IF($F$2=0," - ",Tabla1[[#This Row],[Base Precio de Lista neto]])</f>
        <v>8360.3338999999996</v>
      </c>
      <c r="D3472" s="5">
        <f>IF($F$2=0," - ",Tabla1[[#This Row],[Base Precio de Lista neto]]*(1-$F$2))</f>
        <v>5852.233729999999</v>
      </c>
      <c r="E3472" s="5">
        <f>IF($F$2=0," - ",Tabla1[[#This Row],[Base para Mejor precio]]*(1-$F$2))</f>
        <v>5267.0103570000001</v>
      </c>
      <c r="F3472" s="4" t="s">
        <v>6</v>
      </c>
      <c r="G3472" s="16" t="s">
        <v>6131</v>
      </c>
      <c r="H3472" s="5">
        <f>IFERROR(IF($F$3=0,"-",Tabla1[[#This Row],[Precio de Cliente neto]]*(1+$F$3)),"-")</f>
        <v>8778.3505949999981</v>
      </c>
      <c r="I3472" s="5">
        <v>8360.3338999999996</v>
      </c>
      <c r="J3472" s="5">
        <v>7524.30051</v>
      </c>
      <c r="K3472" s="26">
        <v>0.21</v>
      </c>
    </row>
    <row r="3473" spans="1:11">
      <c r="A3473" s="4">
        <v>9668</v>
      </c>
      <c r="B3473" t="s">
        <v>2488</v>
      </c>
      <c r="C3473" s="5">
        <f>IF($F$2=0," - ",Tabla1[[#This Row],[Base Precio de Lista neto]])</f>
        <v>307.97649999999999</v>
      </c>
      <c r="D3473" s="5">
        <f>IF($F$2=0," - ",Tabla1[[#This Row],[Base Precio de Lista neto]]*(1-$F$2))</f>
        <v>215.58354999999997</v>
      </c>
      <c r="E3473" s="5">
        <f>IF($F$2=0," - ",Tabla1[[#This Row],[Base para Mejor precio]]*(1-$F$2))</f>
        <v>194.025195</v>
      </c>
      <c r="F3473" s="4" t="s">
        <v>5</v>
      </c>
      <c r="G3473" s="16" t="s">
        <v>6131</v>
      </c>
      <c r="H3473" s="5">
        <f>IFERROR(IF($F$3=0,"-",Tabla1[[#This Row],[Precio de Cliente neto]]*(1+$F$3)),"-")</f>
        <v>323.37532499999998</v>
      </c>
      <c r="I3473" s="5">
        <v>307.97649999999999</v>
      </c>
      <c r="J3473" s="5">
        <v>277.17885000000001</v>
      </c>
      <c r="K3473" s="26">
        <v>0.21</v>
      </c>
    </row>
    <row r="3474" spans="1:11">
      <c r="A3474" s="4">
        <v>9670</v>
      </c>
      <c r="B3474" t="s">
        <v>2489</v>
      </c>
      <c r="C3474" s="5">
        <f>IF($F$2=0," - ",Tabla1[[#This Row],[Base Precio de Lista neto]])</f>
        <v>1957.5178000000001</v>
      </c>
      <c r="D3474" s="5">
        <f>IF($F$2=0," - ",Tabla1[[#This Row],[Base Precio de Lista neto]]*(1-$F$2))</f>
        <v>1370.2624599999999</v>
      </c>
      <c r="E3474" s="5">
        <f>IF($F$2=0," - ",Tabla1[[#This Row],[Base para Mejor precio]]*(1-$F$2))</f>
        <v>1233.236214</v>
      </c>
      <c r="F3474" s="4" t="s">
        <v>4</v>
      </c>
      <c r="G3474" s="16" t="s">
        <v>6131</v>
      </c>
      <c r="H3474" s="5">
        <f>IFERROR(IF($F$3=0,"-",Tabla1[[#This Row],[Precio de Cliente neto]]*(1+$F$3)),"-")</f>
        <v>2055.3936899999999</v>
      </c>
      <c r="I3474" s="5">
        <v>1957.5178000000001</v>
      </c>
      <c r="J3474" s="5">
        <v>1761.76602</v>
      </c>
      <c r="K3474" s="26">
        <v>0.21</v>
      </c>
    </row>
    <row r="3475" spans="1:11">
      <c r="A3475" s="4">
        <v>9671</v>
      </c>
      <c r="B3475" t="s">
        <v>2490</v>
      </c>
      <c r="C3475" s="5">
        <f>IF($F$2=0," - ",Tabla1[[#This Row],[Base Precio de Lista neto]])</f>
        <v>7859.5486000000001</v>
      </c>
      <c r="D3475" s="5">
        <f>IF($F$2=0," - ",Tabla1[[#This Row],[Base Precio de Lista neto]]*(1-$F$2))</f>
        <v>5501.6840199999997</v>
      </c>
      <c r="E3475" s="5">
        <f>IF($F$2=0," - ",Tabla1[[#This Row],[Base para Mejor precio]]*(1-$F$2))</f>
        <v>4951.5156179999994</v>
      </c>
      <c r="F3475" s="4" t="s">
        <v>4</v>
      </c>
      <c r="G3475" s="16" t="s">
        <v>6131</v>
      </c>
      <c r="H3475" s="5">
        <f>IFERROR(IF($F$3=0,"-",Tabla1[[#This Row],[Precio de Cliente neto]]*(1+$F$3)),"-")</f>
        <v>8252.5260299999991</v>
      </c>
      <c r="I3475" s="5">
        <v>7859.5486000000001</v>
      </c>
      <c r="J3475" s="5">
        <v>7073.5937400000003</v>
      </c>
      <c r="K3475" s="26">
        <v>0.21</v>
      </c>
    </row>
    <row r="3476" spans="1:11">
      <c r="A3476" s="4">
        <v>9672</v>
      </c>
      <c r="B3476" t="s">
        <v>2491</v>
      </c>
      <c r="C3476" s="5">
        <f>IF($F$2=0," - ",Tabla1[[#This Row],[Base Precio de Lista neto]])</f>
        <v>1232.2926</v>
      </c>
      <c r="D3476" s="5">
        <f>IF($F$2=0," - ",Tabla1[[#This Row],[Base Precio de Lista neto]]*(1-$F$2))</f>
        <v>862.6048199999999</v>
      </c>
      <c r="E3476" s="5">
        <f>IF($F$2=0," - ",Tabla1[[#This Row],[Base para Mejor precio]]*(1-$F$2))</f>
        <v>776.34433799999988</v>
      </c>
      <c r="F3476" s="4" t="s">
        <v>4</v>
      </c>
      <c r="G3476" s="16" t="s">
        <v>6131</v>
      </c>
      <c r="H3476" s="5">
        <f>IFERROR(IF($F$3=0,"-",Tabla1[[#This Row],[Precio de Cliente neto]]*(1+$F$3)),"-")</f>
        <v>1293.9072299999998</v>
      </c>
      <c r="I3476" s="5">
        <v>1232.2926</v>
      </c>
      <c r="J3476" s="5">
        <v>1109.0633399999999</v>
      </c>
      <c r="K3476" s="26">
        <v>0.21</v>
      </c>
    </row>
    <row r="3477" spans="1:11">
      <c r="A3477" s="4">
        <v>9673</v>
      </c>
      <c r="B3477" t="s">
        <v>2492</v>
      </c>
      <c r="C3477" s="5">
        <f>IF($F$2=0," - ",Tabla1[[#This Row],[Base Precio de Lista neto]])</f>
        <v>2759.3912</v>
      </c>
      <c r="D3477" s="5">
        <f>IF($F$2=0," - ",Tabla1[[#This Row],[Base Precio de Lista neto]]*(1-$F$2))</f>
        <v>1931.5738399999998</v>
      </c>
      <c r="E3477" s="5">
        <f>IF($F$2=0," - ",Tabla1[[#This Row],[Base para Mejor precio]]*(1-$F$2))</f>
        <v>1738.4164559999999</v>
      </c>
      <c r="F3477" s="4" t="s">
        <v>4</v>
      </c>
      <c r="G3477" s="16" t="s">
        <v>6131</v>
      </c>
      <c r="H3477" s="5">
        <f>IFERROR(IF($F$3=0,"-",Tabla1[[#This Row],[Precio de Cliente neto]]*(1+$F$3)),"-")</f>
        <v>2897.3607599999996</v>
      </c>
      <c r="I3477" s="5">
        <v>2759.3912</v>
      </c>
      <c r="J3477" s="5">
        <v>2483.45208</v>
      </c>
      <c r="K3477" s="26">
        <v>0.21</v>
      </c>
    </row>
    <row r="3478" spans="1:11">
      <c r="A3478" s="4">
        <v>9674</v>
      </c>
      <c r="B3478" t="s">
        <v>2493</v>
      </c>
      <c r="C3478" s="5">
        <f>IF($F$2=0," - ",Tabla1[[#This Row],[Base Precio de Lista neto]])</f>
        <v>11857.128000000001</v>
      </c>
      <c r="D3478" s="5">
        <f>IF($F$2=0," - ",Tabla1[[#This Row],[Base Precio de Lista neto]]*(1-$F$2))</f>
        <v>8299.9896000000008</v>
      </c>
      <c r="E3478" s="5">
        <f>IF($F$2=0," - ",Tabla1[[#This Row],[Base para Mejor precio]]*(1-$F$2))</f>
        <v>7469.9906399999991</v>
      </c>
      <c r="F3478" s="4" t="s">
        <v>4</v>
      </c>
      <c r="G3478" s="16" t="s">
        <v>6131</v>
      </c>
      <c r="H3478" s="5">
        <f>IFERROR(IF($F$3=0,"-",Tabla1[[#This Row],[Precio de Cliente neto]]*(1+$F$3)),"-")</f>
        <v>12449.984400000001</v>
      </c>
      <c r="I3478" s="5">
        <v>11857.128000000001</v>
      </c>
      <c r="J3478" s="5">
        <v>10671.415199999999</v>
      </c>
      <c r="K3478" s="26">
        <v>0.21</v>
      </c>
    </row>
    <row r="3479" spans="1:11">
      <c r="A3479" s="4">
        <v>9675</v>
      </c>
      <c r="B3479" t="s">
        <v>2494</v>
      </c>
      <c r="C3479" s="5">
        <f>IF($F$2=0," - ",Tabla1[[#This Row],[Base Precio de Lista neto]])</f>
        <v>1703.9833000000001</v>
      </c>
      <c r="D3479" s="5">
        <f>IF($F$2=0," - ",Tabla1[[#This Row],[Base Precio de Lista neto]]*(1-$F$2))</f>
        <v>1192.7883099999999</v>
      </c>
      <c r="E3479" s="5">
        <f>IF($F$2=0," - ",Tabla1[[#This Row],[Base para Mejor precio]]*(1-$F$2))</f>
        <v>1073.5094790000001</v>
      </c>
      <c r="F3479" s="4" t="s">
        <v>4</v>
      </c>
      <c r="G3479" s="16" t="s">
        <v>6131</v>
      </c>
      <c r="H3479" s="5">
        <f>IFERROR(IF($F$3=0,"-",Tabla1[[#This Row],[Precio de Cliente neto]]*(1+$F$3)),"-")</f>
        <v>1789.1824649999999</v>
      </c>
      <c r="I3479" s="5">
        <v>1703.9833000000001</v>
      </c>
      <c r="J3479" s="5">
        <v>1533.5849700000001</v>
      </c>
      <c r="K3479" s="26">
        <v>0.21</v>
      </c>
    </row>
    <row r="3480" spans="1:11">
      <c r="A3480" s="4">
        <v>9676</v>
      </c>
      <c r="B3480" t="s">
        <v>2495</v>
      </c>
      <c r="C3480" s="5">
        <f>IF($F$2=0," - ",Tabla1[[#This Row],[Base Precio de Lista neto]])</f>
        <v>6597.7749999999996</v>
      </c>
      <c r="D3480" s="5">
        <f>IF($F$2=0," - ",Tabla1[[#This Row],[Base Precio de Lista neto]]*(1-$F$2))</f>
        <v>4618.4424999999992</v>
      </c>
      <c r="E3480" s="5">
        <f>IF($F$2=0," - ",Tabla1[[#This Row],[Base para Mejor precio]]*(1-$F$2))</f>
        <v>4156.59825</v>
      </c>
      <c r="F3480" s="4" t="s">
        <v>4</v>
      </c>
      <c r="G3480" s="16" t="s">
        <v>6131</v>
      </c>
      <c r="H3480" s="5">
        <f>IFERROR(IF($F$3=0,"-",Tabla1[[#This Row],[Precio de Cliente neto]]*(1+$F$3)),"-")</f>
        <v>6927.6637499999988</v>
      </c>
      <c r="I3480" s="5">
        <v>6597.7749999999996</v>
      </c>
      <c r="J3480" s="5">
        <v>5937.9975000000004</v>
      </c>
      <c r="K3480" s="26">
        <v>0.21</v>
      </c>
    </row>
    <row r="3481" spans="1:11">
      <c r="A3481" s="4">
        <v>9677</v>
      </c>
      <c r="B3481" t="s">
        <v>2496</v>
      </c>
      <c r="C3481" s="5">
        <f>IF($F$2=0," - ",Tabla1[[#This Row],[Base Precio de Lista neto]])</f>
        <v>5595.4326000000001</v>
      </c>
      <c r="D3481" s="5">
        <f>IF($F$2=0," - ",Tabla1[[#This Row],[Base Precio de Lista neto]]*(1-$F$2))</f>
        <v>3916.8028199999999</v>
      </c>
      <c r="E3481" s="5">
        <f>IF($F$2=0," - ",Tabla1[[#This Row],[Base para Mejor precio]]*(1-$F$2))</f>
        <v>3525.1225379999996</v>
      </c>
      <c r="F3481" s="4" t="s">
        <v>4</v>
      </c>
      <c r="G3481" s="16" t="s">
        <v>6131</v>
      </c>
      <c r="H3481" s="5">
        <f>IFERROR(IF($F$3=0,"-",Tabla1[[#This Row],[Precio de Cliente neto]]*(1+$F$3)),"-")</f>
        <v>5875.2042299999994</v>
      </c>
      <c r="I3481" s="5">
        <v>5595.4326000000001</v>
      </c>
      <c r="J3481" s="5">
        <v>5035.8893399999997</v>
      </c>
      <c r="K3481" s="26">
        <v>0.21</v>
      </c>
    </row>
    <row r="3482" spans="1:11">
      <c r="A3482" s="4">
        <v>9678</v>
      </c>
      <c r="B3482" t="s">
        <v>2497</v>
      </c>
      <c r="C3482" s="5">
        <f>IF($F$2=0," - ",Tabla1[[#This Row],[Base Precio de Lista neto]])</f>
        <v>25099.847600000001</v>
      </c>
      <c r="D3482" s="5">
        <f>IF($F$2=0," - ",Tabla1[[#This Row],[Base Precio de Lista neto]]*(1-$F$2))</f>
        <v>17569.893319999999</v>
      </c>
      <c r="E3482" s="5">
        <f>IF($F$2=0," - ",Tabla1[[#This Row],[Base para Mejor precio]]*(1-$F$2))</f>
        <v>15812.903988</v>
      </c>
      <c r="F3482" s="4" t="s">
        <v>4</v>
      </c>
      <c r="G3482" s="16" t="s">
        <v>6131</v>
      </c>
      <c r="H3482" s="5">
        <f>IFERROR(IF($F$3=0,"-",Tabla1[[#This Row],[Precio de Cliente neto]]*(1+$F$3)),"-")</f>
        <v>26354.839979999997</v>
      </c>
      <c r="I3482" s="5">
        <v>25099.847600000001</v>
      </c>
      <c r="J3482" s="5">
        <v>22589.862840000002</v>
      </c>
      <c r="K3482" s="26">
        <v>0.21</v>
      </c>
    </row>
    <row r="3483" spans="1:11">
      <c r="A3483" s="4">
        <v>9679</v>
      </c>
      <c r="B3483" t="s">
        <v>2498</v>
      </c>
      <c r="C3483" s="5">
        <f>IF($F$2=0," - ",Tabla1[[#This Row],[Base Precio de Lista neto]])</f>
        <v>5536.4710999999998</v>
      </c>
      <c r="D3483" s="5">
        <f>IF($F$2=0," - ",Tabla1[[#This Row],[Base Precio de Lista neto]]*(1-$F$2))</f>
        <v>3875.5297699999996</v>
      </c>
      <c r="E3483" s="5">
        <f>IF($F$2=0," - ",Tabla1[[#This Row],[Base para Mejor precio]]*(1-$F$2))</f>
        <v>3487.9767929999998</v>
      </c>
      <c r="F3483" s="4" t="s">
        <v>4</v>
      </c>
      <c r="G3483" s="16" t="s">
        <v>6131</v>
      </c>
      <c r="H3483" s="5">
        <f>IFERROR(IF($F$3=0,"-",Tabla1[[#This Row],[Precio de Cliente neto]]*(1+$F$3)),"-")</f>
        <v>5813.2946549999997</v>
      </c>
      <c r="I3483" s="5">
        <v>5536.4710999999998</v>
      </c>
      <c r="J3483" s="5">
        <v>4982.8239899999999</v>
      </c>
      <c r="K3483" s="26">
        <v>0.21</v>
      </c>
    </row>
    <row r="3484" spans="1:11">
      <c r="A3484" s="4">
        <v>9680</v>
      </c>
      <c r="B3484" t="s">
        <v>2499</v>
      </c>
      <c r="C3484" s="5">
        <f>IF($F$2=0," - ",Tabla1[[#This Row],[Base Precio de Lista neto]])</f>
        <v>25235.458299999998</v>
      </c>
      <c r="D3484" s="5">
        <f>IF($F$2=0," - ",Tabla1[[#This Row],[Base Precio de Lista neto]]*(1-$F$2))</f>
        <v>17664.820809999997</v>
      </c>
      <c r="E3484" s="5">
        <f>IF($F$2=0," - ",Tabla1[[#This Row],[Base para Mejor precio]]*(1-$F$2))</f>
        <v>15898.338728999999</v>
      </c>
      <c r="F3484" s="4" t="s">
        <v>4</v>
      </c>
      <c r="G3484" s="16" t="s">
        <v>6131</v>
      </c>
      <c r="H3484" s="5">
        <f>IFERROR(IF($F$3=0,"-",Tabla1[[#This Row],[Precio de Cliente neto]]*(1+$F$3)),"-")</f>
        <v>26497.231214999996</v>
      </c>
      <c r="I3484" s="5">
        <v>25235.458299999998</v>
      </c>
      <c r="J3484" s="5">
        <v>22711.912469999999</v>
      </c>
      <c r="K3484" s="26">
        <v>0.21</v>
      </c>
    </row>
    <row r="3485" spans="1:11">
      <c r="A3485" s="4">
        <v>9681</v>
      </c>
      <c r="B3485" t="s">
        <v>2500</v>
      </c>
      <c r="C3485" s="5">
        <f>IF($F$2=0," - ",Tabla1[[#This Row],[Base Precio de Lista neto]])</f>
        <v>5813.5892999999996</v>
      </c>
      <c r="D3485" s="5">
        <f>IF($F$2=0," - ",Tabla1[[#This Row],[Base Precio de Lista neto]]*(1-$F$2))</f>
        <v>4069.5125099999996</v>
      </c>
      <c r="E3485" s="5">
        <f>IF($F$2=0," - ",Tabla1[[#This Row],[Base para Mejor precio]]*(1-$F$2))</f>
        <v>3662.5612590000001</v>
      </c>
      <c r="F3485" s="4" t="s">
        <v>4</v>
      </c>
      <c r="G3485" s="16" t="s">
        <v>6131</v>
      </c>
      <c r="H3485" s="5">
        <f>IFERROR(IF($F$3=0,"-",Tabla1[[#This Row],[Precio de Cliente neto]]*(1+$F$3)),"-")</f>
        <v>6104.2687649999989</v>
      </c>
      <c r="I3485" s="5">
        <v>5813.5892999999996</v>
      </c>
      <c r="J3485" s="5">
        <v>5232.2303700000002</v>
      </c>
      <c r="K3485" s="26">
        <v>0.21</v>
      </c>
    </row>
    <row r="3486" spans="1:11">
      <c r="A3486" s="4">
        <v>9682</v>
      </c>
      <c r="B3486" t="s">
        <v>2501</v>
      </c>
      <c r="C3486" s="5">
        <f>IF($F$2=0," - ",Tabla1[[#This Row],[Base Precio de Lista neto]])</f>
        <v>5837.174</v>
      </c>
      <c r="D3486" s="5">
        <f>IF($F$2=0," - ",Tabla1[[#This Row],[Base Precio de Lista neto]]*(1-$F$2))</f>
        <v>4086.0217999999995</v>
      </c>
      <c r="E3486" s="5">
        <f>IF($F$2=0," - ",Tabla1[[#This Row],[Base para Mejor precio]]*(1-$F$2))</f>
        <v>3677.4196200000001</v>
      </c>
      <c r="F3486" s="4" t="s">
        <v>4</v>
      </c>
      <c r="G3486" s="16" t="s">
        <v>6131</v>
      </c>
      <c r="H3486" s="5">
        <f>IFERROR(IF($F$3=0,"-",Tabla1[[#This Row],[Precio de Cliente neto]]*(1+$F$3)),"-")</f>
        <v>6129.0326999999997</v>
      </c>
      <c r="I3486" s="5">
        <v>5837.174</v>
      </c>
      <c r="J3486" s="5">
        <v>5253.4566000000004</v>
      </c>
      <c r="K3486" s="26">
        <v>0.21</v>
      </c>
    </row>
    <row r="3487" spans="1:11">
      <c r="A3487" s="4">
        <v>9683</v>
      </c>
      <c r="B3487" t="s">
        <v>2502</v>
      </c>
      <c r="C3487" s="5">
        <f>IF($F$2=0," - ",Tabla1[[#This Row],[Base Precio de Lista neto]])</f>
        <v>24569.1957</v>
      </c>
      <c r="D3487" s="5">
        <f>IF($F$2=0," - ",Tabla1[[#This Row],[Base Precio de Lista neto]]*(1-$F$2))</f>
        <v>17198.436989999998</v>
      </c>
      <c r="E3487" s="5">
        <f>IF($F$2=0," - ",Tabla1[[#This Row],[Base para Mejor precio]]*(1-$F$2))</f>
        <v>15478.593290999997</v>
      </c>
      <c r="F3487" s="4" t="s">
        <v>4</v>
      </c>
      <c r="G3487" s="16" t="s">
        <v>6131</v>
      </c>
      <c r="H3487" s="5">
        <f>IFERROR(IF($F$3=0,"-",Tabla1[[#This Row],[Precio de Cliente neto]]*(1+$F$3)),"-")</f>
        <v>25797.655484999996</v>
      </c>
      <c r="I3487" s="5">
        <v>24569.1957</v>
      </c>
      <c r="J3487" s="5">
        <v>22112.276129999998</v>
      </c>
      <c r="K3487" s="26">
        <v>0.21</v>
      </c>
    </row>
    <row r="3488" spans="1:11">
      <c r="A3488" s="4">
        <v>9684</v>
      </c>
      <c r="B3488" t="s">
        <v>2503</v>
      </c>
      <c r="C3488" s="5">
        <f>IF($F$2=0," - ",Tabla1[[#This Row],[Base Precio de Lista neto]])</f>
        <v>6073.0194000000001</v>
      </c>
      <c r="D3488" s="5">
        <f>IF($F$2=0," - ",Tabla1[[#This Row],[Base Precio de Lista neto]]*(1-$F$2))</f>
        <v>4251.1135800000002</v>
      </c>
      <c r="E3488" s="5">
        <f>IF($F$2=0," - ",Tabla1[[#This Row],[Base para Mejor precio]]*(1-$F$2))</f>
        <v>3826.0022219999996</v>
      </c>
      <c r="F3488" s="4" t="s">
        <v>4</v>
      </c>
      <c r="G3488" s="16" t="s">
        <v>6131</v>
      </c>
      <c r="H3488" s="5">
        <f>IFERROR(IF($F$3=0,"-",Tabla1[[#This Row],[Precio de Cliente neto]]*(1+$F$3)),"-")</f>
        <v>6376.6703699999998</v>
      </c>
      <c r="I3488" s="5">
        <v>6073.0194000000001</v>
      </c>
      <c r="J3488" s="5">
        <v>5465.7174599999998</v>
      </c>
      <c r="K3488" s="26">
        <v>0.21</v>
      </c>
    </row>
    <row r="3489" spans="1:11">
      <c r="A3489" s="4">
        <v>9685</v>
      </c>
      <c r="B3489" t="s">
        <v>2504</v>
      </c>
      <c r="C3489" s="5">
        <f>IF($F$2=0," - ",Tabla1[[#This Row],[Base Precio de Lista neto]])</f>
        <v>26214.217000000001</v>
      </c>
      <c r="D3489" s="5">
        <f>IF($F$2=0," - ",Tabla1[[#This Row],[Base Precio de Lista neto]]*(1-$F$2))</f>
        <v>18349.9519</v>
      </c>
      <c r="E3489" s="5">
        <f>IF($F$2=0," - ",Tabla1[[#This Row],[Base para Mejor precio]]*(1-$F$2))</f>
        <v>16514.956709999999</v>
      </c>
      <c r="F3489" s="4" t="s">
        <v>4</v>
      </c>
      <c r="G3489" s="16" t="s">
        <v>6131</v>
      </c>
      <c r="H3489" s="5">
        <f>IFERROR(IF($F$3=0,"-",Tabla1[[#This Row],[Precio de Cliente neto]]*(1+$F$3)),"-")</f>
        <v>27524.92785</v>
      </c>
      <c r="I3489" s="5">
        <v>26214.217000000001</v>
      </c>
      <c r="J3489" s="5">
        <v>23592.795300000002</v>
      </c>
      <c r="K3489" s="26">
        <v>0.21</v>
      </c>
    </row>
    <row r="3490" spans="1:11">
      <c r="A3490" s="4">
        <v>9686</v>
      </c>
      <c r="B3490" t="s">
        <v>2505</v>
      </c>
      <c r="C3490" s="5">
        <f>IF($F$2=0," - ",Tabla1[[#This Row],[Base Precio de Lista neto]])</f>
        <v>6073.0194000000001</v>
      </c>
      <c r="D3490" s="5">
        <f>IF($F$2=0," - ",Tabla1[[#This Row],[Base Precio de Lista neto]]*(1-$F$2))</f>
        <v>4251.1135800000002</v>
      </c>
      <c r="E3490" s="5">
        <f>IF($F$2=0," - ",Tabla1[[#This Row],[Base para Mejor precio]]*(1-$F$2))</f>
        <v>3826.0022219999996</v>
      </c>
      <c r="F3490" s="4" t="s">
        <v>4</v>
      </c>
      <c r="G3490" s="16" t="s">
        <v>6131</v>
      </c>
      <c r="H3490" s="5">
        <f>IFERROR(IF($F$3=0,"-",Tabla1[[#This Row],[Precio de Cliente neto]]*(1+$F$3)),"-")</f>
        <v>6376.6703699999998</v>
      </c>
      <c r="I3490" s="5">
        <v>6073.0194000000001</v>
      </c>
      <c r="J3490" s="5">
        <v>5465.7174599999998</v>
      </c>
      <c r="K3490" s="26">
        <v>0.21</v>
      </c>
    </row>
    <row r="3491" spans="1:11">
      <c r="A3491" s="4">
        <v>9687</v>
      </c>
      <c r="B3491" t="s">
        <v>2506</v>
      </c>
      <c r="C3491" s="5">
        <f>IF($F$2=0," - ",Tabla1[[#This Row],[Base Precio de Lista neto]])</f>
        <v>26214.217000000001</v>
      </c>
      <c r="D3491" s="5">
        <f>IF($F$2=0," - ",Tabla1[[#This Row],[Base Precio de Lista neto]]*(1-$F$2))</f>
        <v>18349.9519</v>
      </c>
      <c r="E3491" s="5">
        <f>IF($F$2=0," - ",Tabla1[[#This Row],[Base para Mejor precio]]*(1-$F$2))</f>
        <v>16514.956709999999</v>
      </c>
      <c r="F3491" s="4" t="s">
        <v>4</v>
      </c>
      <c r="G3491" s="16" t="s">
        <v>6131</v>
      </c>
      <c r="H3491" s="5">
        <f>IFERROR(IF($F$3=0,"-",Tabla1[[#This Row],[Precio de Cliente neto]]*(1+$F$3)),"-")</f>
        <v>27524.92785</v>
      </c>
      <c r="I3491" s="5">
        <v>26214.217000000001</v>
      </c>
      <c r="J3491" s="5">
        <v>23592.795300000002</v>
      </c>
      <c r="K3491" s="26">
        <v>0.21</v>
      </c>
    </row>
    <row r="3492" spans="1:11">
      <c r="A3492" s="4">
        <v>9688</v>
      </c>
      <c r="B3492" t="s">
        <v>2507</v>
      </c>
      <c r="C3492" s="5">
        <f>IF($F$2=0," - ",Tabla1[[#This Row],[Base Precio de Lista neto]])</f>
        <v>6161.4620000000004</v>
      </c>
      <c r="D3492" s="5">
        <f>IF($F$2=0," - ",Tabla1[[#This Row],[Base Precio de Lista neto]]*(1-$F$2))</f>
        <v>4313.0234</v>
      </c>
      <c r="E3492" s="5">
        <f>IF($F$2=0," - ",Tabla1[[#This Row],[Base para Mejor precio]]*(1-$F$2))</f>
        <v>3881.7210599999999</v>
      </c>
      <c r="F3492" s="4" t="s">
        <v>4</v>
      </c>
      <c r="G3492" s="16" t="s">
        <v>6131</v>
      </c>
      <c r="H3492" s="5">
        <f>IFERROR(IF($F$3=0,"-",Tabla1[[#This Row],[Precio de Cliente neto]]*(1+$F$3)),"-")</f>
        <v>6469.5351000000001</v>
      </c>
      <c r="I3492" s="5">
        <v>6161.4620000000004</v>
      </c>
      <c r="J3492" s="5">
        <v>5545.3158000000003</v>
      </c>
      <c r="K3492" s="26">
        <v>0.21</v>
      </c>
    </row>
    <row r="3493" spans="1:11">
      <c r="A3493" s="4">
        <v>9689</v>
      </c>
      <c r="B3493" t="s">
        <v>2508</v>
      </c>
      <c r="C3493" s="5">
        <f>IF($F$2=0," - ",Tabla1[[#This Row],[Base Precio de Lista neto]])</f>
        <v>26338.036199999999</v>
      </c>
      <c r="D3493" s="5">
        <f>IF($F$2=0," - ",Tabla1[[#This Row],[Base Precio de Lista neto]]*(1-$F$2))</f>
        <v>18436.625339999999</v>
      </c>
      <c r="E3493" s="5">
        <f>IF($F$2=0," - ",Tabla1[[#This Row],[Base para Mejor precio]]*(1-$F$2))</f>
        <v>16592.962806</v>
      </c>
      <c r="F3493" s="4" t="s">
        <v>4</v>
      </c>
      <c r="G3493" s="16" t="s">
        <v>6131</v>
      </c>
      <c r="H3493" s="5">
        <f>IFERROR(IF($F$3=0,"-",Tabla1[[#This Row],[Precio de Cliente neto]]*(1+$F$3)),"-")</f>
        <v>27654.938009999998</v>
      </c>
      <c r="I3493" s="5">
        <v>26338.036199999999</v>
      </c>
      <c r="J3493" s="5">
        <v>23704.23258</v>
      </c>
      <c r="K3493" s="26">
        <v>0.21</v>
      </c>
    </row>
    <row r="3494" spans="1:11">
      <c r="A3494" s="4">
        <v>9690</v>
      </c>
      <c r="B3494" t="s">
        <v>2509</v>
      </c>
      <c r="C3494" s="5">
        <f>IF($F$2=0," - ",Tabla1[[#This Row],[Base Precio de Lista neto]])</f>
        <v>6161.4620000000004</v>
      </c>
      <c r="D3494" s="5">
        <f>IF($F$2=0," - ",Tabla1[[#This Row],[Base Precio de Lista neto]]*(1-$F$2))</f>
        <v>4313.0234</v>
      </c>
      <c r="E3494" s="5">
        <f>IF($F$2=0," - ",Tabla1[[#This Row],[Base para Mejor precio]]*(1-$F$2))</f>
        <v>3881.7210599999999</v>
      </c>
      <c r="F3494" s="4" t="s">
        <v>4</v>
      </c>
      <c r="G3494" s="16" t="s">
        <v>6131</v>
      </c>
      <c r="H3494" s="5">
        <f>IFERROR(IF($F$3=0,"-",Tabla1[[#This Row],[Precio de Cliente neto]]*(1+$F$3)),"-")</f>
        <v>6469.5351000000001</v>
      </c>
      <c r="I3494" s="5">
        <v>6161.4620000000004</v>
      </c>
      <c r="J3494" s="5">
        <v>5545.3158000000003</v>
      </c>
      <c r="K3494" s="26">
        <v>0.21</v>
      </c>
    </row>
    <row r="3495" spans="1:11">
      <c r="A3495" s="4">
        <v>9691</v>
      </c>
      <c r="B3495" t="s">
        <v>9295</v>
      </c>
      <c r="C3495" s="5">
        <f>IF($F$2=0," - ",Tabla1[[#This Row],[Base Precio de Lista neto]])</f>
        <v>244839.84080000001</v>
      </c>
      <c r="D3495" s="5">
        <f>IF($F$2=0," - ",Tabla1[[#This Row],[Base Precio de Lista neto]]*(1-$F$2))</f>
        <v>171387.88855999999</v>
      </c>
      <c r="E3495" s="5">
        <f>IF($F$2=0," - ",Tabla1[[#This Row],[Base para Mejor precio]]*(1-$F$2))</f>
        <v>154249.09970399999</v>
      </c>
      <c r="F3495" s="4" t="s">
        <v>4</v>
      </c>
      <c r="G3495" s="16" t="s">
        <v>6131</v>
      </c>
      <c r="H3495" s="5">
        <f>IFERROR(IF($F$3=0,"-",Tabla1[[#This Row],[Precio de Cliente neto]]*(1+$F$3)),"-")</f>
        <v>257081.83283999999</v>
      </c>
      <c r="I3495" s="5">
        <v>244839.84080000001</v>
      </c>
      <c r="J3495" s="5">
        <v>220355.85672000001</v>
      </c>
      <c r="K3495" s="26">
        <v>0.21</v>
      </c>
    </row>
    <row r="3496" spans="1:11">
      <c r="A3496" s="4">
        <v>9692</v>
      </c>
      <c r="B3496" t="s">
        <v>8730</v>
      </c>
      <c r="C3496" s="5">
        <f>IF($F$2=0," - ",Tabla1[[#This Row],[Base Precio de Lista neto]])</f>
        <v>186.28559999999999</v>
      </c>
      <c r="D3496" s="5">
        <f>IF($F$2=0," - ",Tabla1[[#This Row],[Base Precio de Lista neto]]*(1-$F$2))</f>
        <v>130.39991999999998</v>
      </c>
      <c r="E3496" s="5">
        <f>IF($F$2=0," - ",Tabla1[[#This Row],[Base para Mejor precio]]*(1-$F$2))</f>
        <v>117.35992799999998</v>
      </c>
      <c r="F3496" s="4" t="s">
        <v>4</v>
      </c>
      <c r="G3496" s="16" t="s">
        <v>6131</v>
      </c>
      <c r="H3496" s="5">
        <f>IFERROR(IF($F$3=0,"-",Tabla1[[#This Row],[Precio de Cliente neto]]*(1+$F$3)),"-")</f>
        <v>195.59987999999998</v>
      </c>
      <c r="I3496" s="5">
        <v>186.28559999999999</v>
      </c>
      <c r="J3496" s="5">
        <v>167.65703999999999</v>
      </c>
      <c r="K3496" s="26">
        <v>0.21</v>
      </c>
    </row>
    <row r="3497" spans="1:11">
      <c r="A3497" s="4">
        <v>9693</v>
      </c>
      <c r="B3497" t="s">
        <v>2510</v>
      </c>
      <c r="C3497" s="5">
        <f>IF($F$2=0," - ",Tabla1[[#This Row],[Base Precio de Lista neto]])</f>
        <v>257.99400000000003</v>
      </c>
      <c r="D3497" s="5">
        <f>IF($F$2=0," - ",Tabla1[[#This Row],[Base Precio de Lista neto]]*(1-$F$2))</f>
        <v>180.5958</v>
      </c>
      <c r="E3497" s="5">
        <f>IF($F$2=0," - ",Tabla1[[#This Row],[Base para Mejor precio]]*(1-$F$2))</f>
        <v>162.53621999999999</v>
      </c>
      <c r="F3497" s="4" t="s">
        <v>4</v>
      </c>
      <c r="G3497" s="16" t="s">
        <v>6131</v>
      </c>
      <c r="H3497" s="5">
        <f>IFERROR(IF($F$3=0,"-",Tabla1[[#This Row],[Precio de Cliente neto]]*(1+$F$3)),"-")</f>
        <v>270.89369999999997</v>
      </c>
      <c r="I3497" s="5">
        <v>257.99400000000003</v>
      </c>
      <c r="J3497" s="5">
        <v>232.19460000000001</v>
      </c>
      <c r="K3497" s="26">
        <v>0.21</v>
      </c>
    </row>
    <row r="3498" spans="1:11">
      <c r="A3498" s="4">
        <v>9694</v>
      </c>
      <c r="B3498" t="s">
        <v>2511</v>
      </c>
      <c r="C3498" s="5">
        <f>IF($F$2=0," - ",Tabla1[[#This Row],[Base Precio de Lista neto]])</f>
        <v>391.0421</v>
      </c>
      <c r="D3498" s="5">
        <f>IF($F$2=0," - ",Tabla1[[#This Row],[Base Precio de Lista neto]]*(1-$F$2))</f>
        <v>273.72946999999999</v>
      </c>
      <c r="E3498" s="5">
        <f>IF($F$2=0," - ",Tabla1[[#This Row],[Base para Mejor precio]]*(1-$F$2))</f>
        <v>246.35652299999998</v>
      </c>
      <c r="F3498" s="4" t="s">
        <v>4</v>
      </c>
      <c r="G3498" s="16" t="s">
        <v>6131</v>
      </c>
      <c r="H3498" s="5">
        <f>IFERROR(IF($F$3=0,"-",Tabla1[[#This Row],[Precio de Cliente neto]]*(1+$F$3)),"-")</f>
        <v>410.59420499999999</v>
      </c>
      <c r="I3498" s="5">
        <v>391.0421</v>
      </c>
      <c r="J3498" s="5">
        <v>351.93788999999998</v>
      </c>
      <c r="K3498" s="26">
        <v>0.21</v>
      </c>
    </row>
    <row r="3499" spans="1:11">
      <c r="A3499" s="4">
        <v>9695</v>
      </c>
      <c r="B3499" t="s">
        <v>2512</v>
      </c>
      <c r="C3499" s="5">
        <f>IF($F$2=0," - ",Tabla1[[#This Row],[Base Precio de Lista neto]])</f>
        <v>571.23950000000002</v>
      </c>
      <c r="D3499" s="5">
        <f>IF($F$2=0," - ",Tabla1[[#This Row],[Base Precio de Lista neto]]*(1-$F$2))</f>
        <v>399.86764999999997</v>
      </c>
      <c r="E3499" s="5">
        <f>IF($F$2=0," - ",Tabla1[[#This Row],[Base para Mejor precio]]*(1-$F$2))</f>
        <v>359.88088499999998</v>
      </c>
      <c r="F3499" s="4" t="s">
        <v>4</v>
      </c>
      <c r="G3499" s="16" t="s">
        <v>6131</v>
      </c>
      <c r="H3499" s="5">
        <f>IFERROR(IF($F$3=0,"-",Tabla1[[#This Row],[Precio de Cliente neto]]*(1+$F$3)),"-")</f>
        <v>599.80147499999998</v>
      </c>
      <c r="I3499" s="5">
        <v>571.23950000000002</v>
      </c>
      <c r="J3499" s="5">
        <v>514.11554999999998</v>
      </c>
      <c r="K3499" s="26">
        <v>0.21</v>
      </c>
    </row>
    <row r="3500" spans="1:11">
      <c r="A3500" s="4">
        <v>9696</v>
      </c>
      <c r="B3500" t="s">
        <v>9296</v>
      </c>
      <c r="C3500" s="5">
        <f>IF($F$2=0," - ",Tabla1[[#This Row],[Base Precio de Lista neto]])</f>
        <v>262.5779</v>
      </c>
      <c r="D3500" s="5">
        <f>IF($F$2=0," - ",Tabla1[[#This Row],[Base Precio de Lista neto]]*(1-$F$2))</f>
        <v>183.80453</v>
      </c>
      <c r="E3500" s="5">
        <f>IF($F$2=0," - ",Tabla1[[#This Row],[Base para Mejor precio]]*(1-$F$2))</f>
        <v>165.42407699999998</v>
      </c>
      <c r="F3500" s="4" t="s">
        <v>4</v>
      </c>
      <c r="G3500" s="16" t="s">
        <v>6131</v>
      </c>
      <c r="H3500" s="5">
        <f>IFERROR(IF($F$3=0,"-",Tabla1[[#This Row],[Precio de Cliente neto]]*(1+$F$3)),"-")</f>
        <v>275.706795</v>
      </c>
      <c r="I3500" s="5">
        <v>262.5779</v>
      </c>
      <c r="J3500" s="5">
        <v>236.32011</v>
      </c>
      <c r="K3500" s="26">
        <v>0.21</v>
      </c>
    </row>
    <row r="3501" spans="1:11">
      <c r="A3501" s="4">
        <v>9698</v>
      </c>
      <c r="B3501" t="s">
        <v>9297</v>
      </c>
      <c r="C3501" s="5">
        <f>IF($F$2=0," - ",Tabla1[[#This Row],[Base Precio de Lista neto]])</f>
        <v>7540.0889999999999</v>
      </c>
      <c r="D3501" s="5">
        <f>IF($F$2=0," - ",Tabla1[[#This Row],[Base Precio de Lista neto]]*(1-$F$2))</f>
        <v>5278.0622999999996</v>
      </c>
      <c r="E3501" s="5">
        <f>IF($F$2=0," - ",Tabla1[[#This Row],[Base para Mejor precio]]*(1-$F$2))</f>
        <v>4750.2560699999995</v>
      </c>
      <c r="F3501" s="4" t="s">
        <v>6</v>
      </c>
      <c r="G3501" s="16" t="s">
        <v>6131</v>
      </c>
      <c r="H3501" s="5">
        <f>IFERROR(IF($F$3=0,"-",Tabla1[[#This Row],[Precio de Cliente neto]]*(1+$F$3)),"-")</f>
        <v>7917.0934499999994</v>
      </c>
      <c r="I3501" s="5">
        <v>7540.0889999999999</v>
      </c>
      <c r="J3501" s="5">
        <v>6786.0801000000001</v>
      </c>
      <c r="K3501" s="26">
        <v>0.21</v>
      </c>
    </row>
    <row r="3502" spans="1:11">
      <c r="A3502" s="4">
        <v>9700</v>
      </c>
      <c r="B3502" t="s">
        <v>2513</v>
      </c>
      <c r="C3502" s="5">
        <f>IF($F$2=0," - ",Tabla1[[#This Row],[Base Precio de Lista neto]])</f>
        <v>2584.9337999999998</v>
      </c>
      <c r="D3502" s="5">
        <f>IF($F$2=0," - ",Tabla1[[#This Row],[Base Precio de Lista neto]]*(1-$F$2))</f>
        <v>1809.4536599999997</v>
      </c>
      <c r="E3502" s="5">
        <f>IF($F$2=0," - ",Tabla1[[#This Row],[Base para Mejor precio]]*(1-$F$2))</f>
        <v>1628.5082939999998</v>
      </c>
      <c r="F3502" s="4" t="s">
        <v>6</v>
      </c>
      <c r="G3502" s="16" t="s">
        <v>6131</v>
      </c>
      <c r="H3502" s="5">
        <f>IFERROR(IF($F$3=0,"-",Tabla1[[#This Row],[Precio de Cliente neto]]*(1+$F$3)),"-")</f>
        <v>2714.1804899999997</v>
      </c>
      <c r="I3502" s="5">
        <v>2584.9337999999998</v>
      </c>
      <c r="J3502" s="5">
        <v>2326.4404199999999</v>
      </c>
      <c r="K3502" s="26">
        <v>0.21</v>
      </c>
    </row>
    <row r="3503" spans="1:11">
      <c r="A3503" s="4">
        <v>9701</v>
      </c>
      <c r="B3503" t="s">
        <v>2514</v>
      </c>
      <c r="C3503" s="5">
        <f>IF($F$2=0," - ",Tabla1[[#This Row],[Base Precio de Lista neto]])</f>
        <v>132.52070000000001</v>
      </c>
      <c r="D3503" s="5">
        <f>IF($F$2=0," - ",Tabla1[[#This Row],[Base Precio de Lista neto]]*(1-$F$2))</f>
        <v>92.764489999999995</v>
      </c>
      <c r="E3503" s="5">
        <f>IF($F$2=0," - ",Tabla1[[#This Row],[Base para Mejor precio]]*(1-$F$2))</f>
        <v>83.488040999999996</v>
      </c>
      <c r="F3503" s="4" t="s">
        <v>6</v>
      </c>
      <c r="G3503" s="16" t="s">
        <v>6131</v>
      </c>
      <c r="H3503" s="5">
        <f>IFERROR(IF($F$3=0,"-",Tabla1[[#This Row],[Precio de Cliente neto]]*(1+$F$3)),"-")</f>
        <v>139.14673499999998</v>
      </c>
      <c r="I3503" s="5">
        <v>132.52070000000001</v>
      </c>
      <c r="J3503" s="5">
        <v>119.26863</v>
      </c>
      <c r="K3503" s="26">
        <v>0.21</v>
      </c>
    </row>
    <row r="3504" spans="1:11">
      <c r="A3504" s="4">
        <v>9702</v>
      </c>
      <c r="B3504" t="s">
        <v>2515</v>
      </c>
      <c r="C3504" s="5">
        <f>IF($F$2=0," - ",Tabla1[[#This Row],[Base Precio de Lista neto]])</f>
        <v>175.71510000000001</v>
      </c>
      <c r="D3504" s="5">
        <f>IF($F$2=0," - ",Tabla1[[#This Row],[Base Precio de Lista neto]]*(1-$F$2))</f>
        <v>123.00057</v>
      </c>
      <c r="E3504" s="5">
        <f>IF($F$2=0," - ",Tabla1[[#This Row],[Base para Mejor precio]]*(1-$F$2))</f>
        <v>110.70051299999999</v>
      </c>
      <c r="F3504" s="4" t="s">
        <v>6</v>
      </c>
      <c r="G3504" s="16" t="s">
        <v>6131</v>
      </c>
      <c r="H3504" s="5">
        <f>IFERROR(IF($F$3=0,"-",Tabla1[[#This Row],[Precio de Cliente neto]]*(1+$F$3)),"-")</f>
        <v>184.500855</v>
      </c>
      <c r="I3504" s="5">
        <v>175.71510000000001</v>
      </c>
      <c r="J3504" s="5">
        <v>158.14358999999999</v>
      </c>
      <c r="K3504" s="26">
        <v>0.21</v>
      </c>
    </row>
    <row r="3505" spans="1:11">
      <c r="A3505" s="4">
        <v>9703</v>
      </c>
      <c r="B3505" t="s">
        <v>2516</v>
      </c>
      <c r="C3505" s="5">
        <f>IF($F$2=0," - ",Tabla1[[#This Row],[Base Precio de Lista neto]])</f>
        <v>2335.0142999999998</v>
      </c>
      <c r="D3505" s="5">
        <f>IF($F$2=0," - ",Tabla1[[#This Row],[Base Precio de Lista neto]]*(1-$F$2))</f>
        <v>1634.5100099999997</v>
      </c>
      <c r="E3505" s="5">
        <f>IF($F$2=0," - ",Tabla1[[#This Row],[Base para Mejor precio]]*(1-$F$2))</f>
        <v>1471.0590089999998</v>
      </c>
      <c r="F3505" s="4" t="s">
        <v>6</v>
      </c>
      <c r="G3505" s="16" t="s">
        <v>6131</v>
      </c>
      <c r="H3505" s="5">
        <f>IFERROR(IF($F$3=0,"-",Tabla1[[#This Row],[Precio de Cliente neto]]*(1+$F$3)),"-")</f>
        <v>2451.7650149999995</v>
      </c>
      <c r="I3505" s="5">
        <v>2335.0142999999998</v>
      </c>
      <c r="J3505" s="5">
        <v>2101.51287</v>
      </c>
      <c r="K3505" s="26">
        <v>0.21</v>
      </c>
    </row>
    <row r="3506" spans="1:11">
      <c r="A3506" s="4">
        <v>9704</v>
      </c>
      <c r="B3506" t="s">
        <v>2517</v>
      </c>
      <c r="C3506" s="5">
        <f>IF($F$2=0," - ",Tabla1[[#This Row],[Base Precio de Lista neto]])</f>
        <v>598.53150000000005</v>
      </c>
      <c r="D3506" s="5">
        <f>IF($F$2=0," - ",Tabla1[[#This Row],[Base Precio de Lista neto]]*(1-$F$2))</f>
        <v>418.97205000000002</v>
      </c>
      <c r="E3506" s="5">
        <f>IF($F$2=0," - ",Tabla1[[#This Row],[Base para Mejor precio]]*(1-$F$2))</f>
        <v>377.07484499999998</v>
      </c>
      <c r="F3506" s="4" t="s">
        <v>6</v>
      </c>
      <c r="G3506" s="16" t="s">
        <v>6131</v>
      </c>
      <c r="H3506" s="5">
        <f>IFERROR(IF($F$3=0,"-",Tabla1[[#This Row],[Precio de Cliente neto]]*(1+$F$3)),"-")</f>
        <v>628.45807500000001</v>
      </c>
      <c r="I3506" s="5">
        <v>598.53150000000005</v>
      </c>
      <c r="J3506" s="5">
        <v>538.67835000000002</v>
      </c>
      <c r="K3506" s="26">
        <v>0.21</v>
      </c>
    </row>
    <row r="3507" spans="1:11">
      <c r="A3507" s="4">
        <v>9706</v>
      </c>
      <c r="B3507" t="s">
        <v>2518</v>
      </c>
      <c r="C3507" s="5">
        <f>IF($F$2=0," - ",Tabla1[[#This Row],[Base Precio de Lista neto]])</f>
        <v>3845.1129000000001</v>
      </c>
      <c r="D3507" s="5">
        <f>IF($F$2=0," - ",Tabla1[[#This Row],[Base Precio de Lista neto]]*(1-$F$2))</f>
        <v>2691.5790299999999</v>
      </c>
      <c r="E3507" s="5">
        <f>IF($F$2=0," - ",Tabla1[[#This Row],[Base para Mejor precio]]*(1-$F$2))</f>
        <v>2422.4211270000001</v>
      </c>
      <c r="F3507" s="4" t="s">
        <v>4</v>
      </c>
      <c r="G3507" s="16" t="s">
        <v>6131</v>
      </c>
      <c r="H3507" s="5">
        <f>IFERROR(IF($F$3=0,"-",Tabla1[[#This Row],[Precio de Cliente neto]]*(1+$F$3)),"-")</f>
        <v>4037.3685449999998</v>
      </c>
      <c r="I3507" s="5">
        <v>3845.1129000000001</v>
      </c>
      <c r="J3507" s="5">
        <v>3460.6016100000002</v>
      </c>
      <c r="K3507" s="26">
        <v>0.21</v>
      </c>
    </row>
    <row r="3508" spans="1:11">
      <c r="A3508" s="4">
        <v>9707</v>
      </c>
      <c r="B3508" t="s">
        <v>2519</v>
      </c>
      <c r="C3508" s="5">
        <f>IF($F$2=0," - ",Tabla1[[#This Row],[Base Precio de Lista neto]])</f>
        <v>3845.1129000000001</v>
      </c>
      <c r="D3508" s="5">
        <f>IF($F$2=0," - ",Tabla1[[#This Row],[Base Precio de Lista neto]]*(1-$F$2))</f>
        <v>2691.5790299999999</v>
      </c>
      <c r="E3508" s="5">
        <f>IF($F$2=0," - ",Tabla1[[#This Row],[Base para Mejor precio]]*(1-$F$2))</f>
        <v>2422.4211270000001</v>
      </c>
      <c r="F3508" s="4" t="s">
        <v>4</v>
      </c>
      <c r="G3508" s="16" t="s">
        <v>6131</v>
      </c>
      <c r="H3508" s="5">
        <f>IFERROR(IF($F$3=0,"-",Tabla1[[#This Row],[Precio de Cliente neto]]*(1+$F$3)),"-")</f>
        <v>4037.3685449999998</v>
      </c>
      <c r="I3508" s="5">
        <v>3845.1129000000001</v>
      </c>
      <c r="J3508" s="5">
        <v>3460.6016100000002</v>
      </c>
      <c r="K3508" s="26">
        <v>0.21</v>
      </c>
    </row>
    <row r="3509" spans="1:11">
      <c r="A3509" s="4">
        <v>9708</v>
      </c>
      <c r="B3509" t="s">
        <v>2520</v>
      </c>
      <c r="C3509" s="5">
        <f>IF($F$2=0," - ",Tabla1[[#This Row],[Base Precio de Lista neto]])</f>
        <v>3845.1129000000001</v>
      </c>
      <c r="D3509" s="5">
        <f>IF($F$2=0," - ",Tabla1[[#This Row],[Base Precio de Lista neto]]*(1-$F$2))</f>
        <v>2691.5790299999999</v>
      </c>
      <c r="E3509" s="5">
        <f>IF($F$2=0," - ",Tabla1[[#This Row],[Base para Mejor precio]]*(1-$F$2))</f>
        <v>2422.4211270000001</v>
      </c>
      <c r="F3509" s="4" t="s">
        <v>4</v>
      </c>
      <c r="G3509" s="16" t="s">
        <v>6131</v>
      </c>
      <c r="H3509" s="5">
        <f>IFERROR(IF($F$3=0,"-",Tabla1[[#This Row],[Precio de Cliente neto]]*(1+$F$3)),"-")</f>
        <v>4037.3685449999998</v>
      </c>
      <c r="I3509" s="5">
        <v>3845.1129000000001</v>
      </c>
      <c r="J3509" s="5">
        <v>3460.6016100000002</v>
      </c>
      <c r="K3509" s="26">
        <v>0.21</v>
      </c>
    </row>
    <row r="3510" spans="1:11">
      <c r="A3510" s="4">
        <v>9709</v>
      </c>
      <c r="B3510" t="s">
        <v>2521</v>
      </c>
      <c r="C3510" s="5">
        <f>IF($F$2=0," - ",Tabla1[[#This Row],[Base Precio de Lista neto]])</f>
        <v>2467.4088999999999</v>
      </c>
      <c r="D3510" s="5">
        <f>IF($F$2=0," - ",Tabla1[[#This Row],[Base Precio de Lista neto]]*(1-$F$2))</f>
        <v>1727.1862299999998</v>
      </c>
      <c r="E3510" s="5">
        <f>IF($F$2=0," - ",Tabla1[[#This Row],[Base para Mejor precio]]*(1-$F$2))</f>
        <v>1554.4676069999998</v>
      </c>
      <c r="F3510" s="4" t="s">
        <v>4</v>
      </c>
      <c r="G3510" s="16" t="s">
        <v>6131</v>
      </c>
      <c r="H3510" s="5">
        <f>IFERROR(IF($F$3=0,"-",Tabla1[[#This Row],[Precio de Cliente neto]]*(1+$F$3)),"-")</f>
        <v>2590.7793449999999</v>
      </c>
      <c r="I3510" s="5">
        <v>2467.4088999999999</v>
      </c>
      <c r="J3510" s="5">
        <v>2220.6680099999999</v>
      </c>
      <c r="K3510" s="26">
        <v>0.21</v>
      </c>
    </row>
    <row r="3511" spans="1:11">
      <c r="A3511" s="4">
        <v>9710</v>
      </c>
      <c r="B3511" t="s">
        <v>2522</v>
      </c>
      <c r="C3511" s="5">
        <f>IF($F$2=0," - ",Tabla1[[#This Row],[Base Precio de Lista neto]])</f>
        <v>7981.1360999999997</v>
      </c>
      <c r="D3511" s="5">
        <f>IF($F$2=0," - ",Tabla1[[#This Row],[Base Precio de Lista neto]]*(1-$F$2))</f>
        <v>5586.7952699999996</v>
      </c>
      <c r="E3511" s="5">
        <f>IF($F$2=0," - ",Tabla1[[#This Row],[Base para Mejor precio]]*(1-$F$2))</f>
        <v>5028.1157430000003</v>
      </c>
      <c r="F3511" s="4" t="s">
        <v>4</v>
      </c>
      <c r="G3511" s="16" t="s">
        <v>6131</v>
      </c>
      <c r="H3511" s="5">
        <f>IFERROR(IF($F$3=0,"-",Tabla1[[#This Row],[Precio de Cliente neto]]*(1+$F$3)),"-")</f>
        <v>8380.1929049999999</v>
      </c>
      <c r="I3511" s="5">
        <v>7981.1360999999997</v>
      </c>
      <c r="J3511" s="5">
        <v>7183.0224900000003</v>
      </c>
      <c r="K3511" s="26">
        <v>0.21</v>
      </c>
    </row>
    <row r="3512" spans="1:11">
      <c r="A3512" s="4">
        <v>9711</v>
      </c>
      <c r="B3512" t="s">
        <v>2523</v>
      </c>
      <c r="C3512" s="5">
        <f>IF($F$2=0," - ",Tabla1[[#This Row],[Base Precio de Lista neto]])</f>
        <v>7981.1360999999997</v>
      </c>
      <c r="D3512" s="5">
        <f>IF($F$2=0," - ",Tabla1[[#This Row],[Base Precio de Lista neto]]*(1-$F$2))</f>
        <v>5586.7952699999996</v>
      </c>
      <c r="E3512" s="5">
        <f>IF($F$2=0," - ",Tabla1[[#This Row],[Base para Mejor precio]]*(1-$F$2))</f>
        <v>5028.1157430000003</v>
      </c>
      <c r="F3512" s="4" t="s">
        <v>4</v>
      </c>
      <c r="G3512" s="16" t="s">
        <v>6131</v>
      </c>
      <c r="H3512" s="5">
        <f>IFERROR(IF($F$3=0,"-",Tabla1[[#This Row],[Precio de Cliente neto]]*(1+$F$3)),"-")</f>
        <v>8380.1929049999999</v>
      </c>
      <c r="I3512" s="5">
        <v>7981.1360999999997</v>
      </c>
      <c r="J3512" s="5">
        <v>7183.0224900000003</v>
      </c>
      <c r="K3512" s="26">
        <v>0.21</v>
      </c>
    </row>
    <row r="3513" spans="1:11">
      <c r="A3513" s="4">
        <v>9712</v>
      </c>
      <c r="B3513" t="s">
        <v>2524</v>
      </c>
      <c r="C3513" s="5">
        <f>IF($F$2=0," - ",Tabla1[[#This Row],[Base Precio de Lista neto]])</f>
        <v>7981.1360999999997</v>
      </c>
      <c r="D3513" s="5">
        <f>IF($F$2=0," - ",Tabla1[[#This Row],[Base Precio de Lista neto]]*(1-$F$2))</f>
        <v>5586.7952699999996</v>
      </c>
      <c r="E3513" s="5">
        <f>IF($F$2=0," - ",Tabla1[[#This Row],[Base para Mejor precio]]*(1-$F$2))</f>
        <v>5028.1157430000003</v>
      </c>
      <c r="F3513" s="4" t="s">
        <v>4</v>
      </c>
      <c r="G3513" s="16" t="s">
        <v>6131</v>
      </c>
      <c r="H3513" s="5">
        <f>IFERROR(IF($F$3=0,"-",Tabla1[[#This Row],[Precio de Cliente neto]]*(1+$F$3)),"-")</f>
        <v>8380.1929049999999</v>
      </c>
      <c r="I3513" s="5">
        <v>7981.1360999999997</v>
      </c>
      <c r="J3513" s="5">
        <v>7183.0224900000003</v>
      </c>
      <c r="K3513" s="26">
        <v>0.21</v>
      </c>
    </row>
    <row r="3514" spans="1:11">
      <c r="A3514" s="4">
        <v>9713</v>
      </c>
      <c r="B3514" t="s">
        <v>2525</v>
      </c>
      <c r="C3514" s="5">
        <f>IF($F$2=0," - ",Tabla1[[#This Row],[Base Precio de Lista neto]])</f>
        <v>7286.9367000000002</v>
      </c>
      <c r="D3514" s="5">
        <f>IF($F$2=0," - ",Tabla1[[#This Row],[Base Precio de Lista neto]]*(1-$F$2))</f>
        <v>5100.8556899999994</v>
      </c>
      <c r="E3514" s="5">
        <f>IF($F$2=0," - ",Tabla1[[#This Row],[Base para Mejor precio]]*(1-$F$2))</f>
        <v>4590.7701209999996</v>
      </c>
      <c r="F3514" s="4" t="s">
        <v>4</v>
      </c>
      <c r="G3514" s="16" t="s">
        <v>6131</v>
      </c>
      <c r="H3514" s="5">
        <f>IFERROR(IF($F$3=0,"-",Tabla1[[#This Row],[Precio de Cliente neto]]*(1+$F$3)),"-")</f>
        <v>7651.2835349999987</v>
      </c>
      <c r="I3514" s="5">
        <v>7286.9367000000002</v>
      </c>
      <c r="J3514" s="5">
        <v>6558.2430299999996</v>
      </c>
      <c r="K3514" s="26">
        <v>0.21</v>
      </c>
    </row>
    <row r="3515" spans="1:11">
      <c r="A3515" s="4">
        <v>9714</v>
      </c>
      <c r="B3515" t="s">
        <v>2526</v>
      </c>
      <c r="C3515" s="5">
        <f>IF($F$2=0," - ",Tabla1[[#This Row],[Base Precio de Lista neto]])</f>
        <v>7286.9367000000002</v>
      </c>
      <c r="D3515" s="5">
        <f>IF($F$2=0," - ",Tabla1[[#This Row],[Base Precio de Lista neto]]*(1-$F$2))</f>
        <v>5100.8556899999994</v>
      </c>
      <c r="E3515" s="5">
        <f>IF($F$2=0," - ",Tabla1[[#This Row],[Base para Mejor precio]]*(1-$F$2))</f>
        <v>4590.7701209999996</v>
      </c>
      <c r="F3515" s="4" t="s">
        <v>4</v>
      </c>
      <c r="G3515" s="16" t="s">
        <v>6131</v>
      </c>
      <c r="H3515" s="5">
        <f>IFERROR(IF($F$3=0,"-",Tabla1[[#This Row],[Precio de Cliente neto]]*(1+$F$3)),"-")</f>
        <v>7651.2835349999987</v>
      </c>
      <c r="I3515" s="5">
        <v>7286.9367000000002</v>
      </c>
      <c r="J3515" s="5">
        <v>6558.2430299999996</v>
      </c>
      <c r="K3515" s="26">
        <v>0.21</v>
      </c>
    </row>
    <row r="3516" spans="1:11">
      <c r="A3516" s="4">
        <v>9715</v>
      </c>
      <c r="B3516" t="s">
        <v>2527</v>
      </c>
      <c r="C3516" s="5">
        <f>IF($F$2=0," - ",Tabla1[[#This Row],[Base Precio de Lista neto]])</f>
        <v>7286.9367000000002</v>
      </c>
      <c r="D3516" s="5">
        <f>IF($F$2=0," - ",Tabla1[[#This Row],[Base Precio de Lista neto]]*(1-$F$2))</f>
        <v>5100.8556899999994</v>
      </c>
      <c r="E3516" s="5">
        <f>IF($F$2=0," - ",Tabla1[[#This Row],[Base para Mejor precio]]*(1-$F$2))</f>
        <v>4590.7701209999996</v>
      </c>
      <c r="F3516" s="4" t="s">
        <v>4</v>
      </c>
      <c r="G3516" s="16" t="s">
        <v>6131</v>
      </c>
      <c r="H3516" s="5">
        <f>IFERROR(IF($F$3=0,"-",Tabla1[[#This Row],[Precio de Cliente neto]]*(1+$F$3)),"-")</f>
        <v>7651.2835349999987</v>
      </c>
      <c r="I3516" s="5">
        <v>7286.9367000000002</v>
      </c>
      <c r="J3516" s="5">
        <v>6558.2430299999996</v>
      </c>
      <c r="K3516" s="26">
        <v>0.21</v>
      </c>
    </row>
    <row r="3517" spans="1:11">
      <c r="A3517" s="4">
        <v>9716</v>
      </c>
      <c r="B3517" t="s">
        <v>2528</v>
      </c>
      <c r="C3517" s="5">
        <f>IF($F$2=0," - ",Tabla1[[#This Row],[Base Precio de Lista neto]])</f>
        <v>10318.2099</v>
      </c>
      <c r="D3517" s="5">
        <f>IF($F$2=0," - ",Tabla1[[#This Row],[Base Precio de Lista neto]]*(1-$F$2))</f>
        <v>7222.7469299999993</v>
      </c>
      <c r="E3517" s="5">
        <f>IF($F$2=0," - ",Tabla1[[#This Row],[Base para Mejor precio]]*(1-$F$2))</f>
        <v>6500.472236999999</v>
      </c>
      <c r="F3517" s="4" t="s">
        <v>4</v>
      </c>
      <c r="G3517" s="16" t="s">
        <v>6131</v>
      </c>
      <c r="H3517" s="5">
        <f>IFERROR(IF($F$3=0,"-",Tabla1[[#This Row],[Precio de Cliente neto]]*(1+$F$3)),"-")</f>
        <v>10834.120394999998</v>
      </c>
      <c r="I3517" s="5">
        <v>10318.2099</v>
      </c>
      <c r="J3517" s="5">
        <v>9286.3889099999997</v>
      </c>
      <c r="K3517" s="26">
        <v>0.21</v>
      </c>
    </row>
    <row r="3518" spans="1:11">
      <c r="A3518" s="4">
        <v>9717</v>
      </c>
      <c r="B3518" t="s">
        <v>2529</v>
      </c>
      <c r="C3518" s="5">
        <f>IF($F$2=0," - ",Tabla1[[#This Row],[Base Precio de Lista neto]])</f>
        <v>10318.2099</v>
      </c>
      <c r="D3518" s="5">
        <f>IF($F$2=0," - ",Tabla1[[#This Row],[Base Precio de Lista neto]]*(1-$F$2))</f>
        <v>7222.7469299999993</v>
      </c>
      <c r="E3518" s="5">
        <f>IF($F$2=0," - ",Tabla1[[#This Row],[Base para Mejor precio]]*(1-$F$2))</f>
        <v>6500.472236999999</v>
      </c>
      <c r="F3518" s="4" t="s">
        <v>4</v>
      </c>
      <c r="G3518" s="16" t="s">
        <v>6131</v>
      </c>
      <c r="H3518" s="5">
        <f>IFERROR(IF($F$3=0,"-",Tabla1[[#This Row],[Precio de Cliente neto]]*(1+$F$3)),"-")</f>
        <v>10834.120394999998</v>
      </c>
      <c r="I3518" s="5">
        <v>10318.2099</v>
      </c>
      <c r="J3518" s="5">
        <v>9286.3889099999997</v>
      </c>
      <c r="K3518" s="26">
        <v>0.21</v>
      </c>
    </row>
    <row r="3519" spans="1:11">
      <c r="A3519" s="4">
        <v>9718</v>
      </c>
      <c r="B3519" t="s">
        <v>2530</v>
      </c>
      <c r="C3519" s="5">
        <f>IF($F$2=0," - ",Tabla1[[#This Row],[Base Precio de Lista neto]])</f>
        <v>6393.8851000000004</v>
      </c>
      <c r="D3519" s="5">
        <f>IF($F$2=0," - ",Tabla1[[#This Row],[Base Precio de Lista neto]]*(1-$F$2))</f>
        <v>4475.7195700000002</v>
      </c>
      <c r="E3519" s="5">
        <f>IF($F$2=0," - ",Tabla1[[#This Row],[Base para Mejor precio]]*(1-$F$2))</f>
        <v>4028.1476129999996</v>
      </c>
      <c r="F3519" s="4" t="s">
        <v>4</v>
      </c>
      <c r="G3519" s="16" t="s">
        <v>6131</v>
      </c>
      <c r="H3519" s="5">
        <f>IFERROR(IF($F$3=0,"-",Tabla1[[#This Row],[Precio de Cliente neto]]*(1+$F$3)),"-")</f>
        <v>6713.5793549999999</v>
      </c>
      <c r="I3519" s="5">
        <v>6393.8851000000004</v>
      </c>
      <c r="J3519" s="5">
        <v>5754.4965899999997</v>
      </c>
      <c r="K3519" s="26">
        <v>0.21</v>
      </c>
    </row>
    <row r="3520" spans="1:11">
      <c r="A3520" s="4">
        <v>9719</v>
      </c>
      <c r="B3520" t="s">
        <v>2531</v>
      </c>
      <c r="C3520" s="5">
        <f>IF($F$2=0," - ",Tabla1[[#This Row],[Base Precio de Lista neto]])</f>
        <v>7760.9138000000003</v>
      </c>
      <c r="D3520" s="5">
        <f>IF($F$2=0," - ",Tabla1[[#This Row],[Base Precio de Lista neto]]*(1-$F$2))</f>
        <v>5432.6396599999998</v>
      </c>
      <c r="E3520" s="5">
        <f>IF($F$2=0," - ",Tabla1[[#This Row],[Base para Mejor precio]]*(1-$F$2))</f>
        <v>4889.3756940000003</v>
      </c>
      <c r="F3520" s="4" t="s">
        <v>4</v>
      </c>
      <c r="G3520" s="16" t="s">
        <v>6131</v>
      </c>
      <c r="H3520" s="5">
        <f>IFERROR(IF($F$3=0,"-",Tabla1[[#This Row],[Precio de Cliente neto]]*(1+$F$3)),"-")</f>
        <v>8148.9594899999993</v>
      </c>
      <c r="I3520" s="5">
        <v>7760.9138000000003</v>
      </c>
      <c r="J3520" s="5">
        <v>6984.8224200000004</v>
      </c>
      <c r="K3520" s="26">
        <v>0.21</v>
      </c>
    </row>
    <row r="3521" spans="1:11">
      <c r="A3521" s="4">
        <v>9720</v>
      </c>
      <c r="B3521" t="s">
        <v>2532</v>
      </c>
      <c r="C3521" s="5">
        <f>IF($F$2=0," - ",Tabla1[[#This Row],[Base Precio de Lista neto]])</f>
        <v>4477.4870000000001</v>
      </c>
      <c r="D3521" s="5">
        <f>IF($F$2=0," - ",Tabla1[[#This Row],[Base Precio de Lista neto]]*(1-$F$2))</f>
        <v>3134.2408999999998</v>
      </c>
      <c r="E3521" s="5">
        <f>IF($F$2=0," - ",Tabla1[[#This Row],[Base para Mejor precio]]*(1-$F$2))</f>
        <v>2820.8168099999998</v>
      </c>
      <c r="F3521" s="4" t="s">
        <v>4</v>
      </c>
      <c r="G3521" s="16" t="s">
        <v>6131</v>
      </c>
      <c r="H3521" s="5">
        <f>IFERROR(IF($F$3=0,"-",Tabla1[[#This Row],[Precio de Cliente neto]]*(1+$F$3)),"-")</f>
        <v>4701.3613499999992</v>
      </c>
      <c r="I3521" s="5">
        <v>4477.4870000000001</v>
      </c>
      <c r="J3521" s="5">
        <v>4029.7383</v>
      </c>
      <c r="K3521" s="26">
        <v>0.21</v>
      </c>
    </row>
    <row r="3522" spans="1:11">
      <c r="A3522" s="4">
        <v>9721</v>
      </c>
      <c r="B3522" t="s">
        <v>2533</v>
      </c>
      <c r="C3522" s="5">
        <f>IF($F$2=0," - ",Tabla1[[#This Row],[Base Precio de Lista neto]])</f>
        <v>4477.4870000000001</v>
      </c>
      <c r="D3522" s="5">
        <f>IF($F$2=0," - ",Tabla1[[#This Row],[Base Precio de Lista neto]]*(1-$F$2))</f>
        <v>3134.2408999999998</v>
      </c>
      <c r="E3522" s="5">
        <f>IF($F$2=0," - ",Tabla1[[#This Row],[Base para Mejor precio]]*(1-$F$2))</f>
        <v>2820.8168099999998</v>
      </c>
      <c r="F3522" s="4" t="s">
        <v>4</v>
      </c>
      <c r="G3522" s="16" t="s">
        <v>6131</v>
      </c>
      <c r="H3522" s="5">
        <f>IFERROR(IF($F$3=0,"-",Tabla1[[#This Row],[Precio de Cliente neto]]*(1+$F$3)),"-")</f>
        <v>4701.3613499999992</v>
      </c>
      <c r="I3522" s="5">
        <v>4477.4870000000001</v>
      </c>
      <c r="J3522" s="5">
        <v>4029.7383</v>
      </c>
      <c r="K3522" s="26">
        <v>0.21</v>
      </c>
    </row>
    <row r="3523" spans="1:11">
      <c r="A3523" s="4">
        <v>9722</v>
      </c>
      <c r="B3523" t="s">
        <v>2534</v>
      </c>
      <c r="C3523" s="5">
        <f>IF($F$2=0," - ",Tabla1[[#This Row],[Base Precio de Lista neto]])</f>
        <v>6815.5817999999999</v>
      </c>
      <c r="D3523" s="5">
        <f>IF($F$2=0," - ",Tabla1[[#This Row],[Base Precio de Lista neto]]*(1-$F$2))</f>
        <v>4770.90726</v>
      </c>
      <c r="E3523" s="5">
        <f>IF($F$2=0," - ",Tabla1[[#This Row],[Base para Mejor precio]]*(1-$F$2))</f>
        <v>4293.8165339999996</v>
      </c>
      <c r="F3523" s="4" t="s">
        <v>4</v>
      </c>
      <c r="G3523" s="16" t="s">
        <v>6131</v>
      </c>
      <c r="H3523" s="5">
        <f>IFERROR(IF($F$3=0,"-",Tabla1[[#This Row],[Precio de Cliente neto]]*(1+$F$3)),"-")</f>
        <v>7156.3608899999999</v>
      </c>
      <c r="I3523" s="5">
        <v>6815.5817999999999</v>
      </c>
      <c r="J3523" s="5">
        <v>6134.0236199999999</v>
      </c>
      <c r="K3523" s="26">
        <v>0.21</v>
      </c>
    </row>
    <row r="3524" spans="1:11">
      <c r="A3524" s="4">
        <v>9723</v>
      </c>
      <c r="B3524" t="s">
        <v>2535</v>
      </c>
      <c r="C3524" s="5">
        <f>IF($F$2=0," - ",Tabla1[[#This Row],[Base Precio de Lista neto]])</f>
        <v>6815.5817999999999</v>
      </c>
      <c r="D3524" s="5">
        <f>IF($F$2=0," - ",Tabla1[[#This Row],[Base Precio de Lista neto]]*(1-$F$2))</f>
        <v>4770.90726</v>
      </c>
      <c r="E3524" s="5">
        <f>IF($F$2=0," - ",Tabla1[[#This Row],[Base para Mejor precio]]*(1-$F$2))</f>
        <v>4293.8165339999996</v>
      </c>
      <c r="F3524" s="4" t="s">
        <v>4</v>
      </c>
      <c r="G3524" s="16" t="s">
        <v>6131</v>
      </c>
      <c r="H3524" s="5">
        <f>IFERROR(IF($F$3=0,"-",Tabla1[[#This Row],[Precio de Cliente neto]]*(1+$F$3)),"-")</f>
        <v>7156.3608899999999</v>
      </c>
      <c r="I3524" s="5">
        <v>6815.5817999999999</v>
      </c>
      <c r="J3524" s="5">
        <v>6134.0236199999999</v>
      </c>
      <c r="K3524" s="26">
        <v>0.21</v>
      </c>
    </row>
    <row r="3525" spans="1:11">
      <c r="A3525" s="4">
        <v>9724</v>
      </c>
      <c r="B3525" t="s">
        <v>2536</v>
      </c>
      <c r="C3525" s="5">
        <f>IF($F$2=0," - ",Tabla1[[#This Row],[Base Precio de Lista neto]])</f>
        <v>4477.4870000000001</v>
      </c>
      <c r="D3525" s="5">
        <f>IF($F$2=0," - ",Tabla1[[#This Row],[Base Precio de Lista neto]]*(1-$F$2))</f>
        <v>3134.2408999999998</v>
      </c>
      <c r="E3525" s="5">
        <f>IF($F$2=0," - ",Tabla1[[#This Row],[Base para Mejor precio]]*(1-$F$2))</f>
        <v>2820.8168099999998</v>
      </c>
      <c r="F3525" s="4" t="s">
        <v>4</v>
      </c>
      <c r="G3525" s="16" t="s">
        <v>6131</v>
      </c>
      <c r="H3525" s="5">
        <f>IFERROR(IF($F$3=0,"-",Tabla1[[#This Row],[Precio de Cliente neto]]*(1+$F$3)),"-")</f>
        <v>4701.3613499999992</v>
      </c>
      <c r="I3525" s="5">
        <v>4477.4870000000001</v>
      </c>
      <c r="J3525" s="5">
        <v>4029.7383</v>
      </c>
      <c r="K3525" s="26">
        <v>0.21</v>
      </c>
    </row>
    <row r="3526" spans="1:11">
      <c r="A3526" s="4">
        <v>9725</v>
      </c>
      <c r="B3526" t="s">
        <v>2537</v>
      </c>
      <c r="C3526" s="5">
        <f>IF($F$2=0," - ",Tabla1[[#This Row],[Base Precio de Lista neto]])</f>
        <v>4477.4870000000001</v>
      </c>
      <c r="D3526" s="5">
        <f>IF($F$2=0," - ",Tabla1[[#This Row],[Base Precio de Lista neto]]*(1-$F$2))</f>
        <v>3134.2408999999998</v>
      </c>
      <c r="E3526" s="5">
        <f>IF($F$2=0," - ",Tabla1[[#This Row],[Base para Mejor precio]]*(1-$F$2))</f>
        <v>2820.8168099999998</v>
      </c>
      <c r="F3526" s="4" t="s">
        <v>4</v>
      </c>
      <c r="G3526" s="16" t="s">
        <v>6131</v>
      </c>
      <c r="H3526" s="5">
        <f>IFERROR(IF($F$3=0,"-",Tabla1[[#This Row],[Precio de Cliente neto]]*(1+$F$3)),"-")</f>
        <v>4701.3613499999992</v>
      </c>
      <c r="I3526" s="5">
        <v>4477.4870000000001</v>
      </c>
      <c r="J3526" s="5">
        <v>4029.7383</v>
      </c>
      <c r="K3526" s="26">
        <v>0.21</v>
      </c>
    </row>
    <row r="3527" spans="1:11">
      <c r="A3527" s="4">
        <v>9726</v>
      </c>
      <c r="B3527" t="s">
        <v>2538</v>
      </c>
      <c r="C3527" s="5">
        <f>IF($F$2=0," - ",Tabla1[[#This Row],[Base Precio de Lista neto]])</f>
        <v>6815.5817999999999</v>
      </c>
      <c r="D3527" s="5">
        <f>IF($F$2=0," - ",Tabla1[[#This Row],[Base Precio de Lista neto]]*(1-$F$2))</f>
        <v>4770.90726</v>
      </c>
      <c r="E3527" s="5">
        <f>IF($F$2=0," - ",Tabla1[[#This Row],[Base para Mejor precio]]*(1-$F$2))</f>
        <v>4293.8165339999996</v>
      </c>
      <c r="F3527" s="4" t="s">
        <v>4</v>
      </c>
      <c r="G3527" s="16" t="s">
        <v>6131</v>
      </c>
      <c r="H3527" s="5">
        <f>IFERROR(IF($F$3=0,"-",Tabla1[[#This Row],[Precio de Cliente neto]]*(1+$F$3)),"-")</f>
        <v>7156.3608899999999</v>
      </c>
      <c r="I3527" s="5">
        <v>6815.5817999999999</v>
      </c>
      <c r="J3527" s="5">
        <v>6134.0236199999999</v>
      </c>
      <c r="K3527" s="26">
        <v>0.21</v>
      </c>
    </row>
    <row r="3528" spans="1:11">
      <c r="A3528" s="4">
        <v>9727</v>
      </c>
      <c r="B3528" t="s">
        <v>2539</v>
      </c>
      <c r="C3528" s="5">
        <f>IF($F$2=0," - ",Tabla1[[#This Row],[Base Precio de Lista neto]])</f>
        <v>2020.2818</v>
      </c>
      <c r="D3528" s="5">
        <f>IF($F$2=0," - ",Tabla1[[#This Row],[Base Precio de Lista neto]]*(1-$F$2))</f>
        <v>1414.1972599999999</v>
      </c>
      <c r="E3528" s="5">
        <f>IF($F$2=0," - ",Tabla1[[#This Row],[Base para Mejor precio]]*(1-$F$2))</f>
        <v>1272.7775339999998</v>
      </c>
      <c r="F3528" s="4" t="s">
        <v>4</v>
      </c>
      <c r="G3528" s="16" t="s">
        <v>6131</v>
      </c>
      <c r="H3528" s="5">
        <f>IFERROR(IF($F$3=0,"-",Tabla1[[#This Row],[Precio de Cliente neto]]*(1+$F$3)),"-")</f>
        <v>2121.2958899999999</v>
      </c>
      <c r="I3528" s="5">
        <v>2020.2818</v>
      </c>
      <c r="J3528" s="5">
        <v>1818.25362</v>
      </c>
      <c r="K3528" s="26">
        <v>0.21</v>
      </c>
    </row>
    <row r="3529" spans="1:11">
      <c r="A3529" s="4">
        <v>9728</v>
      </c>
      <c r="B3529" t="s">
        <v>2540</v>
      </c>
      <c r="C3529" s="5">
        <f>IF($F$2=0," - ",Tabla1[[#This Row],[Base Precio de Lista neto]])</f>
        <v>2202.2934</v>
      </c>
      <c r="D3529" s="5">
        <f>IF($F$2=0," - ",Tabla1[[#This Row],[Base Precio de Lista neto]]*(1-$F$2))</f>
        <v>1541.60538</v>
      </c>
      <c r="E3529" s="5">
        <f>IF($F$2=0," - ",Tabla1[[#This Row],[Base para Mejor precio]]*(1-$F$2))</f>
        <v>1387.4448419999999</v>
      </c>
      <c r="F3529" s="4" t="s">
        <v>4</v>
      </c>
      <c r="G3529" s="16" t="s">
        <v>6131</v>
      </c>
      <c r="H3529" s="5">
        <f>IFERROR(IF($F$3=0,"-",Tabla1[[#This Row],[Precio de Cliente neto]]*(1+$F$3)),"-")</f>
        <v>2312.40807</v>
      </c>
      <c r="I3529" s="5">
        <v>2202.2934</v>
      </c>
      <c r="J3529" s="5">
        <v>1982.0640599999999</v>
      </c>
      <c r="K3529" s="26">
        <v>0.21</v>
      </c>
    </row>
    <row r="3530" spans="1:11">
      <c r="A3530" s="4">
        <v>9729</v>
      </c>
      <c r="B3530" t="s">
        <v>2541</v>
      </c>
      <c r="C3530" s="5">
        <f>IF($F$2=0," - ",Tabla1[[#This Row],[Base Precio de Lista neto]])</f>
        <v>2419.9252000000001</v>
      </c>
      <c r="D3530" s="5">
        <f>IF($F$2=0," - ",Tabla1[[#This Row],[Base Precio de Lista neto]]*(1-$F$2))</f>
        <v>1693.9476400000001</v>
      </c>
      <c r="E3530" s="5">
        <f>IF($F$2=0," - ",Tabla1[[#This Row],[Base para Mejor precio]]*(1-$F$2))</f>
        <v>1524.5528759999997</v>
      </c>
      <c r="F3530" s="4" t="s">
        <v>4</v>
      </c>
      <c r="G3530" s="16" t="s">
        <v>6131</v>
      </c>
      <c r="H3530" s="5">
        <f>IFERROR(IF($F$3=0,"-",Tabla1[[#This Row],[Precio de Cliente neto]]*(1+$F$3)),"-")</f>
        <v>2540.92146</v>
      </c>
      <c r="I3530" s="5">
        <v>2419.9252000000001</v>
      </c>
      <c r="J3530" s="5">
        <v>2177.9326799999999</v>
      </c>
      <c r="K3530" s="26">
        <v>0.21</v>
      </c>
    </row>
    <row r="3531" spans="1:11">
      <c r="A3531" s="4">
        <v>9730</v>
      </c>
      <c r="B3531" t="s">
        <v>2542</v>
      </c>
      <c r="C3531" s="5">
        <f>IF($F$2=0," - ",Tabla1[[#This Row],[Base Precio de Lista neto]])</f>
        <v>2419.9252000000001</v>
      </c>
      <c r="D3531" s="5">
        <f>IF($F$2=0," - ",Tabla1[[#This Row],[Base Precio de Lista neto]]*(1-$F$2))</f>
        <v>1693.9476400000001</v>
      </c>
      <c r="E3531" s="5">
        <f>IF($F$2=0," - ",Tabla1[[#This Row],[Base para Mejor precio]]*(1-$F$2))</f>
        <v>1524.5528759999997</v>
      </c>
      <c r="F3531" s="4" t="s">
        <v>4</v>
      </c>
      <c r="G3531" s="16" t="s">
        <v>6131</v>
      </c>
      <c r="H3531" s="5">
        <f>IFERROR(IF($F$3=0,"-",Tabla1[[#This Row],[Precio de Cliente neto]]*(1+$F$3)),"-")</f>
        <v>2540.92146</v>
      </c>
      <c r="I3531" s="5">
        <v>2419.9252000000001</v>
      </c>
      <c r="J3531" s="5">
        <v>2177.9326799999999</v>
      </c>
      <c r="K3531" s="26">
        <v>0.21</v>
      </c>
    </row>
    <row r="3532" spans="1:11">
      <c r="A3532" s="4">
        <v>9731</v>
      </c>
      <c r="B3532" t="s">
        <v>2543</v>
      </c>
      <c r="C3532" s="5">
        <f>IF($F$2=0," - ",Tabla1[[#This Row],[Base Precio de Lista neto]])</f>
        <v>2440.2469000000001</v>
      </c>
      <c r="D3532" s="5">
        <f>IF($F$2=0," - ",Tabla1[[#This Row],[Base Precio de Lista neto]]*(1-$F$2))</f>
        <v>1708.17283</v>
      </c>
      <c r="E3532" s="5">
        <f>IF($F$2=0," - ",Tabla1[[#This Row],[Base para Mejor precio]]*(1-$F$2))</f>
        <v>1537.3555469999999</v>
      </c>
      <c r="F3532" s="4" t="s">
        <v>4</v>
      </c>
      <c r="G3532" s="16" t="s">
        <v>6131</v>
      </c>
      <c r="H3532" s="5">
        <f>IFERROR(IF($F$3=0,"-",Tabla1[[#This Row],[Precio de Cliente neto]]*(1+$F$3)),"-")</f>
        <v>2562.2592450000002</v>
      </c>
      <c r="I3532" s="5">
        <v>2440.2469000000001</v>
      </c>
      <c r="J3532" s="5">
        <v>2196.2222099999999</v>
      </c>
      <c r="K3532" s="26">
        <v>0.21</v>
      </c>
    </row>
    <row r="3533" spans="1:11">
      <c r="A3533" s="4">
        <v>9732</v>
      </c>
      <c r="B3533" t="s">
        <v>2544</v>
      </c>
      <c r="C3533" s="5">
        <f>IF($F$2=0," - ",Tabla1[[#This Row],[Base Precio de Lista neto]])</f>
        <v>2640.2438000000002</v>
      </c>
      <c r="D3533" s="5">
        <f>IF($F$2=0," - ",Tabla1[[#This Row],[Base Precio de Lista neto]]*(1-$F$2))</f>
        <v>1848.17066</v>
      </c>
      <c r="E3533" s="5">
        <f>IF($F$2=0," - ",Tabla1[[#This Row],[Base para Mejor precio]]*(1-$F$2))</f>
        <v>1663.3535939999999</v>
      </c>
      <c r="F3533" s="4" t="s">
        <v>4</v>
      </c>
      <c r="G3533" s="16" t="s">
        <v>6131</v>
      </c>
      <c r="H3533" s="5">
        <f>IFERROR(IF($F$3=0,"-",Tabla1[[#This Row],[Precio de Cliente neto]]*(1+$F$3)),"-")</f>
        <v>2772.2559900000001</v>
      </c>
      <c r="I3533" s="5">
        <v>2640.2438000000002</v>
      </c>
      <c r="J3533" s="5">
        <v>2376.2194199999999</v>
      </c>
      <c r="K3533" s="26">
        <v>0.21</v>
      </c>
    </row>
    <row r="3534" spans="1:11">
      <c r="A3534" s="4">
        <v>9733</v>
      </c>
      <c r="B3534" t="s">
        <v>2545</v>
      </c>
      <c r="C3534" s="5">
        <f>IF($F$2=0," - ",Tabla1[[#This Row],[Base Precio de Lista neto]])</f>
        <v>2720.2748000000001</v>
      </c>
      <c r="D3534" s="5">
        <f>IF($F$2=0," - ",Tabla1[[#This Row],[Base Precio de Lista neto]]*(1-$F$2))</f>
        <v>1904.19236</v>
      </c>
      <c r="E3534" s="5">
        <f>IF($F$2=0," - ",Tabla1[[#This Row],[Base para Mejor precio]]*(1-$F$2))</f>
        <v>1713.7731239999998</v>
      </c>
      <c r="F3534" s="4" t="s">
        <v>4</v>
      </c>
      <c r="G3534" s="16" t="s">
        <v>6131</v>
      </c>
      <c r="H3534" s="5">
        <f>IFERROR(IF($F$3=0,"-",Tabla1[[#This Row],[Precio de Cliente neto]]*(1+$F$3)),"-")</f>
        <v>2856.28854</v>
      </c>
      <c r="I3534" s="5">
        <v>2720.2748000000001</v>
      </c>
      <c r="J3534" s="5">
        <v>2448.2473199999999</v>
      </c>
      <c r="K3534" s="26">
        <v>0.21</v>
      </c>
    </row>
    <row r="3535" spans="1:11">
      <c r="A3535" s="4">
        <v>9734</v>
      </c>
      <c r="B3535" t="s">
        <v>2546</v>
      </c>
      <c r="C3535" s="5">
        <f>IF($F$2=0," - ",Tabla1[[#This Row],[Base Precio de Lista neto]])</f>
        <v>2840.3247000000001</v>
      </c>
      <c r="D3535" s="5">
        <f>IF($F$2=0," - ",Tabla1[[#This Row],[Base Precio de Lista neto]]*(1-$F$2))</f>
        <v>1988.22729</v>
      </c>
      <c r="E3535" s="5">
        <f>IF($F$2=0," - ",Tabla1[[#This Row],[Base para Mejor precio]]*(1-$F$2))</f>
        <v>1789.4045609999998</v>
      </c>
      <c r="F3535" s="4" t="s">
        <v>4</v>
      </c>
      <c r="G3535" s="16" t="s">
        <v>6131</v>
      </c>
      <c r="H3535" s="5">
        <f>IFERROR(IF($F$3=0,"-",Tabla1[[#This Row],[Precio de Cliente neto]]*(1+$F$3)),"-")</f>
        <v>2982.3409350000002</v>
      </c>
      <c r="I3535" s="5">
        <v>2840.3247000000001</v>
      </c>
      <c r="J3535" s="5">
        <v>2556.29223</v>
      </c>
      <c r="K3535" s="26">
        <v>0.21</v>
      </c>
    </row>
    <row r="3536" spans="1:11">
      <c r="A3536" s="4">
        <v>9735</v>
      </c>
      <c r="B3536" t="s">
        <v>2547</v>
      </c>
      <c r="C3536" s="5">
        <f>IF($F$2=0," - ",Tabla1[[#This Row],[Base Precio de Lista neto]])</f>
        <v>2900.6379999999999</v>
      </c>
      <c r="D3536" s="5">
        <f>IF($F$2=0," - ",Tabla1[[#This Row],[Base Precio de Lista neto]]*(1-$F$2))</f>
        <v>2030.4465999999998</v>
      </c>
      <c r="E3536" s="5">
        <f>IF($F$2=0," - ",Tabla1[[#This Row],[Base para Mejor precio]]*(1-$F$2))</f>
        <v>1827.40194</v>
      </c>
      <c r="F3536" s="4" t="s">
        <v>4</v>
      </c>
      <c r="G3536" s="16" t="s">
        <v>6131</v>
      </c>
      <c r="H3536" s="5">
        <f>IFERROR(IF($F$3=0,"-",Tabla1[[#This Row],[Precio de Cliente neto]]*(1+$F$3)),"-")</f>
        <v>3045.6698999999999</v>
      </c>
      <c r="I3536" s="5">
        <v>2900.6379999999999</v>
      </c>
      <c r="J3536" s="5">
        <v>2610.5742</v>
      </c>
      <c r="K3536" s="26">
        <v>0.21</v>
      </c>
    </row>
    <row r="3537" spans="1:11">
      <c r="A3537" s="4">
        <v>9736</v>
      </c>
      <c r="B3537" t="s">
        <v>2548</v>
      </c>
      <c r="C3537" s="5">
        <f>IF($F$2=0," - ",Tabla1[[#This Row],[Base Precio de Lista neto]])</f>
        <v>3100.2923999999998</v>
      </c>
      <c r="D3537" s="5">
        <f>IF($F$2=0," - ",Tabla1[[#This Row],[Base Precio de Lista neto]]*(1-$F$2))</f>
        <v>2170.2046799999998</v>
      </c>
      <c r="E3537" s="5">
        <f>IF($F$2=0," - ",Tabla1[[#This Row],[Base para Mejor precio]]*(1-$F$2))</f>
        <v>1953.1842119999999</v>
      </c>
      <c r="F3537" s="4" t="s">
        <v>4</v>
      </c>
      <c r="G3537" s="16" t="s">
        <v>6131</v>
      </c>
      <c r="H3537" s="5">
        <f>IFERROR(IF($F$3=0,"-",Tabla1[[#This Row],[Precio de Cliente neto]]*(1+$F$3)),"-")</f>
        <v>3255.3070199999997</v>
      </c>
      <c r="I3537" s="5">
        <v>3100.2923999999998</v>
      </c>
      <c r="J3537" s="5">
        <v>2790.26316</v>
      </c>
      <c r="K3537" s="26">
        <v>0.21</v>
      </c>
    </row>
    <row r="3538" spans="1:11">
      <c r="A3538" s="4">
        <v>9737</v>
      </c>
      <c r="B3538" t="s">
        <v>2549</v>
      </c>
      <c r="C3538" s="5">
        <f>IF($F$2=0," - ",Tabla1[[#This Row],[Base Precio de Lista neto]])</f>
        <v>3100.2923999999998</v>
      </c>
      <c r="D3538" s="5">
        <f>IF($F$2=0," - ",Tabla1[[#This Row],[Base Precio de Lista neto]]*(1-$F$2))</f>
        <v>2170.2046799999998</v>
      </c>
      <c r="E3538" s="5">
        <f>IF($F$2=0," - ",Tabla1[[#This Row],[Base para Mejor precio]]*(1-$F$2))</f>
        <v>1953.1842119999999</v>
      </c>
      <c r="F3538" s="4" t="s">
        <v>4</v>
      </c>
      <c r="G3538" s="16" t="s">
        <v>6131</v>
      </c>
      <c r="H3538" s="5">
        <f>IFERROR(IF($F$3=0,"-",Tabla1[[#This Row],[Precio de Cliente neto]]*(1+$F$3)),"-")</f>
        <v>3255.3070199999997</v>
      </c>
      <c r="I3538" s="5">
        <v>3100.2923999999998</v>
      </c>
      <c r="J3538" s="5">
        <v>2790.26316</v>
      </c>
      <c r="K3538" s="26">
        <v>0.21</v>
      </c>
    </row>
    <row r="3539" spans="1:11">
      <c r="A3539" s="4">
        <v>9738</v>
      </c>
      <c r="B3539" t="s">
        <v>2550</v>
      </c>
      <c r="C3539" s="5">
        <f>IF($F$2=0," - ",Tabla1[[#This Row],[Base Precio de Lista neto]])</f>
        <v>3559.9870000000001</v>
      </c>
      <c r="D3539" s="5">
        <f>IF($F$2=0," - ",Tabla1[[#This Row],[Base Precio de Lista neto]]*(1-$F$2))</f>
        <v>2491.9908999999998</v>
      </c>
      <c r="E3539" s="5">
        <f>IF($F$2=0," - ",Tabla1[[#This Row],[Base para Mejor precio]]*(1-$F$2))</f>
        <v>2242.7918099999997</v>
      </c>
      <c r="F3539" s="4" t="s">
        <v>4</v>
      </c>
      <c r="G3539" s="16" t="s">
        <v>6131</v>
      </c>
      <c r="H3539" s="5">
        <f>IFERROR(IF($F$3=0,"-",Tabla1[[#This Row],[Precio de Cliente neto]]*(1+$F$3)),"-")</f>
        <v>3737.9863499999997</v>
      </c>
      <c r="I3539" s="5">
        <v>3559.9870000000001</v>
      </c>
      <c r="J3539" s="5">
        <v>3203.9883</v>
      </c>
      <c r="K3539" s="26">
        <v>0.21</v>
      </c>
    </row>
    <row r="3540" spans="1:11">
      <c r="A3540" s="4">
        <v>9739</v>
      </c>
      <c r="B3540" t="s">
        <v>2551</v>
      </c>
      <c r="C3540" s="5">
        <f>IF($F$2=0," - ",Tabla1[[#This Row],[Base Precio de Lista neto]])</f>
        <v>3840.3620000000001</v>
      </c>
      <c r="D3540" s="5">
        <f>IF($F$2=0," - ",Tabla1[[#This Row],[Base Precio de Lista neto]]*(1-$F$2))</f>
        <v>2688.2534000000001</v>
      </c>
      <c r="E3540" s="5">
        <f>IF($F$2=0," - ",Tabla1[[#This Row],[Base para Mejor precio]]*(1-$F$2))</f>
        <v>2419.4280599999997</v>
      </c>
      <c r="F3540" s="4" t="s">
        <v>4</v>
      </c>
      <c r="G3540" s="16" t="s">
        <v>6131</v>
      </c>
      <c r="H3540" s="5">
        <f>IFERROR(IF($F$3=0,"-",Tabla1[[#This Row],[Precio de Cliente neto]]*(1+$F$3)),"-")</f>
        <v>4032.3801000000003</v>
      </c>
      <c r="I3540" s="5">
        <v>3840.3620000000001</v>
      </c>
      <c r="J3540" s="5">
        <v>3456.3258000000001</v>
      </c>
      <c r="K3540" s="26">
        <v>0.21</v>
      </c>
    </row>
    <row r="3541" spans="1:11">
      <c r="A3541" s="4">
        <v>9740</v>
      </c>
      <c r="B3541" t="s">
        <v>2552</v>
      </c>
      <c r="C3541" s="5">
        <f>IF($F$2=0," - ",Tabla1[[#This Row],[Base Precio de Lista neto]])</f>
        <v>4059.9256999999998</v>
      </c>
      <c r="D3541" s="5">
        <f>IF($F$2=0," - ",Tabla1[[#This Row],[Base Precio de Lista neto]]*(1-$F$2))</f>
        <v>2841.9479899999997</v>
      </c>
      <c r="E3541" s="5">
        <f>IF($F$2=0," - ",Tabla1[[#This Row],[Base para Mejor precio]]*(1-$F$2))</f>
        <v>2557.7531909999998</v>
      </c>
      <c r="F3541" s="4" t="s">
        <v>4</v>
      </c>
      <c r="G3541" s="16" t="s">
        <v>6131</v>
      </c>
      <c r="H3541" s="5">
        <f>IFERROR(IF($F$3=0,"-",Tabla1[[#This Row],[Precio de Cliente neto]]*(1+$F$3)),"-")</f>
        <v>4262.921984999999</v>
      </c>
      <c r="I3541" s="5">
        <v>4059.9256999999998</v>
      </c>
      <c r="J3541" s="5">
        <v>3653.9331299999999</v>
      </c>
      <c r="K3541" s="26">
        <v>0.21</v>
      </c>
    </row>
    <row r="3542" spans="1:11">
      <c r="A3542" s="4">
        <v>9741</v>
      </c>
      <c r="B3542" t="s">
        <v>2553</v>
      </c>
      <c r="C3542" s="5">
        <f>IF($F$2=0," - ",Tabla1[[#This Row],[Base Precio de Lista neto]])</f>
        <v>4080.4268999999999</v>
      </c>
      <c r="D3542" s="5">
        <f>IF($F$2=0," - ",Tabla1[[#This Row],[Base Precio de Lista neto]]*(1-$F$2))</f>
        <v>2856.2988299999997</v>
      </c>
      <c r="E3542" s="5">
        <f>IF($F$2=0," - ",Tabla1[[#This Row],[Base para Mejor precio]]*(1-$F$2))</f>
        <v>2570.6689470000001</v>
      </c>
      <c r="F3542" s="4" t="s">
        <v>4</v>
      </c>
      <c r="G3542" s="16" t="s">
        <v>6131</v>
      </c>
      <c r="H3542" s="5">
        <f>IFERROR(IF($F$3=0,"-",Tabla1[[#This Row],[Precio de Cliente neto]]*(1+$F$3)),"-")</f>
        <v>4284.4482449999996</v>
      </c>
      <c r="I3542" s="5">
        <v>4080.4268999999999</v>
      </c>
      <c r="J3542" s="5">
        <v>3672.3842100000002</v>
      </c>
      <c r="K3542" s="26">
        <v>0.21</v>
      </c>
    </row>
    <row r="3543" spans="1:11">
      <c r="A3543" s="4">
        <v>9742</v>
      </c>
      <c r="B3543" t="s">
        <v>2554</v>
      </c>
      <c r="C3543" s="5">
        <f>IF($F$2=0," - ",Tabla1[[#This Row],[Base Precio de Lista neto]])</f>
        <v>4080.4268999999999</v>
      </c>
      <c r="D3543" s="5">
        <f>IF($F$2=0," - ",Tabla1[[#This Row],[Base Precio de Lista neto]]*(1-$F$2))</f>
        <v>2856.2988299999997</v>
      </c>
      <c r="E3543" s="5">
        <f>IF($F$2=0," - ",Tabla1[[#This Row],[Base para Mejor precio]]*(1-$F$2))</f>
        <v>2570.6689470000001</v>
      </c>
      <c r="F3543" s="4" t="s">
        <v>4</v>
      </c>
      <c r="G3543" s="16" t="s">
        <v>6131</v>
      </c>
      <c r="H3543" s="5">
        <f>IFERROR(IF($F$3=0,"-",Tabla1[[#This Row],[Precio de Cliente neto]]*(1+$F$3)),"-")</f>
        <v>4284.4482449999996</v>
      </c>
      <c r="I3543" s="5">
        <v>4080.4268999999999</v>
      </c>
      <c r="J3543" s="5">
        <v>3672.3842100000002</v>
      </c>
      <c r="K3543" s="26">
        <v>0.21</v>
      </c>
    </row>
    <row r="3544" spans="1:11">
      <c r="A3544" s="4">
        <v>9743</v>
      </c>
      <c r="B3544" t="s">
        <v>2555</v>
      </c>
      <c r="C3544" s="5">
        <f>IF($F$2=0," - ",Tabla1[[#This Row],[Base Precio de Lista neto]])</f>
        <v>5400.6126000000004</v>
      </c>
      <c r="D3544" s="5">
        <f>IF($F$2=0," - ",Tabla1[[#This Row],[Base Precio de Lista neto]]*(1-$F$2))</f>
        <v>3780.4288200000001</v>
      </c>
      <c r="E3544" s="5">
        <f>IF($F$2=0," - ",Tabla1[[#This Row],[Base para Mejor precio]]*(1-$F$2))</f>
        <v>3402.3859379999999</v>
      </c>
      <c r="F3544" s="4" t="s">
        <v>4</v>
      </c>
      <c r="G3544" s="16" t="s">
        <v>6131</v>
      </c>
      <c r="H3544" s="5">
        <f>IFERROR(IF($F$3=0,"-",Tabla1[[#This Row],[Precio de Cliente neto]]*(1+$F$3)),"-")</f>
        <v>5670.6432299999997</v>
      </c>
      <c r="I3544" s="5">
        <v>5400.6126000000004</v>
      </c>
      <c r="J3544" s="5">
        <v>4860.55134</v>
      </c>
      <c r="K3544" s="26">
        <v>0.21</v>
      </c>
    </row>
    <row r="3545" spans="1:11">
      <c r="A3545" s="4">
        <v>9744</v>
      </c>
      <c r="B3545" t="s">
        <v>2556</v>
      </c>
      <c r="C3545" s="5">
        <f>IF($F$2=0," - ",Tabla1[[#This Row],[Base Precio de Lista neto]])</f>
        <v>5680.6067999999996</v>
      </c>
      <c r="D3545" s="5">
        <f>IF($F$2=0," - ",Tabla1[[#This Row],[Base Precio de Lista neto]]*(1-$F$2))</f>
        <v>3976.4247599999994</v>
      </c>
      <c r="E3545" s="5">
        <f>IF($F$2=0," - ",Tabla1[[#This Row],[Base para Mejor precio]]*(1-$F$2))</f>
        <v>3578.7822839999999</v>
      </c>
      <c r="F3545" s="4" t="s">
        <v>4</v>
      </c>
      <c r="G3545" s="16" t="s">
        <v>6131</v>
      </c>
      <c r="H3545" s="5">
        <f>IFERROR(IF($F$3=0,"-",Tabla1[[#This Row],[Precio de Cliente neto]]*(1+$F$3)),"-")</f>
        <v>5964.6371399999989</v>
      </c>
      <c r="I3545" s="5">
        <v>5680.6067999999996</v>
      </c>
      <c r="J3545" s="5">
        <v>5112.54612</v>
      </c>
      <c r="K3545" s="26">
        <v>0.21</v>
      </c>
    </row>
    <row r="3546" spans="1:11">
      <c r="A3546" s="4">
        <v>9745</v>
      </c>
      <c r="B3546" t="s">
        <v>2557</v>
      </c>
      <c r="C3546" s="5">
        <f>IF($F$2=0," - ",Tabla1[[#This Row],[Base Precio de Lista neto]])</f>
        <v>6180.5627000000004</v>
      </c>
      <c r="D3546" s="5">
        <f>IF($F$2=0," - ",Tabla1[[#This Row],[Base Precio de Lista neto]]*(1-$F$2))</f>
        <v>4326.3938900000003</v>
      </c>
      <c r="E3546" s="5">
        <f>IF($F$2=0," - ",Tabla1[[#This Row],[Base para Mejor precio]]*(1-$F$2))</f>
        <v>3893.7545009999999</v>
      </c>
      <c r="F3546" s="4" t="s">
        <v>4</v>
      </c>
      <c r="G3546" s="16" t="s">
        <v>6131</v>
      </c>
      <c r="H3546" s="5">
        <f>IFERROR(IF($F$3=0,"-",Tabla1[[#This Row],[Precio de Cliente neto]]*(1+$F$3)),"-")</f>
        <v>6489.5908350000009</v>
      </c>
      <c r="I3546" s="5">
        <v>6180.5627000000004</v>
      </c>
      <c r="J3546" s="5">
        <v>5562.5064300000004</v>
      </c>
      <c r="K3546" s="26">
        <v>0.21</v>
      </c>
    </row>
    <row r="3547" spans="1:11">
      <c r="A3547" s="4">
        <v>9746</v>
      </c>
      <c r="B3547" t="s">
        <v>2558</v>
      </c>
      <c r="C3547" s="5">
        <f>IF($F$2=0," - ",Tabla1[[#This Row],[Base Precio de Lista neto]])</f>
        <v>5621.0672000000004</v>
      </c>
      <c r="D3547" s="5">
        <f>IF($F$2=0," - ",Tabla1[[#This Row],[Base Precio de Lista neto]]*(1-$F$2))</f>
        <v>3934.7470400000002</v>
      </c>
      <c r="E3547" s="5">
        <f>IF($F$2=0," - ",Tabla1[[#This Row],[Base para Mejor precio]]*(1-$F$2))</f>
        <v>3541.2723359999995</v>
      </c>
      <c r="F3547" s="4" t="s">
        <v>4</v>
      </c>
      <c r="G3547" s="16" t="s">
        <v>6131</v>
      </c>
      <c r="H3547" s="5">
        <f>IFERROR(IF($F$3=0,"-",Tabla1[[#This Row],[Precio de Cliente neto]]*(1+$F$3)),"-")</f>
        <v>5902.1205600000003</v>
      </c>
      <c r="I3547" s="5">
        <v>5621.0672000000004</v>
      </c>
      <c r="J3547" s="5">
        <v>5058.9604799999997</v>
      </c>
      <c r="K3547" s="26">
        <v>0.21</v>
      </c>
    </row>
    <row r="3548" spans="1:11">
      <c r="A3548" s="4">
        <v>9747</v>
      </c>
      <c r="B3548" t="s">
        <v>2559</v>
      </c>
      <c r="C3548" s="5">
        <f>IF($F$2=0," - ",Tabla1[[#This Row],[Base Precio de Lista neto]])</f>
        <v>4860.4620000000004</v>
      </c>
      <c r="D3548" s="5">
        <f>IF($F$2=0," - ",Tabla1[[#This Row],[Base Precio de Lista neto]]*(1-$F$2))</f>
        <v>3402.3234000000002</v>
      </c>
      <c r="E3548" s="5">
        <f>IF($F$2=0," - ",Tabla1[[#This Row],[Base para Mejor precio]]*(1-$F$2))</f>
        <v>3062.0910599999997</v>
      </c>
      <c r="F3548" s="4" t="s">
        <v>4</v>
      </c>
      <c r="G3548" s="16" t="s">
        <v>6131</v>
      </c>
      <c r="H3548" s="5">
        <f>IFERROR(IF($F$3=0,"-",Tabla1[[#This Row],[Precio de Cliente neto]]*(1+$F$3)),"-")</f>
        <v>5103.4850999999999</v>
      </c>
      <c r="I3548" s="5">
        <v>4860.4620000000004</v>
      </c>
      <c r="J3548" s="5">
        <v>4374.4157999999998</v>
      </c>
      <c r="K3548" s="26">
        <v>0.21</v>
      </c>
    </row>
    <row r="3549" spans="1:11">
      <c r="A3549" s="4">
        <v>9748</v>
      </c>
      <c r="B3549" t="s">
        <v>2560</v>
      </c>
      <c r="C3549" s="5">
        <f>IF($F$2=0," - ",Tabla1[[#This Row],[Base Precio de Lista neto]])</f>
        <v>8880.8984999999993</v>
      </c>
      <c r="D3549" s="5">
        <f>IF($F$2=0," - ",Tabla1[[#This Row],[Base Precio de Lista neto]]*(1-$F$2))</f>
        <v>6216.6289499999993</v>
      </c>
      <c r="E3549" s="5">
        <f>IF($F$2=0," - ",Tabla1[[#This Row],[Base para Mejor precio]]*(1-$F$2))</f>
        <v>5594.9660549999999</v>
      </c>
      <c r="F3549" s="4" t="s">
        <v>4</v>
      </c>
      <c r="G3549" s="16" t="s">
        <v>6131</v>
      </c>
      <c r="H3549" s="5">
        <f>IFERROR(IF($F$3=0,"-",Tabla1[[#This Row],[Precio de Cliente neto]]*(1+$F$3)),"-")</f>
        <v>9324.9434249999995</v>
      </c>
      <c r="I3549" s="5">
        <v>8880.8984999999993</v>
      </c>
      <c r="J3549" s="5">
        <v>7992.8086499999999</v>
      </c>
      <c r="K3549" s="26">
        <v>0.21</v>
      </c>
    </row>
    <row r="3550" spans="1:11">
      <c r="A3550" s="4">
        <v>9749</v>
      </c>
      <c r="B3550" t="s">
        <v>2561</v>
      </c>
      <c r="C3550" s="5">
        <f>IF($F$2=0," - ",Tabla1[[#This Row],[Base Precio de Lista neto]])</f>
        <v>8880.8984999999993</v>
      </c>
      <c r="D3550" s="5">
        <f>IF($F$2=0," - ",Tabla1[[#This Row],[Base Precio de Lista neto]]*(1-$F$2))</f>
        <v>6216.6289499999993</v>
      </c>
      <c r="E3550" s="5">
        <f>IF($F$2=0," - ",Tabla1[[#This Row],[Base para Mejor precio]]*(1-$F$2))</f>
        <v>5594.9660549999999</v>
      </c>
      <c r="F3550" s="4" t="s">
        <v>4</v>
      </c>
      <c r="G3550" s="16" t="s">
        <v>6131</v>
      </c>
      <c r="H3550" s="5">
        <f>IFERROR(IF($F$3=0,"-",Tabla1[[#This Row],[Precio de Cliente neto]]*(1+$F$3)),"-")</f>
        <v>9324.9434249999995</v>
      </c>
      <c r="I3550" s="5">
        <v>8880.8984999999993</v>
      </c>
      <c r="J3550" s="5">
        <v>7992.8086499999999</v>
      </c>
      <c r="K3550" s="26">
        <v>0.21</v>
      </c>
    </row>
    <row r="3551" spans="1:11">
      <c r="A3551" s="4">
        <v>9750</v>
      </c>
      <c r="B3551" t="s">
        <v>2562</v>
      </c>
      <c r="C3551" s="5">
        <f>IF($F$2=0," - ",Tabla1[[#This Row],[Base Precio de Lista neto]])</f>
        <v>7580.7636000000002</v>
      </c>
      <c r="D3551" s="5">
        <f>IF($F$2=0," - ",Tabla1[[#This Row],[Base Precio de Lista neto]]*(1-$F$2))</f>
        <v>5306.5345200000002</v>
      </c>
      <c r="E3551" s="5">
        <f>IF($F$2=0," - ",Tabla1[[#This Row],[Base para Mejor precio]]*(1-$F$2))</f>
        <v>4775.8810679999997</v>
      </c>
      <c r="F3551" s="4" t="s">
        <v>4</v>
      </c>
      <c r="G3551" s="16" t="s">
        <v>6131</v>
      </c>
      <c r="H3551" s="5">
        <f>IFERROR(IF($F$3=0,"-",Tabla1[[#This Row],[Precio de Cliente neto]]*(1+$F$3)),"-")</f>
        <v>7959.8017799999998</v>
      </c>
      <c r="I3551" s="5">
        <v>7580.7636000000002</v>
      </c>
      <c r="J3551" s="5">
        <v>6822.6872400000002</v>
      </c>
      <c r="K3551" s="26">
        <v>0.21</v>
      </c>
    </row>
    <row r="3552" spans="1:11">
      <c r="A3552" s="4">
        <v>9751</v>
      </c>
      <c r="B3552" t="s">
        <v>2563</v>
      </c>
      <c r="C3552" s="5">
        <f>IF($F$2=0," - ",Tabla1[[#This Row],[Base Precio de Lista neto]])</f>
        <v>5320.6142</v>
      </c>
      <c r="D3552" s="5">
        <f>IF($F$2=0," - ",Tabla1[[#This Row],[Base Precio de Lista neto]]*(1-$F$2))</f>
        <v>3724.4299399999995</v>
      </c>
      <c r="E3552" s="5">
        <f>IF($F$2=0," - ",Tabla1[[#This Row],[Base para Mejor precio]]*(1-$F$2))</f>
        <v>3351.986946</v>
      </c>
      <c r="F3552" s="4" t="s">
        <v>4</v>
      </c>
      <c r="G3552" s="16" t="s">
        <v>6131</v>
      </c>
      <c r="H3552" s="5">
        <f>IFERROR(IF($F$3=0,"-",Tabla1[[#This Row],[Precio de Cliente neto]]*(1+$F$3)),"-")</f>
        <v>5586.6449099999991</v>
      </c>
      <c r="I3552" s="5">
        <v>5320.6142</v>
      </c>
      <c r="J3552" s="5">
        <v>4788.55278</v>
      </c>
      <c r="K3552" s="26">
        <v>0.21</v>
      </c>
    </row>
    <row r="3553" spans="1:11">
      <c r="A3553" s="4">
        <v>9752</v>
      </c>
      <c r="B3553" t="s">
        <v>2564</v>
      </c>
      <c r="C3553" s="5">
        <f>IF($F$2=0," - ",Tabla1[[#This Row],[Base Precio de Lista neto]])</f>
        <v>8440.8649999999998</v>
      </c>
      <c r="D3553" s="5">
        <f>IF($F$2=0," - ",Tabla1[[#This Row],[Base Precio de Lista neto]]*(1-$F$2))</f>
        <v>5908.6054999999997</v>
      </c>
      <c r="E3553" s="5">
        <f>IF($F$2=0," - ",Tabla1[[#This Row],[Base para Mejor precio]]*(1-$F$2))</f>
        <v>5317.7449500000002</v>
      </c>
      <c r="F3553" s="4" t="s">
        <v>4</v>
      </c>
      <c r="G3553" s="16" t="s">
        <v>6131</v>
      </c>
      <c r="H3553" s="5">
        <f>IFERROR(IF($F$3=0,"-",Tabla1[[#This Row],[Precio de Cliente neto]]*(1+$F$3)),"-")</f>
        <v>8862.9082500000004</v>
      </c>
      <c r="I3553" s="5">
        <v>8440.8649999999998</v>
      </c>
      <c r="J3553" s="5">
        <v>7596.7785000000003</v>
      </c>
      <c r="K3553" s="26">
        <v>0.21</v>
      </c>
    </row>
    <row r="3554" spans="1:11">
      <c r="A3554" s="4">
        <v>9753</v>
      </c>
      <c r="B3554" t="s">
        <v>2565</v>
      </c>
      <c r="C3554" s="5">
        <f>IF($F$2=0," - ",Tabla1[[#This Row],[Base Precio de Lista neto]])</f>
        <v>3760.3978999999999</v>
      </c>
      <c r="D3554" s="5">
        <f>IF($F$2=0," - ",Tabla1[[#This Row],[Base Precio de Lista neto]]*(1-$F$2))</f>
        <v>2632.2785299999996</v>
      </c>
      <c r="E3554" s="5">
        <f>IF($F$2=0," - ",Tabla1[[#This Row],[Base para Mejor precio]]*(1-$F$2))</f>
        <v>2369.0506769999997</v>
      </c>
      <c r="F3554" s="4" t="s">
        <v>4</v>
      </c>
      <c r="G3554" s="16" t="s">
        <v>6131</v>
      </c>
      <c r="H3554" s="5">
        <f>IFERROR(IF($F$3=0,"-",Tabla1[[#This Row],[Precio de Cliente neto]]*(1+$F$3)),"-")</f>
        <v>3948.4177949999994</v>
      </c>
      <c r="I3554" s="5">
        <v>3760.3978999999999</v>
      </c>
      <c r="J3554" s="5">
        <v>3384.3581100000001</v>
      </c>
      <c r="K3554" s="26">
        <v>0.21</v>
      </c>
    </row>
    <row r="3555" spans="1:11">
      <c r="A3555" s="4">
        <v>9754</v>
      </c>
      <c r="B3555" t="s">
        <v>2566</v>
      </c>
      <c r="C3555" s="5">
        <f>IF($F$2=0," - ",Tabla1[[#This Row],[Base Precio de Lista neto]])</f>
        <v>5100.1423999999997</v>
      </c>
      <c r="D3555" s="5">
        <f>IF($F$2=0," - ",Tabla1[[#This Row],[Base Precio de Lista neto]]*(1-$F$2))</f>
        <v>3570.0996799999998</v>
      </c>
      <c r="E3555" s="5">
        <f>IF($F$2=0," - ",Tabla1[[#This Row],[Base para Mejor precio]]*(1-$F$2))</f>
        <v>3213.089712</v>
      </c>
      <c r="F3555" s="4" t="s">
        <v>4</v>
      </c>
      <c r="G3555" s="16" t="s">
        <v>6131</v>
      </c>
      <c r="H3555" s="5">
        <f>IFERROR(IF($F$3=0,"-",Tabla1[[#This Row],[Precio de Cliente neto]]*(1+$F$3)),"-")</f>
        <v>5355.1495199999999</v>
      </c>
      <c r="I3555" s="5">
        <v>5100.1423999999997</v>
      </c>
      <c r="J3555" s="5">
        <v>4590.1281600000002</v>
      </c>
      <c r="K3555" s="26">
        <v>0.21</v>
      </c>
    </row>
    <row r="3556" spans="1:11">
      <c r="A3556" s="4">
        <v>9755</v>
      </c>
      <c r="B3556" t="s">
        <v>2567</v>
      </c>
      <c r="C3556" s="5">
        <f>IF($F$2=0," - ",Tabla1[[#This Row],[Base Precio de Lista neto]])</f>
        <v>6642.0649999999996</v>
      </c>
      <c r="D3556" s="5">
        <f>IF($F$2=0," - ",Tabla1[[#This Row],[Base Precio de Lista neto]]*(1-$F$2))</f>
        <v>4649.4454999999998</v>
      </c>
      <c r="E3556" s="5">
        <f>IF($F$2=0," - ",Tabla1[[#This Row],[Base para Mejor precio]]*(1-$F$2))</f>
        <v>4184.5009499999996</v>
      </c>
      <c r="F3556" s="4" t="s">
        <v>4</v>
      </c>
      <c r="G3556" s="16" t="s">
        <v>6131</v>
      </c>
      <c r="H3556" s="5">
        <f>IFERROR(IF($F$3=0,"-",Tabla1[[#This Row],[Precio de Cliente neto]]*(1+$F$3)),"-")</f>
        <v>6974.1682499999997</v>
      </c>
      <c r="I3556" s="5">
        <v>6642.0649999999996</v>
      </c>
      <c r="J3556" s="5">
        <v>5977.8585000000003</v>
      </c>
      <c r="K3556" s="26">
        <v>0.21</v>
      </c>
    </row>
    <row r="3557" spans="1:11">
      <c r="A3557" s="4">
        <v>9756</v>
      </c>
      <c r="B3557" t="s">
        <v>2568</v>
      </c>
      <c r="C3557" s="5">
        <f>IF($F$2=0," - ",Tabla1[[#This Row],[Base Precio de Lista neto]])</f>
        <v>12101.803099999999</v>
      </c>
      <c r="D3557" s="5">
        <f>IF($F$2=0," - ",Tabla1[[#This Row],[Base Precio de Lista neto]]*(1-$F$2))</f>
        <v>8471.2621699999982</v>
      </c>
      <c r="E3557" s="5">
        <f>IF($F$2=0," - ",Tabla1[[#This Row],[Base para Mejor precio]]*(1-$F$2))</f>
        <v>7624.1359529999991</v>
      </c>
      <c r="F3557" s="4" t="s">
        <v>4</v>
      </c>
      <c r="G3557" s="16" t="s">
        <v>6131</v>
      </c>
      <c r="H3557" s="5">
        <f>IFERROR(IF($F$3=0,"-",Tabla1[[#This Row],[Precio de Cliente neto]]*(1+$F$3)),"-")</f>
        <v>12706.893254999997</v>
      </c>
      <c r="I3557" s="5">
        <v>12101.803099999999</v>
      </c>
      <c r="J3557" s="5">
        <v>10891.622789999999</v>
      </c>
      <c r="K3557" s="26">
        <v>0.21</v>
      </c>
    </row>
    <row r="3558" spans="1:11">
      <c r="A3558" s="4">
        <v>9757</v>
      </c>
      <c r="B3558" t="s">
        <v>2569</v>
      </c>
      <c r="C3558" s="5">
        <f>IF($F$2=0," - ",Tabla1[[#This Row],[Base Precio de Lista neto]])</f>
        <v>10707.4494</v>
      </c>
      <c r="D3558" s="5">
        <f>IF($F$2=0," - ",Tabla1[[#This Row],[Base Precio de Lista neto]]*(1-$F$2))</f>
        <v>7495.2145799999989</v>
      </c>
      <c r="E3558" s="5">
        <f>IF($F$2=0," - ",Tabla1[[#This Row],[Base para Mejor precio]]*(1-$F$2))</f>
        <v>6745.6931220000006</v>
      </c>
      <c r="F3558" s="4" t="s">
        <v>4</v>
      </c>
      <c r="G3558" s="16" t="s">
        <v>6131</v>
      </c>
      <c r="H3558" s="5">
        <f>IFERROR(IF($F$3=0,"-",Tabla1[[#This Row],[Precio de Cliente neto]]*(1+$F$3)),"-")</f>
        <v>11242.821869999998</v>
      </c>
      <c r="I3558" s="5">
        <v>10707.4494</v>
      </c>
      <c r="J3558" s="5">
        <v>9636.7044600000008</v>
      </c>
      <c r="K3558" s="26">
        <v>0.21</v>
      </c>
    </row>
    <row r="3559" spans="1:11">
      <c r="A3559" s="4">
        <v>9758</v>
      </c>
      <c r="B3559" t="s">
        <v>2570</v>
      </c>
      <c r="C3559" s="5">
        <f>IF($F$2=0," - ",Tabla1[[#This Row],[Base Precio de Lista neto]])</f>
        <v>4648.6003000000001</v>
      </c>
      <c r="D3559" s="5">
        <f>IF($F$2=0," - ",Tabla1[[#This Row],[Base Precio de Lista neto]]*(1-$F$2))</f>
        <v>3254.0202099999997</v>
      </c>
      <c r="E3559" s="5">
        <f>IF($F$2=0," - ",Tabla1[[#This Row],[Base para Mejor precio]]*(1-$F$2))</f>
        <v>2928.6181889999998</v>
      </c>
      <c r="F3559" s="4" t="s">
        <v>4</v>
      </c>
      <c r="G3559" s="16" t="s">
        <v>6131</v>
      </c>
      <c r="H3559" s="5">
        <f>IFERROR(IF($F$3=0,"-",Tabla1[[#This Row],[Precio de Cliente neto]]*(1+$F$3)),"-")</f>
        <v>4881.030315</v>
      </c>
      <c r="I3559" s="5">
        <v>4648.6003000000001</v>
      </c>
      <c r="J3559" s="5">
        <v>4183.7402700000002</v>
      </c>
      <c r="K3559" s="26">
        <v>0.21</v>
      </c>
    </row>
    <row r="3560" spans="1:11">
      <c r="A3560" s="4">
        <v>9800</v>
      </c>
      <c r="B3560" t="s">
        <v>2571</v>
      </c>
      <c r="C3560" s="5">
        <f>IF($F$2=0," - ",Tabla1[[#This Row],[Base Precio de Lista neto]])</f>
        <v>798.60929999999996</v>
      </c>
      <c r="D3560" s="5">
        <f>IF($F$2=0," - ",Tabla1[[#This Row],[Base Precio de Lista neto]]*(1-$F$2))</f>
        <v>559.02650999999992</v>
      </c>
      <c r="E3560" s="5">
        <f>IF($F$2=0," - ",Tabla1[[#This Row],[Base para Mejor precio]]*(1-$F$2))</f>
        <v>503.12385899999998</v>
      </c>
      <c r="F3560" s="4" t="s">
        <v>5</v>
      </c>
      <c r="G3560" s="16" t="s">
        <v>6131</v>
      </c>
      <c r="H3560" s="5">
        <f>IFERROR(IF($F$3=0,"-",Tabla1[[#This Row],[Precio de Cliente neto]]*(1+$F$3)),"-")</f>
        <v>838.53976499999987</v>
      </c>
      <c r="I3560" s="5">
        <v>798.60929999999996</v>
      </c>
      <c r="J3560" s="5">
        <v>718.74837000000002</v>
      </c>
      <c r="K3560" s="26">
        <v>0.21</v>
      </c>
    </row>
    <row r="3561" spans="1:11">
      <c r="A3561" s="4">
        <v>9801</v>
      </c>
      <c r="B3561" t="s">
        <v>2572</v>
      </c>
      <c r="C3561" s="5">
        <f>IF($F$2=0," - ",Tabla1[[#This Row],[Base Precio de Lista neto]])</f>
        <v>1197.3377</v>
      </c>
      <c r="D3561" s="5">
        <f>IF($F$2=0," - ",Tabla1[[#This Row],[Base Precio de Lista neto]]*(1-$F$2))</f>
        <v>838.13639000000001</v>
      </c>
      <c r="E3561" s="5">
        <f>IF($F$2=0," - ",Tabla1[[#This Row],[Base para Mejor precio]]*(1-$F$2))</f>
        <v>754.32275099999993</v>
      </c>
      <c r="F3561" s="4" t="s">
        <v>5</v>
      </c>
      <c r="G3561" s="16" t="s">
        <v>6131</v>
      </c>
      <c r="H3561" s="5">
        <f>IFERROR(IF($F$3=0,"-",Tabla1[[#This Row],[Precio de Cliente neto]]*(1+$F$3)),"-")</f>
        <v>1257.204585</v>
      </c>
      <c r="I3561" s="5">
        <v>1197.3377</v>
      </c>
      <c r="J3561" s="5">
        <v>1077.60393</v>
      </c>
      <c r="K3561" s="26">
        <v>0.21</v>
      </c>
    </row>
    <row r="3562" spans="1:11">
      <c r="A3562" s="4">
        <v>9802</v>
      </c>
      <c r="B3562" t="s">
        <v>2573</v>
      </c>
      <c r="C3562" s="5">
        <f>IF($F$2=0," - ",Tabla1[[#This Row],[Base Precio de Lista neto]])</f>
        <v>886.14729999999997</v>
      </c>
      <c r="D3562" s="5">
        <f>IF($F$2=0," - ",Tabla1[[#This Row],[Base Precio de Lista neto]]*(1-$F$2))</f>
        <v>620.30310999999995</v>
      </c>
      <c r="E3562" s="5">
        <f>IF($F$2=0," - ",Tabla1[[#This Row],[Base para Mejor precio]]*(1-$F$2))</f>
        <v>558.27279899999996</v>
      </c>
      <c r="F3562" s="4" t="s">
        <v>5</v>
      </c>
      <c r="G3562" s="16" t="s">
        <v>6131</v>
      </c>
      <c r="H3562" s="5">
        <f>IFERROR(IF($F$3=0,"-",Tabla1[[#This Row],[Precio de Cliente neto]]*(1+$F$3)),"-")</f>
        <v>930.45466499999998</v>
      </c>
      <c r="I3562" s="5">
        <v>886.14729999999997</v>
      </c>
      <c r="J3562" s="5">
        <v>797.53256999999996</v>
      </c>
      <c r="K3562" s="26">
        <v>0.21</v>
      </c>
    </row>
    <row r="3563" spans="1:11">
      <c r="A3563" s="4">
        <v>9803</v>
      </c>
      <c r="B3563" t="s">
        <v>2574</v>
      </c>
      <c r="C3563" s="5">
        <f>IF($F$2=0," - ",Tabla1[[#This Row],[Base Precio de Lista neto]])</f>
        <v>847.87350000000004</v>
      </c>
      <c r="D3563" s="5">
        <f>IF($F$2=0," - ",Tabla1[[#This Row],[Base Precio de Lista neto]]*(1-$F$2))</f>
        <v>593.51144999999997</v>
      </c>
      <c r="E3563" s="5">
        <f>IF($F$2=0," - ",Tabla1[[#This Row],[Base para Mejor precio]]*(1-$F$2))</f>
        <v>534.16030499999999</v>
      </c>
      <c r="F3563" s="4" t="s">
        <v>5</v>
      </c>
      <c r="G3563" s="16" t="s">
        <v>6131</v>
      </c>
      <c r="H3563" s="5">
        <f>IFERROR(IF($F$3=0,"-",Tabla1[[#This Row],[Precio de Cliente neto]]*(1+$F$3)),"-")</f>
        <v>890.26717499999995</v>
      </c>
      <c r="I3563" s="5">
        <v>847.87350000000004</v>
      </c>
      <c r="J3563" s="5">
        <v>763.08614999999998</v>
      </c>
      <c r="K3563" s="26">
        <v>0.21</v>
      </c>
    </row>
    <row r="3564" spans="1:11">
      <c r="A3564" s="4">
        <v>9804</v>
      </c>
      <c r="B3564" t="s">
        <v>2575</v>
      </c>
      <c r="C3564" s="5">
        <f>IF($F$2=0," - ",Tabla1[[#This Row],[Base Precio de Lista neto]])</f>
        <v>891.26800000000003</v>
      </c>
      <c r="D3564" s="5">
        <f>IF($F$2=0," - ",Tabla1[[#This Row],[Base Precio de Lista neto]]*(1-$F$2))</f>
        <v>623.88760000000002</v>
      </c>
      <c r="E3564" s="5">
        <f>IF($F$2=0," - ",Tabla1[[#This Row],[Base para Mejor precio]]*(1-$F$2))</f>
        <v>561.49883999999997</v>
      </c>
      <c r="F3564" s="4" t="s">
        <v>5</v>
      </c>
      <c r="G3564" s="16" t="s">
        <v>6131</v>
      </c>
      <c r="H3564" s="5">
        <f>IFERROR(IF($F$3=0,"-",Tabla1[[#This Row],[Precio de Cliente neto]]*(1+$F$3)),"-")</f>
        <v>935.83140000000003</v>
      </c>
      <c r="I3564" s="5">
        <v>891.26800000000003</v>
      </c>
      <c r="J3564" s="5">
        <v>802.14120000000003</v>
      </c>
      <c r="K3564" s="26">
        <v>0.21</v>
      </c>
    </row>
    <row r="3565" spans="1:11">
      <c r="A3565" s="4">
        <v>9805</v>
      </c>
      <c r="B3565" t="s">
        <v>8731</v>
      </c>
      <c r="C3565" s="5">
        <f>IF($F$2=0," - ",Tabla1[[#This Row],[Base Precio de Lista neto]])</f>
        <v>5230.3374999999996</v>
      </c>
      <c r="D3565" s="5">
        <f>IF($F$2=0," - ",Tabla1[[#This Row],[Base Precio de Lista neto]]*(1-$F$2))</f>
        <v>3661.2362499999995</v>
      </c>
      <c r="E3565" s="5">
        <f>IF($F$2=0," - ",Tabla1[[#This Row],[Base para Mejor precio]]*(1-$F$2))</f>
        <v>3295.1126249999998</v>
      </c>
      <c r="F3565" s="4" t="s">
        <v>5</v>
      </c>
      <c r="G3565" s="16" t="s">
        <v>6131</v>
      </c>
      <c r="H3565" s="5">
        <f>IFERROR(IF($F$3=0,"-",Tabla1[[#This Row],[Precio de Cliente neto]]*(1+$F$3)),"-")</f>
        <v>5491.854374999999</v>
      </c>
      <c r="I3565" s="5">
        <v>5230.3374999999996</v>
      </c>
      <c r="J3565" s="5">
        <v>4707.30375</v>
      </c>
      <c r="K3565" s="26">
        <v>0.21</v>
      </c>
    </row>
    <row r="3566" spans="1:11">
      <c r="A3566" s="4">
        <v>9806</v>
      </c>
      <c r="B3566" t="s">
        <v>2576</v>
      </c>
      <c r="C3566" s="5">
        <f>IF($F$2=0," - ",Tabla1[[#This Row],[Base Precio de Lista neto]])</f>
        <v>1432.3255999999999</v>
      </c>
      <c r="D3566" s="5">
        <f>IF($F$2=0," - ",Tabla1[[#This Row],[Base Precio de Lista neto]]*(1-$F$2))</f>
        <v>1002.6279199999999</v>
      </c>
      <c r="E3566" s="5">
        <f>IF($F$2=0," - ",Tabla1[[#This Row],[Base para Mejor precio]]*(1-$F$2))</f>
        <v>902.36512799999991</v>
      </c>
      <c r="F3566" s="4" t="s">
        <v>6</v>
      </c>
      <c r="G3566" s="16" t="s">
        <v>6131</v>
      </c>
      <c r="H3566" s="5">
        <f>IFERROR(IF($F$3=0,"-",Tabla1[[#This Row],[Precio de Cliente neto]]*(1+$F$3)),"-")</f>
        <v>1503.9418799999999</v>
      </c>
      <c r="I3566" s="5">
        <v>1432.3255999999999</v>
      </c>
      <c r="J3566" s="5">
        <v>1289.09304</v>
      </c>
      <c r="K3566" s="26">
        <v>0.21</v>
      </c>
    </row>
    <row r="3567" spans="1:11">
      <c r="A3567" s="4">
        <v>9807</v>
      </c>
      <c r="B3567" t="s">
        <v>2577</v>
      </c>
      <c r="C3567" s="5">
        <f>IF($F$2=0," - ",Tabla1[[#This Row],[Base Precio de Lista neto]])</f>
        <v>1432.3255999999999</v>
      </c>
      <c r="D3567" s="5">
        <f>IF($F$2=0," - ",Tabla1[[#This Row],[Base Precio de Lista neto]]*(1-$F$2))</f>
        <v>1002.6279199999999</v>
      </c>
      <c r="E3567" s="5">
        <f>IF($F$2=0," - ",Tabla1[[#This Row],[Base para Mejor precio]]*(1-$F$2))</f>
        <v>902.36512799999991</v>
      </c>
      <c r="F3567" s="4" t="s">
        <v>6</v>
      </c>
      <c r="G3567" s="16" t="s">
        <v>6131</v>
      </c>
      <c r="H3567" s="5">
        <f>IFERROR(IF($F$3=0,"-",Tabla1[[#This Row],[Precio de Cliente neto]]*(1+$F$3)),"-")</f>
        <v>1503.9418799999999</v>
      </c>
      <c r="I3567" s="5">
        <v>1432.3255999999999</v>
      </c>
      <c r="J3567" s="5">
        <v>1289.09304</v>
      </c>
      <c r="K3567" s="26">
        <v>0.21</v>
      </c>
    </row>
    <row r="3568" spans="1:11">
      <c r="A3568" s="4">
        <v>9808</v>
      </c>
      <c r="B3568" t="s">
        <v>8732</v>
      </c>
      <c r="C3568" s="5">
        <f>IF($F$2=0," - ",Tabla1[[#This Row],[Base Precio de Lista neto]])</f>
        <v>18838.0933</v>
      </c>
      <c r="D3568" s="5">
        <f>IF($F$2=0," - ",Tabla1[[#This Row],[Base Precio de Lista neto]]*(1-$F$2))</f>
        <v>13186.66531</v>
      </c>
      <c r="E3568" s="5">
        <f>IF($F$2=0," - ",Tabla1[[#This Row],[Base para Mejor precio]]*(1-$F$2))</f>
        <v>11867.998779</v>
      </c>
      <c r="F3568" s="4" t="s">
        <v>4</v>
      </c>
      <c r="G3568" s="16" t="s">
        <v>6131</v>
      </c>
      <c r="H3568" s="5">
        <f>IFERROR(IF($F$3=0,"-",Tabla1[[#This Row],[Precio de Cliente neto]]*(1+$F$3)),"-")</f>
        <v>19779.997965000002</v>
      </c>
      <c r="I3568" s="5">
        <v>18838.0933</v>
      </c>
      <c r="J3568" s="5">
        <v>16954.28397</v>
      </c>
      <c r="K3568" s="26">
        <v>0.21</v>
      </c>
    </row>
    <row r="3569" spans="1:11">
      <c r="A3569" s="4">
        <v>9809</v>
      </c>
      <c r="B3569" t="s">
        <v>2578</v>
      </c>
      <c r="C3569" s="5">
        <f>IF($F$2=0," - ",Tabla1[[#This Row],[Base Precio de Lista neto]])</f>
        <v>1433.1421</v>
      </c>
      <c r="D3569" s="5">
        <f>IF($F$2=0," - ",Tabla1[[#This Row],[Base Precio de Lista neto]]*(1-$F$2))</f>
        <v>1003.1994699999999</v>
      </c>
      <c r="E3569" s="5">
        <f>IF($F$2=0," - ",Tabla1[[#This Row],[Base para Mejor precio]]*(1-$F$2))</f>
        <v>902.87952299999995</v>
      </c>
      <c r="F3569" s="4" t="s">
        <v>6</v>
      </c>
      <c r="G3569" s="16" t="s">
        <v>6131</v>
      </c>
      <c r="H3569" s="5">
        <f>IFERROR(IF($F$3=0,"-",Tabla1[[#This Row],[Precio de Cliente neto]]*(1+$F$3)),"-")</f>
        <v>1504.7992049999998</v>
      </c>
      <c r="I3569" s="5">
        <v>1433.1421</v>
      </c>
      <c r="J3569" s="5">
        <v>1289.82789</v>
      </c>
      <c r="K3569" s="26">
        <v>0.21</v>
      </c>
    </row>
    <row r="3570" spans="1:11">
      <c r="A3570" s="4">
        <v>9810</v>
      </c>
      <c r="B3570" t="s">
        <v>2579</v>
      </c>
      <c r="C3570" s="5">
        <f>IF($F$2=0," - ",Tabla1[[#This Row],[Base Precio de Lista neto]])</f>
        <v>1643.0966000000001</v>
      </c>
      <c r="D3570" s="5">
        <f>IF($F$2=0," - ",Tabla1[[#This Row],[Base Precio de Lista neto]]*(1-$F$2))</f>
        <v>1150.1676199999999</v>
      </c>
      <c r="E3570" s="5">
        <f>IF($F$2=0," - ",Tabla1[[#This Row],[Base para Mejor precio]]*(1-$F$2))</f>
        <v>1035.150858</v>
      </c>
      <c r="F3570" s="4" t="s">
        <v>6</v>
      </c>
      <c r="G3570" s="16" t="s">
        <v>6131</v>
      </c>
      <c r="H3570" s="5">
        <f>IFERROR(IF($F$3=0,"-",Tabla1[[#This Row],[Precio de Cliente neto]]*(1+$F$3)),"-")</f>
        <v>1725.2514299999998</v>
      </c>
      <c r="I3570" s="5">
        <v>1643.0966000000001</v>
      </c>
      <c r="J3570" s="5">
        <v>1478.78694</v>
      </c>
      <c r="K3570" s="26">
        <v>0.21</v>
      </c>
    </row>
    <row r="3571" spans="1:11">
      <c r="A3571" s="4">
        <v>9811</v>
      </c>
      <c r="B3571" t="s">
        <v>2580</v>
      </c>
      <c r="C3571" s="5">
        <f>IF($F$2=0," - ",Tabla1[[#This Row],[Base Precio de Lista neto]])</f>
        <v>1328.4232999999999</v>
      </c>
      <c r="D3571" s="5">
        <f>IF($F$2=0," - ",Tabla1[[#This Row],[Base Precio de Lista neto]]*(1-$F$2))</f>
        <v>929.89630999999986</v>
      </c>
      <c r="E3571" s="5">
        <f>IF($F$2=0," - ",Tabla1[[#This Row],[Base para Mejor precio]]*(1-$F$2))</f>
        <v>836.90667899999994</v>
      </c>
      <c r="F3571" s="4" t="s">
        <v>6</v>
      </c>
      <c r="G3571" s="16" t="s">
        <v>6131</v>
      </c>
      <c r="H3571" s="5">
        <f>IFERROR(IF($F$3=0,"-",Tabla1[[#This Row],[Precio de Cliente neto]]*(1+$F$3)),"-")</f>
        <v>1394.8444649999997</v>
      </c>
      <c r="I3571" s="5">
        <v>1328.4232999999999</v>
      </c>
      <c r="J3571" s="5">
        <v>1195.58097</v>
      </c>
      <c r="K3571" s="26">
        <v>0.21</v>
      </c>
    </row>
    <row r="3572" spans="1:11">
      <c r="A3572" s="4">
        <v>9812</v>
      </c>
      <c r="B3572" t="s">
        <v>2581</v>
      </c>
      <c r="C3572" s="5">
        <f>IF($F$2=0," - ",Tabla1[[#This Row],[Base Precio de Lista neto]])</f>
        <v>1328.43</v>
      </c>
      <c r="D3572" s="5">
        <f>IF($F$2=0," - ",Tabla1[[#This Row],[Base Precio de Lista neto]]*(1-$F$2))</f>
        <v>929.90099999999995</v>
      </c>
      <c r="E3572" s="5">
        <f>IF($F$2=0," - ",Tabla1[[#This Row],[Base para Mejor precio]]*(1-$F$2))</f>
        <v>836.91089999999997</v>
      </c>
      <c r="F3572" s="4" t="s">
        <v>6</v>
      </c>
      <c r="G3572" s="16" t="s">
        <v>6131</v>
      </c>
      <c r="H3572" s="5">
        <f>IFERROR(IF($F$3=0,"-",Tabla1[[#This Row],[Precio de Cliente neto]]*(1+$F$3)),"-")</f>
        <v>1394.8515</v>
      </c>
      <c r="I3572" s="5">
        <v>1328.43</v>
      </c>
      <c r="J3572" s="5">
        <v>1195.587</v>
      </c>
      <c r="K3572" s="26">
        <v>0.21</v>
      </c>
    </row>
    <row r="3573" spans="1:11">
      <c r="A3573" s="4">
        <v>9813</v>
      </c>
      <c r="B3573" t="s">
        <v>2582</v>
      </c>
      <c r="C3573" s="5">
        <f>IF($F$2=0," - ",Tabla1[[#This Row],[Base Precio de Lista neto]])</f>
        <v>1550.8217999999999</v>
      </c>
      <c r="D3573" s="5">
        <f>IF($F$2=0," - ",Tabla1[[#This Row],[Base Precio de Lista neto]]*(1-$F$2))</f>
        <v>1085.5752599999998</v>
      </c>
      <c r="E3573" s="5">
        <f>IF($F$2=0," - ",Tabla1[[#This Row],[Base para Mejor precio]]*(1-$F$2))</f>
        <v>977.01773400000002</v>
      </c>
      <c r="F3573" s="4" t="s">
        <v>6</v>
      </c>
      <c r="G3573" s="16" t="s">
        <v>6131</v>
      </c>
      <c r="H3573" s="5">
        <f>IFERROR(IF($F$3=0,"-",Tabla1[[#This Row],[Precio de Cliente neto]]*(1+$F$3)),"-")</f>
        <v>1628.3628899999999</v>
      </c>
      <c r="I3573" s="5">
        <v>1550.8217999999999</v>
      </c>
      <c r="J3573" s="5">
        <v>1395.7396200000001</v>
      </c>
      <c r="K3573" s="26">
        <v>0.21</v>
      </c>
    </row>
    <row r="3574" spans="1:11">
      <c r="A3574" s="4">
        <v>9814</v>
      </c>
      <c r="B3574" t="s">
        <v>2583</v>
      </c>
      <c r="C3574" s="5">
        <f>IF($F$2=0," - ",Tabla1[[#This Row],[Base Precio de Lista neto]])</f>
        <v>393.6404</v>
      </c>
      <c r="D3574" s="5">
        <f>IF($F$2=0," - ",Tabla1[[#This Row],[Base Precio de Lista neto]]*(1-$F$2))</f>
        <v>275.54827999999998</v>
      </c>
      <c r="E3574" s="5">
        <f>IF($F$2=0," - ",Tabla1[[#This Row],[Base para Mejor precio]]*(1-$F$2))</f>
        <v>247.99345199999999</v>
      </c>
      <c r="F3574" s="4" t="s">
        <v>6</v>
      </c>
      <c r="G3574" s="16" t="s">
        <v>6131</v>
      </c>
      <c r="H3574" s="5">
        <f>IFERROR(IF($F$3=0,"-",Tabla1[[#This Row],[Precio de Cliente neto]]*(1+$F$3)),"-")</f>
        <v>413.32241999999997</v>
      </c>
      <c r="I3574" s="5">
        <v>393.6404</v>
      </c>
      <c r="J3574" s="5">
        <v>354.27636000000001</v>
      </c>
      <c r="K3574" s="26">
        <v>0.21</v>
      </c>
    </row>
    <row r="3575" spans="1:11">
      <c r="A3575" s="4">
        <v>9815</v>
      </c>
      <c r="B3575" t="s">
        <v>2584</v>
      </c>
      <c r="C3575" s="5">
        <f>IF($F$2=0," - ",Tabla1[[#This Row],[Base Precio de Lista neto]])</f>
        <v>1433.1421</v>
      </c>
      <c r="D3575" s="5">
        <f>IF($F$2=0," - ",Tabla1[[#This Row],[Base Precio de Lista neto]]*(1-$F$2))</f>
        <v>1003.1994699999999</v>
      </c>
      <c r="E3575" s="5">
        <f>IF($F$2=0," - ",Tabla1[[#This Row],[Base para Mejor precio]]*(1-$F$2))</f>
        <v>902.87952299999995</v>
      </c>
      <c r="F3575" s="4" t="s">
        <v>6</v>
      </c>
      <c r="G3575" s="16" t="s">
        <v>6131</v>
      </c>
      <c r="H3575" s="5">
        <f>IFERROR(IF($F$3=0,"-",Tabla1[[#This Row],[Precio de Cliente neto]]*(1+$F$3)),"-")</f>
        <v>1504.7992049999998</v>
      </c>
      <c r="I3575" s="5">
        <v>1433.1421</v>
      </c>
      <c r="J3575" s="5">
        <v>1289.82789</v>
      </c>
      <c r="K3575" s="26">
        <v>0.21</v>
      </c>
    </row>
    <row r="3576" spans="1:11">
      <c r="A3576" s="4">
        <v>9816</v>
      </c>
      <c r="B3576" t="s">
        <v>2585</v>
      </c>
      <c r="C3576" s="5">
        <f>IF($F$2=0," - ",Tabla1[[#This Row],[Base Precio de Lista neto]])</f>
        <v>356.06</v>
      </c>
      <c r="D3576" s="5">
        <f>IF($F$2=0," - ",Tabla1[[#This Row],[Base Precio de Lista neto]]*(1-$F$2))</f>
        <v>249.24199999999999</v>
      </c>
      <c r="E3576" s="5">
        <f>IF($F$2=0," - ",Tabla1[[#This Row],[Base para Mejor precio]]*(1-$F$2))</f>
        <v>224.31779999999998</v>
      </c>
      <c r="F3576" s="4" t="s">
        <v>6</v>
      </c>
      <c r="G3576" s="16" t="s">
        <v>6131</v>
      </c>
      <c r="H3576" s="5">
        <f>IFERROR(IF($F$3=0,"-",Tabla1[[#This Row],[Precio de Cliente neto]]*(1+$F$3)),"-")</f>
        <v>373.863</v>
      </c>
      <c r="I3576" s="5">
        <v>356.06</v>
      </c>
      <c r="J3576" s="5">
        <v>320.45400000000001</v>
      </c>
      <c r="K3576" s="26">
        <v>0.21</v>
      </c>
    </row>
    <row r="3577" spans="1:11">
      <c r="A3577" s="4">
        <v>9817</v>
      </c>
      <c r="B3577" t="s">
        <v>2586</v>
      </c>
      <c r="C3577" s="5">
        <f>IF($F$2=0," - ",Tabla1[[#This Row],[Base Precio de Lista neto]])</f>
        <v>2368.6999999999998</v>
      </c>
      <c r="D3577" s="5">
        <f>IF($F$2=0," - ",Tabla1[[#This Row],[Base Precio de Lista neto]]*(1-$F$2))</f>
        <v>1658.0899999999997</v>
      </c>
      <c r="E3577" s="5">
        <f>IF($F$2=0," - ",Tabla1[[#This Row],[Base para Mejor precio]]*(1-$F$2))</f>
        <v>1492.2809999999999</v>
      </c>
      <c r="F3577" s="4" t="s">
        <v>6</v>
      </c>
      <c r="G3577" s="16" t="s">
        <v>6131</v>
      </c>
      <c r="H3577" s="5">
        <f>IFERROR(IF($F$3=0,"-",Tabla1[[#This Row],[Precio de Cliente neto]]*(1+$F$3)),"-")</f>
        <v>2487.1349999999993</v>
      </c>
      <c r="I3577" s="5">
        <v>2368.6999999999998</v>
      </c>
      <c r="J3577" s="5">
        <v>2131.83</v>
      </c>
      <c r="K3577" s="26">
        <v>0.21</v>
      </c>
    </row>
    <row r="3578" spans="1:11">
      <c r="A3578" s="4">
        <v>9818</v>
      </c>
      <c r="B3578" t="s">
        <v>2587</v>
      </c>
      <c r="C3578" s="5">
        <f>IF($F$2=0," - ",Tabla1[[#This Row],[Base Precio de Lista neto]])</f>
        <v>2368.6999999999998</v>
      </c>
      <c r="D3578" s="5">
        <f>IF($F$2=0," - ",Tabla1[[#This Row],[Base Precio de Lista neto]]*(1-$F$2))</f>
        <v>1658.0899999999997</v>
      </c>
      <c r="E3578" s="5">
        <f>IF($F$2=0," - ",Tabla1[[#This Row],[Base para Mejor precio]]*(1-$F$2))</f>
        <v>1492.2809999999999</v>
      </c>
      <c r="F3578" s="4" t="s">
        <v>6</v>
      </c>
      <c r="G3578" s="16" t="s">
        <v>6131</v>
      </c>
      <c r="H3578" s="5">
        <f>IFERROR(IF($F$3=0,"-",Tabla1[[#This Row],[Precio de Cliente neto]]*(1+$F$3)),"-")</f>
        <v>2487.1349999999993</v>
      </c>
      <c r="I3578" s="5">
        <v>2368.6999999999998</v>
      </c>
      <c r="J3578" s="5">
        <v>2131.83</v>
      </c>
      <c r="K3578" s="26">
        <v>0.21</v>
      </c>
    </row>
    <row r="3579" spans="1:11">
      <c r="A3579" s="4">
        <v>9819</v>
      </c>
      <c r="B3579" t="s">
        <v>2588</v>
      </c>
      <c r="C3579" s="5">
        <f>IF($F$2=0," - ",Tabla1[[#This Row],[Base Precio de Lista neto]])</f>
        <v>2826.9814999999999</v>
      </c>
      <c r="D3579" s="5">
        <f>IF($F$2=0," - ",Tabla1[[#This Row],[Base Precio de Lista neto]]*(1-$F$2))</f>
        <v>1978.8870499999998</v>
      </c>
      <c r="E3579" s="5">
        <f>IF($F$2=0," - ",Tabla1[[#This Row],[Base para Mejor precio]]*(1-$F$2))</f>
        <v>1780.998345</v>
      </c>
      <c r="F3579" s="4" t="s">
        <v>6</v>
      </c>
      <c r="G3579" s="16" t="s">
        <v>6131</v>
      </c>
      <c r="H3579" s="5">
        <f>IFERROR(IF($F$3=0,"-",Tabla1[[#This Row],[Precio de Cliente neto]]*(1+$F$3)),"-")</f>
        <v>2968.330575</v>
      </c>
      <c r="I3579" s="5">
        <v>2826.9814999999999</v>
      </c>
      <c r="J3579" s="5">
        <v>2544.2833500000002</v>
      </c>
      <c r="K3579" s="26">
        <v>0.21</v>
      </c>
    </row>
    <row r="3580" spans="1:11">
      <c r="A3580" s="4">
        <v>9820</v>
      </c>
      <c r="B3580" t="s">
        <v>2589</v>
      </c>
      <c r="C3580" s="5">
        <f>IF($F$2=0," - ",Tabla1[[#This Row],[Base Precio de Lista neto]])</f>
        <v>2368.6999999999998</v>
      </c>
      <c r="D3580" s="5">
        <f>IF($F$2=0," - ",Tabla1[[#This Row],[Base Precio de Lista neto]]*(1-$F$2))</f>
        <v>1658.0899999999997</v>
      </c>
      <c r="E3580" s="5">
        <f>IF($F$2=0," - ",Tabla1[[#This Row],[Base para Mejor precio]]*(1-$F$2))</f>
        <v>1492.2809999999999</v>
      </c>
      <c r="F3580" s="4" t="s">
        <v>6</v>
      </c>
      <c r="G3580" s="16" t="s">
        <v>6131</v>
      </c>
      <c r="H3580" s="5">
        <f>IFERROR(IF($F$3=0,"-",Tabla1[[#This Row],[Precio de Cliente neto]]*(1+$F$3)),"-")</f>
        <v>2487.1349999999993</v>
      </c>
      <c r="I3580" s="5">
        <v>2368.6999999999998</v>
      </c>
      <c r="J3580" s="5">
        <v>2131.83</v>
      </c>
      <c r="K3580" s="26">
        <v>0.21</v>
      </c>
    </row>
    <row r="3581" spans="1:11">
      <c r="A3581" s="4">
        <v>9821</v>
      </c>
      <c r="B3581" t="s">
        <v>2590</v>
      </c>
      <c r="C3581" s="5">
        <f>IF($F$2=0," - ",Tabla1[[#This Row],[Base Precio de Lista neto]])</f>
        <v>2368.6999999999998</v>
      </c>
      <c r="D3581" s="5">
        <f>IF($F$2=0," - ",Tabla1[[#This Row],[Base Precio de Lista neto]]*(1-$F$2))</f>
        <v>1658.0899999999997</v>
      </c>
      <c r="E3581" s="5">
        <f>IF($F$2=0," - ",Tabla1[[#This Row],[Base para Mejor precio]]*(1-$F$2))</f>
        <v>1492.2809999999999</v>
      </c>
      <c r="F3581" s="4" t="s">
        <v>6</v>
      </c>
      <c r="G3581" s="16" t="s">
        <v>6131</v>
      </c>
      <c r="H3581" s="5">
        <f>IFERROR(IF($F$3=0,"-",Tabla1[[#This Row],[Precio de Cliente neto]]*(1+$F$3)),"-")</f>
        <v>2487.1349999999993</v>
      </c>
      <c r="I3581" s="5">
        <v>2368.6999999999998</v>
      </c>
      <c r="J3581" s="5">
        <v>2131.83</v>
      </c>
      <c r="K3581" s="26">
        <v>0.21</v>
      </c>
    </row>
    <row r="3582" spans="1:11">
      <c r="A3582" s="4">
        <v>9822</v>
      </c>
      <c r="B3582" t="s">
        <v>2591</v>
      </c>
      <c r="C3582" s="5">
        <f>IF($F$2=0," - ",Tabla1[[#This Row],[Base Precio de Lista neto]])</f>
        <v>2826.9814999999999</v>
      </c>
      <c r="D3582" s="5">
        <f>IF($F$2=0," - ",Tabla1[[#This Row],[Base Precio de Lista neto]]*(1-$F$2))</f>
        <v>1978.8870499999998</v>
      </c>
      <c r="E3582" s="5">
        <f>IF($F$2=0," - ",Tabla1[[#This Row],[Base para Mejor precio]]*(1-$F$2))</f>
        <v>1780.998345</v>
      </c>
      <c r="F3582" s="4" t="s">
        <v>6</v>
      </c>
      <c r="G3582" s="16" t="s">
        <v>6131</v>
      </c>
      <c r="H3582" s="5">
        <f>IFERROR(IF($F$3=0,"-",Tabla1[[#This Row],[Precio de Cliente neto]]*(1+$F$3)),"-")</f>
        <v>2968.330575</v>
      </c>
      <c r="I3582" s="5">
        <v>2826.9814999999999</v>
      </c>
      <c r="J3582" s="5">
        <v>2544.2833500000002</v>
      </c>
      <c r="K3582" s="26">
        <v>0.21</v>
      </c>
    </row>
    <row r="3583" spans="1:11">
      <c r="A3583" s="4">
        <v>9823</v>
      </c>
      <c r="B3583" t="s">
        <v>2592</v>
      </c>
      <c r="C3583" s="5">
        <f>IF($F$2=0," - ",Tabla1[[#This Row],[Base Precio de Lista neto]])</f>
        <v>366.75880000000001</v>
      </c>
      <c r="D3583" s="5">
        <f>IF($F$2=0," - ",Tabla1[[#This Row],[Base Precio de Lista neto]]*(1-$F$2))</f>
        <v>256.73115999999999</v>
      </c>
      <c r="E3583" s="5">
        <f>IF($F$2=0," - ",Tabla1[[#This Row],[Base para Mejor precio]]*(1-$F$2))</f>
        <v>231.058044</v>
      </c>
      <c r="F3583" s="4" t="s">
        <v>6</v>
      </c>
      <c r="G3583" s="16" t="s">
        <v>6131</v>
      </c>
      <c r="H3583" s="5">
        <f>IFERROR(IF($F$3=0,"-",Tabla1[[#This Row],[Precio de Cliente neto]]*(1+$F$3)),"-")</f>
        <v>385.09673999999995</v>
      </c>
      <c r="I3583" s="5">
        <v>366.75880000000001</v>
      </c>
      <c r="J3583" s="5">
        <v>330.08292</v>
      </c>
      <c r="K3583" s="26">
        <v>0.21</v>
      </c>
    </row>
    <row r="3584" spans="1:11">
      <c r="A3584" s="4">
        <v>9824</v>
      </c>
      <c r="B3584" t="s">
        <v>2593</v>
      </c>
      <c r="C3584" s="5">
        <f>IF($F$2=0," - ",Tabla1[[#This Row],[Base Precio de Lista neto]])</f>
        <v>977.40560000000005</v>
      </c>
      <c r="D3584" s="5">
        <f>IF($F$2=0," - ",Tabla1[[#This Row],[Base Precio de Lista neto]]*(1-$F$2))</f>
        <v>684.18391999999994</v>
      </c>
      <c r="E3584" s="5">
        <f>IF($F$2=0," - ",Tabla1[[#This Row],[Base para Mejor precio]]*(1-$F$2))</f>
        <v>615.7655279999999</v>
      </c>
      <c r="F3584" s="4" t="s">
        <v>6</v>
      </c>
      <c r="G3584" s="16" t="s">
        <v>6131</v>
      </c>
      <c r="H3584" s="5">
        <f>IFERROR(IF($F$3=0,"-",Tabla1[[#This Row],[Precio de Cliente neto]]*(1+$F$3)),"-")</f>
        <v>1026.2758799999999</v>
      </c>
      <c r="I3584" s="5">
        <v>977.40560000000005</v>
      </c>
      <c r="J3584" s="5">
        <v>879.66503999999998</v>
      </c>
      <c r="K3584" s="26">
        <v>0.21</v>
      </c>
    </row>
    <row r="3585" spans="1:11">
      <c r="A3585" s="4">
        <v>9825</v>
      </c>
      <c r="B3585" t="s">
        <v>2594</v>
      </c>
      <c r="C3585" s="5">
        <f>IF($F$2=0," - ",Tabla1[[#This Row],[Base Precio de Lista neto]])</f>
        <v>387.464</v>
      </c>
      <c r="D3585" s="5">
        <f>IF($F$2=0," - ",Tabla1[[#This Row],[Base Precio de Lista neto]]*(1-$F$2))</f>
        <v>271.22479999999996</v>
      </c>
      <c r="E3585" s="5">
        <f>IF($F$2=0," - ",Tabla1[[#This Row],[Base para Mejor precio]]*(1-$F$2))</f>
        <v>244.10231999999999</v>
      </c>
      <c r="F3585" s="4" t="s">
        <v>5</v>
      </c>
      <c r="G3585" s="16" t="s">
        <v>6131</v>
      </c>
      <c r="H3585" s="5">
        <f>IFERROR(IF($F$3=0,"-",Tabla1[[#This Row],[Precio de Cliente neto]]*(1+$F$3)),"-")</f>
        <v>406.83719999999994</v>
      </c>
      <c r="I3585" s="5">
        <v>387.464</v>
      </c>
      <c r="J3585" s="5">
        <v>348.7176</v>
      </c>
      <c r="K3585" s="26">
        <v>0.21</v>
      </c>
    </row>
    <row r="3586" spans="1:11">
      <c r="A3586" s="4">
        <v>9826</v>
      </c>
      <c r="B3586" t="s">
        <v>2595</v>
      </c>
      <c r="C3586" s="5">
        <f>IF($F$2=0," - ",Tabla1[[#This Row],[Base Precio de Lista neto]])</f>
        <v>428.12880000000001</v>
      </c>
      <c r="D3586" s="5">
        <f>IF($F$2=0," - ",Tabla1[[#This Row],[Base Precio de Lista neto]]*(1-$F$2))</f>
        <v>299.69015999999999</v>
      </c>
      <c r="E3586" s="5">
        <f>IF($F$2=0," - ",Tabla1[[#This Row],[Base para Mejor precio]]*(1-$F$2))</f>
        <v>269.72114399999998</v>
      </c>
      <c r="F3586" s="4" t="s">
        <v>6</v>
      </c>
      <c r="G3586" s="16" t="s">
        <v>6131</v>
      </c>
      <c r="H3586" s="5">
        <f>IFERROR(IF($F$3=0,"-",Tabla1[[#This Row],[Precio de Cliente neto]]*(1+$F$3)),"-")</f>
        <v>449.53523999999999</v>
      </c>
      <c r="I3586" s="5">
        <v>428.12880000000001</v>
      </c>
      <c r="J3586" s="5">
        <v>385.31592000000001</v>
      </c>
      <c r="K3586" s="26">
        <v>0.21</v>
      </c>
    </row>
    <row r="3587" spans="1:11">
      <c r="A3587" s="4">
        <v>9827</v>
      </c>
      <c r="B3587" t="s">
        <v>2596</v>
      </c>
      <c r="C3587" s="5">
        <f>IF($F$2=0," - ",Tabla1[[#This Row],[Base Precio de Lista neto]])</f>
        <v>390.0598</v>
      </c>
      <c r="D3587" s="5">
        <f>IF($F$2=0," - ",Tabla1[[#This Row],[Base Precio de Lista neto]]*(1-$F$2))</f>
        <v>273.04185999999999</v>
      </c>
      <c r="E3587" s="5">
        <f>IF($F$2=0," - ",Tabla1[[#This Row],[Base para Mejor precio]]*(1-$F$2))</f>
        <v>245.73767399999997</v>
      </c>
      <c r="F3587" s="4" t="s">
        <v>6</v>
      </c>
      <c r="G3587" s="16" t="s">
        <v>6131</v>
      </c>
      <c r="H3587" s="5">
        <f>IFERROR(IF($F$3=0,"-",Tabla1[[#This Row],[Precio de Cliente neto]]*(1+$F$3)),"-")</f>
        <v>409.56278999999995</v>
      </c>
      <c r="I3587" s="5">
        <v>390.0598</v>
      </c>
      <c r="J3587" s="5">
        <v>351.05381999999997</v>
      </c>
      <c r="K3587" s="26">
        <v>0.21</v>
      </c>
    </row>
    <row r="3588" spans="1:11">
      <c r="A3588" s="4">
        <v>9828</v>
      </c>
      <c r="B3588" t="s">
        <v>2597</v>
      </c>
      <c r="C3588" s="5">
        <f>IF($F$2=0," - ",Tabla1[[#This Row],[Base Precio de Lista neto]])</f>
        <v>478.35610000000003</v>
      </c>
      <c r="D3588" s="5">
        <f>IF($F$2=0," - ",Tabla1[[#This Row],[Base Precio de Lista neto]]*(1-$F$2))</f>
        <v>334.84926999999999</v>
      </c>
      <c r="E3588" s="5">
        <f>IF($F$2=0," - ",Tabla1[[#This Row],[Base para Mejor precio]]*(1-$F$2))</f>
        <v>301.36434299999996</v>
      </c>
      <c r="F3588" s="4" t="s">
        <v>6</v>
      </c>
      <c r="G3588" s="16" t="s">
        <v>6131</v>
      </c>
      <c r="H3588" s="5">
        <f>IFERROR(IF($F$3=0,"-",Tabla1[[#This Row],[Precio de Cliente neto]]*(1+$F$3)),"-")</f>
        <v>502.27390500000001</v>
      </c>
      <c r="I3588" s="5">
        <v>478.35610000000003</v>
      </c>
      <c r="J3588" s="5">
        <v>430.52049</v>
      </c>
      <c r="K3588" s="26">
        <v>0.21</v>
      </c>
    </row>
    <row r="3589" spans="1:11">
      <c r="A3589" s="4">
        <v>9829</v>
      </c>
      <c r="B3589" t="s">
        <v>8733</v>
      </c>
      <c r="C3589" s="5">
        <f>IF($F$2=0," - ",Tabla1[[#This Row],[Base Precio de Lista neto]])</f>
        <v>13824.690399999999</v>
      </c>
      <c r="D3589" s="5">
        <f>IF($F$2=0," - ",Tabla1[[#This Row],[Base Precio de Lista neto]]*(1-$F$2))</f>
        <v>9677.2832799999996</v>
      </c>
      <c r="E3589" s="5">
        <f>IF($F$2=0," - ",Tabla1[[#This Row],[Base para Mejor precio]]*(1-$F$2))</f>
        <v>8709.5549519999986</v>
      </c>
      <c r="F3589" s="4" t="s">
        <v>4</v>
      </c>
      <c r="G3589" s="16" t="s">
        <v>6131</v>
      </c>
      <c r="H3589" s="5">
        <f>IFERROR(IF($F$3=0,"-",Tabla1[[#This Row],[Precio de Cliente neto]]*(1+$F$3)),"-")</f>
        <v>14515.924919999999</v>
      </c>
      <c r="I3589" s="5">
        <v>13824.690399999999</v>
      </c>
      <c r="J3589" s="5">
        <v>12442.22136</v>
      </c>
      <c r="K3589" s="26">
        <v>0.21</v>
      </c>
    </row>
    <row r="3590" spans="1:11">
      <c r="A3590" s="4">
        <v>9830</v>
      </c>
      <c r="B3590" t="s">
        <v>2598</v>
      </c>
      <c r="C3590" s="5">
        <f>IF($F$2=0," - ",Tabla1[[#This Row],[Base Precio de Lista neto]])</f>
        <v>812.00300000000004</v>
      </c>
      <c r="D3590" s="5">
        <f>IF($F$2=0," - ",Tabla1[[#This Row],[Base Precio de Lista neto]]*(1-$F$2))</f>
        <v>568.40210000000002</v>
      </c>
      <c r="E3590" s="5">
        <f>IF($F$2=0," - ",Tabla1[[#This Row],[Base para Mejor precio]]*(1-$F$2))</f>
        <v>511.56188999999995</v>
      </c>
      <c r="F3590" s="4" t="s">
        <v>6</v>
      </c>
      <c r="G3590" s="16" t="s">
        <v>6131</v>
      </c>
      <c r="H3590" s="5">
        <f>IFERROR(IF($F$3=0,"-",Tabla1[[#This Row],[Precio de Cliente neto]]*(1+$F$3)),"-")</f>
        <v>852.60315000000003</v>
      </c>
      <c r="I3590" s="5">
        <v>812.00300000000004</v>
      </c>
      <c r="J3590" s="5">
        <v>730.80269999999996</v>
      </c>
      <c r="K3590" s="26">
        <v>0.21</v>
      </c>
    </row>
    <row r="3591" spans="1:11">
      <c r="A3591" s="4">
        <v>9831</v>
      </c>
      <c r="B3591" t="s">
        <v>2599</v>
      </c>
      <c r="C3591" s="5">
        <f>IF($F$2=0," - ",Tabla1[[#This Row],[Base Precio de Lista neto]])</f>
        <v>1024.5812000000001</v>
      </c>
      <c r="D3591" s="5">
        <f>IF($F$2=0," - ",Tabla1[[#This Row],[Base Precio de Lista neto]]*(1-$F$2))</f>
        <v>717.20684000000006</v>
      </c>
      <c r="E3591" s="5">
        <f>IF($F$2=0," - ",Tabla1[[#This Row],[Base para Mejor precio]]*(1-$F$2))</f>
        <v>645.48615599999994</v>
      </c>
      <c r="F3591" s="4" t="s">
        <v>6</v>
      </c>
      <c r="G3591" s="16" t="s">
        <v>6131</v>
      </c>
      <c r="H3591" s="5">
        <f>IFERROR(IF($F$3=0,"-",Tabla1[[#This Row],[Precio de Cliente neto]]*(1+$F$3)),"-")</f>
        <v>1075.8102600000002</v>
      </c>
      <c r="I3591" s="5">
        <v>1024.5812000000001</v>
      </c>
      <c r="J3591" s="5">
        <v>922.12307999999996</v>
      </c>
      <c r="K3591" s="26">
        <v>0.21</v>
      </c>
    </row>
    <row r="3592" spans="1:11">
      <c r="A3592" s="4">
        <v>9832</v>
      </c>
      <c r="B3592" t="s">
        <v>2600</v>
      </c>
      <c r="C3592" s="5">
        <f>IF($F$2=0," - ",Tabla1[[#This Row],[Base Precio de Lista neto]])</f>
        <v>436.64260000000002</v>
      </c>
      <c r="D3592" s="5">
        <f>IF($F$2=0," - ",Tabla1[[#This Row],[Base Precio de Lista neto]]*(1-$F$2))</f>
        <v>305.64981999999998</v>
      </c>
      <c r="E3592" s="5">
        <f>IF($F$2=0," - ",Tabla1[[#This Row],[Base para Mejor precio]]*(1-$F$2))</f>
        <v>275.08483799999999</v>
      </c>
      <c r="F3592" s="4" t="s">
        <v>6</v>
      </c>
      <c r="G3592" s="16" t="s">
        <v>6131</v>
      </c>
      <c r="H3592" s="5">
        <f>IFERROR(IF($F$3=0,"-",Tabla1[[#This Row],[Precio de Cliente neto]]*(1+$F$3)),"-")</f>
        <v>458.47472999999997</v>
      </c>
      <c r="I3592" s="5">
        <v>436.64260000000002</v>
      </c>
      <c r="J3592" s="5">
        <v>392.97834</v>
      </c>
      <c r="K3592" s="26">
        <v>0.21</v>
      </c>
    </row>
    <row r="3593" spans="1:11">
      <c r="A3593" s="4">
        <v>9834</v>
      </c>
      <c r="B3593" t="s">
        <v>2601</v>
      </c>
      <c r="C3593" s="5">
        <f>IF($F$2=0," - ",Tabla1[[#This Row],[Base Precio de Lista neto]])</f>
        <v>4471.6417000000001</v>
      </c>
      <c r="D3593" s="5">
        <f>IF($F$2=0," - ",Tabla1[[#This Row],[Base Precio de Lista neto]]*(1-$F$2))</f>
        <v>3130.1491900000001</v>
      </c>
      <c r="E3593" s="5">
        <f>IF($F$2=0," - ",Tabla1[[#This Row],[Base para Mejor precio]]*(1-$F$2))</f>
        <v>2817.1342709999999</v>
      </c>
      <c r="F3593" s="4" t="s">
        <v>6</v>
      </c>
      <c r="G3593" s="16" t="s">
        <v>6131</v>
      </c>
      <c r="H3593" s="5">
        <f>IFERROR(IF($F$3=0,"-",Tabla1[[#This Row],[Precio de Cliente neto]]*(1+$F$3)),"-")</f>
        <v>4695.2237850000001</v>
      </c>
      <c r="I3593" s="5">
        <v>4471.6417000000001</v>
      </c>
      <c r="J3593" s="5">
        <v>4024.4775300000001</v>
      </c>
      <c r="K3593" s="26">
        <v>0.21</v>
      </c>
    </row>
    <row r="3594" spans="1:11">
      <c r="A3594" s="4">
        <v>9835</v>
      </c>
      <c r="B3594" t="s">
        <v>2602</v>
      </c>
      <c r="C3594" s="5">
        <f>IF($F$2=0," - ",Tabla1[[#This Row],[Base Precio de Lista neto]])</f>
        <v>84953.702099999995</v>
      </c>
      <c r="D3594" s="5">
        <f>IF($F$2=0," - ",Tabla1[[#This Row],[Base Precio de Lista neto]]*(1-$F$2))</f>
        <v>59467.591469999992</v>
      </c>
      <c r="E3594" s="5">
        <f>IF($F$2=0," - ",Tabla1[[#This Row],[Base para Mejor precio]]*(1-$F$2))</f>
        <v>53520.832322999995</v>
      </c>
      <c r="F3594" s="4" t="s">
        <v>4</v>
      </c>
      <c r="G3594" s="16" t="s">
        <v>6131</v>
      </c>
      <c r="H3594" s="5">
        <f>IFERROR(IF($F$3=0,"-",Tabla1[[#This Row],[Precio de Cliente neto]]*(1+$F$3)),"-")</f>
        <v>89201.387204999992</v>
      </c>
      <c r="I3594" s="5">
        <v>84953.702099999995</v>
      </c>
      <c r="J3594" s="5">
        <v>76458.331890000001</v>
      </c>
      <c r="K3594" s="26">
        <v>0.21</v>
      </c>
    </row>
    <row r="3595" spans="1:11">
      <c r="A3595" s="4">
        <v>9836</v>
      </c>
      <c r="B3595" t="s">
        <v>2603</v>
      </c>
      <c r="C3595" s="5">
        <f>IF($F$2=0," - ",Tabla1[[#This Row],[Base Precio de Lista neto]])</f>
        <v>40912.667800000003</v>
      </c>
      <c r="D3595" s="5">
        <f>IF($F$2=0," - ",Tabla1[[#This Row],[Base Precio de Lista neto]]*(1-$F$2))</f>
        <v>28638.867460000001</v>
      </c>
      <c r="E3595" s="5">
        <f>IF($F$2=0," - ",Tabla1[[#This Row],[Base para Mejor precio]]*(1-$F$2))</f>
        <v>25774.980713999998</v>
      </c>
      <c r="F3595" s="4" t="s">
        <v>4</v>
      </c>
      <c r="G3595" s="16" t="s">
        <v>6131</v>
      </c>
      <c r="H3595" s="5">
        <f>IFERROR(IF($F$3=0,"-",Tabla1[[#This Row],[Precio de Cliente neto]]*(1+$F$3)),"-")</f>
        <v>42958.301189999998</v>
      </c>
      <c r="I3595" s="5">
        <v>40912.667800000003</v>
      </c>
      <c r="J3595" s="5">
        <v>36821.401019999998</v>
      </c>
      <c r="K3595" s="26">
        <v>0.21</v>
      </c>
    </row>
    <row r="3596" spans="1:11">
      <c r="A3596" s="4">
        <v>9839</v>
      </c>
      <c r="B3596" t="s">
        <v>2604</v>
      </c>
      <c r="C3596" s="5">
        <f>IF($F$2=0," - ",Tabla1[[#This Row],[Base Precio de Lista neto]])</f>
        <v>40912.667800000003</v>
      </c>
      <c r="D3596" s="5">
        <f>IF($F$2=0," - ",Tabla1[[#This Row],[Base Precio de Lista neto]]*(1-$F$2))</f>
        <v>28638.867460000001</v>
      </c>
      <c r="E3596" s="5">
        <f>IF($F$2=0," - ",Tabla1[[#This Row],[Base para Mejor precio]]*(1-$F$2))</f>
        <v>25774.980713999998</v>
      </c>
      <c r="F3596" s="4" t="s">
        <v>4</v>
      </c>
      <c r="G3596" s="16" t="s">
        <v>6131</v>
      </c>
      <c r="H3596" s="5">
        <f>IFERROR(IF($F$3=0,"-",Tabla1[[#This Row],[Precio de Cliente neto]]*(1+$F$3)),"-")</f>
        <v>42958.301189999998</v>
      </c>
      <c r="I3596" s="5">
        <v>40912.667800000003</v>
      </c>
      <c r="J3596" s="5">
        <v>36821.401019999998</v>
      </c>
      <c r="K3596" s="26">
        <v>0.21</v>
      </c>
    </row>
    <row r="3597" spans="1:11">
      <c r="A3597" s="4">
        <v>9840</v>
      </c>
      <c r="B3597" t="s">
        <v>2605</v>
      </c>
      <c r="C3597" s="5">
        <f>IF($F$2=0," - ",Tabla1[[#This Row],[Base Precio de Lista neto]])</f>
        <v>105691.1259</v>
      </c>
      <c r="D3597" s="5">
        <f>IF($F$2=0," - ",Tabla1[[#This Row],[Base Precio de Lista neto]]*(1-$F$2))</f>
        <v>73983.788130000001</v>
      </c>
      <c r="E3597" s="5">
        <f>IF($F$2=0," - ",Tabla1[[#This Row],[Base para Mejor precio]]*(1-$F$2))</f>
        <v>66585.409316999998</v>
      </c>
      <c r="F3597" s="4" t="s">
        <v>4</v>
      </c>
      <c r="G3597" s="16" t="s">
        <v>6131</v>
      </c>
      <c r="H3597" s="5">
        <f>IFERROR(IF($F$3=0,"-",Tabla1[[#This Row],[Precio de Cliente neto]]*(1+$F$3)),"-")</f>
        <v>110975.682195</v>
      </c>
      <c r="I3597" s="5">
        <v>105691.1259</v>
      </c>
      <c r="J3597" s="5">
        <v>95122.013309999995</v>
      </c>
      <c r="K3597" s="26">
        <v>0.21</v>
      </c>
    </row>
    <row r="3598" spans="1:11">
      <c r="A3598" s="4">
        <v>9841</v>
      </c>
      <c r="B3598" t="s">
        <v>2606</v>
      </c>
      <c r="C3598" s="5">
        <f>IF($F$2=0," - ",Tabla1[[#This Row],[Base Precio de Lista neto]])</f>
        <v>2882.1419999999998</v>
      </c>
      <c r="D3598" s="5">
        <f>IF($F$2=0," - ",Tabla1[[#This Row],[Base Precio de Lista neto]]*(1-$F$2))</f>
        <v>2017.4993999999997</v>
      </c>
      <c r="E3598" s="5">
        <f>IF($F$2=0," - ",Tabla1[[#This Row],[Base para Mejor precio]]*(1-$F$2))</f>
        <v>1815.7494599999998</v>
      </c>
      <c r="F3598" s="4" t="s">
        <v>5</v>
      </c>
      <c r="G3598" s="16" t="s">
        <v>6131</v>
      </c>
      <c r="H3598" s="5">
        <f>IFERROR(IF($F$3=0,"-",Tabla1[[#This Row],[Precio de Cliente neto]]*(1+$F$3)),"-")</f>
        <v>3026.2490999999995</v>
      </c>
      <c r="I3598" s="5">
        <v>2882.1419999999998</v>
      </c>
      <c r="J3598" s="5">
        <v>2593.9277999999999</v>
      </c>
      <c r="K3598" s="26">
        <v>0.21</v>
      </c>
    </row>
    <row r="3599" spans="1:11">
      <c r="A3599" s="4">
        <v>9849</v>
      </c>
      <c r="B3599" t="s">
        <v>2607</v>
      </c>
      <c r="C3599" s="5">
        <f>IF($F$2=0," - ",Tabla1[[#This Row],[Base Precio de Lista neto]])</f>
        <v>5351.1578</v>
      </c>
      <c r="D3599" s="5">
        <f>IF($F$2=0," - ",Tabla1[[#This Row],[Base Precio de Lista neto]]*(1-$F$2))</f>
        <v>3745.8104599999997</v>
      </c>
      <c r="E3599" s="5">
        <f>IF($F$2=0," - ",Tabla1[[#This Row],[Base para Mejor precio]]*(1-$F$2))</f>
        <v>3371.2294139999999</v>
      </c>
      <c r="F3599" s="4" t="s">
        <v>6</v>
      </c>
      <c r="G3599" s="16" t="s">
        <v>6131</v>
      </c>
      <c r="H3599" s="5">
        <f>IFERROR(IF($F$3=0,"-",Tabla1[[#This Row],[Precio de Cliente neto]]*(1+$F$3)),"-")</f>
        <v>5618.7156899999991</v>
      </c>
      <c r="I3599" s="5">
        <v>5351.1578</v>
      </c>
      <c r="J3599" s="5">
        <v>4816.0420199999999</v>
      </c>
      <c r="K3599" s="26">
        <v>0.21</v>
      </c>
    </row>
    <row r="3600" spans="1:11">
      <c r="A3600" s="4">
        <v>9850</v>
      </c>
      <c r="B3600" t="s">
        <v>8734</v>
      </c>
      <c r="C3600" s="5">
        <f>IF($F$2=0," - ",Tabla1[[#This Row],[Base Precio de Lista neto]])</f>
        <v>4901.1831000000002</v>
      </c>
      <c r="D3600" s="5">
        <f>IF($F$2=0," - ",Tabla1[[#This Row],[Base Precio de Lista neto]]*(1-$F$2))</f>
        <v>3430.8281699999998</v>
      </c>
      <c r="E3600" s="5">
        <f>IF($F$2=0," - ",Tabla1[[#This Row],[Base para Mejor precio]]*(1-$F$2))</f>
        <v>3087.7453530000003</v>
      </c>
      <c r="F3600" s="4" t="s">
        <v>6</v>
      </c>
      <c r="G3600" s="16" t="s">
        <v>6131</v>
      </c>
      <c r="H3600" s="5">
        <f>IFERROR(IF($F$3=0,"-",Tabla1[[#This Row],[Precio de Cliente neto]]*(1+$F$3)),"-")</f>
        <v>5146.2422549999992</v>
      </c>
      <c r="I3600" s="5">
        <v>4901.1831000000002</v>
      </c>
      <c r="J3600" s="5">
        <v>4411.0647900000004</v>
      </c>
      <c r="K3600" s="26">
        <v>0.21</v>
      </c>
    </row>
    <row r="3601" spans="1:11">
      <c r="A3601" s="4">
        <v>9852</v>
      </c>
      <c r="B3601" t="s">
        <v>8735</v>
      </c>
      <c r="C3601" s="5">
        <f>IF($F$2=0," - ",Tabla1[[#This Row],[Base Precio de Lista neto]])</f>
        <v>2543.6968999999999</v>
      </c>
      <c r="D3601" s="5">
        <f>IF($F$2=0," - ",Tabla1[[#This Row],[Base Precio de Lista neto]]*(1-$F$2))</f>
        <v>1780.5878299999999</v>
      </c>
      <c r="E3601" s="5">
        <f>IF($F$2=0," - ",Tabla1[[#This Row],[Base para Mejor precio]]*(1-$F$2))</f>
        <v>1602.5290469999998</v>
      </c>
      <c r="F3601" s="4" t="s">
        <v>6</v>
      </c>
      <c r="G3601" s="16" t="s">
        <v>6131</v>
      </c>
      <c r="H3601" s="5">
        <f>IFERROR(IF($F$3=0,"-",Tabla1[[#This Row],[Precio de Cliente neto]]*(1+$F$3)),"-")</f>
        <v>2670.8817449999997</v>
      </c>
      <c r="I3601" s="5">
        <v>2543.6968999999999</v>
      </c>
      <c r="J3601" s="5">
        <v>2289.3272099999999</v>
      </c>
      <c r="K3601" s="26">
        <v>0.21</v>
      </c>
    </row>
    <row r="3602" spans="1:11">
      <c r="A3602" s="4">
        <v>9853</v>
      </c>
      <c r="B3602" t="s">
        <v>8736</v>
      </c>
      <c r="C3602" s="5">
        <f>IF($F$2=0," - ",Tabla1[[#This Row],[Base Precio de Lista neto]])</f>
        <v>1968.7627</v>
      </c>
      <c r="D3602" s="5">
        <f>IF($F$2=0," - ",Tabla1[[#This Row],[Base Precio de Lista neto]]*(1-$F$2))</f>
        <v>1378.1338899999998</v>
      </c>
      <c r="E3602" s="5">
        <f>IF($F$2=0," - ",Tabla1[[#This Row],[Base para Mejor precio]]*(1-$F$2))</f>
        <v>1240.3205009999999</v>
      </c>
      <c r="F3602" s="4" t="s">
        <v>6</v>
      </c>
      <c r="G3602" s="16" t="s">
        <v>6131</v>
      </c>
      <c r="H3602" s="5">
        <f>IFERROR(IF($F$3=0,"-",Tabla1[[#This Row],[Precio de Cliente neto]]*(1+$F$3)),"-")</f>
        <v>2067.2008349999996</v>
      </c>
      <c r="I3602" s="5">
        <v>1968.7627</v>
      </c>
      <c r="J3602" s="5">
        <v>1771.88643</v>
      </c>
      <c r="K3602" s="26">
        <v>0.21</v>
      </c>
    </row>
    <row r="3603" spans="1:11">
      <c r="A3603" s="4">
        <v>9854</v>
      </c>
      <c r="B3603" t="s">
        <v>8737</v>
      </c>
      <c r="C3603" s="5">
        <f>IF($F$2=0," - ",Tabla1[[#This Row],[Base Precio de Lista neto]])</f>
        <v>2798.1448</v>
      </c>
      <c r="D3603" s="5">
        <f>IF($F$2=0," - ",Tabla1[[#This Row],[Base Precio de Lista neto]]*(1-$F$2))</f>
        <v>1958.7013599999998</v>
      </c>
      <c r="E3603" s="5">
        <f>IF($F$2=0," - ",Tabla1[[#This Row],[Base para Mejor precio]]*(1-$F$2))</f>
        <v>1762.831224</v>
      </c>
      <c r="F3603" s="4" t="s">
        <v>6</v>
      </c>
      <c r="G3603" s="16" t="s">
        <v>6131</v>
      </c>
      <c r="H3603" s="5">
        <f>IFERROR(IF($F$3=0,"-",Tabla1[[#This Row],[Precio de Cliente neto]]*(1+$F$3)),"-")</f>
        <v>2938.0520399999996</v>
      </c>
      <c r="I3603" s="5">
        <v>2798.1448</v>
      </c>
      <c r="J3603" s="5">
        <v>2518.33032</v>
      </c>
      <c r="K3603" s="26">
        <v>0.21</v>
      </c>
    </row>
    <row r="3604" spans="1:11">
      <c r="A3604" s="4">
        <v>9855</v>
      </c>
      <c r="B3604" t="s">
        <v>8738</v>
      </c>
      <c r="C3604" s="5">
        <f>IF($F$2=0," - ",Tabla1[[#This Row],[Base Precio de Lista neto]])</f>
        <v>1968.7627</v>
      </c>
      <c r="D3604" s="5">
        <f>IF($F$2=0," - ",Tabla1[[#This Row],[Base Precio de Lista neto]]*(1-$F$2))</f>
        <v>1378.1338899999998</v>
      </c>
      <c r="E3604" s="5">
        <f>IF($F$2=0," - ",Tabla1[[#This Row],[Base para Mejor precio]]*(1-$F$2))</f>
        <v>1240.3205009999999</v>
      </c>
      <c r="F3604" s="4" t="s">
        <v>6</v>
      </c>
      <c r="G3604" s="16" t="s">
        <v>6131</v>
      </c>
      <c r="H3604" s="5">
        <f>IFERROR(IF($F$3=0,"-",Tabla1[[#This Row],[Precio de Cliente neto]]*(1+$F$3)),"-")</f>
        <v>2067.2008349999996</v>
      </c>
      <c r="I3604" s="5">
        <v>1968.7627</v>
      </c>
      <c r="J3604" s="5">
        <v>1771.88643</v>
      </c>
      <c r="K3604" s="26">
        <v>0.21</v>
      </c>
    </row>
    <row r="3605" spans="1:11">
      <c r="A3605" s="4">
        <v>9856</v>
      </c>
      <c r="B3605" t="s">
        <v>2608</v>
      </c>
      <c r="C3605" s="5">
        <f>IF($F$2=0," - ",Tabla1[[#This Row],[Base Precio de Lista neto]])</f>
        <v>5329.7996000000003</v>
      </c>
      <c r="D3605" s="5">
        <f>IF($F$2=0," - ",Tabla1[[#This Row],[Base Precio de Lista neto]]*(1-$F$2))</f>
        <v>3730.8597199999999</v>
      </c>
      <c r="E3605" s="5">
        <f>IF($F$2=0," - ",Tabla1[[#This Row],[Base para Mejor precio]]*(1-$F$2))</f>
        <v>3357.7737479999996</v>
      </c>
      <c r="F3605" s="4" t="s">
        <v>6</v>
      </c>
      <c r="G3605" s="16" t="s">
        <v>6131</v>
      </c>
      <c r="H3605" s="5">
        <f>IFERROR(IF($F$3=0,"-",Tabla1[[#This Row],[Precio de Cliente neto]]*(1+$F$3)),"-")</f>
        <v>5596.2895799999997</v>
      </c>
      <c r="I3605" s="5">
        <v>5329.7996000000003</v>
      </c>
      <c r="J3605" s="5">
        <v>4796.8196399999997</v>
      </c>
      <c r="K3605" s="26">
        <v>0.21</v>
      </c>
    </row>
    <row r="3606" spans="1:11">
      <c r="A3606" s="4">
        <v>9857</v>
      </c>
      <c r="B3606" t="s">
        <v>2609</v>
      </c>
      <c r="C3606" s="5">
        <f>IF($F$2=0," - ",Tabla1[[#This Row],[Base Precio de Lista neto]])</f>
        <v>1195.5235</v>
      </c>
      <c r="D3606" s="5">
        <f>IF($F$2=0," - ",Tabla1[[#This Row],[Base Precio de Lista neto]]*(1-$F$2))</f>
        <v>836.86644999999999</v>
      </c>
      <c r="E3606" s="5">
        <f>IF($F$2=0," - ",Tabla1[[#This Row],[Base para Mejor precio]]*(1-$F$2))</f>
        <v>753.17980499999999</v>
      </c>
      <c r="F3606" s="4" t="s">
        <v>6</v>
      </c>
      <c r="G3606" s="16" t="s">
        <v>6131</v>
      </c>
      <c r="H3606" s="5">
        <f>IFERROR(IF($F$3=0,"-",Tabla1[[#This Row],[Precio de Cliente neto]]*(1+$F$3)),"-")</f>
        <v>1255.299675</v>
      </c>
      <c r="I3606" s="5">
        <v>1195.5235</v>
      </c>
      <c r="J3606" s="5">
        <v>1075.9711500000001</v>
      </c>
      <c r="K3606" s="26">
        <v>0.21</v>
      </c>
    </row>
    <row r="3607" spans="1:11">
      <c r="A3607" s="4">
        <v>9858</v>
      </c>
      <c r="B3607" t="s">
        <v>2610</v>
      </c>
      <c r="C3607" s="5">
        <f>IF($F$2=0," - ",Tabla1[[#This Row],[Base Precio de Lista neto]])</f>
        <v>1195.5235</v>
      </c>
      <c r="D3607" s="5">
        <f>IF($F$2=0," - ",Tabla1[[#This Row],[Base Precio de Lista neto]]*(1-$F$2))</f>
        <v>836.86644999999999</v>
      </c>
      <c r="E3607" s="5">
        <f>IF($F$2=0," - ",Tabla1[[#This Row],[Base para Mejor precio]]*(1-$F$2))</f>
        <v>753.17980499999999</v>
      </c>
      <c r="F3607" s="4" t="s">
        <v>6</v>
      </c>
      <c r="G3607" s="16" t="s">
        <v>6131</v>
      </c>
      <c r="H3607" s="5">
        <f>IFERROR(IF($F$3=0,"-",Tabla1[[#This Row],[Precio de Cliente neto]]*(1+$F$3)),"-")</f>
        <v>1255.299675</v>
      </c>
      <c r="I3607" s="5">
        <v>1195.5235</v>
      </c>
      <c r="J3607" s="5">
        <v>1075.9711500000001</v>
      </c>
      <c r="K3607" s="26">
        <v>0.21</v>
      </c>
    </row>
    <row r="3608" spans="1:11">
      <c r="A3608" s="4">
        <v>9859</v>
      </c>
      <c r="B3608" t="s">
        <v>2611</v>
      </c>
      <c r="C3608" s="5">
        <f>IF($F$2=0," - ",Tabla1[[#This Row],[Base Precio de Lista neto]])</f>
        <v>1195.5235</v>
      </c>
      <c r="D3608" s="5">
        <f>IF($F$2=0," - ",Tabla1[[#This Row],[Base Precio de Lista neto]]*(1-$F$2))</f>
        <v>836.86644999999999</v>
      </c>
      <c r="E3608" s="5">
        <f>IF($F$2=0," - ",Tabla1[[#This Row],[Base para Mejor precio]]*(1-$F$2))</f>
        <v>753.17980499999999</v>
      </c>
      <c r="F3608" s="4" t="s">
        <v>6</v>
      </c>
      <c r="G3608" s="16" t="s">
        <v>6131</v>
      </c>
      <c r="H3608" s="5">
        <f>IFERROR(IF($F$3=0,"-",Tabla1[[#This Row],[Precio de Cliente neto]]*(1+$F$3)),"-")</f>
        <v>1255.299675</v>
      </c>
      <c r="I3608" s="5">
        <v>1195.5235</v>
      </c>
      <c r="J3608" s="5">
        <v>1075.9711500000001</v>
      </c>
      <c r="K3608" s="26">
        <v>0.21</v>
      </c>
    </row>
    <row r="3609" spans="1:11">
      <c r="A3609" s="4">
        <v>9880</v>
      </c>
      <c r="B3609" t="s">
        <v>2612</v>
      </c>
      <c r="C3609" s="5">
        <f>IF($F$2=0," - ",Tabla1[[#This Row],[Base Precio de Lista neto]])</f>
        <v>1885.2363</v>
      </c>
      <c r="D3609" s="5">
        <f>IF($F$2=0," - ",Tabla1[[#This Row],[Base Precio de Lista neto]]*(1-$F$2))</f>
        <v>1319.6654099999998</v>
      </c>
      <c r="E3609" s="5">
        <f>IF($F$2=0," - ",Tabla1[[#This Row],[Base para Mejor precio]]*(1-$F$2))</f>
        <v>1187.6988689999998</v>
      </c>
      <c r="F3609" s="4" t="s">
        <v>6</v>
      </c>
      <c r="G3609" s="16" t="s">
        <v>6131</v>
      </c>
      <c r="H3609" s="5">
        <f>IFERROR(IF($F$3=0,"-",Tabla1[[#This Row],[Precio de Cliente neto]]*(1+$F$3)),"-")</f>
        <v>1979.4981149999999</v>
      </c>
      <c r="I3609" s="5">
        <v>1885.2363</v>
      </c>
      <c r="J3609" s="5">
        <v>1696.7126699999999</v>
      </c>
      <c r="K3609" s="26">
        <v>0.21</v>
      </c>
    </row>
    <row r="3610" spans="1:11">
      <c r="A3610" s="4">
        <v>9881</v>
      </c>
      <c r="B3610" t="s">
        <v>2613</v>
      </c>
      <c r="C3610" s="5">
        <f>IF($F$2=0," - ",Tabla1[[#This Row],[Base Precio de Lista neto]])</f>
        <v>2575.0482000000002</v>
      </c>
      <c r="D3610" s="5">
        <f>IF($F$2=0," - ",Tabla1[[#This Row],[Base Precio de Lista neto]]*(1-$F$2))</f>
        <v>1802.5337400000001</v>
      </c>
      <c r="E3610" s="5">
        <f>IF($F$2=0," - ",Tabla1[[#This Row],[Base para Mejor precio]]*(1-$F$2))</f>
        <v>1622.280366</v>
      </c>
      <c r="F3610" s="4" t="s">
        <v>6</v>
      </c>
      <c r="G3610" s="16" t="s">
        <v>6131</v>
      </c>
      <c r="H3610" s="5">
        <f>IFERROR(IF($F$3=0,"-",Tabla1[[#This Row],[Precio de Cliente neto]]*(1+$F$3)),"-")</f>
        <v>2703.8006100000002</v>
      </c>
      <c r="I3610" s="5">
        <v>2575.0482000000002</v>
      </c>
      <c r="J3610" s="5">
        <v>2317.5433800000001</v>
      </c>
      <c r="K3610" s="26">
        <v>0.21</v>
      </c>
    </row>
    <row r="3611" spans="1:11">
      <c r="A3611" s="4">
        <v>9883</v>
      </c>
      <c r="B3611" t="s">
        <v>2614</v>
      </c>
      <c r="C3611" s="5">
        <f>IF($F$2=0," - ",Tabla1[[#This Row],[Base Precio de Lista neto]])</f>
        <v>3210.6536000000001</v>
      </c>
      <c r="D3611" s="5">
        <f>IF($F$2=0," - ",Tabla1[[#This Row],[Base Precio de Lista neto]]*(1-$F$2))</f>
        <v>2247.4575199999999</v>
      </c>
      <c r="E3611" s="5">
        <f>IF($F$2=0," - ",Tabla1[[#This Row],[Base para Mejor precio]]*(1-$F$2))</f>
        <v>2022.7117679999999</v>
      </c>
      <c r="F3611" s="4" t="s">
        <v>6</v>
      </c>
      <c r="G3611" s="16" t="s">
        <v>6131</v>
      </c>
      <c r="H3611" s="5">
        <f>IFERROR(IF($F$3=0,"-",Tabla1[[#This Row],[Precio de Cliente neto]]*(1+$F$3)),"-")</f>
        <v>3371.1862799999999</v>
      </c>
      <c r="I3611" s="5">
        <v>3210.6536000000001</v>
      </c>
      <c r="J3611" s="5">
        <v>2889.58824</v>
      </c>
      <c r="K3611" s="26">
        <v>0.21</v>
      </c>
    </row>
    <row r="3612" spans="1:11">
      <c r="A3612" s="4">
        <v>9884</v>
      </c>
      <c r="B3612" t="s">
        <v>2615</v>
      </c>
      <c r="C3612" s="5">
        <f>IF($F$2=0," - ",Tabla1[[#This Row],[Base Precio de Lista neto]])</f>
        <v>904.31880000000001</v>
      </c>
      <c r="D3612" s="5">
        <f>IF($F$2=0," - ",Tabla1[[#This Row],[Base Precio de Lista neto]]*(1-$F$2))</f>
        <v>633.02315999999996</v>
      </c>
      <c r="E3612" s="5">
        <f>IF($F$2=0," - ",Tabla1[[#This Row],[Base para Mejor precio]]*(1-$F$2))</f>
        <v>569.72084399999994</v>
      </c>
      <c r="F3612" s="4" t="s">
        <v>6</v>
      </c>
      <c r="G3612" s="16" t="s">
        <v>6131</v>
      </c>
      <c r="H3612" s="5">
        <f>IFERROR(IF($F$3=0,"-",Tabla1[[#This Row],[Precio de Cliente neto]]*(1+$F$3)),"-")</f>
        <v>949.53473999999994</v>
      </c>
      <c r="I3612" s="5">
        <v>904.31880000000001</v>
      </c>
      <c r="J3612" s="5">
        <v>813.88692000000003</v>
      </c>
      <c r="K3612" s="26">
        <v>0.21</v>
      </c>
    </row>
    <row r="3613" spans="1:11">
      <c r="A3613" s="4">
        <v>9885</v>
      </c>
      <c r="B3613" t="s">
        <v>2616</v>
      </c>
      <c r="C3613" s="5">
        <f>IF($F$2=0," - ",Tabla1[[#This Row],[Base Precio de Lista neto]])</f>
        <v>1067.9894999999999</v>
      </c>
      <c r="D3613" s="5">
        <f>IF($F$2=0," - ",Tabla1[[#This Row],[Base Precio de Lista neto]]*(1-$F$2))</f>
        <v>747.59264999999994</v>
      </c>
      <c r="E3613" s="5">
        <f>IF($F$2=0," - ",Tabla1[[#This Row],[Base para Mejor precio]]*(1-$F$2))</f>
        <v>672.83338500000002</v>
      </c>
      <c r="F3613" s="4" t="s">
        <v>6</v>
      </c>
      <c r="G3613" s="16" t="s">
        <v>6131</v>
      </c>
      <c r="H3613" s="5">
        <f>IFERROR(IF($F$3=0,"-",Tabla1[[#This Row],[Precio de Cliente neto]]*(1+$F$3)),"-")</f>
        <v>1121.3889749999998</v>
      </c>
      <c r="I3613" s="5">
        <v>1067.9894999999999</v>
      </c>
      <c r="J3613" s="5">
        <v>961.19055000000003</v>
      </c>
      <c r="K3613" s="26">
        <v>0.21</v>
      </c>
    </row>
    <row r="3614" spans="1:11">
      <c r="A3614" s="4">
        <v>9886</v>
      </c>
      <c r="B3614" t="s">
        <v>2617</v>
      </c>
      <c r="C3614" s="5">
        <f>IF($F$2=0," - ",Tabla1[[#This Row],[Base Precio de Lista neto]])</f>
        <v>1238.298</v>
      </c>
      <c r="D3614" s="5">
        <f>IF($F$2=0," - ",Tabla1[[#This Row],[Base Precio de Lista neto]]*(1-$F$2))</f>
        <v>866.80859999999996</v>
      </c>
      <c r="E3614" s="5">
        <f>IF($F$2=0," - ",Tabla1[[#This Row],[Base para Mejor precio]]*(1-$F$2))</f>
        <v>780.12774000000002</v>
      </c>
      <c r="F3614" s="4" t="s">
        <v>6</v>
      </c>
      <c r="G3614" s="16" t="s">
        <v>6131</v>
      </c>
      <c r="H3614" s="5">
        <f>IFERROR(IF($F$3=0,"-",Tabla1[[#This Row],[Precio de Cliente neto]]*(1+$F$3)),"-")</f>
        <v>1300.2129</v>
      </c>
      <c r="I3614" s="5">
        <v>1238.298</v>
      </c>
      <c r="J3614" s="5">
        <v>1114.4682</v>
      </c>
      <c r="K3614" s="26">
        <v>0.21</v>
      </c>
    </row>
    <row r="3615" spans="1:11">
      <c r="A3615" s="4">
        <v>9887</v>
      </c>
      <c r="B3615" t="s">
        <v>2618</v>
      </c>
      <c r="C3615" s="5">
        <f>IF($F$2=0," - ",Tabla1[[#This Row],[Base Precio de Lista neto]])</f>
        <v>1470.1911</v>
      </c>
      <c r="D3615" s="5">
        <f>IF($F$2=0," - ",Tabla1[[#This Row],[Base Precio de Lista neto]]*(1-$F$2))</f>
        <v>1029.1337699999999</v>
      </c>
      <c r="E3615" s="5">
        <f>IF($F$2=0," - ",Tabla1[[#This Row],[Base para Mejor precio]]*(1-$F$2))</f>
        <v>926.22039299999994</v>
      </c>
      <c r="F3615" s="4" t="s">
        <v>6</v>
      </c>
      <c r="G3615" s="16" t="s">
        <v>6131</v>
      </c>
      <c r="H3615" s="5">
        <f>IFERROR(IF($F$3=0,"-",Tabla1[[#This Row],[Precio de Cliente neto]]*(1+$F$3)),"-")</f>
        <v>1543.7006549999999</v>
      </c>
      <c r="I3615" s="5">
        <v>1470.1911</v>
      </c>
      <c r="J3615" s="5">
        <v>1323.1719900000001</v>
      </c>
      <c r="K3615" s="26">
        <v>0.21</v>
      </c>
    </row>
    <row r="3616" spans="1:11">
      <c r="A3616" s="4">
        <v>9888</v>
      </c>
      <c r="B3616" t="s">
        <v>2619</v>
      </c>
      <c r="C3616" s="5">
        <f>IF($F$2=0," - ",Tabla1[[#This Row],[Base Precio de Lista neto]])</f>
        <v>1797.3486</v>
      </c>
      <c r="D3616" s="5">
        <f>IF($F$2=0," - ",Tabla1[[#This Row],[Base Precio de Lista neto]]*(1-$F$2))</f>
        <v>1258.14402</v>
      </c>
      <c r="E3616" s="5">
        <f>IF($F$2=0," - ",Tabla1[[#This Row],[Base para Mejor precio]]*(1-$F$2))</f>
        <v>1132.329618</v>
      </c>
      <c r="F3616" s="4" t="s">
        <v>6</v>
      </c>
      <c r="G3616" s="16" t="s">
        <v>6131</v>
      </c>
      <c r="H3616" s="5">
        <f>IFERROR(IF($F$3=0,"-",Tabla1[[#This Row],[Precio de Cliente neto]]*(1+$F$3)),"-")</f>
        <v>1887.21603</v>
      </c>
      <c r="I3616" s="5">
        <v>1797.3486</v>
      </c>
      <c r="J3616" s="5">
        <v>1617.61374</v>
      </c>
      <c r="K3616" s="26">
        <v>0.21</v>
      </c>
    </row>
    <row r="3617" spans="1:11">
      <c r="A3617" s="4">
        <v>9889</v>
      </c>
      <c r="B3617" t="s">
        <v>2620</v>
      </c>
      <c r="C3617" s="5">
        <f>IF($F$2=0," - ",Tabla1[[#This Row],[Base Precio de Lista neto]])</f>
        <v>2120.4558000000002</v>
      </c>
      <c r="D3617" s="5">
        <f>IF($F$2=0," - ",Tabla1[[#This Row],[Base Precio de Lista neto]]*(1-$F$2))</f>
        <v>1484.31906</v>
      </c>
      <c r="E3617" s="5">
        <f>IF($F$2=0," - ",Tabla1[[#This Row],[Base para Mejor precio]]*(1-$F$2))</f>
        <v>1335.887154</v>
      </c>
      <c r="F3617" s="4" t="s">
        <v>6</v>
      </c>
      <c r="G3617" s="16" t="s">
        <v>6131</v>
      </c>
      <c r="H3617" s="5">
        <f>IFERROR(IF($F$3=0,"-",Tabla1[[#This Row],[Precio de Cliente neto]]*(1+$F$3)),"-")</f>
        <v>2226.4785900000002</v>
      </c>
      <c r="I3617" s="5">
        <v>2120.4558000000002</v>
      </c>
      <c r="J3617" s="5">
        <v>1908.41022</v>
      </c>
      <c r="K3617" s="26">
        <v>0.21</v>
      </c>
    </row>
    <row r="3618" spans="1:11">
      <c r="A3618" s="4">
        <v>9920</v>
      </c>
      <c r="B3618" t="s">
        <v>2621</v>
      </c>
      <c r="C3618" s="5">
        <f>IF($F$2=0," - ",Tabla1[[#This Row],[Base Precio de Lista neto]])</f>
        <v>82.5</v>
      </c>
      <c r="D3618" s="5">
        <f>IF($F$2=0," - ",Tabla1[[#This Row],[Base Precio de Lista neto]]*(1-$F$2))</f>
        <v>57.749999999999993</v>
      </c>
      <c r="E3618" s="5">
        <f>IF($F$2=0," - ",Tabla1[[#This Row],[Base para Mejor precio]]*(1-$F$2))</f>
        <v>51.974999999999994</v>
      </c>
      <c r="F3618" s="4" t="s">
        <v>5</v>
      </c>
      <c r="G3618" s="16" t="s">
        <v>6131</v>
      </c>
      <c r="H3618" s="5">
        <f>IFERROR(IF($F$3=0,"-",Tabla1[[#This Row],[Precio de Cliente neto]]*(1+$F$3)),"-")</f>
        <v>86.624999999999986</v>
      </c>
      <c r="I3618" s="5">
        <v>82.5</v>
      </c>
      <c r="J3618" s="5">
        <v>74.25</v>
      </c>
      <c r="K3618" s="26">
        <v>0.21</v>
      </c>
    </row>
    <row r="3619" spans="1:11">
      <c r="A3619" s="4">
        <v>9921</v>
      </c>
      <c r="B3619" t="s">
        <v>2622</v>
      </c>
      <c r="C3619" s="5">
        <f>IF($F$2=0," - ",Tabla1[[#This Row],[Base Precio de Lista neto]])</f>
        <v>64.285700000000006</v>
      </c>
      <c r="D3619" s="5">
        <f>IF($F$2=0," - ",Tabla1[[#This Row],[Base Precio de Lista neto]]*(1-$F$2))</f>
        <v>44.999990000000004</v>
      </c>
      <c r="E3619" s="5">
        <f>IF($F$2=0," - ",Tabla1[[#This Row],[Base para Mejor precio]]*(1-$F$2))</f>
        <v>40.499990999999994</v>
      </c>
      <c r="F3619" s="4" t="s">
        <v>5</v>
      </c>
      <c r="G3619" s="16" t="s">
        <v>6131</v>
      </c>
      <c r="H3619" s="5">
        <f>IFERROR(IF($F$3=0,"-",Tabla1[[#This Row],[Precio de Cliente neto]]*(1+$F$3)),"-")</f>
        <v>67.499985000000009</v>
      </c>
      <c r="I3619" s="5">
        <v>64.285700000000006</v>
      </c>
      <c r="J3619" s="5">
        <v>57.857129999999998</v>
      </c>
      <c r="K3619" s="26">
        <v>0.21</v>
      </c>
    </row>
    <row r="3620" spans="1:11">
      <c r="A3620" s="4">
        <v>9923</v>
      </c>
      <c r="B3620" t="s">
        <v>2623</v>
      </c>
      <c r="C3620" s="5">
        <f>IF($F$2=0," - ",Tabla1[[#This Row],[Base Precio de Lista neto]])</f>
        <v>255.4718</v>
      </c>
      <c r="D3620" s="5">
        <f>IF($F$2=0," - ",Tabla1[[#This Row],[Base Precio de Lista neto]]*(1-$F$2))</f>
        <v>178.83025999999998</v>
      </c>
      <c r="E3620" s="5">
        <f>IF($F$2=0," - ",Tabla1[[#This Row],[Base para Mejor precio]]*(1-$F$2))</f>
        <v>160.94723399999998</v>
      </c>
      <c r="F3620" s="4" t="s">
        <v>6</v>
      </c>
      <c r="G3620" s="16" t="s">
        <v>6131</v>
      </c>
      <c r="H3620" s="5">
        <f>IFERROR(IF($F$3=0,"-",Tabla1[[#This Row],[Precio de Cliente neto]]*(1+$F$3)),"-")</f>
        <v>268.24538999999999</v>
      </c>
      <c r="I3620" s="5">
        <v>255.4718</v>
      </c>
      <c r="J3620" s="5">
        <v>229.92462</v>
      </c>
      <c r="K3620" s="26">
        <v>0.21</v>
      </c>
    </row>
    <row r="3621" spans="1:11">
      <c r="A3621" s="4">
        <v>9999</v>
      </c>
      <c r="B3621" t="s">
        <v>6609</v>
      </c>
      <c r="C3621" s="5">
        <f>IF($F$2=0," - ",Tabla1[[#This Row],[Base Precio de Lista neto]])</f>
        <v>1062.5999999999999</v>
      </c>
      <c r="D3621" s="5">
        <f>IF($F$2=0," - ",Tabla1[[#This Row],[Base Precio de Lista neto]]*(1-$F$2))</f>
        <v>743.81999999999994</v>
      </c>
      <c r="E3621" s="5">
        <f>IF($F$2=0," - ",Tabla1[[#This Row],[Base para Mejor precio]]*(1-$F$2))</f>
        <v>669.43799999999999</v>
      </c>
      <c r="F3621" s="4" t="s">
        <v>6</v>
      </c>
      <c r="G3621" s="16" t="s">
        <v>6131</v>
      </c>
      <c r="H3621" s="5">
        <f>IFERROR(IF($F$3=0,"-",Tabla1[[#This Row],[Precio de Cliente neto]]*(1+$F$3)),"-")</f>
        <v>1115.73</v>
      </c>
      <c r="I3621" s="5">
        <v>1062.5999999999999</v>
      </c>
      <c r="J3621" s="5">
        <v>956.34</v>
      </c>
      <c r="K3621" s="26">
        <v>0.21</v>
      </c>
    </row>
    <row r="3622" spans="1:11">
      <c r="A3622" s="4">
        <v>10000</v>
      </c>
      <c r="B3622" t="s">
        <v>2624</v>
      </c>
      <c r="C3622" s="5">
        <f>IF($F$2=0," - ",Tabla1[[#This Row],[Base Precio de Lista neto]])</f>
        <v>2574.88</v>
      </c>
      <c r="D3622" s="5">
        <f>IF($F$2=0," - ",Tabla1[[#This Row],[Base Precio de Lista neto]]*(1-$F$2))</f>
        <v>1802.4159999999999</v>
      </c>
      <c r="E3622" s="5">
        <f>IF($F$2=0," - ",Tabla1[[#This Row],[Base para Mejor precio]]*(1-$F$2))</f>
        <v>1622.1743999999999</v>
      </c>
      <c r="F3622" s="4" t="s">
        <v>6</v>
      </c>
      <c r="G3622" s="16" t="s">
        <v>6131</v>
      </c>
      <c r="H3622" s="5">
        <f>IFERROR(IF($F$3=0,"-",Tabla1[[#This Row],[Precio de Cliente neto]]*(1+$F$3)),"-")</f>
        <v>2703.6239999999998</v>
      </c>
      <c r="I3622" s="5">
        <v>2574.88</v>
      </c>
      <c r="J3622" s="5">
        <v>2317.3919999999998</v>
      </c>
      <c r="K3622" s="26">
        <v>0.21</v>
      </c>
    </row>
    <row r="3623" spans="1:11">
      <c r="A3623" s="4">
        <v>10001</v>
      </c>
      <c r="B3623" t="s">
        <v>2625</v>
      </c>
      <c r="C3623" s="5">
        <f>IF($F$2=0," - ",Tabla1[[#This Row],[Base Precio de Lista neto]])</f>
        <v>3580.5</v>
      </c>
      <c r="D3623" s="5">
        <f>IF($F$2=0," - ",Tabla1[[#This Row],[Base Precio de Lista neto]]*(1-$F$2))</f>
        <v>2506.35</v>
      </c>
      <c r="E3623" s="5">
        <f>IF($F$2=0," - ",Tabla1[[#This Row],[Base para Mejor precio]]*(1-$F$2))</f>
        <v>2255.7149999999997</v>
      </c>
      <c r="F3623" s="4" t="s">
        <v>6</v>
      </c>
      <c r="G3623" s="16" t="s">
        <v>6131</v>
      </c>
      <c r="H3623" s="5">
        <f>IFERROR(IF($F$3=0,"-",Tabla1[[#This Row],[Precio de Cliente neto]]*(1+$F$3)),"-")</f>
        <v>3759.5249999999996</v>
      </c>
      <c r="I3623" s="5">
        <v>3580.5</v>
      </c>
      <c r="J3623" s="5">
        <v>3222.45</v>
      </c>
      <c r="K3623" s="26">
        <v>0.21</v>
      </c>
    </row>
    <row r="3624" spans="1:11">
      <c r="A3624" s="4">
        <v>10002</v>
      </c>
      <c r="B3624" t="s">
        <v>2626</v>
      </c>
      <c r="C3624" s="5">
        <f>IF($F$2=0," - ",Tabla1[[#This Row],[Base Precio de Lista neto]])</f>
        <v>6696.69</v>
      </c>
      <c r="D3624" s="5">
        <f>IF($F$2=0," - ",Tabla1[[#This Row],[Base Precio de Lista neto]]*(1-$F$2))</f>
        <v>4687.6829999999991</v>
      </c>
      <c r="E3624" s="5">
        <f>IF($F$2=0," - ",Tabla1[[#This Row],[Base para Mejor precio]]*(1-$F$2))</f>
        <v>4218.9146999999994</v>
      </c>
      <c r="F3624" s="4" t="s">
        <v>6</v>
      </c>
      <c r="G3624" s="16" t="s">
        <v>6131</v>
      </c>
      <c r="H3624" s="5">
        <f>IFERROR(IF($F$3=0,"-",Tabla1[[#This Row],[Precio de Cliente neto]]*(1+$F$3)),"-")</f>
        <v>7031.5244999999986</v>
      </c>
      <c r="I3624" s="5">
        <v>6696.69</v>
      </c>
      <c r="J3624" s="5">
        <v>6027.0209999999997</v>
      </c>
      <c r="K3624" s="26">
        <v>0.21</v>
      </c>
    </row>
    <row r="3625" spans="1:11">
      <c r="A3625" s="4">
        <v>10003</v>
      </c>
      <c r="B3625" t="s">
        <v>2627</v>
      </c>
      <c r="C3625" s="5">
        <f>IF($F$2=0," - ",Tabla1[[#This Row],[Base Precio de Lista neto]])</f>
        <v>3592.82</v>
      </c>
      <c r="D3625" s="5">
        <f>IF($F$2=0," - ",Tabla1[[#This Row],[Base Precio de Lista neto]]*(1-$F$2))</f>
        <v>2514.9740000000002</v>
      </c>
      <c r="E3625" s="5">
        <f>IF($F$2=0," - ",Tabla1[[#This Row],[Base para Mejor precio]]*(1-$F$2))</f>
        <v>2263.4766</v>
      </c>
      <c r="F3625" s="4" t="s">
        <v>6</v>
      </c>
      <c r="G3625" s="16" t="s">
        <v>6131</v>
      </c>
      <c r="H3625" s="5">
        <f>IFERROR(IF($F$3=0,"-",Tabla1[[#This Row],[Precio de Cliente neto]]*(1+$F$3)),"-")</f>
        <v>3772.4610000000002</v>
      </c>
      <c r="I3625" s="5">
        <v>3592.82</v>
      </c>
      <c r="J3625" s="5">
        <v>3233.538</v>
      </c>
      <c r="K3625" s="26">
        <v>0.21</v>
      </c>
    </row>
    <row r="3626" spans="1:11">
      <c r="A3626" s="4">
        <v>10004</v>
      </c>
      <c r="B3626" t="s">
        <v>2628</v>
      </c>
      <c r="C3626" s="5">
        <f>IF($F$2=0," - ",Tabla1[[#This Row],[Base Precio de Lista neto]])</f>
        <v>2911.37</v>
      </c>
      <c r="D3626" s="5">
        <f>IF($F$2=0," - ",Tabla1[[#This Row],[Base Precio de Lista neto]]*(1-$F$2))</f>
        <v>2037.9589999999998</v>
      </c>
      <c r="E3626" s="5">
        <f>IF($F$2=0," - ",Tabla1[[#This Row],[Base para Mejor precio]]*(1-$F$2))</f>
        <v>1834.1631</v>
      </c>
      <c r="F3626" s="4" t="s">
        <v>6</v>
      </c>
      <c r="G3626" s="16" t="s">
        <v>6131</v>
      </c>
      <c r="H3626" s="5">
        <f>IFERROR(IF($F$3=0,"-",Tabla1[[#This Row],[Precio de Cliente neto]]*(1+$F$3)),"-")</f>
        <v>3056.9384999999997</v>
      </c>
      <c r="I3626" s="5">
        <v>2911.37</v>
      </c>
      <c r="J3626" s="5">
        <v>2620.2330000000002</v>
      </c>
      <c r="K3626" s="26">
        <v>0.21</v>
      </c>
    </row>
    <row r="3627" spans="1:11">
      <c r="A3627" s="4">
        <v>10005</v>
      </c>
      <c r="B3627" t="s">
        <v>2629</v>
      </c>
      <c r="C3627" s="5">
        <f>IF($F$2=0," - ",Tabla1[[#This Row],[Base Precio de Lista neto]])</f>
        <v>301.07</v>
      </c>
      <c r="D3627" s="5">
        <f>IF($F$2=0," - ",Tabla1[[#This Row],[Base Precio de Lista neto]]*(1-$F$2))</f>
        <v>210.749</v>
      </c>
      <c r="E3627" s="5">
        <f>IF($F$2=0," - ",Tabla1[[#This Row],[Base para Mejor precio]]*(1-$F$2))</f>
        <v>189.67410000000001</v>
      </c>
      <c r="F3627" s="4" t="s">
        <v>6</v>
      </c>
      <c r="G3627" s="16" t="s">
        <v>6131</v>
      </c>
      <c r="H3627" s="5">
        <f>IFERROR(IF($F$3=0,"-",Tabla1[[#This Row],[Precio de Cliente neto]]*(1+$F$3)),"-")</f>
        <v>316.12349999999998</v>
      </c>
      <c r="I3627" s="5">
        <v>301.07</v>
      </c>
      <c r="J3627" s="5">
        <v>270.96300000000002</v>
      </c>
      <c r="K3627" s="26">
        <v>0.21</v>
      </c>
    </row>
    <row r="3628" spans="1:11">
      <c r="A3628" s="4">
        <v>10007</v>
      </c>
      <c r="B3628" t="s">
        <v>2630</v>
      </c>
      <c r="C3628" s="5">
        <f>IF($F$2=0," - ",Tabla1[[#This Row],[Base Precio de Lista neto]])</f>
        <v>954.85659999999996</v>
      </c>
      <c r="D3628" s="5">
        <f>IF($F$2=0," - ",Tabla1[[#This Row],[Base Precio de Lista neto]]*(1-$F$2))</f>
        <v>668.39961999999991</v>
      </c>
      <c r="E3628" s="5">
        <f>IF($F$2=0," - ",Tabla1[[#This Row],[Base para Mejor precio]]*(1-$F$2))</f>
        <v>601.55965800000001</v>
      </c>
      <c r="F3628" s="4" t="s">
        <v>5</v>
      </c>
      <c r="G3628" s="16" t="s">
        <v>6131</v>
      </c>
      <c r="H3628" s="5">
        <f>IFERROR(IF($F$3=0,"-",Tabla1[[#This Row],[Precio de Cliente neto]]*(1+$F$3)),"-")</f>
        <v>1002.5994299999999</v>
      </c>
      <c r="I3628" s="5">
        <v>954.85659999999996</v>
      </c>
      <c r="J3628" s="5">
        <v>859.37094000000002</v>
      </c>
      <c r="K3628" s="26">
        <v>0.21</v>
      </c>
    </row>
    <row r="3629" spans="1:11">
      <c r="A3629" s="4">
        <v>10008</v>
      </c>
      <c r="B3629" t="s">
        <v>2631</v>
      </c>
      <c r="C3629" s="5">
        <f>IF($F$2=0," - ",Tabla1[[#This Row],[Base Precio de Lista neto]])</f>
        <v>2121.4277999999999</v>
      </c>
      <c r="D3629" s="5">
        <f>IF($F$2=0," - ",Tabla1[[#This Row],[Base Precio de Lista neto]]*(1-$F$2))</f>
        <v>1484.9994599999998</v>
      </c>
      <c r="E3629" s="5">
        <f>IF($F$2=0," - ",Tabla1[[#This Row],[Base para Mejor precio]]*(1-$F$2))</f>
        <v>1336.4995139999999</v>
      </c>
      <c r="F3629" s="4" t="s">
        <v>5</v>
      </c>
      <c r="G3629" s="16" t="s">
        <v>6131</v>
      </c>
      <c r="H3629" s="5">
        <f>IFERROR(IF($F$3=0,"-",Tabla1[[#This Row],[Precio de Cliente neto]]*(1+$F$3)),"-")</f>
        <v>2227.4991899999995</v>
      </c>
      <c r="I3629" s="5">
        <v>2121.4277999999999</v>
      </c>
      <c r="J3629" s="5">
        <v>1909.28502</v>
      </c>
      <c r="K3629" s="26">
        <v>0.21</v>
      </c>
    </row>
    <row r="3630" spans="1:11">
      <c r="A3630" s="4">
        <v>10010</v>
      </c>
      <c r="B3630" t="s">
        <v>8739</v>
      </c>
      <c r="C3630" s="5">
        <f>IF($F$2=0," - ",Tabla1[[#This Row],[Base Precio de Lista neto]])</f>
        <v>4136.7853999999998</v>
      </c>
      <c r="D3630" s="5">
        <f>IF($F$2=0," - ",Tabla1[[#This Row],[Base Precio de Lista neto]]*(1-$F$2))</f>
        <v>2895.7497799999996</v>
      </c>
      <c r="E3630" s="5">
        <f>IF($F$2=0," - ",Tabla1[[#This Row],[Base para Mejor precio]]*(1-$F$2))</f>
        <v>2606.1748019999995</v>
      </c>
      <c r="F3630" s="4" t="s">
        <v>6</v>
      </c>
      <c r="G3630" s="16" t="s">
        <v>6131</v>
      </c>
      <c r="H3630" s="5">
        <f>IFERROR(IF($F$3=0,"-",Tabla1[[#This Row],[Precio de Cliente neto]]*(1+$F$3)),"-")</f>
        <v>4343.6246699999992</v>
      </c>
      <c r="I3630" s="5">
        <v>4136.7853999999998</v>
      </c>
      <c r="J3630" s="5">
        <v>3723.1068599999999</v>
      </c>
      <c r="K3630" s="26">
        <v>0.21</v>
      </c>
    </row>
    <row r="3631" spans="1:11">
      <c r="A3631" s="4">
        <v>10011</v>
      </c>
      <c r="B3631" t="s">
        <v>8740</v>
      </c>
      <c r="C3631" s="5">
        <f>IF($F$2=0," - ",Tabla1[[#This Row],[Base Precio de Lista neto]])</f>
        <v>4136.7853999999998</v>
      </c>
      <c r="D3631" s="5">
        <f>IF($F$2=0," - ",Tabla1[[#This Row],[Base Precio de Lista neto]]*(1-$F$2))</f>
        <v>2895.7497799999996</v>
      </c>
      <c r="E3631" s="5">
        <f>IF($F$2=0," - ",Tabla1[[#This Row],[Base para Mejor precio]]*(1-$F$2))</f>
        <v>2606.1748019999995</v>
      </c>
      <c r="F3631" s="4" t="s">
        <v>6</v>
      </c>
      <c r="G3631" s="16" t="s">
        <v>6131</v>
      </c>
      <c r="H3631" s="5">
        <f>IFERROR(IF($F$3=0,"-",Tabla1[[#This Row],[Precio de Cliente neto]]*(1+$F$3)),"-")</f>
        <v>4343.6246699999992</v>
      </c>
      <c r="I3631" s="5">
        <v>4136.7853999999998</v>
      </c>
      <c r="J3631" s="5">
        <v>3723.1068599999999</v>
      </c>
      <c r="K3631" s="26">
        <v>0.21</v>
      </c>
    </row>
    <row r="3632" spans="1:11">
      <c r="A3632" s="4">
        <v>10012</v>
      </c>
      <c r="B3632" t="s">
        <v>8741</v>
      </c>
      <c r="C3632" s="5">
        <f>IF($F$2=0," - ",Tabla1[[#This Row],[Base Precio de Lista neto]])</f>
        <v>1970.43</v>
      </c>
      <c r="D3632" s="5">
        <f>IF($F$2=0," - ",Tabla1[[#This Row],[Base Precio de Lista neto]]*(1-$F$2))</f>
        <v>1379.3009999999999</v>
      </c>
      <c r="E3632" s="5">
        <f>IF($F$2=0," - ",Tabla1[[#This Row],[Base para Mejor precio]]*(1-$F$2))</f>
        <v>1241.3708999999999</v>
      </c>
      <c r="F3632" s="4" t="s">
        <v>6</v>
      </c>
      <c r="G3632" s="16" t="s">
        <v>6131</v>
      </c>
      <c r="H3632" s="5">
        <f>IFERROR(IF($F$3=0,"-",Tabla1[[#This Row],[Precio de Cliente neto]]*(1+$F$3)),"-")</f>
        <v>2068.9515000000001</v>
      </c>
      <c r="I3632" s="5">
        <v>1970.43</v>
      </c>
      <c r="J3632" s="5">
        <v>1773.3869999999999</v>
      </c>
      <c r="K3632" s="26">
        <v>0.21</v>
      </c>
    </row>
    <row r="3633" spans="1:11">
      <c r="A3633" s="4">
        <v>10013</v>
      </c>
      <c r="B3633" t="s">
        <v>8742</v>
      </c>
      <c r="C3633" s="5">
        <f>IF($F$2=0," - ",Tabla1[[#This Row],[Base Precio de Lista neto]])</f>
        <v>2545.62</v>
      </c>
      <c r="D3633" s="5">
        <f>IF($F$2=0," - ",Tabla1[[#This Row],[Base Precio de Lista neto]]*(1-$F$2))</f>
        <v>1781.9339999999997</v>
      </c>
      <c r="E3633" s="5">
        <f>IF($F$2=0," - ",Tabla1[[#This Row],[Base para Mejor precio]]*(1-$F$2))</f>
        <v>1603.7405999999999</v>
      </c>
      <c r="F3633" s="4" t="s">
        <v>6</v>
      </c>
      <c r="G3633" s="16" t="s">
        <v>6131</v>
      </c>
      <c r="H3633" s="5">
        <f>IFERROR(IF($F$3=0,"-",Tabla1[[#This Row],[Precio de Cliente neto]]*(1+$F$3)),"-")</f>
        <v>2672.9009999999998</v>
      </c>
      <c r="I3633" s="5">
        <v>2545.62</v>
      </c>
      <c r="J3633" s="5">
        <v>2291.058</v>
      </c>
      <c r="K3633" s="26">
        <v>0.21</v>
      </c>
    </row>
    <row r="3634" spans="1:11">
      <c r="A3634" s="4">
        <v>10016</v>
      </c>
      <c r="B3634" t="s">
        <v>2632</v>
      </c>
      <c r="C3634" s="5">
        <f>IF($F$2=0," - ",Tabla1[[#This Row],[Base Precio de Lista neto]])</f>
        <v>757.51990000000001</v>
      </c>
      <c r="D3634" s="5">
        <f>IF($F$2=0," - ",Tabla1[[#This Row],[Base Precio de Lista neto]]*(1-$F$2))</f>
        <v>530.26392999999996</v>
      </c>
      <c r="E3634" s="5">
        <f>IF($F$2=0," - ",Tabla1[[#This Row],[Base para Mejor precio]]*(1-$F$2))</f>
        <v>477.23753699999997</v>
      </c>
      <c r="F3634" s="4" t="s">
        <v>5</v>
      </c>
      <c r="G3634" s="16" t="s">
        <v>6131</v>
      </c>
      <c r="H3634" s="5">
        <f>IFERROR(IF($F$3=0,"-",Tabla1[[#This Row],[Precio de Cliente neto]]*(1+$F$3)),"-")</f>
        <v>795.39589499999988</v>
      </c>
      <c r="I3634" s="5">
        <v>757.51990000000001</v>
      </c>
      <c r="J3634" s="5">
        <v>681.76791000000003</v>
      </c>
      <c r="K3634" s="26">
        <v>0.21</v>
      </c>
    </row>
    <row r="3635" spans="1:11">
      <c r="A3635" s="4">
        <v>10017</v>
      </c>
      <c r="B3635" t="s">
        <v>2633</v>
      </c>
      <c r="C3635" s="5">
        <f>IF($F$2=0," - ",Tabla1[[#This Row],[Base Precio de Lista neto]])</f>
        <v>757.51990000000001</v>
      </c>
      <c r="D3635" s="5">
        <f>IF($F$2=0," - ",Tabla1[[#This Row],[Base Precio de Lista neto]]*(1-$F$2))</f>
        <v>530.26392999999996</v>
      </c>
      <c r="E3635" s="5">
        <f>IF($F$2=0," - ",Tabla1[[#This Row],[Base para Mejor precio]]*(1-$F$2))</f>
        <v>477.23753699999997</v>
      </c>
      <c r="F3635" s="4" t="s">
        <v>5</v>
      </c>
      <c r="G3635" s="16" t="s">
        <v>6131</v>
      </c>
      <c r="H3635" s="5">
        <f>IFERROR(IF($F$3=0,"-",Tabla1[[#This Row],[Precio de Cliente neto]]*(1+$F$3)),"-")</f>
        <v>795.39589499999988</v>
      </c>
      <c r="I3635" s="5">
        <v>757.51990000000001</v>
      </c>
      <c r="J3635" s="5">
        <v>681.76791000000003</v>
      </c>
      <c r="K3635" s="26">
        <v>0.21</v>
      </c>
    </row>
    <row r="3636" spans="1:11">
      <c r="A3636" s="4">
        <v>10019</v>
      </c>
      <c r="B3636" t="s">
        <v>9298</v>
      </c>
      <c r="C3636" s="5">
        <f>IF($F$2=0," - ",Tabla1[[#This Row],[Base Precio de Lista neto]])</f>
        <v>392.7</v>
      </c>
      <c r="D3636" s="5">
        <f>IF($F$2=0," - ",Tabla1[[#This Row],[Base Precio de Lista neto]]*(1-$F$2))</f>
        <v>274.89</v>
      </c>
      <c r="E3636" s="5">
        <f>IF($F$2=0," - ",Tabla1[[#This Row],[Base para Mejor precio]]*(1-$F$2))</f>
        <v>247.40099999999998</v>
      </c>
      <c r="F3636" s="4" t="s">
        <v>6</v>
      </c>
      <c r="G3636" s="16" t="s">
        <v>6131</v>
      </c>
      <c r="H3636" s="5">
        <f>IFERROR(IF($F$3=0,"-",Tabla1[[#This Row],[Precio de Cliente neto]]*(1+$F$3)),"-")</f>
        <v>412.33499999999998</v>
      </c>
      <c r="I3636" s="5">
        <v>392.7</v>
      </c>
      <c r="J3636" s="5">
        <v>353.43</v>
      </c>
      <c r="K3636" s="26">
        <v>0.21</v>
      </c>
    </row>
    <row r="3637" spans="1:11">
      <c r="A3637" s="4">
        <v>10020</v>
      </c>
      <c r="B3637" t="s">
        <v>2634</v>
      </c>
      <c r="C3637" s="5">
        <f>IF($F$2=0," - ",Tabla1[[#This Row],[Base Precio de Lista neto]])</f>
        <v>631.03959999999995</v>
      </c>
      <c r="D3637" s="5">
        <f>IF($F$2=0," - ",Tabla1[[#This Row],[Base Precio de Lista neto]]*(1-$F$2))</f>
        <v>441.72771999999992</v>
      </c>
      <c r="E3637" s="5">
        <f>IF($F$2=0," - ",Tabla1[[#This Row],[Base para Mejor precio]]*(1-$F$2))</f>
        <v>397.55494800000002</v>
      </c>
      <c r="F3637" s="4" t="s">
        <v>5</v>
      </c>
      <c r="G3637" s="16" t="s">
        <v>6131</v>
      </c>
      <c r="H3637" s="5">
        <f>IFERROR(IF($F$3=0,"-",Tabla1[[#This Row],[Precio de Cliente neto]]*(1+$F$3)),"-")</f>
        <v>662.59157999999991</v>
      </c>
      <c r="I3637" s="5">
        <v>631.03959999999995</v>
      </c>
      <c r="J3637" s="5">
        <v>567.93564000000003</v>
      </c>
      <c r="K3637" s="26">
        <v>0.21</v>
      </c>
    </row>
    <row r="3638" spans="1:11">
      <c r="A3638" s="4">
        <v>10021</v>
      </c>
      <c r="B3638" t="s">
        <v>2635</v>
      </c>
      <c r="C3638" s="5">
        <f>IF($F$2=0," - ",Tabla1[[#This Row],[Base Precio de Lista neto]])</f>
        <v>631.03959999999995</v>
      </c>
      <c r="D3638" s="5">
        <f>IF($F$2=0," - ",Tabla1[[#This Row],[Base Precio de Lista neto]]*(1-$F$2))</f>
        <v>441.72771999999992</v>
      </c>
      <c r="E3638" s="5">
        <f>IF($F$2=0," - ",Tabla1[[#This Row],[Base para Mejor precio]]*(1-$F$2))</f>
        <v>397.55494800000002</v>
      </c>
      <c r="F3638" s="4" t="s">
        <v>5</v>
      </c>
      <c r="G3638" s="16" t="s">
        <v>6131</v>
      </c>
      <c r="H3638" s="5">
        <f>IFERROR(IF($F$3=0,"-",Tabla1[[#This Row],[Precio de Cliente neto]]*(1+$F$3)),"-")</f>
        <v>662.59157999999991</v>
      </c>
      <c r="I3638" s="5">
        <v>631.03959999999995</v>
      </c>
      <c r="J3638" s="5">
        <v>567.93564000000003</v>
      </c>
      <c r="K3638" s="26">
        <v>0.21</v>
      </c>
    </row>
    <row r="3639" spans="1:11">
      <c r="A3639" s="4">
        <v>10022</v>
      </c>
      <c r="B3639" t="s">
        <v>2636</v>
      </c>
      <c r="C3639" s="5">
        <f>IF($F$2=0," - ",Tabla1[[#This Row],[Base Precio de Lista neto]])</f>
        <v>3842.3</v>
      </c>
      <c r="D3639" s="5">
        <f>IF($F$2=0," - ",Tabla1[[#This Row],[Base Precio de Lista neto]]*(1-$F$2))</f>
        <v>2689.61</v>
      </c>
      <c r="E3639" s="5">
        <f>IF($F$2=0," - ",Tabla1[[#This Row],[Base para Mejor precio]]*(1-$F$2))</f>
        <v>2420.6489999999999</v>
      </c>
      <c r="F3639" s="4" t="s">
        <v>6</v>
      </c>
      <c r="G3639" s="16" t="s">
        <v>6131</v>
      </c>
      <c r="H3639" s="5">
        <f>IFERROR(IF($F$3=0,"-",Tabla1[[#This Row],[Precio de Cliente neto]]*(1+$F$3)),"-")</f>
        <v>4034.415</v>
      </c>
      <c r="I3639" s="5">
        <v>3842.3</v>
      </c>
      <c r="J3639" s="5">
        <v>3458.07</v>
      </c>
      <c r="K3639" s="26">
        <v>0.21</v>
      </c>
    </row>
    <row r="3640" spans="1:11">
      <c r="A3640" s="4">
        <v>10023</v>
      </c>
      <c r="B3640" t="s">
        <v>2637</v>
      </c>
      <c r="C3640" s="5">
        <f>IF($F$2=0," - ",Tabla1[[#This Row],[Base Precio de Lista neto]])</f>
        <v>5499.34</v>
      </c>
      <c r="D3640" s="5">
        <f>IF($F$2=0," - ",Tabla1[[#This Row],[Base Precio de Lista neto]]*(1-$F$2))</f>
        <v>3849.538</v>
      </c>
      <c r="E3640" s="5">
        <f>IF($F$2=0," - ",Tabla1[[#This Row],[Base para Mejor precio]]*(1-$F$2))</f>
        <v>3464.5841999999998</v>
      </c>
      <c r="F3640" s="4" t="s">
        <v>6</v>
      </c>
      <c r="G3640" s="16" t="s">
        <v>6131</v>
      </c>
      <c r="H3640" s="5">
        <f>IFERROR(IF($F$3=0,"-",Tabla1[[#This Row],[Precio de Cliente neto]]*(1+$F$3)),"-")</f>
        <v>5774.3069999999998</v>
      </c>
      <c r="I3640" s="5">
        <v>5499.34</v>
      </c>
      <c r="J3640" s="5">
        <v>4949.4059999999999</v>
      </c>
      <c r="K3640" s="26">
        <v>0.21</v>
      </c>
    </row>
    <row r="3641" spans="1:11">
      <c r="A3641" s="4">
        <v>10024</v>
      </c>
      <c r="B3641" t="s">
        <v>2638</v>
      </c>
      <c r="C3641" s="5">
        <f>IF($F$2=0," - ",Tabla1[[#This Row],[Base Precio de Lista neto]])</f>
        <v>2583.35</v>
      </c>
      <c r="D3641" s="5">
        <f>IF($F$2=0," - ",Tabla1[[#This Row],[Base Precio de Lista neto]]*(1-$F$2))</f>
        <v>1808.3449999999998</v>
      </c>
      <c r="E3641" s="5">
        <f>IF($F$2=0," - ",Tabla1[[#This Row],[Base para Mejor precio]]*(1-$F$2))</f>
        <v>1627.5104999999999</v>
      </c>
      <c r="F3641" s="4" t="s">
        <v>6</v>
      </c>
      <c r="G3641" s="16" t="s">
        <v>6131</v>
      </c>
      <c r="H3641" s="5">
        <f>IFERROR(IF($F$3=0,"-",Tabla1[[#This Row],[Precio de Cliente neto]]*(1+$F$3)),"-")</f>
        <v>2712.5174999999999</v>
      </c>
      <c r="I3641" s="5">
        <v>2583.35</v>
      </c>
      <c r="J3641" s="5">
        <v>2325.0149999999999</v>
      </c>
      <c r="K3641" s="26">
        <v>0.21</v>
      </c>
    </row>
    <row r="3642" spans="1:11">
      <c r="A3642" s="4">
        <v>10025</v>
      </c>
      <c r="B3642" t="s">
        <v>2639</v>
      </c>
      <c r="C3642" s="5">
        <f>IF($F$2=0," - ",Tabla1[[#This Row],[Base Precio de Lista neto]])</f>
        <v>3588.97</v>
      </c>
      <c r="D3642" s="5">
        <f>IF($F$2=0," - ",Tabla1[[#This Row],[Base Precio de Lista neto]]*(1-$F$2))</f>
        <v>2512.2789999999995</v>
      </c>
      <c r="E3642" s="5">
        <f>IF($F$2=0," - ",Tabla1[[#This Row],[Base para Mejor precio]]*(1-$F$2))</f>
        <v>2261.0510999999997</v>
      </c>
      <c r="F3642" s="4" t="s">
        <v>6</v>
      </c>
      <c r="G3642" s="16" t="s">
        <v>6131</v>
      </c>
      <c r="H3642" s="5">
        <f>IFERROR(IF($F$3=0,"-",Tabla1[[#This Row],[Precio de Cliente neto]]*(1+$F$3)),"-")</f>
        <v>3768.4184999999993</v>
      </c>
      <c r="I3642" s="5">
        <v>3588.97</v>
      </c>
      <c r="J3642" s="5">
        <v>3230.0729999999999</v>
      </c>
      <c r="K3642" s="26">
        <v>0.21</v>
      </c>
    </row>
    <row r="3643" spans="1:11">
      <c r="A3643" s="4">
        <v>10026</v>
      </c>
      <c r="B3643" t="s">
        <v>2640</v>
      </c>
      <c r="C3643" s="5">
        <f>IF($F$2=0," - ",Tabla1[[#This Row],[Base Precio de Lista neto]])</f>
        <v>339.57</v>
      </c>
      <c r="D3643" s="5">
        <f>IF($F$2=0," - ",Tabla1[[#This Row],[Base Precio de Lista neto]]*(1-$F$2))</f>
        <v>237.69899999999998</v>
      </c>
      <c r="E3643" s="5">
        <f>IF($F$2=0," - ",Tabla1[[#This Row],[Base para Mejor precio]]*(1-$F$2))</f>
        <v>213.92909999999998</v>
      </c>
      <c r="F3643" s="4" t="s">
        <v>6</v>
      </c>
      <c r="G3643" s="16" t="s">
        <v>6131</v>
      </c>
      <c r="H3643" s="5">
        <f>IFERROR(IF($F$3=0,"-",Tabla1[[#This Row],[Precio de Cliente neto]]*(1+$F$3)),"-")</f>
        <v>356.54849999999999</v>
      </c>
      <c r="I3643" s="5">
        <v>339.57</v>
      </c>
      <c r="J3643" s="5">
        <v>305.613</v>
      </c>
      <c r="K3643" s="26">
        <v>0.21</v>
      </c>
    </row>
    <row r="3644" spans="1:11">
      <c r="A3644" s="4">
        <v>10027</v>
      </c>
      <c r="B3644" t="s">
        <v>2641</v>
      </c>
      <c r="C3644" s="5">
        <f>IF($F$2=0," - ",Tabla1[[#This Row],[Base Precio de Lista neto]])</f>
        <v>385.77</v>
      </c>
      <c r="D3644" s="5">
        <f>IF($F$2=0," - ",Tabla1[[#This Row],[Base Precio de Lista neto]]*(1-$F$2))</f>
        <v>270.03899999999999</v>
      </c>
      <c r="E3644" s="5">
        <f>IF($F$2=0," - ",Tabla1[[#This Row],[Base para Mejor precio]]*(1-$F$2))</f>
        <v>243.03509999999997</v>
      </c>
      <c r="F3644" s="4" t="s">
        <v>6</v>
      </c>
      <c r="G3644" s="16" t="s">
        <v>6131</v>
      </c>
      <c r="H3644" s="5">
        <f>IFERROR(IF($F$3=0,"-",Tabla1[[#This Row],[Precio de Cliente neto]]*(1+$F$3)),"-")</f>
        <v>405.05849999999998</v>
      </c>
      <c r="I3644" s="5">
        <v>385.77</v>
      </c>
      <c r="J3644" s="5">
        <v>347.19299999999998</v>
      </c>
      <c r="K3644" s="26">
        <v>0.21</v>
      </c>
    </row>
    <row r="3645" spans="1:11">
      <c r="A3645" s="4">
        <v>10028</v>
      </c>
      <c r="B3645" t="s">
        <v>2642</v>
      </c>
      <c r="C3645" s="5">
        <f>IF($F$2=0," - ",Tabla1[[#This Row],[Base Precio de Lista neto]])</f>
        <v>425.04</v>
      </c>
      <c r="D3645" s="5">
        <f>IF($F$2=0," - ",Tabla1[[#This Row],[Base Precio de Lista neto]]*(1-$F$2))</f>
        <v>297.52800000000002</v>
      </c>
      <c r="E3645" s="5">
        <f>IF($F$2=0," - ",Tabla1[[#This Row],[Base para Mejor precio]]*(1-$F$2))</f>
        <v>267.77519999999998</v>
      </c>
      <c r="F3645" s="4" t="s">
        <v>6</v>
      </c>
      <c r="G3645" s="16" t="s">
        <v>6131</v>
      </c>
      <c r="H3645" s="5">
        <f>IFERROR(IF($F$3=0,"-",Tabla1[[#This Row],[Precio de Cliente neto]]*(1+$F$3)),"-")</f>
        <v>446.29200000000003</v>
      </c>
      <c r="I3645" s="5">
        <v>425.04</v>
      </c>
      <c r="J3645" s="5">
        <v>382.536</v>
      </c>
      <c r="K3645" s="26">
        <v>0.21</v>
      </c>
    </row>
    <row r="3646" spans="1:11">
      <c r="A3646" s="4">
        <v>10029</v>
      </c>
      <c r="B3646" t="s">
        <v>2643</v>
      </c>
      <c r="C3646" s="5">
        <f>IF($F$2=0," - ",Tabla1[[#This Row],[Base Precio de Lista neto]])</f>
        <v>238.7</v>
      </c>
      <c r="D3646" s="5">
        <f>IF($F$2=0," - ",Tabla1[[#This Row],[Base Precio de Lista neto]]*(1-$F$2))</f>
        <v>167.08999999999997</v>
      </c>
      <c r="E3646" s="5">
        <f>IF($F$2=0," - ",Tabla1[[#This Row],[Base para Mejor precio]]*(1-$F$2))</f>
        <v>150.381</v>
      </c>
      <c r="F3646" s="4" t="s">
        <v>6</v>
      </c>
      <c r="G3646" s="16" t="s">
        <v>6131</v>
      </c>
      <c r="H3646" s="5">
        <f>IFERROR(IF($F$3=0,"-",Tabla1[[#This Row],[Precio de Cliente neto]]*(1+$F$3)),"-")</f>
        <v>250.63499999999996</v>
      </c>
      <c r="I3646" s="5">
        <v>238.7</v>
      </c>
      <c r="J3646" s="5">
        <v>214.83</v>
      </c>
      <c r="K3646" s="26">
        <v>0.21</v>
      </c>
    </row>
    <row r="3647" spans="1:11">
      <c r="A3647" s="4">
        <v>10030</v>
      </c>
      <c r="B3647" t="s">
        <v>2644</v>
      </c>
      <c r="C3647" s="5">
        <f>IF($F$2=0," - ",Tabla1[[#This Row],[Base Precio de Lista neto]])</f>
        <v>189.42</v>
      </c>
      <c r="D3647" s="5">
        <f>IF($F$2=0," - ",Tabla1[[#This Row],[Base Precio de Lista neto]]*(1-$F$2))</f>
        <v>132.59399999999999</v>
      </c>
      <c r="E3647" s="5">
        <f>IF($F$2=0," - ",Tabla1[[#This Row],[Base para Mejor precio]]*(1-$F$2))</f>
        <v>119.33459999999999</v>
      </c>
      <c r="F3647" s="4" t="s">
        <v>6</v>
      </c>
      <c r="G3647" s="16" t="s">
        <v>6131</v>
      </c>
      <c r="H3647" s="5">
        <f>IFERROR(IF($F$3=0,"-",Tabla1[[#This Row],[Precio de Cliente neto]]*(1+$F$3)),"-")</f>
        <v>198.89099999999999</v>
      </c>
      <c r="I3647" s="5">
        <v>189.42</v>
      </c>
      <c r="J3647" s="5">
        <v>170.47800000000001</v>
      </c>
      <c r="K3647" s="26">
        <v>0.21</v>
      </c>
    </row>
    <row r="3648" spans="1:11">
      <c r="A3648" s="4">
        <v>10031</v>
      </c>
      <c r="B3648" t="s">
        <v>2645</v>
      </c>
      <c r="C3648" s="5">
        <f>IF($F$2=0," - ",Tabla1[[#This Row],[Base Precio de Lista neto]])</f>
        <v>2704.24</v>
      </c>
      <c r="D3648" s="5">
        <f>IF($F$2=0," - ",Tabla1[[#This Row],[Base Precio de Lista neto]]*(1-$F$2))</f>
        <v>1892.9679999999996</v>
      </c>
      <c r="E3648" s="5">
        <f>IF($F$2=0," - ",Tabla1[[#This Row],[Base para Mejor precio]]*(1-$F$2))</f>
        <v>1703.6711999999998</v>
      </c>
      <c r="F3648" s="4" t="s">
        <v>6</v>
      </c>
      <c r="G3648" s="16" t="s">
        <v>6131</v>
      </c>
      <c r="H3648" s="5">
        <f>IFERROR(IF($F$3=0,"-",Tabla1[[#This Row],[Precio de Cliente neto]]*(1+$F$3)),"-")</f>
        <v>2839.4519999999993</v>
      </c>
      <c r="I3648" s="5">
        <v>2704.24</v>
      </c>
      <c r="J3648" s="5">
        <v>2433.8159999999998</v>
      </c>
      <c r="K3648" s="26">
        <v>0.21</v>
      </c>
    </row>
    <row r="3649" spans="1:11">
      <c r="A3649" s="4">
        <v>10032</v>
      </c>
      <c r="B3649" t="s">
        <v>2646</v>
      </c>
      <c r="C3649" s="5">
        <f>IF($F$2=0," - ",Tabla1[[#This Row],[Base Precio de Lista neto]])</f>
        <v>3882.34</v>
      </c>
      <c r="D3649" s="5">
        <f>IF($F$2=0," - ",Tabla1[[#This Row],[Base Precio de Lista neto]]*(1-$F$2))</f>
        <v>2717.6379999999999</v>
      </c>
      <c r="E3649" s="5">
        <f>IF($F$2=0," - ",Tabla1[[#This Row],[Base para Mejor precio]]*(1-$F$2))</f>
        <v>2445.8742000000002</v>
      </c>
      <c r="F3649" s="4" t="s">
        <v>6</v>
      </c>
      <c r="G3649" s="16" t="s">
        <v>6131</v>
      </c>
      <c r="H3649" s="5">
        <f>IFERROR(IF($F$3=0,"-",Tabla1[[#This Row],[Precio de Cliente neto]]*(1+$F$3)),"-")</f>
        <v>4076.4569999999999</v>
      </c>
      <c r="I3649" s="5">
        <v>3882.34</v>
      </c>
      <c r="J3649" s="5">
        <v>3494.1060000000002</v>
      </c>
      <c r="K3649" s="26">
        <v>0.21</v>
      </c>
    </row>
    <row r="3650" spans="1:11">
      <c r="A3650" s="4">
        <v>10033</v>
      </c>
      <c r="B3650" t="s">
        <v>2647</v>
      </c>
      <c r="C3650" s="5">
        <f>IF($F$2=0," - ",Tabla1[[#This Row],[Base Precio de Lista neto]])</f>
        <v>6846.07</v>
      </c>
      <c r="D3650" s="5">
        <f>IF($F$2=0," - ",Tabla1[[#This Row],[Base Precio de Lista neto]]*(1-$F$2))</f>
        <v>4792.2489999999998</v>
      </c>
      <c r="E3650" s="5">
        <f>IF($F$2=0," - ",Tabla1[[#This Row],[Base para Mejor precio]]*(1-$F$2))</f>
        <v>4313.0240999999996</v>
      </c>
      <c r="F3650" s="4" t="s">
        <v>6</v>
      </c>
      <c r="G3650" s="16" t="s">
        <v>6131</v>
      </c>
      <c r="H3650" s="5">
        <f>IFERROR(IF($F$3=0,"-",Tabla1[[#This Row],[Precio de Cliente neto]]*(1+$F$3)),"-")</f>
        <v>7188.3734999999997</v>
      </c>
      <c r="I3650" s="5">
        <v>6846.07</v>
      </c>
      <c r="J3650" s="5">
        <v>6161.4629999999997</v>
      </c>
      <c r="K3650" s="26">
        <v>0.21</v>
      </c>
    </row>
    <row r="3651" spans="1:11">
      <c r="A3651" s="4">
        <v>10034</v>
      </c>
      <c r="B3651" t="s">
        <v>2648</v>
      </c>
      <c r="C3651" s="5">
        <f>IF($F$2=0," - ",Tabla1[[#This Row],[Base Precio de Lista neto]])</f>
        <v>167.86</v>
      </c>
      <c r="D3651" s="5">
        <f>IF($F$2=0," - ",Tabla1[[#This Row],[Base Precio de Lista neto]]*(1-$F$2))</f>
        <v>117.502</v>
      </c>
      <c r="E3651" s="5">
        <f>IF($F$2=0," - ",Tabla1[[#This Row],[Base para Mejor precio]]*(1-$F$2))</f>
        <v>105.7518</v>
      </c>
      <c r="F3651" s="4" t="s">
        <v>4</v>
      </c>
      <c r="G3651" s="16" t="s">
        <v>6131</v>
      </c>
      <c r="H3651" s="5">
        <f>IFERROR(IF($F$3=0,"-",Tabla1[[#This Row],[Precio de Cliente neto]]*(1+$F$3)),"-")</f>
        <v>176.25299999999999</v>
      </c>
      <c r="I3651" s="5">
        <v>167.86</v>
      </c>
      <c r="J3651" s="5">
        <v>151.07400000000001</v>
      </c>
      <c r="K3651" s="26">
        <v>0.21</v>
      </c>
    </row>
    <row r="3652" spans="1:11">
      <c r="A3652" s="4">
        <v>10035</v>
      </c>
      <c r="B3652" t="s">
        <v>2649</v>
      </c>
      <c r="C3652" s="5">
        <f>IF($F$2=0," - ",Tabla1[[#This Row],[Base Precio de Lista neto]])</f>
        <v>4763.99</v>
      </c>
      <c r="D3652" s="5">
        <f>IF($F$2=0," - ",Tabla1[[#This Row],[Base Precio de Lista neto]]*(1-$F$2))</f>
        <v>3334.7929999999997</v>
      </c>
      <c r="E3652" s="5">
        <f>IF($F$2=0," - ",Tabla1[[#This Row],[Base para Mejor precio]]*(1-$F$2))</f>
        <v>3001.3137000000002</v>
      </c>
      <c r="F3652" s="4" t="s">
        <v>6</v>
      </c>
      <c r="G3652" s="16" t="s">
        <v>6131</v>
      </c>
      <c r="H3652" s="5">
        <f>IFERROR(IF($F$3=0,"-",Tabla1[[#This Row],[Precio de Cliente neto]]*(1+$F$3)),"-")</f>
        <v>5002.1894999999995</v>
      </c>
      <c r="I3652" s="5">
        <v>4763.99</v>
      </c>
      <c r="J3652" s="5">
        <v>4287.5910000000003</v>
      </c>
      <c r="K3652" s="26">
        <v>0.21</v>
      </c>
    </row>
    <row r="3653" spans="1:11">
      <c r="A3653" s="4">
        <v>10040</v>
      </c>
      <c r="B3653" t="s">
        <v>8743</v>
      </c>
      <c r="C3653" s="5">
        <f>IF($F$2=0," - ",Tabla1[[#This Row],[Base Precio de Lista neto]])</f>
        <v>8166.6001999999999</v>
      </c>
      <c r="D3653" s="5">
        <f>IF($F$2=0," - ",Tabla1[[#This Row],[Base Precio de Lista neto]]*(1-$F$2))</f>
        <v>5716.62014</v>
      </c>
      <c r="E3653" s="5">
        <f>IF($F$2=0," - ",Tabla1[[#This Row],[Base para Mejor precio]]*(1-$F$2))</f>
        <v>5144.9581259999995</v>
      </c>
      <c r="F3653" s="4" t="s">
        <v>4</v>
      </c>
      <c r="G3653" s="16" t="s">
        <v>6131</v>
      </c>
      <c r="H3653" s="5">
        <f>IFERROR(IF($F$3=0,"-",Tabla1[[#This Row],[Precio de Cliente neto]]*(1+$F$3)),"-")</f>
        <v>8574.9302100000004</v>
      </c>
      <c r="I3653" s="5">
        <v>8166.6001999999999</v>
      </c>
      <c r="J3653" s="5">
        <v>7349.9401799999996</v>
      </c>
      <c r="K3653" s="26">
        <v>0.21</v>
      </c>
    </row>
    <row r="3654" spans="1:11">
      <c r="A3654" s="4">
        <v>10041</v>
      </c>
      <c r="B3654" t="s">
        <v>8744</v>
      </c>
      <c r="C3654" s="5">
        <f>IF($F$2=0," - ",Tabla1[[#This Row],[Base Precio de Lista neto]])</f>
        <v>3981.6840999999999</v>
      </c>
      <c r="D3654" s="5">
        <f>IF($F$2=0," - ",Tabla1[[#This Row],[Base Precio de Lista neto]]*(1-$F$2))</f>
        <v>2787.1788699999997</v>
      </c>
      <c r="E3654" s="5">
        <f>IF($F$2=0," - ",Tabla1[[#This Row],[Base para Mejor precio]]*(1-$F$2))</f>
        <v>2508.4609829999999</v>
      </c>
      <c r="F3654" s="4" t="s">
        <v>4</v>
      </c>
      <c r="G3654" s="16" t="s">
        <v>6131</v>
      </c>
      <c r="H3654" s="5">
        <f>IFERROR(IF($F$3=0,"-",Tabla1[[#This Row],[Precio de Cliente neto]]*(1+$F$3)),"-")</f>
        <v>4180.7683049999996</v>
      </c>
      <c r="I3654" s="5">
        <v>3981.6840999999999</v>
      </c>
      <c r="J3654" s="5">
        <v>3583.5156900000002</v>
      </c>
      <c r="K3654" s="26">
        <v>0.21</v>
      </c>
    </row>
    <row r="3655" spans="1:11">
      <c r="A3655" s="4">
        <v>10042</v>
      </c>
      <c r="B3655" t="s">
        <v>8745</v>
      </c>
      <c r="C3655" s="5">
        <f>IF($F$2=0," - ",Tabla1[[#This Row],[Base Precio de Lista neto]])</f>
        <v>3981.6840999999999</v>
      </c>
      <c r="D3655" s="5">
        <f>IF($F$2=0," - ",Tabla1[[#This Row],[Base Precio de Lista neto]]*(1-$F$2))</f>
        <v>2787.1788699999997</v>
      </c>
      <c r="E3655" s="5">
        <f>IF($F$2=0," - ",Tabla1[[#This Row],[Base para Mejor precio]]*(1-$F$2))</f>
        <v>2508.4609829999999</v>
      </c>
      <c r="F3655" s="4" t="s">
        <v>4</v>
      </c>
      <c r="G3655" s="16" t="s">
        <v>6131</v>
      </c>
      <c r="H3655" s="5">
        <f>IFERROR(IF($F$3=0,"-",Tabla1[[#This Row],[Precio de Cliente neto]]*(1+$F$3)),"-")</f>
        <v>4180.7683049999996</v>
      </c>
      <c r="I3655" s="5">
        <v>3981.6840999999999</v>
      </c>
      <c r="J3655" s="5">
        <v>3583.5156900000002</v>
      </c>
      <c r="K3655" s="26">
        <v>0.21</v>
      </c>
    </row>
    <row r="3656" spans="1:11">
      <c r="A3656" s="4">
        <v>10043</v>
      </c>
      <c r="B3656" t="s">
        <v>8746</v>
      </c>
      <c r="C3656" s="5">
        <f>IF($F$2=0," - ",Tabla1[[#This Row],[Base Precio de Lista neto]])</f>
        <v>3981.6840999999999</v>
      </c>
      <c r="D3656" s="5">
        <f>IF($F$2=0," - ",Tabla1[[#This Row],[Base Precio de Lista neto]]*(1-$F$2))</f>
        <v>2787.1788699999997</v>
      </c>
      <c r="E3656" s="5">
        <f>IF($F$2=0," - ",Tabla1[[#This Row],[Base para Mejor precio]]*(1-$F$2))</f>
        <v>2508.4609829999999</v>
      </c>
      <c r="F3656" s="4" t="s">
        <v>4</v>
      </c>
      <c r="G3656" s="16" t="s">
        <v>6131</v>
      </c>
      <c r="H3656" s="5">
        <f>IFERROR(IF($F$3=0,"-",Tabla1[[#This Row],[Precio de Cliente neto]]*(1+$F$3)),"-")</f>
        <v>4180.7683049999996</v>
      </c>
      <c r="I3656" s="5">
        <v>3981.6840999999999</v>
      </c>
      <c r="J3656" s="5">
        <v>3583.5156900000002</v>
      </c>
      <c r="K3656" s="26">
        <v>0.21</v>
      </c>
    </row>
    <row r="3657" spans="1:11">
      <c r="A3657" s="4">
        <v>10044</v>
      </c>
      <c r="B3657" t="s">
        <v>6711</v>
      </c>
      <c r="C3657" s="5">
        <f>IF($F$2=0," - ",Tabla1[[#This Row],[Base Precio de Lista neto]])</f>
        <v>3898.7323999999999</v>
      </c>
      <c r="D3657" s="5">
        <f>IF($F$2=0," - ",Tabla1[[#This Row],[Base Precio de Lista neto]]*(1-$F$2))</f>
        <v>2729.1126799999997</v>
      </c>
      <c r="E3657" s="5">
        <f>IF($F$2=0," - ",Tabla1[[#This Row],[Base para Mejor precio]]*(1-$F$2))</f>
        <v>2456.2014119999999</v>
      </c>
      <c r="F3657" s="4" t="s">
        <v>4</v>
      </c>
      <c r="G3657" s="16" t="s">
        <v>6131</v>
      </c>
      <c r="H3657" s="5">
        <f>IFERROR(IF($F$3=0,"-",Tabla1[[#This Row],[Precio de Cliente neto]]*(1+$F$3)),"-")</f>
        <v>4093.6690199999994</v>
      </c>
      <c r="I3657" s="5">
        <v>3898.7323999999999</v>
      </c>
      <c r="J3657" s="5">
        <v>3508.85916</v>
      </c>
      <c r="K3657" s="26">
        <v>0.21</v>
      </c>
    </row>
    <row r="3658" spans="1:11">
      <c r="A3658" s="4">
        <v>10047</v>
      </c>
      <c r="B3658" t="s">
        <v>6762</v>
      </c>
      <c r="C3658" s="5">
        <f>IF($F$2=0," - ",Tabla1[[#This Row],[Base Precio de Lista neto]])</f>
        <v>5635.9790999999996</v>
      </c>
      <c r="D3658" s="5">
        <f>IF($F$2=0," - ",Tabla1[[#This Row],[Base Precio de Lista neto]]*(1-$F$2))</f>
        <v>3945.1853699999992</v>
      </c>
      <c r="E3658" s="5">
        <f>IF($F$2=0," - ",Tabla1[[#This Row],[Base para Mejor precio]]*(1-$F$2))</f>
        <v>3550.6668329999998</v>
      </c>
      <c r="F3658" s="4" t="s">
        <v>4</v>
      </c>
      <c r="G3658" s="16" t="s">
        <v>6131</v>
      </c>
      <c r="H3658" s="5">
        <f>IFERROR(IF($F$3=0,"-",Tabla1[[#This Row],[Precio de Cliente neto]]*(1+$F$3)),"-")</f>
        <v>5917.7780549999989</v>
      </c>
      <c r="I3658" s="5">
        <v>5635.9790999999996</v>
      </c>
      <c r="J3658" s="5">
        <v>5072.3811900000001</v>
      </c>
      <c r="K3658" s="26">
        <v>0.21</v>
      </c>
    </row>
    <row r="3659" spans="1:11">
      <c r="A3659" s="4">
        <v>10052</v>
      </c>
      <c r="B3659" t="s">
        <v>2650</v>
      </c>
      <c r="C3659" s="5">
        <f>IF($F$2=0," - ",Tabla1[[#This Row],[Base Precio de Lista neto]])</f>
        <v>3486.4605999999999</v>
      </c>
      <c r="D3659" s="5">
        <f>IF($F$2=0," - ",Tabla1[[#This Row],[Base Precio de Lista neto]]*(1-$F$2))</f>
        <v>2440.5224199999998</v>
      </c>
      <c r="E3659" s="5">
        <f>IF($F$2=0," - ",Tabla1[[#This Row],[Base para Mejor precio]]*(1-$F$2))</f>
        <v>2196.4701779999996</v>
      </c>
      <c r="F3659" s="4" t="s">
        <v>4</v>
      </c>
      <c r="G3659" s="16" t="s">
        <v>6131</v>
      </c>
      <c r="H3659" s="5">
        <f>IFERROR(IF($F$3=0,"-",Tabla1[[#This Row],[Precio de Cliente neto]]*(1+$F$3)),"-")</f>
        <v>3660.7836299999999</v>
      </c>
      <c r="I3659" s="5">
        <v>3486.4605999999999</v>
      </c>
      <c r="J3659" s="5">
        <v>3137.8145399999999</v>
      </c>
      <c r="K3659" s="26">
        <v>0.21</v>
      </c>
    </row>
    <row r="3660" spans="1:11">
      <c r="A3660" s="4">
        <v>10053</v>
      </c>
      <c r="B3660" t="s">
        <v>2651</v>
      </c>
      <c r="C3660" s="5">
        <f>IF($F$2=0," - ",Tabla1[[#This Row],[Base Precio de Lista neto]])</f>
        <v>7562.6550999999999</v>
      </c>
      <c r="D3660" s="5">
        <f>IF($F$2=0," - ",Tabla1[[#This Row],[Base Precio de Lista neto]]*(1-$F$2))</f>
        <v>5293.8585699999994</v>
      </c>
      <c r="E3660" s="5">
        <f>IF($F$2=0," - ",Tabla1[[#This Row],[Base para Mejor precio]]*(1-$F$2))</f>
        <v>4764.4727129999992</v>
      </c>
      <c r="F3660" s="4" t="s">
        <v>4</v>
      </c>
      <c r="G3660" s="16" t="s">
        <v>6131</v>
      </c>
      <c r="H3660" s="5">
        <f>IFERROR(IF($F$3=0,"-",Tabla1[[#This Row],[Precio de Cliente neto]]*(1+$F$3)),"-")</f>
        <v>7940.7878549999987</v>
      </c>
      <c r="I3660" s="5">
        <v>7562.6550999999999</v>
      </c>
      <c r="J3660" s="5">
        <v>6806.3895899999998</v>
      </c>
      <c r="K3660" s="26">
        <v>0.21</v>
      </c>
    </row>
    <row r="3661" spans="1:11">
      <c r="A3661" s="4">
        <v>10054</v>
      </c>
      <c r="B3661" t="s">
        <v>2652</v>
      </c>
      <c r="C3661" s="5">
        <f>IF($F$2=0," - ",Tabla1[[#This Row],[Base Precio de Lista neto]])</f>
        <v>12016.753199999999</v>
      </c>
      <c r="D3661" s="5">
        <f>IF($F$2=0," - ",Tabla1[[#This Row],[Base Precio de Lista neto]]*(1-$F$2))</f>
        <v>8411.7272399999983</v>
      </c>
      <c r="E3661" s="5">
        <f>IF($F$2=0," - ",Tabla1[[#This Row],[Base para Mejor precio]]*(1-$F$2))</f>
        <v>7570.5545160000001</v>
      </c>
      <c r="F3661" s="4" t="s">
        <v>4</v>
      </c>
      <c r="G3661" s="16" t="s">
        <v>6131</v>
      </c>
      <c r="H3661" s="5">
        <f>IFERROR(IF($F$3=0,"-",Tabla1[[#This Row],[Precio de Cliente neto]]*(1+$F$3)),"-")</f>
        <v>12617.590859999997</v>
      </c>
      <c r="I3661" s="5">
        <v>12016.753199999999</v>
      </c>
      <c r="J3661" s="5">
        <v>10815.077880000001</v>
      </c>
      <c r="K3661" s="26">
        <v>0.21</v>
      </c>
    </row>
    <row r="3662" spans="1:11">
      <c r="A3662" s="4">
        <v>10055</v>
      </c>
      <c r="B3662" t="s">
        <v>2653</v>
      </c>
      <c r="C3662" s="5">
        <f>IF($F$2=0," - ",Tabla1[[#This Row],[Base Precio de Lista neto]])</f>
        <v>3520.5102999999999</v>
      </c>
      <c r="D3662" s="5">
        <f>IF($F$2=0," - ",Tabla1[[#This Row],[Base Precio de Lista neto]]*(1-$F$2))</f>
        <v>2464.3572099999997</v>
      </c>
      <c r="E3662" s="5">
        <f>IF($F$2=0," - ",Tabla1[[#This Row],[Base para Mejor precio]]*(1-$F$2))</f>
        <v>2217.9214889999998</v>
      </c>
      <c r="F3662" s="4" t="s">
        <v>5</v>
      </c>
      <c r="G3662" s="16" t="s">
        <v>6131</v>
      </c>
      <c r="H3662" s="5">
        <f>IFERROR(IF($F$3=0,"-",Tabla1[[#This Row],[Precio de Cliente neto]]*(1+$F$3)),"-")</f>
        <v>3696.5358149999993</v>
      </c>
      <c r="I3662" s="5">
        <v>3520.5102999999999</v>
      </c>
      <c r="J3662" s="5">
        <v>3168.4592699999998</v>
      </c>
      <c r="K3662" s="26">
        <v>0.21</v>
      </c>
    </row>
    <row r="3663" spans="1:11">
      <c r="A3663" s="4">
        <v>10056</v>
      </c>
      <c r="B3663" t="s">
        <v>2654</v>
      </c>
      <c r="C3663" s="5">
        <f>IF($F$2=0," - ",Tabla1[[#This Row],[Base Precio de Lista neto]])</f>
        <v>3092.3236999999999</v>
      </c>
      <c r="D3663" s="5">
        <f>IF($F$2=0," - ",Tabla1[[#This Row],[Base Precio de Lista neto]]*(1-$F$2))</f>
        <v>2164.6265899999999</v>
      </c>
      <c r="E3663" s="5">
        <f>IF($F$2=0," - ",Tabla1[[#This Row],[Base para Mejor precio]]*(1-$F$2))</f>
        <v>1948.163931</v>
      </c>
      <c r="F3663" s="4" t="s">
        <v>5</v>
      </c>
      <c r="G3663" s="16" t="s">
        <v>6131</v>
      </c>
      <c r="H3663" s="5">
        <f>IFERROR(IF($F$3=0,"-",Tabla1[[#This Row],[Precio de Cliente neto]]*(1+$F$3)),"-")</f>
        <v>3246.9398849999998</v>
      </c>
      <c r="I3663" s="5">
        <v>3092.3236999999999</v>
      </c>
      <c r="J3663" s="5">
        <v>2783.0913300000002</v>
      </c>
      <c r="K3663" s="26">
        <v>0.21</v>
      </c>
    </row>
    <row r="3664" spans="1:11">
      <c r="A3664" s="4">
        <v>10057</v>
      </c>
      <c r="B3664" t="s">
        <v>2655</v>
      </c>
      <c r="C3664" s="5">
        <f>IF($F$2=0," - ",Tabla1[[#This Row],[Base Precio de Lista neto]])</f>
        <v>12021.4578</v>
      </c>
      <c r="D3664" s="5">
        <f>IF($F$2=0," - ",Tabla1[[#This Row],[Base Precio de Lista neto]]*(1-$F$2))</f>
        <v>8415.0204599999997</v>
      </c>
      <c r="E3664" s="5">
        <f>IF($F$2=0," - ",Tabla1[[#This Row],[Base para Mejor precio]]*(1-$F$2))</f>
        <v>7573.5184139999992</v>
      </c>
      <c r="F3664" s="4" t="s">
        <v>5</v>
      </c>
      <c r="G3664" s="16" t="s">
        <v>6131</v>
      </c>
      <c r="H3664" s="5">
        <f>IFERROR(IF($F$3=0,"-",Tabla1[[#This Row],[Precio de Cliente neto]]*(1+$F$3)),"-")</f>
        <v>12622.53069</v>
      </c>
      <c r="I3664" s="5">
        <v>12021.4578</v>
      </c>
      <c r="J3664" s="5">
        <v>10819.312019999999</v>
      </c>
      <c r="K3664" s="26">
        <v>0.21</v>
      </c>
    </row>
    <row r="3665" spans="1:11">
      <c r="A3665" s="4">
        <v>10058</v>
      </c>
      <c r="B3665" t="s">
        <v>2656</v>
      </c>
      <c r="C3665" s="5">
        <f>IF($F$2=0," - ",Tabla1[[#This Row],[Base Precio de Lista neto]])</f>
        <v>8828.4156000000003</v>
      </c>
      <c r="D3665" s="5">
        <f>IF($F$2=0," - ",Tabla1[[#This Row],[Base Precio de Lista neto]]*(1-$F$2))</f>
        <v>6179.8909199999998</v>
      </c>
      <c r="E3665" s="5">
        <f>IF($F$2=0," - ",Tabla1[[#This Row],[Base para Mejor precio]]*(1-$F$2))</f>
        <v>5561.901828</v>
      </c>
      <c r="F3665" s="4" t="s">
        <v>5</v>
      </c>
      <c r="G3665" s="16" t="s">
        <v>6131</v>
      </c>
      <c r="H3665" s="5">
        <f>IFERROR(IF($F$3=0,"-",Tabla1[[#This Row],[Precio de Cliente neto]]*(1+$F$3)),"-")</f>
        <v>9269.8363800000006</v>
      </c>
      <c r="I3665" s="5">
        <v>8828.4156000000003</v>
      </c>
      <c r="J3665" s="5">
        <v>7945.5740400000004</v>
      </c>
      <c r="K3665" s="26">
        <v>0.21</v>
      </c>
    </row>
    <row r="3666" spans="1:11">
      <c r="A3666" s="4">
        <v>10059</v>
      </c>
      <c r="B3666" t="s">
        <v>2657</v>
      </c>
      <c r="C3666" s="5">
        <f>IF($F$2=0," - ",Tabla1[[#This Row],[Base Precio de Lista neto]])</f>
        <v>5621.1121000000003</v>
      </c>
      <c r="D3666" s="5">
        <f>IF($F$2=0," - ",Tabla1[[#This Row],[Base Precio de Lista neto]]*(1-$F$2))</f>
        <v>3934.7784699999997</v>
      </c>
      <c r="E3666" s="5">
        <f>IF($F$2=0," - ",Tabla1[[#This Row],[Base para Mejor precio]]*(1-$F$2))</f>
        <v>3541.3006230000001</v>
      </c>
      <c r="F3666" s="4" t="s">
        <v>5</v>
      </c>
      <c r="G3666" s="16" t="s">
        <v>6131</v>
      </c>
      <c r="H3666" s="5">
        <f>IFERROR(IF($F$3=0,"-",Tabla1[[#This Row],[Precio de Cliente neto]]*(1+$F$3)),"-")</f>
        <v>5902.1677049999998</v>
      </c>
      <c r="I3666" s="5">
        <v>5621.1121000000003</v>
      </c>
      <c r="J3666" s="5">
        <v>5059.0008900000003</v>
      </c>
      <c r="K3666" s="26">
        <v>0.21</v>
      </c>
    </row>
    <row r="3667" spans="1:11">
      <c r="A3667" s="4">
        <v>10060</v>
      </c>
      <c r="B3667" t="s">
        <v>2658</v>
      </c>
      <c r="C3667" s="5">
        <f>IF($F$2=0," - ",Tabla1[[#This Row],[Base Precio de Lista neto]])</f>
        <v>7342.7093999999997</v>
      </c>
      <c r="D3667" s="5">
        <f>IF($F$2=0," - ",Tabla1[[#This Row],[Base Precio de Lista neto]]*(1-$F$2))</f>
        <v>5139.8965799999996</v>
      </c>
      <c r="E3667" s="5">
        <f>IF($F$2=0," - ",Tabla1[[#This Row],[Base para Mejor precio]]*(1-$F$2))</f>
        <v>4625.9069220000001</v>
      </c>
      <c r="F3667" s="4" t="s">
        <v>5</v>
      </c>
      <c r="G3667" s="16" t="s">
        <v>6131</v>
      </c>
      <c r="H3667" s="5">
        <f>IFERROR(IF($F$3=0,"-",Tabla1[[#This Row],[Precio de Cliente neto]]*(1+$F$3)),"-")</f>
        <v>7709.844869999999</v>
      </c>
      <c r="I3667" s="5">
        <v>7342.7093999999997</v>
      </c>
      <c r="J3667" s="5">
        <v>6608.4384600000003</v>
      </c>
      <c r="K3667" s="26">
        <v>0.21</v>
      </c>
    </row>
    <row r="3668" spans="1:11">
      <c r="A3668" s="4">
        <v>10061</v>
      </c>
      <c r="B3668" t="s">
        <v>2659</v>
      </c>
      <c r="C3668" s="5">
        <f>IF($F$2=0," - ",Tabla1[[#This Row],[Base Precio de Lista neto]])</f>
        <v>9824.3022999999994</v>
      </c>
      <c r="D3668" s="5">
        <f>IF($F$2=0," - ",Tabla1[[#This Row],[Base Precio de Lista neto]]*(1-$F$2))</f>
        <v>6877.0116099999996</v>
      </c>
      <c r="E3668" s="5">
        <f>IF($F$2=0," - ",Tabla1[[#This Row],[Base para Mejor precio]]*(1-$F$2))</f>
        <v>6189.3104489999996</v>
      </c>
      <c r="F3668" s="4" t="s">
        <v>5</v>
      </c>
      <c r="G3668" s="16" t="s">
        <v>6131</v>
      </c>
      <c r="H3668" s="5">
        <f>IFERROR(IF($F$3=0,"-",Tabla1[[#This Row],[Precio de Cliente neto]]*(1+$F$3)),"-")</f>
        <v>10315.517414999998</v>
      </c>
      <c r="I3668" s="5">
        <v>9824.3022999999994</v>
      </c>
      <c r="J3668" s="5">
        <v>8841.8720699999994</v>
      </c>
      <c r="K3668" s="26">
        <v>0.21</v>
      </c>
    </row>
    <row r="3669" spans="1:11">
      <c r="A3669" s="4">
        <v>10062</v>
      </c>
      <c r="B3669" t="s">
        <v>2660</v>
      </c>
      <c r="C3669" s="5">
        <f>IF($F$2=0," - ",Tabla1[[#This Row],[Base Precio de Lista neto]])</f>
        <v>28463.9303</v>
      </c>
      <c r="D3669" s="5">
        <f>IF($F$2=0," - ",Tabla1[[#This Row],[Base Precio de Lista neto]]*(1-$F$2))</f>
        <v>19924.751209999999</v>
      </c>
      <c r="E3669" s="5">
        <f>IF($F$2=0," - ",Tabla1[[#This Row],[Base para Mejor precio]]*(1-$F$2))</f>
        <v>17932.276088999999</v>
      </c>
      <c r="F3669" s="4" t="s">
        <v>5</v>
      </c>
      <c r="G3669" s="16" t="s">
        <v>6131</v>
      </c>
      <c r="H3669" s="5">
        <f>IFERROR(IF($F$3=0,"-",Tabla1[[#This Row],[Precio de Cliente neto]]*(1+$F$3)),"-")</f>
        <v>29887.126814999996</v>
      </c>
      <c r="I3669" s="5">
        <v>28463.9303</v>
      </c>
      <c r="J3669" s="5">
        <v>25617.537270000001</v>
      </c>
      <c r="K3669" s="26">
        <v>0.21</v>
      </c>
    </row>
    <row r="3670" spans="1:11">
      <c r="A3670" s="4">
        <v>10063</v>
      </c>
      <c r="B3670" t="s">
        <v>6665</v>
      </c>
      <c r="C3670" s="5">
        <f>IF($F$2=0," - ",Tabla1[[#This Row],[Base Precio de Lista neto]])</f>
        <v>11372.6803</v>
      </c>
      <c r="D3670" s="5">
        <f>IF($F$2=0," - ",Tabla1[[#This Row],[Base Precio de Lista neto]]*(1-$F$2))</f>
        <v>7960.8762099999994</v>
      </c>
      <c r="E3670" s="5">
        <f>IF($F$2=0," - ",Tabla1[[#This Row],[Base para Mejor precio]]*(1-$F$2))</f>
        <v>7164.7885889999998</v>
      </c>
      <c r="F3670" s="4" t="s">
        <v>4</v>
      </c>
      <c r="G3670" s="16" t="s">
        <v>6131</v>
      </c>
      <c r="H3670" s="5">
        <f>IFERROR(IF($F$3=0,"-",Tabla1[[#This Row],[Precio de Cliente neto]]*(1+$F$3)),"-")</f>
        <v>11941.314315</v>
      </c>
      <c r="I3670" s="5">
        <v>11372.6803</v>
      </c>
      <c r="J3670" s="5">
        <v>10235.412270000001</v>
      </c>
      <c r="K3670" s="26">
        <v>0.21</v>
      </c>
    </row>
    <row r="3671" spans="1:11">
      <c r="A3671" s="4">
        <v>10064</v>
      </c>
      <c r="B3671" t="s">
        <v>6666</v>
      </c>
      <c r="C3671" s="5">
        <f>IF($F$2=0," - ",Tabla1[[#This Row],[Base Precio de Lista neto]])</f>
        <v>11646.421399999999</v>
      </c>
      <c r="D3671" s="5">
        <f>IF($F$2=0," - ",Tabla1[[#This Row],[Base Precio de Lista neto]]*(1-$F$2))</f>
        <v>8152.4949799999986</v>
      </c>
      <c r="E3671" s="5">
        <f>IF($F$2=0," - ",Tabla1[[#This Row],[Base para Mejor precio]]*(1-$F$2))</f>
        <v>7337.2454819999994</v>
      </c>
      <c r="F3671" s="4" t="s">
        <v>4</v>
      </c>
      <c r="G3671" s="16" t="s">
        <v>6131</v>
      </c>
      <c r="H3671" s="5">
        <f>IFERROR(IF($F$3=0,"-",Tabla1[[#This Row],[Precio de Cliente neto]]*(1+$F$3)),"-")</f>
        <v>12228.742469999997</v>
      </c>
      <c r="I3671" s="5">
        <v>11646.421399999999</v>
      </c>
      <c r="J3671" s="5">
        <v>10481.779259999999</v>
      </c>
      <c r="K3671" s="26">
        <v>0.21</v>
      </c>
    </row>
    <row r="3672" spans="1:11">
      <c r="A3672" s="4">
        <v>10065</v>
      </c>
      <c r="B3672" t="s">
        <v>2661</v>
      </c>
      <c r="C3672" s="5">
        <f>IF($F$2=0," - ",Tabla1[[#This Row],[Base Precio de Lista neto]])</f>
        <v>1844.8588</v>
      </c>
      <c r="D3672" s="5">
        <f>IF($F$2=0," - ",Tabla1[[#This Row],[Base Precio de Lista neto]]*(1-$F$2))</f>
        <v>1291.4011599999999</v>
      </c>
      <c r="E3672" s="5">
        <f>IF($F$2=0," - ",Tabla1[[#This Row],[Base para Mejor precio]]*(1-$F$2))</f>
        <v>1162.2610439999999</v>
      </c>
      <c r="F3672" s="4" t="s">
        <v>5</v>
      </c>
      <c r="G3672" s="16" t="s">
        <v>6131</v>
      </c>
      <c r="H3672" s="5">
        <f>IFERROR(IF($F$3=0,"-",Tabla1[[#This Row],[Precio de Cliente neto]]*(1+$F$3)),"-")</f>
        <v>1937.1017399999998</v>
      </c>
      <c r="I3672" s="5">
        <v>1844.8588</v>
      </c>
      <c r="J3672" s="5">
        <v>1660.37292</v>
      </c>
      <c r="K3672" s="26">
        <v>0.21</v>
      </c>
    </row>
    <row r="3673" spans="1:11">
      <c r="A3673" s="4">
        <v>10066</v>
      </c>
      <c r="B3673" t="s">
        <v>2662</v>
      </c>
      <c r="C3673" s="5">
        <f>IF($F$2=0," - ",Tabla1[[#This Row],[Base Precio de Lista neto]])</f>
        <v>2402.1532000000002</v>
      </c>
      <c r="D3673" s="5">
        <f>IF($F$2=0," - ",Tabla1[[#This Row],[Base Precio de Lista neto]]*(1-$F$2))</f>
        <v>1681.5072400000001</v>
      </c>
      <c r="E3673" s="5">
        <f>IF($F$2=0," - ",Tabla1[[#This Row],[Base para Mejor precio]]*(1-$F$2))</f>
        <v>1513.3565159999998</v>
      </c>
      <c r="F3673" s="4" t="s">
        <v>5</v>
      </c>
      <c r="G3673" s="16" t="s">
        <v>6131</v>
      </c>
      <c r="H3673" s="5">
        <f>IFERROR(IF($F$3=0,"-",Tabla1[[#This Row],[Precio de Cliente neto]]*(1+$F$3)),"-")</f>
        <v>2522.2608600000003</v>
      </c>
      <c r="I3673" s="5">
        <v>2402.1532000000002</v>
      </c>
      <c r="J3673" s="5">
        <v>2161.93788</v>
      </c>
      <c r="K3673" s="26">
        <v>0.21</v>
      </c>
    </row>
    <row r="3674" spans="1:11">
      <c r="A3674" s="4">
        <v>10067</v>
      </c>
      <c r="B3674" t="s">
        <v>2663</v>
      </c>
      <c r="C3674" s="5">
        <f>IF($F$2=0," - ",Tabla1[[#This Row],[Base Precio de Lista neto]])</f>
        <v>17556.731</v>
      </c>
      <c r="D3674" s="5">
        <f>IF($F$2=0," - ",Tabla1[[#This Row],[Base Precio de Lista neto]]*(1-$F$2))</f>
        <v>12289.7117</v>
      </c>
      <c r="E3674" s="5">
        <f>IF($F$2=0," - ",Tabla1[[#This Row],[Base para Mejor precio]]*(1-$F$2))</f>
        <v>11060.740529999999</v>
      </c>
      <c r="F3674" s="4" t="s">
        <v>4</v>
      </c>
      <c r="G3674" s="16" t="s">
        <v>6131</v>
      </c>
      <c r="H3674" s="5">
        <f>IFERROR(IF($F$3=0,"-",Tabla1[[#This Row],[Precio de Cliente neto]]*(1+$F$3)),"-")</f>
        <v>18434.56755</v>
      </c>
      <c r="I3674" s="5">
        <v>17556.731</v>
      </c>
      <c r="J3674" s="5">
        <v>15801.0579</v>
      </c>
      <c r="K3674" s="26">
        <v>0.21</v>
      </c>
    </row>
    <row r="3675" spans="1:11">
      <c r="A3675" s="4">
        <v>10068</v>
      </c>
      <c r="B3675" t="s">
        <v>2664</v>
      </c>
      <c r="C3675" s="5">
        <f>IF($F$2=0," - ",Tabla1[[#This Row],[Base Precio de Lista neto]])</f>
        <v>17664.567899999998</v>
      </c>
      <c r="D3675" s="5">
        <f>IF($F$2=0," - ",Tabla1[[#This Row],[Base Precio de Lista neto]]*(1-$F$2))</f>
        <v>12365.197529999998</v>
      </c>
      <c r="E3675" s="5">
        <f>IF($F$2=0," - ",Tabla1[[#This Row],[Base para Mejor precio]]*(1-$F$2))</f>
        <v>11128.677776999999</v>
      </c>
      <c r="F3675" s="4" t="s">
        <v>4</v>
      </c>
      <c r="G3675" s="16" t="s">
        <v>6131</v>
      </c>
      <c r="H3675" s="5">
        <f>IFERROR(IF($F$3=0,"-",Tabla1[[#This Row],[Precio de Cliente neto]]*(1+$F$3)),"-")</f>
        <v>18547.796294999996</v>
      </c>
      <c r="I3675" s="5">
        <v>17664.567899999998</v>
      </c>
      <c r="J3675" s="5">
        <v>15898.11111</v>
      </c>
      <c r="K3675" s="26">
        <v>0.21</v>
      </c>
    </row>
    <row r="3676" spans="1:11">
      <c r="A3676" s="4">
        <v>10069</v>
      </c>
      <c r="B3676" t="s">
        <v>2665</v>
      </c>
      <c r="C3676" s="5">
        <f>IF($F$2=0," - ",Tabla1[[#This Row],[Base Precio de Lista neto]])</f>
        <v>24014.522499999999</v>
      </c>
      <c r="D3676" s="5">
        <f>IF($F$2=0," - ",Tabla1[[#This Row],[Base Precio de Lista neto]]*(1-$F$2))</f>
        <v>16810.16575</v>
      </c>
      <c r="E3676" s="5">
        <f>IF($F$2=0," - ",Tabla1[[#This Row],[Base para Mejor precio]]*(1-$F$2))</f>
        <v>15129.149174999999</v>
      </c>
      <c r="F3676" s="4" t="s">
        <v>4</v>
      </c>
      <c r="G3676" s="16" t="s">
        <v>6131</v>
      </c>
      <c r="H3676" s="5">
        <f>IFERROR(IF($F$3=0,"-",Tabla1[[#This Row],[Precio de Cliente neto]]*(1+$F$3)),"-")</f>
        <v>25215.248625</v>
      </c>
      <c r="I3676" s="5">
        <v>24014.522499999999</v>
      </c>
      <c r="J3676" s="5">
        <v>21613.070250000001</v>
      </c>
      <c r="K3676" s="26">
        <v>0.21</v>
      </c>
    </row>
    <row r="3677" spans="1:11">
      <c r="A3677" s="4">
        <v>10071</v>
      </c>
      <c r="B3677" t="s">
        <v>2666</v>
      </c>
      <c r="C3677" s="5">
        <f>IF($F$2=0," - ",Tabla1[[#This Row],[Base Precio de Lista neto]])</f>
        <v>1439.0256999999999</v>
      </c>
      <c r="D3677" s="5">
        <f>IF($F$2=0," - ",Tabla1[[#This Row],[Base Precio de Lista neto]]*(1-$F$2))</f>
        <v>1007.3179899999999</v>
      </c>
      <c r="E3677" s="5">
        <f>IF($F$2=0," - ",Tabla1[[#This Row],[Base para Mejor precio]]*(1-$F$2))</f>
        <v>906.58619099999987</v>
      </c>
      <c r="F3677" s="4" t="s">
        <v>5</v>
      </c>
      <c r="G3677" s="16" t="s">
        <v>6131</v>
      </c>
      <c r="H3677" s="5">
        <f>IFERROR(IF($F$3=0,"-",Tabla1[[#This Row],[Precio de Cliente neto]]*(1+$F$3)),"-")</f>
        <v>1510.9769849999998</v>
      </c>
      <c r="I3677" s="5">
        <v>1439.0256999999999</v>
      </c>
      <c r="J3677" s="5">
        <v>1295.1231299999999</v>
      </c>
      <c r="K3677" s="26">
        <v>0.21</v>
      </c>
    </row>
    <row r="3678" spans="1:11">
      <c r="A3678" s="4">
        <v>10072</v>
      </c>
      <c r="B3678" t="s">
        <v>2667</v>
      </c>
      <c r="C3678" s="5">
        <f>IF($F$2=0," - ",Tabla1[[#This Row],[Base Precio de Lista neto]])</f>
        <v>2907.3627999999999</v>
      </c>
      <c r="D3678" s="5">
        <f>IF($F$2=0," - ",Tabla1[[#This Row],[Base Precio de Lista neto]]*(1-$F$2))</f>
        <v>2035.1539599999999</v>
      </c>
      <c r="E3678" s="5">
        <f>IF($F$2=0," - ",Tabla1[[#This Row],[Base para Mejor precio]]*(1-$F$2))</f>
        <v>1831.6385639999996</v>
      </c>
      <c r="F3678" s="4" t="s">
        <v>5</v>
      </c>
      <c r="G3678" s="16" t="s">
        <v>6131</v>
      </c>
      <c r="H3678" s="5">
        <f>IFERROR(IF($F$3=0,"-",Tabla1[[#This Row],[Precio de Cliente neto]]*(1+$F$3)),"-")</f>
        <v>3052.7309399999999</v>
      </c>
      <c r="I3678" s="5">
        <v>2907.3627999999999</v>
      </c>
      <c r="J3678" s="5">
        <v>2616.6265199999998</v>
      </c>
      <c r="K3678" s="26">
        <v>0.21</v>
      </c>
    </row>
    <row r="3679" spans="1:11">
      <c r="A3679" s="4">
        <v>10073</v>
      </c>
      <c r="B3679" t="s">
        <v>2668</v>
      </c>
      <c r="C3679" s="5">
        <f>IF($F$2=0," - ",Tabla1[[#This Row],[Base Precio de Lista neto]])</f>
        <v>2244.2712000000001</v>
      </c>
      <c r="D3679" s="5">
        <f>IF($F$2=0," - ",Tabla1[[#This Row],[Base Precio de Lista neto]]*(1-$F$2))</f>
        <v>1570.98984</v>
      </c>
      <c r="E3679" s="5">
        <f>IF($F$2=0," - ",Tabla1[[#This Row],[Base para Mejor precio]]*(1-$F$2))</f>
        <v>1413.890856</v>
      </c>
      <c r="F3679" s="4" t="s">
        <v>5</v>
      </c>
      <c r="G3679" s="16" t="s">
        <v>6131</v>
      </c>
      <c r="H3679" s="5">
        <f>IFERROR(IF($F$3=0,"-",Tabla1[[#This Row],[Precio de Cliente neto]]*(1+$F$3)),"-")</f>
        <v>2356.4847599999998</v>
      </c>
      <c r="I3679" s="5">
        <v>2244.2712000000001</v>
      </c>
      <c r="J3679" s="5">
        <v>2019.8440800000001</v>
      </c>
      <c r="K3679" s="26">
        <v>0.21</v>
      </c>
    </row>
    <row r="3680" spans="1:11">
      <c r="A3680" s="4">
        <v>10074</v>
      </c>
      <c r="B3680" t="s">
        <v>2669</v>
      </c>
      <c r="C3680" s="5">
        <f>IF($F$2=0," - ",Tabla1[[#This Row],[Base Precio de Lista neto]])</f>
        <v>3465.0340000000001</v>
      </c>
      <c r="D3680" s="5">
        <f>IF($F$2=0," - ",Tabla1[[#This Row],[Base Precio de Lista neto]]*(1-$F$2))</f>
        <v>2425.5237999999999</v>
      </c>
      <c r="E3680" s="5">
        <f>IF($F$2=0," - ",Tabla1[[#This Row],[Base para Mejor precio]]*(1-$F$2))</f>
        <v>2182.9714199999999</v>
      </c>
      <c r="F3680" s="4" t="s">
        <v>5</v>
      </c>
      <c r="G3680" s="16" t="s">
        <v>6131</v>
      </c>
      <c r="H3680" s="5">
        <f>IFERROR(IF($F$3=0,"-",Tabla1[[#This Row],[Precio de Cliente neto]]*(1+$F$3)),"-")</f>
        <v>3638.2856999999999</v>
      </c>
      <c r="I3680" s="5">
        <v>3465.0340000000001</v>
      </c>
      <c r="J3680" s="5">
        <v>3118.5306</v>
      </c>
      <c r="K3680" s="26">
        <v>0.21</v>
      </c>
    </row>
    <row r="3681" spans="1:11">
      <c r="A3681" s="4">
        <v>10075</v>
      </c>
      <c r="B3681" t="s">
        <v>2670</v>
      </c>
      <c r="C3681" s="5">
        <f>IF($F$2=0," - ",Tabla1[[#This Row],[Base Precio de Lista neto]])</f>
        <v>5702.5120999999999</v>
      </c>
      <c r="D3681" s="5">
        <f>IF($F$2=0," - ",Tabla1[[#This Row],[Base Precio de Lista neto]]*(1-$F$2))</f>
        <v>3991.7584699999998</v>
      </c>
      <c r="E3681" s="5">
        <f>IF($F$2=0," - ",Tabla1[[#This Row],[Base para Mejor precio]]*(1-$F$2))</f>
        <v>3592.5826229999993</v>
      </c>
      <c r="F3681" s="4" t="s">
        <v>5</v>
      </c>
      <c r="G3681" s="16" t="s">
        <v>6131</v>
      </c>
      <c r="H3681" s="5">
        <f>IFERROR(IF($F$3=0,"-",Tabla1[[#This Row],[Precio de Cliente neto]]*(1+$F$3)),"-")</f>
        <v>5987.6377049999992</v>
      </c>
      <c r="I3681" s="5">
        <v>5702.5120999999999</v>
      </c>
      <c r="J3681" s="5">
        <v>5132.2608899999996</v>
      </c>
      <c r="K3681" s="26">
        <v>0.21</v>
      </c>
    </row>
    <row r="3682" spans="1:11">
      <c r="A3682" s="4">
        <v>10076</v>
      </c>
      <c r="B3682" t="s">
        <v>2671</v>
      </c>
      <c r="C3682" s="5">
        <f>IF($F$2=0," - ",Tabla1[[#This Row],[Base Precio de Lista neto]])</f>
        <v>6312.2645000000002</v>
      </c>
      <c r="D3682" s="5">
        <f>IF($F$2=0," - ",Tabla1[[#This Row],[Base Precio de Lista neto]]*(1-$F$2))</f>
        <v>4418.5851499999999</v>
      </c>
      <c r="E3682" s="5">
        <f>IF($F$2=0," - ",Tabla1[[#This Row],[Base para Mejor precio]]*(1-$F$2))</f>
        <v>3976.726635</v>
      </c>
      <c r="F3682" s="4" t="s">
        <v>5</v>
      </c>
      <c r="G3682" s="16" t="s">
        <v>6131</v>
      </c>
      <c r="H3682" s="5">
        <f>IFERROR(IF($F$3=0,"-",Tabla1[[#This Row],[Precio de Cliente neto]]*(1+$F$3)),"-")</f>
        <v>6627.8777250000003</v>
      </c>
      <c r="I3682" s="5">
        <v>6312.2645000000002</v>
      </c>
      <c r="J3682" s="5">
        <v>5681.0380500000001</v>
      </c>
      <c r="K3682" s="26">
        <v>0.21</v>
      </c>
    </row>
    <row r="3683" spans="1:11">
      <c r="A3683" s="4">
        <v>10077</v>
      </c>
      <c r="B3683" t="s">
        <v>2672</v>
      </c>
      <c r="C3683" s="5">
        <f>IF($F$2=0," - ",Tabla1[[#This Row],[Base Precio de Lista neto]])</f>
        <v>2660.4175</v>
      </c>
      <c r="D3683" s="5">
        <f>IF($F$2=0," - ",Tabla1[[#This Row],[Base Precio de Lista neto]]*(1-$F$2))</f>
        <v>1862.29225</v>
      </c>
      <c r="E3683" s="5">
        <f>IF($F$2=0," - ",Tabla1[[#This Row],[Base para Mejor precio]]*(1-$F$2))</f>
        <v>1676.0630249999999</v>
      </c>
      <c r="F3683" s="4" t="s">
        <v>5</v>
      </c>
      <c r="G3683" s="16" t="s">
        <v>6131</v>
      </c>
      <c r="H3683" s="5">
        <f>IFERROR(IF($F$3=0,"-",Tabla1[[#This Row],[Precio de Cliente neto]]*(1+$F$3)),"-")</f>
        <v>2793.4383749999997</v>
      </c>
      <c r="I3683" s="5">
        <v>2660.4175</v>
      </c>
      <c r="J3683" s="5">
        <v>2394.3757500000002</v>
      </c>
      <c r="K3683" s="26">
        <v>0.21</v>
      </c>
    </row>
    <row r="3684" spans="1:11">
      <c r="A3684" s="4">
        <v>10078</v>
      </c>
      <c r="B3684" t="s">
        <v>2673</v>
      </c>
      <c r="C3684" s="5">
        <f>IF($F$2=0," - ",Tabla1[[#This Row],[Base Precio de Lista neto]])</f>
        <v>969.9796</v>
      </c>
      <c r="D3684" s="5">
        <f>IF($F$2=0," - ",Tabla1[[#This Row],[Base Precio de Lista neto]]*(1-$F$2))</f>
        <v>678.98572000000001</v>
      </c>
      <c r="E3684" s="5">
        <f>IF($F$2=0," - ",Tabla1[[#This Row],[Base para Mejor precio]]*(1-$F$2))</f>
        <v>611.08714799999996</v>
      </c>
      <c r="F3684" s="4" t="s">
        <v>5</v>
      </c>
      <c r="G3684" s="16" t="s">
        <v>6131</v>
      </c>
      <c r="H3684" s="5">
        <f>IFERROR(IF($F$3=0,"-",Tabla1[[#This Row],[Precio de Cliente neto]]*(1+$F$3)),"-")</f>
        <v>1018.47858</v>
      </c>
      <c r="I3684" s="5">
        <v>969.9796</v>
      </c>
      <c r="J3684" s="5">
        <v>872.98163999999997</v>
      </c>
      <c r="K3684" s="26">
        <v>0.21</v>
      </c>
    </row>
    <row r="3685" spans="1:11">
      <c r="A3685" s="4">
        <v>10079</v>
      </c>
      <c r="B3685" t="s">
        <v>6350</v>
      </c>
      <c r="C3685" s="5">
        <f>IF($F$2=0," - ",Tabla1[[#This Row],[Base Precio de Lista neto]])</f>
        <v>43333.977800000001</v>
      </c>
      <c r="D3685" s="5">
        <f>IF($F$2=0," - ",Tabla1[[#This Row],[Base Precio de Lista neto]]*(1-$F$2))</f>
        <v>30333.784459999999</v>
      </c>
      <c r="E3685" s="5">
        <f>IF($F$2=0," - ",Tabla1[[#This Row],[Base para Mejor precio]]*(1-$F$2))</f>
        <v>27300.406014</v>
      </c>
      <c r="F3685" s="4" t="s">
        <v>4</v>
      </c>
      <c r="G3685" s="16" t="s">
        <v>6131</v>
      </c>
      <c r="H3685" s="5">
        <f>IFERROR(IF($F$3=0,"-",Tabla1[[#This Row],[Precio de Cliente neto]]*(1+$F$3)),"-")</f>
        <v>45500.67669</v>
      </c>
      <c r="I3685" s="5">
        <v>43333.977800000001</v>
      </c>
      <c r="J3685" s="5">
        <v>39000.580020000001</v>
      </c>
      <c r="K3685" s="26">
        <v>0.21</v>
      </c>
    </row>
    <row r="3686" spans="1:11">
      <c r="A3686" s="4">
        <v>10080</v>
      </c>
      <c r="B3686" t="s">
        <v>6023</v>
      </c>
      <c r="C3686" s="5">
        <f>IF($F$2=0," - ",Tabla1[[#This Row],[Base Precio de Lista neto]])</f>
        <v>1775.7922000000001</v>
      </c>
      <c r="D3686" s="5">
        <f>IF($F$2=0," - ",Tabla1[[#This Row],[Base Precio de Lista neto]]*(1-$F$2))</f>
        <v>1243.0545400000001</v>
      </c>
      <c r="E3686" s="5">
        <f>IF($F$2=0," - ",Tabla1[[#This Row],[Base para Mejor precio]]*(1-$F$2))</f>
        <v>1118.749086</v>
      </c>
      <c r="F3686" s="4" t="s">
        <v>5</v>
      </c>
      <c r="G3686" s="16" t="s">
        <v>6131</v>
      </c>
      <c r="H3686" s="5">
        <f>IFERROR(IF($F$3=0,"-",Tabla1[[#This Row],[Precio de Cliente neto]]*(1+$F$3)),"-")</f>
        <v>1864.5818100000001</v>
      </c>
      <c r="I3686" s="5">
        <v>1775.7922000000001</v>
      </c>
      <c r="J3686" s="5">
        <v>1598.21298</v>
      </c>
      <c r="K3686" s="26">
        <v>0.21</v>
      </c>
    </row>
    <row r="3687" spans="1:11">
      <c r="A3687" s="4">
        <v>10081</v>
      </c>
      <c r="B3687" t="s">
        <v>6698</v>
      </c>
      <c r="C3687" s="5">
        <f>IF($F$2=0," - ",Tabla1[[#This Row],[Base Precio de Lista neto]])</f>
        <v>4680.8469999999998</v>
      </c>
      <c r="D3687" s="5">
        <f>IF($F$2=0," - ",Tabla1[[#This Row],[Base Precio de Lista neto]]*(1-$F$2))</f>
        <v>3276.5928999999996</v>
      </c>
      <c r="E3687" s="5">
        <f>IF($F$2=0," - ",Tabla1[[#This Row],[Base para Mejor precio]]*(1-$F$2))</f>
        <v>2948.93361</v>
      </c>
      <c r="F3687" s="4" t="s">
        <v>4</v>
      </c>
      <c r="G3687" s="16" t="s">
        <v>6131</v>
      </c>
      <c r="H3687" s="5">
        <f>IFERROR(IF($F$3=0,"-",Tabla1[[#This Row],[Precio de Cliente neto]]*(1+$F$3)),"-")</f>
        <v>4914.8893499999995</v>
      </c>
      <c r="I3687" s="5">
        <v>4680.8469999999998</v>
      </c>
      <c r="J3687" s="5">
        <v>4212.7623000000003</v>
      </c>
      <c r="K3687" s="26">
        <v>0.21</v>
      </c>
    </row>
    <row r="3688" spans="1:11">
      <c r="A3688" s="4">
        <v>10082</v>
      </c>
      <c r="B3688" t="s">
        <v>6699</v>
      </c>
      <c r="C3688" s="5">
        <f>IF($F$2=0," - ",Tabla1[[#This Row],[Base Precio de Lista neto]])</f>
        <v>15014.261500000001</v>
      </c>
      <c r="D3688" s="5">
        <f>IF($F$2=0," - ",Tabla1[[#This Row],[Base Precio de Lista neto]]*(1-$F$2))</f>
        <v>10509.983049999999</v>
      </c>
      <c r="E3688" s="5">
        <f>IF($F$2=0," - ",Tabla1[[#This Row],[Base para Mejor precio]]*(1-$F$2))</f>
        <v>9458.9847449999997</v>
      </c>
      <c r="F3688" s="4" t="s">
        <v>4</v>
      </c>
      <c r="G3688" s="16" t="s">
        <v>6131</v>
      </c>
      <c r="H3688" s="5">
        <f>IFERROR(IF($F$3=0,"-",Tabla1[[#This Row],[Precio de Cliente neto]]*(1+$F$3)),"-")</f>
        <v>15764.974574999998</v>
      </c>
      <c r="I3688" s="5">
        <v>15014.261500000001</v>
      </c>
      <c r="J3688" s="5">
        <v>13512.835349999999</v>
      </c>
      <c r="K3688" s="26">
        <v>0.21</v>
      </c>
    </row>
    <row r="3689" spans="1:11">
      <c r="A3689" s="4">
        <v>10084</v>
      </c>
      <c r="B3689" t="s">
        <v>2674</v>
      </c>
      <c r="C3689" s="5">
        <f>IF($F$2=0," - ",Tabla1[[#This Row],[Base Precio de Lista neto]])</f>
        <v>1797.0691999999999</v>
      </c>
      <c r="D3689" s="5">
        <f>IF($F$2=0," - ",Tabla1[[#This Row],[Base Precio de Lista neto]]*(1-$F$2))</f>
        <v>1257.9484399999999</v>
      </c>
      <c r="E3689" s="5">
        <f>IF($F$2=0," - ",Tabla1[[#This Row],[Base para Mejor precio]]*(1-$F$2))</f>
        <v>1132.1535959999999</v>
      </c>
      <c r="F3689" s="4" t="s">
        <v>5</v>
      </c>
      <c r="G3689" s="16" t="s">
        <v>6131</v>
      </c>
      <c r="H3689" s="5">
        <f>IFERROR(IF($F$3=0,"-",Tabla1[[#This Row],[Precio de Cliente neto]]*(1+$F$3)),"-")</f>
        <v>1886.9226599999997</v>
      </c>
      <c r="I3689" s="5">
        <v>1797.0691999999999</v>
      </c>
      <c r="J3689" s="5">
        <v>1617.3622800000001</v>
      </c>
      <c r="K3689" s="26">
        <v>0.21</v>
      </c>
    </row>
    <row r="3690" spans="1:11">
      <c r="A3690" s="4">
        <v>10085</v>
      </c>
      <c r="B3690" t="s">
        <v>2675</v>
      </c>
      <c r="C3690" s="5">
        <f>IF($F$2=0," - ",Tabla1[[#This Row],[Base Precio de Lista neto]])</f>
        <v>2545.0688</v>
      </c>
      <c r="D3690" s="5">
        <f>IF($F$2=0," - ",Tabla1[[#This Row],[Base Precio de Lista neto]]*(1-$F$2))</f>
        <v>1781.5481599999998</v>
      </c>
      <c r="E3690" s="5">
        <f>IF($F$2=0," - ",Tabla1[[#This Row],[Base para Mejor precio]]*(1-$F$2))</f>
        <v>1603.3933440000001</v>
      </c>
      <c r="F3690" s="4" t="s">
        <v>5</v>
      </c>
      <c r="G3690" s="16" t="s">
        <v>6131</v>
      </c>
      <c r="H3690" s="5">
        <f>IFERROR(IF($F$3=0,"-",Tabla1[[#This Row],[Precio de Cliente neto]]*(1+$F$3)),"-")</f>
        <v>2672.3222399999995</v>
      </c>
      <c r="I3690" s="5">
        <v>2545.0688</v>
      </c>
      <c r="J3690" s="5">
        <v>2290.5619200000001</v>
      </c>
      <c r="K3690" s="26">
        <v>0.21</v>
      </c>
    </row>
    <row r="3691" spans="1:11">
      <c r="A3691" s="4">
        <v>10087</v>
      </c>
      <c r="B3691" t="s">
        <v>2676</v>
      </c>
      <c r="C3691" s="5">
        <f>IF($F$2=0," - ",Tabla1[[#This Row],[Base Precio de Lista neto]])</f>
        <v>1918.6190999999999</v>
      </c>
      <c r="D3691" s="5">
        <f>IF($F$2=0," - ",Tabla1[[#This Row],[Base Precio de Lista neto]]*(1-$F$2))</f>
        <v>1343.0333699999999</v>
      </c>
      <c r="E3691" s="5">
        <f>IF($F$2=0," - ",Tabla1[[#This Row],[Base para Mejor precio]]*(1-$F$2))</f>
        <v>1208.730033</v>
      </c>
      <c r="F3691" s="4" t="s">
        <v>5</v>
      </c>
      <c r="G3691" s="16" t="s">
        <v>6131</v>
      </c>
      <c r="H3691" s="5">
        <f>IFERROR(IF($F$3=0,"-",Tabla1[[#This Row],[Precio de Cliente neto]]*(1+$F$3)),"-")</f>
        <v>2014.5500549999997</v>
      </c>
      <c r="I3691" s="5">
        <v>1918.6190999999999</v>
      </c>
      <c r="J3691" s="5">
        <v>1726.75719</v>
      </c>
      <c r="K3691" s="26">
        <v>0.21</v>
      </c>
    </row>
    <row r="3692" spans="1:11">
      <c r="A3692" s="4">
        <v>10088</v>
      </c>
      <c r="B3692" t="s">
        <v>2677</v>
      </c>
      <c r="C3692" s="5">
        <f>IF($F$2=0," - ",Tabla1[[#This Row],[Base Precio de Lista neto]])</f>
        <v>2868.5787</v>
      </c>
      <c r="D3692" s="5">
        <f>IF($F$2=0," - ",Tabla1[[#This Row],[Base Precio de Lista neto]]*(1-$F$2))</f>
        <v>2008.0050899999999</v>
      </c>
      <c r="E3692" s="5">
        <f>IF($F$2=0," - ",Tabla1[[#This Row],[Base para Mejor precio]]*(1-$F$2))</f>
        <v>1807.204581</v>
      </c>
      <c r="F3692" s="4" t="s">
        <v>5</v>
      </c>
      <c r="G3692" s="16" t="s">
        <v>6131</v>
      </c>
      <c r="H3692" s="5">
        <f>IFERROR(IF($F$3=0,"-",Tabla1[[#This Row],[Precio de Cliente neto]]*(1+$F$3)),"-")</f>
        <v>3012.0076349999999</v>
      </c>
      <c r="I3692" s="5">
        <v>2868.5787</v>
      </c>
      <c r="J3692" s="5">
        <v>2581.7208300000002</v>
      </c>
      <c r="K3692" s="26">
        <v>0.21</v>
      </c>
    </row>
    <row r="3693" spans="1:11">
      <c r="A3693" s="4">
        <v>10089</v>
      </c>
      <c r="B3693" t="s">
        <v>2678</v>
      </c>
      <c r="C3693" s="5">
        <f>IF($F$2=0," - ",Tabla1[[#This Row],[Base Precio de Lista neto]])</f>
        <v>3786.7483000000002</v>
      </c>
      <c r="D3693" s="5">
        <f>IF($F$2=0," - ",Tabla1[[#This Row],[Base Precio de Lista neto]]*(1-$F$2))</f>
        <v>2650.72381</v>
      </c>
      <c r="E3693" s="5">
        <f>IF($F$2=0," - ",Tabla1[[#This Row],[Base para Mejor precio]]*(1-$F$2))</f>
        <v>2385.6514289999996</v>
      </c>
      <c r="F3693" s="4" t="s">
        <v>5</v>
      </c>
      <c r="G3693" s="16" t="s">
        <v>6131</v>
      </c>
      <c r="H3693" s="5">
        <f>IFERROR(IF($F$3=0,"-",Tabla1[[#This Row],[Precio de Cliente neto]]*(1+$F$3)),"-")</f>
        <v>3976.0857150000002</v>
      </c>
      <c r="I3693" s="5">
        <v>3786.7483000000002</v>
      </c>
      <c r="J3693" s="5">
        <v>3408.0734699999998</v>
      </c>
      <c r="K3693" s="26">
        <v>0.21</v>
      </c>
    </row>
    <row r="3694" spans="1:11">
      <c r="A3694" s="4">
        <v>10090</v>
      </c>
      <c r="B3694" t="s">
        <v>2679</v>
      </c>
      <c r="C3694" s="5">
        <f>IF($F$2=0," - ",Tabla1[[#This Row],[Base Precio de Lista neto]])</f>
        <v>3635.2782999999999</v>
      </c>
      <c r="D3694" s="5">
        <f>IF($F$2=0," - ",Tabla1[[#This Row],[Base Precio de Lista neto]]*(1-$F$2))</f>
        <v>2544.69481</v>
      </c>
      <c r="E3694" s="5">
        <f>IF($F$2=0," - ",Tabla1[[#This Row],[Base para Mejor precio]]*(1-$F$2))</f>
        <v>2290.2253289999999</v>
      </c>
      <c r="F3694" s="4" t="s">
        <v>5</v>
      </c>
      <c r="G3694" s="16" t="s">
        <v>6131</v>
      </c>
      <c r="H3694" s="5">
        <f>IFERROR(IF($F$3=0,"-",Tabla1[[#This Row],[Precio de Cliente neto]]*(1+$F$3)),"-")</f>
        <v>3817.0422149999999</v>
      </c>
      <c r="I3694" s="5">
        <v>3635.2782999999999</v>
      </c>
      <c r="J3694" s="5">
        <v>3271.75047</v>
      </c>
      <c r="K3694" s="26">
        <v>0.21</v>
      </c>
    </row>
    <row r="3695" spans="1:11">
      <c r="A3695" s="4">
        <v>10091</v>
      </c>
      <c r="B3695" t="s">
        <v>2680</v>
      </c>
      <c r="C3695" s="5">
        <f>IF($F$2=0," - ",Tabla1[[#This Row],[Base Precio de Lista neto]])</f>
        <v>78124.911399999997</v>
      </c>
      <c r="D3695" s="5">
        <f>IF($F$2=0," - ",Tabla1[[#This Row],[Base Precio de Lista neto]]*(1-$F$2))</f>
        <v>54687.437979999995</v>
      </c>
      <c r="E3695" s="5">
        <f>IF($F$2=0," - ",Tabla1[[#This Row],[Base para Mejor precio]]*(1-$F$2))</f>
        <v>49218.694181999999</v>
      </c>
      <c r="F3695" s="4" t="s">
        <v>4</v>
      </c>
      <c r="G3695" s="16" t="s">
        <v>6131</v>
      </c>
      <c r="H3695" s="5">
        <f>IFERROR(IF($F$3=0,"-",Tabla1[[#This Row],[Precio de Cliente neto]]*(1+$F$3)),"-")</f>
        <v>82031.156969999996</v>
      </c>
      <c r="I3695" s="5">
        <v>78124.911399999997</v>
      </c>
      <c r="J3695" s="5">
        <v>70312.420259999999</v>
      </c>
      <c r="K3695" s="26">
        <v>0.21</v>
      </c>
    </row>
    <row r="3696" spans="1:11">
      <c r="A3696" s="4">
        <v>10092</v>
      </c>
      <c r="B3696" t="s">
        <v>2681</v>
      </c>
      <c r="C3696" s="5">
        <f>IF($F$2=0," - ",Tabla1[[#This Row],[Base Precio de Lista neto]])</f>
        <v>2201.3629999999998</v>
      </c>
      <c r="D3696" s="5">
        <f>IF($F$2=0," - ",Tabla1[[#This Row],[Base Precio de Lista neto]]*(1-$F$2))</f>
        <v>1540.9540999999997</v>
      </c>
      <c r="E3696" s="5">
        <f>IF($F$2=0," - ",Tabla1[[#This Row],[Base para Mejor precio]]*(1-$F$2))</f>
        <v>1386.8586899999998</v>
      </c>
      <c r="F3696" s="4" t="s">
        <v>5</v>
      </c>
      <c r="G3696" s="16" t="s">
        <v>6131</v>
      </c>
      <c r="H3696" s="5">
        <f>IFERROR(IF($F$3=0,"-",Tabla1[[#This Row],[Precio de Cliente neto]]*(1+$F$3)),"-")</f>
        <v>2311.4311499999994</v>
      </c>
      <c r="I3696" s="5">
        <v>2201.3629999999998</v>
      </c>
      <c r="J3696" s="5">
        <v>1981.2266999999999</v>
      </c>
      <c r="K3696" s="26">
        <v>0.21</v>
      </c>
    </row>
    <row r="3697" spans="1:11">
      <c r="A3697" s="4">
        <v>10093</v>
      </c>
      <c r="B3697" t="s">
        <v>2682</v>
      </c>
      <c r="C3697" s="5">
        <f>IF($F$2=0," - ",Tabla1[[#This Row],[Base Precio de Lista neto]])</f>
        <v>474.1277</v>
      </c>
      <c r="D3697" s="5">
        <f>IF($F$2=0," - ",Tabla1[[#This Row],[Base Precio de Lista neto]]*(1-$F$2))</f>
        <v>331.88938999999999</v>
      </c>
      <c r="E3697" s="5">
        <f>IF($F$2=0," - ",Tabla1[[#This Row],[Base para Mejor precio]]*(1-$F$2))</f>
        <v>298.70045099999999</v>
      </c>
      <c r="F3697" s="4" t="s">
        <v>6</v>
      </c>
      <c r="G3697" s="16" t="s">
        <v>6131</v>
      </c>
      <c r="H3697" s="5">
        <f>IFERROR(IF($F$3=0,"-",Tabla1[[#This Row],[Precio de Cliente neto]]*(1+$F$3)),"-")</f>
        <v>497.83408499999996</v>
      </c>
      <c r="I3697" s="5">
        <v>474.1277</v>
      </c>
      <c r="J3697" s="5">
        <v>426.71492999999998</v>
      </c>
      <c r="K3697" s="26">
        <v>0.21</v>
      </c>
    </row>
    <row r="3698" spans="1:11">
      <c r="A3698" s="4">
        <v>10094</v>
      </c>
      <c r="B3698" t="s">
        <v>2683</v>
      </c>
      <c r="C3698" s="5">
        <f>IF($F$2=0," - ",Tabla1[[#This Row],[Base Precio de Lista neto]])</f>
        <v>764.11189999999999</v>
      </c>
      <c r="D3698" s="5">
        <f>IF($F$2=0," - ",Tabla1[[#This Row],[Base Precio de Lista neto]]*(1-$F$2))</f>
        <v>534.87833000000001</v>
      </c>
      <c r="E3698" s="5">
        <f>IF($F$2=0," - ",Tabla1[[#This Row],[Base para Mejor precio]]*(1-$F$2))</f>
        <v>481.39049699999993</v>
      </c>
      <c r="F3698" s="4" t="s">
        <v>6</v>
      </c>
      <c r="G3698" s="16" t="s">
        <v>6131</v>
      </c>
      <c r="H3698" s="5">
        <f>IFERROR(IF($F$3=0,"-",Tabla1[[#This Row],[Precio de Cliente neto]]*(1+$F$3)),"-")</f>
        <v>802.31749500000001</v>
      </c>
      <c r="I3698" s="5">
        <v>764.11189999999999</v>
      </c>
      <c r="J3698" s="5">
        <v>687.70070999999996</v>
      </c>
      <c r="K3698" s="26">
        <v>0.21</v>
      </c>
    </row>
    <row r="3699" spans="1:11">
      <c r="A3699" s="4">
        <v>10095</v>
      </c>
      <c r="B3699" t="s">
        <v>2684</v>
      </c>
      <c r="C3699" s="5">
        <f>IF($F$2=0," - ",Tabla1[[#This Row],[Base Precio de Lista neto]])</f>
        <v>1005.7599</v>
      </c>
      <c r="D3699" s="5">
        <f>IF($F$2=0," - ",Tabla1[[#This Row],[Base Precio de Lista neto]]*(1-$F$2))</f>
        <v>704.03192999999999</v>
      </c>
      <c r="E3699" s="5">
        <f>IF($F$2=0," - ",Tabla1[[#This Row],[Base para Mejor precio]]*(1-$F$2))</f>
        <v>633.62873699999989</v>
      </c>
      <c r="F3699" s="4" t="s">
        <v>6</v>
      </c>
      <c r="G3699" s="16" t="s">
        <v>6131</v>
      </c>
      <c r="H3699" s="5">
        <f>IFERROR(IF($F$3=0,"-",Tabla1[[#This Row],[Precio de Cliente neto]]*(1+$F$3)),"-")</f>
        <v>1056.0478949999999</v>
      </c>
      <c r="I3699" s="5">
        <v>1005.7599</v>
      </c>
      <c r="J3699" s="5">
        <v>905.18390999999997</v>
      </c>
      <c r="K3699" s="26">
        <v>0.21</v>
      </c>
    </row>
    <row r="3700" spans="1:11">
      <c r="A3700" s="4">
        <v>10096</v>
      </c>
      <c r="B3700" t="s">
        <v>8747</v>
      </c>
      <c r="C3700" s="5">
        <f>IF($F$2=0," - ",Tabla1[[#This Row],[Base Precio de Lista neto]])</f>
        <v>5225.3113000000003</v>
      </c>
      <c r="D3700" s="5">
        <f>IF($F$2=0," - ",Tabla1[[#This Row],[Base Precio de Lista neto]]*(1-$F$2))</f>
        <v>3657.7179099999998</v>
      </c>
      <c r="E3700" s="5">
        <f>IF($F$2=0," - ",Tabla1[[#This Row],[Base para Mejor precio]]*(1-$F$2))</f>
        <v>3291.9461189999997</v>
      </c>
      <c r="F3700" s="4" t="s">
        <v>6</v>
      </c>
      <c r="G3700" s="16" t="s">
        <v>6131</v>
      </c>
      <c r="H3700" s="5">
        <f>IFERROR(IF($F$3=0,"-",Tabla1[[#This Row],[Precio de Cliente neto]]*(1+$F$3)),"-")</f>
        <v>5486.576865</v>
      </c>
      <c r="I3700" s="5">
        <v>5225.3113000000003</v>
      </c>
      <c r="J3700" s="5">
        <v>4702.78017</v>
      </c>
      <c r="K3700" s="26">
        <v>0.21</v>
      </c>
    </row>
    <row r="3701" spans="1:11">
      <c r="A3701" s="4">
        <v>10097</v>
      </c>
      <c r="B3701" t="s">
        <v>2685</v>
      </c>
      <c r="C3701" s="5">
        <f>IF($F$2=0," - ",Tabla1[[#This Row],[Base Precio de Lista neto]])</f>
        <v>3354.4315999999999</v>
      </c>
      <c r="D3701" s="5">
        <f>IF($F$2=0," - ",Tabla1[[#This Row],[Base Precio de Lista neto]]*(1-$F$2))</f>
        <v>2348.1021199999996</v>
      </c>
      <c r="E3701" s="5">
        <f>IF($F$2=0," - ",Tabla1[[#This Row],[Base para Mejor precio]]*(1-$F$2))</f>
        <v>2113.2919080000001</v>
      </c>
      <c r="F3701" s="4" t="s">
        <v>6</v>
      </c>
      <c r="G3701" s="16" t="s">
        <v>6131</v>
      </c>
      <c r="H3701" s="5">
        <f>IFERROR(IF($F$3=0,"-",Tabla1[[#This Row],[Precio de Cliente neto]]*(1+$F$3)),"-")</f>
        <v>3522.1531799999993</v>
      </c>
      <c r="I3701" s="5">
        <v>3354.4315999999999</v>
      </c>
      <c r="J3701" s="5">
        <v>3018.9884400000001</v>
      </c>
      <c r="K3701" s="26">
        <v>0.21</v>
      </c>
    </row>
    <row r="3702" spans="1:11">
      <c r="A3702" s="4">
        <v>10098</v>
      </c>
      <c r="B3702" t="s">
        <v>2686</v>
      </c>
      <c r="C3702" s="5">
        <f>IF($F$2=0," - ",Tabla1[[#This Row],[Base Precio de Lista neto]])</f>
        <v>4896.8793999999998</v>
      </c>
      <c r="D3702" s="5">
        <f>IF($F$2=0," - ",Tabla1[[#This Row],[Base Precio de Lista neto]]*(1-$F$2))</f>
        <v>3427.8155799999995</v>
      </c>
      <c r="E3702" s="5">
        <f>IF($F$2=0," - ",Tabla1[[#This Row],[Base para Mejor precio]]*(1-$F$2))</f>
        <v>3085.0340219999998</v>
      </c>
      <c r="F3702" s="4" t="s">
        <v>6</v>
      </c>
      <c r="G3702" s="16" t="s">
        <v>6131</v>
      </c>
      <c r="H3702" s="5">
        <f>IFERROR(IF($F$3=0,"-",Tabla1[[#This Row],[Precio de Cliente neto]]*(1+$F$3)),"-")</f>
        <v>5141.7233699999997</v>
      </c>
      <c r="I3702" s="5">
        <v>4896.8793999999998</v>
      </c>
      <c r="J3702" s="5">
        <v>4407.19146</v>
      </c>
      <c r="K3702" s="26">
        <v>0.21</v>
      </c>
    </row>
    <row r="3703" spans="1:11">
      <c r="A3703" s="4">
        <v>10099</v>
      </c>
      <c r="B3703" t="s">
        <v>2687</v>
      </c>
      <c r="C3703" s="5">
        <f>IF($F$2=0," - ",Tabla1[[#This Row],[Base Precio de Lista neto]])</f>
        <v>6936.1751000000004</v>
      </c>
      <c r="D3703" s="5">
        <f>IF($F$2=0," - ",Tabla1[[#This Row],[Base Precio de Lista neto]]*(1-$F$2))</f>
        <v>4855.3225700000003</v>
      </c>
      <c r="E3703" s="5">
        <f>IF($F$2=0," - ",Tabla1[[#This Row],[Base para Mejor precio]]*(1-$F$2))</f>
        <v>4369.7903129999995</v>
      </c>
      <c r="F3703" s="4" t="s">
        <v>6</v>
      </c>
      <c r="G3703" s="16" t="s">
        <v>6131</v>
      </c>
      <c r="H3703" s="5">
        <f>IFERROR(IF($F$3=0,"-",Tabla1[[#This Row],[Precio de Cliente neto]]*(1+$F$3)),"-")</f>
        <v>7282.9838550000004</v>
      </c>
      <c r="I3703" s="5">
        <v>6936.1751000000004</v>
      </c>
      <c r="J3703" s="5">
        <v>6242.5575900000003</v>
      </c>
      <c r="K3703" s="26">
        <v>0.21</v>
      </c>
    </row>
    <row r="3704" spans="1:11">
      <c r="A3704" s="4">
        <v>10100</v>
      </c>
      <c r="B3704" t="s">
        <v>2688</v>
      </c>
      <c r="C3704" s="5">
        <f>IF($F$2=0," - ",Tabla1[[#This Row],[Base Precio de Lista neto]])</f>
        <v>7880.8519999999999</v>
      </c>
      <c r="D3704" s="5">
        <f>IF($F$2=0," - ",Tabla1[[#This Row],[Base Precio de Lista neto]]*(1-$F$2))</f>
        <v>5516.5963999999994</v>
      </c>
      <c r="E3704" s="5">
        <f>IF($F$2=0," - ",Tabla1[[#This Row],[Base para Mejor precio]]*(1-$F$2))</f>
        <v>4964.9367599999996</v>
      </c>
      <c r="F3704" s="4" t="s">
        <v>4</v>
      </c>
      <c r="G3704" s="16" t="s">
        <v>6131</v>
      </c>
      <c r="H3704" s="5">
        <f>IFERROR(IF($F$3=0,"-",Tabla1[[#This Row],[Precio de Cliente neto]]*(1+$F$3)),"-")</f>
        <v>8274.8945999999996</v>
      </c>
      <c r="I3704" s="5">
        <v>7880.8519999999999</v>
      </c>
      <c r="J3704" s="5">
        <v>7092.7668000000003</v>
      </c>
      <c r="K3704" s="26">
        <v>0.21</v>
      </c>
    </row>
    <row r="3705" spans="1:11">
      <c r="A3705" s="4">
        <v>10101</v>
      </c>
      <c r="B3705" t="s">
        <v>2689</v>
      </c>
      <c r="C3705" s="5">
        <f>IF($F$2=0," - ",Tabla1[[#This Row],[Base Precio de Lista neto]])</f>
        <v>20411.535800000001</v>
      </c>
      <c r="D3705" s="5">
        <f>IF($F$2=0," - ",Tabla1[[#This Row],[Base Precio de Lista neto]]*(1-$F$2))</f>
        <v>14288.075060000001</v>
      </c>
      <c r="E3705" s="5">
        <f>IF($F$2=0," - ",Tabla1[[#This Row],[Base para Mejor precio]]*(1-$F$2))</f>
        <v>12859.267553999998</v>
      </c>
      <c r="F3705" s="4" t="s">
        <v>4</v>
      </c>
      <c r="G3705" s="16" t="s">
        <v>6131</v>
      </c>
      <c r="H3705" s="5">
        <f>IFERROR(IF($F$3=0,"-",Tabla1[[#This Row],[Precio de Cliente neto]]*(1+$F$3)),"-")</f>
        <v>21432.112590000001</v>
      </c>
      <c r="I3705" s="5">
        <v>20411.535800000001</v>
      </c>
      <c r="J3705" s="5">
        <v>18370.38222</v>
      </c>
      <c r="K3705" s="26">
        <v>0.21</v>
      </c>
    </row>
    <row r="3706" spans="1:11">
      <c r="A3706" s="4">
        <v>10102</v>
      </c>
      <c r="B3706" t="s">
        <v>2690</v>
      </c>
      <c r="C3706" s="5">
        <f>IF($F$2=0," - ",Tabla1[[#This Row],[Base Precio de Lista neto]])</f>
        <v>31506.640299999999</v>
      </c>
      <c r="D3706" s="5">
        <f>IF($F$2=0," - ",Tabla1[[#This Row],[Base Precio de Lista neto]]*(1-$F$2))</f>
        <v>22054.648209999999</v>
      </c>
      <c r="E3706" s="5">
        <f>IF($F$2=0," - ",Tabla1[[#This Row],[Base para Mejor precio]]*(1-$F$2))</f>
        <v>19849.183388999998</v>
      </c>
      <c r="F3706" s="4" t="s">
        <v>4</v>
      </c>
      <c r="G3706" s="16" t="s">
        <v>6131</v>
      </c>
      <c r="H3706" s="5">
        <f>IFERROR(IF($F$3=0,"-",Tabla1[[#This Row],[Precio de Cliente neto]]*(1+$F$3)),"-")</f>
        <v>33081.972314999999</v>
      </c>
      <c r="I3706" s="5">
        <v>31506.640299999999</v>
      </c>
      <c r="J3706" s="5">
        <v>28355.976269999999</v>
      </c>
      <c r="K3706" s="26">
        <v>0.21</v>
      </c>
    </row>
    <row r="3707" spans="1:11">
      <c r="A3707" s="4">
        <v>10103</v>
      </c>
      <c r="B3707" t="s">
        <v>2691</v>
      </c>
      <c r="C3707" s="5">
        <f>IF($F$2=0," - ",Tabla1[[#This Row],[Base Precio de Lista neto]])</f>
        <v>23918.568299999999</v>
      </c>
      <c r="D3707" s="5">
        <f>IF($F$2=0," - ",Tabla1[[#This Row],[Base Precio de Lista neto]]*(1-$F$2))</f>
        <v>16742.997809999997</v>
      </c>
      <c r="E3707" s="5">
        <f>IF($F$2=0," - ",Tabla1[[#This Row],[Base para Mejor precio]]*(1-$F$2))</f>
        <v>15068.698028999997</v>
      </c>
      <c r="F3707" s="4" t="s">
        <v>4</v>
      </c>
      <c r="G3707" s="16" t="s">
        <v>6131</v>
      </c>
      <c r="H3707" s="5">
        <f>IFERROR(IF($F$3=0,"-",Tabla1[[#This Row],[Precio de Cliente neto]]*(1+$F$3)),"-")</f>
        <v>25114.496714999994</v>
      </c>
      <c r="I3707" s="5">
        <v>23918.568299999999</v>
      </c>
      <c r="J3707" s="5">
        <v>21526.711469999998</v>
      </c>
      <c r="K3707" s="26">
        <v>0.21</v>
      </c>
    </row>
    <row r="3708" spans="1:11">
      <c r="A3708" s="4">
        <v>10104</v>
      </c>
      <c r="B3708" t="s">
        <v>2692</v>
      </c>
      <c r="C3708" s="5">
        <f>IF($F$2=0," - ",Tabla1[[#This Row],[Base Precio de Lista neto]])</f>
        <v>36066.184000000001</v>
      </c>
      <c r="D3708" s="5">
        <f>IF($F$2=0," - ",Tabla1[[#This Row],[Base Precio de Lista neto]]*(1-$F$2))</f>
        <v>25246.328799999999</v>
      </c>
      <c r="E3708" s="5">
        <f>IF($F$2=0," - ",Tabla1[[#This Row],[Base para Mejor precio]]*(1-$F$2))</f>
        <v>22721.695919999998</v>
      </c>
      <c r="F3708" s="4" t="s">
        <v>4</v>
      </c>
      <c r="G3708" s="16" t="s">
        <v>6131</v>
      </c>
      <c r="H3708" s="5">
        <f>IFERROR(IF($F$3=0,"-",Tabla1[[#This Row],[Precio de Cliente neto]]*(1+$F$3)),"-")</f>
        <v>37869.493199999997</v>
      </c>
      <c r="I3708" s="5">
        <v>36066.184000000001</v>
      </c>
      <c r="J3708" s="5">
        <v>32459.565600000002</v>
      </c>
      <c r="K3708" s="26">
        <v>0.21</v>
      </c>
    </row>
    <row r="3709" spans="1:11">
      <c r="A3709" s="4">
        <v>10105</v>
      </c>
      <c r="B3709" t="s">
        <v>2693</v>
      </c>
      <c r="C3709" s="5">
        <f>IF($F$2=0," - ",Tabla1[[#This Row],[Base Precio de Lista neto]])</f>
        <v>40331.234400000001</v>
      </c>
      <c r="D3709" s="5">
        <f>IF($F$2=0," - ",Tabla1[[#This Row],[Base Precio de Lista neto]]*(1-$F$2))</f>
        <v>28231.864079999999</v>
      </c>
      <c r="E3709" s="5">
        <f>IF($F$2=0," - ",Tabla1[[#This Row],[Base para Mejor precio]]*(1-$F$2))</f>
        <v>25408.677671999998</v>
      </c>
      <c r="F3709" s="4" t="s">
        <v>4</v>
      </c>
      <c r="G3709" s="16" t="s">
        <v>6131</v>
      </c>
      <c r="H3709" s="5">
        <f>IFERROR(IF($F$3=0,"-",Tabla1[[#This Row],[Precio de Cliente neto]]*(1+$F$3)),"-")</f>
        <v>42347.796119999999</v>
      </c>
      <c r="I3709" s="5">
        <v>40331.234400000001</v>
      </c>
      <c r="J3709" s="5">
        <v>36298.110959999998</v>
      </c>
      <c r="K3709" s="26">
        <v>0.21</v>
      </c>
    </row>
    <row r="3710" spans="1:11">
      <c r="A3710" s="4">
        <v>10106</v>
      </c>
      <c r="B3710" t="s">
        <v>2694</v>
      </c>
      <c r="C3710" s="5">
        <f>IF($F$2=0," - ",Tabla1[[#This Row],[Base Precio de Lista neto]])</f>
        <v>2869.5933</v>
      </c>
      <c r="D3710" s="5">
        <f>IF($F$2=0," - ",Tabla1[[#This Row],[Base Precio de Lista neto]]*(1-$F$2))</f>
        <v>2008.7153099999998</v>
      </c>
      <c r="E3710" s="5">
        <f>IF($F$2=0," - ",Tabla1[[#This Row],[Base para Mejor precio]]*(1-$F$2))</f>
        <v>1807.8437789999998</v>
      </c>
      <c r="F3710" s="4" t="s">
        <v>4</v>
      </c>
      <c r="G3710" s="16" t="s">
        <v>6131</v>
      </c>
      <c r="H3710" s="5">
        <f>IFERROR(IF($F$3=0,"-",Tabla1[[#This Row],[Precio de Cliente neto]]*(1+$F$3)),"-")</f>
        <v>3013.0729649999998</v>
      </c>
      <c r="I3710" s="5">
        <v>2869.5933</v>
      </c>
      <c r="J3710" s="5">
        <v>2582.6339699999999</v>
      </c>
      <c r="K3710" s="26">
        <v>0.21</v>
      </c>
    </row>
    <row r="3711" spans="1:11">
      <c r="A3711" s="4">
        <v>10107</v>
      </c>
      <c r="B3711" t="s">
        <v>2695</v>
      </c>
      <c r="C3711" s="5">
        <f>IF($F$2=0," - ",Tabla1[[#This Row],[Base Precio de Lista neto]])</f>
        <v>3886.5956999999999</v>
      </c>
      <c r="D3711" s="5">
        <f>IF($F$2=0," - ",Tabla1[[#This Row],[Base Precio de Lista neto]]*(1-$F$2))</f>
        <v>2720.6169899999995</v>
      </c>
      <c r="E3711" s="5">
        <f>IF($F$2=0," - ",Tabla1[[#This Row],[Base para Mejor precio]]*(1-$F$2))</f>
        <v>2448.5552909999997</v>
      </c>
      <c r="F3711" s="4" t="s">
        <v>4</v>
      </c>
      <c r="G3711" s="16" t="s">
        <v>6131</v>
      </c>
      <c r="H3711" s="5">
        <f>IFERROR(IF($F$3=0,"-",Tabla1[[#This Row],[Precio de Cliente neto]]*(1+$F$3)),"-")</f>
        <v>4080.9254849999993</v>
      </c>
      <c r="I3711" s="5">
        <v>3886.5956999999999</v>
      </c>
      <c r="J3711" s="5">
        <v>3497.93613</v>
      </c>
      <c r="K3711" s="26">
        <v>0.21</v>
      </c>
    </row>
    <row r="3712" spans="1:11">
      <c r="A3712" s="4">
        <v>10108</v>
      </c>
      <c r="B3712" t="s">
        <v>2696</v>
      </c>
      <c r="C3712" s="5">
        <f>IF($F$2=0," - ",Tabla1[[#This Row],[Base Precio de Lista neto]])</f>
        <v>7063.4075999999995</v>
      </c>
      <c r="D3712" s="5">
        <f>IF($F$2=0," - ",Tabla1[[#This Row],[Base Precio de Lista neto]]*(1-$F$2))</f>
        <v>4944.3853199999994</v>
      </c>
      <c r="E3712" s="5">
        <f>IF($F$2=0," - ",Tabla1[[#This Row],[Base para Mejor precio]]*(1-$F$2))</f>
        <v>4449.9467880000002</v>
      </c>
      <c r="F3712" s="4" t="s">
        <v>4</v>
      </c>
      <c r="G3712" s="16" t="s">
        <v>6131</v>
      </c>
      <c r="H3712" s="5">
        <f>IFERROR(IF($F$3=0,"-",Tabla1[[#This Row],[Precio de Cliente neto]]*(1+$F$3)),"-")</f>
        <v>7416.5779799999991</v>
      </c>
      <c r="I3712" s="5">
        <v>7063.4075999999995</v>
      </c>
      <c r="J3712" s="5">
        <v>6357.0668400000004</v>
      </c>
      <c r="K3712" s="26">
        <v>0.21</v>
      </c>
    </row>
    <row r="3713" spans="1:11">
      <c r="A3713" s="4">
        <v>10110</v>
      </c>
      <c r="B3713" t="s">
        <v>2697</v>
      </c>
      <c r="C3713" s="5">
        <f>IF($F$2=0," - ",Tabla1[[#This Row],[Base Precio de Lista neto]])</f>
        <v>14639.5533</v>
      </c>
      <c r="D3713" s="5">
        <f>IF($F$2=0," - ",Tabla1[[#This Row],[Base Precio de Lista neto]]*(1-$F$2))</f>
        <v>10247.687309999999</v>
      </c>
      <c r="E3713" s="5">
        <f>IF($F$2=0," - ",Tabla1[[#This Row],[Base para Mejor precio]]*(1-$F$2))</f>
        <v>9222.9185789999992</v>
      </c>
      <c r="F3713" s="4" t="s">
        <v>4</v>
      </c>
      <c r="G3713" s="16" t="s">
        <v>6131</v>
      </c>
      <c r="H3713" s="5">
        <f>IFERROR(IF($F$3=0,"-",Tabla1[[#This Row],[Precio de Cliente neto]]*(1+$F$3)),"-")</f>
        <v>15371.530964999998</v>
      </c>
      <c r="I3713" s="5">
        <v>14639.5533</v>
      </c>
      <c r="J3713" s="5">
        <v>13175.597970000001</v>
      </c>
      <c r="K3713" s="26">
        <v>0.21</v>
      </c>
    </row>
    <row r="3714" spans="1:11">
      <c r="A3714" s="4">
        <v>10112</v>
      </c>
      <c r="B3714" t="s">
        <v>2698</v>
      </c>
      <c r="C3714" s="5">
        <f>IF($F$2=0," - ",Tabla1[[#This Row],[Base Precio de Lista neto]])</f>
        <v>17613.024300000001</v>
      </c>
      <c r="D3714" s="5">
        <f>IF($F$2=0," - ",Tabla1[[#This Row],[Base Precio de Lista neto]]*(1-$F$2))</f>
        <v>12329.11701</v>
      </c>
      <c r="E3714" s="5">
        <f>IF($F$2=0," - ",Tabla1[[#This Row],[Base para Mejor precio]]*(1-$F$2))</f>
        <v>11096.205308999999</v>
      </c>
      <c r="F3714" s="4" t="s">
        <v>4</v>
      </c>
      <c r="G3714" s="16" t="s">
        <v>6131</v>
      </c>
      <c r="H3714" s="5">
        <f>IFERROR(IF($F$3=0,"-",Tabla1[[#This Row],[Precio de Cliente neto]]*(1+$F$3)),"-")</f>
        <v>18493.675514999999</v>
      </c>
      <c r="I3714" s="5">
        <v>17613.024300000001</v>
      </c>
      <c r="J3714" s="5">
        <v>15851.721869999999</v>
      </c>
      <c r="K3714" s="26">
        <v>0.21</v>
      </c>
    </row>
    <row r="3715" spans="1:11">
      <c r="A3715" s="4">
        <v>10113</v>
      </c>
      <c r="B3715" t="s">
        <v>2699</v>
      </c>
      <c r="C3715" s="5">
        <f>IF($F$2=0," - ",Tabla1[[#This Row],[Base Precio de Lista neto]])</f>
        <v>9133.1687000000002</v>
      </c>
      <c r="D3715" s="5">
        <f>IF($F$2=0," - ",Tabla1[[#This Row],[Base Precio de Lista neto]]*(1-$F$2))</f>
        <v>6393.2180899999994</v>
      </c>
      <c r="E3715" s="5">
        <f>IF($F$2=0," - ",Tabla1[[#This Row],[Base para Mejor precio]]*(1-$F$2))</f>
        <v>5753.8962809999994</v>
      </c>
      <c r="F3715" s="4" t="s">
        <v>4</v>
      </c>
      <c r="G3715" s="16" t="s">
        <v>6131</v>
      </c>
      <c r="H3715" s="5">
        <f>IFERROR(IF($F$3=0,"-",Tabla1[[#This Row],[Precio de Cliente neto]]*(1+$F$3)),"-")</f>
        <v>9589.8271349999995</v>
      </c>
      <c r="I3715" s="5">
        <v>9133.1687000000002</v>
      </c>
      <c r="J3715" s="5">
        <v>8219.8518299999996</v>
      </c>
      <c r="K3715" s="26">
        <v>0.21</v>
      </c>
    </row>
    <row r="3716" spans="1:11">
      <c r="A3716" s="4">
        <v>10124</v>
      </c>
      <c r="B3716" t="s">
        <v>2700</v>
      </c>
      <c r="C3716" s="5">
        <f>IF($F$2=0," - ",Tabla1[[#This Row],[Base Precio de Lista neto]])</f>
        <v>3078.0423999999998</v>
      </c>
      <c r="D3716" s="5">
        <f>IF($F$2=0," - ",Tabla1[[#This Row],[Base Precio de Lista neto]]*(1-$F$2))</f>
        <v>2154.6296799999996</v>
      </c>
      <c r="E3716" s="5">
        <f>IF($F$2=0," - ",Tabla1[[#This Row],[Base para Mejor precio]]*(1-$F$2))</f>
        <v>1784.03337504</v>
      </c>
      <c r="F3716" s="4" t="s">
        <v>5</v>
      </c>
      <c r="G3716" s="16" t="s">
        <v>8993</v>
      </c>
      <c r="H3716" s="5">
        <f>IFERROR(IF($F$3=0,"-",Tabla1[[#This Row],[Precio de Cliente neto]]*(1+$F$3)),"-")</f>
        <v>3231.9445199999991</v>
      </c>
      <c r="I3716" s="5">
        <v>3078.0423999999998</v>
      </c>
      <c r="J3716" s="5">
        <v>2548.6191072000001</v>
      </c>
      <c r="K3716" s="26">
        <v>0.21</v>
      </c>
    </row>
    <row r="3717" spans="1:11">
      <c r="A3717" s="4">
        <v>10125</v>
      </c>
      <c r="B3717" t="s">
        <v>2701</v>
      </c>
      <c r="C3717" s="5">
        <f>IF($F$2=0," - ",Tabla1[[#This Row],[Base Precio de Lista neto]])</f>
        <v>3078.0423999999998</v>
      </c>
      <c r="D3717" s="5">
        <f>IF($F$2=0," - ",Tabla1[[#This Row],[Base Precio de Lista neto]]*(1-$F$2))</f>
        <v>2154.6296799999996</v>
      </c>
      <c r="E3717" s="5">
        <f>IF($F$2=0," - ",Tabla1[[#This Row],[Base para Mejor precio]]*(1-$F$2))</f>
        <v>1784.03337504</v>
      </c>
      <c r="F3717" s="4" t="s">
        <v>5</v>
      </c>
      <c r="G3717" s="16" t="s">
        <v>8993</v>
      </c>
      <c r="H3717" s="5">
        <f>IFERROR(IF($F$3=0,"-",Tabla1[[#This Row],[Precio de Cliente neto]]*(1+$F$3)),"-")</f>
        <v>3231.9445199999991</v>
      </c>
      <c r="I3717" s="5">
        <v>3078.0423999999998</v>
      </c>
      <c r="J3717" s="5">
        <v>2548.6191072000001</v>
      </c>
      <c r="K3717" s="26">
        <v>0.21</v>
      </c>
    </row>
    <row r="3718" spans="1:11">
      <c r="A3718" s="4">
        <v>10126</v>
      </c>
      <c r="B3718" t="s">
        <v>2702</v>
      </c>
      <c r="C3718" s="5">
        <f>IF($F$2=0," - ",Tabla1[[#This Row],[Base Precio de Lista neto]])</f>
        <v>3078.0423999999998</v>
      </c>
      <c r="D3718" s="5">
        <f>IF($F$2=0," - ",Tabla1[[#This Row],[Base Precio de Lista neto]]*(1-$F$2))</f>
        <v>2154.6296799999996</v>
      </c>
      <c r="E3718" s="5">
        <f>IF($F$2=0," - ",Tabla1[[#This Row],[Base para Mejor precio]]*(1-$F$2))</f>
        <v>1784.03337504</v>
      </c>
      <c r="F3718" s="4" t="s">
        <v>5</v>
      </c>
      <c r="G3718" s="16" t="s">
        <v>8993</v>
      </c>
      <c r="H3718" s="5">
        <f>IFERROR(IF($F$3=0,"-",Tabla1[[#This Row],[Precio de Cliente neto]]*(1+$F$3)),"-")</f>
        <v>3231.9445199999991</v>
      </c>
      <c r="I3718" s="5">
        <v>3078.0423999999998</v>
      </c>
      <c r="J3718" s="5">
        <v>2548.6191072000001</v>
      </c>
      <c r="K3718" s="26">
        <v>0.21</v>
      </c>
    </row>
    <row r="3719" spans="1:11">
      <c r="A3719" s="4">
        <v>10129</v>
      </c>
      <c r="B3719" t="s">
        <v>2703</v>
      </c>
      <c r="C3719" s="5">
        <f>IF($F$2=0," - ",Tabla1[[#This Row],[Base Precio de Lista neto]])</f>
        <v>5865.2335999999996</v>
      </c>
      <c r="D3719" s="5">
        <f>IF($F$2=0," - ",Tabla1[[#This Row],[Base Precio de Lista neto]]*(1-$F$2))</f>
        <v>4105.6635199999992</v>
      </c>
      <c r="E3719" s="5">
        <f>IF($F$2=0," - ",Tabla1[[#This Row],[Base para Mejor precio]]*(1-$F$2))</f>
        <v>3695.0971679999998</v>
      </c>
      <c r="F3719" s="4" t="s">
        <v>5</v>
      </c>
      <c r="G3719" s="16" t="s">
        <v>6131</v>
      </c>
      <c r="H3719" s="5">
        <f>IFERROR(IF($F$3=0,"-",Tabla1[[#This Row],[Precio de Cliente neto]]*(1+$F$3)),"-")</f>
        <v>6158.4952799999992</v>
      </c>
      <c r="I3719" s="5">
        <v>5865.2335999999996</v>
      </c>
      <c r="J3719" s="5">
        <v>5278.7102400000003</v>
      </c>
      <c r="K3719" s="26">
        <v>0.21</v>
      </c>
    </row>
    <row r="3720" spans="1:11">
      <c r="A3720" s="4">
        <v>10130</v>
      </c>
      <c r="B3720" t="s">
        <v>2704</v>
      </c>
      <c r="C3720" s="5">
        <f>IF($F$2=0," - ",Tabla1[[#This Row],[Base Precio de Lista neto]])</f>
        <v>15379.041300000001</v>
      </c>
      <c r="D3720" s="5">
        <f>IF($F$2=0," - ",Tabla1[[#This Row],[Base Precio de Lista neto]]*(1-$F$2))</f>
        <v>10765.32891</v>
      </c>
      <c r="E3720" s="5">
        <f>IF($F$2=0," - ",Tabla1[[#This Row],[Base para Mejor precio]]*(1-$F$2))</f>
        <v>9688.7960189999994</v>
      </c>
      <c r="F3720" s="4" t="s">
        <v>5</v>
      </c>
      <c r="G3720" s="16" t="s">
        <v>6131</v>
      </c>
      <c r="H3720" s="5">
        <f>IFERROR(IF($F$3=0,"-",Tabla1[[#This Row],[Precio de Cliente neto]]*(1+$F$3)),"-")</f>
        <v>16147.993365</v>
      </c>
      <c r="I3720" s="5">
        <v>15379.041300000001</v>
      </c>
      <c r="J3720" s="5">
        <v>13841.13717</v>
      </c>
      <c r="K3720" s="26">
        <v>0.21</v>
      </c>
    </row>
    <row r="3721" spans="1:11">
      <c r="A3721" s="4">
        <v>10131</v>
      </c>
      <c r="B3721" t="s">
        <v>2705</v>
      </c>
      <c r="C3721" s="5">
        <f>IF($F$2=0," - ",Tabla1[[#This Row],[Base Precio de Lista neto]])</f>
        <v>18092.989799999999</v>
      </c>
      <c r="D3721" s="5">
        <f>IF($F$2=0," - ",Tabla1[[#This Row],[Base Precio de Lista neto]]*(1-$F$2))</f>
        <v>12665.092859999999</v>
      </c>
      <c r="E3721" s="5">
        <f>IF($F$2=0," - ",Tabla1[[#This Row],[Base para Mejor precio]]*(1-$F$2))</f>
        <v>11398.583573999998</v>
      </c>
      <c r="F3721" s="4" t="s">
        <v>5</v>
      </c>
      <c r="G3721" s="16" t="s">
        <v>6131</v>
      </c>
      <c r="H3721" s="5">
        <f>IFERROR(IF($F$3=0,"-",Tabla1[[#This Row],[Precio de Cliente neto]]*(1+$F$3)),"-")</f>
        <v>18997.639289999999</v>
      </c>
      <c r="I3721" s="5">
        <v>18092.989799999999</v>
      </c>
      <c r="J3721" s="5">
        <v>16283.69082</v>
      </c>
      <c r="K3721" s="26">
        <v>0.21</v>
      </c>
    </row>
    <row r="3722" spans="1:11">
      <c r="A3722" s="4">
        <v>10132</v>
      </c>
      <c r="B3722" t="s">
        <v>2706</v>
      </c>
      <c r="C3722" s="5">
        <f>IF($F$2=0," - ",Tabla1[[#This Row],[Base Precio de Lista neto]])</f>
        <v>21828.743200000001</v>
      </c>
      <c r="D3722" s="5">
        <f>IF($F$2=0," - ",Tabla1[[#This Row],[Base Precio de Lista neto]]*(1-$F$2))</f>
        <v>15280.12024</v>
      </c>
      <c r="E3722" s="5">
        <f>IF($F$2=0," - ",Tabla1[[#This Row],[Base para Mejor precio]]*(1-$F$2))</f>
        <v>13752.108216000001</v>
      </c>
      <c r="F3722" s="4" t="s">
        <v>5</v>
      </c>
      <c r="G3722" s="16" t="s">
        <v>6131</v>
      </c>
      <c r="H3722" s="5">
        <f>IFERROR(IF($F$3=0,"-",Tabla1[[#This Row],[Precio de Cliente neto]]*(1+$F$3)),"-")</f>
        <v>22920.180359999998</v>
      </c>
      <c r="I3722" s="5">
        <v>21828.743200000001</v>
      </c>
      <c r="J3722" s="5">
        <v>19645.868880000002</v>
      </c>
      <c r="K3722" s="26">
        <v>0.21</v>
      </c>
    </row>
    <row r="3723" spans="1:11">
      <c r="A3723" s="4">
        <v>10133</v>
      </c>
      <c r="B3723" t="s">
        <v>2707</v>
      </c>
      <c r="C3723" s="5">
        <f>IF($F$2=0," - ",Tabla1[[#This Row],[Base Precio de Lista neto]])</f>
        <v>1525.3244999999999</v>
      </c>
      <c r="D3723" s="5">
        <f>IF($F$2=0," - ",Tabla1[[#This Row],[Base Precio de Lista neto]]*(1-$F$2))</f>
        <v>1067.7271499999999</v>
      </c>
      <c r="E3723" s="5">
        <f>IF($F$2=0," - ",Tabla1[[#This Row],[Base para Mejor precio]]*(1-$F$2))</f>
        <v>960.95443499999999</v>
      </c>
      <c r="F3723" s="4" t="s">
        <v>5</v>
      </c>
      <c r="G3723" s="16" t="s">
        <v>6131</v>
      </c>
      <c r="H3723" s="5">
        <f>IFERROR(IF($F$3=0,"-",Tabla1[[#This Row],[Precio de Cliente neto]]*(1+$F$3)),"-")</f>
        <v>1601.590725</v>
      </c>
      <c r="I3723" s="5">
        <v>1525.3244999999999</v>
      </c>
      <c r="J3723" s="5">
        <v>1372.79205</v>
      </c>
      <c r="K3723" s="26">
        <v>0.21</v>
      </c>
    </row>
    <row r="3724" spans="1:11">
      <c r="A3724" s="4">
        <v>10134</v>
      </c>
      <c r="B3724" t="s">
        <v>2708</v>
      </c>
      <c r="C3724" s="5">
        <f>IF($F$2=0," - ",Tabla1[[#This Row],[Base Precio de Lista neto]])</f>
        <v>2632.1125000000002</v>
      </c>
      <c r="D3724" s="5">
        <f>IF($F$2=0," - ",Tabla1[[#This Row],[Base Precio de Lista neto]]*(1-$F$2))</f>
        <v>1842.47875</v>
      </c>
      <c r="E3724" s="5">
        <f>IF($F$2=0," - ",Tabla1[[#This Row],[Base para Mejor precio]]*(1-$F$2))</f>
        <v>1658.2308749999997</v>
      </c>
      <c r="F3724" s="4" t="s">
        <v>5</v>
      </c>
      <c r="G3724" s="16" t="s">
        <v>6131</v>
      </c>
      <c r="H3724" s="5">
        <f>IFERROR(IF($F$3=0,"-",Tabla1[[#This Row],[Precio de Cliente neto]]*(1+$F$3)),"-")</f>
        <v>2763.7181249999999</v>
      </c>
      <c r="I3724" s="5">
        <v>2632.1125000000002</v>
      </c>
      <c r="J3724" s="5">
        <v>2368.9012499999999</v>
      </c>
      <c r="K3724" s="26">
        <v>0.21</v>
      </c>
    </row>
    <row r="3725" spans="1:11">
      <c r="A3725" s="4">
        <v>10135</v>
      </c>
      <c r="B3725" t="s">
        <v>2709</v>
      </c>
      <c r="C3725" s="5">
        <f>IF($F$2=0," - ",Tabla1[[#This Row],[Base Precio de Lista neto]])</f>
        <v>3739.0263</v>
      </c>
      <c r="D3725" s="5">
        <f>IF($F$2=0," - ",Tabla1[[#This Row],[Base Precio de Lista neto]]*(1-$F$2))</f>
        <v>2617.3184099999999</v>
      </c>
      <c r="E3725" s="5">
        <f>IF($F$2=0," - ",Tabla1[[#This Row],[Base para Mejor precio]]*(1-$F$2))</f>
        <v>2355.5865689999996</v>
      </c>
      <c r="F3725" s="4" t="s">
        <v>5</v>
      </c>
      <c r="G3725" s="16" t="s">
        <v>6131</v>
      </c>
      <c r="H3725" s="5">
        <f>IFERROR(IF($F$3=0,"-",Tabla1[[#This Row],[Precio de Cliente neto]]*(1+$F$3)),"-")</f>
        <v>3925.9776149999998</v>
      </c>
      <c r="I3725" s="5">
        <v>3739.0263</v>
      </c>
      <c r="J3725" s="5">
        <v>3365.1236699999999</v>
      </c>
      <c r="K3725" s="26">
        <v>0.21</v>
      </c>
    </row>
    <row r="3726" spans="1:11">
      <c r="A3726" s="4">
        <v>10136</v>
      </c>
      <c r="B3726" t="s">
        <v>2710</v>
      </c>
      <c r="C3726" s="5">
        <f>IF($F$2=0," - ",Tabla1[[#This Row],[Base Precio de Lista neto]])</f>
        <v>3081.8474000000001</v>
      </c>
      <c r="D3726" s="5">
        <f>IF($F$2=0," - ",Tabla1[[#This Row],[Base Precio de Lista neto]]*(1-$F$2))</f>
        <v>2157.2931800000001</v>
      </c>
      <c r="E3726" s="5">
        <f>IF($F$2=0," - ",Tabla1[[#This Row],[Base para Mejor precio]]*(1-$F$2))</f>
        <v>1941.5638619999997</v>
      </c>
      <c r="F3726" s="4" t="s">
        <v>5</v>
      </c>
      <c r="G3726" s="16" t="s">
        <v>6131</v>
      </c>
      <c r="H3726" s="5">
        <f>IFERROR(IF($F$3=0,"-",Tabla1[[#This Row],[Precio de Cliente neto]]*(1+$F$3)),"-")</f>
        <v>3235.93977</v>
      </c>
      <c r="I3726" s="5">
        <v>3081.8474000000001</v>
      </c>
      <c r="J3726" s="5">
        <v>2773.66266</v>
      </c>
      <c r="K3726" s="26">
        <v>0.21</v>
      </c>
    </row>
    <row r="3727" spans="1:11">
      <c r="A3727" s="4">
        <v>10137</v>
      </c>
      <c r="B3727" t="s">
        <v>2711</v>
      </c>
      <c r="C3727" s="5">
        <f>IF($F$2=0," - ",Tabla1[[#This Row],[Base Precio de Lista neto]])</f>
        <v>2415.1075999999998</v>
      </c>
      <c r="D3727" s="5">
        <f>IF($F$2=0," - ",Tabla1[[#This Row],[Base Precio de Lista neto]]*(1-$F$2))</f>
        <v>1690.5753199999997</v>
      </c>
      <c r="E3727" s="5">
        <f>IF($F$2=0," - ",Tabla1[[#This Row],[Base para Mejor precio]]*(1-$F$2))</f>
        <v>1521.5177880000001</v>
      </c>
      <c r="F3727" s="4" t="s">
        <v>5</v>
      </c>
      <c r="G3727" s="16" t="s">
        <v>6131</v>
      </c>
      <c r="H3727" s="5">
        <f>IFERROR(IF($F$3=0,"-",Tabla1[[#This Row],[Precio de Cliente neto]]*(1+$F$3)),"-")</f>
        <v>2535.8629799999994</v>
      </c>
      <c r="I3727" s="5">
        <v>2415.1075999999998</v>
      </c>
      <c r="J3727" s="5">
        <v>2173.5968400000002</v>
      </c>
      <c r="K3727" s="26">
        <v>0.21</v>
      </c>
    </row>
    <row r="3728" spans="1:11">
      <c r="A3728" s="4">
        <v>10138</v>
      </c>
      <c r="B3728" t="s">
        <v>2712</v>
      </c>
      <c r="C3728" s="5">
        <f>IF($F$2=0," - ",Tabla1[[#This Row],[Base Precio de Lista neto]])</f>
        <v>4057.8033999999998</v>
      </c>
      <c r="D3728" s="5">
        <f>IF($F$2=0," - ",Tabla1[[#This Row],[Base Precio de Lista neto]]*(1-$F$2))</f>
        <v>2840.4623799999995</v>
      </c>
      <c r="E3728" s="5">
        <f>IF($F$2=0," - ",Tabla1[[#This Row],[Base para Mejor precio]]*(1-$F$2))</f>
        <v>2556.416142</v>
      </c>
      <c r="F3728" s="4" t="s">
        <v>5</v>
      </c>
      <c r="G3728" s="16" t="s">
        <v>6131</v>
      </c>
      <c r="H3728" s="5">
        <f>IFERROR(IF($F$3=0,"-",Tabla1[[#This Row],[Precio de Cliente neto]]*(1+$F$3)),"-")</f>
        <v>4260.6935699999995</v>
      </c>
      <c r="I3728" s="5">
        <v>4057.8033999999998</v>
      </c>
      <c r="J3728" s="5">
        <v>3652.02306</v>
      </c>
      <c r="K3728" s="26">
        <v>0.21</v>
      </c>
    </row>
    <row r="3729" spans="1:11">
      <c r="A3729" s="4">
        <v>10139</v>
      </c>
      <c r="B3729" t="s">
        <v>2713</v>
      </c>
      <c r="C3729" s="5">
        <f>IF($F$2=0," - ",Tabla1[[#This Row],[Base Precio de Lista neto]])</f>
        <v>5676.0941000000003</v>
      </c>
      <c r="D3729" s="5">
        <f>IF($F$2=0," - ",Tabla1[[#This Row],[Base Precio de Lista neto]]*(1-$F$2))</f>
        <v>3973.2658699999997</v>
      </c>
      <c r="E3729" s="5">
        <f>IF($F$2=0," - ",Tabla1[[#This Row],[Base para Mejor precio]]*(1-$F$2))</f>
        <v>3575.9392830000002</v>
      </c>
      <c r="F3729" s="4" t="s">
        <v>5</v>
      </c>
      <c r="G3729" s="16" t="s">
        <v>6131</v>
      </c>
      <c r="H3729" s="5">
        <f>IFERROR(IF($F$3=0,"-",Tabla1[[#This Row],[Precio de Cliente neto]]*(1+$F$3)),"-")</f>
        <v>5959.8988049999998</v>
      </c>
      <c r="I3729" s="5">
        <v>5676.0941000000003</v>
      </c>
      <c r="J3729" s="5">
        <v>5108.4846900000002</v>
      </c>
      <c r="K3729" s="26">
        <v>0.21</v>
      </c>
    </row>
    <row r="3730" spans="1:11">
      <c r="A3730" s="4">
        <v>10140</v>
      </c>
      <c r="B3730" t="s">
        <v>2714</v>
      </c>
      <c r="C3730" s="5">
        <f>IF($F$2=0," - ",Tabla1[[#This Row],[Base Precio de Lista neto]])</f>
        <v>2142.7507000000001</v>
      </c>
      <c r="D3730" s="5">
        <f>IF($F$2=0," - ",Tabla1[[#This Row],[Base Precio de Lista neto]]*(1-$F$2))</f>
        <v>1499.9254899999999</v>
      </c>
      <c r="E3730" s="5">
        <f>IF($F$2=0," - ",Tabla1[[#This Row],[Base para Mejor precio]]*(1-$F$2))</f>
        <v>1349.9329409999998</v>
      </c>
      <c r="F3730" s="4" t="s">
        <v>5</v>
      </c>
      <c r="G3730" s="16" t="s">
        <v>6131</v>
      </c>
      <c r="H3730" s="5">
        <f>IFERROR(IF($F$3=0,"-",Tabla1[[#This Row],[Precio de Cliente neto]]*(1+$F$3)),"-")</f>
        <v>2249.8882349999999</v>
      </c>
      <c r="I3730" s="5">
        <v>2142.7507000000001</v>
      </c>
      <c r="J3730" s="5">
        <v>1928.4756299999999</v>
      </c>
      <c r="K3730" s="26">
        <v>0.21</v>
      </c>
    </row>
    <row r="3731" spans="1:11">
      <c r="A3731" s="4">
        <v>10141</v>
      </c>
      <c r="B3731" t="s">
        <v>2715</v>
      </c>
      <c r="C3731" s="5">
        <f>IF($F$2=0," - ",Tabla1[[#This Row],[Base Precio de Lista neto]])</f>
        <v>2820.0576000000001</v>
      </c>
      <c r="D3731" s="5">
        <f>IF($F$2=0," - ",Tabla1[[#This Row],[Base Precio de Lista neto]]*(1-$F$2))</f>
        <v>1974.0403199999998</v>
      </c>
      <c r="E3731" s="5">
        <f>IF($F$2=0," - ",Tabla1[[#This Row],[Base para Mejor precio]]*(1-$F$2))</f>
        <v>1776.6362879999999</v>
      </c>
      <c r="F3731" s="4" t="s">
        <v>5</v>
      </c>
      <c r="G3731" s="16" t="s">
        <v>6131</v>
      </c>
      <c r="H3731" s="5">
        <f>IFERROR(IF($F$3=0,"-",Tabla1[[#This Row],[Precio de Cliente neto]]*(1+$F$3)),"-")</f>
        <v>2961.0604799999996</v>
      </c>
      <c r="I3731" s="5">
        <v>2820.0576000000001</v>
      </c>
      <c r="J3731" s="5">
        <v>2538.0518400000001</v>
      </c>
      <c r="K3731" s="26">
        <v>0.21</v>
      </c>
    </row>
    <row r="3732" spans="1:11">
      <c r="A3732" s="4">
        <v>10142</v>
      </c>
      <c r="B3732" t="s">
        <v>2716</v>
      </c>
      <c r="C3732" s="5">
        <f>IF($F$2=0," - ",Tabla1[[#This Row],[Base Precio de Lista neto]])</f>
        <v>3672.9814000000001</v>
      </c>
      <c r="D3732" s="5">
        <f>IF($F$2=0," - ",Tabla1[[#This Row],[Base Precio de Lista neto]]*(1-$F$2))</f>
        <v>2571.08698</v>
      </c>
      <c r="E3732" s="5">
        <f>IF($F$2=0," - ",Tabla1[[#This Row],[Base para Mejor precio]]*(1-$F$2))</f>
        <v>2313.9782819999996</v>
      </c>
      <c r="F3732" s="4" t="s">
        <v>5</v>
      </c>
      <c r="G3732" s="16" t="s">
        <v>6131</v>
      </c>
      <c r="H3732" s="5">
        <f>IFERROR(IF($F$3=0,"-",Tabla1[[#This Row],[Precio de Cliente neto]]*(1+$F$3)),"-")</f>
        <v>3856.6304700000001</v>
      </c>
      <c r="I3732" s="5">
        <v>3672.9814000000001</v>
      </c>
      <c r="J3732" s="5">
        <v>3305.6832599999998</v>
      </c>
      <c r="K3732" s="26">
        <v>0.21</v>
      </c>
    </row>
    <row r="3733" spans="1:11">
      <c r="A3733" s="4">
        <v>10143</v>
      </c>
      <c r="B3733" t="s">
        <v>2717</v>
      </c>
      <c r="C3733" s="5">
        <f>IF($F$2=0," - ",Tabla1[[#This Row],[Base Precio de Lista neto]])</f>
        <v>2309.1840000000002</v>
      </c>
      <c r="D3733" s="5">
        <f>IF($F$2=0," - ",Tabla1[[#This Row],[Base Precio de Lista neto]]*(1-$F$2))</f>
        <v>1616.4288000000001</v>
      </c>
      <c r="E3733" s="5">
        <f>IF($F$2=0," - ",Tabla1[[#This Row],[Base para Mejor precio]]*(1-$F$2))</f>
        <v>1454.78592</v>
      </c>
      <c r="F3733" s="4" t="s">
        <v>5</v>
      </c>
      <c r="G3733" s="16" t="s">
        <v>6131</v>
      </c>
      <c r="H3733" s="5">
        <f>IFERROR(IF($F$3=0,"-",Tabla1[[#This Row],[Precio de Cliente neto]]*(1+$F$3)),"-")</f>
        <v>2424.6432000000004</v>
      </c>
      <c r="I3733" s="5">
        <v>2309.1840000000002</v>
      </c>
      <c r="J3733" s="5">
        <v>2078.2656000000002</v>
      </c>
      <c r="K3733" s="26">
        <v>0.21</v>
      </c>
    </row>
    <row r="3734" spans="1:11">
      <c r="A3734" s="4">
        <v>10144</v>
      </c>
      <c r="B3734" t="s">
        <v>2718</v>
      </c>
      <c r="C3734" s="5">
        <f>IF($F$2=0," - ",Tabla1[[#This Row],[Base Precio de Lista neto]])</f>
        <v>3932.1293000000001</v>
      </c>
      <c r="D3734" s="5">
        <f>IF($F$2=0," - ",Tabla1[[#This Row],[Base Precio de Lista neto]]*(1-$F$2))</f>
        <v>2752.4905100000001</v>
      </c>
      <c r="E3734" s="5">
        <f>IF($F$2=0," - ",Tabla1[[#This Row],[Base para Mejor precio]]*(1-$F$2))</f>
        <v>2229.5173131000001</v>
      </c>
      <c r="F3734" s="4" t="s">
        <v>5</v>
      </c>
      <c r="G3734" s="16" t="s">
        <v>6131</v>
      </c>
      <c r="H3734" s="5">
        <f>IFERROR(IF($F$3=0,"-",Tabla1[[#This Row],[Precio de Cliente neto]]*(1+$F$3)),"-")</f>
        <v>4128.7357650000004</v>
      </c>
      <c r="I3734" s="5">
        <v>3932.1293000000001</v>
      </c>
      <c r="J3734" s="5">
        <v>3185.0247330000002</v>
      </c>
      <c r="K3734" s="26">
        <v>0.21</v>
      </c>
    </row>
    <row r="3735" spans="1:11">
      <c r="A3735" s="4">
        <v>10145</v>
      </c>
      <c r="B3735" t="s">
        <v>2719</v>
      </c>
      <c r="C3735" s="5">
        <f>IF($F$2=0," - ",Tabla1[[#This Row],[Base Precio de Lista neto]])</f>
        <v>6044.6880000000001</v>
      </c>
      <c r="D3735" s="5">
        <f>IF($F$2=0," - ",Tabla1[[#This Row],[Base Precio de Lista neto]]*(1-$F$2))</f>
        <v>4231.2816000000003</v>
      </c>
      <c r="E3735" s="5">
        <f>IF($F$2=0," - ",Tabla1[[#This Row],[Base para Mejor precio]]*(1-$F$2))</f>
        <v>3808.1534399999996</v>
      </c>
      <c r="F3735" s="4" t="s">
        <v>5</v>
      </c>
      <c r="G3735" s="16" t="s">
        <v>6131</v>
      </c>
      <c r="H3735" s="5">
        <f>IFERROR(IF($F$3=0,"-",Tabla1[[#This Row],[Precio de Cliente neto]]*(1+$F$3)),"-")</f>
        <v>6346.9224000000004</v>
      </c>
      <c r="I3735" s="5">
        <v>6044.6880000000001</v>
      </c>
      <c r="J3735" s="5">
        <v>5440.2191999999995</v>
      </c>
      <c r="K3735" s="26">
        <v>0.21</v>
      </c>
    </row>
    <row r="3736" spans="1:11">
      <c r="A3736" s="4">
        <v>10146</v>
      </c>
      <c r="B3736" t="s">
        <v>2720</v>
      </c>
      <c r="C3736" s="5">
        <f>IF($F$2=0," - ",Tabla1[[#This Row],[Base Precio de Lista neto]])</f>
        <v>3405.1532000000002</v>
      </c>
      <c r="D3736" s="5">
        <f>IF($F$2=0," - ",Tabla1[[#This Row],[Base Precio de Lista neto]]*(1-$F$2))</f>
        <v>2383.6072399999998</v>
      </c>
      <c r="E3736" s="5">
        <f>IF($F$2=0," - ",Tabla1[[#This Row],[Base para Mejor precio]]*(1-$F$2))</f>
        <v>2145.2465160000002</v>
      </c>
      <c r="F3736" s="4" t="s">
        <v>5</v>
      </c>
      <c r="G3736" s="16" t="s">
        <v>6131</v>
      </c>
      <c r="H3736" s="5">
        <f>IFERROR(IF($F$3=0,"-",Tabla1[[#This Row],[Precio de Cliente neto]]*(1+$F$3)),"-")</f>
        <v>3575.41086</v>
      </c>
      <c r="I3736" s="5">
        <v>3405.1532000000002</v>
      </c>
      <c r="J3736" s="5">
        <v>3064.6378800000002</v>
      </c>
      <c r="K3736" s="26">
        <v>0.21</v>
      </c>
    </row>
    <row r="3737" spans="1:11">
      <c r="A3737" s="4">
        <v>10147</v>
      </c>
      <c r="B3737" t="s">
        <v>2721</v>
      </c>
      <c r="C3737" s="5">
        <f>IF($F$2=0," - ",Tabla1[[#This Row],[Base Precio de Lista neto]])</f>
        <v>6691.0481</v>
      </c>
      <c r="D3737" s="5">
        <f>IF($F$2=0," - ",Tabla1[[#This Row],[Base Precio de Lista neto]]*(1-$F$2))</f>
        <v>4683.7336699999996</v>
      </c>
      <c r="E3737" s="5">
        <f>IF($F$2=0," - ",Tabla1[[#This Row],[Base para Mejor precio]]*(1-$F$2))</f>
        <v>3793.8242726999997</v>
      </c>
      <c r="F3737" s="4" t="s">
        <v>5</v>
      </c>
      <c r="G3737" s="16" t="s">
        <v>6131</v>
      </c>
      <c r="H3737" s="5">
        <f>IFERROR(IF($F$3=0,"-",Tabla1[[#This Row],[Precio de Cliente neto]]*(1+$F$3)),"-")</f>
        <v>7025.6005049999994</v>
      </c>
      <c r="I3737" s="5">
        <v>6691.0481</v>
      </c>
      <c r="J3737" s="5">
        <v>5419.7489610000002</v>
      </c>
      <c r="K3737" s="26">
        <v>0.21</v>
      </c>
    </row>
    <row r="3738" spans="1:11">
      <c r="A3738" s="4">
        <v>10148</v>
      </c>
      <c r="B3738" t="s">
        <v>2722</v>
      </c>
      <c r="C3738" s="5">
        <f>IF($F$2=0," - ",Tabla1[[#This Row],[Base Precio de Lista neto]])</f>
        <v>8986.6458000000002</v>
      </c>
      <c r="D3738" s="5">
        <f>IF($F$2=0," - ",Tabla1[[#This Row],[Base Precio de Lista neto]]*(1-$F$2))</f>
        <v>6290.6520599999994</v>
      </c>
      <c r="E3738" s="5">
        <f>IF($F$2=0," - ",Tabla1[[#This Row],[Base para Mejor precio]]*(1-$F$2))</f>
        <v>5661.5868539999992</v>
      </c>
      <c r="F3738" s="4" t="s">
        <v>5</v>
      </c>
      <c r="G3738" s="16" t="s">
        <v>6131</v>
      </c>
      <c r="H3738" s="5">
        <f>IFERROR(IF($F$3=0,"-",Tabla1[[#This Row],[Precio de Cliente neto]]*(1+$F$3)),"-")</f>
        <v>9435.9780899999987</v>
      </c>
      <c r="I3738" s="5">
        <v>8986.6458000000002</v>
      </c>
      <c r="J3738" s="5">
        <v>8087.9812199999997</v>
      </c>
      <c r="K3738" s="26">
        <v>0.21</v>
      </c>
    </row>
    <row r="3739" spans="1:11">
      <c r="A3739" s="4">
        <v>10149</v>
      </c>
      <c r="B3739" t="s">
        <v>2723</v>
      </c>
      <c r="C3739" s="5">
        <f>IF($F$2=0," - ",Tabla1[[#This Row],[Base Precio de Lista neto]])</f>
        <v>8739.0714000000007</v>
      </c>
      <c r="D3739" s="5">
        <f>IF($F$2=0," - ",Tabla1[[#This Row],[Base Precio de Lista neto]]*(1-$F$2))</f>
        <v>6117.34998</v>
      </c>
      <c r="E3739" s="5">
        <f>IF($F$2=0," - ",Tabla1[[#This Row],[Base para Mejor precio]]*(1-$F$2))</f>
        <v>5505.6149819999991</v>
      </c>
      <c r="F3739" s="4" t="s">
        <v>5</v>
      </c>
      <c r="G3739" s="16" t="s">
        <v>6131</v>
      </c>
      <c r="H3739" s="5">
        <f>IFERROR(IF($F$3=0,"-",Tabla1[[#This Row],[Precio de Cliente neto]]*(1+$F$3)),"-")</f>
        <v>9176.0249700000004</v>
      </c>
      <c r="I3739" s="5">
        <v>8739.0714000000007</v>
      </c>
      <c r="J3739" s="5">
        <v>7865.1642599999996</v>
      </c>
      <c r="K3739" s="26">
        <v>0.21</v>
      </c>
    </row>
    <row r="3740" spans="1:11">
      <c r="A3740" s="4">
        <v>10150</v>
      </c>
      <c r="B3740" t="s">
        <v>2724</v>
      </c>
      <c r="C3740" s="5">
        <f>IF($F$2=0," - ",Tabla1[[#This Row],[Base Precio de Lista neto]])</f>
        <v>12366.764800000001</v>
      </c>
      <c r="D3740" s="5">
        <f>IF($F$2=0," - ",Tabla1[[#This Row],[Base Precio de Lista neto]]*(1-$F$2))</f>
        <v>8656.7353600000006</v>
      </c>
      <c r="E3740" s="5">
        <f>IF($F$2=0," - ",Tabla1[[#This Row],[Base para Mejor precio]]*(1-$F$2))</f>
        <v>7791.0618240000003</v>
      </c>
      <c r="F3740" s="4" t="s">
        <v>5</v>
      </c>
      <c r="G3740" s="16" t="s">
        <v>6131</v>
      </c>
      <c r="H3740" s="5">
        <f>IFERROR(IF($F$3=0,"-",Tabla1[[#This Row],[Precio de Cliente neto]]*(1+$F$3)),"-")</f>
        <v>12985.103040000002</v>
      </c>
      <c r="I3740" s="5">
        <v>12366.764800000001</v>
      </c>
      <c r="J3740" s="5">
        <v>11130.088320000001</v>
      </c>
      <c r="K3740" s="26">
        <v>0.21</v>
      </c>
    </row>
    <row r="3741" spans="1:11">
      <c r="A3741" s="4">
        <v>10151</v>
      </c>
      <c r="B3741" t="s">
        <v>2725</v>
      </c>
      <c r="C3741" s="5">
        <f>IF($F$2=0," - ",Tabla1[[#This Row],[Base Precio de Lista neto]])</f>
        <v>10236.7199</v>
      </c>
      <c r="D3741" s="5">
        <f>IF($F$2=0," - ",Tabla1[[#This Row],[Base Precio de Lista neto]]*(1-$F$2))</f>
        <v>7165.7039299999997</v>
      </c>
      <c r="E3741" s="5">
        <f>IF($F$2=0," - ",Tabla1[[#This Row],[Base para Mejor precio]]*(1-$F$2))</f>
        <v>6449.1335369999988</v>
      </c>
      <c r="F3741" s="4" t="s">
        <v>5</v>
      </c>
      <c r="G3741" s="16" t="s">
        <v>6131</v>
      </c>
      <c r="H3741" s="5">
        <f>IFERROR(IF($F$3=0,"-",Tabla1[[#This Row],[Precio de Cliente neto]]*(1+$F$3)),"-")</f>
        <v>10748.555895</v>
      </c>
      <c r="I3741" s="5">
        <v>10236.7199</v>
      </c>
      <c r="J3741" s="5">
        <v>9213.0479099999993</v>
      </c>
      <c r="K3741" s="26">
        <v>0.21</v>
      </c>
    </row>
    <row r="3742" spans="1:11">
      <c r="A3742" s="4">
        <v>10152</v>
      </c>
      <c r="B3742" t="s">
        <v>2726</v>
      </c>
      <c r="C3742" s="5">
        <f>IF($F$2=0," - ",Tabla1[[#This Row],[Base Precio de Lista neto]])</f>
        <v>13479.717000000001</v>
      </c>
      <c r="D3742" s="5">
        <f>IF($F$2=0," - ",Tabla1[[#This Row],[Base Precio de Lista neto]]*(1-$F$2))</f>
        <v>9435.8019000000004</v>
      </c>
      <c r="E3742" s="5">
        <f>IF($F$2=0," - ",Tabla1[[#This Row],[Base para Mejor precio]]*(1-$F$2))</f>
        <v>8492.2217099999998</v>
      </c>
      <c r="F3742" s="4" t="s">
        <v>5</v>
      </c>
      <c r="G3742" s="16" t="s">
        <v>6131</v>
      </c>
      <c r="H3742" s="5">
        <f>IFERROR(IF($F$3=0,"-",Tabla1[[#This Row],[Precio de Cliente neto]]*(1+$F$3)),"-")</f>
        <v>14153.702850000001</v>
      </c>
      <c r="I3742" s="5">
        <v>13479.717000000001</v>
      </c>
      <c r="J3742" s="5">
        <v>12131.7453</v>
      </c>
      <c r="K3742" s="26">
        <v>0.21</v>
      </c>
    </row>
    <row r="3743" spans="1:11">
      <c r="A3743" s="4">
        <v>10153</v>
      </c>
      <c r="B3743" t="s">
        <v>6610</v>
      </c>
      <c r="C3743" s="5">
        <f>IF($F$2=0," - ",Tabla1[[#This Row],[Base Precio de Lista neto]])</f>
        <v>11035.5195</v>
      </c>
      <c r="D3743" s="5">
        <f>IF($F$2=0," - ",Tabla1[[#This Row],[Base Precio de Lista neto]]*(1-$F$2))</f>
        <v>7724.8636499999993</v>
      </c>
      <c r="E3743" s="5">
        <f>IF($F$2=0," - ",Tabla1[[#This Row],[Base para Mejor precio]]*(1-$F$2))</f>
        <v>6952.3772849999996</v>
      </c>
      <c r="F3743" s="4" t="s">
        <v>5</v>
      </c>
      <c r="G3743" s="16" t="s">
        <v>6131</v>
      </c>
      <c r="H3743" s="5">
        <f>IFERROR(IF($F$3=0,"-",Tabla1[[#This Row],[Precio de Cliente neto]]*(1+$F$3)),"-")</f>
        <v>11587.295474999999</v>
      </c>
      <c r="I3743" s="5">
        <v>11035.5195</v>
      </c>
      <c r="J3743" s="5">
        <v>9931.9675499999994</v>
      </c>
      <c r="K3743" s="26">
        <v>0.21</v>
      </c>
    </row>
    <row r="3744" spans="1:11">
      <c r="A3744" s="4">
        <v>10154</v>
      </c>
      <c r="B3744" t="s">
        <v>6611</v>
      </c>
      <c r="C3744" s="5">
        <f>IF($F$2=0," - ",Tabla1[[#This Row],[Base Precio de Lista neto]])</f>
        <v>15026.7896</v>
      </c>
      <c r="D3744" s="5">
        <f>IF($F$2=0," - ",Tabla1[[#This Row],[Base Precio de Lista neto]]*(1-$F$2))</f>
        <v>10518.752719999999</v>
      </c>
      <c r="E3744" s="5">
        <f>IF($F$2=0," - ",Tabla1[[#This Row],[Base para Mejor precio]]*(1-$F$2))</f>
        <v>9466.8774479999993</v>
      </c>
      <c r="F3744" s="4" t="s">
        <v>5</v>
      </c>
      <c r="G3744" s="16" t="s">
        <v>6131</v>
      </c>
      <c r="H3744" s="5">
        <f>IFERROR(IF($F$3=0,"-",Tabla1[[#This Row],[Precio de Cliente neto]]*(1+$F$3)),"-")</f>
        <v>15778.129079999999</v>
      </c>
      <c r="I3744" s="5">
        <v>15026.7896</v>
      </c>
      <c r="J3744" s="5">
        <v>13524.110640000001</v>
      </c>
      <c r="K3744" s="26">
        <v>0.21</v>
      </c>
    </row>
    <row r="3745" spans="1:11">
      <c r="A3745" s="4">
        <v>10155</v>
      </c>
      <c r="B3745" t="s">
        <v>6692</v>
      </c>
      <c r="C3745" s="5">
        <f>IF($F$2=0," - ",Tabla1[[#This Row],[Base Precio de Lista neto]])</f>
        <v>20593.178599999999</v>
      </c>
      <c r="D3745" s="5">
        <f>IF($F$2=0," - ",Tabla1[[#This Row],[Base Precio de Lista neto]]*(1-$F$2))</f>
        <v>14415.225019999998</v>
      </c>
      <c r="E3745" s="5">
        <f>IF($F$2=0," - ",Tabla1[[#This Row],[Base para Mejor precio]]*(1-$F$2))</f>
        <v>12973.702518</v>
      </c>
      <c r="F3745" s="4" t="s">
        <v>5</v>
      </c>
      <c r="G3745" s="16" t="s">
        <v>6131</v>
      </c>
      <c r="H3745" s="5">
        <f>IFERROR(IF($F$3=0,"-",Tabla1[[#This Row],[Precio de Cliente neto]]*(1+$F$3)),"-")</f>
        <v>21622.837529999997</v>
      </c>
      <c r="I3745" s="5">
        <v>20593.178599999999</v>
      </c>
      <c r="J3745" s="5">
        <v>18533.86074</v>
      </c>
      <c r="K3745" s="26">
        <v>0.21</v>
      </c>
    </row>
    <row r="3746" spans="1:11">
      <c r="A3746" s="4">
        <v>10160</v>
      </c>
      <c r="B3746" t="s">
        <v>6612</v>
      </c>
      <c r="C3746" s="5">
        <f>IF($F$2=0," - ",Tabla1[[#This Row],[Base Precio de Lista neto]])</f>
        <v>694.81610000000001</v>
      </c>
      <c r="D3746" s="5">
        <f>IF($F$2=0," - ",Tabla1[[#This Row],[Base Precio de Lista neto]]*(1-$F$2))</f>
        <v>486.37126999999998</v>
      </c>
      <c r="E3746" s="5">
        <f>IF($F$2=0," - ",Tabla1[[#This Row],[Base para Mejor precio]]*(1-$F$2))</f>
        <v>407.09275298999995</v>
      </c>
      <c r="F3746" s="4" t="s">
        <v>4</v>
      </c>
      <c r="G3746" s="16" t="s">
        <v>8992</v>
      </c>
      <c r="H3746" s="5">
        <f>IFERROR(IF($F$3=0,"-",Tabla1[[#This Row],[Precio de Cliente neto]]*(1+$F$3)),"-")</f>
        <v>729.55690499999992</v>
      </c>
      <c r="I3746" s="5">
        <v>694.81610000000001</v>
      </c>
      <c r="J3746" s="5">
        <v>581.56107569999995</v>
      </c>
      <c r="K3746" s="26">
        <v>0.21</v>
      </c>
    </row>
    <row r="3747" spans="1:11">
      <c r="A3747" s="4">
        <v>10161</v>
      </c>
      <c r="B3747" t="s">
        <v>6613</v>
      </c>
      <c r="C3747" s="5">
        <f>IF($F$2=0," - ",Tabla1[[#This Row],[Base Precio de Lista neto]])</f>
        <v>923.78620000000001</v>
      </c>
      <c r="D3747" s="5">
        <f>IF($F$2=0," - ",Tabla1[[#This Row],[Base Precio de Lista neto]]*(1-$F$2))</f>
        <v>646.65033999999991</v>
      </c>
      <c r="E3747" s="5">
        <f>IF($F$2=0," - ",Tabla1[[#This Row],[Base para Mejor precio]]*(1-$F$2))</f>
        <v>541.24633457999994</v>
      </c>
      <c r="F3747" s="4" t="s">
        <v>4</v>
      </c>
      <c r="G3747" s="16" t="s">
        <v>8992</v>
      </c>
      <c r="H3747" s="5">
        <f>IFERROR(IF($F$3=0,"-",Tabla1[[#This Row],[Precio de Cliente neto]]*(1+$F$3)),"-")</f>
        <v>969.97550999999987</v>
      </c>
      <c r="I3747" s="5">
        <v>923.78620000000001</v>
      </c>
      <c r="J3747" s="5">
        <v>773.20904940000003</v>
      </c>
      <c r="K3747" s="26">
        <v>0.21</v>
      </c>
    </row>
    <row r="3748" spans="1:11">
      <c r="A3748" s="4">
        <v>10162</v>
      </c>
      <c r="B3748" t="s">
        <v>6614</v>
      </c>
      <c r="C3748" s="5">
        <f>IF($F$2=0," - ",Tabla1[[#This Row],[Base Precio de Lista neto]])</f>
        <v>1290.5838000000001</v>
      </c>
      <c r="D3748" s="5">
        <f>IF($F$2=0," - ",Tabla1[[#This Row],[Base Precio de Lista neto]]*(1-$F$2))</f>
        <v>903.40866000000005</v>
      </c>
      <c r="E3748" s="5">
        <f>IF($F$2=0," - ",Tabla1[[#This Row],[Base para Mejor precio]]*(1-$F$2))</f>
        <v>756.15304842</v>
      </c>
      <c r="F3748" s="4" t="s">
        <v>4</v>
      </c>
      <c r="G3748" s="16" t="s">
        <v>8992</v>
      </c>
      <c r="H3748" s="5">
        <f>IFERROR(IF($F$3=0,"-",Tabla1[[#This Row],[Precio de Cliente neto]]*(1+$F$3)),"-")</f>
        <v>1355.1129900000001</v>
      </c>
      <c r="I3748" s="5">
        <v>1290.5838000000001</v>
      </c>
      <c r="J3748" s="5">
        <v>1080.2186406000001</v>
      </c>
      <c r="K3748" s="26">
        <v>0.21</v>
      </c>
    </row>
    <row r="3749" spans="1:11">
      <c r="A3749" s="4">
        <v>10163</v>
      </c>
      <c r="B3749" t="s">
        <v>6615</v>
      </c>
      <c r="C3749" s="5">
        <f>IF($F$2=0," - ",Tabla1[[#This Row],[Base Precio de Lista neto]])</f>
        <v>2088.0345000000002</v>
      </c>
      <c r="D3749" s="5">
        <f>IF($F$2=0," - ",Tabla1[[#This Row],[Base Precio de Lista neto]]*(1-$F$2))</f>
        <v>1461.6241500000001</v>
      </c>
      <c r="E3749" s="5">
        <f>IF($F$2=0," - ",Tabla1[[#This Row],[Base para Mejor precio]]*(1-$F$2))</f>
        <v>1223.37941355</v>
      </c>
      <c r="F3749" s="4" t="s">
        <v>4</v>
      </c>
      <c r="G3749" s="16" t="s">
        <v>8992</v>
      </c>
      <c r="H3749" s="5">
        <f>IFERROR(IF($F$3=0,"-",Tabla1[[#This Row],[Precio de Cliente neto]]*(1+$F$3)),"-")</f>
        <v>2192.4362250000004</v>
      </c>
      <c r="I3749" s="5">
        <v>2088.0345000000002</v>
      </c>
      <c r="J3749" s="5">
        <v>1747.6848765</v>
      </c>
      <c r="K3749" s="26">
        <v>0.21</v>
      </c>
    </row>
    <row r="3750" spans="1:11">
      <c r="A3750" s="4">
        <v>10164</v>
      </c>
      <c r="B3750" t="s">
        <v>6616</v>
      </c>
      <c r="C3750" s="5">
        <f>IF($F$2=0," - ",Tabla1[[#This Row],[Base Precio de Lista neto]])</f>
        <v>3711.6585</v>
      </c>
      <c r="D3750" s="5">
        <f>IF($F$2=0," - ",Tabla1[[#This Row],[Base Precio de Lista neto]]*(1-$F$2))</f>
        <v>2598.16095</v>
      </c>
      <c r="E3750" s="5">
        <f>IF($F$2=0," - ",Tabla1[[#This Row],[Base para Mejor precio]]*(1-$F$2))</f>
        <v>2174.6607151499998</v>
      </c>
      <c r="F3750" s="4" t="s">
        <v>4</v>
      </c>
      <c r="G3750" s="16" t="s">
        <v>8992</v>
      </c>
      <c r="H3750" s="5">
        <f>IFERROR(IF($F$3=0,"-",Tabla1[[#This Row],[Precio de Cliente neto]]*(1+$F$3)),"-")</f>
        <v>3897.2414250000002</v>
      </c>
      <c r="I3750" s="5">
        <v>3711.6585</v>
      </c>
      <c r="J3750" s="5">
        <v>3106.6581645000001</v>
      </c>
      <c r="K3750" s="26">
        <v>0.21</v>
      </c>
    </row>
    <row r="3751" spans="1:11">
      <c r="A3751" s="4">
        <v>10165</v>
      </c>
      <c r="B3751" t="s">
        <v>6617</v>
      </c>
      <c r="C3751" s="5">
        <f>IF($F$2=0," - ",Tabla1[[#This Row],[Base Precio de Lista neto]])</f>
        <v>12956.577499999999</v>
      </c>
      <c r="D3751" s="5">
        <f>IF($F$2=0," - ",Tabla1[[#This Row],[Base Precio de Lista neto]]*(1-$F$2))</f>
        <v>9069.6042499999985</v>
      </c>
      <c r="E3751" s="5">
        <f>IF($F$2=0," - ",Tabla1[[#This Row],[Base para Mejor precio]]*(1-$F$2))</f>
        <v>7591.2587572499988</v>
      </c>
      <c r="F3751" s="4" t="s">
        <v>4</v>
      </c>
      <c r="G3751" s="16" t="s">
        <v>8992</v>
      </c>
      <c r="H3751" s="5">
        <f>IFERROR(IF($F$3=0,"-",Tabla1[[#This Row],[Precio de Cliente neto]]*(1+$F$3)),"-")</f>
        <v>13604.406374999999</v>
      </c>
      <c r="I3751" s="5">
        <v>12956.577499999999</v>
      </c>
      <c r="J3751" s="5">
        <v>10844.6553675</v>
      </c>
      <c r="K3751" s="26">
        <v>0.21</v>
      </c>
    </row>
    <row r="3752" spans="1:11">
      <c r="A3752" s="4">
        <v>10166</v>
      </c>
      <c r="B3752" t="s">
        <v>6618</v>
      </c>
      <c r="C3752" s="5">
        <f>IF($F$2=0," - ",Tabla1[[#This Row],[Base Precio de Lista neto]])</f>
        <v>29714.814600000002</v>
      </c>
      <c r="D3752" s="5">
        <f>IF($F$2=0," - ",Tabla1[[#This Row],[Base Precio de Lista neto]]*(1-$F$2))</f>
        <v>20800.370220000001</v>
      </c>
      <c r="E3752" s="5">
        <f>IF($F$2=0," - ",Tabla1[[#This Row],[Base para Mejor precio]]*(1-$F$2))</f>
        <v>17409.909874140001</v>
      </c>
      <c r="F3752" s="4" t="s">
        <v>4</v>
      </c>
      <c r="G3752" s="16" t="s">
        <v>8992</v>
      </c>
      <c r="H3752" s="5">
        <f>IFERROR(IF($F$3=0,"-",Tabla1[[#This Row],[Precio de Cliente neto]]*(1+$F$3)),"-")</f>
        <v>31200.555330000003</v>
      </c>
      <c r="I3752" s="5">
        <v>29714.814600000002</v>
      </c>
      <c r="J3752" s="5">
        <v>24871.299820200002</v>
      </c>
      <c r="K3752" s="26">
        <v>0.21</v>
      </c>
    </row>
    <row r="3753" spans="1:11">
      <c r="A3753" s="4">
        <v>10170</v>
      </c>
      <c r="B3753" t="s">
        <v>6619</v>
      </c>
      <c r="C3753" s="5">
        <f>IF($F$2=0," - ",Tabla1[[#This Row],[Base Precio de Lista neto]])</f>
        <v>443.21350000000001</v>
      </c>
      <c r="D3753" s="5">
        <f>IF($F$2=0," - ",Tabla1[[#This Row],[Base Precio de Lista neto]]*(1-$F$2))</f>
        <v>310.24944999999997</v>
      </c>
      <c r="E3753" s="5">
        <f>IF($F$2=0," - ",Tabla1[[#This Row],[Base para Mejor precio]]*(1-$F$2))</f>
        <v>259.67878965</v>
      </c>
      <c r="F3753" s="4" t="s">
        <v>4</v>
      </c>
      <c r="G3753" s="16" t="s">
        <v>8992</v>
      </c>
      <c r="H3753" s="5">
        <f>IFERROR(IF($F$3=0,"-",Tabla1[[#This Row],[Precio de Cliente neto]]*(1+$F$3)),"-")</f>
        <v>465.37417499999992</v>
      </c>
      <c r="I3753" s="5">
        <v>443.21350000000001</v>
      </c>
      <c r="J3753" s="5">
        <v>370.96969949999999</v>
      </c>
      <c r="K3753" s="26">
        <v>0.21</v>
      </c>
    </row>
    <row r="3754" spans="1:11">
      <c r="A3754" s="4">
        <v>10171</v>
      </c>
      <c r="B3754" t="s">
        <v>6620</v>
      </c>
      <c r="C3754" s="5">
        <f>IF($F$2=0," - ",Tabla1[[#This Row],[Base Precio de Lista neto]])</f>
        <v>598.59320000000002</v>
      </c>
      <c r="D3754" s="5">
        <f>IF($F$2=0," - ",Tabla1[[#This Row],[Base Precio de Lista neto]]*(1-$F$2))</f>
        <v>419.01524000000001</v>
      </c>
      <c r="E3754" s="5">
        <f>IF($F$2=0," - ",Tabla1[[#This Row],[Base para Mejor precio]]*(1-$F$2))</f>
        <v>350.71575587999996</v>
      </c>
      <c r="F3754" s="4" t="s">
        <v>4</v>
      </c>
      <c r="G3754" s="16" t="s">
        <v>8992</v>
      </c>
      <c r="H3754" s="5">
        <f>IFERROR(IF($F$3=0,"-",Tabla1[[#This Row],[Precio de Cliente neto]]*(1+$F$3)),"-")</f>
        <v>628.52286000000004</v>
      </c>
      <c r="I3754" s="5">
        <v>598.59320000000002</v>
      </c>
      <c r="J3754" s="5">
        <v>501.02250839999999</v>
      </c>
      <c r="K3754" s="26">
        <v>0.21</v>
      </c>
    </row>
    <row r="3755" spans="1:11">
      <c r="A3755" s="4">
        <v>10172</v>
      </c>
      <c r="B3755" t="s">
        <v>6621</v>
      </c>
      <c r="C3755" s="5">
        <f>IF($F$2=0," - ",Tabla1[[#This Row],[Base Precio de Lista neto]])</f>
        <v>598.59320000000002</v>
      </c>
      <c r="D3755" s="5">
        <f>IF($F$2=0," - ",Tabla1[[#This Row],[Base Precio de Lista neto]]*(1-$F$2))</f>
        <v>419.01524000000001</v>
      </c>
      <c r="E3755" s="5">
        <f>IF($F$2=0," - ",Tabla1[[#This Row],[Base para Mejor precio]]*(1-$F$2))</f>
        <v>350.71575587999996</v>
      </c>
      <c r="F3755" s="4" t="s">
        <v>4</v>
      </c>
      <c r="G3755" s="16" t="s">
        <v>8992</v>
      </c>
      <c r="H3755" s="5">
        <f>IFERROR(IF($F$3=0,"-",Tabla1[[#This Row],[Precio de Cliente neto]]*(1+$F$3)),"-")</f>
        <v>628.52286000000004</v>
      </c>
      <c r="I3755" s="5">
        <v>598.59320000000002</v>
      </c>
      <c r="J3755" s="5">
        <v>501.02250839999999</v>
      </c>
      <c r="K3755" s="26">
        <v>0.21</v>
      </c>
    </row>
    <row r="3756" spans="1:11">
      <c r="A3756" s="4">
        <v>10173</v>
      </c>
      <c r="B3756" t="s">
        <v>6622</v>
      </c>
      <c r="C3756" s="5">
        <f>IF($F$2=0," - ",Tabla1[[#This Row],[Base Precio de Lista neto]])</f>
        <v>1029.0708999999999</v>
      </c>
      <c r="D3756" s="5">
        <f>IF($F$2=0," - ",Tabla1[[#This Row],[Base Precio de Lista neto]]*(1-$F$2))</f>
        <v>720.34962999999993</v>
      </c>
      <c r="E3756" s="5">
        <f>IF($F$2=0," - ",Tabla1[[#This Row],[Base para Mejor precio]]*(1-$F$2))</f>
        <v>602.93264031000001</v>
      </c>
      <c r="F3756" s="4" t="s">
        <v>4</v>
      </c>
      <c r="G3756" s="16" t="s">
        <v>8992</v>
      </c>
      <c r="H3756" s="5">
        <f>IFERROR(IF($F$3=0,"-",Tabla1[[#This Row],[Precio de Cliente neto]]*(1+$F$3)),"-")</f>
        <v>1080.524445</v>
      </c>
      <c r="I3756" s="5">
        <v>1029.0708999999999</v>
      </c>
      <c r="J3756" s="5">
        <v>861.33234330000005</v>
      </c>
      <c r="K3756" s="26">
        <v>0.21</v>
      </c>
    </row>
    <row r="3757" spans="1:11">
      <c r="A3757" s="4">
        <v>10174</v>
      </c>
      <c r="B3757" t="s">
        <v>6623</v>
      </c>
      <c r="C3757" s="5">
        <f>IF($F$2=0," - ",Tabla1[[#This Row],[Base Precio de Lista neto]])</f>
        <v>1523.2283</v>
      </c>
      <c r="D3757" s="5">
        <f>IF($F$2=0," - ",Tabla1[[#This Row],[Base Precio de Lista neto]]*(1-$F$2))</f>
        <v>1066.25981</v>
      </c>
      <c r="E3757" s="5">
        <f>IF($F$2=0," - ",Tabla1[[#This Row],[Base para Mejor precio]]*(1-$F$2))</f>
        <v>892.4594609699999</v>
      </c>
      <c r="F3757" s="4" t="s">
        <v>4</v>
      </c>
      <c r="G3757" s="16" t="s">
        <v>8992</v>
      </c>
      <c r="H3757" s="5">
        <f>IFERROR(IF($F$3=0,"-",Tabla1[[#This Row],[Precio de Cliente neto]]*(1+$F$3)),"-")</f>
        <v>1599.389715</v>
      </c>
      <c r="I3757" s="5">
        <v>1523.2283</v>
      </c>
      <c r="J3757" s="5">
        <v>1274.9420871</v>
      </c>
      <c r="K3757" s="26">
        <v>0.21</v>
      </c>
    </row>
    <row r="3758" spans="1:11">
      <c r="A3758" s="4">
        <v>10175</v>
      </c>
      <c r="B3758" t="s">
        <v>6624</v>
      </c>
      <c r="C3758" s="5">
        <f>IF($F$2=0," - ",Tabla1[[#This Row],[Base Precio de Lista neto]])</f>
        <v>1548.7008000000001</v>
      </c>
      <c r="D3758" s="5">
        <f>IF($F$2=0," - ",Tabla1[[#This Row],[Base Precio de Lista neto]]*(1-$F$2))</f>
        <v>1084.0905599999999</v>
      </c>
      <c r="E3758" s="5">
        <f>IF($F$2=0," - ",Tabla1[[#This Row],[Base para Mejor precio]]*(1-$F$2))</f>
        <v>907.38379871999996</v>
      </c>
      <c r="F3758" s="4" t="s">
        <v>4</v>
      </c>
      <c r="G3758" s="16" t="s">
        <v>8992</v>
      </c>
      <c r="H3758" s="5">
        <f>IFERROR(IF($F$3=0,"-",Tabla1[[#This Row],[Precio de Cliente neto]]*(1+$F$3)),"-")</f>
        <v>1626.1358399999999</v>
      </c>
      <c r="I3758" s="5">
        <v>1548.7008000000001</v>
      </c>
      <c r="J3758" s="5">
        <v>1296.2625696</v>
      </c>
      <c r="K3758" s="26">
        <v>0.21</v>
      </c>
    </row>
    <row r="3759" spans="1:11">
      <c r="A3759" s="4">
        <v>10176</v>
      </c>
      <c r="B3759" t="s">
        <v>6625</v>
      </c>
      <c r="C3759" s="5">
        <f>IF($F$2=0," - ",Tabla1[[#This Row],[Base Precio de Lista neto]])</f>
        <v>8502.5701000000008</v>
      </c>
      <c r="D3759" s="5">
        <f>IF($F$2=0," - ",Tabla1[[#This Row],[Base Precio de Lista neto]]*(1-$F$2))</f>
        <v>5951.79907</v>
      </c>
      <c r="E3759" s="5">
        <f>IF($F$2=0," - ",Tabla1[[#This Row],[Base para Mejor precio]]*(1-$F$2))</f>
        <v>4981.6558215899995</v>
      </c>
      <c r="F3759" s="4" t="s">
        <v>4</v>
      </c>
      <c r="G3759" s="16" t="s">
        <v>8992</v>
      </c>
      <c r="H3759" s="5">
        <f>IFERROR(IF($F$3=0,"-",Tabla1[[#This Row],[Precio de Cliente neto]]*(1+$F$3)),"-")</f>
        <v>8927.6986049999996</v>
      </c>
      <c r="I3759" s="5">
        <v>8502.5701000000008</v>
      </c>
      <c r="J3759" s="5">
        <v>7116.6511737000001</v>
      </c>
      <c r="K3759" s="26">
        <v>0.21</v>
      </c>
    </row>
    <row r="3760" spans="1:11">
      <c r="A3760" s="4">
        <v>10177</v>
      </c>
      <c r="B3760" t="s">
        <v>6626</v>
      </c>
      <c r="C3760" s="5">
        <f>IF($F$2=0," - ",Tabla1[[#This Row],[Base Precio de Lista neto]])</f>
        <v>32833.471899999997</v>
      </c>
      <c r="D3760" s="5">
        <f>IF($F$2=0," - ",Tabla1[[#This Row],[Base Precio de Lista neto]]*(1-$F$2))</f>
        <v>22983.430329999996</v>
      </c>
      <c r="E3760" s="5">
        <f>IF($F$2=0," - ",Tabla1[[#This Row],[Base para Mejor precio]]*(1-$F$2))</f>
        <v>19237.131186210001</v>
      </c>
      <c r="F3760" s="4" t="s">
        <v>4</v>
      </c>
      <c r="G3760" s="16" t="s">
        <v>8992</v>
      </c>
      <c r="H3760" s="5">
        <f>IFERROR(IF($F$3=0,"-",Tabla1[[#This Row],[Precio de Cliente neto]]*(1+$F$3)),"-")</f>
        <v>34475.14549499999</v>
      </c>
      <c r="I3760" s="5">
        <v>32833.471899999997</v>
      </c>
      <c r="J3760" s="5">
        <v>27481.615980300001</v>
      </c>
      <c r="K3760" s="26">
        <v>0.21</v>
      </c>
    </row>
    <row r="3761" spans="1:11">
      <c r="A3761" s="4">
        <v>10207</v>
      </c>
      <c r="B3761" t="s">
        <v>9299</v>
      </c>
      <c r="C3761" s="5">
        <f>IF($F$2=0," - ",Tabla1[[#This Row],[Base Precio de Lista neto]])</f>
        <v>5000</v>
      </c>
      <c r="D3761" s="5">
        <f>IF($F$2=0," - ",Tabla1[[#This Row],[Base Precio de Lista neto]]*(1-$F$2))</f>
        <v>3500</v>
      </c>
      <c r="E3761" s="5">
        <f>IF($F$2=0," - ",Tabla1[[#This Row],[Base para Mejor precio]]*(1-$F$2))</f>
        <v>3150</v>
      </c>
      <c r="F3761" s="4" t="s">
        <v>5</v>
      </c>
      <c r="G3761" s="16" t="s">
        <v>6131</v>
      </c>
      <c r="H3761" s="5">
        <f>IFERROR(IF($F$3=0,"-",Tabla1[[#This Row],[Precio de Cliente neto]]*(1+$F$3)),"-")</f>
        <v>5250</v>
      </c>
      <c r="I3761" s="5">
        <v>5000</v>
      </c>
      <c r="J3761" s="5">
        <v>4500</v>
      </c>
      <c r="K3761" s="26">
        <v>0.21</v>
      </c>
    </row>
    <row r="3762" spans="1:11">
      <c r="A3762" s="4">
        <v>10229</v>
      </c>
      <c r="B3762" t="s">
        <v>2727</v>
      </c>
      <c r="C3762" s="5">
        <f>IF($F$2=0," - ",Tabla1[[#This Row],[Base Precio de Lista neto]])</f>
        <v>62.9816</v>
      </c>
      <c r="D3762" s="5">
        <f>IF($F$2=0," - ",Tabla1[[#This Row],[Base Precio de Lista neto]]*(1-$F$2))</f>
        <v>44.087119999999999</v>
      </c>
      <c r="E3762" s="5">
        <f>IF($F$2=0," - ",Tabla1[[#This Row],[Base para Mejor precio]]*(1-$F$2))</f>
        <v>39.678407999999997</v>
      </c>
      <c r="F3762" s="4" t="s">
        <v>5</v>
      </c>
      <c r="G3762" s="16" t="s">
        <v>6131</v>
      </c>
      <c r="H3762" s="5">
        <f>IFERROR(IF($F$3=0,"-",Tabla1[[#This Row],[Precio de Cliente neto]]*(1+$F$3)),"-")</f>
        <v>66.130679999999998</v>
      </c>
      <c r="I3762" s="5">
        <v>62.9816</v>
      </c>
      <c r="J3762" s="5">
        <v>56.683439999999997</v>
      </c>
      <c r="K3762" s="26">
        <v>0.21</v>
      </c>
    </row>
    <row r="3763" spans="1:11">
      <c r="A3763" s="4">
        <v>10230</v>
      </c>
      <c r="B3763" t="s">
        <v>2728</v>
      </c>
      <c r="C3763" s="5">
        <f>IF($F$2=0," - ",Tabla1[[#This Row],[Base Precio de Lista neto]])</f>
        <v>94.935500000000005</v>
      </c>
      <c r="D3763" s="5">
        <f>IF($F$2=0," - ",Tabla1[[#This Row],[Base Precio de Lista neto]]*(1-$F$2))</f>
        <v>66.454849999999993</v>
      </c>
      <c r="E3763" s="5">
        <f>IF($F$2=0," - ",Tabla1[[#This Row],[Base para Mejor precio]]*(1-$F$2))</f>
        <v>59.809365</v>
      </c>
      <c r="F3763" s="4" t="s">
        <v>5</v>
      </c>
      <c r="G3763" s="16" t="s">
        <v>6131</v>
      </c>
      <c r="H3763" s="5">
        <f>IFERROR(IF($F$3=0,"-",Tabla1[[#This Row],[Precio de Cliente neto]]*(1+$F$3)),"-")</f>
        <v>99.68227499999999</v>
      </c>
      <c r="I3763" s="5">
        <v>94.935500000000005</v>
      </c>
      <c r="J3763" s="5">
        <v>85.441950000000006</v>
      </c>
      <c r="K3763" s="26">
        <v>0.21</v>
      </c>
    </row>
    <row r="3764" spans="1:11">
      <c r="A3764" s="4">
        <v>10300</v>
      </c>
      <c r="B3764" t="s">
        <v>8748</v>
      </c>
      <c r="C3764" s="5">
        <f>IF($F$2=0," - ",Tabla1[[#This Row],[Base Precio de Lista neto]])</f>
        <v>168695.802</v>
      </c>
      <c r="D3764" s="5">
        <f>IF($F$2=0," - ",Tabla1[[#This Row],[Base Precio de Lista neto]]*(1-$F$2))</f>
        <v>118087.06139999999</v>
      </c>
      <c r="E3764" s="5">
        <f>IF($F$2=0," - ",Tabla1[[#This Row],[Base para Mejor precio]]*(1-$F$2))</f>
        <v>106278.35526</v>
      </c>
      <c r="F3764" s="4" t="s">
        <v>4</v>
      </c>
      <c r="G3764" s="16" t="s">
        <v>6131</v>
      </c>
      <c r="H3764" s="5">
        <f>IFERROR(IF($F$3=0,"-",Tabla1[[#This Row],[Precio de Cliente neto]]*(1+$F$3)),"-")</f>
        <v>177130.59209999998</v>
      </c>
      <c r="I3764" s="5">
        <v>168695.802</v>
      </c>
      <c r="J3764" s="5">
        <v>151826.2218</v>
      </c>
      <c r="K3764" s="26">
        <v>0.21</v>
      </c>
    </row>
    <row r="3765" spans="1:11">
      <c r="A3765" s="4">
        <v>10301</v>
      </c>
      <c r="B3765" t="s">
        <v>8749</v>
      </c>
      <c r="C3765" s="5">
        <f>IF($F$2=0," - ",Tabla1[[#This Row],[Base Precio de Lista neto]])</f>
        <v>168695.802</v>
      </c>
      <c r="D3765" s="5">
        <f>IF($F$2=0," - ",Tabla1[[#This Row],[Base Precio de Lista neto]]*(1-$F$2))</f>
        <v>118087.06139999999</v>
      </c>
      <c r="E3765" s="5">
        <f>IF($F$2=0," - ",Tabla1[[#This Row],[Base para Mejor precio]]*(1-$F$2))</f>
        <v>106278.35526</v>
      </c>
      <c r="F3765" s="4" t="s">
        <v>4</v>
      </c>
      <c r="G3765" s="16" t="s">
        <v>6131</v>
      </c>
      <c r="H3765" s="5">
        <f>IFERROR(IF($F$3=0,"-",Tabla1[[#This Row],[Precio de Cliente neto]]*(1+$F$3)),"-")</f>
        <v>177130.59209999998</v>
      </c>
      <c r="I3765" s="5">
        <v>168695.802</v>
      </c>
      <c r="J3765" s="5">
        <v>151826.2218</v>
      </c>
      <c r="K3765" s="26">
        <v>0.21</v>
      </c>
    </row>
    <row r="3766" spans="1:11">
      <c r="A3766" s="4">
        <v>10499</v>
      </c>
      <c r="B3766" t="s">
        <v>8204</v>
      </c>
      <c r="C3766" s="5">
        <f>IF($F$2=0," - ",Tabla1[[#This Row],[Base Precio de Lista neto]])</f>
        <v>428.20240000000001</v>
      </c>
      <c r="D3766" s="5">
        <f>IF($F$2=0," - ",Tabla1[[#This Row],[Base Precio de Lista neto]]*(1-$F$2))</f>
        <v>299.74167999999997</v>
      </c>
      <c r="E3766" s="5">
        <f>IF($F$2=0," - ",Tabla1[[#This Row],[Base para Mejor precio]]*(1-$F$2))</f>
        <v>269.76751199999995</v>
      </c>
      <c r="F3766" s="4" t="s">
        <v>5</v>
      </c>
      <c r="G3766" s="16" t="s">
        <v>6131</v>
      </c>
      <c r="H3766" s="5">
        <f>IFERROR(IF($F$3=0,"-",Tabla1[[#This Row],[Precio de Cliente neto]]*(1+$F$3)),"-")</f>
        <v>449.61251999999996</v>
      </c>
      <c r="I3766" s="5">
        <v>428.20240000000001</v>
      </c>
      <c r="J3766" s="5">
        <v>385.38216</v>
      </c>
      <c r="K3766" s="26">
        <v>0.21</v>
      </c>
    </row>
    <row r="3767" spans="1:11">
      <c r="A3767" s="4">
        <v>10500</v>
      </c>
      <c r="B3767" t="s">
        <v>8205</v>
      </c>
      <c r="C3767" s="5">
        <f>IF($F$2=0," - ",Tabla1[[#This Row],[Base Precio de Lista neto]])</f>
        <v>542.16510000000005</v>
      </c>
      <c r="D3767" s="5">
        <f>IF($F$2=0," - ",Tabla1[[#This Row],[Base Precio de Lista neto]]*(1-$F$2))</f>
        <v>379.51557000000003</v>
      </c>
      <c r="E3767" s="5">
        <f>IF($F$2=0," - ",Tabla1[[#This Row],[Base para Mejor precio]]*(1-$F$2))</f>
        <v>341.56401299999999</v>
      </c>
      <c r="F3767" s="4" t="s">
        <v>5</v>
      </c>
      <c r="G3767" s="16" t="s">
        <v>6131</v>
      </c>
      <c r="H3767" s="5">
        <f>IFERROR(IF($F$3=0,"-",Tabla1[[#This Row],[Precio de Cliente neto]]*(1+$F$3)),"-")</f>
        <v>569.27335500000004</v>
      </c>
      <c r="I3767" s="5">
        <v>542.16510000000005</v>
      </c>
      <c r="J3767" s="5">
        <v>487.94859000000002</v>
      </c>
      <c r="K3767" s="26">
        <v>0.21</v>
      </c>
    </row>
    <row r="3768" spans="1:11">
      <c r="A3768" s="4">
        <v>10502</v>
      </c>
      <c r="B3768" t="s">
        <v>2729</v>
      </c>
      <c r="C3768" s="5">
        <f>IF($F$2=0," - ",Tabla1[[#This Row],[Base Precio de Lista neto]])</f>
        <v>835.02340000000004</v>
      </c>
      <c r="D3768" s="5">
        <f>IF($F$2=0," - ",Tabla1[[#This Row],[Base Precio de Lista neto]]*(1-$F$2))</f>
        <v>584.51638000000003</v>
      </c>
      <c r="E3768" s="5">
        <f>IF($F$2=0," - ",Tabla1[[#This Row],[Base para Mejor precio]]*(1-$F$2))</f>
        <v>526.06474200000002</v>
      </c>
      <c r="F3768" s="4" t="s">
        <v>5</v>
      </c>
      <c r="G3768" s="16" t="s">
        <v>6131</v>
      </c>
      <c r="H3768" s="5">
        <f>IFERROR(IF($F$3=0,"-",Tabla1[[#This Row],[Precio de Cliente neto]]*(1+$F$3)),"-")</f>
        <v>876.77457000000004</v>
      </c>
      <c r="I3768" s="5">
        <v>835.02340000000004</v>
      </c>
      <c r="J3768" s="5">
        <v>751.52106000000003</v>
      </c>
      <c r="K3768" s="26">
        <v>0.21</v>
      </c>
    </row>
    <row r="3769" spans="1:11">
      <c r="A3769" s="4">
        <v>10503</v>
      </c>
      <c r="B3769" t="s">
        <v>2730</v>
      </c>
      <c r="C3769" s="5">
        <f>IF($F$2=0," - ",Tabla1[[#This Row],[Base Precio de Lista neto]])</f>
        <v>2516.1520999999998</v>
      </c>
      <c r="D3769" s="5">
        <f>IF($F$2=0," - ",Tabla1[[#This Row],[Base Precio de Lista neto]]*(1-$F$2))</f>
        <v>1761.3064699999998</v>
      </c>
      <c r="E3769" s="5">
        <f>IF($F$2=0," - ",Tabla1[[#This Row],[Base para Mejor precio]]*(1-$F$2))</f>
        <v>1585.1758229999998</v>
      </c>
      <c r="F3769" s="4" t="s">
        <v>4</v>
      </c>
      <c r="G3769" s="16" t="s">
        <v>6131</v>
      </c>
      <c r="H3769" s="5">
        <f>IFERROR(IF($F$3=0,"-",Tabla1[[#This Row],[Precio de Cliente neto]]*(1+$F$3)),"-")</f>
        <v>2641.9597049999998</v>
      </c>
      <c r="I3769" s="5">
        <v>2516.1520999999998</v>
      </c>
      <c r="J3769" s="5">
        <v>2264.5368899999999</v>
      </c>
      <c r="K3769" s="26">
        <v>0.21</v>
      </c>
    </row>
    <row r="3770" spans="1:11">
      <c r="A3770" s="4">
        <v>10504</v>
      </c>
      <c r="B3770" t="s">
        <v>6351</v>
      </c>
      <c r="C3770" s="5">
        <f>IF($F$2=0," - ",Tabla1[[#This Row],[Base Precio de Lista neto]])</f>
        <v>314.30439999999999</v>
      </c>
      <c r="D3770" s="5">
        <f>IF($F$2=0," - ",Tabla1[[#This Row],[Base Precio de Lista neto]]*(1-$F$2))</f>
        <v>220.01307999999997</v>
      </c>
      <c r="E3770" s="5">
        <f>IF($F$2=0," - ",Tabla1[[#This Row],[Base para Mejor precio]]*(1-$F$2))</f>
        <v>198.01177200000001</v>
      </c>
      <c r="F3770" s="4" t="s">
        <v>5</v>
      </c>
      <c r="G3770" s="16" t="s">
        <v>6131</v>
      </c>
      <c r="H3770" s="5">
        <f>IFERROR(IF($F$3=0,"-",Tabla1[[#This Row],[Precio de Cliente neto]]*(1+$F$3)),"-")</f>
        <v>330.01961999999997</v>
      </c>
      <c r="I3770" s="5">
        <v>314.30439999999999</v>
      </c>
      <c r="J3770" s="5">
        <v>282.87396000000001</v>
      </c>
      <c r="K3770" s="26">
        <v>0.21</v>
      </c>
    </row>
    <row r="3771" spans="1:11">
      <c r="A3771" s="4">
        <v>10505</v>
      </c>
      <c r="B3771" t="s">
        <v>2731</v>
      </c>
      <c r="C3771" s="5">
        <f>IF($F$2=0," - ",Tabla1[[#This Row],[Base Precio de Lista neto]])</f>
        <v>1583.9486999999999</v>
      </c>
      <c r="D3771" s="5">
        <f>IF($F$2=0," - ",Tabla1[[#This Row],[Base Precio de Lista neto]]*(1-$F$2))</f>
        <v>1108.7640899999999</v>
      </c>
      <c r="E3771" s="5">
        <f>IF($F$2=0," - ",Tabla1[[#This Row],[Base para Mejor precio]]*(1-$F$2))</f>
        <v>997.88768099999993</v>
      </c>
      <c r="F3771" s="4" t="s">
        <v>4</v>
      </c>
      <c r="G3771" s="16" t="s">
        <v>6131</v>
      </c>
      <c r="H3771" s="5">
        <f>IFERROR(IF($F$3=0,"-",Tabla1[[#This Row],[Precio de Cliente neto]]*(1+$F$3)),"-")</f>
        <v>1663.146135</v>
      </c>
      <c r="I3771" s="5">
        <v>1583.9486999999999</v>
      </c>
      <c r="J3771" s="5">
        <v>1425.5538300000001</v>
      </c>
      <c r="K3771" s="26">
        <v>0.21</v>
      </c>
    </row>
    <row r="3772" spans="1:11">
      <c r="A3772" s="4">
        <v>10506</v>
      </c>
      <c r="B3772" t="s">
        <v>2732</v>
      </c>
      <c r="C3772" s="5">
        <f>IF($F$2=0," - ",Tabla1[[#This Row],[Base Precio de Lista neto]])</f>
        <v>3544.1088</v>
      </c>
      <c r="D3772" s="5">
        <f>IF($F$2=0," - ",Tabla1[[#This Row],[Base Precio de Lista neto]]*(1-$F$2))</f>
        <v>2480.8761599999998</v>
      </c>
      <c r="E3772" s="5">
        <f>IF($F$2=0," - ",Tabla1[[#This Row],[Base para Mejor precio]]*(1-$F$2))</f>
        <v>2232.788544</v>
      </c>
      <c r="F3772" s="4" t="s">
        <v>6</v>
      </c>
      <c r="G3772" s="16" t="s">
        <v>6131</v>
      </c>
      <c r="H3772" s="5">
        <f>IFERROR(IF($F$3=0,"-",Tabla1[[#This Row],[Precio de Cliente neto]]*(1+$F$3)),"-")</f>
        <v>3721.3142399999997</v>
      </c>
      <c r="I3772" s="5">
        <v>3544.1088</v>
      </c>
      <c r="J3772" s="5">
        <v>3189.6979200000001</v>
      </c>
      <c r="K3772" s="26">
        <v>0.21</v>
      </c>
    </row>
    <row r="3773" spans="1:11">
      <c r="A3773" s="4">
        <v>10507</v>
      </c>
      <c r="B3773" t="s">
        <v>2733</v>
      </c>
      <c r="C3773" s="5">
        <f>IF($F$2=0," - ",Tabla1[[#This Row],[Base Precio de Lista neto]])</f>
        <v>3012.9445999999998</v>
      </c>
      <c r="D3773" s="5">
        <f>IF($F$2=0," - ",Tabla1[[#This Row],[Base Precio de Lista neto]]*(1-$F$2))</f>
        <v>2109.0612199999996</v>
      </c>
      <c r="E3773" s="5">
        <f>IF($F$2=0," - ",Tabla1[[#This Row],[Base para Mejor precio]]*(1-$F$2))</f>
        <v>1898.155098</v>
      </c>
      <c r="F3773" s="4" t="s">
        <v>4</v>
      </c>
      <c r="G3773" s="16" t="s">
        <v>6131</v>
      </c>
      <c r="H3773" s="5">
        <f>IFERROR(IF($F$3=0,"-",Tabla1[[#This Row],[Precio de Cliente neto]]*(1+$F$3)),"-")</f>
        <v>3163.5918299999994</v>
      </c>
      <c r="I3773" s="5">
        <v>3012.9445999999998</v>
      </c>
      <c r="J3773" s="5">
        <v>2711.6501400000002</v>
      </c>
      <c r="K3773" s="26">
        <v>0.21</v>
      </c>
    </row>
    <row r="3774" spans="1:11">
      <c r="A3774" s="4">
        <v>10508</v>
      </c>
      <c r="B3774" t="s">
        <v>2734</v>
      </c>
      <c r="C3774" s="5">
        <f>IF($F$2=0," - ",Tabla1[[#This Row],[Base Precio de Lista neto]])</f>
        <v>1144.9188999999999</v>
      </c>
      <c r="D3774" s="5">
        <f>IF($F$2=0," - ",Tabla1[[#This Row],[Base Precio de Lista neto]]*(1-$F$2))</f>
        <v>801.44322999999986</v>
      </c>
      <c r="E3774" s="5">
        <f>IF($F$2=0," - ",Tabla1[[#This Row],[Base para Mejor precio]]*(1-$F$2))</f>
        <v>721.29890699999999</v>
      </c>
      <c r="F3774" s="4" t="s">
        <v>4</v>
      </c>
      <c r="G3774" s="16" t="s">
        <v>6131</v>
      </c>
      <c r="H3774" s="5">
        <f>IFERROR(IF($F$3=0,"-",Tabla1[[#This Row],[Precio de Cliente neto]]*(1+$F$3)),"-")</f>
        <v>1202.1648449999998</v>
      </c>
      <c r="I3774" s="5">
        <v>1144.9188999999999</v>
      </c>
      <c r="J3774" s="5">
        <v>1030.4270100000001</v>
      </c>
      <c r="K3774" s="26">
        <v>0.21</v>
      </c>
    </row>
    <row r="3775" spans="1:11">
      <c r="A3775" s="4">
        <v>10509</v>
      </c>
      <c r="B3775" t="s">
        <v>2735</v>
      </c>
      <c r="C3775" s="5">
        <f>IF($F$2=0," - ",Tabla1[[#This Row],[Base Precio de Lista neto]])</f>
        <v>3362.2846</v>
      </c>
      <c r="D3775" s="5">
        <f>IF($F$2=0," - ",Tabla1[[#This Row],[Base Precio de Lista neto]]*(1-$F$2))</f>
        <v>2353.5992199999996</v>
      </c>
      <c r="E3775" s="5">
        <f>IF($F$2=0," - ",Tabla1[[#This Row],[Base para Mejor precio]]*(1-$F$2))</f>
        <v>2118.239298</v>
      </c>
      <c r="F3775" s="4" t="s">
        <v>4</v>
      </c>
      <c r="G3775" s="16" t="s">
        <v>6131</v>
      </c>
      <c r="H3775" s="5">
        <f>IFERROR(IF($F$3=0,"-",Tabla1[[#This Row],[Precio de Cliente neto]]*(1+$F$3)),"-")</f>
        <v>3530.3988299999992</v>
      </c>
      <c r="I3775" s="5">
        <v>3362.2846</v>
      </c>
      <c r="J3775" s="5">
        <v>3026.0561400000001</v>
      </c>
      <c r="K3775" s="26">
        <v>0.21</v>
      </c>
    </row>
    <row r="3776" spans="1:11">
      <c r="A3776" s="4">
        <v>10511</v>
      </c>
      <c r="B3776" t="s">
        <v>8490</v>
      </c>
      <c r="C3776" s="5">
        <f>IF($F$2=0," - ",Tabla1[[#This Row],[Base Precio de Lista neto]])</f>
        <v>7735.8735999999999</v>
      </c>
      <c r="D3776" s="5">
        <f>IF($F$2=0," - ",Tabla1[[#This Row],[Base Precio de Lista neto]]*(1-$F$2))</f>
        <v>5415.1115199999995</v>
      </c>
      <c r="E3776" s="5">
        <f>IF($F$2=0," - ",Tabla1[[#This Row],[Base para Mejor precio]]*(1-$F$2))</f>
        <v>4873.6003680000003</v>
      </c>
      <c r="F3776" s="4" t="s">
        <v>5</v>
      </c>
      <c r="G3776" s="16" t="s">
        <v>6131</v>
      </c>
      <c r="H3776" s="5">
        <f>IFERROR(IF($F$3=0,"-",Tabla1[[#This Row],[Precio de Cliente neto]]*(1+$F$3)),"-")</f>
        <v>8122.6672799999997</v>
      </c>
      <c r="I3776" s="5">
        <v>7735.8735999999999</v>
      </c>
      <c r="J3776" s="5">
        <v>6962.2862400000004</v>
      </c>
      <c r="K3776" s="26">
        <v>0.21</v>
      </c>
    </row>
    <row r="3777" spans="1:11">
      <c r="A3777" s="4">
        <v>10512</v>
      </c>
      <c r="B3777" t="s">
        <v>2736</v>
      </c>
      <c r="C3777" s="5">
        <f>IF($F$2=0," - ",Tabla1[[#This Row],[Base Precio de Lista neto]])</f>
        <v>3309.0754000000002</v>
      </c>
      <c r="D3777" s="5">
        <f>IF($F$2=0," - ",Tabla1[[#This Row],[Base Precio de Lista neto]]*(1-$F$2))</f>
        <v>2316.3527800000002</v>
      </c>
      <c r="E3777" s="5">
        <f>IF($F$2=0," - ",Tabla1[[#This Row],[Base para Mejor precio]]*(1-$F$2))</f>
        <v>2084.717502</v>
      </c>
      <c r="F3777" s="4" t="s">
        <v>4</v>
      </c>
      <c r="G3777" s="16" t="s">
        <v>6131</v>
      </c>
      <c r="H3777" s="5">
        <f>IFERROR(IF($F$3=0,"-",Tabla1[[#This Row],[Precio de Cliente neto]]*(1+$F$3)),"-")</f>
        <v>3474.5291700000002</v>
      </c>
      <c r="I3777" s="5">
        <v>3309.0754000000002</v>
      </c>
      <c r="J3777" s="5">
        <v>2978.16786</v>
      </c>
      <c r="K3777" s="26">
        <v>0.21</v>
      </c>
    </row>
    <row r="3778" spans="1:11">
      <c r="A3778" s="4">
        <v>10513</v>
      </c>
      <c r="B3778" t="s">
        <v>9300</v>
      </c>
      <c r="C3778" s="5">
        <f>IF($F$2=0," - ",Tabla1[[#This Row],[Base Precio de Lista neto]])</f>
        <v>1144.9188999999999</v>
      </c>
      <c r="D3778" s="5">
        <f>IF($F$2=0," - ",Tabla1[[#This Row],[Base Precio de Lista neto]]*(1-$F$2))</f>
        <v>801.44322999999986</v>
      </c>
      <c r="E3778" s="5">
        <f>IF($F$2=0," - ",Tabla1[[#This Row],[Base para Mejor precio]]*(1-$F$2))</f>
        <v>721.29890699999999</v>
      </c>
      <c r="F3778" s="4" t="s">
        <v>4</v>
      </c>
      <c r="G3778" s="16" t="s">
        <v>6131</v>
      </c>
      <c r="H3778" s="5">
        <f>IFERROR(IF($F$3=0,"-",Tabla1[[#This Row],[Precio de Cliente neto]]*(1+$F$3)),"-")</f>
        <v>1202.1648449999998</v>
      </c>
      <c r="I3778" s="5">
        <v>1144.9188999999999</v>
      </c>
      <c r="J3778" s="5">
        <v>1030.4270100000001</v>
      </c>
      <c r="K3778" s="26">
        <v>0.21</v>
      </c>
    </row>
    <row r="3779" spans="1:11">
      <c r="A3779" s="4">
        <v>10514</v>
      </c>
      <c r="B3779" t="s">
        <v>2737</v>
      </c>
      <c r="C3779" s="5">
        <f>IF($F$2=0," - ",Tabla1[[#This Row],[Base Precio de Lista neto]])</f>
        <v>252.4922</v>
      </c>
      <c r="D3779" s="5">
        <f>IF($F$2=0," - ",Tabla1[[#This Row],[Base Precio de Lista neto]]*(1-$F$2))</f>
        <v>176.74454</v>
      </c>
      <c r="E3779" s="5">
        <f>IF($F$2=0," - ",Tabla1[[#This Row],[Base para Mejor precio]]*(1-$F$2))</f>
        <v>159.07008599999998</v>
      </c>
      <c r="F3779" s="4" t="s">
        <v>5</v>
      </c>
      <c r="G3779" s="16" t="s">
        <v>6131</v>
      </c>
      <c r="H3779" s="5">
        <f>IFERROR(IF($F$3=0,"-",Tabla1[[#This Row],[Precio de Cliente neto]]*(1+$F$3)),"-")</f>
        <v>265.11680999999999</v>
      </c>
      <c r="I3779" s="5">
        <v>252.4922</v>
      </c>
      <c r="J3779" s="5">
        <v>227.24297999999999</v>
      </c>
      <c r="K3779" s="26">
        <v>0.21</v>
      </c>
    </row>
    <row r="3780" spans="1:11">
      <c r="A3780" s="4">
        <v>10515</v>
      </c>
      <c r="B3780" t="s">
        <v>2738</v>
      </c>
      <c r="C3780" s="5">
        <f>IF($F$2=0," - ",Tabla1[[#This Row],[Base Precio de Lista neto]])</f>
        <v>3362.0086000000001</v>
      </c>
      <c r="D3780" s="5">
        <f>IF($F$2=0," - ",Tabla1[[#This Row],[Base Precio de Lista neto]]*(1-$F$2))</f>
        <v>2353.4060199999999</v>
      </c>
      <c r="E3780" s="5">
        <f>IF($F$2=0," - ",Tabla1[[#This Row],[Base para Mejor precio]]*(1-$F$2))</f>
        <v>2118.0654180000001</v>
      </c>
      <c r="F3780" s="4" t="s">
        <v>4</v>
      </c>
      <c r="G3780" s="16" t="s">
        <v>6131</v>
      </c>
      <c r="H3780" s="5">
        <f>IFERROR(IF($F$3=0,"-",Tabla1[[#This Row],[Precio de Cliente neto]]*(1+$F$3)),"-")</f>
        <v>3530.1090299999996</v>
      </c>
      <c r="I3780" s="5">
        <v>3362.0086000000001</v>
      </c>
      <c r="J3780" s="5">
        <v>3025.8077400000002</v>
      </c>
      <c r="K3780" s="26">
        <v>0.21</v>
      </c>
    </row>
    <row r="3781" spans="1:11">
      <c r="A3781" s="4">
        <v>10516</v>
      </c>
      <c r="B3781" t="s">
        <v>6352</v>
      </c>
      <c r="C3781" s="5">
        <f>IF($F$2=0," - ",Tabla1[[#This Row],[Base Precio de Lista neto]])</f>
        <v>5480.1786000000002</v>
      </c>
      <c r="D3781" s="5">
        <f>IF($F$2=0," - ",Tabla1[[#This Row],[Base Precio de Lista neto]]*(1-$F$2))</f>
        <v>3836.1250199999999</v>
      </c>
      <c r="E3781" s="5">
        <f>IF($F$2=0," - ",Tabla1[[#This Row],[Base para Mejor precio]]*(1-$F$2))</f>
        <v>3452.512518</v>
      </c>
      <c r="F3781" s="4" t="s">
        <v>4</v>
      </c>
      <c r="G3781" s="16" t="s">
        <v>6131</v>
      </c>
      <c r="H3781" s="5">
        <f>IFERROR(IF($F$3=0,"-",Tabla1[[#This Row],[Precio de Cliente neto]]*(1+$F$3)),"-")</f>
        <v>5754.1875300000002</v>
      </c>
      <c r="I3781" s="5">
        <v>5480.1786000000002</v>
      </c>
      <c r="J3781" s="5">
        <v>4932.1607400000003</v>
      </c>
      <c r="K3781" s="26">
        <v>0.21</v>
      </c>
    </row>
    <row r="3782" spans="1:11">
      <c r="A3782" s="4">
        <v>10591</v>
      </c>
      <c r="B3782" t="s">
        <v>2739</v>
      </c>
      <c r="C3782" s="5">
        <f>IF($F$2=0," - ",Tabla1[[#This Row],[Base Precio de Lista neto]])</f>
        <v>1005.1564</v>
      </c>
      <c r="D3782" s="5">
        <f>IF($F$2=0," - ",Tabla1[[#This Row],[Base Precio de Lista neto]]*(1-$F$2))</f>
        <v>703.60947999999996</v>
      </c>
      <c r="E3782" s="5">
        <f>IF($F$2=0," - ",Tabla1[[#This Row],[Base para Mejor precio]]*(1-$F$2))</f>
        <v>633.24853199999995</v>
      </c>
      <c r="F3782" s="4" t="s">
        <v>5</v>
      </c>
      <c r="G3782" s="16" t="s">
        <v>6131</v>
      </c>
      <c r="H3782" s="5">
        <f>IFERROR(IF($F$3=0,"-",Tabla1[[#This Row],[Precio de Cliente neto]]*(1+$F$3)),"-")</f>
        <v>1055.4142199999999</v>
      </c>
      <c r="I3782" s="5">
        <v>1005.1564</v>
      </c>
      <c r="J3782" s="5">
        <v>904.64076</v>
      </c>
      <c r="K3782" s="26">
        <v>0.21</v>
      </c>
    </row>
    <row r="3783" spans="1:11">
      <c r="A3783" s="4">
        <v>10592</v>
      </c>
      <c r="B3783" t="s">
        <v>2740</v>
      </c>
      <c r="C3783" s="5">
        <f>IF($F$2=0," - ",Tabla1[[#This Row],[Base Precio de Lista neto]])</f>
        <v>1005.1564</v>
      </c>
      <c r="D3783" s="5">
        <f>IF($F$2=0," - ",Tabla1[[#This Row],[Base Precio de Lista neto]]*(1-$F$2))</f>
        <v>703.60947999999996</v>
      </c>
      <c r="E3783" s="5">
        <f>IF($F$2=0," - ",Tabla1[[#This Row],[Base para Mejor precio]]*(1-$F$2))</f>
        <v>633.24853199999995</v>
      </c>
      <c r="F3783" s="4" t="s">
        <v>5</v>
      </c>
      <c r="G3783" s="16" t="s">
        <v>6131</v>
      </c>
      <c r="H3783" s="5">
        <f>IFERROR(IF($F$3=0,"-",Tabla1[[#This Row],[Precio de Cliente neto]]*(1+$F$3)),"-")</f>
        <v>1055.4142199999999</v>
      </c>
      <c r="I3783" s="5">
        <v>1005.1564</v>
      </c>
      <c r="J3783" s="5">
        <v>904.64076</v>
      </c>
      <c r="K3783" s="26">
        <v>0.21</v>
      </c>
    </row>
    <row r="3784" spans="1:11">
      <c r="A3784" s="4">
        <v>10593</v>
      </c>
      <c r="B3784" t="s">
        <v>2741</v>
      </c>
      <c r="C3784" s="5">
        <f>IF($F$2=0," - ",Tabla1[[#This Row],[Base Precio de Lista neto]])</f>
        <v>1005.1564</v>
      </c>
      <c r="D3784" s="5">
        <f>IF($F$2=0," - ",Tabla1[[#This Row],[Base Precio de Lista neto]]*(1-$F$2))</f>
        <v>703.60947999999996</v>
      </c>
      <c r="E3784" s="5">
        <f>IF($F$2=0," - ",Tabla1[[#This Row],[Base para Mejor precio]]*(1-$F$2))</f>
        <v>633.24853199999995</v>
      </c>
      <c r="F3784" s="4" t="s">
        <v>5</v>
      </c>
      <c r="G3784" s="16" t="s">
        <v>6131</v>
      </c>
      <c r="H3784" s="5">
        <f>IFERROR(IF($F$3=0,"-",Tabla1[[#This Row],[Precio de Cliente neto]]*(1+$F$3)),"-")</f>
        <v>1055.4142199999999</v>
      </c>
      <c r="I3784" s="5">
        <v>1005.1564</v>
      </c>
      <c r="J3784" s="5">
        <v>904.64076</v>
      </c>
      <c r="K3784" s="26">
        <v>0.21</v>
      </c>
    </row>
    <row r="3785" spans="1:11">
      <c r="A3785" s="4">
        <v>10595</v>
      </c>
      <c r="B3785" t="s">
        <v>2742</v>
      </c>
      <c r="C3785" s="5">
        <f>IF($F$2=0," - ",Tabla1[[#This Row],[Base Precio de Lista neto]])</f>
        <v>1043.2603999999999</v>
      </c>
      <c r="D3785" s="5">
        <f>IF($F$2=0," - ",Tabla1[[#This Row],[Base Precio de Lista neto]]*(1-$F$2))</f>
        <v>730.2822799999999</v>
      </c>
      <c r="E3785" s="5">
        <f>IF($F$2=0," - ",Tabla1[[#This Row],[Base para Mejor precio]]*(1-$F$2))</f>
        <v>657.25405199999989</v>
      </c>
      <c r="F3785" s="4" t="s">
        <v>5</v>
      </c>
      <c r="G3785" s="16" t="s">
        <v>6131</v>
      </c>
      <c r="H3785" s="5">
        <f>IFERROR(IF($F$3=0,"-",Tabla1[[#This Row],[Precio de Cliente neto]]*(1+$F$3)),"-")</f>
        <v>1095.4234199999999</v>
      </c>
      <c r="I3785" s="5">
        <v>1043.2603999999999</v>
      </c>
      <c r="J3785" s="5">
        <v>938.93435999999997</v>
      </c>
      <c r="K3785" s="26">
        <v>0.21</v>
      </c>
    </row>
    <row r="3786" spans="1:11">
      <c r="A3786" s="4">
        <v>10600</v>
      </c>
      <c r="B3786" t="s">
        <v>2743</v>
      </c>
      <c r="C3786" s="5">
        <f>IF($F$2=0," - ",Tabla1[[#This Row],[Base Precio de Lista neto]])</f>
        <v>1132.9305999999999</v>
      </c>
      <c r="D3786" s="5">
        <f>IF($F$2=0," - ",Tabla1[[#This Row],[Base Precio de Lista neto]]*(1-$F$2))</f>
        <v>793.05141999999989</v>
      </c>
      <c r="E3786" s="5">
        <f>IF($F$2=0," - ",Tabla1[[#This Row],[Base para Mejor precio]]*(1-$F$2))</f>
        <v>713.74627799999996</v>
      </c>
      <c r="F3786" s="4" t="s">
        <v>5</v>
      </c>
      <c r="G3786" s="16" t="s">
        <v>6131</v>
      </c>
      <c r="H3786" s="5">
        <f>IFERROR(IF($F$3=0,"-",Tabla1[[#This Row],[Precio de Cliente neto]]*(1+$F$3)),"-")</f>
        <v>1189.5771299999999</v>
      </c>
      <c r="I3786" s="5">
        <v>1132.9305999999999</v>
      </c>
      <c r="J3786" s="5">
        <v>1019.6375399999999</v>
      </c>
      <c r="K3786" s="26">
        <v>0.21</v>
      </c>
    </row>
    <row r="3787" spans="1:11">
      <c r="A3787" s="4">
        <v>10601</v>
      </c>
      <c r="B3787" t="s">
        <v>2744</v>
      </c>
      <c r="C3787" s="5">
        <f>IF($F$2=0," - ",Tabla1[[#This Row],[Base Precio de Lista neto]])</f>
        <v>1963.1804</v>
      </c>
      <c r="D3787" s="5">
        <f>IF($F$2=0," - ",Tabla1[[#This Row],[Base Precio de Lista neto]]*(1-$F$2))</f>
        <v>1374.2262799999999</v>
      </c>
      <c r="E3787" s="5">
        <f>IF($F$2=0," - ",Tabla1[[#This Row],[Base para Mejor precio]]*(1-$F$2))</f>
        <v>1236.8036520000001</v>
      </c>
      <c r="F3787" s="4" t="s">
        <v>5</v>
      </c>
      <c r="G3787" s="16" t="s">
        <v>6131</v>
      </c>
      <c r="H3787" s="5">
        <f>IFERROR(IF($F$3=0,"-",Tabla1[[#This Row],[Precio de Cliente neto]]*(1+$F$3)),"-")</f>
        <v>2061.3394199999998</v>
      </c>
      <c r="I3787" s="5">
        <v>1963.1804</v>
      </c>
      <c r="J3787" s="5">
        <v>1766.8623600000001</v>
      </c>
      <c r="K3787" s="26">
        <v>0.21</v>
      </c>
    </row>
    <row r="3788" spans="1:11">
      <c r="A3788" s="4">
        <v>10602</v>
      </c>
      <c r="B3788" t="s">
        <v>2745</v>
      </c>
      <c r="C3788" s="5">
        <f>IF($F$2=0," - ",Tabla1[[#This Row],[Base Precio de Lista neto]])</f>
        <v>3554.8081999999999</v>
      </c>
      <c r="D3788" s="5">
        <f>IF($F$2=0," - ",Tabla1[[#This Row],[Base Precio de Lista neto]]*(1-$F$2))</f>
        <v>2488.3657399999997</v>
      </c>
      <c r="E3788" s="5">
        <f>IF($F$2=0," - ",Tabla1[[#This Row],[Base para Mejor precio]]*(1-$F$2))</f>
        <v>2239.5291659999998</v>
      </c>
      <c r="F3788" s="4" t="s">
        <v>5</v>
      </c>
      <c r="G3788" s="16" t="s">
        <v>6131</v>
      </c>
      <c r="H3788" s="5">
        <f>IFERROR(IF($F$3=0,"-",Tabla1[[#This Row],[Precio de Cliente neto]]*(1+$F$3)),"-")</f>
        <v>3732.5486099999998</v>
      </c>
      <c r="I3788" s="5">
        <v>3554.8081999999999</v>
      </c>
      <c r="J3788" s="5">
        <v>3199.3273800000002</v>
      </c>
      <c r="K3788" s="26">
        <v>0.21</v>
      </c>
    </row>
    <row r="3789" spans="1:11">
      <c r="A3789" s="4">
        <v>10603</v>
      </c>
      <c r="B3789" t="s">
        <v>2746</v>
      </c>
      <c r="C3789" s="5">
        <f>IF($F$2=0," - ",Tabla1[[#This Row],[Base Precio de Lista neto]])</f>
        <v>13322.321099999999</v>
      </c>
      <c r="D3789" s="5">
        <f>IF($F$2=0," - ",Tabla1[[#This Row],[Base Precio de Lista neto]]*(1-$F$2))</f>
        <v>9325.6247699999985</v>
      </c>
      <c r="E3789" s="5">
        <f>IF($F$2=0," - ",Tabla1[[#This Row],[Base para Mejor precio]]*(1-$F$2))</f>
        <v>8393.062292999999</v>
      </c>
      <c r="F3789" s="4" t="s">
        <v>5</v>
      </c>
      <c r="G3789" s="16" t="s">
        <v>6131</v>
      </c>
      <c r="H3789" s="5">
        <f>IFERROR(IF($F$3=0,"-",Tabla1[[#This Row],[Precio de Cliente neto]]*(1+$F$3)),"-")</f>
        <v>13988.437154999998</v>
      </c>
      <c r="I3789" s="5">
        <v>13322.321099999999</v>
      </c>
      <c r="J3789" s="5">
        <v>11990.08899</v>
      </c>
      <c r="K3789" s="26">
        <v>0.21</v>
      </c>
    </row>
    <row r="3790" spans="1:11">
      <c r="A3790" s="4">
        <v>10604</v>
      </c>
      <c r="B3790" t="s">
        <v>2747</v>
      </c>
      <c r="C3790" s="5">
        <f>IF($F$2=0," - ",Tabla1[[#This Row],[Base Precio de Lista neto]])</f>
        <v>64266.413999999997</v>
      </c>
      <c r="D3790" s="5">
        <f>IF($F$2=0," - ",Tabla1[[#This Row],[Base Precio de Lista neto]]*(1-$F$2))</f>
        <v>44986.489799999996</v>
      </c>
      <c r="E3790" s="5">
        <f>IF($F$2=0," - ",Tabla1[[#This Row],[Base para Mejor precio]]*(1-$F$2))</f>
        <v>40487.840819999998</v>
      </c>
      <c r="F3790" s="4" t="s">
        <v>5</v>
      </c>
      <c r="G3790" s="16" t="s">
        <v>6131</v>
      </c>
      <c r="H3790" s="5">
        <f>IFERROR(IF($F$3=0,"-",Tabla1[[#This Row],[Precio de Cliente neto]]*(1+$F$3)),"-")</f>
        <v>67479.734700000001</v>
      </c>
      <c r="I3790" s="5">
        <v>64266.413999999997</v>
      </c>
      <c r="J3790" s="5">
        <v>57839.772599999997</v>
      </c>
      <c r="K3790" s="26">
        <v>0.21</v>
      </c>
    </row>
    <row r="3791" spans="1:11">
      <c r="A3791" s="4">
        <v>10605</v>
      </c>
      <c r="B3791" t="s">
        <v>2748</v>
      </c>
      <c r="C3791" s="5">
        <f>IF($F$2=0," - ",Tabla1[[#This Row],[Base Precio de Lista neto]])</f>
        <v>1132.9305999999999</v>
      </c>
      <c r="D3791" s="5">
        <f>IF($F$2=0," - ",Tabla1[[#This Row],[Base Precio de Lista neto]]*(1-$F$2))</f>
        <v>793.05141999999989</v>
      </c>
      <c r="E3791" s="5">
        <f>IF($F$2=0," - ",Tabla1[[#This Row],[Base para Mejor precio]]*(1-$F$2))</f>
        <v>713.74627799999996</v>
      </c>
      <c r="F3791" s="4" t="s">
        <v>5</v>
      </c>
      <c r="G3791" s="16" t="s">
        <v>6131</v>
      </c>
      <c r="H3791" s="5">
        <f>IFERROR(IF($F$3=0,"-",Tabla1[[#This Row],[Precio de Cliente neto]]*(1+$F$3)),"-")</f>
        <v>1189.5771299999999</v>
      </c>
      <c r="I3791" s="5">
        <v>1132.9305999999999</v>
      </c>
      <c r="J3791" s="5">
        <v>1019.6375399999999</v>
      </c>
      <c r="K3791" s="26">
        <v>0.21</v>
      </c>
    </row>
    <row r="3792" spans="1:11">
      <c r="A3792" s="4">
        <v>10606</v>
      </c>
      <c r="B3792" t="s">
        <v>2749</v>
      </c>
      <c r="C3792" s="5">
        <f>IF($F$2=0," - ",Tabla1[[#This Row],[Base Precio de Lista neto]])</f>
        <v>1963.1804</v>
      </c>
      <c r="D3792" s="5">
        <f>IF($F$2=0," - ",Tabla1[[#This Row],[Base Precio de Lista neto]]*(1-$F$2))</f>
        <v>1374.2262799999999</v>
      </c>
      <c r="E3792" s="5">
        <f>IF($F$2=0," - ",Tabla1[[#This Row],[Base para Mejor precio]]*(1-$F$2))</f>
        <v>1236.8036520000001</v>
      </c>
      <c r="F3792" s="4" t="s">
        <v>5</v>
      </c>
      <c r="G3792" s="16" t="s">
        <v>6131</v>
      </c>
      <c r="H3792" s="5">
        <f>IFERROR(IF($F$3=0,"-",Tabla1[[#This Row],[Precio de Cliente neto]]*(1+$F$3)),"-")</f>
        <v>2061.3394199999998</v>
      </c>
      <c r="I3792" s="5">
        <v>1963.1804</v>
      </c>
      <c r="J3792" s="5">
        <v>1766.8623600000001</v>
      </c>
      <c r="K3792" s="26">
        <v>0.21</v>
      </c>
    </row>
    <row r="3793" spans="1:11">
      <c r="A3793" s="4">
        <v>10607</v>
      </c>
      <c r="B3793" t="s">
        <v>2750</v>
      </c>
      <c r="C3793" s="5">
        <f>IF($F$2=0," - ",Tabla1[[#This Row],[Base Precio de Lista neto]])</f>
        <v>3554.8081999999999</v>
      </c>
      <c r="D3793" s="5">
        <f>IF($F$2=0," - ",Tabla1[[#This Row],[Base Precio de Lista neto]]*(1-$F$2))</f>
        <v>2488.3657399999997</v>
      </c>
      <c r="E3793" s="5">
        <f>IF($F$2=0," - ",Tabla1[[#This Row],[Base para Mejor precio]]*(1-$F$2))</f>
        <v>2239.5291659999998</v>
      </c>
      <c r="F3793" s="4" t="s">
        <v>5</v>
      </c>
      <c r="G3793" s="16" t="s">
        <v>6131</v>
      </c>
      <c r="H3793" s="5">
        <f>IFERROR(IF($F$3=0,"-",Tabla1[[#This Row],[Precio de Cliente neto]]*(1+$F$3)),"-")</f>
        <v>3732.5486099999998</v>
      </c>
      <c r="I3793" s="5">
        <v>3554.8081999999999</v>
      </c>
      <c r="J3793" s="5">
        <v>3199.3273800000002</v>
      </c>
      <c r="K3793" s="26">
        <v>0.21</v>
      </c>
    </row>
    <row r="3794" spans="1:11">
      <c r="A3794" s="4">
        <v>10608</v>
      </c>
      <c r="B3794" t="s">
        <v>2751</v>
      </c>
      <c r="C3794" s="5">
        <f>IF($F$2=0," - ",Tabla1[[#This Row],[Base Precio de Lista neto]])</f>
        <v>13322.321099999999</v>
      </c>
      <c r="D3794" s="5">
        <f>IF($F$2=0," - ",Tabla1[[#This Row],[Base Precio de Lista neto]]*(1-$F$2))</f>
        <v>9325.6247699999985</v>
      </c>
      <c r="E3794" s="5">
        <f>IF($F$2=0," - ",Tabla1[[#This Row],[Base para Mejor precio]]*(1-$F$2))</f>
        <v>8393.062292999999</v>
      </c>
      <c r="F3794" s="4" t="s">
        <v>5</v>
      </c>
      <c r="G3794" s="16" t="s">
        <v>6131</v>
      </c>
      <c r="H3794" s="5">
        <f>IFERROR(IF($F$3=0,"-",Tabla1[[#This Row],[Precio de Cliente neto]]*(1+$F$3)),"-")</f>
        <v>13988.437154999998</v>
      </c>
      <c r="I3794" s="5">
        <v>13322.321099999999</v>
      </c>
      <c r="J3794" s="5">
        <v>11990.08899</v>
      </c>
      <c r="K3794" s="26">
        <v>0.21</v>
      </c>
    </row>
    <row r="3795" spans="1:11">
      <c r="A3795" s="4">
        <v>10609</v>
      </c>
      <c r="B3795" t="s">
        <v>2752</v>
      </c>
      <c r="C3795" s="5">
        <f>IF($F$2=0," - ",Tabla1[[#This Row],[Base Precio de Lista neto]])</f>
        <v>1132.9305999999999</v>
      </c>
      <c r="D3795" s="5">
        <f>IF($F$2=0," - ",Tabla1[[#This Row],[Base Precio de Lista neto]]*(1-$F$2))</f>
        <v>793.05141999999989</v>
      </c>
      <c r="E3795" s="5">
        <f>IF($F$2=0," - ",Tabla1[[#This Row],[Base para Mejor precio]]*(1-$F$2))</f>
        <v>713.74627799999996</v>
      </c>
      <c r="F3795" s="4" t="s">
        <v>5</v>
      </c>
      <c r="G3795" s="16" t="s">
        <v>6131</v>
      </c>
      <c r="H3795" s="5">
        <f>IFERROR(IF($F$3=0,"-",Tabla1[[#This Row],[Precio de Cliente neto]]*(1+$F$3)),"-")</f>
        <v>1189.5771299999999</v>
      </c>
      <c r="I3795" s="5">
        <v>1132.9305999999999</v>
      </c>
      <c r="J3795" s="5">
        <v>1019.6375399999999</v>
      </c>
      <c r="K3795" s="26">
        <v>0.21</v>
      </c>
    </row>
    <row r="3796" spans="1:11">
      <c r="A3796" s="4">
        <v>10610</v>
      </c>
      <c r="B3796" t="s">
        <v>2753</v>
      </c>
      <c r="C3796" s="5">
        <f>IF($F$2=0," - ",Tabla1[[#This Row],[Base Precio de Lista neto]])</f>
        <v>1963.1804</v>
      </c>
      <c r="D3796" s="5">
        <f>IF($F$2=0," - ",Tabla1[[#This Row],[Base Precio de Lista neto]]*(1-$F$2))</f>
        <v>1374.2262799999999</v>
      </c>
      <c r="E3796" s="5">
        <f>IF($F$2=0," - ",Tabla1[[#This Row],[Base para Mejor precio]]*(1-$F$2))</f>
        <v>1236.8036520000001</v>
      </c>
      <c r="F3796" s="4" t="s">
        <v>5</v>
      </c>
      <c r="G3796" s="16" t="s">
        <v>6131</v>
      </c>
      <c r="H3796" s="5">
        <f>IFERROR(IF($F$3=0,"-",Tabla1[[#This Row],[Precio de Cliente neto]]*(1+$F$3)),"-")</f>
        <v>2061.3394199999998</v>
      </c>
      <c r="I3796" s="5">
        <v>1963.1804</v>
      </c>
      <c r="J3796" s="5">
        <v>1766.8623600000001</v>
      </c>
      <c r="K3796" s="26">
        <v>0.21</v>
      </c>
    </row>
    <row r="3797" spans="1:11">
      <c r="A3797" s="4">
        <v>10611</v>
      </c>
      <c r="B3797" t="s">
        <v>2754</v>
      </c>
      <c r="C3797" s="5">
        <f>IF($F$2=0," - ",Tabla1[[#This Row],[Base Precio de Lista neto]])</f>
        <v>3554.8081999999999</v>
      </c>
      <c r="D3797" s="5">
        <f>IF($F$2=0," - ",Tabla1[[#This Row],[Base Precio de Lista neto]]*(1-$F$2))</f>
        <v>2488.3657399999997</v>
      </c>
      <c r="E3797" s="5">
        <f>IF($F$2=0," - ",Tabla1[[#This Row],[Base para Mejor precio]]*(1-$F$2))</f>
        <v>2239.5291659999998</v>
      </c>
      <c r="F3797" s="4" t="s">
        <v>5</v>
      </c>
      <c r="G3797" s="16" t="s">
        <v>6131</v>
      </c>
      <c r="H3797" s="5">
        <f>IFERROR(IF($F$3=0,"-",Tabla1[[#This Row],[Precio de Cliente neto]]*(1+$F$3)),"-")</f>
        <v>3732.5486099999998</v>
      </c>
      <c r="I3797" s="5">
        <v>3554.8081999999999</v>
      </c>
      <c r="J3797" s="5">
        <v>3199.3273800000002</v>
      </c>
      <c r="K3797" s="26">
        <v>0.21</v>
      </c>
    </row>
    <row r="3798" spans="1:11">
      <c r="A3798" s="4">
        <v>10612</v>
      </c>
      <c r="B3798" t="s">
        <v>2755</v>
      </c>
      <c r="C3798" s="5">
        <f>IF($F$2=0," - ",Tabla1[[#This Row],[Base Precio de Lista neto]])</f>
        <v>13322.321099999999</v>
      </c>
      <c r="D3798" s="5">
        <f>IF($F$2=0," - ",Tabla1[[#This Row],[Base Precio de Lista neto]]*(1-$F$2))</f>
        <v>9325.6247699999985</v>
      </c>
      <c r="E3798" s="5">
        <f>IF($F$2=0," - ",Tabla1[[#This Row],[Base para Mejor precio]]*(1-$F$2))</f>
        <v>8393.062292999999</v>
      </c>
      <c r="F3798" s="4" t="s">
        <v>5</v>
      </c>
      <c r="G3798" s="16" t="s">
        <v>6131</v>
      </c>
      <c r="H3798" s="5">
        <f>IFERROR(IF($F$3=0,"-",Tabla1[[#This Row],[Precio de Cliente neto]]*(1+$F$3)),"-")</f>
        <v>13988.437154999998</v>
      </c>
      <c r="I3798" s="5">
        <v>13322.321099999999</v>
      </c>
      <c r="J3798" s="5">
        <v>11990.08899</v>
      </c>
      <c r="K3798" s="26">
        <v>0.21</v>
      </c>
    </row>
    <row r="3799" spans="1:11">
      <c r="A3799" s="4">
        <v>10613</v>
      </c>
      <c r="B3799" t="s">
        <v>2756</v>
      </c>
      <c r="C3799" s="5">
        <f>IF($F$2=0," - ",Tabla1[[#This Row],[Base Precio de Lista neto]])</f>
        <v>1132.9305999999999</v>
      </c>
      <c r="D3799" s="5">
        <f>IF($F$2=0," - ",Tabla1[[#This Row],[Base Precio de Lista neto]]*(1-$F$2))</f>
        <v>793.05141999999989</v>
      </c>
      <c r="E3799" s="5">
        <f>IF($F$2=0," - ",Tabla1[[#This Row],[Base para Mejor precio]]*(1-$F$2))</f>
        <v>713.74627799999996</v>
      </c>
      <c r="F3799" s="4" t="s">
        <v>5</v>
      </c>
      <c r="G3799" s="16" t="s">
        <v>6131</v>
      </c>
      <c r="H3799" s="5">
        <f>IFERROR(IF($F$3=0,"-",Tabla1[[#This Row],[Precio de Cliente neto]]*(1+$F$3)),"-")</f>
        <v>1189.5771299999999</v>
      </c>
      <c r="I3799" s="5">
        <v>1132.9305999999999</v>
      </c>
      <c r="J3799" s="5">
        <v>1019.6375399999999</v>
      </c>
      <c r="K3799" s="26">
        <v>0.21</v>
      </c>
    </row>
    <row r="3800" spans="1:11">
      <c r="A3800" s="4">
        <v>10614</v>
      </c>
      <c r="B3800" t="s">
        <v>2757</v>
      </c>
      <c r="C3800" s="5">
        <f>IF($F$2=0," - ",Tabla1[[#This Row],[Base Precio de Lista neto]])</f>
        <v>1963.1804</v>
      </c>
      <c r="D3800" s="5">
        <f>IF($F$2=0," - ",Tabla1[[#This Row],[Base Precio de Lista neto]]*(1-$F$2))</f>
        <v>1374.2262799999999</v>
      </c>
      <c r="E3800" s="5">
        <f>IF($F$2=0," - ",Tabla1[[#This Row],[Base para Mejor precio]]*(1-$F$2))</f>
        <v>1236.8036520000001</v>
      </c>
      <c r="F3800" s="4" t="s">
        <v>5</v>
      </c>
      <c r="G3800" s="16" t="s">
        <v>6131</v>
      </c>
      <c r="H3800" s="5">
        <f>IFERROR(IF($F$3=0,"-",Tabla1[[#This Row],[Precio de Cliente neto]]*(1+$F$3)),"-")</f>
        <v>2061.3394199999998</v>
      </c>
      <c r="I3800" s="5">
        <v>1963.1804</v>
      </c>
      <c r="J3800" s="5">
        <v>1766.8623600000001</v>
      </c>
      <c r="K3800" s="26">
        <v>0.21</v>
      </c>
    </row>
    <row r="3801" spans="1:11">
      <c r="A3801" s="4">
        <v>10615</v>
      </c>
      <c r="B3801" t="s">
        <v>2758</v>
      </c>
      <c r="C3801" s="5">
        <f>IF($F$2=0," - ",Tabla1[[#This Row],[Base Precio de Lista neto]])</f>
        <v>3554.8081999999999</v>
      </c>
      <c r="D3801" s="5">
        <f>IF($F$2=0," - ",Tabla1[[#This Row],[Base Precio de Lista neto]]*(1-$F$2))</f>
        <v>2488.3657399999997</v>
      </c>
      <c r="E3801" s="5">
        <f>IF($F$2=0," - ",Tabla1[[#This Row],[Base para Mejor precio]]*(1-$F$2))</f>
        <v>2239.5291659999998</v>
      </c>
      <c r="F3801" s="4" t="s">
        <v>5</v>
      </c>
      <c r="G3801" s="16" t="s">
        <v>6131</v>
      </c>
      <c r="H3801" s="5">
        <f>IFERROR(IF($F$3=0,"-",Tabla1[[#This Row],[Precio de Cliente neto]]*(1+$F$3)),"-")</f>
        <v>3732.5486099999998</v>
      </c>
      <c r="I3801" s="5">
        <v>3554.8081999999999</v>
      </c>
      <c r="J3801" s="5">
        <v>3199.3273800000002</v>
      </c>
      <c r="K3801" s="26">
        <v>0.21</v>
      </c>
    </row>
    <row r="3802" spans="1:11">
      <c r="A3802" s="4">
        <v>10616</v>
      </c>
      <c r="B3802" t="s">
        <v>2759</v>
      </c>
      <c r="C3802" s="5">
        <f>IF($F$2=0," - ",Tabla1[[#This Row],[Base Precio de Lista neto]])</f>
        <v>13322.321099999999</v>
      </c>
      <c r="D3802" s="5">
        <f>IF($F$2=0," - ",Tabla1[[#This Row],[Base Precio de Lista neto]]*(1-$F$2))</f>
        <v>9325.6247699999985</v>
      </c>
      <c r="E3802" s="5">
        <f>IF($F$2=0," - ",Tabla1[[#This Row],[Base para Mejor precio]]*(1-$F$2))</f>
        <v>8393.062292999999</v>
      </c>
      <c r="F3802" s="4" t="s">
        <v>5</v>
      </c>
      <c r="G3802" s="16" t="s">
        <v>6131</v>
      </c>
      <c r="H3802" s="5">
        <f>IFERROR(IF($F$3=0,"-",Tabla1[[#This Row],[Precio de Cliente neto]]*(1+$F$3)),"-")</f>
        <v>13988.437154999998</v>
      </c>
      <c r="I3802" s="5">
        <v>13322.321099999999</v>
      </c>
      <c r="J3802" s="5">
        <v>11990.08899</v>
      </c>
      <c r="K3802" s="26">
        <v>0.21</v>
      </c>
    </row>
    <row r="3803" spans="1:11">
      <c r="A3803" s="4">
        <v>10618</v>
      </c>
      <c r="B3803" t="s">
        <v>2760</v>
      </c>
      <c r="C3803" s="5">
        <f>IF($F$2=0," - ",Tabla1[[#This Row],[Base Precio de Lista neto]])</f>
        <v>2206.7307000000001</v>
      </c>
      <c r="D3803" s="5">
        <f>IF($F$2=0," - ",Tabla1[[#This Row],[Base Precio de Lista neto]]*(1-$F$2))</f>
        <v>1544.7114899999999</v>
      </c>
      <c r="E3803" s="5">
        <f>IF($F$2=0," - ",Tabla1[[#This Row],[Base para Mejor precio]]*(1-$F$2))</f>
        <v>1390.2403409999999</v>
      </c>
      <c r="F3803" s="4" t="s">
        <v>5</v>
      </c>
      <c r="G3803" s="16" t="s">
        <v>6131</v>
      </c>
      <c r="H3803" s="5">
        <f>IFERROR(IF($F$3=0,"-",Tabla1[[#This Row],[Precio de Cliente neto]]*(1+$F$3)),"-")</f>
        <v>2317.067235</v>
      </c>
      <c r="I3803" s="5">
        <v>2206.7307000000001</v>
      </c>
      <c r="J3803" s="5">
        <v>1986.05763</v>
      </c>
      <c r="K3803" s="26">
        <v>0.21</v>
      </c>
    </row>
    <row r="3804" spans="1:11">
      <c r="A3804" s="4">
        <v>10625</v>
      </c>
      <c r="B3804" t="s">
        <v>6700</v>
      </c>
      <c r="C3804" s="5">
        <f>IF($F$2=0," - ",Tabla1[[#This Row],[Base Precio de Lista neto]])</f>
        <v>1043.2603999999999</v>
      </c>
      <c r="D3804" s="5">
        <f>IF($F$2=0," - ",Tabla1[[#This Row],[Base Precio de Lista neto]]*(1-$F$2))</f>
        <v>730.2822799999999</v>
      </c>
      <c r="E3804" s="5">
        <f>IF($F$2=0," - ",Tabla1[[#This Row],[Base para Mejor precio]]*(1-$F$2))</f>
        <v>657.25405199999989</v>
      </c>
      <c r="F3804" s="4" t="s">
        <v>5</v>
      </c>
      <c r="G3804" s="16" t="s">
        <v>6131</v>
      </c>
      <c r="H3804" s="5">
        <f>IFERROR(IF($F$3=0,"-",Tabla1[[#This Row],[Precio de Cliente neto]]*(1+$F$3)),"-")</f>
        <v>1095.4234199999999</v>
      </c>
      <c r="I3804" s="5">
        <v>1043.2603999999999</v>
      </c>
      <c r="J3804" s="5">
        <v>938.93435999999997</v>
      </c>
      <c r="K3804" s="26">
        <v>0.21</v>
      </c>
    </row>
    <row r="3805" spans="1:11">
      <c r="A3805" s="4">
        <v>10626</v>
      </c>
      <c r="B3805" t="s">
        <v>2761</v>
      </c>
      <c r="C3805" s="5">
        <f>IF($F$2=0," - ",Tabla1[[#This Row],[Base Precio de Lista neto]])</f>
        <v>1777.4041</v>
      </c>
      <c r="D3805" s="5">
        <f>IF($F$2=0," - ",Tabla1[[#This Row],[Base Precio de Lista neto]]*(1-$F$2))</f>
        <v>1244.1828699999999</v>
      </c>
      <c r="E3805" s="5">
        <f>IF($F$2=0," - ",Tabla1[[#This Row],[Base para Mejor precio]]*(1-$F$2))</f>
        <v>1119.7645829999999</v>
      </c>
      <c r="F3805" s="4" t="s">
        <v>5</v>
      </c>
      <c r="G3805" s="16" t="s">
        <v>6131</v>
      </c>
      <c r="H3805" s="5">
        <f>IFERROR(IF($F$3=0,"-",Tabla1[[#This Row],[Precio de Cliente neto]]*(1+$F$3)),"-")</f>
        <v>1866.2743049999999</v>
      </c>
      <c r="I3805" s="5">
        <v>1777.4041</v>
      </c>
      <c r="J3805" s="5">
        <v>1599.6636900000001</v>
      </c>
      <c r="K3805" s="26">
        <v>0.21</v>
      </c>
    </row>
    <row r="3806" spans="1:11">
      <c r="A3806" s="4">
        <v>10627</v>
      </c>
      <c r="B3806" t="s">
        <v>2762</v>
      </c>
      <c r="C3806" s="5">
        <f>IF($F$2=0," - ",Tabla1[[#This Row],[Base Precio de Lista neto]])</f>
        <v>3118.6840999999999</v>
      </c>
      <c r="D3806" s="5">
        <f>IF($F$2=0," - ",Tabla1[[#This Row],[Base Precio de Lista neto]]*(1-$F$2))</f>
        <v>2183.0788699999998</v>
      </c>
      <c r="E3806" s="5">
        <f>IF($F$2=0," - ",Tabla1[[#This Row],[Base para Mejor precio]]*(1-$F$2))</f>
        <v>1964.7709829999999</v>
      </c>
      <c r="F3806" s="4" t="s">
        <v>5</v>
      </c>
      <c r="G3806" s="16" t="s">
        <v>6131</v>
      </c>
      <c r="H3806" s="5">
        <f>IFERROR(IF($F$3=0,"-",Tabla1[[#This Row],[Precio de Cliente neto]]*(1+$F$3)),"-")</f>
        <v>3274.618305</v>
      </c>
      <c r="I3806" s="5">
        <v>3118.6840999999999</v>
      </c>
      <c r="J3806" s="5">
        <v>2806.8156899999999</v>
      </c>
      <c r="K3806" s="26">
        <v>0.21</v>
      </c>
    </row>
    <row r="3807" spans="1:11">
      <c r="A3807" s="4">
        <v>10628</v>
      </c>
      <c r="B3807" t="s">
        <v>2763</v>
      </c>
      <c r="C3807" s="5">
        <f>IF($F$2=0," - ",Tabla1[[#This Row],[Base Precio de Lista neto]])</f>
        <v>10557.4692</v>
      </c>
      <c r="D3807" s="5">
        <f>IF($F$2=0," - ",Tabla1[[#This Row],[Base Precio de Lista neto]]*(1-$F$2))</f>
        <v>7390.228439999999</v>
      </c>
      <c r="E3807" s="5">
        <f>IF($F$2=0," - ",Tabla1[[#This Row],[Base para Mejor precio]]*(1-$F$2))</f>
        <v>6651.2055959999998</v>
      </c>
      <c r="F3807" s="4" t="s">
        <v>5</v>
      </c>
      <c r="G3807" s="16" t="s">
        <v>6131</v>
      </c>
      <c r="H3807" s="5">
        <f>IFERROR(IF($F$3=0,"-",Tabla1[[#This Row],[Precio de Cliente neto]]*(1+$F$3)),"-")</f>
        <v>11085.342659999998</v>
      </c>
      <c r="I3807" s="5">
        <v>10557.4692</v>
      </c>
      <c r="J3807" s="5">
        <v>9501.72228</v>
      </c>
      <c r="K3807" s="26">
        <v>0.21</v>
      </c>
    </row>
    <row r="3808" spans="1:11">
      <c r="A3808" s="4">
        <v>10629</v>
      </c>
      <c r="B3808" t="s">
        <v>2764</v>
      </c>
      <c r="C3808" s="5">
        <f>IF($F$2=0," - ",Tabla1[[#This Row],[Base Precio de Lista neto]])</f>
        <v>956.36609999999996</v>
      </c>
      <c r="D3808" s="5">
        <f>IF($F$2=0," - ",Tabla1[[#This Row],[Base Precio de Lista neto]]*(1-$F$2))</f>
        <v>669.4562699999999</v>
      </c>
      <c r="E3808" s="5">
        <f>IF($F$2=0," - ",Tabla1[[#This Row],[Base para Mejor precio]]*(1-$F$2))</f>
        <v>602.51064299999996</v>
      </c>
      <c r="F3808" s="4" t="s">
        <v>5</v>
      </c>
      <c r="G3808" s="16" t="s">
        <v>6131</v>
      </c>
      <c r="H3808" s="5">
        <f>IFERROR(IF($F$3=0,"-",Tabla1[[#This Row],[Precio de Cliente neto]]*(1+$F$3)),"-")</f>
        <v>1004.1844049999999</v>
      </c>
      <c r="I3808" s="5">
        <v>956.36609999999996</v>
      </c>
      <c r="J3808" s="5">
        <v>860.72949000000006</v>
      </c>
      <c r="K3808" s="26">
        <v>0.21</v>
      </c>
    </row>
    <row r="3809" spans="1:11">
      <c r="A3809" s="4">
        <v>10630</v>
      </c>
      <c r="B3809" t="s">
        <v>2765</v>
      </c>
      <c r="C3809" s="5">
        <f>IF($F$2=0," - ",Tabla1[[#This Row],[Base Precio de Lista neto]])</f>
        <v>1610.0614</v>
      </c>
      <c r="D3809" s="5">
        <f>IF($F$2=0," - ",Tabla1[[#This Row],[Base Precio de Lista neto]]*(1-$F$2))</f>
        <v>1127.0429799999999</v>
      </c>
      <c r="E3809" s="5">
        <f>IF($F$2=0," - ",Tabla1[[#This Row],[Base para Mejor precio]]*(1-$F$2))</f>
        <v>1014.3386819999999</v>
      </c>
      <c r="F3809" s="4" t="s">
        <v>5</v>
      </c>
      <c r="G3809" s="16" t="s">
        <v>6131</v>
      </c>
      <c r="H3809" s="5">
        <f>IFERROR(IF($F$3=0,"-",Tabla1[[#This Row],[Precio de Cliente neto]]*(1+$F$3)),"-")</f>
        <v>1690.5644699999998</v>
      </c>
      <c r="I3809" s="5">
        <v>1610.0614</v>
      </c>
      <c r="J3809" s="5">
        <v>1449.0552600000001</v>
      </c>
      <c r="K3809" s="26">
        <v>0.21</v>
      </c>
    </row>
    <row r="3810" spans="1:11">
      <c r="A3810" s="4">
        <v>10631</v>
      </c>
      <c r="B3810" t="s">
        <v>2766</v>
      </c>
      <c r="C3810" s="5">
        <f>IF($F$2=0," - ",Tabla1[[#This Row],[Base Precio de Lista neto]])</f>
        <v>2863.6033000000002</v>
      </c>
      <c r="D3810" s="5">
        <f>IF($F$2=0," - ",Tabla1[[#This Row],[Base Precio de Lista neto]]*(1-$F$2))</f>
        <v>2004.5223100000001</v>
      </c>
      <c r="E3810" s="5">
        <f>IF($F$2=0," - ",Tabla1[[#This Row],[Base para Mejor precio]]*(1-$F$2))</f>
        <v>1804.0700789999996</v>
      </c>
      <c r="F3810" s="4" t="s">
        <v>5</v>
      </c>
      <c r="G3810" s="16" t="s">
        <v>6131</v>
      </c>
      <c r="H3810" s="5">
        <f>IFERROR(IF($F$3=0,"-",Tabla1[[#This Row],[Precio de Cliente neto]]*(1+$F$3)),"-")</f>
        <v>3006.783465</v>
      </c>
      <c r="I3810" s="5">
        <v>2863.6033000000002</v>
      </c>
      <c r="J3810" s="5">
        <v>2577.2429699999998</v>
      </c>
      <c r="K3810" s="26">
        <v>0.21</v>
      </c>
    </row>
    <row r="3811" spans="1:11">
      <c r="A3811" s="4">
        <v>10632</v>
      </c>
      <c r="B3811" t="s">
        <v>2767</v>
      </c>
      <c r="C3811" s="5">
        <f>IF($F$2=0," - ",Tabla1[[#This Row],[Base Precio de Lista neto]])</f>
        <v>10557.4692</v>
      </c>
      <c r="D3811" s="5">
        <f>IF($F$2=0," - ",Tabla1[[#This Row],[Base Precio de Lista neto]]*(1-$F$2))</f>
        <v>7390.228439999999</v>
      </c>
      <c r="E3811" s="5">
        <f>IF($F$2=0," - ",Tabla1[[#This Row],[Base para Mejor precio]]*(1-$F$2))</f>
        <v>6651.2055959999998</v>
      </c>
      <c r="F3811" s="4" t="s">
        <v>5</v>
      </c>
      <c r="G3811" s="16" t="s">
        <v>6131</v>
      </c>
      <c r="H3811" s="5">
        <f>IFERROR(IF($F$3=0,"-",Tabla1[[#This Row],[Precio de Cliente neto]]*(1+$F$3)),"-")</f>
        <v>11085.342659999998</v>
      </c>
      <c r="I3811" s="5">
        <v>10557.4692</v>
      </c>
      <c r="J3811" s="5">
        <v>9501.72228</v>
      </c>
      <c r="K3811" s="26">
        <v>0.21</v>
      </c>
    </row>
    <row r="3812" spans="1:11">
      <c r="A3812" s="4">
        <v>10633</v>
      </c>
      <c r="B3812" t="s">
        <v>2768</v>
      </c>
      <c r="C3812" s="5">
        <f>IF($F$2=0," - ",Tabla1[[#This Row],[Base Precio de Lista neto]])</f>
        <v>50442.143400000001</v>
      </c>
      <c r="D3812" s="5">
        <f>IF($F$2=0," - ",Tabla1[[#This Row],[Base Precio de Lista neto]]*(1-$F$2))</f>
        <v>35309.500379999998</v>
      </c>
      <c r="E3812" s="5">
        <f>IF($F$2=0," - ",Tabla1[[#This Row],[Base para Mejor precio]]*(1-$F$2))</f>
        <v>31778.550341999999</v>
      </c>
      <c r="F3812" s="4" t="s">
        <v>5</v>
      </c>
      <c r="G3812" s="16" t="s">
        <v>6131</v>
      </c>
      <c r="H3812" s="5">
        <f>IFERROR(IF($F$3=0,"-",Tabla1[[#This Row],[Precio de Cliente neto]]*(1+$F$3)),"-")</f>
        <v>52964.250569999997</v>
      </c>
      <c r="I3812" s="5">
        <v>50442.143400000001</v>
      </c>
      <c r="J3812" s="5">
        <v>45397.929060000002</v>
      </c>
      <c r="K3812" s="26">
        <v>0.21</v>
      </c>
    </row>
    <row r="3813" spans="1:11">
      <c r="A3813" s="4">
        <v>10634</v>
      </c>
      <c r="B3813" t="s">
        <v>6065</v>
      </c>
      <c r="C3813" s="5">
        <f>IF($F$2=0," - ",Tabla1[[#This Row],[Base Precio de Lista neto]])</f>
        <v>1043.2603999999999</v>
      </c>
      <c r="D3813" s="5">
        <f>IF($F$2=0," - ",Tabla1[[#This Row],[Base Precio de Lista neto]]*(1-$F$2))</f>
        <v>730.2822799999999</v>
      </c>
      <c r="E3813" s="5">
        <f>IF($F$2=0," - ",Tabla1[[#This Row],[Base para Mejor precio]]*(1-$F$2))</f>
        <v>657.25405199999989</v>
      </c>
      <c r="F3813" s="4" t="s">
        <v>5</v>
      </c>
      <c r="G3813" s="16" t="s">
        <v>6131</v>
      </c>
      <c r="H3813" s="5">
        <f>IFERROR(IF($F$3=0,"-",Tabla1[[#This Row],[Precio de Cliente neto]]*(1+$F$3)),"-")</f>
        <v>1095.4234199999999</v>
      </c>
      <c r="I3813" s="5">
        <v>1043.2603999999999</v>
      </c>
      <c r="J3813" s="5">
        <v>938.93435999999997</v>
      </c>
      <c r="K3813" s="26">
        <v>0.21</v>
      </c>
    </row>
    <row r="3814" spans="1:11">
      <c r="A3814" s="4">
        <v>10635</v>
      </c>
      <c r="B3814" t="s">
        <v>6066</v>
      </c>
      <c r="C3814" s="5">
        <f>IF($F$2=0," - ",Tabla1[[#This Row],[Base Precio de Lista neto]])</f>
        <v>1777.4041</v>
      </c>
      <c r="D3814" s="5">
        <f>IF($F$2=0," - ",Tabla1[[#This Row],[Base Precio de Lista neto]]*(1-$F$2))</f>
        <v>1244.1828699999999</v>
      </c>
      <c r="E3814" s="5">
        <f>IF($F$2=0," - ",Tabla1[[#This Row],[Base para Mejor precio]]*(1-$F$2))</f>
        <v>1119.7645829999999</v>
      </c>
      <c r="F3814" s="4" t="s">
        <v>5</v>
      </c>
      <c r="G3814" s="16" t="s">
        <v>6131</v>
      </c>
      <c r="H3814" s="5">
        <f>IFERROR(IF($F$3=0,"-",Tabla1[[#This Row],[Precio de Cliente neto]]*(1+$F$3)),"-")</f>
        <v>1866.2743049999999</v>
      </c>
      <c r="I3814" s="5">
        <v>1777.4041</v>
      </c>
      <c r="J3814" s="5">
        <v>1599.6636900000001</v>
      </c>
      <c r="K3814" s="26">
        <v>0.21</v>
      </c>
    </row>
    <row r="3815" spans="1:11">
      <c r="A3815" s="4">
        <v>10636</v>
      </c>
      <c r="B3815" t="s">
        <v>2769</v>
      </c>
      <c r="C3815" s="5">
        <f>IF($F$2=0," - ",Tabla1[[#This Row],[Base Precio de Lista neto]])</f>
        <v>2863.6033000000002</v>
      </c>
      <c r="D3815" s="5">
        <f>IF($F$2=0," - ",Tabla1[[#This Row],[Base Precio de Lista neto]]*(1-$F$2))</f>
        <v>2004.5223100000001</v>
      </c>
      <c r="E3815" s="5">
        <f>IF($F$2=0," - ",Tabla1[[#This Row],[Base para Mejor precio]]*(1-$F$2))</f>
        <v>1804.0700789999996</v>
      </c>
      <c r="F3815" s="4" t="s">
        <v>5</v>
      </c>
      <c r="G3815" s="16" t="s">
        <v>6131</v>
      </c>
      <c r="H3815" s="5">
        <f>IFERROR(IF($F$3=0,"-",Tabla1[[#This Row],[Precio de Cliente neto]]*(1+$F$3)),"-")</f>
        <v>3006.783465</v>
      </c>
      <c r="I3815" s="5">
        <v>2863.6033000000002</v>
      </c>
      <c r="J3815" s="5">
        <v>2577.2429699999998</v>
      </c>
      <c r="K3815" s="26">
        <v>0.21</v>
      </c>
    </row>
    <row r="3816" spans="1:11">
      <c r="A3816" s="4">
        <v>10637</v>
      </c>
      <c r="B3816" t="s">
        <v>2770</v>
      </c>
      <c r="C3816" s="5">
        <f>IF($F$2=0," - ",Tabla1[[#This Row],[Base Precio de Lista neto]])</f>
        <v>11577.830400000001</v>
      </c>
      <c r="D3816" s="5">
        <f>IF($F$2=0," - ",Tabla1[[#This Row],[Base Precio de Lista neto]]*(1-$F$2))</f>
        <v>8104.48128</v>
      </c>
      <c r="E3816" s="5">
        <f>IF($F$2=0," - ",Tabla1[[#This Row],[Base para Mejor precio]]*(1-$F$2))</f>
        <v>7294.033152</v>
      </c>
      <c r="F3816" s="4" t="s">
        <v>5</v>
      </c>
      <c r="G3816" s="16" t="s">
        <v>6131</v>
      </c>
      <c r="H3816" s="5">
        <f>IFERROR(IF($F$3=0,"-",Tabla1[[#This Row],[Precio de Cliente neto]]*(1+$F$3)),"-")</f>
        <v>12156.72192</v>
      </c>
      <c r="I3816" s="5">
        <v>11577.830400000001</v>
      </c>
      <c r="J3816" s="5">
        <v>10420.04736</v>
      </c>
      <c r="K3816" s="26">
        <v>0.21</v>
      </c>
    </row>
    <row r="3817" spans="1:11">
      <c r="A3817" s="4">
        <v>10638</v>
      </c>
      <c r="B3817" t="s">
        <v>6667</v>
      </c>
      <c r="C3817" s="5">
        <f>IF($F$2=0," - ",Tabla1[[#This Row],[Base Precio de Lista neto]])</f>
        <v>1043.2603999999999</v>
      </c>
      <c r="D3817" s="5">
        <f>IF($F$2=0," - ",Tabla1[[#This Row],[Base Precio de Lista neto]]*(1-$F$2))</f>
        <v>730.2822799999999</v>
      </c>
      <c r="E3817" s="5">
        <f>IF($F$2=0," - ",Tabla1[[#This Row],[Base para Mejor precio]]*(1-$F$2))</f>
        <v>657.25405199999989</v>
      </c>
      <c r="F3817" s="4" t="s">
        <v>5</v>
      </c>
      <c r="G3817" s="16" t="s">
        <v>6131</v>
      </c>
      <c r="H3817" s="5">
        <f>IFERROR(IF($F$3=0,"-",Tabla1[[#This Row],[Precio de Cliente neto]]*(1+$F$3)),"-")</f>
        <v>1095.4234199999999</v>
      </c>
      <c r="I3817" s="5">
        <v>1043.2603999999999</v>
      </c>
      <c r="J3817" s="5">
        <v>938.93435999999997</v>
      </c>
      <c r="K3817" s="26">
        <v>0.21</v>
      </c>
    </row>
    <row r="3818" spans="1:11">
      <c r="A3818" s="4">
        <v>10639</v>
      </c>
      <c r="B3818" t="s">
        <v>2771</v>
      </c>
      <c r="C3818" s="5">
        <f>IF($F$2=0," - ",Tabla1[[#This Row],[Base Precio de Lista neto]])</f>
        <v>1777.4041</v>
      </c>
      <c r="D3818" s="5">
        <f>IF($F$2=0," - ",Tabla1[[#This Row],[Base Precio de Lista neto]]*(1-$F$2))</f>
        <v>1244.1828699999999</v>
      </c>
      <c r="E3818" s="5">
        <f>IF($F$2=0," - ",Tabla1[[#This Row],[Base para Mejor precio]]*(1-$F$2))</f>
        <v>1119.7645829999999</v>
      </c>
      <c r="F3818" s="4" t="s">
        <v>5</v>
      </c>
      <c r="G3818" s="16" t="s">
        <v>6131</v>
      </c>
      <c r="H3818" s="5">
        <f>IFERROR(IF($F$3=0,"-",Tabla1[[#This Row],[Precio de Cliente neto]]*(1+$F$3)),"-")</f>
        <v>1866.2743049999999</v>
      </c>
      <c r="I3818" s="5">
        <v>1777.4041</v>
      </c>
      <c r="J3818" s="5">
        <v>1599.6636900000001</v>
      </c>
      <c r="K3818" s="26">
        <v>0.21</v>
      </c>
    </row>
    <row r="3819" spans="1:11">
      <c r="A3819" s="4">
        <v>10640</v>
      </c>
      <c r="B3819" t="s">
        <v>6067</v>
      </c>
      <c r="C3819" s="5">
        <f>IF($F$2=0," - ",Tabla1[[#This Row],[Base Precio de Lista neto]])</f>
        <v>3118.6840999999999</v>
      </c>
      <c r="D3819" s="5">
        <f>IF($F$2=0," - ",Tabla1[[#This Row],[Base Precio de Lista neto]]*(1-$F$2))</f>
        <v>2183.0788699999998</v>
      </c>
      <c r="E3819" s="5">
        <f>IF($F$2=0," - ",Tabla1[[#This Row],[Base para Mejor precio]]*(1-$F$2))</f>
        <v>1964.7709829999999</v>
      </c>
      <c r="F3819" s="4" t="s">
        <v>5</v>
      </c>
      <c r="G3819" s="16" t="s">
        <v>6131</v>
      </c>
      <c r="H3819" s="5">
        <f>IFERROR(IF($F$3=0,"-",Tabla1[[#This Row],[Precio de Cliente neto]]*(1+$F$3)),"-")</f>
        <v>3274.618305</v>
      </c>
      <c r="I3819" s="5">
        <v>3118.6840999999999</v>
      </c>
      <c r="J3819" s="5">
        <v>2806.8156899999999</v>
      </c>
      <c r="K3819" s="26">
        <v>0.21</v>
      </c>
    </row>
    <row r="3820" spans="1:11">
      <c r="A3820" s="4">
        <v>10641</v>
      </c>
      <c r="B3820" t="s">
        <v>2772</v>
      </c>
      <c r="C3820" s="5">
        <f>IF($F$2=0," - ",Tabla1[[#This Row],[Base Precio de Lista neto]])</f>
        <v>11577.830400000001</v>
      </c>
      <c r="D3820" s="5">
        <f>IF($F$2=0," - ",Tabla1[[#This Row],[Base Precio de Lista neto]]*(1-$F$2))</f>
        <v>8104.48128</v>
      </c>
      <c r="E3820" s="5">
        <f>IF($F$2=0," - ",Tabla1[[#This Row],[Base para Mejor precio]]*(1-$F$2))</f>
        <v>7294.033152</v>
      </c>
      <c r="F3820" s="4" t="s">
        <v>5</v>
      </c>
      <c r="G3820" s="16" t="s">
        <v>6131</v>
      </c>
      <c r="H3820" s="5">
        <f>IFERROR(IF($F$3=0,"-",Tabla1[[#This Row],[Precio de Cliente neto]]*(1+$F$3)),"-")</f>
        <v>12156.72192</v>
      </c>
      <c r="I3820" s="5">
        <v>11577.830400000001</v>
      </c>
      <c r="J3820" s="5">
        <v>10420.04736</v>
      </c>
      <c r="K3820" s="26">
        <v>0.21</v>
      </c>
    </row>
    <row r="3821" spans="1:11">
      <c r="A3821" s="4">
        <v>10642</v>
      </c>
      <c r="B3821" t="s">
        <v>2773</v>
      </c>
      <c r="C3821" s="5">
        <f>IF($F$2=0," - ",Tabla1[[#This Row],[Base Precio de Lista neto]])</f>
        <v>956.36559999999997</v>
      </c>
      <c r="D3821" s="5">
        <f>IF($F$2=0," - ",Tabla1[[#This Row],[Base Precio de Lista neto]]*(1-$F$2))</f>
        <v>669.45591999999999</v>
      </c>
      <c r="E3821" s="5">
        <f>IF($F$2=0," - ",Tabla1[[#This Row],[Base para Mejor precio]]*(1-$F$2))</f>
        <v>602.51032799999996</v>
      </c>
      <c r="F3821" s="4" t="s">
        <v>5</v>
      </c>
      <c r="G3821" s="16" t="s">
        <v>6131</v>
      </c>
      <c r="H3821" s="5">
        <f>IFERROR(IF($F$3=0,"-",Tabla1[[#This Row],[Precio de Cliente neto]]*(1+$F$3)),"-")</f>
        <v>1004.18388</v>
      </c>
      <c r="I3821" s="5">
        <v>956.36559999999997</v>
      </c>
      <c r="J3821" s="5">
        <v>860.72904000000005</v>
      </c>
      <c r="K3821" s="26">
        <v>0.21</v>
      </c>
    </row>
    <row r="3822" spans="1:11">
      <c r="A3822" s="4">
        <v>10643</v>
      </c>
      <c r="B3822" t="s">
        <v>9051</v>
      </c>
      <c r="C3822" s="5">
        <f>IF($F$2=0," - ",Tabla1[[#This Row],[Base Precio de Lista neto]])</f>
        <v>1610.0622000000001</v>
      </c>
      <c r="D3822" s="5">
        <f>IF($F$2=0," - ",Tabla1[[#This Row],[Base Precio de Lista neto]]*(1-$F$2))</f>
        <v>1127.0435399999999</v>
      </c>
      <c r="E3822" s="5">
        <f>IF($F$2=0," - ",Tabla1[[#This Row],[Base para Mejor precio]]*(1-$F$2))</f>
        <v>1014.339186</v>
      </c>
      <c r="F3822" s="4" t="s">
        <v>5</v>
      </c>
      <c r="G3822" s="16" t="s">
        <v>6131</v>
      </c>
      <c r="H3822" s="5">
        <f>IFERROR(IF($F$3=0,"-",Tabla1[[#This Row],[Precio de Cliente neto]]*(1+$F$3)),"-")</f>
        <v>1690.56531</v>
      </c>
      <c r="I3822" s="5">
        <v>1610.0622000000001</v>
      </c>
      <c r="J3822" s="5">
        <v>1449.0559800000001</v>
      </c>
      <c r="K3822" s="26">
        <v>0.21</v>
      </c>
    </row>
    <row r="3823" spans="1:11">
      <c r="A3823" s="4">
        <v>10645</v>
      </c>
      <c r="B3823" t="s">
        <v>6734</v>
      </c>
      <c r="C3823" s="5">
        <f>IF($F$2=0," - ",Tabla1[[#This Row],[Base Precio de Lista neto]])</f>
        <v>10557.4692</v>
      </c>
      <c r="D3823" s="5">
        <f>IF($F$2=0," - ",Tabla1[[#This Row],[Base Precio de Lista neto]]*(1-$F$2))</f>
        <v>7390.228439999999</v>
      </c>
      <c r="E3823" s="5">
        <f>IF($F$2=0," - ",Tabla1[[#This Row],[Base para Mejor precio]]*(1-$F$2))</f>
        <v>6651.2055959999998</v>
      </c>
      <c r="F3823" s="4" t="s">
        <v>5</v>
      </c>
      <c r="G3823" s="16" t="s">
        <v>6131</v>
      </c>
      <c r="H3823" s="5">
        <f>IFERROR(IF($F$3=0,"-",Tabla1[[#This Row],[Precio de Cliente neto]]*(1+$F$3)),"-")</f>
        <v>11085.342659999998</v>
      </c>
      <c r="I3823" s="5">
        <v>10557.4692</v>
      </c>
      <c r="J3823" s="5">
        <v>9501.72228</v>
      </c>
      <c r="K3823" s="26">
        <v>0.21</v>
      </c>
    </row>
    <row r="3824" spans="1:11">
      <c r="A3824" s="4">
        <v>10646</v>
      </c>
      <c r="B3824" t="s">
        <v>2774</v>
      </c>
      <c r="C3824" s="5">
        <f>IF($F$2=0," - ",Tabla1[[#This Row],[Base Precio de Lista neto]])</f>
        <v>956.36609999999996</v>
      </c>
      <c r="D3824" s="5">
        <f>IF($F$2=0," - ",Tabla1[[#This Row],[Base Precio de Lista neto]]*(1-$F$2))</f>
        <v>669.4562699999999</v>
      </c>
      <c r="E3824" s="5">
        <f>IF($F$2=0," - ",Tabla1[[#This Row],[Base para Mejor precio]]*(1-$F$2))</f>
        <v>602.51064299999996</v>
      </c>
      <c r="F3824" s="4" t="s">
        <v>5</v>
      </c>
      <c r="G3824" s="16" t="s">
        <v>6131</v>
      </c>
      <c r="H3824" s="5">
        <f>IFERROR(IF($F$3=0,"-",Tabla1[[#This Row],[Precio de Cliente neto]]*(1+$F$3)),"-")</f>
        <v>1004.1844049999999</v>
      </c>
      <c r="I3824" s="5">
        <v>956.36609999999996</v>
      </c>
      <c r="J3824" s="5">
        <v>860.72949000000006</v>
      </c>
      <c r="K3824" s="26">
        <v>0.21</v>
      </c>
    </row>
    <row r="3825" spans="1:11">
      <c r="A3825" s="4">
        <v>10647</v>
      </c>
      <c r="B3825" t="s">
        <v>2775</v>
      </c>
      <c r="C3825" s="5">
        <f>IF($F$2=0," - ",Tabla1[[#This Row],[Base Precio de Lista neto]])</f>
        <v>1610.0614</v>
      </c>
      <c r="D3825" s="5">
        <f>IF($F$2=0," - ",Tabla1[[#This Row],[Base Precio de Lista neto]]*(1-$F$2))</f>
        <v>1127.0429799999999</v>
      </c>
      <c r="E3825" s="5">
        <f>IF($F$2=0," - ",Tabla1[[#This Row],[Base para Mejor precio]]*(1-$F$2))</f>
        <v>1014.3386819999999</v>
      </c>
      <c r="F3825" s="4" t="s">
        <v>5</v>
      </c>
      <c r="G3825" s="16" t="s">
        <v>6131</v>
      </c>
      <c r="H3825" s="5">
        <f>IFERROR(IF($F$3=0,"-",Tabla1[[#This Row],[Precio de Cliente neto]]*(1+$F$3)),"-")</f>
        <v>1690.5644699999998</v>
      </c>
      <c r="I3825" s="5">
        <v>1610.0614</v>
      </c>
      <c r="J3825" s="5">
        <v>1449.0552600000001</v>
      </c>
      <c r="K3825" s="26">
        <v>0.21</v>
      </c>
    </row>
    <row r="3826" spans="1:11">
      <c r="A3826" s="4">
        <v>10648</v>
      </c>
      <c r="B3826" t="s">
        <v>2776</v>
      </c>
      <c r="C3826" s="5">
        <f>IF($F$2=0," - ",Tabla1[[#This Row],[Base Precio de Lista neto]])</f>
        <v>2863.6033000000002</v>
      </c>
      <c r="D3826" s="5">
        <f>IF($F$2=0," - ",Tabla1[[#This Row],[Base Precio de Lista neto]]*(1-$F$2))</f>
        <v>2004.5223100000001</v>
      </c>
      <c r="E3826" s="5">
        <f>IF($F$2=0," - ",Tabla1[[#This Row],[Base para Mejor precio]]*(1-$F$2))</f>
        <v>1804.0700789999996</v>
      </c>
      <c r="F3826" s="4" t="s">
        <v>5</v>
      </c>
      <c r="G3826" s="16" t="s">
        <v>6131</v>
      </c>
      <c r="H3826" s="5">
        <f>IFERROR(IF($F$3=0,"-",Tabla1[[#This Row],[Precio de Cliente neto]]*(1+$F$3)),"-")</f>
        <v>3006.783465</v>
      </c>
      <c r="I3826" s="5">
        <v>2863.6033000000002</v>
      </c>
      <c r="J3826" s="5">
        <v>2577.2429699999998</v>
      </c>
      <c r="K3826" s="26">
        <v>0.21</v>
      </c>
    </row>
    <row r="3827" spans="1:11">
      <c r="A3827" s="4">
        <v>10649</v>
      </c>
      <c r="B3827" t="s">
        <v>2777</v>
      </c>
      <c r="C3827" s="5">
        <f>IF($F$2=0," - ",Tabla1[[#This Row],[Base Precio de Lista neto]])</f>
        <v>10557.4692</v>
      </c>
      <c r="D3827" s="5">
        <f>IF($F$2=0," - ",Tabla1[[#This Row],[Base Precio de Lista neto]]*(1-$F$2))</f>
        <v>7390.228439999999</v>
      </c>
      <c r="E3827" s="5">
        <f>IF($F$2=0," - ",Tabla1[[#This Row],[Base para Mejor precio]]*(1-$F$2))</f>
        <v>6651.2055959999998</v>
      </c>
      <c r="F3827" s="4" t="s">
        <v>5</v>
      </c>
      <c r="G3827" s="16" t="s">
        <v>6131</v>
      </c>
      <c r="H3827" s="5">
        <f>IFERROR(IF($F$3=0,"-",Tabla1[[#This Row],[Precio de Cliente neto]]*(1+$F$3)),"-")</f>
        <v>11085.342659999998</v>
      </c>
      <c r="I3827" s="5">
        <v>10557.4692</v>
      </c>
      <c r="J3827" s="5">
        <v>9501.72228</v>
      </c>
      <c r="K3827" s="26">
        <v>0.21</v>
      </c>
    </row>
    <row r="3828" spans="1:11">
      <c r="A3828" s="4">
        <v>10650</v>
      </c>
      <c r="B3828" t="s">
        <v>6068</v>
      </c>
      <c r="C3828" s="5">
        <f>IF($F$2=0," - ",Tabla1[[#This Row],[Base Precio de Lista neto]])</f>
        <v>1043.2603999999999</v>
      </c>
      <c r="D3828" s="5">
        <f>IF($F$2=0," - ",Tabla1[[#This Row],[Base Precio de Lista neto]]*(1-$F$2))</f>
        <v>730.2822799999999</v>
      </c>
      <c r="E3828" s="5">
        <f>IF($F$2=0," - ",Tabla1[[#This Row],[Base para Mejor precio]]*(1-$F$2))</f>
        <v>657.25405199999989</v>
      </c>
      <c r="F3828" s="4" t="s">
        <v>5</v>
      </c>
      <c r="G3828" s="16" t="s">
        <v>6131</v>
      </c>
      <c r="H3828" s="5">
        <f>IFERROR(IF($F$3=0,"-",Tabla1[[#This Row],[Precio de Cliente neto]]*(1+$F$3)),"-")</f>
        <v>1095.4234199999999</v>
      </c>
      <c r="I3828" s="5">
        <v>1043.2603999999999</v>
      </c>
      <c r="J3828" s="5">
        <v>938.93435999999997</v>
      </c>
      <c r="K3828" s="26">
        <v>0.21</v>
      </c>
    </row>
    <row r="3829" spans="1:11">
      <c r="A3829" s="4">
        <v>10651</v>
      </c>
      <c r="B3829" t="s">
        <v>2778</v>
      </c>
      <c r="C3829" s="5">
        <f>IF($F$2=0," - ",Tabla1[[#This Row],[Base Precio de Lista neto]])</f>
        <v>1777.4041</v>
      </c>
      <c r="D3829" s="5">
        <f>IF($F$2=0," - ",Tabla1[[#This Row],[Base Precio de Lista neto]]*(1-$F$2))</f>
        <v>1244.1828699999999</v>
      </c>
      <c r="E3829" s="5">
        <f>IF($F$2=0," - ",Tabla1[[#This Row],[Base para Mejor precio]]*(1-$F$2))</f>
        <v>1119.7645829999999</v>
      </c>
      <c r="F3829" s="4" t="s">
        <v>5</v>
      </c>
      <c r="G3829" s="16" t="s">
        <v>6131</v>
      </c>
      <c r="H3829" s="5">
        <f>IFERROR(IF($F$3=0,"-",Tabla1[[#This Row],[Precio de Cliente neto]]*(1+$F$3)),"-")</f>
        <v>1866.2743049999999</v>
      </c>
      <c r="I3829" s="5">
        <v>1777.4041</v>
      </c>
      <c r="J3829" s="5">
        <v>1599.6636900000001</v>
      </c>
      <c r="K3829" s="26">
        <v>0.21</v>
      </c>
    </row>
    <row r="3830" spans="1:11">
      <c r="A3830" s="4">
        <v>10652</v>
      </c>
      <c r="B3830" t="s">
        <v>2779</v>
      </c>
      <c r="C3830" s="5">
        <f>IF($F$2=0," - ",Tabla1[[#This Row],[Base Precio de Lista neto]])</f>
        <v>3118.6840999999999</v>
      </c>
      <c r="D3830" s="5">
        <f>IF($F$2=0," - ",Tabla1[[#This Row],[Base Precio de Lista neto]]*(1-$F$2))</f>
        <v>2183.0788699999998</v>
      </c>
      <c r="E3830" s="5">
        <f>IF($F$2=0," - ",Tabla1[[#This Row],[Base para Mejor precio]]*(1-$F$2))</f>
        <v>1964.7709829999999</v>
      </c>
      <c r="F3830" s="4" t="s">
        <v>5</v>
      </c>
      <c r="G3830" s="16" t="s">
        <v>6131</v>
      </c>
      <c r="H3830" s="5">
        <f>IFERROR(IF($F$3=0,"-",Tabla1[[#This Row],[Precio de Cliente neto]]*(1+$F$3)),"-")</f>
        <v>3274.618305</v>
      </c>
      <c r="I3830" s="5">
        <v>3118.6840999999999</v>
      </c>
      <c r="J3830" s="5">
        <v>2806.8156899999999</v>
      </c>
      <c r="K3830" s="26">
        <v>0.21</v>
      </c>
    </row>
    <row r="3831" spans="1:11">
      <c r="A3831" s="4">
        <v>10653</v>
      </c>
      <c r="B3831" t="s">
        <v>8357</v>
      </c>
      <c r="C3831" s="5">
        <f>IF($F$2=0," - ",Tabla1[[#This Row],[Base Precio de Lista neto]])</f>
        <v>11577.830400000001</v>
      </c>
      <c r="D3831" s="5">
        <f>IF($F$2=0," - ",Tabla1[[#This Row],[Base Precio de Lista neto]]*(1-$F$2))</f>
        <v>8104.48128</v>
      </c>
      <c r="E3831" s="5">
        <f>IF($F$2=0," - ",Tabla1[[#This Row],[Base para Mejor precio]]*(1-$F$2))</f>
        <v>7294.033152</v>
      </c>
      <c r="F3831" s="4" t="s">
        <v>5</v>
      </c>
      <c r="G3831" s="16" t="s">
        <v>6131</v>
      </c>
      <c r="H3831" s="5">
        <f>IFERROR(IF($F$3=0,"-",Tabla1[[#This Row],[Precio de Cliente neto]]*(1+$F$3)),"-")</f>
        <v>12156.72192</v>
      </c>
      <c r="I3831" s="5">
        <v>11577.830400000001</v>
      </c>
      <c r="J3831" s="5">
        <v>10420.04736</v>
      </c>
      <c r="K3831" s="26">
        <v>0.21</v>
      </c>
    </row>
    <row r="3832" spans="1:11">
      <c r="A3832" s="4">
        <v>10654</v>
      </c>
      <c r="B3832" t="s">
        <v>2780</v>
      </c>
      <c r="C3832" s="5">
        <f>IF($F$2=0," - ",Tabla1[[#This Row],[Base Precio de Lista neto]])</f>
        <v>1043.2609</v>
      </c>
      <c r="D3832" s="5">
        <f>IF($F$2=0," - ",Tabla1[[#This Row],[Base Precio de Lista neto]]*(1-$F$2))</f>
        <v>730.28262999999993</v>
      </c>
      <c r="E3832" s="5">
        <f>IF($F$2=0," - ",Tabla1[[#This Row],[Base para Mejor precio]]*(1-$F$2))</f>
        <v>657.25436699999989</v>
      </c>
      <c r="F3832" s="4" t="s">
        <v>5</v>
      </c>
      <c r="G3832" s="16" t="s">
        <v>6131</v>
      </c>
      <c r="H3832" s="5">
        <f>IFERROR(IF($F$3=0,"-",Tabla1[[#This Row],[Precio de Cliente neto]]*(1+$F$3)),"-")</f>
        <v>1095.423945</v>
      </c>
      <c r="I3832" s="5">
        <v>1043.2609</v>
      </c>
      <c r="J3832" s="5">
        <v>938.93480999999997</v>
      </c>
      <c r="K3832" s="26">
        <v>0.21</v>
      </c>
    </row>
    <row r="3833" spans="1:11">
      <c r="A3833" s="4">
        <v>10655</v>
      </c>
      <c r="B3833" t="s">
        <v>2781</v>
      </c>
      <c r="C3833" s="5">
        <f>IF($F$2=0," - ",Tabla1[[#This Row],[Base Precio de Lista neto]])</f>
        <v>1777.4041</v>
      </c>
      <c r="D3833" s="5">
        <f>IF($F$2=0," - ",Tabla1[[#This Row],[Base Precio de Lista neto]]*(1-$F$2))</f>
        <v>1244.1828699999999</v>
      </c>
      <c r="E3833" s="5">
        <f>IF($F$2=0," - ",Tabla1[[#This Row],[Base para Mejor precio]]*(1-$F$2))</f>
        <v>1119.7645829999999</v>
      </c>
      <c r="F3833" s="4" t="s">
        <v>5</v>
      </c>
      <c r="G3833" s="16" t="s">
        <v>6131</v>
      </c>
      <c r="H3833" s="5">
        <f>IFERROR(IF($F$3=0,"-",Tabla1[[#This Row],[Precio de Cliente neto]]*(1+$F$3)),"-")</f>
        <v>1866.2743049999999</v>
      </c>
      <c r="I3833" s="5">
        <v>1777.4041</v>
      </c>
      <c r="J3833" s="5">
        <v>1599.6636900000001</v>
      </c>
      <c r="K3833" s="26">
        <v>0.21</v>
      </c>
    </row>
    <row r="3834" spans="1:11">
      <c r="A3834" s="4">
        <v>10656</v>
      </c>
      <c r="B3834" t="s">
        <v>2782</v>
      </c>
      <c r="C3834" s="5">
        <f>IF($F$2=0," - ",Tabla1[[#This Row],[Base Precio de Lista neto]])</f>
        <v>3118.6840999999999</v>
      </c>
      <c r="D3834" s="5">
        <f>IF($F$2=0," - ",Tabla1[[#This Row],[Base Precio de Lista neto]]*(1-$F$2))</f>
        <v>2183.0788699999998</v>
      </c>
      <c r="E3834" s="5">
        <f>IF($F$2=0," - ",Tabla1[[#This Row],[Base para Mejor precio]]*(1-$F$2))</f>
        <v>1964.7709829999999</v>
      </c>
      <c r="F3834" s="4" t="s">
        <v>5</v>
      </c>
      <c r="G3834" s="16" t="s">
        <v>6131</v>
      </c>
      <c r="H3834" s="5">
        <f>IFERROR(IF($F$3=0,"-",Tabla1[[#This Row],[Precio de Cliente neto]]*(1+$F$3)),"-")</f>
        <v>3274.618305</v>
      </c>
      <c r="I3834" s="5">
        <v>3118.6840999999999</v>
      </c>
      <c r="J3834" s="5">
        <v>2806.8156899999999</v>
      </c>
      <c r="K3834" s="26">
        <v>0.21</v>
      </c>
    </row>
    <row r="3835" spans="1:11">
      <c r="A3835" s="4">
        <v>10657</v>
      </c>
      <c r="B3835" t="s">
        <v>2783</v>
      </c>
      <c r="C3835" s="5">
        <f>IF($F$2=0," - ",Tabla1[[#This Row],[Base Precio de Lista neto]])</f>
        <v>11577.830400000001</v>
      </c>
      <c r="D3835" s="5">
        <f>IF($F$2=0," - ",Tabla1[[#This Row],[Base Precio de Lista neto]]*(1-$F$2))</f>
        <v>8104.48128</v>
      </c>
      <c r="E3835" s="5">
        <f>IF($F$2=0," - ",Tabla1[[#This Row],[Base para Mejor precio]]*(1-$F$2))</f>
        <v>7294.033152</v>
      </c>
      <c r="F3835" s="4" t="s">
        <v>5</v>
      </c>
      <c r="G3835" s="16" t="s">
        <v>6131</v>
      </c>
      <c r="H3835" s="5">
        <f>IFERROR(IF($F$3=0,"-",Tabla1[[#This Row],[Precio de Cliente neto]]*(1+$F$3)),"-")</f>
        <v>12156.72192</v>
      </c>
      <c r="I3835" s="5">
        <v>11577.830400000001</v>
      </c>
      <c r="J3835" s="5">
        <v>10420.04736</v>
      </c>
      <c r="K3835" s="26">
        <v>0.21</v>
      </c>
    </row>
    <row r="3836" spans="1:11">
      <c r="A3836" s="4">
        <v>10658</v>
      </c>
      <c r="B3836" t="s">
        <v>2784</v>
      </c>
      <c r="C3836" s="5">
        <f>IF($F$2=0," - ",Tabla1[[#This Row],[Base Precio de Lista neto]])</f>
        <v>956.36609999999996</v>
      </c>
      <c r="D3836" s="5">
        <f>IF($F$2=0," - ",Tabla1[[#This Row],[Base Precio de Lista neto]]*(1-$F$2))</f>
        <v>669.4562699999999</v>
      </c>
      <c r="E3836" s="5">
        <f>IF($F$2=0," - ",Tabla1[[#This Row],[Base para Mejor precio]]*(1-$F$2))</f>
        <v>602.51064299999996</v>
      </c>
      <c r="F3836" s="4" t="s">
        <v>5</v>
      </c>
      <c r="G3836" s="16" t="s">
        <v>6131</v>
      </c>
      <c r="H3836" s="5">
        <f>IFERROR(IF($F$3=0,"-",Tabla1[[#This Row],[Precio de Cliente neto]]*(1+$F$3)),"-")</f>
        <v>1004.1844049999999</v>
      </c>
      <c r="I3836" s="5">
        <v>956.36609999999996</v>
      </c>
      <c r="J3836" s="5">
        <v>860.72949000000006</v>
      </c>
      <c r="K3836" s="26">
        <v>0.21</v>
      </c>
    </row>
    <row r="3837" spans="1:11">
      <c r="A3837" s="4">
        <v>10659</v>
      </c>
      <c r="B3837" t="s">
        <v>2785</v>
      </c>
      <c r="C3837" s="5">
        <f>IF($F$2=0," - ",Tabla1[[#This Row],[Base Precio de Lista neto]])</f>
        <v>1610.0614</v>
      </c>
      <c r="D3837" s="5">
        <f>IF($F$2=0," - ",Tabla1[[#This Row],[Base Precio de Lista neto]]*(1-$F$2))</f>
        <v>1127.0429799999999</v>
      </c>
      <c r="E3837" s="5">
        <f>IF($F$2=0," - ",Tabla1[[#This Row],[Base para Mejor precio]]*(1-$F$2))</f>
        <v>1014.3386819999999</v>
      </c>
      <c r="F3837" s="4" t="s">
        <v>5</v>
      </c>
      <c r="G3837" s="16" t="s">
        <v>6131</v>
      </c>
      <c r="H3837" s="5">
        <f>IFERROR(IF($F$3=0,"-",Tabla1[[#This Row],[Precio de Cliente neto]]*(1+$F$3)),"-")</f>
        <v>1690.5644699999998</v>
      </c>
      <c r="I3837" s="5">
        <v>1610.0614</v>
      </c>
      <c r="J3837" s="5">
        <v>1449.0552600000001</v>
      </c>
      <c r="K3837" s="26">
        <v>0.21</v>
      </c>
    </row>
    <row r="3838" spans="1:11">
      <c r="A3838" s="4">
        <v>10660</v>
      </c>
      <c r="B3838" t="s">
        <v>2786</v>
      </c>
      <c r="C3838" s="5">
        <f>IF($F$2=0," - ",Tabla1[[#This Row],[Base Precio de Lista neto]])</f>
        <v>2863.6033000000002</v>
      </c>
      <c r="D3838" s="5">
        <f>IF($F$2=0," - ",Tabla1[[#This Row],[Base Precio de Lista neto]]*(1-$F$2))</f>
        <v>2004.5223100000001</v>
      </c>
      <c r="E3838" s="5">
        <f>IF($F$2=0," - ",Tabla1[[#This Row],[Base para Mejor precio]]*(1-$F$2))</f>
        <v>1804.0700789999996</v>
      </c>
      <c r="F3838" s="4" t="s">
        <v>5</v>
      </c>
      <c r="G3838" s="16" t="s">
        <v>6131</v>
      </c>
      <c r="H3838" s="5">
        <f>IFERROR(IF($F$3=0,"-",Tabla1[[#This Row],[Precio de Cliente neto]]*(1+$F$3)),"-")</f>
        <v>3006.783465</v>
      </c>
      <c r="I3838" s="5">
        <v>2863.6033000000002</v>
      </c>
      <c r="J3838" s="5">
        <v>2577.2429699999998</v>
      </c>
      <c r="K3838" s="26">
        <v>0.21</v>
      </c>
    </row>
    <row r="3839" spans="1:11">
      <c r="A3839" s="4">
        <v>10661</v>
      </c>
      <c r="B3839" t="s">
        <v>2787</v>
      </c>
      <c r="C3839" s="5">
        <f>IF($F$2=0," - ",Tabla1[[#This Row],[Base Precio de Lista neto]])</f>
        <v>10557.4692</v>
      </c>
      <c r="D3839" s="5">
        <f>IF($F$2=0," - ",Tabla1[[#This Row],[Base Precio de Lista neto]]*(1-$F$2))</f>
        <v>7390.228439999999</v>
      </c>
      <c r="E3839" s="5">
        <f>IF($F$2=0," - ",Tabla1[[#This Row],[Base para Mejor precio]]*(1-$F$2))</f>
        <v>6651.2055959999998</v>
      </c>
      <c r="F3839" s="4" t="s">
        <v>5</v>
      </c>
      <c r="G3839" s="16" t="s">
        <v>6131</v>
      </c>
      <c r="H3839" s="5">
        <f>IFERROR(IF($F$3=0,"-",Tabla1[[#This Row],[Precio de Cliente neto]]*(1+$F$3)),"-")</f>
        <v>11085.342659999998</v>
      </c>
      <c r="I3839" s="5">
        <v>10557.4692</v>
      </c>
      <c r="J3839" s="5">
        <v>9501.72228</v>
      </c>
      <c r="K3839" s="26">
        <v>0.21</v>
      </c>
    </row>
    <row r="3840" spans="1:11">
      <c r="A3840" s="4">
        <v>10662</v>
      </c>
      <c r="B3840" t="s">
        <v>2788</v>
      </c>
      <c r="C3840" s="5">
        <f>IF($F$2=0," - ",Tabla1[[#This Row],[Base Precio de Lista neto]])</f>
        <v>1043.2609</v>
      </c>
      <c r="D3840" s="5">
        <f>IF($F$2=0," - ",Tabla1[[#This Row],[Base Precio de Lista neto]]*(1-$F$2))</f>
        <v>730.28262999999993</v>
      </c>
      <c r="E3840" s="5">
        <f>IF($F$2=0," - ",Tabla1[[#This Row],[Base para Mejor precio]]*(1-$F$2))</f>
        <v>657.25436699999989</v>
      </c>
      <c r="F3840" s="4" t="s">
        <v>5</v>
      </c>
      <c r="G3840" s="16" t="s">
        <v>6131</v>
      </c>
      <c r="H3840" s="5">
        <f>IFERROR(IF($F$3=0,"-",Tabla1[[#This Row],[Precio de Cliente neto]]*(1+$F$3)),"-")</f>
        <v>1095.423945</v>
      </c>
      <c r="I3840" s="5">
        <v>1043.2609</v>
      </c>
      <c r="J3840" s="5">
        <v>938.93480999999997</v>
      </c>
      <c r="K3840" s="26">
        <v>0.21</v>
      </c>
    </row>
    <row r="3841" spans="1:11">
      <c r="A3841" s="4">
        <v>10663</v>
      </c>
      <c r="B3841" t="s">
        <v>2789</v>
      </c>
      <c r="C3841" s="5">
        <f>IF($F$2=0," - ",Tabla1[[#This Row],[Base Precio de Lista neto]])</f>
        <v>1777.4041</v>
      </c>
      <c r="D3841" s="5">
        <f>IF($F$2=0," - ",Tabla1[[#This Row],[Base Precio de Lista neto]]*(1-$F$2))</f>
        <v>1244.1828699999999</v>
      </c>
      <c r="E3841" s="5">
        <f>IF($F$2=0," - ",Tabla1[[#This Row],[Base para Mejor precio]]*(1-$F$2))</f>
        <v>1119.7645829999999</v>
      </c>
      <c r="F3841" s="4" t="s">
        <v>5</v>
      </c>
      <c r="G3841" s="16" t="s">
        <v>6131</v>
      </c>
      <c r="H3841" s="5">
        <f>IFERROR(IF($F$3=0,"-",Tabla1[[#This Row],[Precio de Cliente neto]]*(1+$F$3)),"-")</f>
        <v>1866.2743049999999</v>
      </c>
      <c r="I3841" s="5">
        <v>1777.4041</v>
      </c>
      <c r="J3841" s="5">
        <v>1599.6636900000001</v>
      </c>
      <c r="K3841" s="26">
        <v>0.21</v>
      </c>
    </row>
    <row r="3842" spans="1:11">
      <c r="A3842" s="4">
        <v>10664</v>
      </c>
      <c r="B3842" t="s">
        <v>6069</v>
      </c>
      <c r="C3842" s="5">
        <f>IF($F$2=0," - ",Tabla1[[#This Row],[Base Precio de Lista neto]])</f>
        <v>3118.6840999999999</v>
      </c>
      <c r="D3842" s="5">
        <f>IF($F$2=0," - ",Tabla1[[#This Row],[Base Precio de Lista neto]]*(1-$F$2))</f>
        <v>2183.0788699999998</v>
      </c>
      <c r="E3842" s="5">
        <f>IF($F$2=0," - ",Tabla1[[#This Row],[Base para Mejor precio]]*(1-$F$2))</f>
        <v>1964.7709829999999</v>
      </c>
      <c r="F3842" s="4" t="s">
        <v>5</v>
      </c>
      <c r="G3842" s="16" t="s">
        <v>6131</v>
      </c>
      <c r="H3842" s="5">
        <f>IFERROR(IF($F$3=0,"-",Tabla1[[#This Row],[Precio de Cliente neto]]*(1+$F$3)),"-")</f>
        <v>3274.618305</v>
      </c>
      <c r="I3842" s="5">
        <v>3118.6840999999999</v>
      </c>
      <c r="J3842" s="5">
        <v>2806.8156899999999</v>
      </c>
      <c r="K3842" s="26">
        <v>0.21</v>
      </c>
    </row>
    <row r="3843" spans="1:11">
      <c r="A3843" s="4">
        <v>10665</v>
      </c>
      <c r="B3843" t="s">
        <v>2790</v>
      </c>
      <c r="C3843" s="5">
        <f>IF($F$2=0," - ",Tabla1[[#This Row],[Base Precio de Lista neto]])</f>
        <v>11577.830400000001</v>
      </c>
      <c r="D3843" s="5">
        <f>IF($F$2=0," - ",Tabla1[[#This Row],[Base Precio de Lista neto]]*(1-$F$2))</f>
        <v>8104.48128</v>
      </c>
      <c r="E3843" s="5">
        <f>IF($F$2=0," - ",Tabla1[[#This Row],[Base para Mejor precio]]*(1-$F$2))</f>
        <v>7294.033152</v>
      </c>
      <c r="F3843" s="4" t="s">
        <v>5</v>
      </c>
      <c r="G3843" s="16" t="s">
        <v>6131</v>
      </c>
      <c r="H3843" s="5">
        <f>IFERROR(IF($F$3=0,"-",Tabla1[[#This Row],[Precio de Cliente neto]]*(1+$F$3)),"-")</f>
        <v>12156.72192</v>
      </c>
      <c r="I3843" s="5">
        <v>11577.830400000001</v>
      </c>
      <c r="J3843" s="5">
        <v>10420.04736</v>
      </c>
      <c r="K3843" s="26">
        <v>0.21</v>
      </c>
    </row>
    <row r="3844" spans="1:11">
      <c r="A3844" s="4">
        <v>10666</v>
      </c>
      <c r="B3844" t="s">
        <v>2791</v>
      </c>
      <c r="C3844" s="5">
        <f>IF($F$2=0," - ",Tabla1[[#This Row],[Base Precio de Lista neto]])</f>
        <v>956.36609999999996</v>
      </c>
      <c r="D3844" s="5">
        <f>IF($F$2=0," - ",Tabla1[[#This Row],[Base Precio de Lista neto]]*(1-$F$2))</f>
        <v>669.4562699999999</v>
      </c>
      <c r="E3844" s="5">
        <f>IF($F$2=0," - ",Tabla1[[#This Row],[Base para Mejor precio]]*(1-$F$2))</f>
        <v>602.51064299999996</v>
      </c>
      <c r="F3844" s="4" t="s">
        <v>5</v>
      </c>
      <c r="G3844" s="16" t="s">
        <v>6131</v>
      </c>
      <c r="H3844" s="5">
        <f>IFERROR(IF($F$3=0,"-",Tabla1[[#This Row],[Precio de Cliente neto]]*(1+$F$3)),"-")</f>
        <v>1004.1844049999999</v>
      </c>
      <c r="I3844" s="5">
        <v>956.36609999999996</v>
      </c>
      <c r="J3844" s="5">
        <v>860.72949000000006</v>
      </c>
      <c r="K3844" s="26">
        <v>0.21</v>
      </c>
    </row>
    <row r="3845" spans="1:11">
      <c r="A3845" s="4">
        <v>10670</v>
      </c>
      <c r="B3845" t="s">
        <v>2792</v>
      </c>
      <c r="C3845" s="5">
        <f>IF($F$2=0," - ",Tabla1[[#This Row],[Base Precio de Lista neto]])</f>
        <v>956.36609999999996</v>
      </c>
      <c r="D3845" s="5">
        <f>IF($F$2=0," - ",Tabla1[[#This Row],[Base Precio de Lista neto]]*(1-$F$2))</f>
        <v>669.4562699999999</v>
      </c>
      <c r="E3845" s="5">
        <f>IF($F$2=0," - ",Tabla1[[#This Row],[Base para Mejor precio]]*(1-$F$2))</f>
        <v>602.51064299999996</v>
      </c>
      <c r="F3845" s="4" t="s">
        <v>5</v>
      </c>
      <c r="G3845" s="16" t="s">
        <v>6131</v>
      </c>
      <c r="H3845" s="5">
        <f>IFERROR(IF($F$3=0,"-",Tabla1[[#This Row],[Precio de Cliente neto]]*(1+$F$3)),"-")</f>
        <v>1004.1844049999999</v>
      </c>
      <c r="I3845" s="5">
        <v>956.36609999999996</v>
      </c>
      <c r="J3845" s="5">
        <v>860.72949000000006</v>
      </c>
      <c r="K3845" s="26">
        <v>0.21</v>
      </c>
    </row>
    <row r="3846" spans="1:11">
      <c r="A3846" s="4">
        <v>10671</v>
      </c>
      <c r="B3846" t="s">
        <v>2793</v>
      </c>
      <c r="C3846" s="5">
        <f>IF($F$2=0," - ",Tabla1[[#This Row],[Base Precio de Lista neto]])</f>
        <v>1610.0614</v>
      </c>
      <c r="D3846" s="5">
        <f>IF($F$2=0," - ",Tabla1[[#This Row],[Base Precio de Lista neto]]*(1-$F$2))</f>
        <v>1127.0429799999999</v>
      </c>
      <c r="E3846" s="5">
        <f>IF($F$2=0," - ",Tabla1[[#This Row],[Base para Mejor precio]]*(1-$F$2))</f>
        <v>1014.3386819999999</v>
      </c>
      <c r="F3846" s="4" t="s">
        <v>5</v>
      </c>
      <c r="G3846" s="16" t="s">
        <v>6131</v>
      </c>
      <c r="H3846" s="5">
        <f>IFERROR(IF($F$3=0,"-",Tabla1[[#This Row],[Precio de Cliente neto]]*(1+$F$3)),"-")</f>
        <v>1690.5644699999998</v>
      </c>
      <c r="I3846" s="5">
        <v>1610.0614</v>
      </c>
      <c r="J3846" s="5">
        <v>1449.0552600000001</v>
      </c>
      <c r="K3846" s="26">
        <v>0.21</v>
      </c>
    </row>
    <row r="3847" spans="1:11">
      <c r="A3847" s="4">
        <v>10672</v>
      </c>
      <c r="B3847" t="s">
        <v>2794</v>
      </c>
      <c r="C3847" s="5">
        <f>IF($F$2=0," - ",Tabla1[[#This Row],[Base Precio de Lista neto]])</f>
        <v>2863.6033000000002</v>
      </c>
      <c r="D3847" s="5">
        <f>IF($F$2=0," - ",Tabla1[[#This Row],[Base Precio de Lista neto]]*(1-$F$2))</f>
        <v>2004.5223100000001</v>
      </c>
      <c r="E3847" s="5">
        <f>IF($F$2=0," - ",Tabla1[[#This Row],[Base para Mejor precio]]*(1-$F$2))</f>
        <v>1804.0700789999996</v>
      </c>
      <c r="F3847" s="4" t="s">
        <v>5</v>
      </c>
      <c r="G3847" s="16" t="s">
        <v>6131</v>
      </c>
      <c r="H3847" s="5">
        <f>IFERROR(IF($F$3=0,"-",Tabla1[[#This Row],[Precio de Cliente neto]]*(1+$F$3)),"-")</f>
        <v>3006.783465</v>
      </c>
      <c r="I3847" s="5">
        <v>2863.6033000000002</v>
      </c>
      <c r="J3847" s="5">
        <v>2577.2429699999998</v>
      </c>
      <c r="K3847" s="26">
        <v>0.21</v>
      </c>
    </row>
    <row r="3848" spans="1:11">
      <c r="A3848" s="4">
        <v>10673</v>
      </c>
      <c r="B3848" t="s">
        <v>2795</v>
      </c>
      <c r="C3848" s="5">
        <f>IF($F$2=0," - ",Tabla1[[#This Row],[Base Precio de Lista neto]])</f>
        <v>13322.321099999999</v>
      </c>
      <c r="D3848" s="5">
        <f>IF($F$2=0," - ",Tabla1[[#This Row],[Base Precio de Lista neto]]*(1-$F$2))</f>
        <v>9325.6247699999985</v>
      </c>
      <c r="E3848" s="5">
        <f>IF($F$2=0," - ",Tabla1[[#This Row],[Base para Mejor precio]]*(1-$F$2))</f>
        <v>8393.062292999999</v>
      </c>
      <c r="F3848" s="4" t="s">
        <v>5</v>
      </c>
      <c r="G3848" s="16" t="s">
        <v>6131</v>
      </c>
      <c r="H3848" s="5">
        <f>IFERROR(IF($F$3=0,"-",Tabla1[[#This Row],[Precio de Cliente neto]]*(1+$F$3)),"-")</f>
        <v>13988.437154999998</v>
      </c>
      <c r="I3848" s="5">
        <v>13322.321099999999</v>
      </c>
      <c r="J3848" s="5">
        <v>11990.08899</v>
      </c>
      <c r="K3848" s="26">
        <v>0.21</v>
      </c>
    </row>
    <row r="3849" spans="1:11">
      <c r="A3849" s="4">
        <v>10678</v>
      </c>
      <c r="B3849" t="s">
        <v>2796</v>
      </c>
      <c r="C3849" s="5">
        <f>IF($F$2=0," - ",Tabla1[[#This Row],[Base Precio de Lista neto]])</f>
        <v>956.36609999999996</v>
      </c>
      <c r="D3849" s="5">
        <f>IF($F$2=0," - ",Tabla1[[#This Row],[Base Precio de Lista neto]]*(1-$F$2))</f>
        <v>669.4562699999999</v>
      </c>
      <c r="E3849" s="5">
        <f>IF($F$2=0," - ",Tabla1[[#This Row],[Base para Mejor precio]]*(1-$F$2))</f>
        <v>602.51064299999996</v>
      </c>
      <c r="F3849" s="4" t="s">
        <v>5</v>
      </c>
      <c r="G3849" s="16" t="s">
        <v>6131</v>
      </c>
      <c r="H3849" s="5">
        <f>IFERROR(IF($F$3=0,"-",Tabla1[[#This Row],[Precio de Cliente neto]]*(1+$F$3)),"-")</f>
        <v>1004.1844049999999</v>
      </c>
      <c r="I3849" s="5">
        <v>956.36609999999996</v>
      </c>
      <c r="J3849" s="5">
        <v>860.72949000000006</v>
      </c>
      <c r="K3849" s="26">
        <v>0.21</v>
      </c>
    </row>
    <row r="3850" spans="1:11">
      <c r="A3850" s="4">
        <v>10679</v>
      </c>
      <c r="B3850" t="s">
        <v>2797</v>
      </c>
      <c r="C3850" s="5">
        <f>IF($F$2=0," - ",Tabla1[[#This Row],[Base Precio de Lista neto]])</f>
        <v>1777.4041</v>
      </c>
      <c r="D3850" s="5">
        <f>IF($F$2=0," - ",Tabla1[[#This Row],[Base Precio de Lista neto]]*(1-$F$2))</f>
        <v>1244.1828699999999</v>
      </c>
      <c r="E3850" s="5">
        <f>IF($F$2=0," - ",Tabla1[[#This Row],[Base para Mejor precio]]*(1-$F$2))</f>
        <v>1119.7645829999999</v>
      </c>
      <c r="F3850" s="4" t="s">
        <v>5</v>
      </c>
      <c r="G3850" s="16" t="s">
        <v>6131</v>
      </c>
      <c r="H3850" s="5">
        <f>IFERROR(IF($F$3=0,"-",Tabla1[[#This Row],[Precio de Cliente neto]]*(1+$F$3)),"-")</f>
        <v>1866.2743049999999</v>
      </c>
      <c r="I3850" s="5">
        <v>1777.4041</v>
      </c>
      <c r="J3850" s="5">
        <v>1599.6636900000001</v>
      </c>
      <c r="K3850" s="26">
        <v>0.21</v>
      </c>
    </row>
    <row r="3851" spans="1:11">
      <c r="A3851" s="4">
        <v>10680</v>
      </c>
      <c r="B3851" t="s">
        <v>2798</v>
      </c>
      <c r="C3851" s="5">
        <f>IF($F$2=0," - ",Tabla1[[#This Row],[Base Precio de Lista neto]])</f>
        <v>3118.6840999999999</v>
      </c>
      <c r="D3851" s="5">
        <f>IF($F$2=0," - ",Tabla1[[#This Row],[Base Precio de Lista neto]]*(1-$F$2))</f>
        <v>2183.0788699999998</v>
      </c>
      <c r="E3851" s="5">
        <f>IF($F$2=0," - ",Tabla1[[#This Row],[Base para Mejor precio]]*(1-$F$2))</f>
        <v>1964.7709829999999</v>
      </c>
      <c r="F3851" s="4" t="s">
        <v>5</v>
      </c>
      <c r="G3851" s="16" t="s">
        <v>6131</v>
      </c>
      <c r="H3851" s="5">
        <f>IFERROR(IF($F$3=0,"-",Tabla1[[#This Row],[Precio de Cliente neto]]*(1+$F$3)),"-")</f>
        <v>3274.618305</v>
      </c>
      <c r="I3851" s="5">
        <v>3118.6840999999999</v>
      </c>
      <c r="J3851" s="5">
        <v>2806.8156899999999</v>
      </c>
      <c r="K3851" s="26">
        <v>0.21</v>
      </c>
    </row>
    <row r="3852" spans="1:11">
      <c r="A3852" s="4">
        <v>10681</v>
      </c>
      <c r="B3852" t="s">
        <v>2799</v>
      </c>
      <c r="C3852" s="5">
        <f>IF($F$2=0," - ",Tabla1[[#This Row],[Base Precio de Lista neto]])</f>
        <v>11577.830400000001</v>
      </c>
      <c r="D3852" s="5">
        <f>IF($F$2=0," - ",Tabla1[[#This Row],[Base Precio de Lista neto]]*(1-$F$2))</f>
        <v>8104.48128</v>
      </c>
      <c r="E3852" s="5">
        <f>IF($F$2=0," - ",Tabla1[[#This Row],[Base para Mejor precio]]*(1-$F$2))</f>
        <v>7294.033152</v>
      </c>
      <c r="F3852" s="4" t="s">
        <v>5</v>
      </c>
      <c r="G3852" s="16" t="s">
        <v>6131</v>
      </c>
      <c r="H3852" s="5">
        <f>IFERROR(IF($F$3=0,"-",Tabla1[[#This Row],[Precio de Cliente neto]]*(1+$F$3)),"-")</f>
        <v>12156.72192</v>
      </c>
      <c r="I3852" s="5">
        <v>11577.830400000001</v>
      </c>
      <c r="J3852" s="5">
        <v>10420.04736</v>
      </c>
      <c r="K3852" s="26">
        <v>0.21</v>
      </c>
    </row>
    <row r="3853" spans="1:11">
      <c r="A3853" s="4">
        <v>10682</v>
      </c>
      <c r="B3853" t="s">
        <v>2800</v>
      </c>
      <c r="C3853" s="5">
        <f>IF($F$2=0," - ",Tabla1[[#This Row],[Base Precio de Lista neto]])</f>
        <v>1043.2609</v>
      </c>
      <c r="D3853" s="5">
        <f>IF($F$2=0," - ",Tabla1[[#This Row],[Base Precio de Lista neto]]*(1-$F$2))</f>
        <v>730.28262999999993</v>
      </c>
      <c r="E3853" s="5">
        <f>IF($F$2=0," - ",Tabla1[[#This Row],[Base para Mejor precio]]*(1-$F$2))</f>
        <v>657.25436699999989</v>
      </c>
      <c r="F3853" s="4" t="s">
        <v>5</v>
      </c>
      <c r="G3853" s="16" t="s">
        <v>6131</v>
      </c>
      <c r="H3853" s="5">
        <f>IFERROR(IF($F$3=0,"-",Tabla1[[#This Row],[Precio de Cliente neto]]*(1+$F$3)),"-")</f>
        <v>1095.423945</v>
      </c>
      <c r="I3853" s="5">
        <v>1043.2609</v>
      </c>
      <c r="J3853" s="5">
        <v>938.93480999999997</v>
      </c>
      <c r="K3853" s="26">
        <v>0.21</v>
      </c>
    </row>
    <row r="3854" spans="1:11">
      <c r="A3854" s="4">
        <v>10683</v>
      </c>
      <c r="B3854" t="s">
        <v>2801</v>
      </c>
      <c r="C3854" s="5">
        <f>IF($F$2=0," - ",Tabla1[[#This Row],[Base Precio de Lista neto]])</f>
        <v>1777.4041</v>
      </c>
      <c r="D3854" s="5">
        <f>IF($F$2=0," - ",Tabla1[[#This Row],[Base Precio de Lista neto]]*(1-$F$2))</f>
        <v>1244.1828699999999</v>
      </c>
      <c r="E3854" s="5">
        <f>IF($F$2=0," - ",Tabla1[[#This Row],[Base para Mejor precio]]*(1-$F$2))</f>
        <v>1119.7645829999999</v>
      </c>
      <c r="F3854" s="4" t="s">
        <v>5</v>
      </c>
      <c r="G3854" s="16" t="s">
        <v>6131</v>
      </c>
      <c r="H3854" s="5">
        <f>IFERROR(IF($F$3=0,"-",Tabla1[[#This Row],[Precio de Cliente neto]]*(1+$F$3)),"-")</f>
        <v>1866.2743049999999</v>
      </c>
      <c r="I3854" s="5">
        <v>1777.4041</v>
      </c>
      <c r="J3854" s="5">
        <v>1599.6636900000001</v>
      </c>
      <c r="K3854" s="26">
        <v>0.21</v>
      </c>
    </row>
    <row r="3855" spans="1:11">
      <c r="A3855" s="4">
        <v>10684</v>
      </c>
      <c r="B3855" t="s">
        <v>2802</v>
      </c>
      <c r="C3855" s="5">
        <f>IF($F$2=0," - ",Tabla1[[#This Row],[Base Precio de Lista neto]])</f>
        <v>2863.6033000000002</v>
      </c>
      <c r="D3855" s="5">
        <f>IF($F$2=0," - ",Tabla1[[#This Row],[Base Precio de Lista neto]]*(1-$F$2))</f>
        <v>2004.5223100000001</v>
      </c>
      <c r="E3855" s="5">
        <f>IF($F$2=0," - ",Tabla1[[#This Row],[Base para Mejor precio]]*(1-$F$2))</f>
        <v>1804.0700789999996</v>
      </c>
      <c r="F3855" s="4" t="s">
        <v>5</v>
      </c>
      <c r="G3855" s="16" t="s">
        <v>6131</v>
      </c>
      <c r="H3855" s="5">
        <f>IFERROR(IF($F$3=0,"-",Tabla1[[#This Row],[Precio de Cliente neto]]*(1+$F$3)),"-")</f>
        <v>3006.783465</v>
      </c>
      <c r="I3855" s="5">
        <v>2863.6033000000002</v>
      </c>
      <c r="J3855" s="5">
        <v>2577.2429699999998</v>
      </c>
      <c r="K3855" s="26">
        <v>0.21</v>
      </c>
    </row>
    <row r="3856" spans="1:11">
      <c r="A3856" s="4">
        <v>10685</v>
      </c>
      <c r="B3856" t="s">
        <v>2803</v>
      </c>
      <c r="C3856" s="5">
        <f>IF($F$2=0," - ",Tabla1[[#This Row],[Base Precio de Lista neto]])</f>
        <v>11577.830400000001</v>
      </c>
      <c r="D3856" s="5">
        <f>IF($F$2=0," - ",Tabla1[[#This Row],[Base Precio de Lista neto]]*(1-$F$2))</f>
        <v>8104.48128</v>
      </c>
      <c r="E3856" s="5">
        <f>IF($F$2=0," - ",Tabla1[[#This Row],[Base para Mejor precio]]*(1-$F$2))</f>
        <v>7294.033152</v>
      </c>
      <c r="F3856" s="4" t="s">
        <v>5</v>
      </c>
      <c r="G3856" s="16" t="s">
        <v>6131</v>
      </c>
      <c r="H3856" s="5">
        <f>IFERROR(IF($F$3=0,"-",Tabla1[[#This Row],[Precio de Cliente neto]]*(1+$F$3)),"-")</f>
        <v>12156.72192</v>
      </c>
      <c r="I3856" s="5">
        <v>11577.830400000001</v>
      </c>
      <c r="J3856" s="5">
        <v>10420.04736</v>
      </c>
      <c r="K3856" s="26">
        <v>0.21</v>
      </c>
    </row>
    <row r="3857" spans="1:11">
      <c r="A3857" s="4">
        <v>10686</v>
      </c>
      <c r="B3857" t="s">
        <v>2804</v>
      </c>
      <c r="C3857" s="5">
        <f>IF($F$2=0," - ",Tabla1[[#This Row],[Base Precio de Lista neto]])</f>
        <v>1043.2603999999999</v>
      </c>
      <c r="D3857" s="5">
        <f>IF($F$2=0," - ",Tabla1[[#This Row],[Base Precio de Lista neto]]*(1-$F$2))</f>
        <v>730.2822799999999</v>
      </c>
      <c r="E3857" s="5">
        <f>IF($F$2=0," - ",Tabla1[[#This Row],[Base para Mejor precio]]*(1-$F$2))</f>
        <v>657.25405199999989</v>
      </c>
      <c r="F3857" s="4" t="s">
        <v>5</v>
      </c>
      <c r="G3857" s="16" t="s">
        <v>6131</v>
      </c>
      <c r="H3857" s="5">
        <f>IFERROR(IF($F$3=0,"-",Tabla1[[#This Row],[Precio de Cliente neto]]*(1+$F$3)),"-")</f>
        <v>1095.4234199999999</v>
      </c>
      <c r="I3857" s="5">
        <v>1043.2603999999999</v>
      </c>
      <c r="J3857" s="5">
        <v>938.93435999999997</v>
      </c>
      <c r="K3857" s="26">
        <v>0.21</v>
      </c>
    </row>
    <row r="3858" spans="1:11">
      <c r="A3858" s="4">
        <v>10687</v>
      </c>
      <c r="B3858" t="s">
        <v>2805</v>
      </c>
      <c r="C3858" s="5">
        <f>IF($F$2=0," - ",Tabla1[[#This Row],[Base Precio de Lista neto]])</f>
        <v>3118.6840999999999</v>
      </c>
      <c r="D3858" s="5">
        <f>IF($F$2=0," - ",Tabla1[[#This Row],[Base Precio de Lista neto]]*(1-$F$2))</f>
        <v>2183.0788699999998</v>
      </c>
      <c r="E3858" s="5">
        <f>IF($F$2=0," - ",Tabla1[[#This Row],[Base para Mejor precio]]*(1-$F$2))</f>
        <v>1964.7709829999999</v>
      </c>
      <c r="F3858" s="4" t="s">
        <v>5</v>
      </c>
      <c r="G3858" s="16" t="s">
        <v>6131</v>
      </c>
      <c r="H3858" s="5">
        <f>IFERROR(IF($F$3=0,"-",Tabla1[[#This Row],[Precio de Cliente neto]]*(1+$F$3)),"-")</f>
        <v>3274.618305</v>
      </c>
      <c r="I3858" s="5">
        <v>3118.6840999999999</v>
      </c>
      <c r="J3858" s="5">
        <v>2806.8156899999999</v>
      </c>
      <c r="K3858" s="26">
        <v>0.21</v>
      </c>
    </row>
    <row r="3859" spans="1:11">
      <c r="A3859" s="4">
        <v>10689</v>
      </c>
      <c r="B3859" t="s">
        <v>2806</v>
      </c>
      <c r="C3859" s="5">
        <f>IF($F$2=0," - ",Tabla1[[#This Row],[Base Precio de Lista neto]])</f>
        <v>2863.6033000000002</v>
      </c>
      <c r="D3859" s="5">
        <f>IF($F$2=0," - ",Tabla1[[#This Row],[Base Precio de Lista neto]]*(1-$F$2))</f>
        <v>2004.5223100000001</v>
      </c>
      <c r="E3859" s="5">
        <f>IF($F$2=0," - ",Tabla1[[#This Row],[Base para Mejor precio]]*(1-$F$2))</f>
        <v>1804.0700789999996</v>
      </c>
      <c r="F3859" s="4" t="s">
        <v>5</v>
      </c>
      <c r="G3859" s="16" t="s">
        <v>6131</v>
      </c>
      <c r="H3859" s="5">
        <f>IFERROR(IF($F$3=0,"-",Tabla1[[#This Row],[Precio de Cliente neto]]*(1+$F$3)),"-")</f>
        <v>3006.783465</v>
      </c>
      <c r="I3859" s="5">
        <v>2863.6033000000002</v>
      </c>
      <c r="J3859" s="5">
        <v>2577.2429699999998</v>
      </c>
      <c r="K3859" s="26">
        <v>0.21</v>
      </c>
    </row>
    <row r="3860" spans="1:11">
      <c r="A3860" s="4">
        <v>10690</v>
      </c>
      <c r="B3860" t="s">
        <v>9301</v>
      </c>
      <c r="C3860" s="5">
        <f>IF($F$2=0," - ",Tabla1[[#This Row],[Base Precio de Lista neto]])</f>
        <v>1043.2609</v>
      </c>
      <c r="D3860" s="5">
        <f>IF($F$2=0," - ",Tabla1[[#This Row],[Base Precio de Lista neto]]*(1-$F$2))</f>
        <v>730.28262999999993</v>
      </c>
      <c r="E3860" s="5">
        <f>IF($F$2=0," - ",Tabla1[[#This Row],[Base para Mejor precio]]*(1-$F$2))</f>
        <v>657.25436699999989</v>
      </c>
      <c r="F3860" s="4" t="s">
        <v>5</v>
      </c>
      <c r="G3860" s="16" t="s">
        <v>6131</v>
      </c>
      <c r="H3860" s="5">
        <f>IFERROR(IF($F$3=0,"-",Tabla1[[#This Row],[Precio de Cliente neto]]*(1+$F$3)),"-")</f>
        <v>1095.423945</v>
      </c>
      <c r="I3860" s="5">
        <v>1043.2609</v>
      </c>
      <c r="J3860" s="5">
        <v>938.93480999999997</v>
      </c>
      <c r="K3860" s="26">
        <v>0.21</v>
      </c>
    </row>
    <row r="3861" spans="1:11">
      <c r="A3861" s="4">
        <v>10691</v>
      </c>
      <c r="B3861" t="s">
        <v>2807</v>
      </c>
      <c r="C3861" s="5">
        <f>IF($F$2=0," - ",Tabla1[[#This Row],[Base Precio de Lista neto]])</f>
        <v>1777.4032999999999</v>
      </c>
      <c r="D3861" s="5">
        <f>IF($F$2=0," - ",Tabla1[[#This Row],[Base Precio de Lista neto]]*(1-$F$2))</f>
        <v>1244.1823099999999</v>
      </c>
      <c r="E3861" s="5">
        <f>IF($F$2=0," - ",Tabla1[[#This Row],[Base para Mejor precio]]*(1-$F$2))</f>
        <v>1119.764079</v>
      </c>
      <c r="F3861" s="4" t="s">
        <v>5</v>
      </c>
      <c r="G3861" s="16" t="s">
        <v>6131</v>
      </c>
      <c r="H3861" s="5">
        <f>IFERROR(IF($F$3=0,"-",Tabla1[[#This Row],[Precio de Cliente neto]]*(1+$F$3)),"-")</f>
        <v>1866.2734649999998</v>
      </c>
      <c r="I3861" s="5">
        <v>1777.4032999999999</v>
      </c>
      <c r="J3861" s="5">
        <v>1599.6629700000001</v>
      </c>
      <c r="K3861" s="26">
        <v>0.21</v>
      </c>
    </row>
    <row r="3862" spans="1:11">
      <c r="A3862" s="4">
        <v>10692</v>
      </c>
      <c r="B3862" t="s">
        <v>2808</v>
      </c>
      <c r="C3862" s="5">
        <f>IF($F$2=0," - ",Tabla1[[#This Row],[Base Precio de Lista neto]])</f>
        <v>3118.6840999999999</v>
      </c>
      <c r="D3862" s="5">
        <f>IF($F$2=0," - ",Tabla1[[#This Row],[Base Precio de Lista neto]]*(1-$F$2))</f>
        <v>2183.0788699999998</v>
      </c>
      <c r="E3862" s="5">
        <f>IF($F$2=0," - ",Tabla1[[#This Row],[Base para Mejor precio]]*(1-$F$2))</f>
        <v>1964.7709829999999</v>
      </c>
      <c r="F3862" s="4" t="s">
        <v>5</v>
      </c>
      <c r="G3862" s="16" t="s">
        <v>6131</v>
      </c>
      <c r="H3862" s="5">
        <f>IFERROR(IF($F$3=0,"-",Tabla1[[#This Row],[Precio de Cliente neto]]*(1+$F$3)),"-")</f>
        <v>3274.618305</v>
      </c>
      <c r="I3862" s="5">
        <v>3118.6840999999999</v>
      </c>
      <c r="J3862" s="5">
        <v>2806.8156899999999</v>
      </c>
      <c r="K3862" s="26">
        <v>0.21</v>
      </c>
    </row>
    <row r="3863" spans="1:11">
      <c r="A3863" s="4">
        <v>10693</v>
      </c>
      <c r="B3863" t="s">
        <v>2809</v>
      </c>
      <c r="C3863" s="5">
        <f>IF($F$2=0," - ",Tabla1[[#This Row],[Base Precio de Lista neto]])</f>
        <v>11577.830400000001</v>
      </c>
      <c r="D3863" s="5">
        <f>IF($F$2=0," - ",Tabla1[[#This Row],[Base Precio de Lista neto]]*(1-$F$2))</f>
        <v>8104.48128</v>
      </c>
      <c r="E3863" s="5">
        <f>IF($F$2=0," - ",Tabla1[[#This Row],[Base para Mejor precio]]*(1-$F$2))</f>
        <v>7294.033152</v>
      </c>
      <c r="F3863" s="4" t="s">
        <v>5</v>
      </c>
      <c r="G3863" s="16" t="s">
        <v>6131</v>
      </c>
      <c r="H3863" s="5">
        <f>IFERROR(IF($F$3=0,"-",Tabla1[[#This Row],[Precio de Cliente neto]]*(1+$F$3)),"-")</f>
        <v>12156.72192</v>
      </c>
      <c r="I3863" s="5">
        <v>11577.830400000001</v>
      </c>
      <c r="J3863" s="5">
        <v>10420.04736</v>
      </c>
      <c r="K3863" s="26">
        <v>0.21</v>
      </c>
    </row>
    <row r="3864" spans="1:11">
      <c r="A3864" s="4">
        <v>10694</v>
      </c>
      <c r="B3864" t="s">
        <v>9052</v>
      </c>
      <c r="C3864" s="5">
        <f>IF($F$2=0," - ",Tabla1[[#This Row],[Base Precio de Lista neto]])</f>
        <v>1132.9301</v>
      </c>
      <c r="D3864" s="5">
        <f>IF($F$2=0," - ",Tabla1[[#This Row],[Base Precio de Lista neto]]*(1-$F$2))</f>
        <v>793.05106999999998</v>
      </c>
      <c r="E3864" s="5">
        <f>IF($F$2=0," - ",Tabla1[[#This Row],[Base para Mejor precio]]*(1-$F$2))</f>
        <v>713.74596299999996</v>
      </c>
      <c r="F3864" s="4" t="s">
        <v>5</v>
      </c>
      <c r="G3864" s="16" t="s">
        <v>6131</v>
      </c>
      <c r="H3864" s="5">
        <f>IFERROR(IF($F$3=0,"-",Tabla1[[#This Row],[Precio de Cliente neto]]*(1+$F$3)),"-")</f>
        <v>1189.576605</v>
      </c>
      <c r="I3864" s="5">
        <v>1132.9301</v>
      </c>
      <c r="J3864" s="5">
        <v>1019.6370899999999</v>
      </c>
      <c r="K3864" s="26">
        <v>0.21</v>
      </c>
    </row>
    <row r="3865" spans="1:11">
      <c r="A3865" s="4">
        <v>10698</v>
      </c>
      <c r="B3865" t="s">
        <v>8996</v>
      </c>
      <c r="C3865" s="5">
        <f>IF($F$2=0," - ",Tabla1[[#This Row],[Base Precio de Lista neto]])</f>
        <v>1043.2603999999999</v>
      </c>
      <c r="D3865" s="5">
        <f>IF($F$2=0," - ",Tabla1[[#This Row],[Base Precio de Lista neto]]*(1-$F$2))</f>
        <v>730.2822799999999</v>
      </c>
      <c r="E3865" s="5">
        <f>IF($F$2=0," - ",Tabla1[[#This Row],[Base para Mejor precio]]*(1-$F$2))</f>
        <v>657.25405199999989</v>
      </c>
      <c r="F3865" s="4" t="s">
        <v>5</v>
      </c>
      <c r="G3865" s="16" t="s">
        <v>6131</v>
      </c>
      <c r="H3865" s="5">
        <f>IFERROR(IF($F$3=0,"-",Tabla1[[#This Row],[Precio de Cliente neto]]*(1+$F$3)),"-")</f>
        <v>1095.4234199999999</v>
      </c>
      <c r="I3865" s="5">
        <v>1043.2603999999999</v>
      </c>
      <c r="J3865" s="5">
        <v>938.93435999999997</v>
      </c>
      <c r="K3865" s="26">
        <v>0.21</v>
      </c>
    </row>
    <row r="3866" spans="1:11">
      <c r="A3866" s="4">
        <v>10699</v>
      </c>
      <c r="B3866" t="s">
        <v>6499</v>
      </c>
      <c r="C3866" s="5">
        <f>IF($F$2=0," - ",Tabla1[[#This Row],[Base Precio de Lista neto]])</f>
        <v>1777.4032999999999</v>
      </c>
      <c r="D3866" s="5">
        <f>IF($F$2=0," - ",Tabla1[[#This Row],[Base Precio de Lista neto]]*(1-$F$2))</f>
        <v>1244.1823099999999</v>
      </c>
      <c r="E3866" s="5">
        <f>IF($F$2=0," - ",Tabla1[[#This Row],[Base para Mejor precio]]*(1-$F$2))</f>
        <v>1119.764079</v>
      </c>
      <c r="F3866" s="4" t="s">
        <v>5</v>
      </c>
      <c r="G3866" s="16" t="s">
        <v>6131</v>
      </c>
      <c r="H3866" s="5">
        <f>IFERROR(IF($F$3=0,"-",Tabla1[[#This Row],[Precio de Cliente neto]]*(1+$F$3)),"-")</f>
        <v>1866.2734649999998</v>
      </c>
      <c r="I3866" s="5">
        <v>1777.4032999999999</v>
      </c>
      <c r="J3866" s="5">
        <v>1599.6629700000001</v>
      </c>
      <c r="K3866" s="26">
        <v>0.21</v>
      </c>
    </row>
    <row r="3867" spans="1:11">
      <c r="A3867" s="4">
        <v>10700</v>
      </c>
      <c r="B3867" t="s">
        <v>2810</v>
      </c>
      <c r="C3867" s="5">
        <f>IF($F$2=0," - ",Tabla1[[#This Row],[Base Precio de Lista neto]])</f>
        <v>3118.6840999999999</v>
      </c>
      <c r="D3867" s="5">
        <f>IF($F$2=0," - ",Tabla1[[#This Row],[Base Precio de Lista neto]]*(1-$F$2))</f>
        <v>2183.0788699999998</v>
      </c>
      <c r="E3867" s="5">
        <f>IF($F$2=0," - ",Tabla1[[#This Row],[Base para Mejor precio]]*(1-$F$2))</f>
        <v>1964.7709829999999</v>
      </c>
      <c r="F3867" s="4" t="s">
        <v>5</v>
      </c>
      <c r="G3867" s="16" t="s">
        <v>6131</v>
      </c>
      <c r="H3867" s="5">
        <f>IFERROR(IF($F$3=0,"-",Tabla1[[#This Row],[Precio de Cliente neto]]*(1+$F$3)),"-")</f>
        <v>3274.618305</v>
      </c>
      <c r="I3867" s="5">
        <v>3118.6840999999999</v>
      </c>
      <c r="J3867" s="5">
        <v>2806.8156899999999</v>
      </c>
      <c r="K3867" s="26">
        <v>0.21</v>
      </c>
    </row>
    <row r="3868" spans="1:11">
      <c r="A3868" s="4">
        <v>10701</v>
      </c>
      <c r="B3868" t="s">
        <v>2811</v>
      </c>
      <c r="C3868" s="5">
        <f>IF($F$2=0," - ",Tabla1[[#This Row],[Base Precio de Lista neto]])</f>
        <v>11577.830400000001</v>
      </c>
      <c r="D3868" s="5">
        <f>IF($F$2=0," - ",Tabla1[[#This Row],[Base Precio de Lista neto]]*(1-$F$2))</f>
        <v>8104.48128</v>
      </c>
      <c r="E3868" s="5">
        <f>IF($F$2=0," - ",Tabla1[[#This Row],[Base para Mejor precio]]*(1-$F$2))</f>
        <v>7294.033152</v>
      </c>
      <c r="F3868" s="4" t="s">
        <v>5</v>
      </c>
      <c r="G3868" s="16" t="s">
        <v>6131</v>
      </c>
      <c r="H3868" s="5">
        <f>IFERROR(IF($F$3=0,"-",Tabla1[[#This Row],[Precio de Cliente neto]]*(1+$F$3)),"-")</f>
        <v>12156.72192</v>
      </c>
      <c r="I3868" s="5">
        <v>11577.830400000001</v>
      </c>
      <c r="J3868" s="5">
        <v>10420.04736</v>
      </c>
      <c r="K3868" s="26">
        <v>0.21</v>
      </c>
    </row>
    <row r="3869" spans="1:11">
      <c r="A3869" s="4">
        <v>10702</v>
      </c>
      <c r="B3869" t="s">
        <v>2812</v>
      </c>
      <c r="C3869" s="5">
        <f>IF($F$2=0," - ",Tabla1[[#This Row],[Base Precio de Lista neto]])</f>
        <v>1043.2603999999999</v>
      </c>
      <c r="D3869" s="5">
        <f>IF($F$2=0," - ",Tabla1[[#This Row],[Base Precio de Lista neto]]*(1-$F$2))</f>
        <v>730.2822799999999</v>
      </c>
      <c r="E3869" s="5">
        <f>IF($F$2=0," - ",Tabla1[[#This Row],[Base para Mejor precio]]*(1-$F$2))</f>
        <v>657.25405199999989</v>
      </c>
      <c r="F3869" s="4" t="s">
        <v>5</v>
      </c>
      <c r="G3869" s="16" t="s">
        <v>6131</v>
      </c>
      <c r="H3869" s="5">
        <f>IFERROR(IF($F$3=0,"-",Tabla1[[#This Row],[Precio de Cliente neto]]*(1+$F$3)),"-")</f>
        <v>1095.4234199999999</v>
      </c>
      <c r="I3869" s="5">
        <v>1043.2603999999999</v>
      </c>
      <c r="J3869" s="5">
        <v>938.93435999999997</v>
      </c>
      <c r="K3869" s="26">
        <v>0.21</v>
      </c>
    </row>
    <row r="3870" spans="1:11">
      <c r="A3870" s="4">
        <v>10703</v>
      </c>
      <c r="B3870" t="s">
        <v>2813</v>
      </c>
      <c r="C3870" s="5">
        <f>IF($F$2=0," - ",Tabla1[[#This Row],[Base Precio de Lista neto]])</f>
        <v>1777.4041</v>
      </c>
      <c r="D3870" s="5">
        <f>IF($F$2=0," - ",Tabla1[[#This Row],[Base Precio de Lista neto]]*(1-$F$2))</f>
        <v>1244.1828699999999</v>
      </c>
      <c r="E3870" s="5">
        <f>IF($F$2=0," - ",Tabla1[[#This Row],[Base para Mejor precio]]*(1-$F$2))</f>
        <v>1119.7645829999999</v>
      </c>
      <c r="F3870" s="4" t="s">
        <v>5</v>
      </c>
      <c r="G3870" s="16" t="s">
        <v>6131</v>
      </c>
      <c r="H3870" s="5">
        <f>IFERROR(IF($F$3=0,"-",Tabla1[[#This Row],[Precio de Cliente neto]]*(1+$F$3)),"-")</f>
        <v>1866.2743049999999</v>
      </c>
      <c r="I3870" s="5">
        <v>1777.4041</v>
      </c>
      <c r="J3870" s="5">
        <v>1599.6636900000001</v>
      </c>
      <c r="K3870" s="26">
        <v>0.21</v>
      </c>
    </row>
    <row r="3871" spans="1:11">
      <c r="A3871" s="4">
        <v>10704</v>
      </c>
      <c r="B3871" t="s">
        <v>2814</v>
      </c>
      <c r="C3871" s="5">
        <f>IF($F$2=0," - ",Tabla1[[#This Row],[Base Precio de Lista neto]])</f>
        <v>3118.6855999999998</v>
      </c>
      <c r="D3871" s="5">
        <f>IF($F$2=0," - ",Tabla1[[#This Row],[Base Precio de Lista neto]]*(1-$F$2))</f>
        <v>2183.0799199999997</v>
      </c>
      <c r="E3871" s="5">
        <f>IF($F$2=0," - ",Tabla1[[#This Row],[Base para Mejor precio]]*(1-$F$2))</f>
        <v>1964.7719279999999</v>
      </c>
      <c r="F3871" s="4" t="s">
        <v>5</v>
      </c>
      <c r="G3871" s="16" t="s">
        <v>6131</v>
      </c>
      <c r="H3871" s="5">
        <f>IFERROR(IF($F$3=0,"-",Tabla1[[#This Row],[Precio de Cliente neto]]*(1+$F$3)),"-")</f>
        <v>3274.6198799999993</v>
      </c>
      <c r="I3871" s="5">
        <v>3118.6855999999998</v>
      </c>
      <c r="J3871" s="5">
        <v>2806.8170399999999</v>
      </c>
      <c r="K3871" s="26">
        <v>0.21</v>
      </c>
    </row>
    <row r="3872" spans="1:11">
      <c r="A3872" s="4">
        <v>10705</v>
      </c>
      <c r="B3872" t="s">
        <v>2815</v>
      </c>
      <c r="C3872" s="5">
        <f>IF($F$2=0," - ",Tabla1[[#This Row],[Base Precio de Lista neto]])</f>
        <v>11577.830400000001</v>
      </c>
      <c r="D3872" s="5">
        <f>IF($F$2=0," - ",Tabla1[[#This Row],[Base Precio de Lista neto]]*(1-$F$2))</f>
        <v>8104.48128</v>
      </c>
      <c r="E3872" s="5">
        <f>IF($F$2=0," - ",Tabla1[[#This Row],[Base para Mejor precio]]*(1-$F$2))</f>
        <v>7294.033152</v>
      </c>
      <c r="F3872" s="4" t="s">
        <v>5</v>
      </c>
      <c r="G3872" s="16" t="s">
        <v>6131</v>
      </c>
      <c r="H3872" s="5">
        <f>IFERROR(IF($F$3=0,"-",Tabla1[[#This Row],[Precio de Cliente neto]]*(1+$F$3)),"-")</f>
        <v>12156.72192</v>
      </c>
      <c r="I3872" s="5">
        <v>11577.830400000001</v>
      </c>
      <c r="J3872" s="5">
        <v>10420.04736</v>
      </c>
      <c r="K3872" s="26">
        <v>0.21</v>
      </c>
    </row>
    <row r="3873" spans="1:11">
      <c r="A3873" s="4">
        <v>10706</v>
      </c>
      <c r="B3873" t="s">
        <v>2816</v>
      </c>
      <c r="C3873" s="5">
        <f>IF($F$2=0," - ",Tabla1[[#This Row],[Base Precio de Lista neto]])</f>
        <v>1343.7847999999999</v>
      </c>
      <c r="D3873" s="5">
        <f>IF($F$2=0," - ",Tabla1[[#This Row],[Base Precio de Lista neto]]*(1-$F$2))</f>
        <v>940.64935999999989</v>
      </c>
      <c r="E3873" s="5">
        <f>IF($F$2=0," - ",Tabla1[[#This Row],[Base para Mejor precio]]*(1-$F$2))</f>
        <v>846.58442400000001</v>
      </c>
      <c r="F3873" s="4" t="s">
        <v>5</v>
      </c>
      <c r="G3873" s="16" t="s">
        <v>6131</v>
      </c>
      <c r="H3873" s="5">
        <f>IFERROR(IF($F$3=0,"-",Tabla1[[#This Row],[Precio de Cliente neto]]*(1+$F$3)),"-")</f>
        <v>1410.9740399999998</v>
      </c>
      <c r="I3873" s="5">
        <v>1343.7847999999999</v>
      </c>
      <c r="J3873" s="5">
        <v>1209.4063200000001</v>
      </c>
      <c r="K3873" s="26">
        <v>0.21</v>
      </c>
    </row>
    <row r="3874" spans="1:11">
      <c r="A3874" s="4">
        <v>10707</v>
      </c>
      <c r="B3874" t="s">
        <v>2817</v>
      </c>
      <c r="C3874" s="5">
        <f>IF($F$2=0," - ",Tabla1[[#This Row],[Base Precio de Lista neto]])</f>
        <v>2378.4625999999998</v>
      </c>
      <c r="D3874" s="5">
        <f>IF($F$2=0," - ",Tabla1[[#This Row],[Base Precio de Lista neto]]*(1-$F$2))</f>
        <v>1664.9238199999998</v>
      </c>
      <c r="E3874" s="5">
        <f>IF($F$2=0," - ",Tabla1[[#This Row],[Base para Mejor precio]]*(1-$F$2))</f>
        <v>1498.4314379999998</v>
      </c>
      <c r="F3874" s="4" t="s">
        <v>5</v>
      </c>
      <c r="G3874" s="16" t="s">
        <v>6131</v>
      </c>
      <c r="H3874" s="5">
        <f>IFERROR(IF($F$3=0,"-",Tabla1[[#This Row],[Precio de Cliente neto]]*(1+$F$3)),"-")</f>
        <v>2497.3857299999995</v>
      </c>
      <c r="I3874" s="5">
        <v>2378.4625999999998</v>
      </c>
      <c r="J3874" s="5">
        <v>2140.61634</v>
      </c>
      <c r="K3874" s="26">
        <v>0.21</v>
      </c>
    </row>
    <row r="3875" spans="1:11">
      <c r="A3875" s="4">
        <v>10708</v>
      </c>
      <c r="B3875" t="s">
        <v>2818</v>
      </c>
      <c r="C3875" s="5">
        <f>IF($F$2=0," - ",Tabla1[[#This Row],[Base Precio de Lista neto]])</f>
        <v>4270.7097000000003</v>
      </c>
      <c r="D3875" s="5">
        <f>IF($F$2=0," - ",Tabla1[[#This Row],[Base Precio de Lista neto]]*(1-$F$2))</f>
        <v>2989.4967900000001</v>
      </c>
      <c r="E3875" s="5">
        <f>IF($F$2=0," - ",Tabla1[[#This Row],[Base para Mejor precio]]*(1-$F$2))</f>
        <v>2690.5471109999999</v>
      </c>
      <c r="F3875" s="4" t="s">
        <v>5</v>
      </c>
      <c r="G3875" s="16" t="s">
        <v>6131</v>
      </c>
      <c r="H3875" s="5">
        <f>IFERROR(IF($F$3=0,"-",Tabla1[[#This Row],[Precio de Cliente neto]]*(1+$F$3)),"-")</f>
        <v>4484.2451849999998</v>
      </c>
      <c r="I3875" s="5">
        <v>4270.7097000000003</v>
      </c>
      <c r="J3875" s="5">
        <v>3843.6387300000001</v>
      </c>
      <c r="K3875" s="26">
        <v>0.21</v>
      </c>
    </row>
    <row r="3876" spans="1:11">
      <c r="A3876" s="4">
        <v>10709</v>
      </c>
      <c r="B3876" t="s">
        <v>2819</v>
      </c>
      <c r="C3876" s="5">
        <f>IF($F$2=0," - ",Tabla1[[#This Row],[Base Precio de Lista neto]])</f>
        <v>16185.9244</v>
      </c>
      <c r="D3876" s="5">
        <f>IF($F$2=0," - ",Tabla1[[#This Row],[Base Precio de Lista neto]]*(1-$F$2))</f>
        <v>11330.147079999999</v>
      </c>
      <c r="E3876" s="5">
        <f>IF($F$2=0," - ",Tabla1[[#This Row],[Base para Mejor precio]]*(1-$F$2))</f>
        <v>10197.132371999998</v>
      </c>
      <c r="F3876" s="4" t="s">
        <v>5</v>
      </c>
      <c r="G3876" s="16" t="s">
        <v>6131</v>
      </c>
      <c r="H3876" s="5">
        <f>IFERROR(IF($F$3=0,"-",Tabla1[[#This Row],[Precio de Cliente neto]]*(1+$F$3)),"-")</f>
        <v>16995.22062</v>
      </c>
      <c r="I3876" s="5">
        <v>16185.9244</v>
      </c>
      <c r="J3876" s="5">
        <v>14567.33196</v>
      </c>
      <c r="K3876" s="26">
        <v>0.21</v>
      </c>
    </row>
    <row r="3877" spans="1:11">
      <c r="A3877" s="4">
        <v>10710</v>
      </c>
      <c r="B3877" t="s">
        <v>2820</v>
      </c>
      <c r="C3877" s="5">
        <f>IF($F$2=0," - ",Tabla1[[#This Row],[Base Precio de Lista neto]])</f>
        <v>1343.7847999999999</v>
      </c>
      <c r="D3877" s="5">
        <f>IF($F$2=0," - ",Tabla1[[#This Row],[Base Precio de Lista neto]]*(1-$F$2))</f>
        <v>940.64935999999989</v>
      </c>
      <c r="E3877" s="5">
        <f>IF($F$2=0," - ",Tabla1[[#This Row],[Base para Mejor precio]]*(1-$F$2))</f>
        <v>846.58442400000001</v>
      </c>
      <c r="F3877" s="4" t="s">
        <v>5</v>
      </c>
      <c r="G3877" s="16" t="s">
        <v>6131</v>
      </c>
      <c r="H3877" s="5">
        <f>IFERROR(IF($F$3=0,"-",Tabla1[[#This Row],[Precio de Cliente neto]]*(1+$F$3)),"-")</f>
        <v>1410.9740399999998</v>
      </c>
      <c r="I3877" s="5">
        <v>1343.7847999999999</v>
      </c>
      <c r="J3877" s="5">
        <v>1209.4063200000001</v>
      </c>
      <c r="K3877" s="26">
        <v>0.21</v>
      </c>
    </row>
    <row r="3878" spans="1:11">
      <c r="A3878" s="4">
        <v>10711</v>
      </c>
      <c r="B3878" t="s">
        <v>2821</v>
      </c>
      <c r="C3878" s="5">
        <f>IF($F$2=0," - ",Tabla1[[#This Row],[Base Precio de Lista neto]])</f>
        <v>2378.4625999999998</v>
      </c>
      <c r="D3878" s="5">
        <f>IF($F$2=0," - ",Tabla1[[#This Row],[Base Precio de Lista neto]]*(1-$F$2))</f>
        <v>1664.9238199999998</v>
      </c>
      <c r="E3878" s="5">
        <f>IF($F$2=0," - ",Tabla1[[#This Row],[Base para Mejor precio]]*(1-$F$2))</f>
        <v>1498.4314379999998</v>
      </c>
      <c r="F3878" s="4" t="s">
        <v>5</v>
      </c>
      <c r="G3878" s="16" t="s">
        <v>6131</v>
      </c>
      <c r="H3878" s="5">
        <f>IFERROR(IF($F$3=0,"-",Tabla1[[#This Row],[Precio de Cliente neto]]*(1+$F$3)),"-")</f>
        <v>2497.3857299999995</v>
      </c>
      <c r="I3878" s="5">
        <v>2378.4625999999998</v>
      </c>
      <c r="J3878" s="5">
        <v>2140.61634</v>
      </c>
      <c r="K3878" s="26">
        <v>0.21</v>
      </c>
    </row>
    <row r="3879" spans="1:11">
      <c r="A3879" s="4">
        <v>10712</v>
      </c>
      <c r="B3879" t="s">
        <v>6627</v>
      </c>
      <c r="C3879" s="5">
        <f>IF($F$2=0," - ",Tabla1[[#This Row],[Base Precio de Lista neto]])</f>
        <v>4270.7097000000003</v>
      </c>
      <c r="D3879" s="5">
        <f>IF($F$2=0," - ",Tabla1[[#This Row],[Base Precio de Lista neto]]*(1-$F$2))</f>
        <v>2989.4967900000001</v>
      </c>
      <c r="E3879" s="5">
        <f>IF($F$2=0," - ",Tabla1[[#This Row],[Base para Mejor precio]]*(1-$F$2))</f>
        <v>2690.5471109999999</v>
      </c>
      <c r="F3879" s="4" t="s">
        <v>5</v>
      </c>
      <c r="G3879" s="16" t="s">
        <v>6131</v>
      </c>
      <c r="H3879" s="5">
        <f>IFERROR(IF($F$3=0,"-",Tabla1[[#This Row],[Precio de Cliente neto]]*(1+$F$3)),"-")</f>
        <v>4484.2451849999998</v>
      </c>
      <c r="I3879" s="5">
        <v>4270.7097000000003</v>
      </c>
      <c r="J3879" s="5">
        <v>3843.6387300000001</v>
      </c>
      <c r="K3879" s="26">
        <v>0.21</v>
      </c>
    </row>
    <row r="3880" spans="1:11">
      <c r="A3880" s="4">
        <v>10713</v>
      </c>
      <c r="B3880" t="s">
        <v>2822</v>
      </c>
      <c r="C3880" s="5">
        <f>IF($F$2=0," - ",Tabla1[[#This Row],[Base Precio de Lista neto]])</f>
        <v>13322.314899999999</v>
      </c>
      <c r="D3880" s="5">
        <f>IF($F$2=0," - ",Tabla1[[#This Row],[Base Precio de Lista neto]]*(1-$F$2))</f>
        <v>9325.620429999999</v>
      </c>
      <c r="E3880" s="5">
        <f>IF($F$2=0," - ",Tabla1[[#This Row],[Base para Mejor precio]]*(1-$F$2))</f>
        <v>8393.0583869999991</v>
      </c>
      <c r="F3880" s="4" t="s">
        <v>5</v>
      </c>
      <c r="G3880" s="16" t="s">
        <v>6131</v>
      </c>
      <c r="H3880" s="5">
        <f>IFERROR(IF($F$3=0,"-",Tabla1[[#This Row],[Precio de Cliente neto]]*(1+$F$3)),"-")</f>
        <v>13988.430644999999</v>
      </c>
      <c r="I3880" s="5">
        <v>13322.314899999999</v>
      </c>
      <c r="J3880" s="5">
        <v>11990.083409999999</v>
      </c>
      <c r="K3880" s="26">
        <v>0.21</v>
      </c>
    </row>
    <row r="3881" spans="1:11">
      <c r="A3881" s="4">
        <v>10714</v>
      </c>
      <c r="B3881" t="s">
        <v>2823</v>
      </c>
      <c r="C3881" s="5">
        <f>IF($F$2=0," - ",Tabla1[[#This Row],[Base Precio de Lista neto]])</f>
        <v>1147.2578000000001</v>
      </c>
      <c r="D3881" s="5">
        <f>IF($F$2=0," - ",Tabla1[[#This Row],[Base Precio de Lista neto]]*(1-$F$2))</f>
        <v>803.08046000000002</v>
      </c>
      <c r="E3881" s="5">
        <f>IF($F$2=0," - ",Tabla1[[#This Row],[Base para Mejor precio]]*(1-$F$2))</f>
        <v>722.77241400000003</v>
      </c>
      <c r="F3881" s="4" t="s">
        <v>5</v>
      </c>
      <c r="G3881" s="16" t="s">
        <v>6131</v>
      </c>
      <c r="H3881" s="5">
        <f>IFERROR(IF($F$3=0,"-",Tabla1[[#This Row],[Precio de Cliente neto]]*(1+$F$3)),"-")</f>
        <v>1204.62069</v>
      </c>
      <c r="I3881" s="5">
        <v>1147.2578000000001</v>
      </c>
      <c r="J3881" s="5">
        <v>1032.5320200000001</v>
      </c>
      <c r="K3881" s="26">
        <v>0.21</v>
      </c>
    </row>
    <row r="3882" spans="1:11">
      <c r="A3882" s="4">
        <v>10715</v>
      </c>
      <c r="B3882" t="s">
        <v>2824</v>
      </c>
      <c r="C3882" s="5">
        <f>IF($F$2=0," - ",Tabla1[[#This Row],[Base Precio de Lista neto]])</f>
        <v>1976.8032000000001</v>
      </c>
      <c r="D3882" s="5">
        <f>IF($F$2=0," - ",Tabla1[[#This Row],[Base Precio de Lista neto]]*(1-$F$2))</f>
        <v>1383.76224</v>
      </c>
      <c r="E3882" s="5">
        <f>IF($F$2=0," - ",Tabla1[[#This Row],[Base para Mejor precio]]*(1-$F$2))</f>
        <v>1245.3860159999999</v>
      </c>
      <c r="F3882" s="4" t="s">
        <v>5</v>
      </c>
      <c r="G3882" s="16" t="s">
        <v>6131</v>
      </c>
      <c r="H3882" s="5">
        <f>IFERROR(IF($F$3=0,"-",Tabla1[[#This Row],[Precio de Cliente neto]]*(1+$F$3)),"-")</f>
        <v>2075.64336</v>
      </c>
      <c r="I3882" s="5">
        <v>1976.8032000000001</v>
      </c>
      <c r="J3882" s="5">
        <v>1779.1228799999999</v>
      </c>
      <c r="K3882" s="26">
        <v>0.21</v>
      </c>
    </row>
    <row r="3883" spans="1:11">
      <c r="A3883" s="4">
        <v>10716</v>
      </c>
      <c r="B3883" t="s">
        <v>2825</v>
      </c>
      <c r="C3883" s="5">
        <f>IF($F$2=0," - ",Tabla1[[#This Row],[Base Precio de Lista neto]])</f>
        <v>3521.6021000000001</v>
      </c>
      <c r="D3883" s="5">
        <f>IF($F$2=0," - ",Tabla1[[#This Row],[Base Precio de Lista neto]]*(1-$F$2))</f>
        <v>2465.12147</v>
      </c>
      <c r="E3883" s="5">
        <f>IF($F$2=0," - ",Tabla1[[#This Row],[Base para Mejor precio]]*(1-$F$2))</f>
        <v>2218.6093229999997</v>
      </c>
      <c r="F3883" s="4" t="s">
        <v>5</v>
      </c>
      <c r="G3883" s="16" t="s">
        <v>6131</v>
      </c>
      <c r="H3883" s="5">
        <f>IFERROR(IF($F$3=0,"-",Tabla1[[#This Row],[Precio de Cliente neto]]*(1+$F$3)),"-")</f>
        <v>3697.6822050000001</v>
      </c>
      <c r="I3883" s="5">
        <v>3521.6021000000001</v>
      </c>
      <c r="J3883" s="5">
        <v>3169.4418900000001</v>
      </c>
      <c r="K3883" s="26">
        <v>0.21</v>
      </c>
    </row>
    <row r="3884" spans="1:11">
      <c r="A3884" s="4">
        <v>10717</v>
      </c>
      <c r="B3884" t="s">
        <v>2826</v>
      </c>
      <c r="C3884" s="5">
        <f>IF($F$2=0," - ",Tabla1[[#This Row],[Base Precio de Lista neto]])</f>
        <v>13156.967199999999</v>
      </c>
      <c r="D3884" s="5">
        <f>IF($F$2=0," - ",Tabla1[[#This Row],[Base Precio de Lista neto]]*(1-$F$2))</f>
        <v>9209.8770399999994</v>
      </c>
      <c r="E3884" s="5">
        <f>IF($F$2=0," - ",Tabla1[[#This Row],[Base para Mejor precio]]*(1-$F$2))</f>
        <v>8288.8893359999984</v>
      </c>
      <c r="F3884" s="4" t="s">
        <v>5</v>
      </c>
      <c r="G3884" s="16" t="s">
        <v>6131</v>
      </c>
      <c r="H3884" s="5">
        <f>IFERROR(IF($F$3=0,"-",Tabla1[[#This Row],[Precio de Cliente neto]]*(1+$F$3)),"-")</f>
        <v>13814.815559999999</v>
      </c>
      <c r="I3884" s="5">
        <v>13156.967199999999</v>
      </c>
      <c r="J3884" s="5">
        <v>11841.270479999999</v>
      </c>
      <c r="K3884" s="26">
        <v>0.21</v>
      </c>
    </row>
    <row r="3885" spans="1:11">
      <c r="A3885" s="4">
        <v>10718</v>
      </c>
      <c r="B3885" t="s">
        <v>2827</v>
      </c>
      <c r="C3885" s="5">
        <f>IF($F$2=0," - ",Tabla1[[#This Row],[Base Precio de Lista neto]])</f>
        <v>961.92550000000006</v>
      </c>
      <c r="D3885" s="5">
        <f>IF($F$2=0," - ",Tabla1[[#This Row],[Base Precio de Lista neto]]*(1-$F$2))</f>
        <v>673.34784999999999</v>
      </c>
      <c r="E3885" s="5">
        <f>IF($F$2=0," - ",Tabla1[[#This Row],[Base para Mejor precio]]*(1-$F$2))</f>
        <v>606.01306499999998</v>
      </c>
      <c r="F3885" s="4" t="s">
        <v>5</v>
      </c>
      <c r="G3885" s="16" t="s">
        <v>6131</v>
      </c>
      <c r="H3885" s="5">
        <f>IFERROR(IF($F$3=0,"-",Tabla1[[#This Row],[Precio de Cliente neto]]*(1+$F$3)),"-")</f>
        <v>1010.0217749999999</v>
      </c>
      <c r="I3885" s="5">
        <v>961.92550000000006</v>
      </c>
      <c r="J3885" s="5">
        <v>865.73294999999996</v>
      </c>
      <c r="K3885" s="26">
        <v>0.21</v>
      </c>
    </row>
    <row r="3886" spans="1:11">
      <c r="A3886" s="4">
        <v>10719</v>
      </c>
      <c r="B3886" t="s">
        <v>2828</v>
      </c>
      <c r="C3886" s="5">
        <f>IF($F$2=0," - ",Tabla1[[#This Row],[Base Precio de Lista neto]])</f>
        <v>1606.1492000000001</v>
      </c>
      <c r="D3886" s="5">
        <f>IF($F$2=0," - ",Tabla1[[#This Row],[Base Precio de Lista neto]]*(1-$F$2))</f>
        <v>1124.3044399999999</v>
      </c>
      <c r="E3886" s="5">
        <f>IF($F$2=0," - ",Tabla1[[#This Row],[Base para Mejor precio]]*(1-$F$2))</f>
        <v>1011.873996</v>
      </c>
      <c r="F3886" s="4" t="s">
        <v>5</v>
      </c>
      <c r="G3886" s="16" t="s">
        <v>6131</v>
      </c>
      <c r="H3886" s="5">
        <f>IFERROR(IF($F$3=0,"-",Tabla1[[#This Row],[Precio de Cliente neto]]*(1+$F$3)),"-")</f>
        <v>1686.4566599999998</v>
      </c>
      <c r="I3886" s="5">
        <v>1606.1492000000001</v>
      </c>
      <c r="J3886" s="5">
        <v>1445.5342800000001</v>
      </c>
      <c r="K3886" s="26">
        <v>0.21</v>
      </c>
    </row>
    <row r="3887" spans="1:11">
      <c r="A3887" s="4">
        <v>10720</v>
      </c>
      <c r="B3887" t="s">
        <v>2829</v>
      </c>
      <c r="C3887" s="5">
        <f>IF($F$2=0," - ",Tabla1[[#This Row],[Base Precio de Lista neto]])</f>
        <v>2805.3409999999999</v>
      </c>
      <c r="D3887" s="5">
        <f>IF($F$2=0," - ",Tabla1[[#This Row],[Base Precio de Lista neto]]*(1-$F$2))</f>
        <v>1963.7386999999999</v>
      </c>
      <c r="E3887" s="5">
        <f>IF($F$2=0," - ",Tabla1[[#This Row],[Base para Mejor precio]]*(1-$F$2))</f>
        <v>1767.36483</v>
      </c>
      <c r="F3887" s="4" t="s">
        <v>5</v>
      </c>
      <c r="G3887" s="16" t="s">
        <v>6131</v>
      </c>
      <c r="H3887" s="5">
        <f>IFERROR(IF($F$3=0,"-",Tabla1[[#This Row],[Precio de Cliente neto]]*(1+$F$3)),"-")</f>
        <v>2945.6080499999998</v>
      </c>
      <c r="I3887" s="5">
        <v>2805.3409999999999</v>
      </c>
      <c r="J3887" s="5">
        <v>2524.8069</v>
      </c>
      <c r="K3887" s="26">
        <v>0.21</v>
      </c>
    </row>
    <row r="3888" spans="1:11">
      <c r="A3888" s="4">
        <v>10721</v>
      </c>
      <c r="B3888" t="s">
        <v>2830</v>
      </c>
      <c r="C3888" s="5">
        <f>IF($F$2=0," - ",Tabla1[[#This Row],[Base Precio de Lista neto]])</f>
        <v>10291.831200000001</v>
      </c>
      <c r="D3888" s="5">
        <f>IF($F$2=0," - ",Tabla1[[#This Row],[Base Precio de Lista neto]]*(1-$F$2))</f>
        <v>7204.2818399999996</v>
      </c>
      <c r="E3888" s="5">
        <f>IF($F$2=0," - ",Tabla1[[#This Row],[Base para Mejor precio]]*(1-$F$2))</f>
        <v>6483.8536560000002</v>
      </c>
      <c r="F3888" s="4" t="s">
        <v>5</v>
      </c>
      <c r="G3888" s="16" t="s">
        <v>6131</v>
      </c>
      <c r="H3888" s="5">
        <f>IFERROR(IF($F$3=0,"-",Tabla1[[#This Row],[Precio de Cliente neto]]*(1+$F$3)),"-")</f>
        <v>10806.422759999999</v>
      </c>
      <c r="I3888" s="5">
        <v>10291.831200000001</v>
      </c>
      <c r="J3888" s="5">
        <v>9262.6480800000008</v>
      </c>
      <c r="K3888" s="26">
        <v>0.21</v>
      </c>
    </row>
    <row r="3889" spans="1:11">
      <c r="A3889" s="4">
        <v>10722</v>
      </c>
      <c r="B3889" t="s">
        <v>2831</v>
      </c>
      <c r="C3889" s="5">
        <f>IF($F$2=0," - ",Tabla1[[#This Row],[Base Precio de Lista neto]])</f>
        <v>906.77350000000001</v>
      </c>
      <c r="D3889" s="5">
        <f>IF($F$2=0," - ",Tabla1[[#This Row],[Base Precio de Lista neto]]*(1-$F$2))</f>
        <v>634.74144999999999</v>
      </c>
      <c r="E3889" s="5">
        <f>IF($F$2=0," - ",Tabla1[[#This Row],[Base para Mejor precio]]*(1-$F$2))</f>
        <v>571.26730499999996</v>
      </c>
      <c r="F3889" s="4" t="s">
        <v>5</v>
      </c>
      <c r="G3889" s="16" t="s">
        <v>6131</v>
      </c>
      <c r="H3889" s="5">
        <f>IFERROR(IF($F$3=0,"-",Tabla1[[#This Row],[Precio de Cliente neto]]*(1+$F$3)),"-")</f>
        <v>952.11217499999998</v>
      </c>
      <c r="I3889" s="5">
        <v>906.77350000000001</v>
      </c>
      <c r="J3889" s="5">
        <v>816.09614999999997</v>
      </c>
      <c r="K3889" s="26">
        <v>0.21</v>
      </c>
    </row>
    <row r="3890" spans="1:11">
      <c r="A3890" s="4">
        <v>10723</v>
      </c>
      <c r="B3890" t="s">
        <v>2832</v>
      </c>
      <c r="C3890" s="5">
        <f>IF($F$2=0," - ",Tabla1[[#This Row],[Base Precio de Lista neto]])</f>
        <v>1495.8458000000001</v>
      </c>
      <c r="D3890" s="5">
        <f>IF($F$2=0," - ",Tabla1[[#This Row],[Base Precio de Lista neto]]*(1-$F$2))</f>
        <v>1047.0920599999999</v>
      </c>
      <c r="E3890" s="5">
        <f>IF($F$2=0," - ",Tabla1[[#This Row],[Base para Mejor precio]]*(1-$F$2))</f>
        <v>942.38285399999995</v>
      </c>
      <c r="F3890" s="4" t="s">
        <v>5</v>
      </c>
      <c r="G3890" s="16" t="s">
        <v>6131</v>
      </c>
      <c r="H3890" s="5">
        <f>IFERROR(IF($F$3=0,"-",Tabla1[[#This Row],[Precio de Cliente neto]]*(1+$F$3)),"-")</f>
        <v>1570.6380899999999</v>
      </c>
      <c r="I3890" s="5">
        <v>1495.8458000000001</v>
      </c>
      <c r="J3890" s="5">
        <v>1346.2612200000001</v>
      </c>
      <c r="K3890" s="26">
        <v>0.21</v>
      </c>
    </row>
    <row r="3891" spans="1:11">
      <c r="A3891" s="4">
        <v>10724</v>
      </c>
      <c r="B3891" t="s">
        <v>2833</v>
      </c>
      <c r="C3891" s="5">
        <f>IF($F$2=0," - ",Tabla1[[#This Row],[Base Precio de Lista neto]])</f>
        <v>2182.8773000000001</v>
      </c>
      <c r="D3891" s="5">
        <f>IF($F$2=0," - ",Tabla1[[#This Row],[Base Precio de Lista neto]]*(1-$F$2))</f>
        <v>1528.0141100000001</v>
      </c>
      <c r="E3891" s="5">
        <f>IF($F$2=0," - ",Tabla1[[#This Row],[Base para Mejor precio]]*(1-$F$2))</f>
        <v>1375.2126989999999</v>
      </c>
      <c r="F3891" s="4" t="s">
        <v>5</v>
      </c>
      <c r="G3891" s="16" t="s">
        <v>6131</v>
      </c>
      <c r="H3891" s="5">
        <f>IFERROR(IF($F$3=0,"-",Tabla1[[#This Row],[Precio de Cliente neto]]*(1+$F$3)),"-")</f>
        <v>2292.0211650000001</v>
      </c>
      <c r="I3891" s="5">
        <v>2182.8773000000001</v>
      </c>
      <c r="J3891" s="5">
        <v>1964.5895700000001</v>
      </c>
      <c r="K3891" s="26">
        <v>0.21</v>
      </c>
    </row>
    <row r="3892" spans="1:11">
      <c r="A3892" s="4">
        <v>10725</v>
      </c>
      <c r="B3892" t="s">
        <v>2834</v>
      </c>
      <c r="C3892" s="5">
        <f>IF($F$2=0," - ",Tabla1[[#This Row],[Base Precio de Lista neto]])</f>
        <v>9439.2561999999998</v>
      </c>
      <c r="D3892" s="5">
        <f>IF($F$2=0," - ",Tabla1[[#This Row],[Base Precio de Lista neto]]*(1-$F$2))</f>
        <v>6607.4793399999999</v>
      </c>
      <c r="E3892" s="5">
        <f>IF($F$2=0," - ",Tabla1[[#This Row],[Base para Mejor precio]]*(1-$F$2))</f>
        <v>5946.7314059999999</v>
      </c>
      <c r="F3892" s="4" t="s">
        <v>5</v>
      </c>
      <c r="G3892" s="16" t="s">
        <v>6131</v>
      </c>
      <c r="H3892" s="5">
        <f>IFERROR(IF($F$3=0,"-",Tabla1[[#This Row],[Precio de Cliente neto]]*(1+$F$3)),"-")</f>
        <v>9911.2190100000007</v>
      </c>
      <c r="I3892" s="5">
        <v>9439.2561999999998</v>
      </c>
      <c r="J3892" s="5">
        <v>8495.3305799999998</v>
      </c>
      <c r="K3892" s="26">
        <v>0.21</v>
      </c>
    </row>
    <row r="3893" spans="1:11">
      <c r="A3893" s="4">
        <v>10726</v>
      </c>
      <c r="B3893" t="s">
        <v>2835</v>
      </c>
      <c r="C3893" s="5">
        <f>IF($F$2=0," - ",Tabla1[[#This Row],[Base Precio de Lista neto]])</f>
        <v>800.86929999999995</v>
      </c>
      <c r="D3893" s="5">
        <f>IF($F$2=0," - ",Tabla1[[#This Row],[Base Precio de Lista neto]]*(1-$F$2))</f>
        <v>560.60850999999991</v>
      </c>
      <c r="E3893" s="5">
        <f>IF($F$2=0," - ",Tabla1[[#This Row],[Base para Mejor precio]]*(1-$F$2))</f>
        <v>504.54765899999995</v>
      </c>
      <c r="F3893" s="4" t="s">
        <v>5</v>
      </c>
      <c r="G3893" s="16" t="s">
        <v>6131</v>
      </c>
      <c r="H3893" s="5">
        <f>IFERROR(IF($F$3=0,"-",Tabla1[[#This Row],[Precio de Cliente neto]]*(1+$F$3)),"-")</f>
        <v>840.91276499999981</v>
      </c>
      <c r="I3893" s="5">
        <v>800.86929999999995</v>
      </c>
      <c r="J3893" s="5">
        <v>720.78237000000001</v>
      </c>
      <c r="K3893" s="26">
        <v>0.21</v>
      </c>
    </row>
    <row r="3894" spans="1:11">
      <c r="A3894" s="4">
        <v>10727</v>
      </c>
      <c r="B3894" t="s">
        <v>2836</v>
      </c>
      <c r="C3894" s="5">
        <f>IF($F$2=0," - ",Tabla1[[#This Row],[Base Precio de Lista neto]])</f>
        <v>1284.0372</v>
      </c>
      <c r="D3894" s="5">
        <f>IF($F$2=0," - ",Tabla1[[#This Row],[Base Precio de Lista neto]]*(1-$F$2))</f>
        <v>898.82603999999992</v>
      </c>
      <c r="E3894" s="5">
        <f>IF($F$2=0," - ",Tabla1[[#This Row],[Base para Mejor precio]]*(1-$F$2))</f>
        <v>808.94343599999991</v>
      </c>
      <c r="F3894" s="4" t="s">
        <v>5</v>
      </c>
      <c r="G3894" s="16" t="s">
        <v>6131</v>
      </c>
      <c r="H3894" s="5">
        <f>IFERROR(IF($F$3=0,"-",Tabla1[[#This Row],[Precio de Cliente neto]]*(1+$F$3)),"-")</f>
        <v>1348.2390599999999</v>
      </c>
      <c r="I3894" s="5">
        <v>1284.0372</v>
      </c>
      <c r="J3894" s="5">
        <v>1155.63348</v>
      </c>
      <c r="K3894" s="26">
        <v>0.21</v>
      </c>
    </row>
    <row r="3895" spans="1:11">
      <c r="A3895" s="4">
        <v>10728</v>
      </c>
      <c r="B3895" t="s">
        <v>2837</v>
      </c>
      <c r="C3895" s="5">
        <f>IF($F$2=0," - ",Tabla1[[#This Row],[Base Precio de Lista neto]])</f>
        <v>2182.8782999999999</v>
      </c>
      <c r="D3895" s="5">
        <f>IF($F$2=0," - ",Tabla1[[#This Row],[Base Precio de Lista neto]]*(1-$F$2))</f>
        <v>1528.0148099999999</v>
      </c>
      <c r="E3895" s="5">
        <f>IF($F$2=0," - ",Tabla1[[#This Row],[Base para Mejor precio]]*(1-$F$2))</f>
        <v>1375.2133289999999</v>
      </c>
      <c r="F3895" s="4" t="s">
        <v>5</v>
      </c>
      <c r="G3895" s="16" t="s">
        <v>6131</v>
      </c>
      <c r="H3895" s="5">
        <f>IFERROR(IF($F$3=0,"-",Tabla1[[#This Row],[Precio de Cliente neto]]*(1+$F$3)),"-")</f>
        <v>2292.022215</v>
      </c>
      <c r="I3895" s="5">
        <v>2182.8782999999999</v>
      </c>
      <c r="J3895" s="5">
        <v>1964.5904700000001</v>
      </c>
      <c r="K3895" s="26">
        <v>0.21</v>
      </c>
    </row>
    <row r="3896" spans="1:11">
      <c r="A3896" s="4">
        <v>10729</v>
      </c>
      <c r="B3896" t="s">
        <v>2838</v>
      </c>
      <c r="C3896" s="5">
        <f>IF($F$2=0," - ",Tabla1[[#This Row],[Base Precio de Lista neto]])</f>
        <v>7802.0892000000003</v>
      </c>
      <c r="D3896" s="5">
        <f>IF($F$2=0," - ",Tabla1[[#This Row],[Base Precio de Lista neto]]*(1-$F$2))</f>
        <v>5461.4624400000002</v>
      </c>
      <c r="E3896" s="5">
        <f>IF($F$2=0," - ",Tabla1[[#This Row],[Base para Mejor precio]]*(1-$F$2))</f>
        <v>4915.3161959999998</v>
      </c>
      <c r="F3896" s="4" t="s">
        <v>5</v>
      </c>
      <c r="G3896" s="16" t="s">
        <v>6131</v>
      </c>
      <c r="H3896" s="5">
        <f>IFERROR(IF($F$3=0,"-",Tabla1[[#This Row],[Precio de Cliente neto]]*(1+$F$3)),"-")</f>
        <v>8192.1936600000008</v>
      </c>
      <c r="I3896" s="5">
        <v>7802.0892000000003</v>
      </c>
      <c r="J3896" s="5">
        <v>7021.8802800000003</v>
      </c>
      <c r="K3896" s="26">
        <v>0.21</v>
      </c>
    </row>
    <row r="3897" spans="1:11">
      <c r="A3897" s="4">
        <v>10733</v>
      </c>
      <c r="B3897" t="s">
        <v>2839</v>
      </c>
      <c r="C3897" s="5">
        <f>IF($F$2=0," - ",Tabla1[[#This Row],[Base Precio de Lista neto]])</f>
        <v>2863.6033000000002</v>
      </c>
      <c r="D3897" s="5">
        <f>IF($F$2=0," - ",Tabla1[[#This Row],[Base Precio de Lista neto]]*(1-$F$2))</f>
        <v>2004.5223100000001</v>
      </c>
      <c r="E3897" s="5">
        <f>IF($F$2=0," - ",Tabla1[[#This Row],[Base para Mejor precio]]*(1-$F$2))</f>
        <v>1804.0700789999996</v>
      </c>
      <c r="F3897" s="4" t="s">
        <v>5</v>
      </c>
      <c r="G3897" s="16" t="s">
        <v>6131</v>
      </c>
      <c r="H3897" s="5">
        <f>IFERROR(IF($F$3=0,"-",Tabla1[[#This Row],[Precio de Cliente neto]]*(1+$F$3)),"-")</f>
        <v>3006.783465</v>
      </c>
      <c r="I3897" s="5">
        <v>2863.6033000000002</v>
      </c>
      <c r="J3897" s="5">
        <v>2577.2429699999998</v>
      </c>
      <c r="K3897" s="26">
        <v>0.21</v>
      </c>
    </row>
    <row r="3898" spans="1:11">
      <c r="A3898" s="4">
        <v>10734</v>
      </c>
      <c r="B3898" t="s">
        <v>2840</v>
      </c>
      <c r="C3898" s="5">
        <f>IF($F$2=0," - ",Tabla1[[#This Row],[Base Precio de Lista neto]])</f>
        <v>10557.4692</v>
      </c>
      <c r="D3898" s="5">
        <f>IF($F$2=0," - ",Tabla1[[#This Row],[Base Precio de Lista neto]]*(1-$F$2))</f>
        <v>7390.228439999999</v>
      </c>
      <c r="E3898" s="5">
        <f>IF($F$2=0," - ",Tabla1[[#This Row],[Base para Mejor precio]]*(1-$F$2))</f>
        <v>6651.2055959999998</v>
      </c>
      <c r="F3898" s="4" t="s">
        <v>5</v>
      </c>
      <c r="G3898" s="16" t="s">
        <v>6131</v>
      </c>
      <c r="H3898" s="5">
        <f>IFERROR(IF($F$3=0,"-",Tabla1[[#This Row],[Precio de Cliente neto]]*(1+$F$3)),"-")</f>
        <v>11085.342659999998</v>
      </c>
      <c r="I3898" s="5">
        <v>10557.4692</v>
      </c>
      <c r="J3898" s="5">
        <v>9501.72228</v>
      </c>
      <c r="K3898" s="26">
        <v>0.21</v>
      </c>
    </row>
    <row r="3899" spans="1:11">
      <c r="A3899" s="4">
        <v>10736</v>
      </c>
      <c r="B3899" t="s">
        <v>2841</v>
      </c>
      <c r="C3899" s="5">
        <f>IF($F$2=0," - ",Tabla1[[#This Row],[Base Precio de Lista neto]])</f>
        <v>2206.7307000000001</v>
      </c>
      <c r="D3899" s="5">
        <f>IF($F$2=0," - ",Tabla1[[#This Row],[Base Precio de Lista neto]]*(1-$F$2))</f>
        <v>1544.7114899999999</v>
      </c>
      <c r="E3899" s="5">
        <f>IF($F$2=0," - ",Tabla1[[#This Row],[Base para Mejor precio]]*(1-$F$2))</f>
        <v>1390.2403409999999</v>
      </c>
      <c r="F3899" s="4" t="s">
        <v>5</v>
      </c>
      <c r="G3899" s="16" t="s">
        <v>6131</v>
      </c>
      <c r="H3899" s="5">
        <f>IFERROR(IF($F$3=0,"-",Tabla1[[#This Row],[Precio de Cliente neto]]*(1+$F$3)),"-")</f>
        <v>2317.067235</v>
      </c>
      <c r="I3899" s="5">
        <v>2206.7307000000001</v>
      </c>
      <c r="J3899" s="5">
        <v>1986.05763</v>
      </c>
      <c r="K3899" s="26">
        <v>0.21</v>
      </c>
    </row>
    <row r="3900" spans="1:11">
      <c r="A3900" s="4">
        <v>10737</v>
      </c>
      <c r="B3900" t="s">
        <v>2842</v>
      </c>
      <c r="C3900" s="5">
        <f>IF($F$2=0," - ",Tabla1[[#This Row],[Base Precio de Lista neto]])</f>
        <v>3855.8737999999998</v>
      </c>
      <c r="D3900" s="5">
        <f>IF($F$2=0," - ",Tabla1[[#This Row],[Base Precio de Lista neto]]*(1-$F$2))</f>
        <v>2699.1116599999996</v>
      </c>
      <c r="E3900" s="5">
        <f>IF($F$2=0," - ",Tabla1[[#This Row],[Base para Mejor precio]]*(1-$F$2))</f>
        <v>2429.2004939999997</v>
      </c>
      <c r="F3900" s="4" t="s">
        <v>5</v>
      </c>
      <c r="G3900" s="16" t="s">
        <v>6131</v>
      </c>
      <c r="H3900" s="5">
        <f>IFERROR(IF($F$3=0,"-",Tabla1[[#This Row],[Precio de Cliente neto]]*(1+$F$3)),"-")</f>
        <v>4048.6674899999994</v>
      </c>
      <c r="I3900" s="5">
        <v>3855.8737999999998</v>
      </c>
      <c r="J3900" s="5">
        <v>3470.2864199999999</v>
      </c>
      <c r="K3900" s="26">
        <v>0.21</v>
      </c>
    </row>
    <row r="3901" spans="1:11">
      <c r="A3901" s="4">
        <v>10738</v>
      </c>
      <c r="B3901" t="s">
        <v>8439</v>
      </c>
      <c r="C3901" s="5">
        <f>IF($F$2=0," - ",Tabla1[[#This Row],[Base Precio de Lista neto]])</f>
        <v>14869.3199</v>
      </c>
      <c r="D3901" s="5">
        <f>IF($F$2=0," - ",Tabla1[[#This Row],[Base Precio de Lista neto]]*(1-$F$2))</f>
        <v>10408.523929999999</v>
      </c>
      <c r="E3901" s="5">
        <f>IF($F$2=0," - ",Tabla1[[#This Row],[Base para Mejor precio]]*(1-$F$2))</f>
        <v>9367.6715369999984</v>
      </c>
      <c r="F3901" s="4" t="s">
        <v>5</v>
      </c>
      <c r="G3901" s="16" t="s">
        <v>6131</v>
      </c>
      <c r="H3901" s="5">
        <f>IFERROR(IF($F$3=0,"-",Tabla1[[#This Row],[Precio de Cliente neto]]*(1+$F$3)),"-")</f>
        <v>15612.785894999999</v>
      </c>
      <c r="I3901" s="5">
        <v>14869.3199</v>
      </c>
      <c r="J3901" s="5">
        <v>13382.387909999999</v>
      </c>
      <c r="K3901" s="26">
        <v>0.21</v>
      </c>
    </row>
    <row r="3902" spans="1:11">
      <c r="A3902" s="4">
        <v>10739</v>
      </c>
      <c r="B3902" t="s">
        <v>2843</v>
      </c>
      <c r="C3902" s="5">
        <f>IF($F$2=0," - ",Tabla1[[#This Row],[Base Precio de Lista neto]])</f>
        <v>1284.0378000000001</v>
      </c>
      <c r="D3902" s="5">
        <f>IF($F$2=0," - ",Tabla1[[#This Row],[Base Precio de Lista neto]]*(1-$F$2))</f>
        <v>898.82646</v>
      </c>
      <c r="E3902" s="5">
        <f>IF($F$2=0," - ",Tabla1[[#This Row],[Base para Mejor precio]]*(1-$F$2))</f>
        <v>808.94381399999997</v>
      </c>
      <c r="F3902" s="4" t="s">
        <v>5</v>
      </c>
      <c r="G3902" s="16" t="s">
        <v>6131</v>
      </c>
      <c r="H3902" s="5">
        <f>IFERROR(IF($F$3=0,"-",Tabla1[[#This Row],[Precio de Cliente neto]]*(1+$F$3)),"-")</f>
        <v>1348.2396899999999</v>
      </c>
      <c r="I3902" s="5">
        <v>1284.0378000000001</v>
      </c>
      <c r="J3902" s="5">
        <v>1155.63402</v>
      </c>
      <c r="K3902" s="26">
        <v>0.21</v>
      </c>
    </row>
    <row r="3903" spans="1:11">
      <c r="A3903" s="4">
        <v>10740</v>
      </c>
      <c r="B3903" t="s">
        <v>2844</v>
      </c>
      <c r="C3903" s="5">
        <f>IF($F$2=0," - ",Tabla1[[#This Row],[Base Precio de Lista neto]])</f>
        <v>2182.8782999999999</v>
      </c>
      <c r="D3903" s="5">
        <f>IF($F$2=0," - ",Tabla1[[#This Row],[Base Precio de Lista neto]]*(1-$F$2))</f>
        <v>1528.0148099999999</v>
      </c>
      <c r="E3903" s="5">
        <f>IF($F$2=0," - ",Tabla1[[#This Row],[Base para Mejor precio]]*(1-$F$2))</f>
        <v>1375.2133289999999</v>
      </c>
      <c r="F3903" s="4" t="s">
        <v>5</v>
      </c>
      <c r="G3903" s="16" t="s">
        <v>6131</v>
      </c>
      <c r="H3903" s="5">
        <f>IFERROR(IF($F$3=0,"-",Tabla1[[#This Row],[Precio de Cliente neto]]*(1+$F$3)),"-")</f>
        <v>2292.022215</v>
      </c>
      <c r="I3903" s="5">
        <v>2182.8782999999999</v>
      </c>
      <c r="J3903" s="5">
        <v>1964.5904700000001</v>
      </c>
      <c r="K3903" s="26">
        <v>0.21</v>
      </c>
    </row>
    <row r="3904" spans="1:11">
      <c r="A3904" s="4">
        <v>10741</v>
      </c>
      <c r="B3904" t="s">
        <v>2845</v>
      </c>
      <c r="C3904" s="5">
        <f>IF($F$2=0," - ",Tabla1[[#This Row],[Base Precio de Lista neto]])</f>
        <v>11577.830400000001</v>
      </c>
      <c r="D3904" s="5">
        <f>IF($F$2=0," - ",Tabla1[[#This Row],[Base Precio de Lista neto]]*(1-$F$2))</f>
        <v>8104.48128</v>
      </c>
      <c r="E3904" s="5">
        <f>IF($F$2=0," - ",Tabla1[[#This Row],[Base para Mejor precio]]*(1-$F$2))</f>
        <v>7294.033152</v>
      </c>
      <c r="F3904" s="4" t="s">
        <v>5</v>
      </c>
      <c r="G3904" s="16" t="s">
        <v>6131</v>
      </c>
      <c r="H3904" s="5">
        <f>IFERROR(IF($F$3=0,"-",Tabla1[[#This Row],[Precio de Cliente neto]]*(1+$F$3)),"-")</f>
        <v>12156.72192</v>
      </c>
      <c r="I3904" s="5">
        <v>11577.830400000001</v>
      </c>
      <c r="J3904" s="5">
        <v>10420.04736</v>
      </c>
      <c r="K3904" s="26">
        <v>0.21</v>
      </c>
    </row>
    <row r="3905" spans="1:11">
      <c r="A3905" s="4">
        <v>10742</v>
      </c>
      <c r="B3905" t="s">
        <v>6070</v>
      </c>
      <c r="C3905" s="5">
        <f>IF($F$2=0," - ",Tabla1[[#This Row],[Base Precio de Lista neto]])</f>
        <v>1257.9194</v>
      </c>
      <c r="D3905" s="5">
        <f>IF($F$2=0," - ",Tabla1[[#This Row],[Base Precio de Lista neto]]*(1-$F$2))</f>
        <v>880.54357999999991</v>
      </c>
      <c r="E3905" s="5">
        <f>IF($F$2=0," - ",Tabla1[[#This Row],[Base para Mejor precio]]*(1-$F$2))</f>
        <v>792.48922199999993</v>
      </c>
      <c r="F3905" s="4" t="s">
        <v>5</v>
      </c>
      <c r="G3905" s="16" t="s">
        <v>6131</v>
      </c>
      <c r="H3905" s="5">
        <f>IFERROR(IF($F$3=0,"-",Tabla1[[#This Row],[Precio de Cliente neto]]*(1+$F$3)),"-")</f>
        <v>1320.8153699999998</v>
      </c>
      <c r="I3905" s="5">
        <v>1257.9194</v>
      </c>
      <c r="J3905" s="5">
        <v>1132.1274599999999</v>
      </c>
      <c r="K3905" s="26">
        <v>0.21</v>
      </c>
    </row>
    <row r="3906" spans="1:11">
      <c r="A3906" s="4">
        <v>10743</v>
      </c>
      <c r="B3906" t="s">
        <v>2846</v>
      </c>
      <c r="C3906" s="5">
        <f>IF($F$2=0," - ",Tabla1[[#This Row],[Base Precio de Lista neto]])</f>
        <v>3855.8737999999998</v>
      </c>
      <c r="D3906" s="5">
        <f>IF($F$2=0," - ",Tabla1[[#This Row],[Base Precio de Lista neto]]*(1-$F$2))</f>
        <v>2699.1116599999996</v>
      </c>
      <c r="E3906" s="5">
        <f>IF($F$2=0," - ",Tabla1[[#This Row],[Base para Mejor precio]]*(1-$F$2))</f>
        <v>2429.2004939999997</v>
      </c>
      <c r="F3906" s="4" t="s">
        <v>5</v>
      </c>
      <c r="G3906" s="16" t="s">
        <v>6131</v>
      </c>
      <c r="H3906" s="5">
        <f>IFERROR(IF($F$3=0,"-",Tabla1[[#This Row],[Precio de Cliente neto]]*(1+$F$3)),"-")</f>
        <v>4048.6674899999994</v>
      </c>
      <c r="I3906" s="5">
        <v>3855.8737999999998</v>
      </c>
      <c r="J3906" s="5">
        <v>3470.2864199999999</v>
      </c>
      <c r="K3906" s="26">
        <v>0.21</v>
      </c>
    </row>
    <row r="3907" spans="1:11">
      <c r="A3907" s="4">
        <v>10744</v>
      </c>
      <c r="B3907" t="s">
        <v>6071</v>
      </c>
      <c r="C3907" s="5">
        <f>IF($F$2=0," - ",Tabla1[[#This Row],[Base Precio de Lista neto]])</f>
        <v>14869.3199</v>
      </c>
      <c r="D3907" s="5">
        <f>IF($F$2=0," - ",Tabla1[[#This Row],[Base Precio de Lista neto]]*(1-$F$2))</f>
        <v>10408.523929999999</v>
      </c>
      <c r="E3907" s="5">
        <f>IF($F$2=0," - ",Tabla1[[#This Row],[Base para Mejor precio]]*(1-$F$2))</f>
        <v>9367.6715369999984</v>
      </c>
      <c r="F3907" s="4" t="s">
        <v>5</v>
      </c>
      <c r="G3907" s="16" t="s">
        <v>6131</v>
      </c>
      <c r="H3907" s="5">
        <f>IFERROR(IF($F$3=0,"-",Tabla1[[#This Row],[Precio de Cliente neto]]*(1+$F$3)),"-")</f>
        <v>15612.785894999999</v>
      </c>
      <c r="I3907" s="5">
        <v>14869.3199</v>
      </c>
      <c r="J3907" s="5">
        <v>13382.387909999999</v>
      </c>
      <c r="K3907" s="26">
        <v>0.21</v>
      </c>
    </row>
    <row r="3908" spans="1:11">
      <c r="A3908" s="4">
        <v>10745</v>
      </c>
      <c r="B3908" t="s">
        <v>2847</v>
      </c>
      <c r="C3908" s="5">
        <f>IF($F$2=0," - ",Tabla1[[#This Row],[Base Precio de Lista neto]])</f>
        <v>2206.7307000000001</v>
      </c>
      <c r="D3908" s="5">
        <f>IF($F$2=0," - ",Tabla1[[#This Row],[Base Precio de Lista neto]]*(1-$F$2))</f>
        <v>1544.7114899999999</v>
      </c>
      <c r="E3908" s="5">
        <f>IF($F$2=0," - ",Tabla1[[#This Row],[Base para Mejor precio]]*(1-$F$2))</f>
        <v>1390.2403409999999</v>
      </c>
      <c r="F3908" s="4" t="s">
        <v>5</v>
      </c>
      <c r="G3908" s="16" t="s">
        <v>6131</v>
      </c>
      <c r="H3908" s="5">
        <f>IFERROR(IF($F$3=0,"-",Tabla1[[#This Row],[Precio de Cliente neto]]*(1+$F$3)),"-")</f>
        <v>2317.067235</v>
      </c>
      <c r="I3908" s="5">
        <v>2206.7307000000001</v>
      </c>
      <c r="J3908" s="5">
        <v>1986.05763</v>
      </c>
      <c r="K3908" s="26">
        <v>0.21</v>
      </c>
    </row>
    <row r="3909" spans="1:11">
      <c r="A3909" s="4">
        <v>10746</v>
      </c>
      <c r="B3909" t="s">
        <v>2848</v>
      </c>
      <c r="C3909" s="5">
        <f>IF($F$2=0," - ",Tabla1[[#This Row],[Base Precio de Lista neto]])</f>
        <v>3855.8737999999998</v>
      </c>
      <c r="D3909" s="5">
        <f>IF($F$2=0," - ",Tabla1[[#This Row],[Base Precio de Lista neto]]*(1-$F$2))</f>
        <v>2699.1116599999996</v>
      </c>
      <c r="E3909" s="5">
        <f>IF($F$2=0," - ",Tabla1[[#This Row],[Base para Mejor precio]]*(1-$F$2))</f>
        <v>2429.2004939999997</v>
      </c>
      <c r="F3909" s="4" t="s">
        <v>5</v>
      </c>
      <c r="G3909" s="16" t="s">
        <v>6131</v>
      </c>
      <c r="H3909" s="5">
        <f>IFERROR(IF($F$3=0,"-",Tabla1[[#This Row],[Precio de Cliente neto]]*(1+$F$3)),"-")</f>
        <v>4048.6674899999994</v>
      </c>
      <c r="I3909" s="5">
        <v>3855.8737999999998</v>
      </c>
      <c r="J3909" s="5">
        <v>3470.2864199999999</v>
      </c>
      <c r="K3909" s="26">
        <v>0.21</v>
      </c>
    </row>
    <row r="3910" spans="1:11">
      <c r="A3910" s="4">
        <v>10747</v>
      </c>
      <c r="B3910" t="s">
        <v>2849</v>
      </c>
      <c r="C3910" s="5">
        <f>IF($F$2=0," - ",Tabla1[[#This Row],[Base Precio de Lista neto]])</f>
        <v>14869.3199</v>
      </c>
      <c r="D3910" s="5">
        <f>IF($F$2=0," - ",Tabla1[[#This Row],[Base Precio de Lista neto]]*(1-$F$2))</f>
        <v>10408.523929999999</v>
      </c>
      <c r="E3910" s="5">
        <f>IF($F$2=0," - ",Tabla1[[#This Row],[Base para Mejor precio]]*(1-$F$2))</f>
        <v>9367.6715369999984</v>
      </c>
      <c r="F3910" s="4" t="s">
        <v>5</v>
      </c>
      <c r="G3910" s="16" t="s">
        <v>6131</v>
      </c>
      <c r="H3910" s="5">
        <f>IFERROR(IF($F$3=0,"-",Tabla1[[#This Row],[Precio de Cliente neto]]*(1+$F$3)),"-")</f>
        <v>15612.785894999999</v>
      </c>
      <c r="I3910" s="5">
        <v>14869.3199</v>
      </c>
      <c r="J3910" s="5">
        <v>13382.387909999999</v>
      </c>
      <c r="K3910" s="26">
        <v>0.21</v>
      </c>
    </row>
    <row r="3911" spans="1:11">
      <c r="A3911" s="4">
        <v>10748</v>
      </c>
      <c r="B3911" t="s">
        <v>2850</v>
      </c>
      <c r="C3911" s="5">
        <f>IF($F$2=0," - ",Tabla1[[#This Row],[Base Precio de Lista neto]])</f>
        <v>1777.4041</v>
      </c>
      <c r="D3911" s="5">
        <f>IF($F$2=0," - ",Tabla1[[#This Row],[Base Precio de Lista neto]]*(1-$F$2))</f>
        <v>1244.1828699999999</v>
      </c>
      <c r="E3911" s="5">
        <f>IF($F$2=0," - ",Tabla1[[#This Row],[Base para Mejor precio]]*(1-$F$2))</f>
        <v>1119.7645829999999</v>
      </c>
      <c r="F3911" s="4" t="s">
        <v>5</v>
      </c>
      <c r="G3911" s="16" t="s">
        <v>6131</v>
      </c>
      <c r="H3911" s="5">
        <f>IFERROR(IF($F$3=0,"-",Tabla1[[#This Row],[Precio de Cliente neto]]*(1+$F$3)),"-")</f>
        <v>1866.2743049999999</v>
      </c>
      <c r="I3911" s="5">
        <v>1777.4041</v>
      </c>
      <c r="J3911" s="5">
        <v>1599.6636900000001</v>
      </c>
      <c r="K3911" s="26">
        <v>0.21</v>
      </c>
    </row>
    <row r="3912" spans="1:11">
      <c r="A3912" s="4">
        <v>10749</v>
      </c>
      <c r="B3912" t="s">
        <v>6500</v>
      </c>
      <c r="C3912" s="5">
        <f>IF($F$2=0," - ",Tabla1[[#This Row],[Base Precio de Lista neto]])</f>
        <v>3118.6840999999999</v>
      </c>
      <c r="D3912" s="5">
        <f>IF($F$2=0," - ",Tabla1[[#This Row],[Base Precio de Lista neto]]*(1-$F$2))</f>
        <v>2183.0788699999998</v>
      </c>
      <c r="E3912" s="5">
        <f>IF($F$2=0," - ",Tabla1[[#This Row],[Base para Mejor precio]]*(1-$F$2))</f>
        <v>1964.7709829999999</v>
      </c>
      <c r="F3912" s="4" t="s">
        <v>5</v>
      </c>
      <c r="G3912" s="16" t="s">
        <v>6131</v>
      </c>
      <c r="H3912" s="5">
        <f>IFERROR(IF($F$3=0,"-",Tabla1[[#This Row],[Precio de Cliente neto]]*(1+$F$3)),"-")</f>
        <v>3274.618305</v>
      </c>
      <c r="I3912" s="5">
        <v>3118.6840999999999</v>
      </c>
      <c r="J3912" s="5">
        <v>2806.8156899999999</v>
      </c>
      <c r="K3912" s="26">
        <v>0.21</v>
      </c>
    </row>
    <row r="3913" spans="1:11">
      <c r="A3913" s="4">
        <v>10750</v>
      </c>
      <c r="B3913" t="s">
        <v>2851</v>
      </c>
      <c r="C3913" s="5">
        <f>IF($F$2=0," - ",Tabla1[[#This Row],[Base Precio de Lista neto]])</f>
        <v>11577.830400000001</v>
      </c>
      <c r="D3913" s="5">
        <f>IF($F$2=0," - ",Tabla1[[#This Row],[Base Precio de Lista neto]]*(1-$F$2))</f>
        <v>8104.48128</v>
      </c>
      <c r="E3913" s="5">
        <f>IF($F$2=0," - ",Tabla1[[#This Row],[Base para Mejor precio]]*(1-$F$2))</f>
        <v>7294.033152</v>
      </c>
      <c r="F3913" s="4" t="s">
        <v>5</v>
      </c>
      <c r="G3913" s="16" t="s">
        <v>6131</v>
      </c>
      <c r="H3913" s="5">
        <f>IFERROR(IF($F$3=0,"-",Tabla1[[#This Row],[Precio de Cliente neto]]*(1+$F$3)),"-")</f>
        <v>12156.72192</v>
      </c>
      <c r="I3913" s="5">
        <v>11577.830400000001</v>
      </c>
      <c r="J3913" s="5">
        <v>10420.04736</v>
      </c>
      <c r="K3913" s="26">
        <v>0.21</v>
      </c>
    </row>
    <row r="3914" spans="1:11">
      <c r="A3914" s="4">
        <v>10751</v>
      </c>
      <c r="B3914" t="s">
        <v>8192</v>
      </c>
      <c r="C3914" s="5">
        <f>IF($F$2=0," - ",Tabla1[[#This Row],[Base Precio de Lista neto]])</f>
        <v>1777.4041</v>
      </c>
      <c r="D3914" s="5">
        <f>IF($F$2=0," - ",Tabla1[[#This Row],[Base Precio de Lista neto]]*(1-$F$2))</f>
        <v>1244.1828699999999</v>
      </c>
      <c r="E3914" s="5">
        <f>IF($F$2=0," - ",Tabla1[[#This Row],[Base para Mejor precio]]*(1-$F$2))</f>
        <v>1119.7645829999999</v>
      </c>
      <c r="F3914" s="4" t="s">
        <v>5</v>
      </c>
      <c r="G3914" s="16" t="s">
        <v>6131</v>
      </c>
      <c r="H3914" s="5">
        <f>IFERROR(IF($F$3=0,"-",Tabla1[[#This Row],[Precio de Cliente neto]]*(1+$F$3)),"-")</f>
        <v>1866.2743049999999</v>
      </c>
      <c r="I3914" s="5">
        <v>1777.4041</v>
      </c>
      <c r="J3914" s="5">
        <v>1599.6636900000001</v>
      </c>
      <c r="K3914" s="26">
        <v>0.21</v>
      </c>
    </row>
    <row r="3915" spans="1:11">
      <c r="A3915" s="4">
        <v>10752</v>
      </c>
      <c r="B3915" t="s">
        <v>8193</v>
      </c>
      <c r="C3915" s="5">
        <f>IF($F$2=0," - ",Tabla1[[#This Row],[Base Precio de Lista neto]])</f>
        <v>3118.6840999999999</v>
      </c>
      <c r="D3915" s="5">
        <f>IF($F$2=0," - ",Tabla1[[#This Row],[Base Precio de Lista neto]]*(1-$F$2))</f>
        <v>2183.0788699999998</v>
      </c>
      <c r="E3915" s="5">
        <f>IF($F$2=0," - ",Tabla1[[#This Row],[Base para Mejor precio]]*(1-$F$2))</f>
        <v>1964.7709829999999</v>
      </c>
      <c r="F3915" s="4" t="s">
        <v>5</v>
      </c>
      <c r="G3915" s="16" t="s">
        <v>6131</v>
      </c>
      <c r="H3915" s="5">
        <f>IFERROR(IF($F$3=0,"-",Tabla1[[#This Row],[Precio de Cliente neto]]*(1+$F$3)),"-")</f>
        <v>3274.618305</v>
      </c>
      <c r="I3915" s="5">
        <v>3118.6840999999999</v>
      </c>
      <c r="J3915" s="5">
        <v>2806.8156899999999</v>
      </c>
      <c r="K3915" s="26">
        <v>0.21</v>
      </c>
    </row>
    <row r="3916" spans="1:11">
      <c r="A3916" s="4">
        <v>10753</v>
      </c>
      <c r="B3916" t="s">
        <v>2852</v>
      </c>
      <c r="C3916" s="5">
        <f>IF($F$2=0," - ",Tabla1[[#This Row],[Base Precio de Lista neto]])</f>
        <v>1257.9194</v>
      </c>
      <c r="D3916" s="5">
        <f>IF($F$2=0," - ",Tabla1[[#This Row],[Base Precio de Lista neto]]*(1-$F$2))</f>
        <v>880.54357999999991</v>
      </c>
      <c r="E3916" s="5">
        <f>IF($F$2=0," - ",Tabla1[[#This Row],[Base para Mejor precio]]*(1-$F$2))</f>
        <v>792.48922199999993</v>
      </c>
      <c r="F3916" s="4" t="s">
        <v>5</v>
      </c>
      <c r="G3916" s="16" t="s">
        <v>6131</v>
      </c>
      <c r="H3916" s="5">
        <f>IFERROR(IF($F$3=0,"-",Tabla1[[#This Row],[Precio de Cliente neto]]*(1+$F$3)),"-")</f>
        <v>1320.8153699999998</v>
      </c>
      <c r="I3916" s="5">
        <v>1257.9194</v>
      </c>
      <c r="J3916" s="5">
        <v>1132.1274599999999</v>
      </c>
      <c r="K3916" s="26">
        <v>0.21</v>
      </c>
    </row>
    <row r="3917" spans="1:11">
      <c r="A3917" s="4">
        <v>10754</v>
      </c>
      <c r="B3917" t="s">
        <v>2853</v>
      </c>
      <c r="C3917" s="5">
        <f>IF($F$2=0," - ",Tabla1[[#This Row],[Base Precio de Lista neto]])</f>
        <v>1777.4041</v>
      </c>
      <c r="D3917" s="5">
        <f>IF($F$2=0," - ",Tabla1[[#This Row],[Base Precio de Lista neto]]*(1-$F$2))</f>
        <v>1244.1828699999999</v>
      </c>
      <c r="E3917" s="5">
        <f>IF($F$2=0," - ",Tabla1[[#This Row],[Base para Mejor precio]]*(1-$F$2))</f>
        <v>1119.7645829999999</v>
      </c>
      <c r="F3917" s="4" t="s">
        <v>5</v>
      </c>
      <c r="G3917" s="16" t="s">
        <v>6131</v>
      </c>
      <c r="H3917" s="5">
        <f>IFERROR(IF($F$3=0,"-",Tabla1[[#This Row],[Precio de Cliente neto]]*(1+$F$3)),"-")</f>
        <v>1866.2743049999999</v>
      </c>
      <c r="I3917" s="5">
        <v>1777.4041</v>
      </c>
      <c r="J3917" s="5">
        <v>1599.6636900000001</v>
      </c>
      <c r="K3917" s="26">
        <v>0.21</v>
      </c>
    </row>
    <row r="3918" spans="1:11">
      <c r="A3918" s="4">
        <v>10755</v>
      </c>
      <c r="B3918" t="s">
        <v>2854</v>
      </c>
      <c r="C3918" s="5">
        <f>IF($F$2=0," - ",Tabla1[[#This Row],[Base Precio de Lista neto]])</f>
        <v>1043.2603999999999</v>
      </c>
      <c r="D3918" s="5">
        <f>IF($F$2=0," - ",Tabla1[[#This Row],[Base Precio de Lista neto]]*(1-$F$2))</f>
        <v>730.2822799999999</v>
      </c>
      <c r="E3918" s="5">
        <f>IF($F$2=0," - ",Tabla1[[#This Row],[Base para Mejor precio]]*(1-$F$2))</f>
        <v>657.25405199999989</v>
      </c>
      <c r="F3918" s="4" t="s">
        <v>5</v>
      </c>
      <c r="G3918" s="16" t="s">
        <v>6131</v>
      </c>
      <c r="H3918" s="5">
        <f>IFERROR(IF($F$3=0,"-",Tabla1[[#This Row],[Precio de Cliente neto]]*(1+$F$3)),"-")</f>
        <v>1095.4234199999999</v>
      </c>
      <c r="I3918" s="5">
        <v>1043.2603999999999</v>
      </c>
      <c r="J3918" s="5">
        <v>938.93435999999997</v>
      </c>
      <c r="K3918" s="26">
        <v>0.21</v>
      </c>
    </row>
    <row r="3919" spans="1:11">
      <c r="A3919" s="4">
        <v>10756</v>
      </c>
      <c r="B3919" t="s">
        <v>2855</v>
      </c>
      <c r="C3919" s="5">
        <f>IF($F$2=0," - ",Tabla1[[#This Row],[Base Precio de Lista neto]])</f>
        <v>11577.830400000001</v>
      </c>
      <c r="D3919" s="5">
        <f>IF($F$2=0," - ",Tabla1[[#This Row],[Base Precio de Lista neto]]*(1-$F$2))</f>
        <v>8104.48128</v>
      </c>
      <c r="E3919" s="5">
        <f>IF($F$2=0," - ",Tabla1[[#This Row],[Base para Mejor precio]]*(1-$F$2))</f>
        <v>7294.033152</v>
      </c>
      <c r="F3919" s="4" t="s">
        <v>5</v>
      </c>
      <c r="G3919" s="16" t="s">
        <v>6131</v>
      </c>
      <c r="H3919" s="5">
        <f>IFERROR(IF($F$3=0,"-",Tabla1[[#This Row],[Precio de Cliente neto]]*(1+$F$3)),"-")</f>
        <v>12156.72192</v>
      </c>
      <c r="I3919" s="5">
        <v>11577.830400000001</v>
      </c>
      <c r="J3919" s="5">
        <v>10420.04736</v>
      </c>
      <c r="K3919" s="26">
        <v>0.21</v>
      </c>
    </row>
    <row r="3920" spans="1:11">
      <c r="A3920" s="4">
        <v>10757</v>
      </c>
      <c r="B3920" t="s">
        <v>8358</v>
      </c>
      <c r="C3920" s="5">
        <f>IF($F$2=0," - ",Tabla1[[#This Row],[Base Precio de Lista neto]])</f>
        <v>1610.0614</v>
      </c>
      <c r="D3920" s="5">
        <f>IF($F$2=0," - ",Tabla1[[#This Row],[Base Precio de Lista neto]]*(1-$F$2))</f>
        <v>1127.0429799999999</v>
      </c>
      <c r="E3920" s="5">
        <f>IF($F$2=0," - ",Tabla1[[#This Row],[Base para Mejor precio]]*(1-$F$2))</f>
        <v>1014.3386819999999</v>
      </c>
      <c r="F3920" s="4" t="s">
        <v>5</v>
      </c>
      <c r="G3920" s="16" t="s">
        <v>6131</v>
      </c>
      <c r="H3920" s="5">
        <f>IFERROR(IF($F$3=0,"-",Tabla1[[#This Row],[Precio de Cliente neto]]*(1+$F$3)),"-")</f>
        <v>1690.5644699999998</v>
      </c>
      <c r="I3920" s="5">
        <v>1610.0614</v>
      </c>
      <c r="J3920" s="5">
        <v>1449.0552600000001</v>
      </c>
      <c r="K3920" s="26">
        <v>0.21</v>
      </c>
    </row>
    <row r="3921" spans="1:11">
      <c r="A3921" s="4">
        <v>10759</v>
      </c>
      <c r="B3921" t="s">
        <v>9053</v>
      </c>
      <c r="C3921" s="5">
        <f>IF($F$2=0," - ",Tabla1[[#This Row],[Base Precio de Lista neto]])</f>
        <v>10557.4692</v>
      </c>
      <c r="D3921" s="5">
        <f>IF($F$2=0," - ",Tabla1[[#This Row],[Base Precio de Lista neto]]*(1-$F$2))</f>
        <v>7390.228439999999</v>
      </c>
      <c r="E3921" s="5">
        <f>IF($F$2=0," - ",Tabla1[[#This Row],[Base para Mejor precio]]*(1-$F$2))</f>
        <v>6651.2055959999998</v>
      </c>
      <c r="F3921" s="4" t="s">
        <v>5</v>
      </c>
      <c r="G3921" s="16" t="s">
        <v>6131</v>
      </c>
      <c r="H3921" s="5">
        <f>IFERROR(IF($F$3=0,"-",Tabla1[[#This Row],[Precio de Cliente neto]]*(1+$F$3)),"-")</f>
        <v>11085.342659999998</v>
      </c>
      <c r="I3921" s="5">
        <v>10557.4692</v>
      </c>
      <c r="J3921" s="5">
        <v>9501.72228</v>
      </c>
      <c r="K3921" s="26">
        <v>0.21</v>
      </c>
    </row>
    <row r="3922" spans="1:11">
      <c r="A3922" s="4">
        <v>10761</v>
      </c>
      <c r="B3922" t="s">
        <v>6072</v>
      </c>
      <c r="C3922" s="5">
        <f>IF($F$2=0," - ",Tabla1[[#This Row],[Base Precio de Lista neto]])</f>
        <v>1475.1461999999999</v>
      </c>
      <c r="D3922" s="5">
        <f>IF($F$2=0," - ",Tabla1[[#This Row],[Base Precio de Lista neto]]*(1-$F$2))</f>
        <v>1032.6023399999999</v>
      </c>
      <c r="E3922" s="5">
        <f>IF($F$2=0," - ",Tabla1[[#This Row],[Base para Mejor precio]]*(1-$F$2))</f>
        <v>929.34210599999994</v>
      </c>
      <c r="F3922" s="4" t="s">
        <v>5</v>
      </c>
      <c r="G3922" s="16" t="s">
        <v>6131</v>
      </c>
      <c r="H3922" s="5">
        <f>IFERROR(IF($F$3=0,"-",Tabla1[[#This Row],[Precio de Cliente neto]]*(1+$F$3)),"-")</f>
        <v>1548.9035099999999</v>
      </c>
      <c r="I3922" s="5">
        <v>1475.1461999999999</v>
      </c>
      <c r="J3922" s="5">
        <v>1327.63158</v>
      </c>
      <c r="K3922" s="26">
        <v>0.21</v>
      </c>
    </row>
    <row r="3923" spans="1:11">
      <c r="A3923" s="4">
        <v>10762</v>
      </c>
      <c r="B3923" t="s">
        <v>6073</v>
      </c>
      <c r="C3923" s="5">
        <f>IF($F$2=0," - ",Tabla1[[#This Row],[Base Precio de Lista neto]])</f>
        <v>2651.8602999999998</v>
      </c>
      <c r="D3923" s="5">
        <f>IF($F$2=0," - ",Tabla1[[#This Row],[Base Precio de Lista neto]]*(1-$F$2))</f>
        <v>1856.3022099999998</v>
      </c>
      <c r="E3923" s="5">
        <f>IF($F$2=0," - ",Tabla1[[#This Row],[Base para Mejor precio]]*(1-$F$2))</f>
        <v>1670.6719889999999</v>
      </c>
      <c r="F3923" s="4" t="s">
        <v>5</v>
      </c>
      <c r="G3923" s="16" t="s">
        <v>6131</v>
      </c>
      <c r="H3923" s="5">
        <f>IFERROR(IF($F$3=0,"-",Tabla1[[#This Row],[Precio de Cliente neto]]*(1+$F$3)),"-")</f>
        <v>2784.4533149999997</v>
      </c>
      <c r="I3923" s="5">
        <v>2651.8602999999998</v>
      </c>
      <c r="J3923" s="5">
        <v>2386.67427</v>
      </c>
      <c r="K3923" s="26">
        <v>0.21</v>
      </c>
    </row>
    <row r="3924" spans="1:11">
      <c r="A3924" s="4">
        <v>10763</v>
      </c>
      <c r="B3924" t="s">
        <v>6074</v>
      </c>
      <c r="C3924" s="5">
        <f>IF($F$2=0," - ",Tabla1[[#This Row],[Base Precio de Lista neto]])</f>
        <v>9678.0017000000007</v>
      </c>
      <c r="D3924" s="5">
        <f>IF($F$2=0," - ",Tabla1[[#This Row],[Base Precio de Lista neto]]*(1-$F$2))</f>
        <v>6774.6011900000003</v>
      </c>
      <c r="E3924" s="5">
        <f>IF($F$2=0," - ",Tabla1[[#This Row],[Base para Mejor precio]]*(1-$F$2))</f>
        <v>6097.141071</v>
      </c>
      <c r="F3924" s="4" t="s">
        <v>5</v>
      </c>
      <c r="G3924" s="16" t="s">
        <v>6131</v>
      </c>
      <c r="H3924" s="5">
        <f>IFERROR(IF($F$3=0,"-",Tabla1[[#This Row],[Precio de Cliente neto]]*(1+$F$3)),"-")</f>
        <v>10161.901785</v>
      </c>
      <c r="I3924" s="5">
        <v>9678.0017000000007</v>
      </c>
      <c r="J3924" s="5">
        <v>8710.2015300000003</v>
      </c>
      <c r="K3924" s="26">
        <v>0.21</v>
      </c>
    </row>
    <row r="3925" spans="1:11">
      <c r="A3925" s="4">
        <v>10764</v>
      </c>
      <c r="B3925" t="s">
        <v>8750</v>
      </c>
      <c r="C3925" s="5">
        <f>IF($F$2=0," - ",Tabla1[[#This Row],[Base Precio de Lista neto]])</f>
        <v>1514.8006</v>
      </c>
      <c r="D3925" s="5">
        <f>IF($F$2=0," - ",Tabla1[[#This Row],[Base Precio de Lista neto]]*(1-$F$2))</f>
        <v>1060.36042</v>
      </c>
      <c r="E3925" s="5">
        <f>IF($F$2=0," - ",Tabla1[[#This Row],[Base para Mejor precio]]*(1-$F$2))</f>
        <v>954.32437799999991</v>
      </c>
      <c r="F3925" s="4" t="s">
        <v>5</v>
      </c>
      <c r="G3925" s="16" t="s">
        <v>6131</v>
      </c>
      <c r="H3925" s="5">
        <f>IFERROR(IF($F$3=0,"-",Tabla1[[#This Row],[Precio de Cliente neto]]*(1+$F$3)),"-")</f>
        <v>1590.54063</v>
      </c>
      <c r="I3925" s="5">
        <v>1514.8006</v>
      </c>
      <c r="J3925" s="5">
        <v>1363.3205399999999</v>
      </c>
      <c r="K3925" s="26">
        <v>0.21</v>
      </c>
    </row>
    <row r="3926" spans="1:11">
      <c r="A3926" s="4">
        <v>10765</v>
      </c>
      <c r="B3926" t="s">
        <v>8751</v>
      </c>
      <c r="C3926" s="5">
        <f>IF($F$2=0," - ",Tabla1[[#This Row],[Base Precio de Lista neto]])</f>
        <v>2724.9050000000002</v>
      </c>
      <c r="D3926" s="5">
        <f>IF($F$2=0," - ",Tabla1[[#This Row],[Base Precio de Lista neto]]*(1-$F$2))</f>
        <v>1907.4335000000001</v>
      </c>
      <c r="E3926" s="5">
        <f>IF($F$2=0," - ",Tabla1[[#This Row],[Base para Mejor precio]]*(1-$F$2))</f>
        <v>1716.6901499999999</v>
      </c>
      <c r="F3926" s="4" t="s">
        <v>5</v>
      </c>
      <c r="G3926" s="16" t="s">
        <v>6131</v>
      </c>
      <c r="H3926" s="5">
        <f>IFERROR(IF($F$3=0,"-",Tabla1[[#This Row],[Precio de Cliente neto]]*(1+$F$3)),"-")</f>
        <v>2861.1502500000001</v>
      </c>
      <c r="I3926" s="5">
        <v>2724.9050000000002</v>
      </c>
      <c r="J3926" s="5">
        <v>2452.4144999999999</v>
      </c>
      <c r="K3926" s="26">
        <v>0.21</v>
      </c>
    </row>
    <row r="3927" spans="1:11">
      <c r="A3927" s="4">
        <v>10766</v>
      </c>
      <c r="B3927" t="s">
        <v>8752</v>
      </c>
      <c r="C3927" s="5">
        <f>IF($F$2=0," - ",Tabla1[[#This Row],[Base Precio de Lista neto]])</f>
        <v>9814.3742000000002</v>
      </c>
      <c r="D3927" s="5">
        <f>IF($F$2=0," - ",Tabla1[[#This Row],[Base Precio de Lista neto]]*(1-$F$2))</f>
        <v>6870.0619399999996</v>
      </c>
      <c r="E3927" s="5">
        <f>IF($F$2=0," - ",Tabla1[[#This Row],[Base para Mejor precio]]*(1-$F$2))</f>
        <v>6183.055746</v>
      </c>
      <c r="F3927" s="4" t="s">
        <v>5</v>
      </c>
      <c r="G3927" s="16" t="s">
        <v>6131</v>
      </c>
      <c r="H3927" s="5">
        <f>IFERROR(IF($F$3=0,"-",Tabla1[[#This Row],[Precio de Cliente neto]]*(1+$F$3)),"-")</f>
        <v>10305.092909999999</v>
      </c>
      <c r="I3927" s="5">
        <v>9814.3742000000002</v>
      </c>
      <c r="J3927" s="5">
        <v>8832.93678</v>
      </c>
      <c r="K3927" s="26">
        <v>0.21</v>
      </c>
    </row>
    <row r="3928" spans="1:11">
      <c r="A3928" s="4">
        <v>10767</v>
      </c>
      <c r="B3928" t="s">
        <v>2856</v>
      </c>
      <c r="C3928" s="5">
        <f>IF($F$2=0," - ",Tabla1[[#This Row],[Base Precio de Lista neto]])</f>
        <v>1495.8458000000001</v>
      </c>
      <c r="D3928" s="5">
        <f>IF($F$2=0," - ",Tabla1[[#This Row],[Base Precio de Lista neto]]*(1-$F$2))</f>
        <v>1047.0920599999999</v>
      </c>
      <c r="E3928" s="5">
        <f>IF($F$2=0," - ",Tabla1[[#This Row],[Base para Mejor precio]]*(1-$F$2))</f>
        <v>942.38285399999995</v>
      </c>
      <c r="F3928" s="4" t="s">
        <v>5</v>
      </c>
      <c r="G3928" s="16" t="s">
        <v>6131</v>
      </c>
      <c r="H3928" s="5">
        <f>IFERROR(IF($F$3=0,"-",Tabla1[[#This Row],[Precio de Cliente neto]]*(1+$F$3)),"-")</f>
        <v>1570.6380899999999</v>
      </c>
      <c r="I3928" s="5">
        <v>1495.8458000000001</v>
      </c>
      <c r="J3928" s="5">
        <v>1346.2612200000001</v>
      </c>
      <c r="K3928" s="26">
        <v>0.21</v>
      </c>
    </row>
    <row r="3929" spans="1:11">
      <c r="A3929" s="4">
        <v>10768</v>
      </c>
      <c r="B3929" t="s">
        <v>2857</v>
      </c>
      <c r="C3929" s="5">
        <f>IF($F$2=0," - ",Tabla1[[#This Row],[Base Precio de Lista neto]])</f>
        <v>2682.8</v>
      </c>
      <c r="D3929" s="5">
        <f>IF($F$2=0," - ",Tabla1[[#This Row],[Base Precio de Lista neto]]*(1-$F$2))</f>
        <v>1877.96</v>
      </c>
      <c r="E3929" s="5">
        <f>IF($F$2=0," - ",Tabla1[[#This Row],[Base para Mejor precio]]*(1-$F$2))</f>
        <v>1690.164</v>
      </c>
      <c r="F3929" s="4" t="s">
        <v>5</v>
      </c>
      <c r="G3929" s="16" t="s">
        <v>6131</v>
      </c>
      <c r="H3929" s="5">
        <f>IFERROR(IF($F$3=0,"-",Tabla1[[#This Row],[Precio de Cliente neto]]*(1+$F$3)),"-")</f>
        <v>2816.94</v>
      </c>
      <c r="I3929" s="5">
        <v>2682.8</v>
      </c>
      <c r="J3929" s="5">
        <v>2414.52</v>
      </c>
      <c r="K3929" s="26">
        <v>0.21</v>
      </c>
    </row>
    <row r="3930" spans="1:11">
      <c r="A3930" s="4">
        <v>10769</v>
      </c>
      <c r="B3930" t="s">
        <v>2858</v>
      </c>
      <c r="C3930" s="5">
        <f>IF($F$2=0," - ",Tabla1[[#This Row],[Base Precio de Lista neto]])</f>
        <v>9769.3011000000006</v>
      </c>
      <c r="D3930" s="5">
        <f>IF($F$2=0," - ",Tabla1[[#This Row],[Base Precio de Lista neto]]*(1-$F$2))</f>
        <v>6838.5107699999999</v>
      </c>
      <c r="E3930" s="5">
        <f>IF($F$2=0," - ",Tabla1[[#This Row],[Base para Mejor precio]]*(1-$F$2))</f>
        <v>6154.6596929999996</v>
      </c>
      <c r="F3930" s="4" t="s">
        <v>5</v>
      </c>
      <c r="G3930" s="16" t="s">
        <v>6131</v>
      </c>
      <c r="H3930" s="5">
        <f>IFERROR(IF($F$3=0,"-",Tabla1[[#This Row],[Precio de Cliente neto]]*(1+$F$3)),"-")</f>
        <v>10257.766154999999</v>
      </c>
      <c r="I3930" s="5">
        <v>9769.3011000000006</v>
      </c>
      <c r="J3930" s="5">
        <v>8792.3709899999994</v>
      </c>
      <c r="K3930" s="26">
        <v>0.21</v>
      </c>
    </row>
    <row r="3931" spans="1:11">
      <c r="A3931" s="4">
        <v>10770</v>
      </c>
      <c r="B3931" t="s">
        <v>2859</v>
      </c>
      <c r="C3931" s="5">
        <f>IF($F$2=0," - ",Tabla1[[#This Row],[Base Precio de Lista neto]])</f>
        <v>872.91719999999998</v>
      </c>
      <c r="D3931" s="5">
        <f>IF($F$2=0," - ",Tabla1[[#This Row],[Base Precio de Lista neto]]*(1-$F$2))</f>
        <v>611.04203999999993</v>
      </c>
      <c r="E3931" s="5">
        <f>IF($F$2=0," - ",Tabla1[[#This Row],[Base para Mejor precio]]*(1-$F$2))</f>
        <v>549.93783599999995</v>
      </c>
      <c r="F3931" s="4" t="s">
        <v>5</v>
      </c>
      <c r="G3931" s="16" t="s">
        <v>6131</v>
      </c>
      <c r="H3931" s="5">
        <f>IFERROR(IF($F$3=0,"-",Tabla1[[#This Row],[Precio de Cliente neto]]*(1+$F$3)),"-")</f>
        <v>916.56305999999995</v>
      </c>
      <c r="I3931" s="5">
        <v>872.91719999999998</v>
      </c>
      <c r="J3931" s="5">
        <v>785.62548000000004</v>
      </c>
      <c r="K3931" s="26">
        <v>0.21</v>
      </c>
    </row>
    <row r="3932" spans="1:11">
      <c r="A3932" s="4">
        <v>10771</v>
      </c>
      <c r="B3932" t="s">
        <v>2860</v>
      </c>
      <c r="C3932" s="5">
        <f>IF($F$2=0," - ",Tabla1[[#This Row],[Base Precio de Lista neto]])</f>
        <v>1378.1289999999999</v>
      </c>
      <c r="D3932" s="5">
        <f>IF($F$2=0," - ",Tabla1[[#This Row],[Base Precio de Lista neto]]*(1-$F$2))</f>
        <v>964.69029999999987</v>
      </c>
      <c r="E3932" s="5">
        <f>IF($F$2=0," - ",Tabla1[[#This Row],[Base para Mejor precio]]*(1-$F$2))</f>
        <v>868.22127</v>
      </c>
      <c r="F3932" s="4" t="s">
        <v>5</v>
      </c>
      <c r="G3932" s="16" t="s">
        <v>6131</v>
      </c>
      <c r="H3932" s="5">
        <f>IFERROR(IF($F$3=0,"-",Tabla1[[#This Row],[Precio de Cliente neto]]*(1+$F$3)),"-")</f>
        <v>1447.0354499999999</v>
      </c>
      <c r="I3932" s="5">
        <v>1378.1289999999999</v>
      </c>
      <c r="J3932" s="5">
        <v>1240.3161</v>
      </c>
      <c r="K3932" s="26">
        <v>0.21</v>
      </c>
    </row>
    <row r="3933" spans="1:11">
      <c r="A3933" s="4">
        <v>10772</v>
      </c>
      <c r="B3933" t="s">
        <v>2861</v>
      </c>
      <c r="C3933" s="5">
        <f>IF($F$2=0," - ",Tabla1[[#This Row],[Base Precio de Lista neto]])</f>
        <v>2455.7447999999999</v>
      </c>
      <c r="D3933" s="5">
        <f>IF($F$2=0," - ",Tabla1[[#This Row],[Base Precio de Lista neto]]*(1-$F$2))</f>
        <v>1719.02136</v>
      </c>
      <c r="E3933" s="5">
        <f>IF($F$2=0," - ",Tabla1[[#This Row],[Base para Mejor precio]]*(1-$F$2))</f>
        <v>1547.119224</v>
      </c>
      <c r="F3933" s="4" t="s">
        <v>5</v>
      </c>
      <c r="G3933" s="16" t="s">
        <v>6131</v>
      </c>
      <c r="H3933" s="5">
        <f>IFERROR(IF($F$3=0,"-",Tabla1[[#This Row],[Precio de Cliente neto]]*(1+$F$3)),"-")</f>
        <v>2578.5320400000001</v>
      </c>
      <c r="I3933" s="5">
        <v>2455.7447999999999</v>
      </c>
      <c r="J3933" s="5">
        <v>2210.1703200000002</v>
      </c>
      <c r="K3933" s="26">
        <v>0.21</v>
      </c>
    </row>
    <row r="3934" spans="1:11">
      <c r="A3934" s="4">
        <v>10773</v>
      </c>
      <c r="B3934" t="s">
        <v>2862</v>
      </c>
      <c r="C3934" s="5">
        <f>IF($F$2=0," - ",Tabla1[[#This Row],[Base Precio de Lista neto]])</f>
        <v>8887.0311999999994</v>
      </c>
      <c r="D3934" s="5">
        <f>IF($F$2=0," - ",Tabla1[[#This Row],[Base Precio de Lista neto]]*(1-$F$2))</f>
        <v>6220.9218399999991</v>
      </c>
      <c r="E3934" s="5">
        <f>IF($F$2=0," - ",Tabla1[[#This Row],[Base para Mejor precio]]*(1-$F$2))</f>
        <v>5598.8296559999999</v>
      </c>
      <c r="F3934" s="4" t="s">
        <v>5</v>
      </c>
      <c r="G3934" s="16" t="s">
        <v>6131</v>
      </c>
      <c r="H3934" s="5">
        <f>IFERROR(IF($F$3=0,"-",Tabla1[[#This Row],[Precio de Cliente neto]]*(1+$F$3)),"-")</f>
        <v>9331.3827599999986</v>
      </c>
      <c r="I3934" s="5">
        <v>8887.0311999999994</v>
      </c>
      <c r="J3934" s="5">
        <v>7998.3280800000002</v>
      </c>
      <c r="K3934" s="26">
        <v>0.21</v>
      </c>
    </row>
    <row r="3935" spans="1:11">
      <c r="A3935" s="4">
        <v>10774</v>
      </c>
      <c r="B3935" t="s">
        <v>2863</v>
      </c>
      <c r="C3935" s="5">
        <f>IF($F$2=0," - ",Tabla1[[#This Row],[Base Precio de Lista neto]])</f>
        <v>1519.2764</v>
      </c>
      <c r="D3935" s="5">
        <f>IF($F$2=0," - ",Tabla1[[#This Row],[Base Precio de Lista neto]]*(1-$F$2))</f>
        <v>1063.4934799999999</v>
      </c>
      <c r="E3935" s="5">
        <f>IF($F$2=0," - ",Tabla1[[#This Row],[Base para Mejor precio]]*(1-$F$2))</f>
        <v>957.14413200000001</v>
      </c>
      <c r="F3935" s="4" t="s">
        <v>5</v>
      </c>
      <c r="G3935" s="16" t="s">
        <v>6131</v>
      </c>
      <c r="H3935" s="5">
        <f>IFERROR(IF($F$3=0,"-",Tabla1[[#This Row],[Precio de Cliente neto]]*(1+$F$3)),"-")</f>
        <v>1595.2402199999997</v>
      </c>
      <c r="I3935" s="5">
        <v>1519.2764</v>
      </c>
      <c r="J3935" s="5">
        <v>1367.3487600000001</v>
      </c>
      <c r="K3935" s="26">
        <v>0.21</v>
      </c>
    </row>
    <row r="3936" spans="1:11">
      <c r="A3936" s="4">
        <v>10775</v>
      </c>
      <c r="B3936" t="s">
        <v>2864</v>
      </c>
      <c r="C3936" s="5">
        <f>IF($F$2=0," - ",Tabla1[[#This Row],[Base Precio de Lista neto]])</f>
        <v>2727.5805</v>
      </c>
      <c r="D3936" s="5">
        <f>IF($F$2=0," - ",Tabla1[[#This Row],[Base Precio de Lista neto]]*(1-$F$2))</f>
        <v>1909.3063499999998</v>
      </c>
      <c r="E3936" s="5">
        <f>IF($F$2=0," - ",Tabla1[[#This Row],[Base para Mejor precio]]*(1-$F$2))</f>
        <v>1718.3757149999999</v>
      </c>
      <c r="F3936" s="4" t="s">
        <v>5</v>
      </c>
      <c r="G3936" s="16" t="s">
        <v>6131</v>
      </c>
      <c r="H3936" s="5">
        <f>IFERROR(IF($F$3=0,"-",Tabla1[[#This Row],[Precio de Cliente neto]]*(1+$F$3)),"-")</f>
        <v>2863.9595249999998</v>
      </c>
      <c r="I3936" s="5">
        <v>2727.5805</v>
      </c>
      <c r="J3936" s="5">
        <v>2454.8224500000001</v>
      </c>
      <c r="K3936" s="26">
        <v>0.21</v>
      </c>
    </row>
    <row r="3937" spans="1:11">
      <c r="A3937" s="4">
        <v>10776</v>
      </c>
      <c r="B3937" t="s">
        <v>2865</v>
      </c>
      <c r="C3937" s="5">
        <f>IF($F$2=0," - ",Tabla1[[#This Row],[Base Precio de Lista neto]])</f>
        <v>9941.9163000000008</v>
      </c>
      <c r="D3937" s="5">
        <f>IF($F$2=0," - ",Tabla1[[#This Row],[Base Precio de Lista neto]]*(1-$F$2))</f>
        <v>6959.34141</v>
      </c>
      <c r="E3937" s="5">
        <f>IF($F$2=0," - ",Tabla1[[#This Row],[Base para Mejor precio]]*(1-$F$2))</f>
        <v>6263.4072689999994</v>
      </c>
      <c r="F3937" s="4" t="s">
        <v>5</v>
      </c>
      <c r="G3937" s="16" t="s">
        <v>6131</v>
      </c>
      <c r="H3937" s="5">
        <f>IFERROR(IF($F$3=0,"-",Tabla1[[#This Row],[Precio de Cliente neto]]*(1+$F$3)),"-")</f>
        <v>10439.012115</v>
      </c>
      <c r="I3937" s="5">
        <v>9941.9163000000008</v>
      </c>
      <c r="J3937" s="5">
        <v>8947.7246699999996</v>
      </c>
      <c r="K3937" s="26">
        <v>0.21</v>
      </c>
    </row>
    <row r="3938" spans="1:11">
      <c r="A3938" s="4">
        <v>10777</v>
      </c>
      <c r="B3938" t="s">
        <v>2866</v>
      </c>
      <c r="C3938" s="5">
        <f>IF($F$2=0," - ",Tabla1[[#This Row],[Base Precio de Lista neto]])</f>
        <v>1577.0296000000001</v>
      </c>
      <c r="D3938" s="5">
        <f>IF($F$2=0," - ",Tabla1[[#This Row],[Base Precio de Lista neto]]*(1-$F$2))</f>
        <v>1103.9207200000001</v>
      </c>
      <c r="E3938" s="5">
        <f>IF($F$2=0," - ",Tabla1[[#This Row],[Base para Mejor precio]]*(1-$F$2))</f>
        <v>993.52864799999998</v>
      </c>
      <c r="F3938" s="4" t="s">
        <v>5</v>
      </c>
      <c r="G3938" s="16" t="s">
        <v>6131</v>
      </c>
      <c r="H3938" s="5">
        <f>IFERROR(IF($F$3=0,"-",Tabla1[[#This Row],[Precio de Cliente neto]]*(1+$F$3)),"-")</f>
        <v>1655.8810800000001</v>
      </c>
      <c r="I3938" s="5">
        <v>1577.0296000000001</v>
      </c>
      <c r="J3938" s="5">
        <v>1419.32664</v>
      </c>
      <c r="K3938" s="26">
        <v>0.21</v>
      </c>
    </row>
    <row r="3939" spans="1:11">
      <c r="A3939" s="4">
        <v>10778</v>
      </c>
      <c r="B3939" t="s">
        <v>2867</v>
      </c>
      <c r="C3939" s="5">
        <f>IF($F$2=0," - ",Tabla1[[#This Row],[Base Precio de Lista neto]])</f>
        <v>2843.0880000000002</v>
      </c>
      <c r="D3939" s="5">
        <f>IF($F$2=0," - ",Tabla1[[#This Row],[Base Precio de Lista neto]]*(1-$F$2))</f>
        <v>1990.1615999999999</v>
      </c>
      <c r="E3939" s="5">
        <f>IF($F$2=0," - ",Tabla1[[#This Row],[Base para Mejor precio]]*(1-$F$2))</f>
        <v>1791.1454399999998</v>
      </c>
      <c r="F3939" s="4" t="s">
        <v>5</v>
      </c>
      <c r="G3939" s="16" t="s">
        <v>6131</v>
      </c>
      <c r="H3939" s="5">
        <f>IFERROR(IF($F$3=0,"-",Tabla1[[#This Row],[Precio de Cliente neto]]*(1+$F$3)),"-")</f>
        <v>2985.2424000000001</v>
      </c>
      <c r="I3939" s="5">
        <v>2843.0880000000002</v>
      </c>
      <c r="J3939" s="5">
        <v>2558.7791999999999</v>
      </c>
      <c r="K3939" s="26">
        <v>0.21</v>
      </c>
    </row>
    <row r="3940" spans="1:11">
      <c r="A3940" s="4">
        <v>10779</v>
      </c>
      <c r="B3940" t="s">
        <v>2868</v>
      </c>
      <c r="C3940" s="5">
        <f>IF($F$2=0," - ",Tabla1[[#This Row],[Base Precio de Lista neto]])</f>
        <v>10403.918600000001</v>
      </c>
      <c r="D3940" s="5">
        <f>IF($F$2=0," - ",Tabla1[[#This Row],[Base Precio de Lista neto]]*(1-$F$2))</f>
        <v>7282.7430199999999</v>
      </c>
      <c r="E3940" s="5">
        <f>IF($F$2=0," - ",Tabla1[[#This Row],[Base para Mejor precio]]*(1-$F$2))</f>
        <v>6554.4687179999992</v>
      </c>
      <c r="F3940" s="4" t="s">
        <v>5</v>
      </c>
      <c r="G3940" s="16" t="s">
        <v>6131</v>
      </c>
      <c r="H3940" s="5">
        <f>IFERROR(IF($F$3=0,"-",Tabla1[[#This Row],[Precio de Cliente neto]]*(1+$F$3)),"-")</f>
        <v>10924.114529999999</v>
      </c>
      <c r="I3940" s="5">
        <v>10403.918600000001</v>
      </c>
      <c r="J3940" s="5">
        <v>9363.5267399999993</v>
      </c>
      <c r="K3940" s="26">
        <v>0.21</v>
      </c>
    </row>
    <row r="3941" spans="1:11">
      <c r="A3941" s="4">
        <v>10780</v>
      </c>
      <c r="B3941" t="s">
        <v>2869</v>
      </c>
      <c r="C3941" s="5">
        <f>IF($F$2=0," - ",Tabla1[[#This Row],[Base Precio de Lista neto]])</f>
        <v>3614.0893000000001</v>
      </c>
      <c r="D3941" s="5">
        <f>IF($F$2=0," - ",Tabla1[[#This Row],[Base Precio de Lista neto]]*(1-$F$2))</f>
        <v>2529.8625099999999</v>
      </c>
      <c r="E3941" s="5">
        <f>IF($F$2=0," - ",Tabla1[[#This Row],[Base para Mejor precio]]*(1-$F$2))</f>
        <v>2276.8762589999997</v>
      </c>
      <c r="F3941" s="4" t="s">
        <v>5</v>
      </c>
      <c r="G3941" s="16" t="s">
        <v>6131</v>
      </c>
      <c r="H3941" s="5">
        <f>IFERROR(IF($F$3=0,"-",Tabla1[[#This Row],[Precio de Cliente neto]]*(1+$F$3)),"-")</f>
        <v>3794.7937649999999</v>
      </c>
      <c r="I3941" s="5">
        <v>3614.0893000000001</v>
      </c>
      <c r="J3941" s="5">
        <v>3252.68037</v>
      </c>
      <c r="K3941" s="26">
        <v>0.21</v>
      </c>
    </row>
    <row r="3942" spans="1:11">
      <c r="A3942" s="4">
        <v>10781</v>
      </c>
      <c r="B3942" t="s">
        <v>2870</v>
      </c>
      <c r="C3942" s="5">
        <f>IF($F$2=0," - ",Tabla1[[#This Row],[Base Precio de Lista neto]])</f>
        <v>13513.906499999999</v>
      </c>
      <c r="D3942" s="5">
        <f>IF($F$2=0," - ",Tabla1[[#This Row],[Base Precio de Lista neto]]*(1-$F$2))</f>
        <v>9459.7345499999992</v>
      </c>
      <c r="E3942" s="5">
        <f>IF($F$2=0," - ",Tabla1[[#This Row],[Base para Mejor precio]]*(1-$F$2))</f>
        <v>8513.7610949999998</v>
      </c>
      <c r="F3942" s="4" t="s">
        <v>5</v>
      </c>
      <c r="G3942" s="16" t="s">
        <v>6131</v>
      </c>
      <c r="H3942" s="5">
        <f>IFERROR(IF($F$3=0,"-",Tabla1[[#This Row],[Precio de Cliente neto]]*(1+$F$3)),"-")</f>
        <v>14189.601824999998</v>
      </c>
      <c r="I3942" s="5">
        <v>13513.906499999999</v>
      </c>
      <c r="J3942" s="5">
        <v>12162.51585</v>
      </c>
      <c r="K3942" s="26">
        <v>0.21</v>
      </c>
    </row>
    <row r="3943" spans="1:11">
      <c r="A3943" s="4">
        <v>10782</v>
      </c>
      <c r="B3943" t="s">
        <v>2871</v>
      </c>
      <c r="C3943" s="5">
        <f>IF($F$2=0," - ",Tabla1[[#This Row],[Base Precio de Lista neto]])</f>
        <v>3614.0893000000001</v>
      </c>
      <c r="D3943" s="5">
        <f>IF($F$2=0," - ",Tabla1[[#This Row],[Base Precio de Lista neto]]*(1-$F$2))</f>
        <v>2529.8625099999999</v>
      </c>
      <c r="E3943" s="5">
        <f>IF($F$2=0," - ",Tabla1[[#This Row],[Base para Mejor precio]]*(1-$F$2))</f>
        <v>2276.8762589999997</v>
      </c>
      <c r="F3943" s="4" t="s">
        <v>5</v>
      </c>
      <c r="G3943" s="16" t="s">
        <v>6131</v>
      </c>
      <c r="H3943" s="5">
        <f>IFERROR(IF($F$3=0,"-",Tabla1[[#This Row],[Precio de Cliente neto]]*(1+$F$3)),"-")</f>
        <v>3794.7937649999999</v>
      </c>
      <c r="I3943" s="5">
        <v>3614.0893000000001</v>
      </c>
      <c r="J3943" s="5">
        <v>3252.68037</v>
      </c>
      <c r="K3943" s="26">
        <v>0.21</v>
      </c>
    </row>
    <row r="3944" spans="1:11">
      <c r="A3944" s="4">
        <v>10783</v>
      </c>
      <c r="B3944" t="s">
        <v>2872</v>
      </c>
      <c r="C3944" s="5">
        <f>IF($F$2=0," - ",Tabla1[[#This Row],[Base Precio de Lista neto]])</f>
        <v>13513.906499999999</v>
      </c>
      <c r="D3944" s="5">
        <f>IF($F$2=0," - ",Tabla1[[#This Row],[Base Precio de Lista neto]]*(1-$F$2))</f>
        <v>9459.7345499999992</v>
      </c>
      <c r="E3944" s="5">
        <f>IF($F$2=0," - ",Tabla1[[#This Row],[Base para Mejor precio]]*(1-$F$2))</f>
        <v>8513.7610949999998</v>
      </c>
      <c r="F3944" s="4" t="s">
        <v>5</v>
      </c>
      <c r="G3944" s="16" t="s">
        <v>6131</v>
      </c>
      <c r="H3944" s="5">
        <f>IFERROR(IF($F$3=0,"-",Tabla1[[#This Row],[Precio de Cliente neto]]*(1+$F$3)),"-")</f>
        <v>14189.601824999998</v>
      </c>
      <c r="I3944" s="5">
        <v>13513.906499999999</v>
      </c>
      <c r="J3944" s="5">
        <v>12162.51585</v>
      </c>
      <c r="K3944" s="26">
        <v>0.21</v>
      </c>
    </row>
    <row r="3945" spans="1:11">
      <c r="A3945" s="4">
        <v>10784</v>
      </c>
      <c r="B3945" t="s">
        <v>2873</v>
      </c>
      <c r="C3945" s="5">
        <f>IF($F$2=0," - ",Tabla1[[#This Row],[Base Precio de Lista neto]])</f>
        <v>3614.0893000000001</v>
      </c>
      <c r="D3945" s="5">
        <f>IF($F$2=0," - ",Tabla1[[#This Row],[Base Precio de Lista neto]]*(1-$F$2))</f>
        <v>2529.8625099999999</v>
      </c>
      <c r="E3945" s="5">
        <f>IF($F$2=0," - ",Tabla1[[#This Row],[Base para Mejor precio]]*(1-$F$2))</f>
        <v>2276.8762589999997</v>
      </c>
      <c r="F3945" s="4" t="s">
        <v>5</v>
      </c>
      <c r="G3945" s="16" t="s">
        <v>6131</v>
      </c>
      <c r="H3945" s="5">
        <f>IFERROR(IF($F$3=0,"-",Tabla1[[#This Row],[Precio de Cliente neto]]*(1+$F$3)),"-")</f>
        <v>3794.7937649999999</v>
      </c>
      <c r="I3945" s="5">
        <v>3614.0893000000001</v>
      </c>
      <c r="J3945" s="5">
        <v>3252.68037</v>
      </c>
      <c r="K3945" s="26">
        <v>0.21</v>
      </c>
    </row>
    <row r="3946" spans="1:11">
      <c r="A3946" s="4">
        <v>10785</v>
      </c>
      <c r="B3946" t="s">
        <v>2874</v>
      </c>
      <c r="C3946" s="5">
        <f>IF($F$2=0," - ",Tabla1[[#This Row],[Base Precio de Lista neto]])</f>
        <v>13513.906499999999</v>
      </c>
      <c r="D3946" s="5">
        <f>IF($F$2=0," - ",Tabla1[[#This Row],[Base Precio de Lista neto]]*(1-$F$2))</f>
        <v>9459.7345499999992</v>
      </c>
      <c r="E3946" s="5">
        <f>IF($F$2=0," - ",Tabla1[[#This Row],[Base para Mejor precio]]*(1-$F$2))</f>
        <v>8513.7610949999998</v>
      </c>
      <c r="F3946" s="4" t="s">
        <v>5</v>
      </c>
      <c r="G3946" s="16" t="s">
        <v>6131</v>
      </c>
      <c r="H3946" s="5">
        <f>IFERROR(IF($F$3=0,"-",Tabla1[[#This Row],[Precio de Cliente neto]]*(1+$F$3)),"-")</f>
        <v>14189.601824999998</v>
      </c>
      <c r="I3946" s="5">
        <v>13513.906499999999</v>
      </c>
      <c r="J3946" s="5">
        <v>12162.51585</v>
      </c>
      <c r="K3946" s="26">
        <v>0.21</v>
      </c>
    </row>
    <row r="3947" spans="1:11">
      <c r="A3947" s="4">
        <v>10786</v>
      </c>
      <c r="B3947" t="s">
        <v>2875</v>
      </c>
      <c r="C3947" s="5">
        <f>IF($F$2=0," - ",Tabla1[[#This Row],[Base Precio de Lista neto]])</f>
        <v>3614.0893000000001</v>
      </c>
      <c r="D3947" s="5">
        <f>IF($F$2=0," - ",Tabla1[[#This Row],[Base Precio de Lista neto]]*(1-$F$2))</f>
        <v>2529.8625099999999</v>
      </c>
      <c r="E3947" s="5">
        <f>IF($F$2=0," - ",Tabla1[[#This Row],[Base para Mejor precio]]*(1-$F$2))</f>
        <v>2276.8762589999997</v>
      </c>
      <c r="F3947" s="4" t="s">
        <v>5</v>
      </c>
      <c r="G3947" s="16" t="s">
        <v>6131</v>
      </c>
      <c r="H3947" s="5">
        <f>IFERROR(IF($F$3=0,"-",Tabla1[[#This Row],[Precio de Cliente neto]]*(1+$F$3)),"-")</f>
        <v>3794.7937649999999</v>
      </c>
      <c r="I3947" s="5">
        <v>3614.0893000000001</v>
      </c>
      <c r="J3947" s="5">
        <v>3252.68037</v>
      </c>
      <c r="K3947" s="26">
        <v>0.21</v>
      </c>
    </row>
    <row r="3948" spans="1:11">
      <c r="A3948" s="4">
        <v>10787</v>
      </c>
      <c r="B3948" t="s">
        <v>2876</v>
      </c>
      <c r="C3948" s="5">
        <f>IF($F$2=0," - ",Tabla1[[#This Row],[Base Precio de Lista neto]])</f>
        <v>13513.900100000001</v>
      </c>
      <c r="D3948" s="5">
        <f>IF($F$2=0," - ",Tabla1[[#This Row],[Base Precio de Lista neto]]*(1-$F$2))</f>
        <v>9459.7300699999996</v>
      </c>
      <c r="E3948" s="5">
        <f>IF($F$2=0," - ",Tabla1[[#This Row],[Base para Mejor precio]]*(1-$F$2))</f>
        <v>8513.7570629999991</v>
      </c>
      <c r="F3948" s="4" t="s">
        <v>5</v>
      </c>
      <c r="G3948" s="16" t="s">
        <v>6131</v>
      </c>
      <c r="H3948" s="5">
        <f>IFERROR(IF($F$3=0,"-",Tabla1[[#This Row],[Precio de Cliente neto]]*(1+$F$3)),"-")</f>
        <v>14189.595105</v>
      </c>
      <c r="I3948" s="5">
        <v>13513.900100000001</v>
      </c>
      <c r="J3948" s="5">
        <v>12162.51009</v>
      </c>
      <c r="K3948" s="26">
        <v>0.21</v>
      </c>
    </row>
    <row r="3949" spans="1:11">
      <c r="A3949" s="4">
        <v>10788</v>
      </c>
      <c r="B3949" t="s">
        <v>2877</v>
      </c>
      <c r="C3949" s="5">
        <f>IF($F$2=0," - ",Tabla1[[#This Row],[Base Precio de Lista neto]])</f>
        <v>3614.0893000000001</v>
      </c>
      <c r="D3949" s="5">
        <f>IF($F$2=0," - ",Tabla1[[#This Row],[Base Precio de Lista neto]]*(1-$F$2))</f>
        <v>2529.8625099999999</v>
      </c>
      <c r="E3949" s="5">
        <f>IF($F$2=0," - ",Tabla1[[#This Row],[Base para Mejor precio]]*(1-$F$2))</f>
        <v>2276.8762589999997</v>
      </c>
      <c r="F3949" s="4" t="s">
        <v>5</v>
      </c>
      <c r="G3949" s="16" t="s">
        <v>6131</v>
      </c>
      <c r="H3949" s="5">
        <f>IFERROR(IF($F$3=0,"-",Tabla1[[#This Row],[Precio de Cliente neto]]*(1+$F$3)),"-")</f>
        <v>3794.7937649999999</v>
      </c>
      <c r="I3949" s="5">
        <v>3614.0893000000001</v>
      </c>
      <c r="J3949" s="5">
        <v>3252.68037</v>
      </c>
      <c r="K3949" s="26">
        <v>0.21</v>
      </c>
    </row>
    <row r="3950" spans="1:11">
      <c r="A3950" s="4">
        <v>10789</v>
      </c>
      <c r="B3950" t="s">
        <v>2878</v>
      </c>
      <c r="C3950" s="5">
        <f>IF($F$2=0," - ",Tabla1[[#This Row],[Base Precio de Lista neto]])</f>
        <v>13513.906499999999</v>
      </c>
      <c r="D3950" s="5">
        <f>IF($F$2=0," - ",Tabla1[[#This Row],[Base Precio de Lista neto]]*(1-$F$2))</f>
        <v>9459.7345499999992</v>
      </c>
      <c r="E3950" s="5">
        <f>IF($F$2=0," - ",Tabla1[[#This Row],[Base para Mejor precio]]*(1-$F$2))</f>
        <v>8513.7610949999998</v>
      </c>
      <c r="F3950" s="4" t="s">
        <v>5</v>
      </c>
      <c r="G3950" s="16" t="s">
        <v>6131</v>
      </c>
      <c r="H3950" s="5">
        <f>IFERROR(IF($F$3=0,"-",Tabla1[[#This Row],[Precio de Cliente neto]]*(1+$F$3)),"-")</f>
        <v>14189.601824999998</v>
      </c>
      <c r="I3950" s="5">
        <v>13513.906499999999</v>
      </c>
      <c r="J3950" s="5">
        <v>12162.51585</v>
      </c>
      <c r="K3950" s="26">
        <v>0.21</v>
      </c>
    </row>
    <row r="3951" spans="1:11">
      <c r="A3951" s="4">
        <v>10790</v>
      </c>
      <c r="B3951" t="s">
        <v>2879</v>
      </c>
      <c r="C3951" s="5">
        <f>IF($F$2=0," - ",Tabla1[[#This Row],[Base Precio de Lista neto]])</f>
        <v>3614.0893000000001</v>
      </c>
      <c r="D3951" s="5">
        <f>IF($F$2=0," - ",Tabla1[[#This Row],[Base Precio de Lista neto]]*(1-$F$2))</f>
        <v>2529.8625099999999</v>
      </c>
      <c r="E3951" s="5">
        <f>IF($F$2=0," - ",Tabla1[[#This Row],[Base para Mejor precio]]*(1-$F$2))</f>
        <v>2276.8762589999997</v>
      </c>
      <c r="F3951" s="4" t="s">
        <v>5</v>
      </c>
      <c r="G3951" s="16" t="s">
        <v>6131</v>
      </c>
      <c r="H3951" s="5">
        <f>IFERROR(IF($F$3=0,"-",Tabla1[[#This Row],[Precio de Cliente neto]]*(1+$F$3)),"-")</f>
        <v>3794.7937649999999</v>
      </c>
      <c r="I3951" s="5">
        <v>3614.0893000000001</v>
      </c>
      <c r="J3951" s="5">
        <v>3252.68037</v>
      </c>
      <c r="K3951" s="26">
        <v>0.21</v>
      </c>
    </row>
    <row r="3952" spans="1:11">
      <c r="A3952" s="4">
        <v>10791</v>
      </c>
      <c r="B3952" t="s">
        <v>2880</v>
      </c>
      <c r="C3952" s="5">
        <f>IF($F$2=0," - ",Tabla1[[#This Row],[Base Precio de Lista neto]])</f>
        <v>13513.906499999999</v>
      </c>
      <c r="D3952" s="5">
        <f>IF($F$2=0," - ",Tabla1[[#This Row],[Base Precio de Lista neto]]*(1-$F$2))</f>
        <v>9459.7345499999992</v>
      </c>
      <c r="E3952" s="5">
        <f>IF($F$2=0," - ",Tabla1[[#This Row],[Base para Mejor precio]]*(1-$F$2))</f>
        <v>8513.7610949999998</v>
      </c>
      <c r="F3952" s="4" t="s">
        <v>5</v>
      </c>
      <c r="G3952" s="16" t="s">
        <v>6131</v>
      </c>
      <c r="H3952" s="5">
        <f>IFERROR(IF($F$3=0,"-",Tabla1[[#This Row],[Precio de Cliente neto]]*(1+$F$3)),"-")</f>
        <v>14189.601824999998</v>
      </c>
      <c r="I3952" s="5">
        <v>13513.906499999999</v>
      </c>
      <c r="J3952" s="5">
        <v>12162.51585</v>
      </c>
      <c r="K3952" s="26">
        <v>0.21</v>
      </c>
    </row>
    <row r="3953" spans="1:11">
      <c r="A3953" s="4">
        <v>10792</v>
      </c>
      <c r="B3953" t="s">
        <v>2881</v>
      </c>
      <c r="C3953" s="5">
        <f>IF($F$2=0," - ",Tabla1[[#This Row],[Base Precio de Lista neto]])</f>
        <v>65105.388400000003</v>
      </c>
      <c r="D3953" s="5">
        <f>IF($F$2=0," - ",Tabla1[[#This Row],[Base Precio de Lista neto]]*(1-$F$2))</f>
        <v>45573.77188</v>
      </c>
      <c r="E3953" s="5">
        <f>IF($F$2=0," - ",Tabla1[[#This Row],[Base para Mejor precio]]*(1-$F$2))</f>
        <v>41016.394692000002</v>
      </c>
      <c r="F3953" s="4" t="s">
        <v>5</v>
      </c>
      <c r="G3953" s="16" t="s">
        <v>6131</v>
      </c>
      <c r="H3953" s="5">
        <f>IFERROR(IF($F$3=0,"-",Tabla1[[#This Row],[Precio de Cliente neto]]*(1+$F$3)),"-")</f>
        <v>68360.657819999993</v>
      </c>
      <c r="I3953" s="5">
        <v>65105.388400000003</v>
      </c>
      <c r="J3953" s="5">
        <v>58594.849560000002</v>
      </c>
      <c r="K3953" s="26">
        <v>0.21</v>
      </c>
    </row>
    <row r="3954" spans="1:11">
      <c r="A3954" s="4">
        <v>10793</v>
      </c>
      <c r="B3954" t="s">
        <v>2882</v>
      </c>
      <c r="C3954" s="5">
        <f>IF($F$2=0," - ",Tabla1[[#This Row],[Base Precio de Lista neto]])</f>
        <v>3959.9247</v>
      </c>
      <c r="D3954" s="5">
        <f>IF($F$2=0," - ",Tabla1[[#This Row],[Base Precio de Lista neto]]*(1-$F$2))</f>
        <v>2771.9472900000001</v>
      </c>
      <c r="E3954" s="5">
        <f>IF($F$2=0," - ",Tabla1[[#This Row],[Base para Mejor precio]]*(1-$F$2))</f>
        <v>2494.7525609999998</v>
      </c>
      <c r="F3954" s="4" t="s">
        <v>5</v>
      </c>
      <c r="G3954" s="16" t="s">
        <v>6131</v>
      </c>
      <c r="H3954" s="5">
        <f>IFERROR(IF($F$3=0,"-",Tabla1[[#This Row],[Precio de Cliente neto]]*(1+$F$3)),"-")</f>
        <v>4157.9209350000001</v>
      </c>
      <c r="I3954" s="5">
        <v>3959.9247</v>
      </c>
      <c r="J3954" s="5">
        <v>3563.9322299999999</v>
      </c>
      <c r="K3954" s="26">
        <v>0.21</v>
      </c>
    </row>
    <row r="3955" spans="1:11">
      <c r="A3955" s="4">
        <v>10794</v>
      </c>
      <c r="B3955" t="s">
        <v>2883</v>
      </c>
      <c r="C3955" s="5">
        <f>IF($F$2=0," - ",Tabla1[[#This Row],[Base Precio de Lista neto]])</f>
        <v>15415.4542</v>
      </c>
      <c r="D3955" s="5">
        <f>IF($F$2=0," - ",Tabla1[[#This Row],[Base Precio de Lista neto]]*(1-$F$2))</f>
        <v>10790.817939999999</v>
      </c>
      <c r="E3955" s="5">
        <f>IF($F$2=0," - ",Tabla1[[#This Row],[Base para Mejor precio]]*(1-$F$2))</f>
        <v>9711.7361459999993</v>
      </c>
      <c r="F3955" s="4" t="s">
        <v>5</v>
      </c>
      <c r="G3955" s="16" t="s">
        <v>6131</v>
      </c>
      <c r="H3955" s="5">
        <f>IFERROR(IF($F$3=0,"-",Tabla1[[#This Row],[Precio de Cliente neto]]*(1+$F$3)),"-")</f>
        <v>16186.226909999998</v>
      </c>
      <c r="I3955" s="5">
        <v>15415.4542</v>
      </c>
      <c r="J3955" s="5">
        <v>13873.90878</v>
      </c>
      <c r="K3955" s="26">
        <v>0.21</v>
      </c>
    </row>
    <row r="3956" spans="1:11">
      <c r="A3956" s="4">
        <v>10795</v>
      </c>
      <c r="B3956" t="s">
        <v>2884</v>
      </c>
      <c r="C3956" s="5">
        <f>IF($F$2=0," - ",Tabla1[[#This Row],[Base Precio de Lista neto]])</f>
        <v>74527.412500000006</v>
      </c>
      <c r="D3956" s="5">
        <f>IF($F$2=0," - ",Tabla1[[#This Row],[Base Precio de Lista neto]]*(1-$F$2))</f>
        <v>52169.188750000001</v>
      </c>
      <c r="E3956" s="5">
        <f>IF($F$2=0," - ",Tabla1[[#This Row],[Base para Mejor precio]]*(1-$F$2))</f>
        <v>46952.269874999998</v>
      </c>
      <c r="F3956" s="4" t="s">
        <v>5</v>
      </c>
      <c r="G3956" s="16" t="s">
        <v>6131</v>
      </c>
      <c r="H3956" s="5">
        <f>IFERROR(IF($F$3=0,"-",Tabla1[[#This Row],[Precio de Cliente neto]]*(1+$F$3)),"-")</f>
        <v>78253.783125000002</v>
      </c>
      <c r="I3956" s="5">
        <v>74527.412500000006</v>
      </c>
      <c r="J3956" s="5">
        <v>67074.671249999999</v>
      </c>
      <c r="K3956" s="26">
        <v>0.21</v>
      </c>
    </row>
    <row r="3957" spans="1:11">
      <c r="A3957" s="4">
        <v>10796</v>
      </c>
      <c r="B3957" t="s">
        <v>2885</v>
      </c>
      <c r="C3957" s="5">
        <f>IF($F$2=0," - ",Tabla1[[#This Row],[Base Precio de Lista neto]])</f>
        <v>3959.9247</v>
      </c>
      <c r="D3957" s="5">
        <f>IF($F$2=0," - ",Tabla1[[#This Row],[Base Precio de Lista neto]]*(1-$F$2))</f>
        <v>2771.9472900000001</v>
      </c>
      <c r="E3957" s="5">
        <f>IF($F$2=0," - ",Tabla1[[#This Row],[Base para Mejor precio]]*(1-$F$2))</f>
        <v>2494.7525609999998</v>
      </c>
      <c r="F3957" s="4" t="s">
        <v>5</v>
      </c>
      <c r="G3957" s="16" t="s">
        <v>6131</v>
      </c>
      <c r="H3957" s="5">
        <f>IFERROR(IF($F$3=0,"-",Tabla1[[#This Row],[Precio de Cliente neto]]*(1+$F$3)),"-")</f>
        <v>4157.9209350000001</v>
      </c>
      <c r="I3957" s="5">
        <v>3959.9247</v>
      </c>
      <c r="J3957" s="5">
        <v>3563.9322299999999</v>
      </c>
      <c r="K3957" s="26">
        <v>0.21</v>
      </c>
    </row>
    <row r="3958" spans="1:11">
      <c r="A3958" s="4">
        <v>10797</v>
      </c>
      <c r="B3958" t="s">
        <v>2886</v>
      </c>
      <c r="C3958" s="5">
        <f>IF($F$2=0," - ",Tabla1[[#This Row],[Base Precio de Lista neto]])</f>
        <v>15415.447</v>
      </c>
      <c r="D3958" s="5">
        <f>IF($F$2=0," - ",Tabla1[[#This Row],[Base Precio de Lista neto]]*(1-$F$2))</f>
        <v>10790.812899999999</v>
      </c>
      <c r="E3958" s="5">
        <f>IF($F$2=0," - ",Tabla1[[#This Row],[Base para Mejor precio]]*(1-$F$2))</f>
        <v>9711.7316099999989</v>
      </c>
      <c r="F3958" s="4" t="s">
        <v>5</v>
      </c>
      <c r="G3958" s="16" t="s">
        <v>6131</v>
      </c>
      <c r="H3958" s="5">
        <f>IFERROR(IF($F$3=0,"-",Tabla1[[#This Row],[Precio de Cliente neto]]*(1+$F$3)),"-")</f>
        <v>16186.219349999999</v>
      </c>
      <c r="I3958" s="5">
        <v>15415.447</v>
      </c>
      <c r="J3958" s="5">
        <v>13873.9023</v>
      </c>
      <c r="K3958" s="26">
        <v>0.21</v>
      </c>
    </row>
    <row r="3959" spans="1:11">
      <c r="A3959" s="4">
        <v>10798</v>
      </c>
      <c r="B3959" t="s">
        <v>2887</v>
      </c>
      <c r="C3959" s="5">
        <f>IF($F$2=0," - ",Tabla1[[#This Row],[Base Precio de Lista neto]])</f>
        <v>3959.9247</v>
      </c>
      <c r="D3959" s="5">
        <f>IF($F$2=0," - ",Tabla1[[#This Row],[Base Precio de Lista neto]]*(1-$F$2))</f>
        <v>2771.9472900000001</v>
      </c>
      <c r="E3959" s="5">
        <f>IF($F$2=0," - ",Tabla1[[#This Row],[Base para Mejor precio]]*(1-$F$2))</f>
        <v>2494.7525609999998</v>
      </c>
      <c r="F3959" s="4" t="s">
        <v>5</v>
      </c>
      <c r="G3959" s="16" t="s">
        <v>6131</v>
      </c>
      <c r="H3959" s="5">
        <f>IFERROR(IF($F$3=0,"-",Tabla1[[#This Row],[Precio de Cliente neto]]*(1+$F$3)),"-")</f>
        <v>4157.9209350000001</v>
      </c>
      <c r="I3959" s="5">
        <v>3959.9247</v>
      </c>
      <c r="J3959" s="5">
        <v>3563.9322299999999</v>
      </c>
      <c r="K3959" s="26">
        <v>0.21</v>
      </c>
    </row>
    <row r="3960" spans="1:11">
      <c r="A3960" s="4">
        <v>10799</v>
      </c>
      <c r="B3960" t="s">
        <v>2888</v>
      </c>
      <c r="C3960" s="5">
        <f>IF($F$2=0," - ",Tabla1[[#This Row],[Base Precio de Lista neto]])</f>
        <v>15415.4542</v>
      </c>
      <c r="D3960" s="5">
        <f>IF($F$2=0," - ",Tabla1[[#This Row],[Base Precio de Lista neto]]*(1-$F$2))</f>
        <v>10790.817939999999</v>
      </c>
      <c r="E3960" s="5">
        <f>IF($F$2=0," - ",Tabla1[[#This Row],[Base para Mejor precio]]*(1-$F$2))</f>
        <v>9711.7361459999993</v>
      </c>
      <c r="F3960" s="4" t="s">
        <v>5</v>
      </c>
      <c r="G3960" s="16" t="s">
        <v>6131</v>
      </c>
      <c r="H3960" s="5">
        <f>IFERROR(IF($F$3=0,"-",Tabla1[[#This Row],[Precio de Cliente neto]]*(1+$F$3)),"-")</f>
        <v>16186.226909999998</v>
      </c>
      <c r="I3960" s="5">
        <v>15415.4542</v>
      </c>
      <c r="J3960" s="5">
        <v>13873.90878</v>
      </c>
      <c r="K3960" s="26">
        <v>0.21</v>
      </c>
    </row>
    <row r="3961" spans="1:11">
      <c r="A3961" s="4">
        <v>10800</v>
      </c>
      <c r="B3961" t="s">
        <v>2889</v>
      </c>
      <c r="C3961" s="5">
        <f>IF($F$2=0," - ",Tabla1[[#This Row],[Base Precio de Lista neto]])</f>
        <v>3959.9247</v>
      </c>
      <c r="D3961" s="5">
        <f>IF($F$2=0," - ",Tabla1[[#This Row],[Base Precio de Lista neto]]*(1-$F$2))</f>
        <v>2771.9472900000001</v>
      </c>
      <c r="E3961" s="5">
        <f>IF($F$2=0," - ",Tabla1[[#This Row],[Base para Mejor precio]]*(1-$F$2))</f>
        <v>2494.7525609999998</v>
      </c>
      <c r="F3961" s="4" t="s">
        <v>5</v>
      </c>
      <c r="G3961" s="16" t="s">
        <v>6131</v>
      </c>
      <c r="H3961" s="5">
        <f>IFERROR(IF($F$3=0,"-",Tabla1[[#This Row],[Precio de Cliente neto]]*(1+$F$3)),"-")</f>
        <v>4157.9209350000001</v>
      </c>
      <c r="I3961" s="5">
        <v>3959.9247</v>
      </c>
      <c r="J3961" s="5">
        <v>3563.9322299999999</v>
      </c>
      <c r="K3961" s="26">
        <v>0.21</v>
      </c>
    </row>
    <row r="3962" spans="1:11">
      <c r="A3962" s="4">
        <v>10801</v>
      </c>
      <c r="B3962" t="s">
        <v>2890</v>
      </c>
      <c r="C3962" s="5">
        <f>IF($F$2=0," - ",Tabla1[[#This Row],[Base Precio de Lista neto]])</f>
        <v>15415.4542</v>
      </c>
      <c r="D3962" s="5">
        <f>IF($F$2=0," - ",Tabla1[[#This Row],[Base Precio de Lista neto]]*(1-$F$2))</f>
        <v>10790.817939999999</v>
      </c>
      <c r="E3962" s="5">
        <f>IF($F$2=0," - ",Tabla1[[#This Row],[Base para Mejor precio]]*(1-$F$2))</f>
        <v>9711.7361459999993</v>
      </c>
      <c r="F3962" s="4" t="s">
        <v>5</v>
      </c>
      <c r="G3962" s="16" t="s">
        <v>6131</v>
      </c>
      <c r="H3962" s="5">
        <f>IFERROR(IF($F$3=0,"-",Tabla1[[#This Row],[Precio de Cliente neto]]*(1+$F$3)),"-")</f>
        <v>16186.226909999998</v>
      </c>
      <c r="I3962" s="5">
        <v>15415.4542</v>
      </c>
      <c r="J3962" s="5">
        <v>13873.90878</v>
      </c>
      <c r="K3962" s="26">
        <v>0.21</v>
      </c>
    </row>
    <row r="3963" spans="1:11">
      <c r="A3963" s="4">
        <v>10802</v>
      </c>
      <c r="B3963" t="s">
        <v>2891</v>
      </c>
      <c r="C3963" s="5">
        <f>IF($F$2=0," - ",Tabla1[[#This Row],[Base Precio de Lista neto]])</f>
        <v>3959.9247</v>
      </c>
      <c r="D3963" s="5">
        <f>IF($F$2=0," - ",Tabla1[[#This Row],[Base Precio de Lista neto]]*(1-$F$2))</f>
        <v>2771.9472900000001</v>
      </c>
      <c r="E3963" s="5">
        <f>IF($F$2=0," - ",Tabla1[[#This Row],[Base para Mejor precio]]*(1-$F$2))</f>
        <v>2494.7525609999998</v>
      </c>
      <c r="F3963" s="4" t="s">
        <v>5</v>
      </c>
      <c r="G3963" s="16" t="s">
        <v>6131</v>
      </c>
      <c r="H3963" s="5">
        <f>IFERROR(IF($F$3=0,"-",Tabla1[[#This Row],[Precio de Cliente neto]]*(1+$F$3)),"-")</f>
        <v>4157.9209350000001</v>
      </c>
      <c r="I3963" s="5">
        <v>3959.9247</v>
      </c>
      <c r="J3963" s="5">
        <v>3563.9322299999999</v>
      </c>
      <c r="K3963" s="26">
        <v>0.21</v>
      </c>
    </row>
    <row r="3964" spans="1:11">
      <c r="A3964" s="4">
        <v>10803</v>
      </c>
      <c r="B3964" t="s">
        <v>2892</v>
      </c>
      <c r="C3964" s="5">
        <f>IF($F$2=0," - ",Tabla1[[#This Row],[Base Precio de Lista neto]])</f>
        <v>15415.4542</v>
      </c>
      <c r="D3964" s="5">
        <f>IF($F$2=0," - ",Tabla1[[#This Row],[Base Precio de Lista neto]]*(1-$F$2))</f>
        <v>10790.817939999999</v>
      </c>
      <c r="E3964" s="5">
        <f>IF($F$2=0," - ",Tabla1[[#This Row],[Base para Mejor precio]]*(1-$F$2))</f>
        <v>9711.7361459999993</v>
      </c>
      <c r="F3964" s="4" t="s">
        <v>5</v>
      </c>
      <c r="G3964" s="16" t="s">
        <v>6131</v>
      </c>
      <c r="H3964" s="5">
        <f>IFERROR(IF($F$3=0,"-",Tabla1[[#This Row],[Precio de Cliente neto]]*(1+$F$3)),"-")</f>
        <v>16186.226909999998</v>
      </c>
      <c r="I3964" s="5">
        <v>15415.4542</v>
      </c>
      <c r="J3964" s="5">
        <v>13873.90878</v>
      </c>
      <c r="K3964" s="26">
        <v>0.21</v>
      </c>
    </row>
    <row r="3965" spans="1:11">
      <c r="A3965" s="4">
        <v>10804</v>
      </c>
      <c r="B3965" t="s">
        <v>2893</v>
      </c>
      <c r="C3965" s="5">
        <f>IF($F$2=0," - ",Tabla1[[#This Row],[Base Precio de Lista neto]])</f>
        <v>3959.9247</v>
      </c>
      <c r="D3965" s="5">
        <f>IF($F$2=0," - ",Tabla1[[#This Row],[Base Precio de Lista neto]]*(1-$F$2))</f>
        <v>2771.9472900000001</v>
      </c>
      <c r="E3965" s="5">
        <f>IF($F$2=0," - ",Tabla1[[#This Row],[Base para Mejor precio]]*(1-$F$2))</f>
        <v>2494.7525609999998</v>
      </c>
      <c r="F3965" s="4" t="s">
        <v>5</v>
      </c>
      <c r="G3965" s="16" t="s">
        <v>6131</v>
      </c>
      <c r="H3965" s="5">
        <f>IFERROR(IF($F$3=0,"-",Tabla1[[#This Row],[Precio de Cliente neto]]*(1+$F$3)),"-")</f>
        <v>4157.9209350000001</v>
      </c>
      <c r="I3965" s="5">
        <v>3959.9247</v>
      </c>
      <c r="J3965" s="5">
        <v>3563.9322299999999</v>
      </c>
      <c r="K3965" s="26">
        <v>0.21</v>
      </c>
    </row>
    <row r="3966" spans="1:11">
      <c r="A3966" s="4">
        <v>10805</v>
      </c>
      <c r="B3966" t="s">
        <v>2894</v>
      </c>
      <c r="C3966" s="5">
        <f>IF($F$2=0," - ",Tabla1[[#This Row],[Base Precio de Lista neto]])</f>
        <v>15415.4542</v>
      </c>
      <c r="D3966" s="5">
        <f>IF($F$2=0," - ",Tabla1[[#This Row],[Base Precio de Lista neto]]*(1-$F$2))</f>
        <v>10790.817939999999</v>
      </c>
      <c r="E3966" s="5">
        <f>IF($F$2=0," - ",Tabla1[[#This Row],[Base para Mejor precio]]*(1-$F$2))</f>
        <v>9711.7361459999993</v>
      </c>
      <c r="F3966" s="4" t="s">
        <v>5</v>
      </c>
      <c r="G3966" s="16" t="s">
        <v>6131</v>
      </c>
      <c r="H3966" s="5">
        <f>IFERROR(IF($F$3=0,"-",Tabla1[[#This Row],[Precio de Cliente neto]]*(1+$F$3)),"-")</f>
        <v>16186.226909999998</v>
      </c>
      <c r="I3966" s="5">
        <v>15415.4542</v>
      </c>
      <c r="J3966" s="5">
        <v>13873.90878</v>
      </c>
      <c r="K3966" s="26">
        <v>0.21</v>
      </c>
    </row>
    <row r="3967" spans="1:11">
      <c r="A3967" s="4">
        <v>10806</v>
      </c>
      <c r="B3967" t="s">
        <v>2895</v>
      </c>
      <c r="C3967" s="5">
        <f>IF($F$2=0," - ",Tabla1[[#This Row],[Base Precio de Lista neto]])</f>
        <v>2374.5828000000001</v>
      </c>
      <c r="D3967" s="5">
        <f>IF($F$2=0," - ",Tabla1[[#This Row],[Base Precio de Lista neto]]*(1-$F$2))</f>
        <v>1662.20796</v>
      </c>
      <c r="E3967" s="5">
        <f>IF($F$2=0," - ",Tabla1[[#This Row],[Base para Mejor precio]]*(1-$F$2))</f>
        <v>1495.9871639999999</v>
      </c>
      <c r="F3967" s="4" t="s">
        <v>5</v>
      </c>
      <c r="G3967" s="16" t="s">
        <v>6131</v>
      </c>
      <c r="H3967" s="5">
        <f>IFERROR(IF($F$3=0,"-",Tabla1[[#This Row],[Precio de Cliente neto]]*(1+$F$3)),"-")</f>
        <v>2493.31194</v>
      </c>
      <c r="I3967" s="5">
        <v>2374.5828000000001</v>
      </c>
      <c r="J3967" s="5">
        <v>2137.1245199999998</v>
      </c>
      <c r="K3967" s="26">
        <v>0.21</v>
      </c>
    </row>
    <row r="3968" spans="1:11">
      <c r="A3968" s="4">
        <v>10807</v>
      </c>
      <c r="B3968" t="s">
        <v>2896</v>
      </c>
      <c r="C3968" s="5">
        <f>IF($F$2=0," - ",Tabla1[[#This Row],[Base Precio de Lista neto]])</f>
        <v>5286.4778999999999</v>
      </c>
      <c r="D3968" s="5">
        <f>IF($F$2=0," - ",Tabla1[[#This Row],[Base Precio de Lista neto]]*(1-$F$2))</f>
        <v>3700.5345299999994</v>
      </c>
      <c r="E3968" s="5">
        <f>IF($F$2=0," - ",Tabla1[[#This Row],[Base para Mejor precio]]*(1-$F$2))</f>
        <v>3330.4810769999999</v>
      </c>
      <c r="F3968" s="4" t="s">
        <v>5</v>
      </c>
      <c r="G3968" s="16" t="s">
        <v>6131</v>
      </c>
      <c r="H3968" s="5">
        <f>IFERROR(IF($F$3=0,"-",Tabla1[[#This Row],[Precio de Cliente neto]]*(1+$F$3)),"-")</f>
        <v>5550.8017949999994</v>
      </c>
      <c r="I3968" s="5">
        <v>5286.4778999999999</v>
      </c>
      <c r="J3968" s="5">
        <v>4757.8301099999999</v>
      </c>
      <c r="K3968" s="26">
        <v>0.21</v>
      </c>
    </row>
    <row r="3969" spans="1:11">
      <c r="A3969" s="4">
        <v>10808</v>
      </c>
      <c r="B3969" t="s">
        <v>2897</v>
      </c>
      <c r="C3969" s="5">
        <f>IF($F$2=0," - ",Tabla1[[#This Row],[Base Precio de Lista neto]])</f>
        <v>9820.8117999999995</v>
      </c>
      <c r="D3969" s="5">
        <f>IF($F$2=0," - ",Tabla1[[#This Row],[Base Precio de Lista neto]]*(1-$F$2))</f>
        <v>6874.5682599999991</v>
      </c>
      <c r="E3969" s="5">
        <f>IF($F$2=0," - ",Tabla1[[#This Row],[Base para Mejor precio]]*(1-$F$2))</f>
        <v>6187.1114339999995</v>
      </c>
      <c r="F3969" s="4" t="s">
        <v>5</v>
      </c>
      <c r="G3969" s="16" t="s">
        <v>6131</v>
      </c>
      <c r="H3969" s="5">
        <f>IFERROR(IF($F$3=0,"-",Tabla1[[#This Row],[Precio de Cliente neto]]*(1+$F$3)),"-")</f>
        <v>10311.852389999998</v>
      </c>
      <c r="I3969" s="5">
        <v>9820.8117999999995</v>
      </c>
      <c r="J3969" s="5">
        <v>8838.7306200000003</v>
      </c>
      <c r="K3969" s="26">
        <v>0.21</v>
      </c>
    </row>
    <row r="3970" spans="1:11">
      <c r="A3970" s="4">
        <v>10809</v>
      </c>
      <c r="B3970" t="s">
        <v>2898</v>
      </c>
      <c r="C3970" s="5">
        <f>IF($F$2=0," - ",Tabla1[[#This Row],[Base Precio de Lista neto]])</f>
        <v>2565.2145</v>
      </c>
      <c r="D3970" s="5">
        <f>IF($F$2=0," - ",Tabla1[[#This Row],[Base Precio de Lista neto]]*(1-$F$2))</f>
        <v>1795.6501499999999</v>
      </c>
      <c r="E3970" s="5">
        <f>IF($F$2=0," - ",Tabla1[[#This Row],[Base para Mejor precio]]*(1-$F$2))</f>
        <v>1616.0851349999998</v>
      </c>
      <c r="F3970" s="4" t="s">
        <v>5</v>
      </c>
      <c r="G3970" s="16" t="s">
        <v>6131</v>
      </c>
      <c r="H3970" s="5">
        <f>IFERROR(IF($F$3=0,"-",Tabla1[[#This Row],[Precio de Cliente neto]]*(1+$F$3)),"-")</f>
        <v>2693.4752250000001</v>
      </c>
      <c r="I3970" s="5">
        <v>2565.2145</v>
      </c>
      <c r="J3970" s="5">
        <v>2308.6930499999999</v>
      </c>
      <c r="K3970" s="26">
        <v>0.21</v>
      </c>
    </row>
    <row r="3971" spans="1:11">
      <c r="A3971" s="4">
        <v>10810</v>
      </c>
      <c r="B3971" t="s">
        <v>2899</v>
      </c>
      <c r="C3971" s="5">
        <f>IF($F$2=0," - ",Tabla1[[#This Row],[Base Precio de Lista neto]])</f>
        <v>5744.0805</v>
      </c>
      <c r="D3971" s="5">
        <f>IF($F$2=0," - ",Tabla1[[#This Row],[Base Precio de Lista neto]]*(1-$F$2))</f>
        <v>4020.8563499999996</v>
      </c>
      <c r="E3971" s="5">
        <f>IF($F$2=0," - ",Tabla1[[#This Row],[Base para Mejor precio]]*(1-$F$2))</f>
        <v>3618.7707149999997</v>
      </c>
      <c r="F3971" s="4" t="s">
        <v>5</v>
      </c>
      <c r="G3971" s="16" t="s">
        <v>6131</v>
      </c>
      <c r="H3971" s="5">
        <f>IFERROR(IF($F$3=0,"-",Tabla1[[#This Row],[Precio de Cliente neto]]*(1+$F$3)),"-")</f>
        <v>6031.2845249999991</v>
      </c>
      <c r="I3971" s="5">
        <v>5744.0805</v>
      </c>
      <c r="J3971" s="5">
        <v>5169.67245</v>
      </c>
      <c r="K3971" s="26">
        <v>0.21</v>
      </c>
    </row>
    <row r="3972" spans="1:11">
      <c r="A3972" s="4">
        <v>10811</v>
      </c>
      <c r="B3972" t="s">
        <v>2900</v>
      </c>
      <c r="C3972" s="5">
        <f>IF($F$2=0," - ",Tabla1[[#This Row],[Base Precio de Lista neto]])</f>
        <v>10863.8127</v>
      </c>
      <c r="D3972" s="5">
        <f>IF($F$2=0," - ",Tabla1[[#This Row],[Base Precio de Lista neto]]*(1-$F$2))</f>
        <v>7604.6688899999999</v>
      </c>
      <c r="E3972" s="5">
        <f>IF($F$2=0," - ",Tabla1[[#This Row],[Base para Mejor precio]]*(1-$F$2))</f>
        <v>6844.2020009999997</v>
      </c>
      <c r="F3972" s="4" t="s">
        <v>5</v>
      </c>
      <c r="G3972" s="16" t="s">
        <v>6131</v>
      </c>
      <c r="H3972" s="5">
        <f>IFERROR(IF($F$3=0,"-",Tabla1[[#This Row],[Precio de Cliente neto]]*(1+$F$3)),"-")</f>
        <v>11407.003334999999</v>
      </c>
      <c r="I3972" s="5">
        <v>10863.8127</v>
      </c>
      <c r="J3972" s="5">
        <v>9777.4314300000005</v>
      </c>
      <c r="K3972" s="26">
        <v>0.21</v>
      </c>
    </row>
    <row r="3973" spans="1:11">
      <c r="A3973" s="4">
        <v>10815</v>
      </c>
      <c r="B3973" t="s">
        <v>2901</v>
      </c>
      <c r="C3973" s="5">
        <f>IF($F$2=0," - ",Tabla1[[#This Row],[Base Precio de Lista neto]])</f>
        <v>3261.2078000000001</v>
      </c>
      <c r="D3973" s="5">
        <f>IF($F$2=0," - ",Tabla1[[#This Row],[Base Precio de Lista neto]]*(1-$F$2))</f>
        <v>2282.84546</v>
      </c>
      <c r="E3973" s="5">
        <f>IF($F$2=0," - ",Tabla1[[#This Row],[Base para Mejor precio]]*(1-$F$2))</f>
        <v>2054.5609139999997</v>
      </c>
      <c r="F3973" s="4" t="s">
        <v>5</v>
      </c>
      <c r="G3973" s="16" t="s">
        <v>6131</v>
      </c>
      <c r="H3973" s="5">
        <f>IFERROR(IF($F$3=0,"-",Tabla1[[#This Row],[Precio de Cliente neto]]*(1+$F$3)),"-")</f>
        <v>3424.2681899999998</v>
      </c>
      <c r="I3973" s="5">
        <v>3261.2078000000001</v>
      </c>
      <c r="J3973" s="5">
        <v>2935.0870199999999</v>
      </c>
      <c r="K3973" s="26">
        <v>0.21</v>
      </c>
    </row>
    <row r="3974" spans="1:11">
      <c r="A3974" s="4">
        <v>10816</v>
      </c>
      <c r="B3974" t="s">
        <v>2902</v>
      </c>
      <c r="C3974" s="5">
        <f>IF($F$2=0," - ",Tabla1[[#This Row],[Base Precio de Lista neto]])</f>
        <v>7446.1095999999998</v>
      </c>
      <c r="D3974" s="5">
        <f>IF($F$2=0," - ",Tabla1[[#This Row],[Base Precio de Lista neto]]*(1-$F$2))</f>
        <v>5212.2767199999998</v>
      </c>
      <c r="E3974" s="5">
        <f>IF($F$2=0," - ",Tabla1[[#This Row],[Base para Mejor precio]]*(1-$F$2))</f>
        <v>4691.0490479999999</v>
      </c>
      <c r="F3974" s="4" t="s">
        <v>5</v>
      </c>
      <c r="G3974" s="16" t="s">
        <v>6131</v>
      </c>
      <c r="H3974" s="5">
        <f>IFERROR(IF($F$3=0,"-",Tabla1[[#This Row],[Precio de Cliente neto]]*(1+$F$3)),"-")</f>
        <v>7818.4150799999998</v>
      </c>
      <c r="I3974" s="5">
        <v>7446.1095999999998</v>
      </c>
      <c r="J3974" s="5">
        <v>6701.4986399999998</v>
      </c>
      <c r="K3974" s="26">
        <v>0.21</v>
      </c>
    </row>
    <row r="3975" spans="1:11">
      <c r="A3975" s="4">
        <v>10817</v>
      </c>
      <c r="B3975" t="s">
        <v>2903</v>
      </c>
      <c r="C3975" s="5">
        <f>IF($F$2=0," - ",Tabla1[[#This Row],[Base Precio de Lista neto]])</f>
        <v>14232.4328</v>
      </c>
      <c r="D3975" s="5">
        <f>IF($F$2=0," - ",Tabla1[[#This Row],[Base Precio de Lista neto]]*(1-$F$2))</f>
        <v>9962.7029600000005</v>
      </c>
      <c r="E3975" s="5">
        <f>IF($F$2=0," - ",Tabla1[[#This Row],[Base para Mejor precio]]*(1-$F$2))</f>
        <v>8966.4326639999999</v>
      </c>
      <c r="F3975" s="4" t="s">
        <v>5</v>
      </c>
      <c r="G3975" s="16" t="s">
        <v>6131</v>
      </c>
      <c r="H3975" s="5">
        <f>IFERROR(IF($F$3=0,"-",Tabla1[[#This Row],[Precio de Cliente neto]]*(1+$F$3)),"-")</f>
        <v>14944.05444</v>
      </c>
      <c r="I3975" s="5">
        <v>14232.4328</v>
      </c>
      <c r="J3975" s="5">
        <v>12809.18952</v>
      </c>
      <c r="K3975" s="26">
        <v>0.21</v>
      </c>
    </row>
    <row r="3976" spans="1:11">
      <c r="A3976" s="4">
        <v>10818</v>
      </c>
      <c r="B3976" t="s">
        <v>2904</v>
      </c>
      <c r="C3976" s="5">
        <f>IF($F$2=0," - ",Tabla1[[#This Row],[Base Precio de Lista neto]])</f>
        <v>4111.0102999999999</v>
      </c>
      <c r="D3976" s="5">
        <f>IF($F$2=0," - ",Tabla1[[#This Row],[Base Precio de Lista neto]]*(1-$F$2))</f>
        <v>2877.7072099999996</v>
      </c>
      <c r="E3976" s="5">
        <f>IF($F$2=0," - ",Tabla1[[#This Row],[Base para Mejor precio]]*(1-$F$2))</f>
        <v>2589.9364889999997</v>
      </c>
      <c r="F3976" s="4" t="s">
        <v>5</v>
      </c>
      <c r="G3976" s="16" t="s">
        <v>6131</v>
      </c>
      <c r="H3976" s="5">
        <f>IFERROR(IF($F$3=0,"-",Tabla1[[#This Row],[Precio de Cliente neto]]*(1+$F$3)),"-")</f>
        <v>4316.5608149999989</v>
      </c>
      <c r="I3976" s="5">
        <v>4111.0102999999999</v>
      </c>
      <c r="J3976" s="5">
        <v>3699.9092700000001</v>
      </c>
      <c r="K3976" s="26">
        <v>0.21</v>
      </c>
    </row>
    <row r="3977" spans="1:11">
      <c r="A3977" s="4">
        <v>10819</v>
      </c>
      <c r="B3977" t="s">
        <v>2905</v>
      </c>
      <c r="C3977" s="5">
        <f>IF($F$2=0," - ",Tabla1[[#This Row],[Base Precio de Lista neto]])</f>
        <v>9236.9415000000008</v>
      </c>
      <c r="D3977" s="5">
        <f>IF($F$2=0," - ",Tabla1[[#This Row],[Base Precio de Lista neto]]*(1-$F$2))</f>
        <v>6465.85905</v>
      </c>
      <c r="E3977" s="5">
        <f>IF($F$2=0," - ",Tabla1[[#This Row],[Base para Mejor precio]]*(1-$F$2))</f>
        <v>5819.2731449999992</v>
      </c>
      <c r="F3977" s="4" t="s">
        <v>5</v>
      </c>
      <c r="G3977" s="16" t="s">
        <v>6131</v>
      </c>
      <c r="H3977" s="5">
        <f>IFERROR(IF($F$3=0,"-",Tabla1[[#This Row],[Precio de Cliente neto]]*(1+$F$3)),"-")</f>
        <v>9698.7885750000005</v>
      </c>
      <c r="I3977" s="5">
        <v>9236.9415000000008</v>
      </c>
      <c r="J3977" s="5">
        <v>8313.2473499999996</v>
      </c>
      <c r="K3977" s="26">
        <v>0.21</v>
      </c>
    </row>
    <row r="3978" spans="1:11">
      <c r="A3978" s="4">
        <v>10820</v>
      </c>
      <c r="B3978" t="s">
        <v>2906</v>
      </c>
      <c r="C3978" s="5">
        <f>IF($F$2=0," - ",Tabla1[[#This Row],[Base Precio de Lista neto]])</f>
        <v>17814.106800000001</v>
      </c>
      <c r="D3978" s="5">
        <f>IF($F$2=0," - ",Tabla1[[#This Row],[Base Precio de Lista neto]]*(1-$F$2))</f>
        <v>12469.874760000001</v>
      </c>
      <c r="E3978" s="5">
        <f>IF($F$2=0," - ",Tabla1[[#This Row],[Base para Mejor precio]]*(1-$F$2))</f>
        <v>11222.887284</v>
      </c>
      <c r="F3978" s="4" t="s">
        <v>5</v>
      </c>
      <c r="G3978" s="16" t="s">
        <v>6131</v>
      </c>
      <c r="H3978" s="5">
        <f>IFERROR(IF($F$3=0,"-",Tabla1[[#This Row],[Precio de Cliente neto]]*(1+$F$3)),"-")</f>
        <v>18704.812140000002</v>
      </c>
      <c r="I3978" s="5">
        <v>17814.106800000001</v>
      </c>
      <c r="J3978" s="5">
        <v>16032.696120000001</v>
      </c>
      <c r="K3978" s="26">
        <v>0.21</v>
      </c>
    </row>
    <row r="3979" spans="1:11">
      <c r="A3979" s="4">
        <v>10825</v>
      </c>
      <c r="B3979" t="s">
        <v>6353</v>
      </c>
      <c r="C3979" s="5">
        <f>IF($F$2=0," - ",Tabla1[[#This Row],[Base Precio de Lista neto]])</f>
        <v>1774.0119999999999</v>
      </c>
      <c r="D3979" s="5">
        <f>IF($F$2=0," - ",Tabla1[[#This Row],[Base Precio de Lista neto]]*(1-$F$2))</f>
        <v>1241.8083999999999</v>
      </c>
      <c r="E3979" s="5">
        <f>IF($F$2=0," - ",Tabla1[[#This Row],[Base para Mejor precio]]*(1-$F$2))</f>
        <v>1117.6275599999999</v>
      </c>
      <c r="F3979" s="4" t="s">
        <v>5</v>
      </c>
      <c r="G3979" s="16" t="s">
        <v>6131</v>
      </c>
      <c r="H3979" s="5">
        <f>IFERROR(IF($F$3=0,"-",Tabla1[[#This Row],[Precio de Cliente neto]]*(1+$F$3)),"-")</f>
        <v>1862.7125999999998</v>
      </c>
      <c r="I3979" s="5">
        <v>1774.0119999999999</v>
      </c>
      <c r="J3979" s="5">
        <v>1596.6107999999999</v>
      </c>
      <c r="K3979" s="26">
        <v>0.21</v>
      </c>
    </row>
    <row r="3980" spans="1:11">
      <c r="A3980" s="4">
        <v>10826</v>
      </c>
      <c r="B3980" t="s">
        <v>6354</v>
      </c>
      <c r="C3980" s="5">
        <f>IF($F$2=0," - ",Tabla1[[#This Row],[Base Precio de Lista neto]])</f>
        <v>5561.0135</v>
      </c>
      <c r="D3980" s="5">
        <f>IF($F$2=0," - ",Tabla1[[#This Row],[Base Precio de Lista neto]]*(1-$F$2))</f>
        <v>3892.7094499999998</v>
      </c>
      <c r="E3980" s="5">
        <f>IF($F$2=0," - ",Tabla1[[#This Row],[Base para Mejor precio]]*(1-$F$2))</f>
        <v>3503.4385050000001</v>
      </c>
      <c r="F3980" s="4" t="s">
        <v>5</v>
      </c>
      <c r="G3980" s="16" t="s">
        <v>6131</v>
      </c>
      <c r="H3980" s="5">
        <f>IFERROR(IF($F$3=0,"-",Tabla1[[#This Row],[Precio de Cliente neto]]*(1+$F$3)),"-")</f>
        <v>5839.0641749999995</v>
      </c>
      <c r="I3980" s="5">
        <v>5561.0135</v>
      </c>
      <c r="J3980" s="5">
        <v>5004.9121500000001</v>
      </c>
      <c r="K3980" s="26">
        <v>0.21</v>
      </c>
    </row>
    <row r="3981" spans="1:11">
      <c r="A3981" s="4">
        <v>10827</v>
      </c>
      <c r="B3981" t="s">
        <v>6355</v>
      </c>
      <c r="C3981" s="5">
        <f>IF($F$2=0," - ",Tabla1[[#This Row],[Base Precio de Lista neto]])</f>
        <v>13195.6307</v>
      </c>
      <c r="D3981" s="5">
        <f>IF($F$2=0," - ",Tabla1[[#This Row],[Base Precio de Lista neto]]*(1-$F$2))</f>
        <v>9236.9414899999992</v>
      </c>
      <c r="E3981" s="5">
        <f>IF($F$2=0," - ",Tabla1[[#This Row],[Base para Mejor precio]]*(1-$F$2))</f>
        <v>8313.2473409999984</v>
      </c>
      <c r="F3981" s="4" t="s">
        <v>5</v>
      </c>
      <c r="G3981" s="16" t="s">
        <v>6131</v>
      </c>
      <c r="H3981" s="5">
        <f>IFERROR(IF($F$3=0,"-",Tabla1[[#This Row],[Precio de Cliente neto]]*(1+$F$3)),"-")</f>
        <v>13855.412235</v>
      </c>
      <c r="I3981" s="5">
        <v>13195.6307</v>
      </c>
      <c r="J3981" s="5">
        <v>11876.06763</v>
      </c>
      <c r="K3981" s="26">
        <v>0.21</v>
      </c>
    </row>
    <row r="3982" spans="1:11">
      <c r="A3982" s="4">
        <v>10828</v>
      </c>
      <c r="B3982" t="s">
        <v>6356</v>
      </c>
      <c r="C3982" s="5">
        <f>IF($F$2=0," - ",Tabla1[[#This Row],[Base Precio de Lista neto]])</f>
        <v>24868.007600000001</v>
      </c>
      <c r="D3982" s="5">
        <f>IF($F$2=0," - ",Tabla1[[#This Row],[Base Precio de Lista neto]]*(1-$F$2))</f>
        <v>17407.605319999999</v>
      </c>
      <c r="E3982" s="5">
        <f>IF($F$2=0," - ",Tabla1[[#This Row],[Base para Mejor precio]]*(1-$F$2))</f>
        <v>15666.844787999999</v>
      </c>
      <c r="F3982" s="4" t="s">
        <v>5</v>
      </c>
      <c r="G3982" s="16" t="s">
        <v>6131</v>
      </c>
      <c r="H3982" s="5">
        <f>IFERROR(IF($F$3=0,"-",Tabla1[[#This Row],[Precio de Cliente neto]]*(1+$F$3)),"-")</f>
        <v>26111.407979999996</v>
      </c>
      <c r="I3982" s="5">
        <v>24868.007600000001</v>
      </c>
      <c r="J3982" s="5">
        <v>22381.206839999999</v>
      </c>
      <c r="K3982" s="26">
        <v>0.21</v>
      </c>
    </row>
    <row r="3983" spans="1:11">
      <c r="A3983" s="4">
        <v>10829</v>
      </c>
      <c r="B3983" t="s">
        <v>2907</v>
      </c>
      <c r="C3983" s="5">
        <f>IF($F$2=0," - ",Tabla1[[#This Row],[Base Precio de Lista neto]])</f>
        <v>2158.8730999999998</v>
      </c>
      <c r="D3983" s="5">
        <f>IF($F$2=0," - ",Tabla1[[#This Row],[Base Precio de Lista neto]]*(1-$F$2))</f>
        <v>1511.2111699999998</v>
      </c>
      <c r="E3983" s="5">
        <f>IF($F$2=0," - ",Tabla1[[#This Row],[Base para Mejor precio]]*(1-$F$2))</f>
        <v>1360.0900529999999</v>
      </c>
      <c r="F3983" s="4" t="s">
        <v>5</v>
      </c>
      <c r="G3983" s="16" t="s">
        <v>6131</v>
      </c>
      <c r="H3983" s="5">
        <f>IFERROR(IF($F$3=0,"-",Tabla1[[#This Row],[Precio de Cliente neto]]*(1+$F$3)),"-")</f>
        <v>2266.8167549999998</v>
      </c>
      <c r="I3983" s="5">
        <v>2158.8730999999998</v>
      </c>
      <c r="J3983" s="5">
        <v>1942.98579</v>
      </c>
      <c r="K3983" s="26">
        <v>0.21</v>
      </c>
    </row>
    <row r="3984" spans="1:11">
      <c r="A3984" s="4">
        <v>10830</v>
      </c>
      <c r="B3984" t="s">
        <v>2908</v>
      </c>
      <c r="C3984" s="5">
        <f>IF($F$2=0," - ",Tabla1[[#This Row],[Base Precio de Lista neto]])</f>
        <v>7779.2184999999999</v>
      </c>
      <c r="D3984" s="5">
        <f>IF($F$2=0," - ",Tabla1[[#This Row],[Base Precio de Lista neto]]*(1-$F$2))</f>
        <v>5445.4529499999999</v>
      </c>
      <c r="E3984" s="5">
        <f>IF($F$2=0," - ",Tabla1[[#This Row],[Base para Mejor precio]]*(1-$F$2))</f>
        <v>4900.907655</v>
      </c>
      <c r="F3984" s="4" t="s">
        <v>5</v>
      </c>
      <c r="G3984" s="16" t="s">
        <v>6131</v>
      </c>
      <c r="H3984" s="5">
        <f>IFERROR(IF($F$3=0,"-",Tabla1[[#This Row],[Precio de Cliente neto]]*(1+$F$3)),"-")</f>
        <v>8168.1794250000003</v>
      </c>
      <c r="I3984" s="5">
        <v>7779.2184999999999</v>
      </c>
      <c r="J3984" s="5">
        <v>7001.2966500000002</v>
      </c>
      <c r="K3984" s="26">
        <v>0.21</v>
      </c>
    </row>
    <row r="3985" spans="1:11">
      <c r="A3985" s="4">
        <v>10831</v>
      </c>
      <c r="B3985" t="s">
        <v>2909</v>
      </c>
      <c r="C3985" s="5">
        <f>IF($F$2=0," - ",Tabla1[[#This Row],[Base Precio de Lista neto]])</f>
        <v>18764.861199999999</v>
      </c>
      <c r="D3985" s="5">
        <f>IF($F$2=0," - ",Tabla1[[#This Row],[Base Precio de Lista neto]]*(1-$F$2))</f>
        <v>13135.402839999999</v>
      </c>
      <c r="E3985" s="5">
        <f>IF($F$2=0," - ",Tabla1[[#This Row],[Base para Mejor precio]]*(1-$F$2))</f>
        <v>11821.862556</v>
      </c>
      <c r="F3985" s="4" t="s">
        <v>5</v>
      </c>
      <c r="G3985" s="16" t="s">
        <v>6131</v>
      </c>
      <c r="H3985" s="5">
        <f>IFERROR(IF($F$3=0,"-",Tabla1[[#This Row],[Precio de Cliente neto]]*(1+$F$3)),"-")</f>
        <v>19703.10426</v>
      </c>
      <c r="I3985" s="5">
        <v>18764.861199999999</v>
      </c>
      <c r="J3985" s="5">
        <v>16888.375080000002</v>
      </c>
      <c r="K3985" s="26">
        <v>0.21</v>
      </c>
    </row>
    <row r="3986" spans="1:11">
      <c r="A3986" s="4">
        <v>10832</v>
      </c>
      <c r="B3986" t="s">
        <v>2910</v>
      </c>
      <c r="C3986" s="5">
        <f>IF($F$2=0," - ",Tabla1[[#This Row],[Base Precio de Lista neto]])</f>
        <v>36892.104800000001</v>
      </c>
      <c r="D3986" s="5">
        <f>IF($F$2=0," - ",Tabla1[[#This Row],[Base Precio de Lista neto]]*(1-$F$2))</f>
        <v>25824.47336</v>
      </c>
      <c r="E3986" s="5">
        <f>IF($F$2=0," - ",Tabla1[[#This Row],[Base para Mejor precio]]*(1-$F$2))</f>
        <v>23242.026023999999</v>
      </c>
      <c r="F3986" s="4" t="s">
        <v>5</v>
      </c>
      <c r="G3986" s="16" t="s">
        <v>6131</v>
      </c>
      <c r="H3986" s="5">
        <f>IFERROR(IF($F$3=0,"-",Tabla1[[#This Row],[Precio de Cliente neto]]*(1+$F$3)),"-")</f>
        <v>38736.710039999998</v>
      </c>
      <c r="I3986" s="5">
        <v>36892.104800000001</v>
      </c>
      <c r="J3986" s="5">
        <v>33202.894319999999</v>
      </c>
      <c r="K3986" s="26">
        <v>0.21</v>
      </c>
    </row>
    <row r="3987" spans="1:11">
      <c r="A3987" s="4">
        <v>10833</v>
      </c>
      <c r="B3987" t="s">
        <v>2911</v>
      </c>
      <c r="C3987" s="5">
        <f>IF($F$2=0," - ",Tabla1[[#This Row],[Base Precio de Lista neto]])</f>
        <v>2265.9032999999999</v>
      </c>
      <c r="D3987" s="5">
        <f>IF($F$2=0," - ",Tabla1[[#This Row],[Base Precio de Lista neto]]*(1-$F$2))</f>
        <v>1586.13231</v>
      </c>
      <c r="E3987" s="5">
        <f>IF($F$2=0," - ",Tabla1[[#This Row],[Base para Mejor precio]]*(1-$F$2))</f>
        <v>1427.5190789999999</v>
      </c>
      <c r="F3987" s="4" t="s">
        <v>5</v>
      </c>
      <c r="G3987" s="16" t="s">
        <v>6131</v>
      </c>
      <c r="H3987" s="5">
        <f>IFERROR(IF($F$3=0,"-",Tabla1[[#This Row],[Precio de Cliente neto]]*(1+$F$3)),"-")</f>
        <v>2379.1984649999999</v>
      </c>
      <c r="I3987" s="5">
        <v>2265.9032999999999</v>
      </c>
      <c r="J3987" s="5">
        <v>2039.31297</v>
      </c>
      <c r="K3987" s="26">
        <v>0.21</v>
      </c>
    </row>
    <row r="3988" spans="1:11">
      <c r="A3988" s="4">
        <v>10834</v>
      </c>
      <c r="B3988" t="s">
        <v>2912</v>
      </c>
      <c r="C3988" s="5">
        <f>IF($F$2=0," - ",Tabla1[[#This Row],[Base Precio de Lista neto]])</f>
        <v>7992.8577999999998</v>
      </c>
      <c r="D3988" s="5">
        <f>IF($F$2=0," - ",Tabla1[[#This Row],[Base Precio de Lista neto]]*(1-$F$2))</f>
        <v>5595.0004599999993</v>
      </c>
      <c r="E3988" s="5">
        <f>IF($F$2=0," - ",Tabla1[[#This Row],[Base para Mejor precio]]*(1-$F$2))</f>
        <v>5035.5004139999992</v>
      </c>
      <c r="F3988" s="4" t="s">
        <v>5</v>
      </c>
      <c r="G3988" s="16" t="s">
        <v>6131</v>
      </c>
      <c r="H3988" s="5">
        <f>IFERROR(IF($F$3=0,"-",Tabla1[[#This Row],[Precio de Cliente neto]]*(1+$F$3)),"-")</f>
        <v>8392.5006899999989</v>
      </c>
      <c r="I3988" s="5">
        <v>7992.8577999999998</v>
      </c>
      <c r="J3988" s="5">
        <v>7193.5720199999996</v>
      </c>
      <c r="K3988" s="26">
        <v>0.21</v>
      </c>
    </row>
    <row r="3989" spans="1:11">
      <c r="A3989" s="4">
        <v>10835</v>
      </c>
      <c r="B3989" t="s">
        <v>6668</v>
      </c>
      <c r="C3989" s="5">
        <f>IF($F$2=0," - ",Tabla1[[#This Row],[Base Precio de Lista neto]])</f>
        <v>2265.9032999999999</v>
      </c>
      <c r="D3989" s="5">
        <f>IF($F$2=0," - ",Tabla1[[#This Row],[Base Precio de Lista neto]]*(1-$F$2))</f>
        <v>1586.13231</v>
      </c>
      <c r="E3989" s="5">
        <f>IF($F$2=0," - ",Tabla1[[#This Row],[Base para Mejor precio]]*(1-$F$2))</f>
        <v>1427.5190789999999</v>
      </c>
      <c r="F3989" s="4" t="s">
        <v>5</v>
      </c>
      <c r="G3989" s="16" t="s">
        <v>6131</v>
      </c>
      <c r="H3989" s="5">
        <f>IFERROR(IF($F$3=0,"-",Tabla1[[#This Row],[Precio de Cliente neto]]*(1+$F$3)),"-")</f>
        <v>2379.1984649999999</v>
      </c>
      <c r="I3989" s="5">
        <v>2265.9032999999999</v>
      </c>
      <c r="J3989" s="5">
        <v>2039.31297</v>
      </c>
      <c r="K3989" s="26">
        <v>0.21</v>
      </c>
    </row>
    <row r="3990" spans="1:11">
      <c r="A3990" s="4">
        <v>10836</v>
      </c>
      <c r="B3990" t="s">
        <v>2913</v>
      </c>
      <c r="C3990" s="5">
        <f>IF($F$2=0," - ",Tabla1[[#This Row],[Base Precio de Lista neto]])</f>
        <v>7993.2912999999999</v>
      </c>
      <c r="D3990" s="5">
        <f>IF($F$2=0," - ",Tabla1[[#This Row],[Base Precio de Lista neto]]*(1-$F$2))</f>
        <v>5595.3039099999996</v>
      </c>
      <c r="E3990" s="5">
        <f>IF($F$2=0," - ",Tabla1[[#This Row],[Base para Mejor precio]]*(1-$F$2))</f>
        <v>5035.7735189999994</v>
      </c>
      <c r="F3990" s="4" t="s">
        <v>5</v>
      </c>
      <c r="G3990" s="16" t="s">
        <v>6131</v>
      </c>
      <c r="H3990" s="5">
        <f>IFERROR(IF($F$3=0,"-",Tabla1[[#This Row],[Precio de Cliente neto]]*(1+$F$3)),"-")</f>
        <v>8392.9558649999999</v>
      </c>
      <c r="I3990" s="5">
        <v>7993.2912999999999</v>
      </c>
      <c r="J3990" s="5">
        <v>7193.9621699999998</v>
      </c>
      <c r="K3990" s="26">
        <v>0.21</v>
      </c>
    </row>
    <row r="3991" spans="1:11">
      <c r="A3991" s="4">
        <v>10837</v>
      </c>
      <c r="B3991" t="s">
        <v>2914</v>
      </c>
      <c r="C3991" s="5">
        <f>IF($F$2=0," - ",Tabla1[[#This Row],[Base Precio de Lista neto]])</f>
        <v>2265.9032999999999</v>
      </c>
      <c r="D3991" s="5">
        <f>IF($F$2=0," - ",Tabla1[[#This Row],[Base Precio de Lista neto]]*(1-$F$2))</f>
        <v>1586.13231</v>
      </c>
      <c r="E3991" s="5">
        <f>IF($F$2=0," - ",Tabla1[[#This Row],[Base para Mejor precio]]*(1-$F$2))</f>
        <v>1427.5190789999999</v>
      </c>
      <c r="F3991" s="4" t="s">
        <v>5</v>
      </c>
      <c r="G3991" s="16" t="s">
        <v>6131</v>
      </c>
      <c r="H3991" s="5">
        <f>IFERROR(IF($F$3=0,"-",Tabla1[[#This Row],[Precio de Cliente neto]]*(1+$F$3)),"-")</f>
        <v>2379.1984649999999</v>
      </c>
      <c r="I3991" s="5">
        <v>2265.9032999999999</v>
      </c>
      <c r="J3991" s="5">
        <v>2039.31297</v>
      </c>
      <c r="K3991" s="26">
        <v>0.21</v>
      </c>
    </row>
    <row r="3992" spans="1:11">
      <c r="A3992" s="4">
        <v>10838</v>
      </c>
      <c r="B3992" t="s">
        <v>2915</v>
      </c>
      <c r="C3992" s="5">
        <f>IF($F$2=0," - ",Tabla1[[#This Row],[Base Precio de Lista neto]])</f>
        <v>7993.2912999999999</v>
      </c>
      <c r="D3992" s="5">
        <f>IF($F$2=0," - ",Tabla1[[#This Row],[Base Precio de Lista neto]]*(1-$F$2))</f>
        <v>5595.3039099999996</v>
      </c>
      <c r="E3992" s="5">
        <f>IF($F$2=0," - ",Tabla1[[#This Row],[Base para Mejor precio]]*(1-$F$2))</f>
        <v>5035.7735189999994</v>
      </c>
      <c r="F3992" s="4" t="s">
        <v>5</v>
      </c>
      <c r="G3992" s="16" t="s">
        <v>6131</v>
      </c>
      <c r="H3992" s="5">
        <f>IFERROR(IF($F$3=0,"-",Tabla1[[#This Row],[Precio de Cliente neto]]*(1+$F$3)),"-")</f>
        <v>8392.9558649999999</v>
      </c>
      <c r="I3992" s="5">
        <v>7993.2912999999999</v>
      </c>
      <c r="J3992" s="5">
        <v>7193.9621699999998</v>
      </c>
      <c r="K3992" s="26">
        <v>0.21</v>
      </c>
    </row>
    <row r="3993" spans="1:11">
      <c r="A3993" s="4">
        <v>10839</v>
      </c>
      <c r="B3993" t="s">
        <v>6701</v>
      </c>
      <c r="C3993" s="5">
        <f>IF($F$2=0," - ",Tabla1[[#This Row],[Base Precio de Lista neto]])</f>
        <v>2265.9032999999999</v>
      </c>
      <c r="D3993" s="5">
        <f>IF($F$2=0," - ",Tabla1[[#This Row],[Base Precio de Lista neto]]*(1-$F$2))</f>
        <v>1586.13231</v>
      </c>
      <c r="E3993" s="5">
        <f>IF($F$2=0," - ",Tabla1[[#This Row],[Base para Mejor precio]]*(1-$F$2))</f>
        <v>1427.5190789999999</v>
      </c>
      <c r="F3993" s="4" t="s">
        <v>5</v>
      </c>
      <c r="G3993" s="16" t="s">
        <v>6131</v>
      </c>
      <c r="H3993" s="5">
        <f>IFERROR(IF($F$3=0,"-",Tabla1[[#This Row],[Precio de Cliente neto]]*(1+$F$3)),"-")</f>
        <v>2379.1984649999999</v>
      </c>
      <c r="I3993" s="5">
        <v>2265.9032999999999</v>
      </c>
      <c r="J3993" s="5">
        <v>2039.31297</v>
      </c>
      <c r="K3993" s="26">
        <v>0.21</v>
      </c>
    </row>
    <row r="3994" spans="1:11">
      <c r="A3994" s="4">
        <v>10840</v>
      </c>
      <c r="B3994" t="s">
        <v>8753</v>
      </c>
      <c r="C3994" s="5">
        <f>IF($F$2=0," - ",Tabla1[[#This Row],[Base Precio de Lista neto]])</f>
        <v>7993.2912999999999</v>
      </c>
      <c r="D3994" s="5">
        <f>IF($F$2=0," - ",Tabla1[[#This Row],[Base Precio de Lista neto]]*(1-$F$2))</f>
        <v>5595.3039099999996</v>
      </c>
      <c r="E3994" s="5">
        <f>IF($F$2=0," - ",Tabla1[[#This Row],[Base para Mejor precio]]*(1-$F$2))</f>
        <v>5035.7735189999994</v>
      </c>
      <c r="F3994" s="4" t="s">
        <v>5</v>
      </c>
      <c r="G3994" s="16" t="s">
        <v>6131</v>
      </c>
      <c r="H3994" s="5">
        <f>IFERROR(IF($F$3=0,"-",Tabla1[[#This Row],[Precio de Cliente neto]]*(1+$F$3)),"-")</f>
        <v>8392.9558649999999</v>
      </c>
      <c r="I3994" s="5">
        <v>7993.2912999999999</v>
      </c>
      <c r="J3994" s="5">
        <v>7193.9621699999998</v>
      </c>
      <c r="K3994" s="26">
        <v>0.21</v>
      </c>
    </row>
    <row r="3995" spans="1:11">
      <c r="A3995" s="4">
        <v>10841</v>
      </c>
      <c r="B3995" t="s">
        <v>2916</v>
      </c>
      <c r="C3995" s="5">
        <f>IF($F$2=0," - ",Tabla1[[#This Row],[Base Precio de Lista neto]])</f>
        <v>2265.9032999999999</v>
      </c>
      <c r="D3995" s="5">
        <f>IF($F$2=0," - ",Tabla1[[#This Row],[Base Precio de Lista neto]]*(1-$F$2))</f>
        <v>1586.13231</v>
      </c>
      <c r="E3995" s="5">
        <f>IF($F$2=0," - ",Tabla1[[#This Row],[Base para Mejor precio]]*(1-$F$2))</f>
        <v>1427.5190789999999</v>
      </c>
      <c r="F3995" s="4" t="s">
        <v>5</v>
      </c>
      <c r="G3995" s="16" t="s">
        <v>6131</v>
      </c>
      <c r="H3995" s="5">
        <f>IFERROR(IF($F$3=0,"-",Tabla1[[#This Row],[Precio de Cliente neto]]*(1+$F$3)),"-")</f>
        <v>2379.1984649999999</v>
      </c>
      <c r="I3995" s="5">
        <v>2265.9032999999999</v>
      </c>
      <c r="J3995" s="5">
        <v>2039.31297</v>
      </c>
      <c r="K3995" s="26">
        <v>0.21</v>
      </c>
    </row>
    <row r="3996" spans="1:11">
      <c r="A3996" s="4">
        <v>10842</v>
      </c>
      <c r="B3996" t="s">
        <v>8754</v>
      </c>
      <c r="C3996" s="5">
        <f>IF($F$2=0," - ",Tabla1[[#This Row],[Base Precio de Lista neto]])</f>
        <v>7993.2912999999999</v>
      </c>
      <c r="D3996" s="5">
        <f>IF($F$2=0," - ",Tabla1[[#This Row],[Base Precio de Lista neto]]*(1-$F$2))</f>
        <v>5595.3039099999996</v>
      </c>
      <c r="E3996" s="5">
        <f>IF($F$2=0," - ",Tabla1[[#This Row],[Base para Mejor precio]]*(1-$F$2))</f>
        <v>5035.7735189999994</v>
      </c>
      <c r="F3996" s="4" t="s">
        <v>5</v>
      </c>
      <c r="G3996" s="16" t="s">
        <v>6131</v>
      </c>
      <c r="H3996" s="5">
        <f>IFERROR(IF($F$3=0,"-",Tabla1[[#This Row],[Precio de Cliente neto]]*(1+$F$3)),"-")</f>
        <v>8392.9558649999999</v>
      </c>
      <c r="I3996" s="5">
        <v>7993.2912999999999</v>
      </c>
      <c r="J3996" s="5">
        <v>7193.9621699999998</v>
      </c>
      <c r="K3996" s="26">
        <v>0.21</v>
      </c>
    </row>
    <row r="3997" spans="1:11">
      <c r="A3997" s="4">
        <v>10843</v>
      </c>
      <c r="B3997" t="s">
        <v>2917</v>
      </c>
      <c r="C3997" s="5">
        <f>IF($F$2=0," - ",Tabla1[[#This Row],[Base Precio de Lista neto]])</f>
        <v>2265.9032999999999</v>
      </c>
      <c r="D3997" s="5">
        <f>IF($F$2=0," - ",Tabla1[[#This Row],[Base Precio de Lista neto]]*(1-$F$2))</f>
        <v>1586.13231</v>
      </c>
      <c r="E3997" s="5">
        <f>IF($F$2=0," - ",Tabla1[[#This Row],[Base para Mejor precio]]*(1-$F$2))</f>
        <v>1427.5190789999999</v>
      </c>
      <c r="F3997" s="4" t="s">
        <v>5</v>
      </c>
      <c r="G3997" s="16" t="s">
        <v>6131</v>
      </c>
      <c r="H3997" s="5">
        <f>IFERROR(IF($F$3=0,"-",Tabla1[[#This Row],[Precio de Cliente neto]]*(1+$F$3)),"-")</f>
        <v>2379.1984649999999</v>
      </c>
      <c r="I3997" s="5">
        <v>2265.9032999999999</v>
      </c>
      <c r="J3997" s="5">
        <v>2039.31297</v>
      </c>
      <c r="K3997" s="26">
        <v>0.21</v>
      </c>
    </row>
    <row r="3998" spans="1:11">
      <c r="A3998" s="4">
        <v>10844</v>
      </c>
      <c r="B3998" t="s">
        <v>2918</v>
      </c>
      <c r="C3998" s="5">
        <f>IF($F$2=0," - ",Tabla1[[#This Row],[Base Precio de Lista neto]])</f>
        <v>7993.2912999999999</v>
      </c>
      <c r="D3998" s="5">
        <f>IF($F$2=0," - ",Tabla1[[#This Row],[Base Precio de Lista neto]]*(1-$F$2))</f>
        <v>5595.3039099999996</v>
      </c>
      <c r="E3998" s="5">
        <f>IF($F$2=0," - ",Tabla1[[#This Row],[Base para Mejor precio]]*(1-$F$2))</f>
        <v>5035.7735189999994</v>
      </c>
      <c r="F3998" s="4" t="s">
        <v>5</v>
      </c>
      <c r="G3998" s="16" t="s">
        <v>6131</v>
      </c>
      <c r="H3998" s="5">
        <f>IFERROR(IF($F$3=0,"-",Tabla1[[#This Row],[Precio de Cliente neto]]*(1+$F$3)),"-")</f>
        <v>8392.9558649999999</v>
      </c>
      <c r="I3998" s="5">
        <v>7993.2912999999999</v>
      </c>
      <c r="J3998" s="5">
        <v>7193.9621699999998</v>
      </c>
      <c r="K3998" s="26">
        <v>0.21</v>
      </c>
    </row>
    <row r="3999" spans="1:11">
      <c r="A3999" s="4">
        <v>10845</v>
      </c>
      <c r="B3999" t="s">
        <v>2919</v>
      </c>
      <c r="C3999" s="5">
        <f>IF($F$2=0," - ",Tabla1[[#This Row],[Base Precio de Lista neto]])</f>
        <v>2265.9032999999999</v>
      </c>
      <c r="D3999" s="5">
        <f>IF($F$2=0," - ",Tabla1[[#This Row],[Base Precio de Lista neto]]*(1-$F$2))</f>
        <v>1586.13231</v>
      </c>
      <c r="E3999" s="5">
        <f>IF($F$2=0," - ",Tabla1[[#This Row],[Base para Mejor precio]]*(1-$F$2))</f>
        <v>1427.5190789999999</v>
      </c>
      <c r="F3999" s="4" t="s">
        <v>5</v>
      </c>
      <c r="G3999" s="16" t="s">
        <v>6131</v>
      </c>
      <c r="H3999" s="5">
        <f>IFERROR(IF($F$3=0,"-",Tabla1[[#This Row],[Precio de Cliente neto]]*(1+$F$3)),"-")</f>
        <v>2379.1984649999999</v>
      </c>
      <c r="I3999" s="5">
        <v>2265.9032999999999</v>
      </c>
      <c r="J3999" s="5">
        <v>2039.31297</v>
      </c>
      <c r="K3999" s="26">
        <v>0.21</v>
      </c>
    </row>
    <row r="4000" spans="1:11">
      <c r="A4000" s="4">
        <v>10846</v>
      </c>
      <c r="B4000" t="s">
        <v>2920</v>
      </c>
      <c r="C4000" s="5">
        <f>IF($F$2=0," - ",Tabla1[[#This Row],[Base Precio de Lista neto]])</f>
        <v>7993.2912999999999</v>
      </c>
      <c r="D4000" s="5">
        <f>IF($F$2=0," - ",Tabla1[[#This Row],[Base Precio de Lista neto]]*(1-$F$2))</f>
        <v>5595.3039099999996</v>
      </c>
      <c r="E4000" s="5">
        <f>IF($F$2=0," - ",Tabla1[[#This Row],[Base para Mejor precio]]*(1-$F$2))</f>
        <v>5035.7735189999994</v>
      </c>
      <c r="F4000" s="4" t="s">
        <v>5</v>
      </c>
      <c r="G4000" s="16" t="s">
        <v>6131</v>
      </c>
      <c r="H4000" s="5">
        <f>IFERROR(IF($F$3=0,"-",Tabla1[[#This Row],[Precio de Cliente neto]]*(1+$F$3)),"-")</f>
        <v>8392.9558649999999</v>
      </c>
      <c r="I4000" s="5">
        <v>7993.2912999999999</v>
      </c>
      <c r="J4000" s="5">
        <v>7193.9621699999998</v>
      </c>
      <c r="K4000" s="26">
        <v>0.21</v>
      </c>
    </row>
    <row r="4001" spans="1:11">
      <c r="A4001" s="4">
        <v>10847</v>
      </c>
      <c r="B4001" t="s">
        <v>2921</v>
      </c>
      <c r="C4001" s="5">
        <f>IF($F$2=0," - ",Tabla1[[#This Row],[Base Precio de Lista neto]])</f>
        <v>2265.9032999999999</v>
      </c>
      <c r="D4001" s="5">
        <f>IF($F$2=0," - ",Tabla1[[#This Row],[Base Precio de Lista neto]]*(1-$F$2))</f>
        <v>1586.13231</v>
      </c>
      <c r="E4001" s="5">
        <f>IF($F$2=0," - ",Tabla1[[#This Row],[Base para Mejor precio]]*(1-$F$2))</f>
        <v>1427.5190789999999</v>
      </c>
      <c r="F4001" s="4" t="s">
        <v>5</v>
      </c>
      <c r="G4001" s="16" t="s">
        <v>6131</v>
      </c>
      <c r="H4001" s="5">
        <f>IFERROR(IF($F$3=0,"-",Tabla1[[#This Row],[Precio de Cliente neto]]*(1+$F$3)),"-")</f>
        <v>2379.1984649999999</v>
      </c>
      <c r="I4001" s="5">
        <v>2265.9032999999999</v>
      </c>
      <c r="J4001" s="5">
        <v>2039.31297</v>
      </c>
      <c r="K4001" s="26">
        <v>0.21</v>
      </c>
    </row>
    <row r="4002" spans="1:11">
      <c r="A4002" s="4">
        <v>10848</v>
      </c>
      <c r="B4002" t="s">
        <v>2922</v>
      </c>
      <c r="C4002" s="5">
        <f>IF($F$2=0," - ",Tabla1[[#This Row],[Base Precio de Lista neto]])</f>
        <v>7993.2912999999999</v>
      </c>
      <c r="D4002" s="5">
        <f>IF($F$2=0," - ",Tabla1[[#This Row],[Base Precio de Lista neto]]*(1-$F$2))</f>
        <v>5595.3039099999996</v>
      </c>
      <c r="E4002" s="5">
        <f>IF($F$2=0," - ",Tabla1[[#This Row],[Base para Mejor precio]]*(1-$F$2))</f>
        <v>5035.7735189999994</v>
      </c>
      <c r="F4002" s="4" t="s">
        <v>5</v>
      </c>
      <c r="G4002" s="16" t="s">
        <v>6131</v>
      </c>
      <c r="H4002" s="5">
        <f>IFERROR(IF($F$3=0,"-",Tabla1[[#This Row],[Precio de Cliente neto]]*(1+$F$3)),"-")</f>
        <v>8392.9558649999999</v>
      </c>
      <c r="I4002" s="5">
        <v>7993.2912999999999</v>
      </c>
      <c r="J4002" s="5">
        <v>7193.9621699999998</v>
      </c>
      <c r="K4002" s="26">
        <v>0.21</v>
      </c>
    </row>
    <row r="4003" spans="1:11">
      <c r="A4003" s="4">
        <v>10849</v>
      </c>
      <c r="B4003" t="s">
        <v>2923</v>
      </c>
      <c r="C4003" s="5">
        <f>IF($F$2=0," - ",Tabla1[[#This Row],[Base Precio de Lista neto]])</f>
        <v>2265.9032999999999</v>
      </c>
      <c r="D4003" s="5">
        <f>IF($F$2=0," - ",Tabla1[[#This Row],[Base Precio de Lista neto]]*(1-$F$2))</f>
        <v>1586.13231</v>
      </c>
      <c r="E4003" s="5">
        <f>IF($F$2=0," - ",Tabla1[[#This Row],[Base para Mejor precio]]*(1-$F$2))</f>
        <v>1427.5190789999999</v>
      </c>
      <c r="F4003" s="4" t="s">
        <v>5</v>
      </c>
      <c r="G4003" s="16" t="s">
        <v>6131</v>
      </c>
      <c r="H4003" s="5">
        <f>IFERROR(IF($F$3=0,"-",Tabla1[[#This Row],[Precio de Cliente neto]]*(1+$F$3)),"-")</f>
        <v>2379.1984649999999</v>
      </c>
      <c r="I4003" s="5">
        <v>2265.9032999999999</v>
      </c>
      <c r="J4003" s="5">
        <v>2039.31297</v>
      </c>
      <c r="K4003" s="26">
        <v>0.21</v>
      </c>
    </row>
    <row r="4004" spans="1:11">
      <c r="A4004" s="4">
        <v>10850</v>
      </c>
      <c r="B4004" t="s">
        <v>2924</v>
      </c>
      <c r="C4004" s="5">
        <f>IF($F$2=0," - ",Tabla1[[#This Row],[Base Precio de Lista neto]])</f>
        <v>7993.2912999999999</v>
      </c>
      <c r="D4004" s="5">
        <f>IF($F$2=0," - ",Tabla1[[#This Row],[Base Precio de Lista neto]]*(1-$F$2))</f>
        <v>5595.3039099999996</v>
      </c>
      <c r="E4004" s="5">
        <f>IF($F$2=0," - ",Tabla1[[#This Row],[Base para Mejor precio]]*(1-$F$2))</f>
        <v>5035.7735189999994</v>
      </c>
      <c r="F4004" s="4" t="s">
        <v>5</v>
      </c>
      <c r="G4004" s="16" t="s">
        <v>6131</v>
      </c>
      <c r="H4004" s="5">
        <f>IFERROR(IF($F$3=0,"-",Tabla1[[#This Row],[Precio de Cliente neto]]*(1+$F$3)),"-")</f>
        <v>8392.9558649999999</v>
      </c>
      <c r="I4004" s="5">
        <v>7993.2912999999999</v>
      </c>
      <c r="J4004" s="5">
        <v>7193.9621699999998</v>
      </c>
      <c r="K4004" s="26">
        <v>0.21</v>
      </c>
    </row>
    <row r="4005" spans="1:11">
      <c r="A4005" s="4">
        <v>10851</v>
      </c>
      <c r="B4005" t="s">
        <v>2925</v>
      </c>
      <c r="C4005" s="5">
        <f>IF($F$2=0," - ",Tabla1[[#This Row],[Base Precio de Lista neto]])</f>
        <v>2265.9032999999999</v>
      </c>
      <c r="D4005" s="5">
        <f>IF($F$2=0," - ",Tabla1[[#This Row],[Base Precio de Lista neto]]*(1-$F$2))</f>
        <v>1586.13231</v>
      </c>
      <c r="E4005" s="5">
        <f>IF($F$2=0," - ",Tabla1[[#This Row],[Base para Mejor precio]]*(1-$F$2))</f>
        <v>1427.5190789999999</v>
      </c>
      <c r="F4005" s="4" t="s">
        <v>5</v>
      </c>
      <c r="G4005" s="16" t="s">
        <v>6131</v>
      </c>
      <c r="H4005" s="5">
        <f>IFERROR(IF($F$3=0,"-",Tabla1[[#This Row],[Precio de Cliente neto]]*(1+$F$3)),"-")</f>
        <v>2379.1984649999999</v>
      </c>
      <c r="I4005" s="5">
        <v>2265.9032999999999</v>
      </c>
      <c r="J4005" s="5">
        <v>2039.31297</v>
      </c>
      <c r="K4005" s="26">
        <v>0.21</v>
      </c>
    </row>
    <row r="4006" spans="1:11">
      <c r="A4006" s="4">
        <v>10852</v>
      </c>
      <c r="B4006" t="s">
        <v>2926</v>
      </c>
      <c r="C4006" s="5">
        <f>IF($F$2=0," - ",Tabla1[[#This Row],[Base Precio de Lista neto]])</f>
        <v>7993.2912999999999</v>
      </c>
      <c r="D4006" s="5">
        <f>IF($F$2=0," - ",Tabla1[[#This Row],[Base Precio de Lista neto]]*(1-$F$2))</f>
        <v>5595.3039099999996</v>
      </c>
      <c r="E4006" s="5">
        <f>IF($F$2=0," - ",Tabla1[[#This Row],[Base para Mejor precio]]*(1-$F$2))</f>
        <v>5035.7735189999994</v>
      </c>
      <c r="F4006" s="4" t="s">
        <v>5</v>
      </c>
      <c r="G4006" s="16" t="s">
        <v>6131</v>
      </c>
      <c r="H4006" s="5">
        <f>IFERROR(IF($F$3=0,"-",Tabla1[[#This Row],[Precio de Cliente neto]]*(1+$F$3)),"-")</f>
        <v>8392.9558649999999</v>
      </c>
      <c r="I4006" s="5">
        <v>7993.2912999999999</v>
      </c>
      <c r="J4006" s="5">
        <v>7193.9621699999998</v>
      </c>
      <c r="K4006" s="26">
        <v>0.21</v>
      </c>
    </row>
    <row r="4007" spans="1:11">
      <c r="A4007" s="4">
        <v>10853</v>
      </c>
      <c r="B4007" t="s">
        <v>2927</v>
      </c>
      <c r="C4007" s="5">
        <f>IF($F$2=0," - ",Tabla1[[#This Row],[Base Precio de Lista neto]])</f>
        <v>3133.5545999999999</v>
      </c>
      <c r="D4007" s="5">
        <f>IF($F$2=0," - ",Tabla1[[#This Row],[Base Precio de Lista neto]]*(1-$F$2))</f>
        <v>2193.4882199999997</v>
      </c>
      <c r="E4007" s="5">
        <f>IF($F$2=0," - ",Tabla1[[#This Row],[Base para Mejor precio]]*(1-$F$2))</f>
        <v>1974.139398</v>
      </c>
      <c r="F4007" s="4" t="s">
        <v>5</v>
      </c>
      <c r="G4007" s="16" t="s">
        <v>6131</v>
      </c>
      <c r="H4007" s="5">
        <f>IFERROR(IF($F$3=0,"-",Tabla1[[#This Row],[Precio de Cliente neto]]*(1+$F$3)),"-")</f>
        <v>3290.2323299999998</v>
      </c>
      <c r="I4007" s="5">
        <v>3133.5545999999999</v>
      </c>
      <c r="J4007" s="5">
        <v>2820.1991400000002</v>
      </c>
      <c r="K4007" s="26">
        <v>0.21</v>
      </c>
    </row>
    <row r="4008" spans="1:11">
      <c r="A4008" s="4">
        <v>10854</v>
      </c>
      <c r="B4008" t="s">
        <v>2928</v>
      </c>
      <c r="C4008" s="5">
        <f>IF($F$2=0," - ",Tabla1[[#This Row],[Base Precio de Lista neto]])</f>
        <v>11677.9473</v>
      </c>
      <c r="D4008" s="5">
        <f>IF($F$2=0," - ",Tabla1[[#This Row],[Base Precio de Lista neto]]*(1-$F$2))</f>
        <v>8174.5631099999991</v>
      </c>
      <c r="E4008" s="5">
        <f>IF($F$2=0," - ",Tabla1[[#This Row],[Base para Mejor precio]]*(1-$F$2))</f>
        <v>7357.1067989999992</v>
      </c>
      <c r="F4008" s="4" t="s">
        <v>5</v>
      </c>
      <c r="G4008" s="16" t="s">
        <v>6131</v>
      </c>
      <c r="H4008" s="5">
        <f>IFERROR(IF($F$3=0,"-",Tabla1[[#This Row],[Precio de Cliente neto]]*(1+$F$3)),"-")</f>
        <v>12261.844664999999</v>
      </c>
      <c r="I4008" s="5">
        <v>11677.9473</v>
      </c>
      <c r="J4008" s="5">
        <v>10510.15257</v>
      </c>
      <c r="K4008" s="26">
        <v>0.21</v>
      </c>
    </row>
    <row r="4009" spans="1:11">
      <c r="A4009" s="4">
        <v>10855</v>
      </c>
      <c r="B4009" t="s">
        <v>2929</v>
      </c>
      <c r="C4009" s="5">
        <f>IF($F$2=0," - ",Tabla1[[#This Row],[Base Precio de Lista neto]])</f>
        <v>28511.672399999999</v>
      </c>
      <c r="D4009" s="5">
        <f>IF($F$2=0," - ",Tabla1[[#This Row],[Base Precio de Lista neto]]*(1-$F$2))</f>
        <v>19958.170679999999</v>
      </c>
      <c r="E4009" s="5">
        <f>IF($F$2=0," - ",Tabla1[[#This Row],[Base para Mejor precio]]*(1-$F$2))</f>
        <v>17962.353611999999</v>
      </c>
      <c r="F4009" s="4" t="s">
        <v>5</v>
      </c>
      <c r="G4009" s="16" t="s">
        <v>6131</v>
      </c>
      <c r="H4009" s="5">
        <f>IFERROR(IF($F$3=0,"-",Tabla1[[#This Row],[Precio de Cliente neto]]*(1+$F$3)),"-")</f>
        <v>29937.256020000001</v>
      </c>
      <c r="I4009" s="5">
        <v>28511.672399999999</v>
      </c>
      <c r="J4009" s="5">
        <v>25660.505160000001</v>
      </c>
      <c r="K4009" s="26">
        <v>0.21</v>
      </c>
    </row>
    <row r="4010" spans="1:11">
      <c r="A4010" s="4">
        <v>10856</v>
      </c>
      <c r="B4010" t="s">
        <v>2930</v>
      </c>
      <c r="C4010" s="5">
        <f>IF($F$2=0," - ",Tabla1[[#This Row],[Base Precio de Lista neto]])</f>
        <v>56385.709600000002</v>
      </c>
      <c r="D4010" s="5">
        <f>IF($F$2=0," - ",Tabla1[[#This Row],[Base Precio de Lista neto]]*(1-$F$2))</f>
        <v>39469.996719999996</v>
      </c>
      <c r="E4010" s="5">
        <f>IF($F$2=0," - ",Tabla1[[#This Row],[Base para Mejor precio]]*(1-$F$2))</f>
        <v>35522.997047999997</v>
      </c>
      <c r="F4010" s="4" t="s">
        <v>5</v>
      </c>
      <c r="G4010" s="16" t="s">
        <v>6131</v>
      </c>
      <c r="H4010" s="5">
        <f>IFERROR(IF($F$3=0,"-",Tabla1[[#This Row],[Precio de Cliente neto]]*(1+$F$3)),"-")</f>
        <v>59204.995079999993</v>
      </c>
      <c r="I4010" s="5">
        <v>56385.709600000002</v>
      </c>
      <c r="J4010" s="5">
        <v>50747.138639999997</v>
      </c>
      <c r="K4010" s="26">
        <v>0.21</v>
      </c>
    </row>
    <row r="4011" spans="1:11">
      <c r="A4011" s="4">
        <v>10857</v>
      </c>
      <c r="B4011" t="s">
        <v>2931</v>
      </c>
      <c r="C4011" s="5">
        <f>IF($F$2=0," - ",Tabla1[[#This Row],[Base Precio de Lista neto]])</f>
        <v>2320.6228000000001</v>
      </c>
      <c r="D4011" s="5">
        <f>IF($F$2=0," - ",Tabla1[[#This Row],[Base Precio de Lista neto]]*(1-$F$2))</f>
        <v>1624.43596</v>
      </c>
      <c r="E4011" s="5">
        <f>IF($F$2=0," - ",Tabla1[[#This Row],[Base para Mejor precio]]*(1-$F$2))</f>
        <v>1461.992364</v>
      </c>
      <c r="F4011" s="4" t="s">
        <v>5</v>
      </c>
      <c r="G4011" s="16" t="s">
        <v>6131</v>
      </c>
      <c r="H4011" s="5">
        <f>IFERROR(IF($F$3=0,"-",Tabla1[[#This Row],[Precio de Cliente neto]]*(1+$F$3)),"-")</f>
        <v>2436.6539400000001</v>
      </c>
      <c r="I4011" s="5">
        <v>2320.6228000000001</v>
      </c>
      <c r="J4011" s="5">
        <v>2088.56052</v>
      </c>
      <c r="K4011" s="26">
        <v>0.21</v>
      </c>
    </row>
    <row r="4012" spans="1:11">
      <c r="A4012" s="4">
        <v>10858</v>
      </c>
      <c r="B4012" t="s">
        <v>8755</v>
      </c>
      <c r="C4012" s="5">
        <f>IF($F$2=0," - ",Tabla1[[#This Row],[Base Precio de Lista neto]])</f>
        <v>8420.2818000000007</v>
      </c>
      <c r="D4012" s="5">
        <f>IF($F$2=0," - ",Tabla1[[#This Row],[Base Precio de Lista neto]]*(1-$F$2))</f>
        <v>5894.1972599999999</v>
      </c>
      <c r="E4012" s="5">
        <f>IF($F$2=0," - ",Tabla1[[#This Row],[Base para Mejor precio]]*(1-$F$2))</f>
        <v>5304.7775339999998</v>
      </c>
      <c r="F4012" s="4" t="s">
        <v>5</v>
      </c>
      <c r="G4012" s="16" t="s">
        <v>6131</v>
      </c>
      <c r="H4012" s="5">
        <f>IFERROR(IF($F$3=0,"-",Tabla1[[#This Row],[Precio de Cliente neto]]*(1+$F$3)),"-")</f>
        <v>8841.2958899999994</v>
      </c>
      <c r="I4012" s="5">
        <v>8420.2818000000007</v>
      </c>
      <c r="J4012" s="5">
        <v>7578.2536200000004</v>
      </c>
      <c r="K4012" s="26">
        <v>0.21</v>
      </c>
    </row>
    <row r="4013" spans="1:11">
      <c r="A4013" s="4">
        <v>10859</v>
      </c>
      <c r="B4013" t="s">
        <v>2932</v>
      </c>
      <c r="C4013" s="5">
        <f>IF($F$2=0," - ",Tabla1[[#This Row],[Base Precio de Lista neto]])</f>
        <v>19660.611000000001</v>
      </c>
      <c r="D4013" s="5">
        <f>IF($F$2=0," - ",Tabla1[[#This Row],[Base Precio de Lista neto]]*(1-$F$2))</f>
        <v>13762.4277</v>
      </c>
      <c r="E4013" s="5">
        <f>IF($F$2=0," - ",Tabla1[[#This Row],[Base para Mejor precio]]*(1-$F$2))</f>
        <v>12386.184930000001</v>
      </c>
      <c r="F4013" s="4" t="s">
        <v>5</v>
      </c>
      <c r="G4013" s="16" t="s">
        <v>6131</v>
      </c>
      <c r="H4013" s="5">
        <f>IFERROR(IF($F$3=0,"-",Tabla1[[#This Row],[Precio de Cliente neto]]*(1+$F$3)),"-")</f>
        <v>20643.64155</v>
      </c>
      <c r="I4013" s="5">
        <v>19660.611000000001</v>
      </c>
      <c r="J4013" s="5">
        <v>17694.549900000002</v>
      </c>
      <c r="K4013" s="26">
        <v>0.21</v>
      </c>
    </row>
    <row r="4014" spans="1:11">
      <c r="A4014" s="4">
        <v>10860</v>
      </c>
      <c r="B4014" t="s">
        <v>2933</v>
      </c>
      <c r="C4014" s="5">
        <f>IF($F$2=0," - ",Tabla1[[#This Row],[Base Precio de Lista neto]])</f>
        <v>38701.2664</v>
      </c>
      <c r="D4014" s="5">
        <f>IF($F$2=0," - ",Tabla1[[#This Row],[Base Precio de Lista neto]]*(1-$F$2))</f>
        <v>27090.886479999997</v>
      </c>
      <c r="E4014" s="5">
        <f>IF($F$2=0," - ",Tabla1[[#This Row],[Base para Mejor precio]]*(1-$F$2))</f>
        <v>24381.797831999997</v>
      </c>
      <c r="F4014" s="4" t="s">
        <v>5</v>
      </c>
      <c r="G4014" s="16" t="s">
        <v>6131</v>
      </c>
      <c r="H4014" s="5">
        <f>IFERROR(IF($F$3=0,"-",Tabla1[[#This Row],[Precio de Cliente neto]]*(1+$F$3)),"-")</f>
        <v>40636.329719999994</v>
      </c>
      <c r="I4014" s="5">
        <v>38701.2664</v>
      </c>
      <c r="J4014" s="5">
        <v>34831.139759999998</v>
      </c>
      <c r="K4014" s="26">
        <v>0.21</v>
      </c>
    </row>
    <row r="4015" spans="1:11">
      <c r="A4015" s="4">
        <v>10861</v>
      </c>
      <c r="B4015" t="s">
        <v>2934</v>
      </c>
      <c r="C4015" s="5">
        <f>IF($F$2=0," - ",Tabla1[[#This Row],[Base Precio de Lista neto]])</f>
        <v>2072.3348000000001</v>
      </c>
      <c r="D4015" s="5">
        <f>IF($F$2=0," - ",Tabla1[[#This Row],[Base Precio de Lista neto]]*(1-$F$2))</f>
        <v>1450.63436</v>
      </c>
      <c r="E4015" s="5">
        <f>IF($F$2=0," - ",Tabla1[[#This Row],[Base para Mejor precio]]*(1-$F$2))</f>
        <v>1305.5709239999999</v>
      </c>
      <c r="F4015" s="4" t="s">
        <v>5</v>
      </c>
      <c r="G4015" s="16" t="s">
        <v>6131</v>
      </c>
      <c r="H4015" s="5">
        <f>IFERROR(IF($F$3=0,"-",Tabla1[[#This Row],[Precio de Cliente neto]]*(1+$F$3)),"-")</f>
        <v>2175.95154</v>
      </c>
      <c r="I4015" s="5">
        <v>2072.3348000000001</v>
      </c>
      <c r="J4015" s="5">
        <v>1865.10132</v>
      </c>
      <c r="K4015" s="26">
        <v>0.21</v>
      </c>
    </row>
    <row r="4016" spans="1:11">
      <c r="A4016" s="4">
        <v>10862</v>
      </c>
      <c r="B4016" t="s">
        <v>2935</v>
      </c>
      <c r="C4016" s="5">
        <f>IF($F$2=0," - ",Tabla1[[#This Row],[Base Precio de Lista neto]])</f>
        <v>7219.0065000000004</v>
      </c>
      <c r="D4016" s="5">
        <f>IF($F$2=0," - ",Tabla1[[#This Row],[Base Precio de Lista neto]]*(1-$F$2))</f>
        <v>5053.3045499999998</v>
      </c>
      <c r="E4016" s="5">
        <f>IF($F$2=0," - ",Tabla1[[#This Row],[Base para Mejor precio]]*(1-$F$2))</f>
        <v>4547.9740949999996</v>
      </c>
      <c r="F4016" s="4" t="s">
        <v>5</v>
      </c>
      <c r="G4016" s="16" t="s">
        <v>6131</v>
      </c>
      <c r="H4016" s="5">
        <f>IFERROR(IF($F$3=0,"-",Tabla1[[#This Row],[Precio de Cliente neto]]*(1+$F$3)),"-")</f>
        <v>7579.9568249999993</v>
      </c>
      <c r="I4016" s="5">
        <v>7219.0065000000004</v>
      </c>
      <c r="J4016" s="5">
        <v>6497.1058499999999</v>
      </c>
      <c r="K4016" s="26">
        <v>0.21</v>
      </c>
    </row>
    <row r="4017" spans="1:11">
      <c r="A4017" s="4">
        <v>10863</v>
      </c>
      <c r="B4017" t="s">
        <v>2936</v>
      </c>
      <c r="C4017" s="5">
        <f>IF($F$2=0," - ",Tabla1[[#This Row],[Base Precio de Lista neto]])</f>
        <v>17193.541000000001</v>
      </c>
      <c r="D4017" s="5">
        <f>IF($F$2=0," - ",Tabla1[[#This Row],[Base Precio de Lista neto]]*(1-$F$2))</f>
        <v>12035.4787</v>
      </c>
      <c r="E4017" s="5">
        <f>IF($F$2=0," - ",Tabla1[[#This Row],[Base para Mejor precio]]*(1-$F$2))</f>
        <v>10831.930829999999</v>
      </c>
      <c r="F4017" s="4" t="s">
        <v>5</v>
      </c>
      <c r="G4017" s="16" t="s">
        <v>6131</v>
      </c>
      <c r="H4017" s="5">
        <f>IFERROR(IF($F$3=0,"-",Tabla1[[#This Row],[Precio de Cliente neto]]*(1+$F$3)),"-")</f>
        <v>18053.218049999999</v>
      </c>
      <c r="I4017" s="5">
        <v>17193.541000000001</v>
      </c>
      <c r="J4017" s="5">
        <v>15474.186900000001</v>
      </c>
      <c r="K4017" s="26">
        <v>0.21</v>
      </c>
    </row>
    <row r="4018" spans="1:11">
      <c r="A4018" s="4">
        <v>10864</v>
      </c>
      <c r="B4018" t="s">
        <v>2937</v>
      </c>
      <c r="C4018" s="5">
        <f>IF($F$2=0," - ",Tabla1[[#This Row],[Base Precio de Lista neto]])</f>
        <v>33590.037799999998</v>
      </c>
      <c r="D4018" s="5">
        <f>IF($F$2=0," - ",Tabla1[[#This Row],[Base Precio de Lista neto]]*(1-$F$2))</f>
        <v>23513.026459999997</v>
      </c>
      <c r="E4018" s="5">
        <f>IF($F$2=0," - ",Tabla1[[#This Row],[Base para Mejor precio]]*(1-$F$2))</f>
        <v>21161.723813999997</v>
      </c>
      <c r="F4018" s="4" t="s">
        <v>5</v>
      </c>
      <c r="G4018" s="16" t="s">
        <v>6131</v>
      </c>
      <c r="H4018" s="5">
        <f>IFERROR(IF($F$3=0,"-",Tabla1[[#This Row],[Precio de Cliente neto]]*(1+$F$3)),"-")</f>
        <v>35269.539689999998</v>
      </c>
      <c r="I4018" s="5">
        <v>33590.037799999998</v>
      </c>
      <c r="J4018" s="5">
        <v>30231.034019999999</v>
      </c>
      <c r="K4018" s="26">
        <v>0.21</v>
      </c>
    </row>
    <row r="4019" spans="1:11">
      <c r="A4019" s="4">
        <v>10865</v>
      </c>
      <c r="B4019" t="s">
        <v>8756</v>
      </c>
      <c r="C4019" s="5">
        <f>IF($F$2=0," - ",Tabla1[[#This Row],[Base Precio de Lista neto]])</f>
        <v>2265.9043000000001</v>
      </c>
      <c r="D4019" s="5">
        <f>IF($F$2=0," - ",Tabla1[[#This Row],[Base Precio de Lista neto]]*(1-$F$2))</f>
        <v>1586.13301</v>
      </c>
      <c r="E4019" s="5">
        <f>IF($F$2=0," - ",Tabla1[[#This Row],[Base para Mejor precio]]*(1-$F$2))</f>
        <v>1427.5197089999999</v>
      </c>
      <c r="F4019" s="4" t="s">
        <v>5</v>
      </c>
      <c r="G4019" s="16" t="s">
        <v>6131</v>
      </c>
      <c r="H4019" s="5">
        <f>IFERROR(IF($F$3=0,"-",Tabla1[[#This Row],[Precio de Cliente neto]]*(1+$F$3)),"-")</f>
        <v>2379.1995150000002</v>
      </c>
      <c r="I4019" s="5">
        <v>2265.9043000000001</v>
      </c>
      <c r="J4019" s="5">
        <v>2039.31387</v>
      </c>
      <c r="K4019" s="26">
        <v>0.21</v>
      </c>
    </row>
    <row r="4020" spans="1:11">
      <c r="A4020" s="4">
        <v>10866</v>
      </c>
      <c r="B4020" t="s">
        <v>2938</v>
      </c>
      <c r="C4020" s="5">
        <f>IF($F$2=0," - ",Tabla1[[#This Row],[Base Precio de Lista neto]])</f>
        <v>7993.2912999999999</v>
      </c>
      <c r="D4020" s="5">
        <f>IF($F$2=0," - ",Tabla1[[#This Row],[Base Precio de Lista neto]]*(1-$F$2))</f>
        <v>5595.3039099999996</v>
      </c>
      <c r="E4020" s="5">
        <f>IF($F$2=0," - ",Tabla1[[#This Row],[Base para Mejor precio]]*(1-$F$2))</f>
        <v>5035.7735189999994</v>
      </c>
      <c r="F4020" s="4" t="s">
        <v>5</v>
      </c>
      <c r="G4020" s="16" t="s">
        <v>6131</v>
      </c>
      <c r="H4020" s="5">
        <f>IFERROR(IF($F$3=0,"-",Tabla1[[#This Row],[Precio de Cliente neto]]*(1+$F$3)),"-")</f>
        <v>8392.9558649999999</v>
      </c>
      <c r="I4020" s="5">
        <v>7993.2912999999999</v>
      </c>
      <c r="J4020" s="5">
        <v>7193.9621699999998</v>
      </c>
      <c r="K4020" s="26">
        <v>0.21</v>
      </c>
    </row>
    <row r="4021" spans="1:11">
      <c r="A4021" s="4">
        <v>10867</v>
      </c>
      <c r="B4021" t="s">
        <v>2939</v>
      </c>
      <c r="C4021" s="5">
        <f>IF($F$2=0," - ",Tabla1[[#This Row],[Base Precio de Lista neto]])</f>
        <v>19129.237499999999</v>
      </c>
      <c r="D4021" s="5">
        <f>IF($F$2=0," - ",Tabla1[[#This Row],[Base Precio de Lista neto]]*(1-$F$2))</f>
        <v>13390.466249999999</v>
      </c>
      <c r="E4021" s="5">
        <f>IF($F$2=0," - ",Tabla1[[#This Row],[Base para Mejor precio]]*(1-$F$2))</f>
        <v>12051.419625</v>
      </c>
      <c r="F4021" s="4" t="s">
        <v>5</v>
      </c>
      <c r="G4021" s="16" t="s">
        <v>6131</v>
      </c>
      <c r="H4021" s="5">
        <f>IFERROR(IF($F$3=0,"-",Tabla1[[#This Row],[Precio de Cliente neto]]*(1+$F$3)),"-")</f>
        <v>20085.699375</v>
      </c>
      <c r="I4021" s="5">
        <v>19129.237499999999</v>
      </c>
      <c r="J4021" s="5">
        <v>17216.313750000001</v>
      </c>
      <c r="K4021" s="26">
        <v>0.21</v>
      </c>
    </row>
    <row r="4022" spans="1:11">
      <c r="A4022" s="4">
        <v>10868</v>
      </c>
      <c r="B4022" t="s">
        <v>2940</v>
      </c>
      <c r="C4022" s="5">
        <f>IF($F$2=0," - ",Tabla1[[#This Row],[Base Precio de Lista neto]])</f>
        <v>37450.593500000003</v>
      </c>
      <c r="D4022" s="5">
        <f>IF($F$2=0," - ",Tabla1[[#This Row],[Base Precio de Lista neto]]*(1-$F$2))</f>
        <v>26215.41545</v>
      </c>
      <c r="E4022" s="5">
        <f>IF($F$2=0," - ",Tabla1[[#This Row],[Base para Mejor precio]]*(1-$F$2))</f>
        <v>23593.873904999997</v>
      </c>
      <c r="F4022" s="4" t="s">
        <v>5</v>
      </c>
      <c r="G4022" s="16" t="s">
        <v>6131</v>
      </c>
      <c r="H4022" s="5">
        <f>IFERROR(IF($F$3=0,"-",Tabla1[[#This Row],[Precio de Cliente neto]]*(1+$F$3)),"-")</f>
        <v>39323.123175000001</v>
      </c>
      <c r="I4022" s="5">
        <v>37450.593500000003</v>
      </c>
      <c r="J4022" s="5">
        <v>33705.534149999999</v>
      </c>
      <c r="K4022" s="26">
        <v>0.21</v>
      </c>
    </row>
    <row r="4023" spans="1:11">
      <c r="A4023" s="4">
        <v>10869</v>
      </c>
      <c r="B4023" t="s">
        <v>8757</v>
      </c>
      <c r="C4023" s="5">
        <f>IF($F$2=0," - ",Tabla1[[#This Row],[Base Precio de Lista neto]])</f>
        <v>2320.6228000000001</v>
      </c>
      <c r="D4023" s="5">
        <f>IF($F$2=0," - ",Tabla1[[#This Row],[Base Precio de Lista neto]]*(1-$F$2))</f>
        <v>1624.43596</v>
      </c>
      <c r="E4023" s="5">
        <f>IF($F$2=0," - ",Tabla1[[#This Row],[Base para Mejor precio]]*(1-$F$2))</f>
        <v>1461.992364</v>
      </c>
      <c r="F4023" s="4" t="s">
        <v>5</v>
      </c>
      <c r="G4023" s="16" t="s">
        <v>6131</v>
      </c>
      <c r="H4023" s="5">
        <f>IFERROR(IF($F$3=0,"-",Tabla1[[#This Row],[Precio de Cliente neto]]*(1+$F$3)),"-")</f>
        <v>2436.6539400000001</v>
      </c>
      <c r="I4023" s="5">
        <v>2320.6228000000001</v>
      </c>
      <c r="J4023" s="5">
        <v>2088.56052</v>
      </c>
      <c r="K4023" s="26">
        <v>0.21</v>
      </c>
    </row>
    <row r="4024" spans="1:11">
      <c r="A4024" s="4">
        <v>10870</v>
      </c>
      <c r="B4024" t="s">
        <v>2941</v>
      </c>
      <c r="C4024" s="5">
        <f>IF($F$2=0," - ",Tabla1[[#This Row],[Base Precio de Lista neto]])</f>
        <v>7993.2912999999999</v>
      </c>
      <c r="D4024" s="5">
        <f>IF($F$2=0," - ",Tabla1[[#This Row],[Base Precio de Lista neto]]*(1-$F$2))</f>
        <v>5595.3039099999996</v>
      </c>
      <c r="E4024" s="5">
        <f>IF($F$2=0," - ",Tabla1[[#This Row],[Base para Mejor precio]]*(1-$F$2))</f>
        <v>5035.7735189999994</v>
      </c>
      <c r="F4024" s="4" t="s">
        <v>5</v>
      </c>
      <c r="G4024" s="16" t="s">
        <v>6131</v>
      </c>
      <c r="H4024" s="5">
        <f>IFERROR(IF($F$3=0,"-",Tabla1[[#This Row],[Precio de Cliente neto]]*(1+$F$3)),"-")</f>
        <v>8392.9558649999999</v>
      </c>
      <c r="I4024" s="5">
        <v>7993.2912999999999</v>
      </c>
      <c r="J4024" s="5">
        <v>7193.9621699999998</v>
      </c>
      <c r="K4024" s="26">
        <v>0.21</v>
      </c>
    </row>
    <row r="4025" spans="1:11">
      <c r="A4025" s="4">
        <v>10871</v>
      </c>
      <c r="B4025" t="s">
        <v>2942</v>
      </c>
      <c r="C4025" s="5">
        <f>IF($F$2=0," - ",Tabla1[[#This Row],[Base Precio de Lista neto]])</f>
        <v>19129.237499999999</v>
      </c>
      <c r="D4025" s="5">
        <f>IF($F$2=0," - ",Tabla1[[#This Row],[Base Precio de Lista neto]]*(1-$F$2))</f>
        <v>13390.466249999999</v>
      </c>
      <c r="E4025" s="5">
        <f>IF($F$2=0," - ",Tabla1[[#This Row],[Base para Mejor precio]]*(1-$F$2))</f>
        <v>12051.419625</v>
      </c>
      <c r="F4025" s="4" t="s">
        <v>5</v>
      </c>
      <c r="G4025" s="16" t="s">
        <v>6131</v>
      </c>
      <c r="H4025" s="5">
        <f>IFERROR(IF($F$3=0,"-",Tabla1[[#This Row],[Precio de Cliente neto]]*(1+$F$3)),"-")</f>
        <v>20085.699375</v>
      </c>
      <c r="I4025" s="5">
        <v>19129.237499999999</v>
      </c>
      <c r="J4025" s="5">
        <v>17216.313750000001</v>
      </c>
      <c r="K4025" s="26">
        <v>0.21</v>
      </c>
    </row>
    <row r="4026" spans="1:11">
      <c r="A4026" s="4">
        <v>10872</v>
      </c>
      <c r="B4026" t="s">
        <v>2943</v>
      </c>
      <c r="C4026" s="5">
        <f>IF($F$2=0," - ",Tabla1[[#This Row],[Base Precio de Lista neto]])</f>
        <v>37461.430999999997</v>
      </c>
      <c r="D4026" s="5">
        <f>IF($F$2=0," - ",Tabla1[[#This Row],[Base Precio de Lista neto]]*(1-$F$2))</f>
        <v>26223.001699999997</v>
      </c>
      <c r="E4026" s="5">
        <f>IF($F$2=0," - ",Tabla1[[#This Row],[Base para Mejor precio]]*(1-$F$2))</f>
        <v>23600.701530000002</v>
      </c>
      <c r="F4026" s="4" t="s">
        <v>5</v>
      </c>
      <c r="G4026" s="16" t="s">
        <v>6131</v>
      </c>
      <c r="H4026" s="5">
        <f>IFERROR(IF($F$3=0,"-",Tabla1[[#This Row],[Precio de Cliente neto]]*(1+$F$3)),"-")</f>
        <v>39334.502549999997</v>
      </c>
      <c r="I4026" s="5">
        <v>37461.430999999997</v>
      </c>
      <c r="J4026" s="5">
        <v>33715.287900000003</v>
      </c>
      <c r="K4026" s="26">
        <v>0.21</v>
      </c>
    </row>
    <row r="4027" spans="1:11">
      <c r="A4027" s="4">
        <v>10873</v>
      </c>
      <c r="B4027" t="s">
        <v>8758</v>
      </c>
      <c r="C4027" s="5">
        <f>IF($F$2=0," - ",Tabla1[[#This Row],[Base Precio de Lista neto]])</f>
        <v>2265.9043000000001</v>
      </c>
      <c r="D4027" s="5">
        <f>IF($F$2=0," - ",Tabla1[[#This Row],[Base Precio de Lista neto]]*(1-$F$2))</f>
        <v>1586.13301</v>
      </c>
      <c r="E4027" s="5">
        <f>IF($F$2=0," - ",Tabla1[[#This Row],[Base para Mejor precio]]*(1-$F$2))</f>
        <v>1427.5197089999999</v>
      </c>
      <c r="F4027" s="4" t="s">
        <v>5</v>
      </c>
      <c r="G4027" s="16" t="s">
        <v>6131</v>
      </c>
      <c r="H4027" s="5">
        <f>IFERROR(IF($F$3=0,"-",Tabla1[[#This Row],[Precio de Cliente neto]]*(1+$F$3)),"-")</f>
        <v>2379.1995150000002</v>
      </c>
      <c r="I4027" s="5">
        <v>2265.9043000000001</v>
      </c>
      <c r="J4027" s="5">
        <v>2039.31387</v>
      </c>
      <c r="K4027" s="26">
        <v>0.21</v>
      </c>
    </row>
    <row r="4028" spans="1:11">
      <c r="A4028" s="4">
        <v>10874</v>
      </c>
      <c r="B4028" t="s">
        <v>2944</v>
      </c>
      <c r="C4028" s="5">
        <f>IF($F$2=0," - ",Tabla1[[#This Row],[Base Precio de Lista neto]])</f>
        <v>7219.0065000000004</v>
      </c>
      <c r="D4028" s="5">
        <f>IF($F$2=0," - ",Tabla1[[#This Row],[Base Precio de Lista neto]]*(1-$F$2))</f>
        <v>5053.3045499999998</v>
      </c>
      <c r="E4028" s="5">
        <f>IF($F$2=0," - ",Tabla1[[#This Row],[Base para Mejor precio]]*(1-$F$2))</f>
        <v>4547.9740949999996</v>
      </c>
      <c r="F4028" s="4" t="s">
        <v>5</v>
      </c>
      <c r="G4028" s="16" t="s">
        <v>6131</v>
      </c>
      <c r="H4028" s="5">
        <f>IFERROR(IF($F$3=0,"-",Tabla1[[#This Row],[Precio de Cliente neto]]*(1+$F$3)),"-")</f>
        <v>7579.9568249999993</v>
      </c>
      <c r="I4028" s="5">
        <v>7219.0065000000004</v>
      </c>
      <c r="J4028" s="5">
        <v>6497.1058499999999</v>
      </c>
      <c r="K4028" s="26">
        <v>0.21</v>
      </c>
    </row>
    <row r="4029" spans="1:11">
      <c r="A4029" s="4">
        <v>10875</v>
      </c>
      <c r="B4029" t="s">
        <v>2945</v>
      </c>
      <c r="C4029" s="5">
        <f>IF($F$2=0," - ",Tabla1[[#This Row],[Base Precio de Lista neto]])</f>
        <v>19129.237499999999</v>
      </c>
      <c r="D4029" s="5">
        <f>IF($F$2=0," - ",Tabla1[[#This Row],[Base Precio de Lista neto]]*(1-$F$2))</f>
        <v>13390.466249999999</v>
      </c>
      <c r="E4029" s="5">
        <f>IF($F$2=0," - ",Tabla1[[#This Row],[Base para Mejor precio]]*(1-$F$2))</f>
        <v>12051.419625</v>
      </c>
      <c r="F4029" s="4" t="s">
        <v>5</v>
      </c>
      <c r="G4029" s="16" t="s">
        <v>6131</v>
      </c>
      <c r="H4029" s="5">
        <f>IFERROR(IF($F$3=0,"-",Tabla1[[#This Row],[Precio de Cliente neto]]*(1+$F$3)),"-")</f>
        <v>20085.699375</v>
      </c>
      <c r="I4029" s="5">
        <v>19129.237499999999</v>
      </c>
      <c r="J4029" s="5">
        <v>17216.313750000001</v>
      </c>
      <c r="K4029" s="26">
        <v>0.21</v>
      </c>
    </row>
    <row r="4030" spans="1:11">
      <c r="A4030" s="4">
        <v>10876</v>
      </c>
      <c r="B4030" t="s">
        <v>2946</v>
      </c>
      <c r="C4030" s="5">
        <f>IF($F$2=0," - ",Tabla1[[#This Row],[Base Precio de Lista neto]])</f>
        <v>37461.430999999997</v>
      </c>
      <c r="D4030" s="5">
        <f>IF($F$2=0," - ",Tabla1[[#This Row],[Base Precio de Lista neto]]*(1-$F$2))</f>
        <v>26223.001699999997</v>
      </c>
      <c r="E4030" s="5">
        <f>IF($F$2=0," - ",Tabla1[[#This Row],[Base para Mejor precio]]*(1-$F$2))</f>
        <v>23600.701530000002</v>
      </c>
      <c r="F4030" s="4" t="s">
        <v>5</v>
      </c>
      <c r="G4030" s="16" t="s">
        <v>6131</v>
      </c>
      <c r="H4030" s="5">
        <f>IFERROR(IF($F$3=0,"-",Tabla1[[#This Row],[Precio de Cliente neto]]*(1+$F$3)),"-")</f>
        <v>39334.502549999997</v>
      </c>
      <c r="I4030" s="5">
        <v>37461.430999999997</v>
      </c>
      <c r="J4030" s="5">
        <v>33715.287900000003</v>
      </c>
      <c r="K4030" s="26">
        <v>0.21</v>
      </c>
    </row>
    <row r="4031" spans="1:11">
      <c r="A4031" s="4">
        <v>10877</v>
      </c>
      <c r="B4031" t="s">
        <v>2947</v>
      </c>
      <c r="C4031" s="5">
        <f>IF($F$2=0," - ",Tabla1[[#This Row],[Base Precio de Lista neto]])</f>
        <v>2265.9043000000001</v>
      </c>
      <c r="D4031" s="5">
        <f>IF($F$2=0," - ",Tabla1[[#This Row],[Base Precio de Lista neto]]*(1-$F$2))</f>
        <v>1586.13301</v>
      </c>
      <c r="E4031" s="5">
        <f>IF($F$2=0," - ",Tabla1[[#This Row],[Base para Mejor precio]]*(1-$F$2))</f>
        <v>1427.5197089999999</v>
      </c>
      <c r="F4031" s="4" t="s">
        <v>5</v>
      </c>
      <c r="G4031" s="16" t="s">
        <v>6131</v>
      </c>
      <c r="H4031" s="5">
        <f>IFERROR(IF($F$3=0,"-",Tabla1[[#This Row],[Precio de Cliente neto]]*(1+$F$3)),"-")</f>
        <v>2379.1995150000002</v>
      </c>
      <c r="I4031" s="5">
        <v>2265.9043000000001</v>
      </c>
      <c r="J4031" s="5">
        <v>2039.31387</v>
      </c>
      <c r="K4031" s="26">
        <v>0.21</v>
      </c>
    </row>
    <row r="4032" spans="1:11">
      <c r="A4032" s="4">
        <v>10878</v>
      </c>
      <c r="B4032" t="s">
        <v>2948</v>
      </c>
      <c r="C4032" s="5">
        <f>IF($F$2=0," - ",Tabla1[[#This Row],[Base Precio de Lista neto]])</f>
        <v>7993.2912999999999</v>
      </c>
      <c r="D4032" s="5">
        <f>IF($F$2=0," - ",Tabla1[[#This Row],[Base Precio de Lista neto]]*(1-$F$2))</f>
        <v>5595.3039099999996</v>
      </c>
      <c r="E4032" s="5">
        <f>IF($F$2=0," - ",Tabla1[[#This Row],[Base para Mejor precio]]*(1-$F$2))</f>
        <v>5035.7735189999994</v>
      </c>
      <c r="F4032" s="4" t="s">
        <v>5</v>
      </c>
      <c r="G4032" s="16" t="s">
        <v>6131</v>
      </c>
      <c r="H4032" s="5">
        <f>IFERROR(IF($F$3=0,"-",Tabla1[[#This Row],[Precio de Cliente neto]]*(1+$F$3)),"-")</f>
        <v>8392.9558649999999</v>
      </c>
      <c r="I4032" s="5">
        <v>7993.2912999999999</v>
      </c>
      <c r="J4032" s="5">
        <v>7193.9621699999998</v>
      </c>
      <c r="K4032" s="26">
        <v>0.21</v>
      </c>
    </row>
    <row r="4033" spans="1:11">
      <c r="A4033" s="4">
        <v>10879</v>
      </c>
      <c r="B4033" t="s">
        <v>2949</v>
      </c>
      <c r="C4033" s="5">
        <f>IF($F$2=0," - ",Tabla1[[#This Row],[Base Precio de Lista neto]])</f>
        <v>19129.237499999999</v>
      </c>
      <c r="D4033" s="5">
        <f>IF($F$2=0," - ",Tabla1[[#This Row],[Base Precio de Lista neto]]*(1-$F$2))</f>
        <v>13390.466249999999</v>
      </c>
      <c r="E4033" s="5">
        <f>IF($F$2=0," - ",Tabla1[[#This Row],[Base para Mejor precio]]*(1-$F$2))</f>
        <v>12051.419625</v>
      </c>
      <c r="F4033" s="4" t="s">
        <v>5</v>
      </c>
      <c r="G4033" s="16" t="s">
        <v>6131</v>
      </c>
      <c r="H4033" s="5">
        <f>IFERROR(IF($F$3=0,"-",Tabla1[[#This Row],[Precio de Cliente neto]]*(1+$F$3)),"-")</f>
        <v>20085.699375</v>
      </c>
      <c r="I4033" s="5">
        <v>19129.237499999999</v>
      </c>
      <c r="J4033" s="5">
        <v>17216.313750000001</v>
      </c>
      <c r="K4033" s="26">
        <v>0.21</v>
      </c>
    </row>
    <row r="4034" spans="1:11">
      <c r="A4034" s="4">
        <v>10880</v>
      </c>
      <c r="B4034" t="s">
        <v>2950</v>
      </c>
      <c r="C4034" s="5">
        <f>IF($F$2=0," - ",Tabla1[[#This Row],[Base Precio de Lista neto]])</f>
        <v>37450.593500000003</v>
      </c>
      <c r="D4034" s="5">
        <f>IF($F$2=0," - ",Tabla1[[#This Row],[Base Precio de Lista neto]]*(1-$F$2))</f>
        <v>26215.41545</v>
      </c>
      <c r="E4034" s="5">
        <f>IF($F$2=0," - ",Tabla1[[#This Row],[Base para Mejor precio]]*(1-$F$2))</f>
        <v>23593.873904999997</v>
      </c>
      <c r="F4034" s="4" t="s">
        <v>5</v>
      </c>
      <c r="G4034" s="16" t="s">
        <v>6131</v>
      </c>
      <c r="H4034" s="5">
        <f>IFERROR(IF($F$3=0,"-",Tabla1[[#This Row],[Precio de Cliente neto]]*(1+$F$3)),"-")</f>
        <v>39323.123175000001</v>
      </c>
      <c r="I4034" s="5">
        <v>37450.593500000003</v>
      </c>
      <c r="J4034" s="5">
        <v>33705.534149999999</v>
      </c>
      <c r="K4034" s="26">
        <v>0.21</v>
      </c>
    </row>
    <row r="4035" spans="1:11">
      <c r="A4035" s="4">
        <v>10881</v>
      </c>
      <c r="B4035" t="s">
        <v>8759</v>
      </c>
      <c r="C4035" s="5">
        <f>IF($F$2=0," - ",Tabla1[[#This Row],[Base Precio de Lista neto]])</f>
        <v>2265.9043000000001</v>
      </c>
      <c r="D4035" s="5">
        <f>IF($F$2=0," - ",Tabla1[[#This Row],[Base Precio de Lista neto]]*(1-$F$2))</f>
        <v>1586.13301</v>
      </c>
      <c r="E4035" s="5">
        <f>IF($F$2=0," - ",Tabla1[[#This Row],[Base para Mejor precio]]*(1-$F$2))</f>
        <v>1427.5197089999999</v>
      </c>
      <c r="F4035" s="4" t="s">
        <v>5</v>
      </c>
      <c r="G4035" s="16" t="s">
        <v>6131</v>
      </c>
      <c r="H4035" s="5">
        <f>IFERROR(IF($F$3=0,"-",Tabla1[[#This Row],[Precio de Cliente neto]]*(1+$F$3)),"-")</f>
        <v>2379.1995150000002</v>
      </c>
      <c r="I4035" s="5">
        <v>2265.9043000000001</v>
      </c>
      <c r="J4035" s="5">
        <v>2039.31387</v>
      </c>
      <c r="K4035" s="26">
        <v>0.21</v>
      </c>
    </row>
    <row r="4036" spans="1:11">
      <c r="A4036" s="4">
        <v>10882</v>
      </c>
      <c r="B4036" t="s">
        <v>2951</v>
      </c>
      <c r="C4036" s="5">
        <f>IF($F$2=0," - ",Tabla1[[#This Row],[Base Precio de Lista neto]])</f>
        <v>7993.2912999999999</v>
      </c>
      <c r="D4036" s="5">
        <f>IF($F$2=0," - ",Tabla1[[#This Row],[Base Precio de Lista neto]]*(1-$F$2))</f>
        <v>5595.3039099999996</v>
      </c>
      <c r="E4036" s="5">
        <f>IF($F$2=0," - ",Tabla1[[#This Row],[Base para Mejor precio]]*(1-$F$2))</f>
        <v>5035.7735189999994</v>
      </c>
      <c r="F4036" s="4" t="s">
        <v>5</v>
      </c>
      <c r="G4036" s="16" t="s">
        <v>6131</v>
      </c>
      <c r="H4036" s="5">
        <f>IFERROR(IF($F$3=0,"-",Tabla1[[#This Row],[Precio de Cliente neto]]*(1+$F$3)),"-")</f>
        <v>8392.9558649999999</v>
      </c>
      <c r="I4036" s="5">
        <v>7993.2912999999999</v>
      </c>
      <c r="J4036" s="5">
        <v>7193.9621699999998</v>
      </c>
      <c r="K4036" s="26">
        <v>0.21</v>
      </c>
    </row>
    <row r="4037" spans="1:11">
      <c r="A4037" s="4">
        <v>10883</v>
      </c>
      <c r="B4037" t="s">
        <v>2952</v>
      </c>
      <c r="C4037" s="5">
        <f>IF($F$2=0," - ",Tabla1[[#This Row],[Base Precio de Lista neto]])</f>
        <v>19129.237499999999</v>
      </c>
      <c r="D4037" s="5">
        <f>IF($F$2=0," - ",Tabla1[[#This Row],[Base Precio de Lista neto]]*(1-$F$2))</f>
        <v>13390.466249999999</v>
      </c>
      <c r="E4037" s="5">
        <f>IF($F$2=0," - ",Tabla1[[#This Row],[Base para Mejor precio]]*(1-$F$2))</f>
        <v>12051.419625</v>
      </c>
      <c r="F4037" s="4" t="s">
        <v>5</v>
      </c>
      <c r="G4037" s="16" t="s">
        <v>6131</v>
      </c>
      <c r="H4037" s="5">
        <f>IFERROR(IF($F$3=0,"-",Tabla1[[#This Row],[Precio de Cliente neto]]*(1+$F$3)),"-")</f>
        <v>20085.699375</v>
      </c>
      <c r="I4037" s="5">
        <v>19129.237499999999</v>
      </c>
      <c r="J4037" s="5">
        <v>17216.313750000001</v>
      </c>
      <c r="K4037" s="26">
        <v>0.21</v>
      </c>
    </row>
    <row r="4038" spans="1:11">
      <c r="A4038" s="4">
        <v>10884</v>
      </c>
      <c r="B4038" t="s">
        <v>2953</v>
      </c>
      <c r="C4038" s="5">
        <f>IF($F$2=0," - ",Tabla1[[#This Row],[Base Precio de Lista neto]])</f>
        <v>37461.430999999997</v>
      </c>
      <c r="D4038" s="5">
        <f>IF($F$2=0," - ",Tabla1[[#This Row],[Base Precio de Lista neto]]*(1-$F$2))</f>
        <v>26223.001699999997</v>
      </c>
      <c r="E4038" s="5">
        <f>IF($F$2=0," - ",Tabla1[[#This Row],[Base para Mejor precio]]*(1-$F$2))</f>
        <v>23600.701530000002</v>
      </c>
      <c r="F4038" s="4" t="s">
        <v>5</v>
      </c>
      <c r="G4038" s="16" t="s">
        <v>6131</v>
      </c>
      <c r="H4038" s="5">
        <f>IFERROR(IF($F$3=0,"-",Tabla1[[#This Row],[Precio de Cliente neto]]*(1+$F$3)),"-")</f>
        <v>39334.502549999997</v>
      </c>
      <c r="I4038" s="5">
        <v>37461.430999999997</v>
      </c>
      <c r="J4038" s="5">
        <v>33715.287900000003</v>
      </c>
      <c r="K4038" s="26">
        <v>0.21</v>
      </c>
    </row>
    <row r="4039" spans="1:11">
      <c r="A4039" s="4">
        <v>10885</v>
      </c>
      <c r="B4039" t="s">
        <v>2954</v>
      </c>
      <c r="C4039" s="5">
        <f>IF($F$2=0," - ",Tabla1[[#This Row],[Base Precio de Lista neto]])</f>
        <v>2265.9032999999999</v>
      </c>
      <c r="D4039" s="5">
        <f>IF($F$2=0," - ",Tabla1[[#This Row],[Base Precio de Lista neto]]*(1-$F$2))</f>
        <v>1586.13231</v>
      </c>
      <c r="E4039" s="5">
        <f>IF($F$2=0," - ",Tabla1[[#This Row],[Base para Mejor precio]]*(1-$F$2))</f>
        <v>1427.5190789999999</v>
      </c>
      <c r="F4039" s="4" t="s">
        <v>5</v>
      </c>
      <c r="G4039" s="16" t="s">
        <v>6131</v>
      </c>
      <c r="H4039" s="5">
        <f>IFERROR(IF($F$3=0,"-",Tabla1[[#This Row],[Precio de Cliente neto]]*(1+$F$3)),"-")</f>
        <v>2379.1984649999999</v>
      </c>
      <c r="I4039" s="5">
        <v>2265.9032999999999</v>
      </c>
      <c r="J4039" s="5">
        <v>2039.31297</v>
      </c>
      <c r="K4039" s="26">
        <v>0.21</v>
      </c>
    </row>
    <row r="4040" spans="1:11">
      <c r="A4040" s="4">
        <v>10886</v>
      </c>
      <c r="B4040" t="s">
        <v>8760</v>
      </c>
      <c r="C4040" s="5">
        <f>IF($F$2=0," - ",Tabla1[[#This Row],[Base Precio de Lista neto]])</f>
        <v>7993.2912999999999</v>
      </c>
      <c r="D4040" s="5">
        <f>IF($F$2=0," - ",Tabla1[[#This Row],[Base Precio de Lista neto]]*(1-$F$2))</f>
        <v>5595.3039099999996</v>
      </c>
      <c r="E4040" s="5">
        <f>IF($F$2=0," - ",Tabla1[[#This Row],[Base para Mejor precio]]*(1-$F$2))</f>
        <v>5035.7735189999994</v>
      </c>
      <c r="F4040" s="4" t="s">
        <v>5</v>
      </c>
      <c r="G4040" s="16" t="s">
        <v>6131</v>
      </c>
      <c r="H4040" s="5">
        <f>IFERROR(IF($F$3=0,"-",Tabla1[[#This Row],[Precio de Cliente neto]]*(1+$F$3)),"-")</f>
        <v>8392.9558649999999</v>
      </c>
      <c r="I4040" s="5">
        <v>7993.2912999999999</v>
      </c>
      <c r="J4040" s="5">
        <v>7193.9621699999998</v>
      </c>
      <c r="K4040" s="26">
        <v>0.21</v>
      </c>
    </row>
    <row r="4041" spans="1:11">
      <c r="A4041" s="4">
        <v>10887</v>
      </c>
      <c r="B4041" t="s">
        <v>2955</v>
      </c>
      <c r="C4041" s="5">
        <f>IF($F$2=0," - ",Tabla1[[#This Row],[Base Precio de Lista neto]])</f>
        <v>19129.237499999999</v>
      </c>
      <c r="D4041" s="5">
        <f>IF($F$2=0," - ",Tabla1[[#This Row],[Base Precio de Lista neto]]*(1-$F$2))</f>
        <v>13390.466249999999</v>
      </c>
      <c r="E4041" s="5">
        <f>IF($F$2=0," - ",Tabla1[[#This Row],[Base para Mejor precio]]*(1-$F$2))</f>
        <v>12051.419625</v>
      </c>
      <c r="F4041" s="4" t="s">
        <v>5</v>
      </c>
      <c r="G4041" s="16" t="s">
        <v>6131</v>
      </c>
      <c r="H4041" s="5">
        <f>IFERROR(IF($F$3=0,"-",Tabla1[[#This Row],[Precio de Cliente neto]]*(1+$F$3)),"-")</f>
        <v>20085.699375</v>
      </c>
      <c r="I4041" s="5">
        <v>19129.237499999999</v>
      </c>
      <c r="J4041" s="5">
        <v>17216.313750000001</v>
      </c>
      <c r="K4041" s="26">
        <v>0.21</v>
      </c>
    </row>
    <row r="4042" spans="1:11">
      <c r="A4042" s="4">
        <v>10888</v>
      </c>
      <c r="B4042" t="s">
        <v>2956</v>
      </c>
      <c r="C4042" s="5">
        <f>IF($F$2=0," - ",Tabla1[[#This Row],[Base Precio de Lista neto]])</f>
        <v>37461.430999999997</v>
      </c>
      <c r="D4042" s="5">
        <f>IF($F$2=0," - ",Tabla1[[#This Row],[Base Precio de Lista neto]]*(1-$F$2))</f>
        <v>26223.001699999997</v>
      </c>
      <c r="E4042" s="5">
        <f>IF($F$2=0," - ",Tabla1[[#This Row],[Base para Mejor precio]]*(1-$F$2))</f>
        <v>23600.701530000002</v>
      </c>
      <c r="F4042" s="4" t="s">
        <v>5</v>
      </c>
      <c r="G4042" s="16" t="s">
        <v>6131</v>
      </c>
      <c r="H4042" s="5">
        <f>IFERROR(IF($F$3=0,"-",Tabla1[[#This Row],[Precio de Cliente neto]]*(1+$F$3)),"-")</f>
        <v>39334.502549999997</v>
      </c>
      <c r="I4042" s="5">
        <v>37461.430999999997</v>
      </c>
      <c r="J4042" s="5">
        <v>33715.287900000003</v>
      </c>
      <c r="K4042" s="26">
        <v>0.21</v>
      </c>
    </row>
    <row r="4043" spans="1:11">
      <c r="A4043" s="4">
        <v>10889</v>
      </c>
      <c r="B4043" t="s">
        <v>6669</v>
      </c>
      <c r="C4043" s="5">
        <f>IF($F$2=0," - ",Tabla1[[#This Row],[Base Precio de Lista neto]])</f>
        <v>2320.6228000000001</v>
      </c>
      <c r="D4043" s="5">
        <f>IF($F$2=0," - ",Tabla1[[#This Row],[Base Precio de Lista neto]]*(1-$F$2))</f>
        <v>1624.43596</v>
      </c>
      <c r="E4043" s="5">
        <f>IF($F$2=0," - ",Tabla1[[#This Row],[Base para Mejor precio]]*(1-$F$2))</f>
        <v>1461.992364</v>
      </c>
      <c r="F4043" s="4" t="s">
        <v>5</v>
      </c>
      <c r="G4043" s="16" t="s">
        <v>6131</v>
      </c>
      <c r="H4043" s="5">
        <f>IFERROR(IF($F$3=0,"-",Tabla1[[#This Row],[Precio de Cliente neto]]*(1+$F$3)),"-")</f>
        <v>2436.6539400000001</v>
      </c>
      <c r="I4043" s="5">
        <v>2320.6228000000001</v>
      </c>
      <c r="J4043" s="5">
        <v>2088.56052</v>
      </c>
      <c r="K4043" s="26">
        <v>0.21</v>
      </c>
    </row>
    <row r="4044" spans="1:11">
      <c r="A4044" s="4">
        <v>10890</v>
      </c>
      <c r="B4044" t="s">
        <v>2957</v>
      </c>
      <c r="C4044" s="5">
        <f>IF($F$2=0," - ",Tabla1[[#This Row],[Base Precio de Lista neto]])</f>
        <v>7993.2912999999999</v>
      </c>
      <c r="D4044" s="5">
        <f>IF($F$2=0," - ",Tabla1[[#This Row],[Base Precio de Lista neto]]*(1-$F$2))</f>
        <v>5595.3039099999996</v>
      </c>
      <c r="E4044" s="5">
        <f>IF($F$2=0," - ",Tabla1[[#This Row],[Base para Mejor precio]]*(1-$F$2))</f>
        <v>5035.7735189999994</v>
      </c>
      <c r="F4044" s="4" t="s">
        <v>5</v>
      </c>
      <c r="G4044" s="16" t="s">
        <v>6131</v>
      </c>
      <c r="H4044" s="5">
        <f>IFERROR(IF($F$3=0,"-",Tabla1[[#This Row],[Precio de Cliente neto]]*(1+$F$3)),"-")</f>
        <v>8392.9558649999999</v>
      </c>
      <c r="I4044" s="5">
        <v>7993.2912999999999</v>
      </c>
      <c r="J4044" s="5">
        <v>7193.9621699999998</v>
      </c>
      <c r="K4044" s="26">
        <v>0.21</v>
      </c>
    </row>
    <row r="4045" spans="1:11">
      <c r="A4045" s="4">
        <v>10891</v>
      </c>
      <c r="B4045" t="s">
        <v>2958</v>
      </c>
      <c r="C4045" s="5">
        <f>IF($F$2=0," - ",Tabla1[[#This Row],[Base Precio de Lista neto]])</f>
        <v>19129.237499999999</v>
      </c>
      <c r="D4045" s="5">
        <f>IF($F$2=0," - ",Tabla1[[#This Row],[Base Precio de Lista neto]]*(1-$F$2))</f>
        <v>13390.466249999999</v>
      </c>
      <c r="E4045" s="5">
        <f>IF($F$2=0," - ",Tabla1[[#This Row],[Base para Mejor precio]]*(1-$F$2))</f>
        <v>12051.419625</v>
      </c>
      <c r="F4045" s="4" t="s">
        <v>5</v>
      </c>
      <c r="G4045" s="16" t="s">
        <v>6131</v>
      </c>
      <c r="H4045" s="5">
        <f>IFERROR(IF($F$3=0,"-",Tabla1[[#This Row],[Precio de Cliente neto]]*(1+$F$3)),"-")</f>
        <v>20085.699375</v>
      </c>
      <c r="I4045" s="5">
        <v>19129.237499999999</v>
      </c>
      <c r="J4045" s="5">
        <v>17216.313750000001</v>
      </c>
      <c r="K4045" s="26">
        <v>0.21</v>
      </c>
    </row>
    <row r="4046" spans="1:11">
      <c r="A4046" s="4">
        <v>10892</v>
      </c>
      <c r="B4046" t="s">
        <v>2959</v>
      </c>
      <c r="C4046" s="5">
        <f>IF($F$2=0," - ",Tabla1[[#This Row],[Base Precio de Lista neto]])</f>
        <v>37461.430999999997</v>
      </c>
      <c r="D4046" s="5">
        <f>IF($F$2=0," - ",Tabla1[[#This Row],[Base Precio de Lista neto]]*(1-$F$2))</f>
        <v>26223.001699999997</v>
      </c>
      <c r="E4046" s="5">
        <f>IF($F$2=0," - ",Tabla1[[#This Row],[Base para Mejor precio]]*(1-$F$2))</f>
        <v>23600.701530000002</v>
      </c>
      <c r="F4046" s="4" t="s">
        <v>5</v>
      </c>
      <c r="G4046" s="16" t="s">
        <v>6131</v>
      </c>
      <c r="H4046" s="5">
        <f>IFERROR(IF($F$3=0,"-",Tabla1[[#This Row],[Precio de Cliente neto]]*(1+$F$3)),"-")</f>
        <v>39334.502549999997</v>
      </c>
      <c r="I4046" s="5">
        <v>37461.430999999997</v>
      </c>
      <c r="J4046" s="5">
        <v>33715.287900000003</v>
      </c>
      <c r="K4046" s="26">
        <v>0.21</v>
      </c>
    </row>
    <row r="4047" spans="1:11">
      <c r="A4047" s="4">
        <v>10893</v>
      </c>
      <c r="B4047" t="s">
        <v>2960</v>
      </c>
      <c r="C4047" s="5">
        <f>IF($F$2=0," - ",Tabla1[[#This Row],[Base Precio de Lista neto]])</f>
        <v>2265.9043000000001</v>
      </c>
      <c r="D4047" s="5">
        <f>IF($F$2=0," - ",Tabla1[[#This Row],[Base Precio de Lista neto]]*(1-$F$2))</f>
        <v>1586.13301</v>
      </c>
      <c r="E4047" s="5">
        <f>IF($F$2=0," - ",Tabla1[[#This Row],[Base para Mejor precio]]*(1-$F$2))</f>
        <v>1427.5197089999999</v>
      </c>
      <c r="F4047" s="4" t="s">
        <v>5</v>
      </c>
      <c r="G4047" s="16" t="s">
        <v>6131</v>
      </c>
      <c r="H4047" s="5">
        <f>IFERROR(IF($F$3=0,"-",Tabla1[[#This Row],[Precio de Cliente neto]]*(1+$F$3)),"-")</f>
        <v>2379.1995150000002</v>
      </c>
      <c r="I4047" s="5">
        <v>2265.9043000000001</v>
      </c>
      <c r="J4047" s="5">
        <v>2039.31387</v>
      </c>
      <c r="K4047" s="26">
        <v>0.21</v>
      </c>
    </row>
    <row r="4048" spans="1:11">
      <c r="A4048" s="4">
        <v>10894</v>
      </c>
      <c r="B4048" t="s">
        <v>2961</v>
      </c>
      <c r="C4048" s="5">
        <f>IF($F$2=0," - ",Tabla1[[#This Row],[Base Precio de Lista neto]])</f>
        <v>7993.2912999999999</v>
      </c>
      <c r="D4048" s="5">
        <f>IF($F$2=0," - ",Tabla1[[#This Row],[Base Precio de Lista neto]]*(1-$F$2))</f>
        <v>5595.3039099999996</v>
      </c>
      <c r="E4048" s="5">
        <f>IF($F$2=0," - ",Tabla1[[#This Row],[Base para Mejor precio]]*(1-$F$2))</f>
        <v>5035.7735189999994</v>
      </c>
      <c r="F4048" s="4" t="s">
        <v>5</v>
      </c>
      <c r="G4048" s="16" t="s">
        <v>6131</v>
      </c>
      <c r="H4048" s="5">
        <f>IFERROR(IF($F$3=0,"-",Tabla1[[#This Row],[Precio de Cliente neto]]*(1+$F$3)),"-")</f>
        <v>8392.9558649999999</v>
      </c>
      <c r="I4048" s="5">
        <v>7993.2912999999999</v>
      </c>
      <c r="J4048" s="5">
        <v>7193.9621699999998</v>
      </c>
      <c r="K4048" s="26">
        <v>0.21</v>
      </c>
    </row>
    <row r="4049" spans="1:11">
      <c r="A4049" s="4">
        <v>10895</v>
      </c>
      <c r="B4049" t="s">
        <v>2962</v>
      </c>
      <c r="C4049" s="5">
        <f>IF($F$2=0," - ",Tabla1[[#This Row],[Base Precio de Lista neto]])</f>
        <v>19129.237499999999</v>
      </c>
      <c r="D4049" s="5">
        <f>IF($F$2=0," - ",Tabla1[[#This Row],[Base Precio de Lista neto]]*(1-$F$2))</f>
        <v>13390.466249999999</v>
      </c>
      <c r="E4049" s="5">
        <f>IF($F$2=0," - ",Tabla1[[#This Row],[Base para Mejor precio]]*(1-$F$2))</f>
        <v>12051.419625</v>
      </c>
      <c r="F4049" s="4" t="s">
        <v>5</v>
      </c>
      <c r="G4049" s="16" t="s">
        <v>6131</v>
      </c>
      <c r="H4049" s="5">
        <f>IFERROR(IF($F$3=0,"-",Tabla1[[#This Row],[Precio de Cliente neto]]*(1+$F$3)),"-")</f>
        <v>20085.699375</v>
      </c>
      <c r="I4049" s="5">
        <v>19129.237499999999</v>
      </c>
      <c r="J4049" s="5">
        <v>17216.313750000001</v>
      </c>
      <c r="K4049" s="26">
        <v>0.21</v>
      </c>
    </row>
    <row r="4050" spans="1:11">
      <c r="A4050" s="4">
        <v>10896</v>
      </c>
      <c r="B4050" t="s">
        <v>2963</v>
      </c>
      <c r="C4050" s="5">
        <f>IF($F$2=0," - ",Tabla1[[#This Row],[Base Precio de Lista neto]])</f>
        <v>37461.430999999997</v>
      </c>
      <c r="D4050" s="5">
        <f>IF($F$2=0," - ",Tabla1[[#This Row],[Base Precio de Lista neto]]*(1-$F$2))</f>
        <v>26223.001699999997</v>
      </c>
      <c r="E4050" s="5">
        <f>IF($F$2=0," - ",Tabla1[[#This Row],[Base para Mejor precio]]*(1-$F$2))</f>
        <v>23600.701530000002</v>
      </c>
      <c r="F4050" s="4" t="s">
        <v>5</v>
      </c>
      <c r="G4050" s="16" t="s">
        <v>6131</v>
      </c>
      <c r="H4050" s="5">
        <f>IFERROR(IF($F$3=0,"-",Tabla1[[#This Row],[Precio de Cliente neto]]*(1+$F$3)),"-")</f>
        <v>39334.502549999997</v>
      </c>
      <c r="I4050" s="5">
        <v>37461.430999999997</v>
      </c>
      <c r="J4050" s="5">
        <v>33715.287900000003</v>
      </c>
      <c r="K4050" s="26">
        <v>0.21</v>
      </c>
    </row>
    <row r="4051" spans="1:11">
      <c r="A4051" s="4">
        <v>10897</v>
      </c>
      <c r="B4051" t="s">
        <v>2964</v>
      </c>
      <c r="C4051" s="5">
        <f>IF($F$2=0," - ",Tabla1[[#This Row],[Base Precio de Lista neto]])</f>
        <v>2265.9043000000001</v>
      </c>
      <c r="D4051" s="5">
        <f>IF($F$2=0," - ",Tabla1[[#This Row],[Base Precio de Lista neto]]*(1-$F$2))</f>
        <v>1586.13301</v>
      </c>
      <c r="E4051" s="5">
        <f>IF($F$2=0," - ",Tabla1[[#This Row],[Base para Mejor precio]]*(1-$F$2))</f>
        <v>1427.5197089999999</v>
      </c>
      <c r="F4051" s="4" t="s">
        <v>5</v>
      </c>
      <c r="G4051" s="16" t="s">
        <v>6131</v>
      </c>
      <c r="H4051" s="5">
        <f>IFERROR(IF($F$3=0,"-",Tabla1[[#This Row],[Precio de Cliente neto]]*(1+$F$3)),"-")</f>
        <v>2379.1995150000002</v>
      </c>
      <c r="I4051" s="5">
        <v>2265.9043000000001</v>
      </c>
      <c r="J4051" s="5">
        <v>2039.31387</v>
      </c>
      <c r="K4051" s="26">
        <v>0.21</v>
      </c>
    </row>
    <row r="4052" spans="1:11">
      <c r="A4052" s="4">
        <v>10898</v>
      </c>
      <c r="B4052" t="s">
        <v>2965</v>
      </c>
      <c r="C4052" s="5">
        <f>IF($F$2=0," - ",Tabla1[[#This Row],[Base Precio de Lista neto]])</f>
        <v>7993.2912999999999</v>
      </c>
      <c r="D4052" s="5">
        <f>IF($F$2=0," - ",Tabla1[[#This Row],[Base Precio de Lista neto]]*(1-$F$2))</f>
        <v>5595.3039099999996</v>
      </c>
      <c r="E4052" s="5">
        <f>IF($F$2=0," - ",Tabla1[[#This Row],[Base para Mejor precio]]*(1-$F$2))</f>
        <v>5035.7735189999994</v>
      </c>
      <c r="F4052" s="4" t="s">
        <v>5</v>
      </c>
      <c r="G4052" s="16" t="s">
        <v>6131</v>
      </c>
      <c r="H4052" s="5">
        <f>IFERROR(IF($F$3=0,"-",Tabla1[[#This Row],[Precio de Cliente neto]]*(1+$F$3)),"-")</f>
        <v>8392.9558649999999</v>
      </c>
      <c r="I4052" s="5">
        <v>7993.2912999999999</v>
      </c>
      <c r="J4052" s="5">
        <v>7193.9621699999998</v>
      </c>
      <c r="K4052" s="26">
        <v>0.21</v>
      </c>
    </row>
    <row r="4053" spans="1:11">
      <c r="A4053" s="4">
        <v>10899</v>
      </c>
      <c r="B4053" t="s">
        <v>2966</v>
      </c>
      <c r="C4053" s="5">
        <f>IF($F$2=0," - ",Tabla1[[#This Row],[Base Precio de Lista neto]])</f>
        <v>19129.237499999999</v>
      </c>
      <c r="D4053" s="5">
        <f>IF($F$2=0," - ",Tabla1[[#This Row],[Base Precio de Lista neto]]*(1-$F$2))</f>
        <v>13390.466249999999</v>
      </c>
      <c r="E4053" s="5">
        <f>IF($F$2=0," - ",Tabla1[[#This Row],[Base para Mejor precio]]*(1-$F$2))</f>
        <v>12051.419625</v>
      </c>
      <c r="F4053" s="4" t="s">
        <v>5</v>
      </c>
      <c r="G4053" s="16" t="s">
        <v>6131</v>
      </c>
      <c r="H4053" s="5">
        <f>IFERROR(IF($F$3=0,"-",Tabla1[[#This Row],[Precio de Cliente neto]]*(1+$F$3)),"-")</f>
        <v>20085.699375</v>
      </c>
      <c r="I4053" s="5">
        <v>19129.237499999999</v>
      </c>
      <c r="J4053" s="5">
        <v>17216.313750000001</v>
      </c>
      <c r="K4053" s="26">
        <v>0.21</v>
      </c>
    </row>
    <row r="4054" spans="1:11">
      <c r="A4054" s="4">
        <v>10900</v>
      </c>
      <c r="B4054" t="s">
        <v>2967</v>
      </c>
      <c r="C4054" s="5">
        <f>IF($F$2=0," - ",Tabla1[[#This Row],[Base Precio de Lista neto]])</f>
        <v>37461.430999999997</v>
      </c>
      <c r="D4054" s="5">
        <f>IF($F$2=0," - ",Tabla1[[#This Row],[Base Precio de Lista neto]]*(1-$F$2))</f>
        <v>26223.001699999997</v>
      </c>
      <c r="E4054" s="5">
        <f>IF($F$2=0," - ",Tabla1[[#This Row],[Base para Mejor precio]]*(1-$F$2))</f>
        <v>23600.701530000002</v>
      </c>
      <c r="F4054" s="4" t="s">
        <v>5</v>
      </c>
      <c r="G4054" s="16" t="s">
        <v>6131</v>
      </c>
      <c r="H4054" s="5">
        <f>IFERROR(IF($F$3=0,"-",Tabla1[[#This Row],[Precio de Cliente neto]]*(1+$F$3)),"-")</f>
        <v>39334.502549999997</v>
      </c>
      <c r="I4054" s="5">
        <v>37461.430999999997</v>
      </c>
      <c r="J4054" s="5">
        <v>33715.287900000003</v>
      </c>
      <c r="K4054" s="26">
        <v>0.21</v>
      </c>
    </row>
    <row r="4055" spans="1:11">
      <c r="A4055" s="4">
        <v>10901</v>
      </c>
      <c r="B4055" t="s">
        <v>6670</v>
      </c>
      <c r="C4055" s="5">
        <f>IF($F$2=0," - ",Tabla1[[#This Row],[Base Precio de Lista neto]])</f>
        <v>2265.9043000000001</v>
      </c>
      <c r="D4055" s="5">
        <f>IF($F$2=0," - ",Tabla1[[#This Row],[Base Precio de Lista neto]]*(1-$F$2))</f>
        <v>1586.13301</v>
      </c>
      <c r="E4055" s="5">
        <f>IF($F$2=0," - ",Tabla1[[#This Row],[Base para Mejor precio]]*(1-$F$2))</f>
        <v>1427.5197089999999</v>
      </c>
      <c r="F4055" s="4" t="s">
        <v>5</v>
      </c>
      <c r="G4055" s="16" t="s">
        <v>6131</v>
      </c>
      <c r="H4055" s="5">
        <f>IFERROR(IF($F$3=0,"-",Tabla1[[#This Row],[Precio de Cliente neto]]*(1+$F$3)),"-")</f>
        <v>2379.1995150000002</v>
      </c>
      <c r="I4055" s="5">
        <v>2265.9043000000001</v>
      </c>
      <c r="J4055" s="5">
        <v>2039.31387</v>
      </c>
      <c r="K4055" s="26">
        <v>0.21</v>
      </c>
    </row>
    <row r="4056" spans="1:11">
      <c r="A4056" s="4">
        <v>10902</v>
      </c>
      <c r="B4056" t="s">
        <v>2968</v>
      </c>
      <c r="C4056" s="5">
        <f>IF($F$2=0," - ",Tabla1[[#This Row],[Base Precio de Lista neto]])</f>
        <v>7993.2912999999999</v>
      </c>
      <c r="D4056" s="5">
        <f>IF($F$2=0," - ",Tabla1[[#This Row],[Base Precio de Lista neto]]*(1-$F$2))</f>
        <v>5595.3039099999996</v>
      </c>
      <c r="E4056" s="5">
        <f>IF($F$2=0," - ",Tabla1[[#This Row],[Base para Mejor precio]]*(1-$F$2))</f>
        <v>5035.7735189999994</v>
      </c>
      <c r="F4056" s="4" t="s">
        <v>5</v>
      </c>
      <c r="G4056" s="16" t="s">
        <v>6131</v>
      </c>
      <c r="H4056" s="5">
        <f>IFERROR(IF($F$3=0,"-",Tabla1[[#This Row],[Precio de Cliente neto]]*(1+$F$3)),"-")</f>
        <v>8392.9558649999999</v>
      </c>
      <c r="I4056" s="5">
        <v>7993.2912999999999</v>
      </c>
      <c r="J4056" s="5">
        <v>7193.9621699999998</v>
      </c>
      <c r="K4056" s="26">
        <v>0.21</v>
      </c>
    </row>
    <row r="4057" spans="1:11">
      <c r="A4057" s="4">
        <v>10903</v>
      </c>
      <c r="B4057" t="s">
        <v>2969</v>
      </c>
      <c r="C4057" s="5">
        <f>IF($F$2=0," - ",Tabla1[[#This Row],[Base Precio de Lista neto]])</f>
        <v>19129.237499999999</v>
      </c>
      <c r="D4057" s="5">
        <f>IF($F$2=0," - ",Tabla1[[#This Row],[Base Precio de Lista neto]]*(1-$F$2))</f>
        <v>13390.466249999999</v>
      </c>
      <c r="E4057" s="5">
        <f>IF($F$2=0," - ",Tabla1[[#This Row],[Base para Mejor precio]]*(1-$F$2))</f>
        <v>12051.419625</v>
      </c>
      <c r="F4057" s="4" t="s">
        <v>5</v>
      </c>
      <c r="G4057" s="16" t="s">
        <v>6131</v>
      </c>
      <c r="H4057" s="5">
        <f>IFERROR(IF($F$3=0,"-",Tabla1[[#This Row],[Precio de Cliente neto]]*(1+$F$3)),"-")</f>
        <v>20085.699375</v>
      </c>
      <c r="I4057" s="5">
        <v>19129.237499999999</v>
      </c>
      <c r="J4057" s="5">
        <v>17216.313750000001</v>
      </c>
      <c r="K4057" s="26">
        <v>0.21</v>
      </c>
    </row>
    <row r="4058" spans="1:11">
      <c r="A4058" s="4">
        <v>10904</v>
      </c>
      <c r="B4058" t="s">
        <v>2970</v>
      </c>
      <c r="C4058" s="5">
        <f>IF($F$2=0," - ",Tabla1[[#This Row],[Base Precio de Lista neto]])</f>
        <v>37461.430999999997</v>
      </c>
      <c r="D4058" s="5">
        <f>IF($F$2=0," - ",Tabla1[[#This Row],[Base Precio de Lista neto]]*(1-$F$2))</f>
        <v>26223.001699999997</v>
      </c>
      <c r="E4058" s="5">
        <f>IF($F$2=0," - ",Tabla1[[#This Row],[Base para Mejor precio]]*(1-$F$2))</f>
        <v>23600.701530000002</v>
      </c>
      <c r="F4058" s="4" t="s">
        <v>5</v>
      </c>
      <c r="G4058" s="16" t="s">
        <v>6131</v>
      </c>
      <c r="H4058" s="5">
        <f>IFERROR(IF($F$3=0,"-",Tabla1[[#This Row],[Precio de Cliente neto]]*(1+$F$3)),"-")</f>
        <v>39334.502549999997</v>
      </c>
      <c r="I4058" s="5">
        <v>37461.430999999997</v>
      </c>
      <c r="J4058" s="5">
        <v>33715.287900000003</v>
      </c>
      <c r="K4058" s="26">
        <v>0.21</v>
      </c>
    </row>
    <row r="4059" spans="1:11">
      <c r="A4059" s="4">
        <v>10905</v>
      </c>
      <c r="B4059" t="s">
        <v>2971</v>
      </c>
      <c r="C4059" s="5">
        <f>IF($F$2=0," - ",Tabla1[[#This Row],[Base Precio de Lista neto]])</f>
        <v>2072.3357999999998</v>
      </c>
      <c r="D4059" s="5">
        <f>IF($F$2=0," - ",Tabla1[[#This Row],[Base Precio de Lista neto]]*(1-$F$2))</f>
        <v>1450.6350599999998</v>
      </c>
      <c r="E4059" s="5">
        <f>IF($F$2=0," - ",Tabla1[[#This Row],[Base para Mejor precio]]*(1-$F$2))</f>
        <v>1305.5715539999999</v>
      </c>
      <c r="F4059" s="4" t="s">
        <v>5</v>
      </c>
      <c r="G4059" s="16" t="s">
        <v>6131</v>
      </c>
      <c r="H4059" s="5">
        <f>IFERROR(IF($F$3=0,"-",Tabla1[[#This Row],[Precio de Cliente neto]]*(1+$F$3)),"-")</f>
        <v>2175.9525899999999</v>
      </c>
      <c r="I4059" s="5">
        <v>2072.3357999999998</v>
      </c>
      <c r="J4059" s="5">
        <v>1865.10222</v>
      </c>
      <c r="K4059" s="26">
        <v>0.21</v>
      </c>
    </row>
    <row r="4060" spans="1:11">
      <c r="A4060" s="4">
        <v>10906</v>
      </c>
      <c r="B4060" t="s">
        <v>2972</v>
      </c>
      <c r="C4060" s="5">
        <f>IF($F$2=0," - ",Tabla1[[#This Row],[Base Precio de Lista neto]])</f>
        <v>7219.0099</v>
      </c>
      <c r="D4060" s="5">
        <f>IF($F$2=0," - ",Tabla1[[#This Row],[Base Precio de Lista neto]]*(1-$F$2))</f>
        <v>5053.3069299999997</v>
      </c>
      <c r="E4060" s="5">
        <f>IF($F$2=0," - ",Tabla1[[#This Row],[Base para Mejor precio]]*(1-$F$2))</f>
        <v>4547.9762369999999</v>
      </c>
      <c r="F4060" s="4" t="s">
        <v>5</v>
      </c>
      <c r="G4060" s="16" t="s">
        <v>6131</v>
      </c>
      <c r="H4060" s="5">
        <f>IFERROR(IF($F$3=0,"-",Tabla1[[#This Row],[Precio de Cliente neto]]*(1+$F$3)),"-")</f>
        <v>7579.9603950000001</v>
      </c>
      <c r="I4060" s="5">
        <v>7219.0099</v>
      </c>
      <c r="J4060" s="5">
        <v>6497.1089099999999</v>
      </c>
      <c r="K4060" s="26">
        <v>0.21</v>
      </c>
    </row>
    <row r="4061" spans="1:11">
      <c r="A4061" s="4">
        <v>10907</v>
      </c>
      <c r="B4061" t="s">
        <v>2973</v>
      </c>
      <c r="C4061" s="5">
        <f>IF($F$2=0," - ",Tabla1[[#This Row],[Base Precio de Lista neto]])</f>
        <v>17193.541000000001</v>
      </c>
      <c r="D4061" s="5">
        <f>IF($F$2=0," - ",Tabla1[[#This Row],[Base Precio de Lista neto]]*(1-$F$2))</f>
        <v>12035.4787</v>
      </c>
      <c r="E4061" s="5">
        <f>IF($F$2=0," - ",Tabla1[[#This Row],[Base para Mejor precio]]*(1-$F$2))</f>
        <v>10831.930829999999</v>
      </c>
      <c r="F4061" s="4" t="s">
        <v>5</v>
      </c>
      <c r="G4061" s="16" t="s">
        <v>6131</v>
      </c>
      <c r="H4061" s="5">
        <f>IFERROR(IF($F$3=0,"-",Tabla1[[#This Row],[Precio de Cliente neto]]*(1+$F$3)),"-")</f>
        <v>18053.218049999999</v>
      </c>
      <c r="I4061" s="5">
        <v>17193.541000000001</v>
      </c>
      <c r="J4061" s="5">
        <v>15474.186900000001</v>
      </c>
      <c r="K4061" s="26">
        <v>0.21</v>
      </c>
    </row>
    <row r="4062" spans="1:11">
      <c r="A4062" s="4">
        <v>10908</v>
      </c>
      <c r="B4062" t="s">
        <v>2974</v>
      </c>
      <c r="C4062" s="5">
        <f>IF($F$2=0," - ",Tabla1[[#This Row],[Base Precio de Lista neto]])</f>
        <v>33590.022100000002</v>
      </c>
      <c r="D4062" s="5">
        <f>IF($F$2=0," - ",Tabla1[[#This Row],[Base Precio de Lista neto]]*(1-$F$2))</f>
        <v>23513.015469999998</v>
      </c>
      <c r="E4062" s="5">
        <f>IF($F$2=0," - ",Tabla1[[#This Row],[Base para Mejor precio]]*(1-$F$2))</f>
        <v>21161.713922999999</v>
      </c>
      <c r="F4062" s="4" t="s">
        <v>5</v>
      </c>
      <c r="G4062" s="16" t="s">
        <v>6131</v>
      </c>
      <c r="H4062" s="5">
        <f>IFERROR(IF($F$3=0,"-",Tabla1[[#This Row],[Precio de Cliente neto]]*(1+$F$3)),"-")</f>
        <v>35269.523204999998</v>
      </c>
      <c r="I4062" s="5">
        <v>33590.022100000002</v>
      </c>
      <c r="J4062" s="5">
        <v>30231.01989</v>
      </c>
      <c r="K4062" s="26">
        <v>0.21</v>
      </c>
    </row>
    <row r="4063" spans="1:11">
      <c r="A4063" s="4">
        <v>10909</v>
      </c>
      <c r="B4063" t="s">
        <v>6671</v>
      </c>
      <c r="C4063" s="5">
        <f>IF($F$2=0," - ",Tabla1[[#This Row],[Base Precio de Lista neto]])</f>
        <v>2072.3348000000001</v>
      </c>
      <c r="D4063" s="5">
        <f>IF($F$2=0," - ",Tabla1[[#This Row],[Base Precio de Lista neto]]*(1-$F$2))</f>
        <v>1450.63436</v>
      </c>
      <c r="E4063" s="5">
        <f>IF($F$2=0," - ",Tabla1[[#This Row],[Base para Mejor precio]]*(1-$F$2))</f>
        <v>1305.5709239999999</v>
      </c>
      <c r="F4063" s="4" t="s">
        <v>5</v>
      </c>
      <c r="G4063" s="16" t="s">
        <v>6131</v>
      </c>
      <c r="H4063" s="5">
        <f>IFERROR(IF($F$3=0,"-",Tabla1[[#This Row],[Precio de Cliente neto]]*(1+$F$3)),"-")</f>
        <v>2175.95154</v>
      </c>
      <c r="I4063" s="5">
        <v>2072.3348000000001</v>
      </c>
      <c r="J4063" s="5">
        <v>1865.10132</v>
      </c>
      <c r="K4063" s="26">
        <v>0.21</v>
      </c>
    </row>
    <row r="4064" spans="1:11">
      <c r="A4064" s="4">
        <v>10910</v>
      </c>
      <c r="B4064" t="s">
        <v>2975</v>
      </c>
      <c r="C4064" s="5">
        <f>IF($F$2=0," - ",Tabla1[[#This Row],[Base Precio de Lista neto]])</f>
        <v>7219.0099</v>
      </c>
      <c r="D4064" s="5">
        <f>IF($F$2=0," - ",Tabla1[[#This Row],[Base Precio de Lista neto]]*(1-$F$2))</f>
        <v>5053.3069299999997</v>
      </c>
      <c r="E4064" s="5">
        <f>IF($F$2=0," - ",Tabla1[[#This Row],[Base para Mejor precio]]*(1-$F$2))</f>
        <v>4547.9762369999999</v>
      </c>
      <c r="F4064" s="4" t="s">
        <v>5</v>
      </c>
      <c r="G4064" s="16" t="s">
        <v>6131</v>
      </c>
      <c r="H4064" s="5">
        <f>IFERROR(IF($F$3=0,"-",Tabla1[[#This Row],[Precio de Cliente neto]]*(1+$F$3)),"-")</f>
        <v>7579.9603950000001</v>
      </c>
      <c r="I4064" s="5">
        <v>7219.0099</v>
      </c>
      <c r="J4064" s="5">
        <v>6497.1089099999999</v>
      </c>
      <c r="K4064" s="26">
        <v>0.21</v>
      </c>
    </row>
    <row r="4065" spans="1:11">
      <c r="A4065" s="4">
        <v>10911</v>
      </c>
      <c r="B4065" t="s">
        <v>2976</v>
      </c>
      <c r="C4065" s="5">
        <f>IF($F$2=0," - ",Tabla1[[#This Row],[Base Precio de Lista neto]])</f>
        <v>17193.541000000001</v>
      </c>
      <c r="D4065" s="5">
        <f>IF($F$2=0," - ",Tabla1[[#This Row],[Base Precio de Lista neto]]*(1-$F$2))</f>
        <v>12035.4787</v>
      </c>
      <c r="E4065" s="5">
        <f>IF($F$2=0," - ",Tabla1[[#This Row],[Base para Mejor precio]]*(1-$F$2))</f>
        <v>10831.930829999999</v>
      </c>
      <c r="F4065" s="4" t="s">
        <v>5</v>
      </c>
      <c r="G4065" s="16" t="s">
        <v>6131</v>
      </c>
      <c r="H4065" s="5">
        <f>IFERROR(IF($F$3=0,"-",Tabla1[[#This Row],[Precio de Cliente neto]]*(1+$F$3)),"-")</f>
        <v>18053.218049999999</v>
      </c>
      <c r="I4065" s="5">
        <v>17193.541000000001</v>
      </c>
      <c r="J4065" s="5">
        <v>15474.186900000001</v>
      </c>
      <c r="K4065" s="26">
        <v>0.21</v>
      </c>
    </row>
    <row r="4066" spans="1:11">
      <c r="A4066" s="4">
        <v>10912</v>
      </c>
      <c r="B4066" t="s">
        <v>2977</v>
      </c>
      <c r="C4066" s="5">
        <f>IF($F$2=0," - ",Tabla1[[#This Row],[Base Precio de Lista neto]])</f>
        <v>33590.022100000002</v>
      </c>
      <c r="D4066" s="5">
        <f>IF($F$2=0," - ",Tabla1[[#This Row],[Base Precio de Lista neto]]*(1-$F$2))</f>
        <v>23513.015469999998</v>
      </c>
      <c r="E4066" s="5">
        <f>IF($F$2=0," - ",Tabla1[[#This Row],[Base para Mejor precio]]*(1-$F$2))</f>
        <v>21161.713922999999</v>
      </c>
      <c r="F4066" s="4" t="s">
        <v>5</v>
      </c>
      <c r="G4066" s="16" t="s">
        <v>6131</v>
      </c>
      <c r="H4066" s="5">
        <f>IFERROR(IF($F$3=0,"-",Tabla1[[#This Row],[Precio de Cliente neto]]*(1+$F$3)),"-")</f>
        <v>35269.523204999998</v>
      </c>
      <c r="I4066" s="5">
        <v>33590.022100000002</v>
      </c>
      <c r="J4066" s="5">
        <v>30231.01989</v>
      </c>
      <c r="K4066" s="26">
        <v>0.21</v>
      </c>
    </row>
    <row r="4067" spans="1:11">
      <c r="A4067" s="4">
        <v>10913</v>
      </c>
      <c r="B4067" t="s">
        <v>2978</v>
      </c>
      <c r="C4067" s="5">
        <f>IF($F$2=0," - ",Tabla1[[#This Row],[Base Precio de Lista neto]])</f>
        <v>2072.3348000000001</v>
      </c>
      <c r="D4067" s="5">
        <f>IF($F$2=0," - ",Tabla1[[#This Row],[Base Precio de Lista neto]]*(1-$F$2))</f>
        <v>1450.63436</v>
      </c>
      <c r="E4067" s="5">
        <f>IF($F$2=0," - ",Tabla1[[#This Row],[Base para Mejor precio]]*(1-$F$2))</f>
        <v>1305.5709239999999</v>
      </c>
      <c r="F4067" s="4" t="s">
        <v>5</v>
      </c>
      <c r="G4067" s="16" t="s">
        <v>6131</v>
      </c>
      <c r="H4067" s="5">
        <f>IFERROR(IF($F$3=0,"-",Tabla1[[#This Row],[Precio de Cliente neto]]*(1+$F$3)),"-")</f>
        <v>2175.95154</v>
      </c>
      <c r="I4067" s="5">
        <v>2072.3348000000001</v>
      </c>
      <c r="J4067" s="5">
        <v>1865.10132</v>
      </c>
      <c r="K4067" s="26">
        <v>0.21</v>
      </c>
    </row>
    <row r="4068" spans="1:11">
      <c r="A4068" s="4">
        <v>10914</v>
      </c>
      <c r="B4068" t="s">
        <v>2979</v>
      </c>
      <c r="C4068" s="5">
        <f>IF($F$2=0," - ",Tabla1[[#This Row],[Base Precio de Lista neto]])</f>
        <v>7219.0099</v>
      </c>
      <c r="D4068" s="5">
        <f>IF($F$2=0," - ",Tabla1[[#This Row],[Base Precio de Lista neto]]*(1-$F$2))</f>
        <v>5053.3069299999997</v>
      </c>
      <c r="E4068" s="5">
        <f>IF($F$2=0," - ",Tabla1[[#This Row],[Base para Mejor precio]]*(1-$F$2))</f>
        <v>4547.9762369999999</v>
      </c>
      <c r="F4068" s="4" t="s">
        <v>5</v>
      </c>
      <c r="G4068" s="16" t="s">
        <v>6131</v>
      </c>
      <c r="H4068" s="5">
        <f>IFERROR(IF($F$3=0,"-",Tabla1[[#This Row],[Precio de Cliente neto]]*(1+$F$3)),"-")</f>
        <v>7579.9603950000001</v>
      </c>
      <c r="I4068" s="5">
        <v>7219.0099</v>
      </c>
      <c r="J4068" s="5">
        <v>6497.1089099999999</v>
      </c>
      <c r="K4068" s="26">
        <v>0.21</v>
      </c>
    </row>
    <row r="4069" spans="1:11">
      <c r="A4069" s="4">
        <v>10915</v>
      </c>
      <c r="B4069" t="s">
        <v>2980</v>
      </c>
      <c r="C4069" s="5">
        <f>IF($F$2=0," - ",Tabla1[[#This Row],[Base Precio de Lista neto]])</f>
        <v>17193.541000000001</v>
      </c>
      <c r="D4069" s="5">
        <f>IF($F$2=0," - ",Tabla1[[#This Row],[Base Precio de Lista neto]]*(1-$F$2))</f>
        <v>12035.4787</v>
      </c>
      <c r="E4069" s="5">
        <f>IF($F$2=0," - ",Tabla1[[#This Row],[Base para Mejor precio]]*(1-$F$2))</f>
        <v>10831.930829999999</v>
      </c>
      <c r="F4069" s="4" t="s">
        <v>5</v>
      </c>
      <c r="G4069" s="16" t="s">
        <v>6131</v>
      </c>
      <c r="H4069" s="5">
        <f>IFERROR(IF($F$3=0,"-",Tabla1[[#This Row],[Precio de Cliente neto]]*(1+$F$3)),"-")</f>
        <v>18053.218049999999</v>
      </c>
      <c r="I4069" s="5">
        <v>17193.541000000001</v>
      </c>
      <c r="J4069" s="5">
        <v>15474.186900000001</v>
      </c>
      <c r="K4069" s="26">
        <v>0.21</v>
      </c>
    </row>
    <row r="4070" spans="1:11">
      <c r="A4070" s="4">
        <v>10916</v>
      </c>
      <c r="B4070" t="s">
        <v>2981</v>
      </c>
      <c r="C4070" s="5">
        <f>IF($F$2=0," - ",Tabla1[[#This Row],[Base Precio de Lista neto]])</f>
        <v>33590.022100000002</v>
      </c>
      <c r="D4070" s="5">
        <f>IF($F$2=0," - ",Tabla1[[#This Row],[Base Precio de Lista neto]]*(1-$F$2))</f>
        <v>23513.015469999998</v>
      </c>
      <c r="E4070" s="5">
        <f>IF($F$2=0," - ",Tabla1[[#This Row],[Base para Mejor precio]]*(1-$F$2))</f>
        <v>21161.713922999999</v>
      </c>
      <c r="F4070" s="4" t="s">
        <v>5</v>
      </c>
      <c r="G4070" s="16" t="s">
        <v>6131</v>
      </c>
      <c r="H4070" s="5">
        <f>IFERROR(IF($F$3=0,"-",Tabla1[[#This Row],[Precio de Cliente neto]]*(1+$F$3)),"-")</f>
        <v>35269.523204999998</v>
      </c>
      <c r="I4070" s="5">
        <v>33590.022100000002</v>
      </c>
      <c r="J4070" s="5">
        <v>30231.01989</v>
      </c>
      <c r="K4070" s="26">
        <v>0.21</v>
      </c>
    </row>
    <row r="4071" spans="1:11">
      <c r="A4071" s="4">
        <v>10917</v>
      </c>
      <c r="B4071" t="s">
        <v>8761</v>
      </c>
      <c r="C4071" s="5">
        <f>IF($F$2=0," - ",Tabla1[[#This Row],[Base Precio de Lista neto]])</f>
        <v>2072.3348000000001</v>
      </c>
      <c r="D4071" s="5">
        <f>IF($F$2=0," - ",Tabla1[[#This Row],[Base Precio de Lista neto]]*(1-$F$2))</f>
        <v>1450.63436</v>
      </c>
      <c r="E4071" s="5">
        <f>IF($F$2=0," - ",Tabla1[[#This Row],[Base para Mejor precio]]*(1-$F$2))</f>
        <v>1305.5709239999999</v>
      </c>
      <c r="F4071" s="4" t="s">
        <v>5</v>
      </c>
      <c r="G4071" s="16" t="s">
        <v>6131</v>
      </c>
      <c r="H4071" s="5">
        <f>IFERROR(IF($F$3=0,"-",Tabla1[[#This Row],[Precio de Cliente neto]]*(1+$F$3)),"-")</f>
        <v>2175.95154</v>
      </c>
      <c r="I4071" s="5">
        <v>2072.3348000000001</v>
      </c>
      <c r="J4071" s="5">
        <v>1865.10132</v>
      </c>
      <c r="K4071" s="26">
        <v>0.21</v>
      </c>
    </row>
    <row r="4072" spans="1:11">
      <c r="A4072" s="4">
        <v>10918</v>
      </c>
      <c r="B4072" t="s">
        <v>2982</v>
      </c>
      <c r="C4072" s="5">
        <f>IF($F$2=0," - ",Tabla1[[#This Row],[Base Precio de Lista neto]])</f>
        <v>7219.0099</v>
      </c>
      <c r="D4072" s="5">
        <f>IF($F$2=0," - ",Tabla1[[#This Row],[Base Precio de Lista neto]]*(1-$F$2))</f>
        <v>5053.3069299999997</v>
      </c>
      <c r="E4072" s="5">
        <f>IF($F$2=0," - ",Tabla1[[#This Row],[Base para Mejor precio]]*(1-$F$2))</f>
        <v>4547.9762369999999</v>
      </c>
      <c r="F4072" s="4" t="s">
        <v>5</v>
      </c>
      <c r="G4072" s="16" t="s">
        <v>6131</v>
      </c>
      <c r="H4072" s="5">
        <f>IFERROR(IF($F$3=0,"-",Tabla1[[#This Row],[Precio de Cliente neto]]*(1+$F$3)),"-")</f>
        <v>7579.9603950000001</v>
      </c>
      <c r="I4072" s="5">
        <v>7219.0099</v>
      </c>
      <c r="J4072" s="5">
        <v>6497.1089099999999</v>
      </c>
      <c r="K4072" s="26">
        <v>0.21</v>
      </c>
    </row>
    <row r="4073" spans="1:11">
      <c r="A4073" s="4">
        <v>10919</v>
      </c>
      <c r="B4073" t="s">
        <v>2983</v>
      </c>
      <c r="C4073" s="5">
        <f>IF($F$2=0," - ",Tabla1[[#This Row],[Base Precio de Lista neto]])</f>
        <v>17193.541000000001</v>
      </c>
      <c r="D4073" s="5">
        <f>IF($F$2=0," - ",Tabla1[[#This Row],[Base Precio de Lista neto]]*(1-$F$2))</f>
        <v>12035.4787</v>
      </c>
      <c r="E4073" s="5">
        <f>IF($F$2=0," - ",Tabla1[[#This Row],[Base para Mejor precio]]*(1-$F$2))</f>
        <v>10831.930829999999</v>
      </c>
      <c r="F4073" s="4" t="s">
        <v>5</v>
      </c>
      <c r="G4073" s="16" t="s">
        <v>6131</v>
      </c>
      <c r="H4073" s="5">
        <f>IFERROR(IF($F$3=0,"-",Tabla1[[#This Row],[Precio de Cliente neto]]*(1+$F$3)),"-")</f>
        <v>18053.218049999999</v>
      </c>
      <c r="I4073" s="5">
        <v>17193.541000000001</v>
      </c>
      <c r="J4073" s="5">
        <v>15474.186900000001</v>
      </c>
      <c r="K4073" s="26">
        <v>0.21</v>
      </c>
    </row>
    <row r="4074" spans="1:11">
      <c r="A4074" s="4">
        <v>10920</v>
      </c>
      <c r="B4074" t="s">
        <v>2984</v>
      </c>
      <c r="C4074" s="5">
        <f>IF($F$2=0," - ",Tabla1[[#This Row],[Base Precio de Lista neto]])</f>
        <v>33590.022100000002</v>
      </c>
      <c r="D4074" s="5">
        <f>IF($F$2=0," - ",Tabla1[[#This Row],[Base Precio de Lista neto]]*(1-$F$2))</f>
        <v>23513.015469999998</v>
      </c>
      <c r="E4074" s="5">
        <f>IF($F$2=0," - ",Tabla1[[#This Row],[Base para Mejor precio]]*(1-$F$2))</f>
        <v>21161.713922999999</v>
      </c>
      <c r="F4074" s="4" t="s">
        <v>5</v>
      </c>
      <c r="G4074" s="16" t="s">
        <v>6131</v>
      </c>
      <c r="H4074" s="5">
        <f>IFERROR(IF($F$3=0,"-",Tabla1[[#This Row],[Precio de Cliente neto]]*(1+$F$3)),"-")</f>
        <v>35269.523204999998</v>
      </c>
      <c r="I4074" s="5">
        <v>33590.022100000002</v>
      </c>
      <c r="J4074" s="5">
        <v>30231.01989</v>
      </c>
      <c r="K4074" s="26">
        <v>0.21</v>
      </c>
    </row>
    <row r="4075" spans="1:11">
      <c r="A4075" s="4">
        <v>10921</v>
      </c>
      <c r="B4075" t="s">
        <v>2985</v>
      </c>
      <c r="C4075" s="5">
        <f>IF($F$2=0," - ",Tabla1[[#This Row],[Base Precio de Lista neto]])</f>
        <v>2072.3348000000001</v>
      </c>
      <c r="D4075" s="5">
        <f>IF($F$2=0," - ",Tabla1[[#This Row],[Base Precio de Lista neto]]*(1-$F$2))</f>
        <v>1450.63436</v>
      </c>
      <c r="E4075" s="5">
        <f>IF($F$2=0," - ",Tabla1[[#This Row],[Base para Mejor precio]]*(1-$F$2))</f>
        <v>1305.5709239999999</v>
      </c>
      <c r="F4075" s="4" t="s">
        <v>5</v>
      </c>
      <c r="G4075" s="16" t="s">
        <v>6131</v>
      </c>
      <c r="H4075" s="5">
        <f>IFERROR(IF($F$3=0,"-",Tabla1[[#This Row],[Precio de Cliente neto]]*(1+$F$3)),"-")</f>
        <v>2175.95154</v>
      </c>
      <c r="I4075" s="5">
        <v>2072.3348000000001</v>
      </c>
      <c r="J4075" s="5">
        <v>1865.10132</v>
      </c>
      <c r="K4075" s="26">
        <v>0.21</v>
      </c>
    </row>
    <row r="4076" spans="1:11">
      <c r="A4076" s="4">
        <v>10922</v>
      </c>
      <c r="B4076" t="s">
        <v>2986</v>
      </c>
      <c r="C4076" s="5">
        <f>IF($F$2=0," - ",Tabla1[[#This Row],[Base Precio de Lista neto]])</f>
        <v>7219.0099</v>
      </c>
      <c r="D4076" s="5">
        <f>IF($F$2=0," - ",Tabla1[[#This Row],[Base Precio de Lista neto]]*(1-$F$2))</f>
        <v>5053.3069299999997</v>
      </c>
      <c r="E4076" s="5">
        <f>IF($F$2=0," - ",Tabla1[[#This Row],[Base para Mejor precio]]*(1-$F$2))</f>
        <v>4547.9762369999999</v>
      </c>
      <c r="F4076" s="4" t="s">
        <v>5</v>
      </c>
      <c r="G4076" s="16" t="s">
        <v>6131</v>
      </c>
      <c r="H4076" s="5">
        <f>IFERROR(IF($F$3=0,"-",Tabla1[[#This Row],[Precio de Cliente neto]]*(1+$F$3)),"-")</f>
        <v>7579.9603950000001</v>
      </c>
      <c r="I4076" s="5">
        <v>7219.0099</v>
      </c>
      <c r="J4076" s="5">
        <v>6497.1089099999999</v>
      </c>
      <c r="K4076" s="26">
        <v>0.21</v>
      </c>
    </row>
    <row r="4077" spans="1:11">
      <c r="A4077" s="4">
        <v>10923</v>
      </c>
      <c r="B4077" t="s">
        <v>2987</v>
      </c>
      <c r="C4077" s="5">
        <f>IF($F$2=0," - ",Tabla1[[#This Row],[Base Precio de Lista neto]])</f>
        <v>17193.541000000001</v>
      </c>
      <c r="D4077" s="5">
        <f>IF($F$2=0," - ",Tabla1[[#This Row],[Base Precio de Lista neto]]*(1-$F$2))</f>
        <v>12035.4787</v>
      </c>
      <c r="E4077" s="5">
        <f>IF($F$2=0," - ",Tabla1[[#This Row],[Base para Mejor precio]]*(1-$F$2))</f>
        <v>10831.930829999999</v>
      </c>
      <c r="F4077" s="4" t="s">
        <v>5</v>
      </c>
      <c r="G4077" s="16" t="s">
        <v>6131</v>
      </c>
      <c r="H4077" s="5">
        <f>IFERROR(IF($F$3=0,"-",Tabla1[[#This Row],[Precio de Cliente neto]]*(1+$F$3)),"-")</f>
        <v>18053.218049999999</v>
      </c>
      <c r="I4077" s="5">
        <v>17193.541000000001</v>
      </c>
      <c r="J4077" s="5">
        <v>15474.186900000001</v>
      </c>
      <c r="K4077" s="26">
        <v>0.21</v>
      </c>
    </row>
    <row r="4078" spans="1:11">
      <c r="A4078" s="4">
        <v>10924</v>
      </c>
      <c r="B4078" t="s">
        <v>2988</v>
      </c>
      <c r="C4078" s="5">
        <f>IF($F$2=0," - ",Tabla1[[#This Row],[Base Precio de Lista neto]])</f>
        <v>33590.022100000002</v>
      </c>
      <c r="D4078" s="5">
        <f>IF($F$2=0," - ",Tabla1[[#This Row],[Base Precio de Lista neto]]*(1-$F$2))</f>
        <v>23513.015469999998</v>
      </c>
      <c r="E4078" s="5">
        <f>IF($F$2=0," - ",Tabla1[[#This Row],[Base para Mejor precio]]*(1-$F$2))</f>
        <v>21161.713922999999</v>
      </c>
      <c r="F4078" s="4" t="s">
        <v>5</v>
      </c>
      <c r="G4078" s="16" t="s">
        <v>6131</v>
      </c>
      <c r="H4078" s="5">
        <f>IFERROR(IF($F$3=0,"-",Tabla1[[#This Row],[Precio de Cliente neto]]*(1+$F$3)),"-")</f>
        <v>35269.523204999998</v>
      </c>
      <c r="I4078" s="5">
        <v>33590.022100000002</v>
      </c>
      <c r="J4078" s="5">
        <v>30231.01989</v>
      </c>
      <c r="K4078" s="26">
        <v>0.21</v>
      </c>
    </row>
    <row r="4079" spans="1:11">
      <c r="A4079" s="4">
        <v>10925</v>
      </c>
      <c r="B4079" t="s">
        <v>6672</v>
      </c>
      <c r="C4079" s="5">
        <f>IF($F$2=0," - ",Tabla1[[#This Row],[Base Precio de Lista neto]])</f>
        <v>2265.9032999999999</v>
      </c>
      <c r="D4079" s="5">
        <f>IF($F$2=0," - ",Tabla1[[#This Row],[Base Precio de Lista neto]]*(1-$F$2))</f>
        <v>1586.13231</v>
      </c>
      <c r="E4079" s="5">
        <f>IF($F$2=0," - ",Tabla1[[#This Row],[Base para Mejor precio]]*(1-$F$2))</f>
        <v>1427.5190789999999</v>
      </c>
      <c r="F4079" s="4" t="s">
        <v>5</v>
      </c>
      <c r="G4079" s="16" t="s">
        <v>6131</v>
      </c>
      <c r="H4079" s="5">
        <f>IFERROR(IF($F$3=0,"-",Tabla1[[#This Row],[Precio de Cliente neto]]*(1+$F$3)),"-")</f>
        <v>2379.1984649999999</v>
      </c>
      <c r="I4079" s="5">
        <v>2265.9032999999999</v>
      </c>
      <c r="J4079" s="5">
        <v>2039.31297</v>
      </c>
      <c r="K4079" s="26">
        <v>0.21</v>
      </c>
    </row>
    <row r="4080" spans="1:11">
      <c r="A4080" s="4">
        <v>10926</v>
      </c>
      <c r="B4080" t="s">
        <v>2989</v>
      </c>
      <c r="C4080" s="5">
        <f>IF($F$2=0," - ",Tabla1[[#This Row],[Base Precio de Lista neto]])</f>
        <v>7993.2950000000001</v>
      </c>
      <c r="D4080" s="5">
        <f>IF($F$2=0," - ",Tabla1[[#This Row],[Base Precio de Lista neto]]*(1-$F$2))</f>
        <v>5595.3064999999997</v>
      </c>
      <c r="E4080" s="5">
        <f>IF($F$2=0," - ",Tabla1[[#This Row],[Base para Mejor precio]]*(1-$F$2))</f>
        <v>5035.77585</v>
      </c>
      <c r="F4080" s="4" t="s">
        <v>5</v>
      </c>
      <c r="G4080" s="16" t="s">
        <v>6131</v>
      </c>
      <c r="H4080" s="5">
        <f>IFERROR(IF($F$3=0,"-",Tabla1[[#This Row],[Precio de Cliente neto]]*(1+$F$3)),"-")</f>
        <v>8392.95975</v>
      </c>
      <c r="I4080" s="5">
        <v>7993.2950000000001</v>
      </c>
      <c r="J4080" s="5">
        <v>7193.9655000000002</v>
      </c>
      <c r="K4080" s="26">
        <v>0.21</v>
      </c>
    </row>
    <row r="4081" spans="1:11">
      <c r="A4081" s="4">
        <v>10927</v>
      </c>
      <c r="B4081" t="s">
        <v>2990</v>
      </c>
      <c r="C4081" s="5">
        <f>IF($F$2=0," - ",Tabla1[[#This Row],[Base Precio de Lista neto]])</f>
        <v>19129.237499999999</v>
      </c>
      <c r="D4081" s="5">
        <f>IF($F$2=0," - ",Tabla1[[#This Row],[Base Precio de Lista neto]]*(1-$F$2))</f>
        <v>13390.466249999999</v>
      </c>
      <c r="E4081" s="5">
        <f>IF($F$2=0," - ",Tabla1[[#This Row],[Base para Mejor precio]]*(1-$F$2))</f>
        <v>12051.419625</v>
      </c>
      <c r="F4081" s="4" t="s">
        <v>5</v>
      </c>
      <c r="G4081" s="16" t="s">
        <v>6131</v>
      </c>
      <c r="H4081" s="5">
        <f>IFERROR(IF($F$3=0,"-",Tabla1[[#This Row],[Precio de Cliente neto]]*(1+$F$3)),"-")</f>
        <v>20085.699375</v>
      </c>
      <c r="I4081" s="5">
        <v>19129.237499999999</v>
      </c>
      <c r="J4081" s="5">
        <v>17216.313750000001</v>
      </c>
      <c r="K4081" s="26">
        <v>0.21</v>
      </c>
    </row>
    <row r="4082" spans="1:11">
      <c r="A4082" s="4">
        <v>10928</v>
      </c>
      <c r="B4082" t="s">
        <v>2991</v>
      </c>
      <c r="C4082" s="5">
        <f>IF($F$2=0," - ",Tabla1[[#This Row],[Base Precio de Lista neto]])</f>
        <v>37461.413500000002</v>
      </c>
      <c r="D4082" s="5">
        <f>IF($F$2=0," - ",Tabla1[[#This Row],[Base Precio de Lista neto]]*(1-$F$2))</f>
        <v>26222.989450000001</v>
      </c>
      <c r="E4082" s="5">
        <f>IF($F$2=0," - ",Tabla1[[#This Row],[Base para Mejor precio]]*(1-$F$2))</f>
        <v>23600.690504999995</v>
      </c>
      <c r="F4082" s="4" t="s">
        <v>5</v>
      </c>
      <c r="G4082" s="16" t="s">
        <v>6131</v>
      </c>
      <c r="H4082" s="5">
        <f>IFERROR(IF($F$3=0,"-",Tabla1[[#This Row],[Precio de Cliente neto]]*(1+$F$3)),"-")</f>
        <v>39334.484175000005</v>
      </c>
      <c r="I4082" s="5">
        <v>37461.413500000002</v>
      </c>
      <c r="J4082" s="5">
        <v>33715.272149999997</v>
      </c>
      <c r="K4082" s="26">
        <v>0.21</v>
      </c>
    </row>
    <row r="4083" spans="1:11">
      <c r="A4083" s="4">
        <v>10929</v>
      </c>
      <c r="B4083" t="s">
        <v>2992</v>
      </c>
      <c r="C4083" s="5">
        <f>IF($F$2=0," - ",Tabla1[[#This Row],[Base Precio de Lista neto]])</f>
        <v>2072.3348000000001</v>
      </c>
      <c r="D4083" s="5">
        <f>IF($F$2=0," - ",Tabla1[[#This Row],[Base Precio de Lista neto]]*(1-$F$2))</f>
        <v>1450.63436</v>
      </c>
      <c r="E4083" s="5">
        <f>IF($F$2=0," - ",Tabla1[[#This Row],[Base para Mejor precio]]*(1-$F$2))</f>
        <v>1305.5709239999999</v>
      </c>
      <c r="F4083" s="4" t="s">
        <v>5</v>
      </c>
      <c r="G4083" s="16" t="s">
        <v>6131</v>
      </c>
      <c r="H4083" s="5">
        <f>IFERROR(IF($F$3=0,"-",Tabla1[[#This Row],[Precio de Cliente neto]]*(1+$F$3)),"-")</f>
        <v>2175.95154</v>
      </c>
      <c r="I4083" s="5">
        <v>2072.3348000000001</v>
      </c>
      <c r="J4083" s="5">
        <v>1865.10132</v>
      </c>
      <c r="K4083" s="26">
        <v>0.21</v>
      </c>
    </row>
    <row r="4084" spans="1:11">
      <c r="A4084" s="4">
        <v>10930</v>
      </c>
      <c r="B4084" t="s">
        <v>2993</v>
      </c>
      <c r="C4084" s="5">
        <f>IF($F$2=0," - ",Tabla1[[#This Row],[Base Precio de Lista neto]])</f>
        <v>7219.0099</v>
      </c>
      <c r="D4084" s="5">
        <f>IF($F$2=0," - ",Tabla1[[#This Row],[Base Precio de Lista neto]]*(1-$F$2))</f>
        <v>5053.3069299999997</v>
      </c>
      <c r="E4084" s="5">
        <f>IF($F$2=0," - ",Tabla1[[#This Row],[Base para Mejor precio]]*(1-$F$2))</f>
        <v>4547.9762369999999</v>
      </c>
      <c r="F4084" s="4" t="s">
        <v>5</v>
      </c>
      <c r="G4084" s="16" t="s">
        <v>6131</v>
      </c>
      <c r="H4084" s="5">
        <f>IFERROR(IF($F$3=0,"-",Tabla1[[#This Row],[Precio de Cliente neto]]*(1+$F$3)),"-")</f>
        <v>7579.9603950000001</v>
      </c>
      <c r="I4084" s="5">
        <v>7219.0099</v>
      </c>
      <c r="J4084" s="5">
        <v>6497.1089099999999</v>
      </c>
      <c r="K4084" s="26">
        <v>0.21</v>
      </c>
    </row>
    <row r="4085" spans="1:11">
      <c r="A4085" s="4">
        <v>10931</v>
      </c>
      <c r="B4085" t="s">
        <v>2994</v>
      </c>
      <c r="C4085" s="5">
        <f>IF($F$2=0," - ",Tabla1[[#This Row],[Base Precio de Lista neto]])</f>
        <v>17193.541000000001</v>
      </c>
      <c r="D4085" s="5">
        <f>IF($F$2=0," - ",Tabla1[[#This Row],[Base Precio de Lista neto]]*(1-$F$2))</f>
        <v>12035.4787</v>
      </c>
      <c r="E4085" s="5">
        <f>IF($F$2=0," - ",Tabla1[[#This Row],[Base para Mejor precio]]*(1-$F$2))</f>
        <v>10831.930829999999</v>
      </c>
      <c r="F4085" s="4" t="s">
        <v>5</v>
      </c>
      <c r="G4085" s="16" t="s">
        <v>6131</v>
      </c>
      <c r="H4085" s="5">
        <f>IFERROR(IF($F$3=0,"-",Tabla1[[#This Row],[Precio de Cliente neto]]*(1+$F$3)),"-")</f>
        <v>18053.218049999999</v>
      </c>
      <c r="I4085" s="5">
        <v>17193.541000000001</v>
      </c>
      <c r="J4085" s="5">
        <v>15474.186900000001</v>
      </c>
      <c r="K4085" s="26">
        <v>0.21</v>
      </c>
    </row>
    <row r="4086" spans="1:11">
      <c r="A4086" s="4">
        <v>10932</v>
      </c>
      <c r="B4086" t="s">
        <v>2995</v>
      </c>
      <c r="C4086" s="5">
        <f>IF($F$2=0," - ",Tabla1[[#This Row],[Base Precio de Lista neto]])</f>
        <v>33590.022100000002</v>
      </c>
      <c r="D4086" s="5">
        <f>IF($F$2=0," - ",Tabla1[[#This Row],[Base Precio de Lista neto]]*(1-$F$2))</f>
        <v>23513.015469999998</v>
      </c>
      <c r="E4086" s="5">
        <f>IF($F$2=0," - ",Tabla1[[#This Row],[Base para Mejor precio]]*(1-$F$2))</f>
        <v>21161.713922999999</v>
      </c>
      <c r="F4086" s="4" t="s">
        <v>5</v>
      </c>
      <c r="G4086" s="16" t="s">
        <v>6131</v>
      </c>
      <c r="H4086" s="5">
        <f>IFERROR(IF($F$3=0,"-",Tabla1[[#This Row],[Precio de Cliente neto]]*(1+$F$3)),"-")</f>
        <v>35269.523204999998</v>
      </c>
      <c r="I4086" s="5">
        <v>33590.022100000002</v>
      </c>
      <c r="J4086" s="5">
        <v>30231.01989</v>
      </c>
      <c r="K4086" s="26">
        <v>0.21</v>
      </c>
    </row>
    <row r="4087" spans="1:11">
      <c r="A4087" s="4">
        <v>10933</v>
      </c>
      <c r="B4087" t="s">
        <v>2996</v>
      </c>
      <c r="C4087" s="5">
        <f>IF($F$2=0," - ",Tabla1[[#This Row],[Base Precio de Lista neto]])</f>
        <v>2072.3348000000001</v>
      </c>
      <c r="D4087" s="5">
        <f>IF($F$2=0," - ",Tabla1[[#This Row],[Base Precio de Lista neto]]*(1-$F$2))</f>
        <v>1450.63436</v>
      </c>
      <c r="E4087" s="5">
        <f>IF($F$2=0," - ",Tabla1[[#This Row],[Base para Mejor precio]]*(1-$F$2))</f>
        <v>1305.5709239999999</v>
      </c>
      <c r="F4087" s="4" t="s">
        <v>5</v>
      </c>
      <c r="G4087" s="16" t="s">
        <v>6131</v>
      </c>
      <c r="H4087" s="5">
        <f>IFERROR(IF($F$3=0,"-",Tabla1[[#This Row],[Precio de Cliente neto]]*(1+$F$3)),"-")</f>
        <v>2175.95154</v>
      </c>
      <c r="I4087" s="5">
        <v>2072.3348000000001</v>
      </c>
      <c r="J4087" s="5">
        <v>1865.10132</v>
      </c>
      <c r="K4087" s="26">
        <v>0.21</v>
      </c>
    </row>
    <row r="4088" spans="1:11">
      <c r="A4088" s="4">
        <v>10934</v>
      </c>
      <c r="B4088" t="s">
        <v>2997</v>
      </c>
      <c r="C4088" s="5">
        <f>IF($F$2=0," - ",Tabla1[[#This Row],[Base Precio de Lista neto]])</f>
        <v>7219.0099</v>
      </c>
      <c r="D4088" s="5">
        <f>IF($F$2=0," - ",Tabla1[[#This Row],[Base Precio de Lista neto]]*(1-$F$2))</f>
        <v>5053.3069299999997</v>
      </c>
      <c r="E4088" s="5">
        <f>IF($F$2=0," - ",Tabla1[[#This Row],[Base para Mejor precio]]*(1-$F$2))</f>
        <v>4547.9762369999999</v>
      </c>
      <c r="F4088" s="4" t="s">
        <v>5</v>
      </c>
      <c r="G4088" s="16" t="s">
        <v>6131</v>
      </c>
      <c r="H4088" s="5">
        <f>IFERROR(IF($F$3=0,"-",Tabla1[[#This Row],[Precio de Cliente neto]]*(1+$F$3)),"-")</f>
        <v>7579.9603950000001</v>
      </c>
      <c r="I4088" s="5">
        <v>7219.0099</v>
      </c>
      <c r="J4088" s="5">
        <v>6497.1089099999999</v>
      </c>
      <c r="K4088" s="26">
        <v>0.21</v>
      </c>
    </row>
    <row r="4089" spans="1:11">
      <c r="A4089" s="4">
        <v>10935</v>
      </c>
      <c r="B4089" t="s">
        <v>2998</v>
      </c>
      <c r="C4089" s="5">
        <f>IF($F$2=0," - ",Tabla1[[#This Row],[Base Precio de Lista neto]])</f>
        <v>17193.541000000001</v>
      </c>
      <c r="D4089" s="5">
        <f>IF($F$2=0," - ",Tabla1[[#This Row],[Base Precio de Lista neto]]*(1-$F$2))</f>
        <v>12035.4787</v>
      </c>
      <c r="E4089" s="5">
        <f>IF($F$2=0," - ",Tabla1[[#This Row],[Base para Mejor precio]]*(1-$F$2))</f>
        <v>10831.930829999999</v>
      </c>
      <c r="F4089" s="4" t="s">
        <v>5</v>
      </c>
      <c r="G4089" s="16" t="s">
        <v>6131</v>
      </c>
      <c r="H4089" s="5">
        <f>IFERROR(IF($F$3=0,"-",Tabla1[[#This Row],[Precio de Cliente neto]]*(1+$F$3)),"-")</f>
        <v>18053.218049999999</v>
      </c>
      <c r="I4089" s="5">
        <v>17193.541000000001</v>
      </c>
      <c r="J4089" s="5">
        <v>15474.186900000001</v>
      </c>
      <c r="K4089" s="26">
        <v>0.21</v>
      </c>
    </row>
    <row r="4090" spans="1:11">
      <c r="A4090" s="4">
        <v>10936</v>
      </c>
      <c r="B4090" t="s">
        <v>2999</v>
      </c>
      <c r="C4090" s="5">
        <f>IF($F$2=0," - ",Tabla1[[#This Row],[Base Precio de Lista neto]])</f>
        <v>33590.022100000002</v>
      </c>
      <c r="D4090" s="5">
        <f>IF($F$2=0," - ",Tabla1[[#This Row],[Base Precio de Lista neto]]*(1-$F$2))</f>
        <v>23513.015469999998</v>
      </c>
      <c r="E4090" s="5">
        <f>IF($F$2=0," - ",Tabla1[[#This Row],[Base para Mejor precio]]*(1-$F$2))</f>
        <v>21161.713922999999</v>
      </c>
      <c r="F4090" s="4" t="s">
        <v>5</v>
      </c>
      <c r="G4090" s="16" t="s">
        <v>6131</v>
      </c>
      <c r="H4090" s="5">
        <f>IFERROR(IF($F$3=0,"-",Tabla1[[#This Row],[Precio de Cliente neto]]*(1+$F$3)),"-")</f>
        <v>35269.523204999998</v>
      </c>
      <c r="I4090" s="5">
        <v>33590.022100000002</v>
      </c>
      <c r="J4090" s="5">
        <v>30231.01989</v>
      </c>
      <c r="K4090" s="26">
        <v>0.21</v>
      </c>
    </row>
    <row r="4091" spans="1:11">
      <c r="A4091" s="4">
        <v>10937</v>
      </c>
      <c r="B4091" t="s">
        <v>3000</v>
      </c>
      <c r="C4091" s="5">
        <f>IF($F$2=0," - ",Tabla1[[#This Row],[Base Precio de Lista neto]])</f>
        <v>2072.3348000000001</v>
      </c>
      <c r="D4091" s="5">
        <f>IF($F$2=0," - ",Tabla1[[#This Row],[Base Precio de Lista neto]]*(1-$F$2))</f>
        <v>1450.63436</v>
      </c>
      <c r="E4091" s="5">
        <f>IF($F$2=0," - ",Tabla1[[#This Row],[Base para Mejor precio]]*(1-$F$2))</f>
        <v>1305.5709239999999</v>
      </c>
      <c r="F4091" s="4" t="s">
        <v>5</v>
      </c>
      <c r="G4091" s="16" t="s">
        <v>6131</v>
      </c>
      <c r="H4091" s="5">
        <f>IFERROR(IF($F$3=0,"-",Tabla1[[#This Row],[Precio de Cliente neto]]*(1+$F$3)),"-")</f>
        <v>2175.95154</v>
      </c>
      <c r="I4091" s="5">
        <v>2072.3348000000001</v>
      </c>
      <c r="J4091" s="5">
        <v>1865.10132</v>
      </c>
      <c r="K4091" s="26">
        <v>0.21</v>
      </c>
    </row>
    <row r="4092" spans="1:11">
      <c r="A4092" s="4">
        <v>10938</v>
      </c>
      <c r="B4092" t="s">
        <v>3001</v>
      </c>
      <c r="C4092" s="5">
        <f>IF($F$2=0," - ",Tabla1[[#This Row],[Base Precio de Lista neto]])</f>
        <v>7219.0099</v>
      </c>
      <c r="D4092" s="5">
        <f>IF($F$2=0," - ",Tabla1[[#This Row],[Base Precio de Lista neto]]*(1-$F$2))</f>
        <v>5053.3069299999997</v>
      </c>
      <c r="E4092" s="5">
        <f>IF($F$2=0," - ",Tabla1[[#This Row],[Base para Mejor precio]]*(1-$F$2))</f>
        <v>4547.9762369999999</v>
      </c>
      <c r="F4092" s="4" t="s">
        <v>5</v>
      </c>
      <c r="G4092" s="16" t="s">
        <v>6131</v>
      </c>
      <c r="H4092" s="5">
        <f>IFERROR(IF($F$3=0,"-",Tabla1[[#This Row],[Precio de Cliente neto]]*(1+$F$3)),"-")</f>
        <v>7579.9603950000001</v>
      </c>
      <c r="I4092" s="5">
        <v>7219.0099</v>
      </c>
      <c r="J4092" s="5">
        <v>6497.1089099999999</v>
      </c>
      <c r="K4092" s="26">
        <v>0.21</v>
      </c>
    </row>
    <row r="4093" spans="1:11">
      <c r="A4093" s="4">
        <v>10939</v>
      </c>
      <c r="B4093" t="s">
        <v>3002</v>
      </c>
      <c r="C4093" s="5">
        <f>IF($F$2=0," - ",Tabla1[[#This Row],[Base Precio de Lista neto]])</f>
        <v>17193.541000000001</v>
      </c>
      <c r="D4093" s="5">
        <f>IF($F$2=0," - ",Tabla1[[#This Row],[Base Precio de Lista neto]]*(1-$F$2))</f>
        <v>12035.4787</v>
      </c>
      <c r="E4093" s="5">
        <f>IF($F$2=0," - ",Tabla1[[#This Row],[Base para Mejor precio]]*(1-$F$2))</f>
        <v>10831.930829999999</v>
      </c>
      <c r="F4093" s="4" t="s">
        <v>5</v>
      </c>
      <c r="G4093" s="16" t="s">
        <v>6131</v>
      </c>
      <c r="H4093" s="5">
        <f>IFERROR(IF($F$3=0,"-",Tabla1[[#This Row],[Precio de Cliente neto]]*(1+$F$3)),"-")</f>
        <v>18053.218049999999</v>
      </c>
      <c r="I4093" s="5">
        <v>17193.541000000001</v>
      </c>
      <c r="J4093" s="5">
        <v>15474.186900000001</v>
      </c>
      <c r="K4093" s="26">
        <v>0.21</v>
      </c>
    </row>
    <row r="4094" spans="1:11">
      <c r="A4094" s="4">
        <v>10940</v>
      </c>
      <c r="B4094" t="s">
        <v>3003</v>
      </c>
      <c r="C4094" s="5">
        <f>IF($F$2=0," - ",Tabla1[[#This Row],[Base Precio de Lista neto]])</f>
        <v>33590.022100000002</v>
      </c>
      <c r="D4094" s="5">
        <f>IF($F$2=0," - ",Tabla1[[#This Row],[Base Precio de Lista neto]]*(1-$F$2))</f>
        <v>23513.015469999998</v>
      </c>
      <c r="E4094" s="5">
        <f>IF($F$2=0," - ",Tabla1[[#This Row],[Base para Mejor precio]]*(1-$F$2))</f>
        <v>21161.713922999999</v>
      </c>
      <c r="F4094" s="4" t="s">
        <v>5</v>
      </c>
      <c r="G4094" s="16" t="s">
        <v>6131</v>
      </c>
      <c r="H4094" s="5">
        <f>IFERROR(IF($F$3=0,"-",Tabla1[[#This Row],[Precio de Cliente neto]]*(1+$F$3)),"-")</f>
        <v>35269.523204999998</v>
      </c>
      <c r="I4094" s="5">
        <v>33590.022100000002</v>
      </c>
      <c r="J4094" s="5">
        <v>30231.01989</v>
      </c>
      <c r="K4094" s="26">
        <v>0.21</v>
      </c>
    </row>
    <row r="4095" spans="1:11">
      <c r="A4095" s="4">
        <v>10941</v>
      </c>
      <c r="B4095" t="s">
        <v>8762</v>
      </c>
      <c r="C4095" s="5">
        <f>IF($F$2=0," - ",Tabla1[[#This Row],[Base Precio de Lista neto]])</f>
        <v>2072.3357999999998</v>
      </c>
      <c r="D4095" s="5">
        <f>IF($F$2=0," - ",Tabla1[[#This Row],[Base Precio de Lista neto]]*(1-$F$2))</f>
        <v>1450.6350599999998</v>
      </c>
      <c r="E4095" s="5">
        <f>IF($F$2=0," - ",Tabla1[[#This Row],[Base para Mejor precio]]*(1-$F$2))</f>
        <v>1305.5715539999999</v>
      </c>
      <c r="F4095" s="4" t="s">
        <v>5</v>
      </c>
      <c r="G4095" s="16" t="s">
        <v>6131</v>
      </c>
      <c r="H4095" s="5">
        <f>IFERROR(IF($F$3=0,"-",Tabla1[[#This Row],[Precio de Cliente neto]]*(1+$F$3)),"-")</f>
        <v>2175.9525899999999</v>
      </c>
      <c r="I4095" s="5">
        <v>2072.3357999999998</v>
      </c>
      <c r="J4095" s="5">
        <v>1865.10222</v>
      </c>
      <c r="K4095" s="26">
        <v>0.21</v>
      </c>
    </row>
    <row r="4096" spans="1:11">
      <c r="A4096" s="4">
        <v>10942</v>
      </c>
      <c r="B4096" t="s">
        <v>8763</v>
      </c>
      <c r="C4096" s="5">
        <f>IF($F$2=0," - ",Tabla1[[#This Row],[Base Precio de Lista neto]])</f>
        <v>7219.0099</v>
      </c>
      <c r="D4096" s="5">
        <f>IF($F$2=0," - ",Tabla1[[#This Row],[Base Precio de Lista neto]]*(1-$F$2))</f>
        <v>5053.3069299999997</v>
      </c>
      <c r="E4096" s="5">
        <f>IF($F$2=0," - ",Tabla1[[#This Row],[Base para Mejor precio]]*(1-$F$2))</f>
        <v>4547.9762369999999</v>
      </c>
      <c r="F4096" s="4" t="s">
        <v>5</v>
      </c>
      <c r="G4096" s="16" t="s">
        <v>6131</v>
      </c>
      <c r="H4096" s="5">
        <f>IFERROR(IF($F$3=0,"-",Tabla1[[#This Row],[Precio de Cliente neto]]*(1+$F$3)),"-")</f>
        <v>7579.9603950000001</v>
      </c>
      <c r="I4096" s="5">
        <v>7219.0099</v>
      </c>
      <c r="J4096" s="5">
        <v>6497.1089099999999</v>
      </c>
      <c r="K4096" s="26">
        <v>0.21</v>
      </c>
    </row>
    <row r="4097" spans="1:11">
      <c r="A4097" s="4">
        <v>10943</v>
      </c>
      <c r="B4097" t="s">
        <v>3004</v>
      </c>
      <c r="C4097" s="5">
        <f>IF($F$2=0," - ",Tabla1[[#This Row],[Base Precio de Lista neto]])</f>
        <v>17193.541000000001</v>
      </c>
      <c r="D4097" s="5">
        <f>IF($F$2=0," - ",Tabla1[[#This Row],[Base Precio de Lista neto]]*(1-$F$2))</f>
        <v>12035.4787</v>
      </c>
      <c r="E4097" s="5">
        <f>IF($F$2=0," - ",Tabla1[[#This Row],[Base para Mejor precio]]*(1-$F$2))</f>
        <v>10831.930829999999</v>
      </c>
      <c r="F4097" s="4" t="s">
        <v>5</v>
      </c>
      <c r="G4097" s="16" t="s">
        <v>6131</v>
      </c>
      <c r="H4097" s="5">
        <f>IFERROR(IF($F$3=0,"-",Tabla1[[#This Row],[Precio de Cliente neto]]*(1+$F$3)),"-")</f>
        <v>18053.218049999999</v>
      </c>
      <c r="I4097" s="5">
        <v>17193.541000000001</v>
      </c>
      <c r="J4097" s="5">
        <v>15474.186900000001</v>
      </c>
      <c r="K4097" s="26">
        <v>0.21</v>
      </c>
    </row>
    <row r="4098" spans="1:11">
      <c r="A4098" s="4">
        <v>10944</v>
      </c>
      <c r="B4098" t="s">
        <v>3005</v>
      </c>
      <c r="C4098" s="5">
        <f>IF($F$2=0," - ",Tabla1[[#This Row],[Base Precio de Lista neto]])</f>
        <v>33590.022100000002</v>
      </c>
      <c r="D4098" s="5">
        <f>IF($F$2=0," - ",Tabla1[[#This Row],[Base Precio de Lista neto]]*(1-$F$2))</f>
        <v>23513.015469999998</v>
      </c>
      <c r="E4098" s="5">
        <f>IF($F$2=0," - ",Tabla1[[#This Row],[Base para Mejor precio]]*(1-$F$2))</f>
        <v>21161.713922999999</v>
      </c>
      <c r="F4098" s="4" t="s">
        <v>5</v>
      </c>
      <c r="G4098" s="16" t="s">
        <v>6131</v>
      </c>
      <c r="H4098" s="5">
        <f>IFERROR(IF($F$3=0,"-",Tabla1[[#This Row],[Precio de Cliente neto]]*(1+$F$3)),"-")</f>
        <v>35269.523204999998</v>
      </c>
      <c r="I4098" s="5">
        <v>33590.022100000002</v>
      </c>
      <c r="J4098" s="5">
        <v>30231.01989</v>
      </c>
      <c r="K4098" s="26">
        <v>0.21</v>
      </c>
    </row>
    <row r="4099" spans="1:11">
      <c r="A4099" s="4">
        <v>10945</v>
      </c>
      <c r="B4099" t="s">
        <v>3006</v>
      </c>
      <c r="C4099" s="5">
        <f>IF($F$2=0," - ",Tabla1[[#This Row],[Base Precio de Lista neto]])</f>
        <v>2505.0216</v>
      </c>
      <c r="D4099" s="5">
        <f>IF($F$2=0," - ",Tabla1[[#This Row],[Base Precio de Lista neto]]*(1-$F$2))</f>
        <v>1753.51512</v>
      </c>
      <c r="E4099" s="5">
        <f>IF($F$2=0," - ",Tabla1[[#This Row],[Base para Mejor precio]]*(1-$F$2))</f>
        <v>1578.1636079999998</v>
      </c>
      <c r="F4099" s="4" t="s">
        <v>5</v>
      </c>
      <c r="G4099" s="16" t="s">
        <v>6131</v>
      </c>
      <c r="H4099" s="5">
        <f>IFERROR(IF($F$3=0,"-",Tabla1[[#This Row],[Precio de Cliente neto]]*(1+$F$3)),"-")</f>
        <v>2630.27268</v>
      </c>
      <c r="I4099" s="5">
        <v>2505.0216</v>
      </c>
      <c r="J4099" s="5">
        <v>2254.51944</v>
      </c>
      <c r="K4099" s="26">
        <v>0.21</v>
      </c>
    </row>
    <row r="4100" spans="1:11">
      <c r="A4100" s="4">
        <v>10946</v>
      </c>
      <c r="B4100" t="s">
        <v>3007</v>
      </c>
      <c r="C4100" s="5">
        <f>IF($F$2=0," - ",Tabla1[[#This Row],[Base Precio de Lista neto]])</f>
        <v>8949.7479000000003</v>
      </c>
      <c r="D4100" s="5">
        <f>IF($F$2=0," - ",Tabla1[[#This Row],[Base Precio de Lista neto]]*(1-$F$2))</f>
        <v>6264.8235299999997</v>
      </c>
      <c r="E4100" s="5">
        <f>IF($F$2=0," - ",Tabla1[[#This Row],[Base para Mejor precio]]*(1-$F$2))</f>
        <v>5638.3411769999993</v>
      </c>
      <c r="F4100" s="4" t="s">
        <v>5</v>
      </c>
      <c r="G4100" s="16" t="s">
        <v>6131</v>
      </c>
      <c r="H4100" s="5">
        <f>IFERROR(IF($F$3=0,"-",Tabla1[[#This Row],[Precio de Cliente neto]]*(1+$F$3)),"-")</f>
        <v>9397.2352949999986</v>
      </c>
      <c r="I4100" s="5">
        <v>8949.7479000000003</v>
      </c>
      <c r="J4100" s="5">
        <v>8054.7731100000001</v>
      </c>
      <c r="K4100" s="26">
        <v>0.21</v>
      </c>
    </row>
    <row r="4101" spans="1:11">
      <c r="A4101" s="4">
        <v>10947</v>
      </c>
      <c r="B4101" t="s">
        <v>3008</v>
      </c>
      <c r="C4101" s="5">
        <f>IF($F$2=0," - ",Tabla1[[#This Row],[Base Precio de Lista neto]])</f>
        <v>21520.380700000002</v>
      </c>
      <c r="D4101" s="5">
        <f>IF($F$2=0," - ",Tabla1[[#This Row],[Base Precio de Lista neto]]*(1-$F$2))</f>
        <v>15064.26649</v>
      </c>
      <c r="E4101" s="5">
        <f>IF($F$2=0," - ",Tabla1[[#This Row],[Base para Mejor precio]]*(1-$F$2))</f>
        <v>13557.839840999999</v>
      </c>
      <c r="F4101" s="4" t="s">
        <v>5</v>
      </c>
      <c r="G4101" s="16" t="s">
        <v>6131</v>
      </c>
      <c r="H4101" s="5">
        <f>IFERROR(IF($F$3=0,"-",Tabla1[[#This Row],[Precio de Cliente neto]]*(1+$F$3)),"-")</f>
        <v>22596.399734999999</v>
      </c>
      <c r="I4101" s="5">
        <v>21520.380700000002</v>
      </c>
      <c r="J4101" s="5">
        <v>19368.342629999999</v>
      </c>
      <c r="K4101" s="26">
        <v>0.21</v>
      </c>
    </row>
    <row r="4102" spans="1:11">
      <c r="A4102" s="4">
        <v>10948</v>
      </c>
      <c r="B4102" t="s">
        <v>3009</v>
      </c>
      <c r="C4102" s="5">
        <f>IF($F$2=0," - ",Tabla1[[#This Row],[Base Precio de Lista neto]])</f>
        <v>42243.718000000001</v>
      </c>
      <c r="D4102" s="5">
        <f>IF($F$2=0," - ",Tabla1[[#This Row],[Base Precio de Lista neto]]*(1-$F$2))</f>
        <v>29570.602599999998</v>
      </c>
      <c r="E4102" s="5">
        <f>IF($F$2=0," - ",Tabla1[[#This Row],[Base para Mejor precio]]*(1-$F$2))</f>
        <v>26613.54234</v>
      </c>
      <c r="F4102" s="4" t="s">
        <v>5</v>
      </c>
      <c r="G4102" s="16" t="s">
        <v>6131</v>
      </c>
      <c r="H4102" s="5">
        <f>IFERROR(IF($F$3=0,"-",Tabla1[[#This Row],[Precio de Cliente neto]]*(1+$F$3)),"-")</f>
        <v>44355.903899999998</v>
      </c>
      <c r="I4102" s="5">
        <v>42243.718000000001</v>
      </c>
      <c r="J4102" s="5">
        <v>38019.3462</v>
      </c>
      <c r="K4102" s="26">
        <v>0.21</v>
      </c>
    </row>
    <row r="4103" spans="1:11">
      <c r="A4103" s="4">
        <v>10949</v>
      </c>
      <c r="B4103" t="s">
        <v>3010</v>
      </c>
      <c r="C4103" s="5">
        <f>IF($F$2=0," - ",Tabla1[[#This Row],[Base Precio de Lista neto]])</f>
        <v>1670.2645</v>
      </c>
      <c r="D4103" s="5">
        <f>IF($F$2=0," - ",Tabla1[[#This Row],[Base Precio de Lista neto]]*(1-$F$2))</f>
        <v>1169.18515</v>
      </c>
      <c r="E4103" s="5">
        <f>IF($F$2=0," - ",Tabla1[[#This Row],[Base para Mejor precio]]*(1-$F$2))</f>
        <v>1052.266635</v>
      </c>
      <c r="F4103" s="4" t="s">
        <v>5</v>
      </c>
      <c r="G4103" s="16" t="s">
        <v>6131</v>
      </c>
      <c r="H4103" s="5">
        <f>IFERROR(IF($F$3=0,"-",Tabla1[[#This Row],[Precio de Cliente neto]]*(1+$F$3)),"-")</f>
        <v>1753.7777249999999</v>
      </c>
      <c r="I4103" s="5">
        <v>1670.2645</v>
      </c>
      <c r="J4103" s="5">
        <v>1503.2380499999999</v>
      </c>
      <c r="K4103" s="26">
        <v>0.21</v>
      </c>
    </row>
    <row r="4104" spans="1:11">
      <c r="A4104" s="4">
        <v>10950</v>
      </c>
      <c r="B4104" t="s">
        <v>3011</v>
      </c>
      <c r="C4104" s="5">
        <f>IF($F$2=0," - ",Tabla1[[#This Row],[Base Precio de Lista neto]])</f>
        <v>5183.9985999999999</v>
      </c>
      <c r="D4104" s="5">
        <f>IF($F$2=0," - ",Tabla1[[#This Row],[Base Precio de Lista neto]]*(1-$F$2))</f>
        <v>3628.7990199999995</v>
      </c>
      <c r="E4104" s="5">
        <f>IF($F$2=0," - ",Tabla1[[#This Row],[Base para Mejor precio]]*(1-$F$2))</f>
        <v>3265.9191180000003</v>
      </c>
      <c r="F4104" s="4" t="s">
        <v>5</v>
      </c>
      <c r="G4104" s="16" t="s">
        <v>6131</v>
      </c>
      <c r="H4104" s="5">
        <f>IFERROR(IF($F$3=0,"-",Tabla1[[#This Row],[Precio de Cliente neto]]*(1+$F$3)),"-")</f>
        <v>5443.1985299999997</v>
      </c>
      <c r="I4104" s="5">
        <v>5183.9985999999999</v>
      </c>
      <c r="J4104" s="5">
        <v>4665.5987400000004</v>
      </c>
      <c r="K4104" s="26">
        <v>0.21</v>
      </c>
    </row>
    <row r="4105" spans="1:11">
      <c r="A4105" s="4">
        <v>10951</v>
      </c>
      <c r="B4105" t="s">
        <v>3012</v>
      </c>
      <c r="C4105" s="5">
        <f>IF($F$2=0," - ",Tabla1[[#This Row],[Base Precio de Lista neto]])</f>
        <v>12253.093500000001</v>
      </c>
      <c r="D4105" s="5">
        <f>IF($F$2=0," - ",Tabla1[[#This Row],[Base Precio de Lista neto]]*(1-$F$2))</f>
        <v>8577.1654500000004</v>
      </c>
      <c r="E4105" s="5">
        <f>IF($F$2=0," - ",Tabla1[[#This Row],[Base para Mejor precio]]*(1-$F$2))</f>
        <v>7719.4489049999993</v>
      </c>
      <c r="F4105" s="4" t="s">
        <v>5</v>
      </c>
      <c r="G4105" s="16" t="s">
        <v>6131</v>
      </c>
      <c r="H4105" s="5">
        <f>IFERROR(IF($F$3=0,"-",Tabla1[[#This Row],[Precio de Cliente neto]]*(1+$F$3)),"-")</f>
        <v>12865.748175000001</v>
      </c>
      <c r="I4105" s="5">
        <v>12253.093500000001</v>
      </c>
      <c r="J4105" s="5">
        <v>11027.784149999999</v>
      </c>
      <c r="K4105" s="26">
        <v>0.21</v>
      </c>
    </row>
    <row r="4106" spans="1:11">
      <c r="A4106" s="4">
        <v>10952</v>
      </c>
      <c r="B4106" t="s">
        <v>3013</v>
      </c>
      <c r="C4106" s="5">
        <f>IF($F$2=0," - ",Tabla1[[#This Row],[Base Precio de Lista neto]])</f>
        <v>23846.3999</v>
      </c>
      <c r="D4106" s="5">
        <f>IF($F$2=0," - ",Tabla1[[#This Row],[Base Precio de Lista neto]]*(1-$F$2))</f>
        <v>16692.479929999998</v>
      </c>
      <c r="E4106" s="5">
        <f>IF($F$2=0," - ",Tabla1[[#This Row],[Base para Mejor precio]]*(1-$F$2))</f>
        <v>15023.231936999999</v>
      </c>
      <c r="F4106" s="4" t="s">
        <v>5</v>
      </c>
      <c r="G4106" s="16" t="s">
        <v>6131</v>
      </c>
      <c r="H4106" s="5">
        <f>IFERROR(IF($F$3=0,"-",Tabla1[[#This Row],[Precio de Cliente neto]]*(1+$F$3)),"-")</f>
        <v>25038.719894999995</v>
      </c>
      <c r="I4106" s="5">
        <v>23846.3999</v>
      </c>
      <c r="J4106" s="5">
        <v>21461.759910000001</v>
      </c>
      <c r="K4106" s="26">
        <v>0.21</v>
      </c>
    </row>
    <row r="4107" spans="1:11">
      <c r="A4107" s="4">
        <v>10953</v>
      </c>
      <c r="B4107" t="s">
        <v>3014</v>
      </c>
      <c r="C4107" s="5">
        <f>IF($F$2=0," - ",Tabla1[[#This Row],[Base Precio de Lista neto]])</f>
        <v>971.66819999999996</v>
      </c>
      <c r="D4107" s="5">
        <f>IF($F$2=0," - ",Tabla1[[#This Row],[Base Precio de Lista neto]]*(1-$F$2))</f>
        <v>680.16773999999998</v>
      </c>
      <c r="E4107" s="5">
        <f>IF($F$2=0," - ",Tabla1[[#This Row],[Base para Mejor precio]]*(1-$F$2))</f>
        <v>612.15096600000004</v>
      </c>
      <c r="F4107" s="4" t="s">
        <v>5</v>
      </c>
      <c r="G4107" s="16" t="s">
        <v>6131</v>
      </c>
      <c r="H4107" s="5">
        <f>IFERROR(IF($F$3=0,"-",Tabla1[[#This Row],[Precio de Cliente neto]]*(1+$F$3)),"-")</f>
        <v>1020.25161</v>
      </c>
      <c r="I4107" s="5">
        <v>971.66819999999996</v>
      </c>
      <c r="J4107" s="5">
        <v>874.50138000000004</v>
      </c>
      <c r="K4107" s="26">
        <v>0.21</v>
      </c>
    </row>
    <row r="4108" spans="1:11">
      <c r="A4108" s="4">
        <v>10954</v>
      </c>
      <c r="B4108" t="s">
        <v>3015</v>
      </c>
      <c r="C4108" s="5">
        <f>IF($F$2=0," - ",Tabla1[[#This Row],[Base Precio de Lista neto]])</f>
        <v>2843.4443000000001</v>
      </c>
      <c r="D4108" s="5">
        <f>IF($F$2=0," - ",Tabla1[[#This Row],[Base Precio de Lista neto]]*(1-$F$2))</f>
        <v>1990.41101</v>
      </c>
      <c r="E4108" s="5">
        <f>IF($F$2=0," - ",Tabla1[[#This Row],[Base para Mejor precio]]*(1-$F$2))</f>
        <v>1791.369909</v>
      </c>
      <c r="F4108" s="4" t="s">
        <v>5</v>
      </c>
      <c r="G4108" s="16" t="s">
        <v>6131</v>
      </c>
      <c r="H4108" s="5">
        <f>IFERROR(IF($F$3=0,"-",Tabla1[[#This Row],[Precio de Cliente neto]]*(1+$F$3)),"-")</f>
        <v>2985.6165150000002</v>
      </c>
      <c r="I4108" s="5">
        <v>2843.4443000000001</v>
      </c>
      <c r="J4108" s="5">
        <v>2559.09987</v>
      </c>
      <c r="K4108" s="26">
        <v>0.21</v>
      </c>
    </row>
    <row r="4109" spans="1:11">
      <c r="A4109" s="4">
        <v>10955</v>
      </c>
      <c r="B4109" t="s">
        <v>3016</v>
      </c>
      <c r="C4109" s="5">
        <f>IF($F$2=0," - ",Tabla1[[#This Row],[Base Precio de Lista neto]])</f>
        <v>6373.2514000000001</v>
      </c>
      <c r="D4109" s="5">
        <f>IF($F$2=0," - ",Tabla1[[#This Row],[Base Precio de Lista neto]]*(1-$F$2))</f>
        <v>4461.2759799999994</v>
      </c>
      <c r="E4109" s="5">
        <f>IF($F$2=0," - ",Tabla1[[#This Row],[Base para Mejor precio]]*(1-$F$2))</f>
        <v>4015.1483819999999</v>
      </c>
      <c r="F4109" s="4" t="s">
        <v>5</v>
      </c>
      <c r="G4109" s="16" t="s">
        <v>6131</v>
      </c>
      <c r="H4109" s="5">
        <f>IFERROR(IF($F$3=0,"-",Tabla1[[#This Row],[Precio de Cliente neto]]*(1+$F$3)),"-")</f>
        <v>6691.9139699999996</v>
      </c>
      <c r="I4109" s="5">
        <v>6373.2514000000001</v>
      </c>
      <c r="J4109" s="5">
        <v>5735.9262600000002</v>
      </c>
      <c r="K4109" s="26">
        <v>0.21</v>
      </c>
    </row>
    <row r="4110" spans="1:11">
      <c r="A4110" s="4">
        <v>10956</v>
      </c>
      <c r="B4110" t="s">
        <v>3017</v>
      </c>
      <c r="C4110" s="5">
        <f>IF($F$2=0," - ",Tabla1[[#This Row],[Base Precio de Lista neto]])</f>
        <v>11671.1088</v>
      </c>
      <c r="D4110" s="5">
        <f>IF($F$2=0," - ",Tabla1[[#This Row],[Base Precio de Lista neto]]*(1-$F$2))</f>
        <v>8169.7761599999994</v>
      </c>
      <c r="E4110" s="5">
        <f>IF($F$2=0," - ",Tabla1[[#This Row],[Base para Mejor precio]]*(1-$F$2))</f>
        <v>7352.7985439999993</v>
      </c>
      <c r="F4110" s="4" t="s">
        <v>5</v>
      </c>
      <c r="G4110" s="16" t="s">
        <v>6131</v>
      </c>
      <c r="H4110" s="5">
        <f>IFERROR(IF($F$3=0,"-",Tabla1[[#This Row],[Precio de Cliente neto]]*(1+$F$3)),"-")</f>
        <v>12254.664239999998</v>
      </c>
      <c r="I4110" s="5">
        <v>11671.1088</v>
      </c>
      <c r="J4110" s="5">
        <v>10503.99792</v>
      </c>
      <c r="K4110" s="26">
        <v>0.21</v>
      </c>
    </row>
    <row r="4111" spans="1:11">
      <c r="A4111" s="4">
        <v>10957</v>
      </c>
      <c r="B4111" t="s">
        <v>3018</v>
      </c>
      <c r="C4111" s="5">
        <f>IF($F$2=0," - ",Tabla1[[#This Row],[Base Precio de Lista neto]])</f>
        <v>1049.1351</v>
      </c>
      <c r="D4111" s="5">
        <f>IF($F$2=0," - ",Tabla1[[#This Row],[Base Precio de Lista neto]]*(1-$F$2))</f>
        <v>734.39456999999993</v>
      </c>
      <c r="E4111" s="5">
        <f>IF($F$2=0," - ",Tabla1[[#This Row],[Base para Mejor precio]]*(1-$F$2))</f>
        <v>660.95511299999998</v>
      </c>
      <c r="F4111" s="4" t="s">
        <v>5</v>
      </c>
      <c r="G4111" s="16" t="s">
        <v>6131</v>
      </c>
      <c r="H4111" s="5">
        <f>IFERROR(IF($F$3=0,"-",Tabla1[[#This Row],[Precio de Cliente neto]]*(1+$F$3)),"-")</f>
        <v>1101.5918549999999</v>
      </c>
      <c r="I4111" s="5">
        <v>1049.1351</v>
      </c>
      <c r="J4111" s="5">
        <v>944.22158999999999</v>
      </c>
      <c r="K4111" s="26">
        <v>0.21</v>
      </c>
    </row>
    <row r="4112" spans="1:11">
      <c r="A4112" s="4">
        <v>10958</v>
      </c>
      <c r="B4112" t="s">
        <v>3019</v>
      </c>
      <c r="C4112" s="5">
        <f>IF($F$2=0," - ",Tabla1[[#This Row],[Base Precio de Lista neto]])</f>
        <v>3169.23</v>
      </c>
      <c r="D4112" s="5">
        <f>IF($F$2=0," - ",Tabla1[[#This Row],[Base Precio de Lista neto]]*(1-$F$2))</f>
        <v>2218.4609999999998</v>
      </c>
      <c r="E4112" s="5">
        <f>IF($F$2=0," - ",Tabla1[[#This Row],[Base para Mejor precio]]*(1-$F$2))</f>
        <v>1996.6148999999998</v>
      </c>
      <c r="F4112" s="4" t="s">
        <v>5</v>
      </c>
      <c r="G4112" s="16" t="s">
        <v>6131</v>
      </c>
      <c r="H4112" s="5">
        <f>IFERROR(IF($F$3=0,"-",Tabla1[[#This Row],[Precio de Cliente neto]]*(1+$F$3)),"-")</f>
        <v>3327.6914999999999</v>
      </c>
      <c r="I4112" s="5">
        <v>3169.23</v>
      </c>
      <c r="J4112" s="5">
        <v>2852.3069999999998</v>
      </c>
      <c r="K4112" s="26">
        <v>0.21</v>
      </c>
    </row>
    <row r="4113" spans="1:11">
      <c r="A4113" s="4">
        <v>10959</v>
      </c>
      <c r="B4113" t="s">
        <v>3020</v>
      </c>
      <c r="C4113" s="5">
        <f>IF($F$2=0," - ",Tabla1[[#This Row],[Base Precio de Lista neto]])</f>
        <v>7211.4204</v>
      </c>
      <c r="D4113" s="5">
        <f>IF($F$2=0," - ",Tabla1[[#This Row],[Base Precio de Lista neto]]*(1-$F$2))</f>
        <v>5047.9942799999999</v>
      </c>
      <c r="E4113" s="5">
        <f>IF($F$2=0," - ",Tabla1[[#This Row],[Base para Mejor precio]]*(1-$F$2))</f>
        <v>4543.1948519999996</v>
      </c>
      <c r="F4113" s="4" t="s">
        <v>5</v>
      </c>
      <c r="G4113" s="16" t="s">
        <v>6131</v>
      </c>
      <c r="H4113" s="5">
        <f>IFERROR(IF($F$3=0,"-",Tabla1[[#This Row],[Precio de Cliente neto]]*(1+$F$3)),"-")</f>
        <v>7571.9914200000003</v>
      </c>
      <c r="I4113" s="5">
        <v>7211.4204</v>
      </c>
      <c r="J4113" s="5">
        <v>6490.2783600000002</v>
      </c>
      <c r="K4113" s="26">
        <v>0.21</v>
      </c>
    </row>
    <row r="4114" spans="1:11">
      <c r="A4114" s="4">
        <v>10960</v>
      </c>
      <c r="B4114" t="s">
        <v>3021</v>
      </c>
      <c r="C4114" s="5">
        <f>IF($F$2=0," - ",Tabla1[[#This Row],[Base Precio de Lista neto]])</f>
        <v>13758.628000000001</v>
      </c>
      <c r="D4114" s="5">
        <f>IF($F$2=0," - ",Tabla1[[#This Row],[Base Precio de Lista neto]]*(1-$F$2))</f>
        <v>9631.0396000000001</v>
      </c>
      <c r="E4114" s="5">
        <f>IF($F$2=0," - ",Tabla1[[#This Row],[Base para Mejor precio]]*(1-$F$2))</f>
        <v>8667.9356399999997</v>
      </c>
      <c r="F4114" s="4" t="s">
        <v>5</v>
      </c>
      <c r="G4114" s="16" t="s">
        <v>6131</v>
      </c>
      <c r="H4114" s="5">
        <f>IFERROR(IF($F$3=0,"-",Tabla1[[#This Row],[Precio de Cliente neto]]*(1+$F$3)),"-")</f>
        <v>14446.5594</v>
      </c>
      <c r="I4114" s="5">
        <v>13758.628000000001</v>
      </c>
      <c r="J4114" s="5">
        <v>12382.7652</v>
      </c>
      <c r="K4114" s="26">
        <v>0.21</v>
      </c>
    </row>
    <row r="4115" spans="1:11">
      <c r="A4115" s="4">
        <v>10961</v>
      </c>
      <c r="B4115" t="s">
        <v>3022</v>
      </c>
      <c r="C4115" s="5">
        <f>IF($F$2=0," - ",Tabla1[[#This Row],[Base Precio de Lista neto]])</f>
        <v>970.82280000000003</v>
      </c>
      <c r="D4115" s="5">
        <f>IF($F$2=0," - ",Tabla1[[#This Row],[Base Precio de Lista neto]]*(1-$F$2))</f>
        <v>679.57596000000001</v>
      </c>
      <c r="E4115" s="5">
        <f>IF($F$2=0," - ",Tabla1[[#This Row],[Base para Mejor precio]]*(1-$F$2))</f>
        <v>611.61836399999993</v>
      </c>
      <c r="F4115" s="4" t="s">
        <v>5</v>
      </c>
      <c r="G4115" s="16" t="s">
        <v>6131</v>
      </c>
      <c r="H4115" s="5">
        <f>IFERROR(IF($F$3=0,"-",Tabla1[[#This Row],[Precio de Cliente neto]]*(1+$F$3)),"-")</f>
        <v>1019.36394</v>
      </c>
      <c r="I4115" s="5">
        <v>970.82280000000003</v>
      </c>
      <c r="J4115" s="5">
        <v>873.74051999999995</v>
      </c>
      <c r="K4115" s="26">
        <v>0.21</v>
      </c>
    </row>
    <row r="4116" spans="1:11">
      <c r="A4116" s="4">
        <v>10962</v>
      </c>
      <c r="B4116" t="s">
        <v>3023</v>
      </c>
      <c r="C4116" s="5">
        <f>IF($F$2=0," - ",Tabla1[[#This Row],[Base Precio de Lista neto]])</f>
        <v>2997.2932999999998</v>
      </c>
      <c r="D4116" s="5">
        <f>IF($F$2=0," - ",Tabla1[[#This Row],[Base Precio de Lista neto]]*(1-$F$2))</f>
        <v>2098.1053099999999</v>
      </c>
      <c r="E4116" s="5">
        <f>IF($F$2=0," - ",Tabla1[[#This Row],[Base para Mejor precio]]*(1-$F$2))</f>
        <v>1888.2947790000001</v>
      </c>
      <c r="F4116" s="4" t="s">
        <v>5</v>
      </c>
      <c r="G4116" s="16" t="s">
        <v>6131</v>
      </c>
      <c r="H4116" s="5">
        <f>IFERROR(IF($F$3=0,"-",Tabla1[[#This Row],[Precio de Cliente neto]]*(1+$F$3)),"-")</f>
        <v>3147.1579649999999</v>
      </c>
      <c r="I4116" s="5">
        <v>2997.2932999999998</v>
      </c>
      <c r="J4116" s="5">
        <v>2697.5639700000002</v>
      </c>
      <c r="K4116" s="26">
        <v>0.21</v>
      </c>
    </row>
    <row r="4117" spans="1:11">
      <c r="A4117" s="4">
        <v>10963</v>
      </c>
      <c r="B4117" t="s">
        <v>3024</v>
      </c>
      <c r="C4117" s="5">
        <f>IF($F$2=0," - ",Tabla1[[#This Row],[Base Precio de Lista neto]])</f>
        <v>6786.3226999999997</v>
      </c>
      <c r="D4117" s="5">
        <f>IF($F$2=0," - ",Tabla1[[#This Row],[Base Precio de Lista neto]]*(1-$F$2))</f>
        <v>4750.4258899999995</v>
      </c>
      <c r="E4117" s="5">
        <f>IF($F$2=0," - ",Tabla1[[#This Row],[Base para Mejor precio]]*(1-$F$2))</f>
        <v>4275.3833009999998</v>
      </c>
      <c r="F4117" s="4" t="s">
        <v>5</v>
      </c>
      <c r="G4117" s="16" t="s">
        <v>6131</v>
      </c>
      <c r="H4117" s="5">
        <f>IFERROR(IF($F$3=0,"-",Tabla1[[#This Row],[Precio de Cliente neto]]*(1+$F$3)),"-")</f>
        <v>7125.6388349999997</v>
      </c>
      <c r="I4117" s="5">
        <v>6786.3226999999997</v>
      </c>
      <c r="J4117" s="5">
        <v>6107.6904299999997</v>
      </c>
      <c r="K4117" s="26">
        <v>0.21</v>
      </c>
    </row>
    <row r="4118" spans="1:11">
      <c r="A4118" s="4">
        <v>10964</v>
      </c>
      <c r="B4118" t="s">
        <v>3025</v>
      </c>
      <c r="C4118" s="5">
        <f>IF($F$2=0," - ",Tabla1[[#This Row],[Base Precio de Lista neto]])</f>
        <v>12912.8696</v>
      </c>
      <c r="D4118" s="5">
        <f>IF($F$2=0," - ",Tabla1[[#This Row],[Base Precio de Lista neto]]*(1-$F$2))</f>
        <v>9039.0087199999998</v>
      </c>
      <c r="E4118" s="5">
        <f>IF($F$2=0," - ",Tabla1[[#This Row],[Base para Mejor precio]]*(1-$F$2))</f>
        <v>8135.1078479999996</v>
      </c>
      <c r="F4118" s="4" t="s">
        <v>5</v>
      </c>
      <c r="G4118" s="16" t="s">
        <v>6131</v>
      </c>
      <c r="H4118" s="5">
        <f>IFERROR(IF($F$3=0,"-",Tabla1[[#This Row],[Precio de Cliente neto]]*(1+$F$3)),"-")</f>
        <v>13558.513080000001</v>
      </c>
      <c r="I4118" s="5">
        <v>12912.8696</v>
      </c>
      <c r="J4118" s="5">
        <v>11621.582640000001</v>
      </c>
      <c r="K4118" s="26">
        <v>0.21</v>
      </c>
    </row>
    <row r="4119" spans="1:11">
      <c r="A4119" s="4">
        <v>10965</v>
      </c>
      <c r="B4119" t="s">
        <v>3026</v>
      </c>
      <c r="C4119" s="5">
        <f>IF($F$2=0," - ",Tabla1[[#This Row],[Base Precio de Lista neto]])</f>
        <v>984.19659999999999</v>
      </c>
      <c r="D4119" s="5">
        <f>IF($F$2=0," - ",Tabla1[[#This Row],[Base Precio de Lista neto]]*(1-$F$2))</f>
        <v>688.93761999999992</v>
      </c>
      <c r="E4119" s="5">
        <f>IF($F$2=0," - ",Tabla1[[#This Row],[Base para Mejor precio]]*(1-$F$2))</f>
        <v>620.04385799999989</v>
      </c>
      <c r="F4119" s="4" t="s">
        <v>5</v>
      </c>
      <c r="G4119" s="16" t="s">
        <v>6131</v>
      </c>
      <c r="H4119" s="5">
        <f>IFERROR(IF($F$3=0,"-",Tabla1[[#This Row],[Precio de Cliente neto]]*(1+$F$3)),"-")</f>
        <v>1033.40643</v>
      </c>
      <c r="I4119" s="5">
        <v>984.19659999999999</v>
      </c>
      <c r="J4119" s="5">
        <v>885.77693999999997</v>
      </c>
      <c r="K4119" s="26">
        <v>0.21</v>
      </c>
    </row>
    <row r="4120" spans="1:11">
      <c r="A4120" s="4">
        <v>10966</v>
      </c>
      <c r="B4120" t="s">
        <v>3027</v>
      </c>
      <c r="C4120" s="5">
        <f>IF($F$2=0," - ",Tabla1[[#This Row],[Base Precio de Lista neto]])</f>
        <v>3019.9436999999998</v>
      </c>
      <c r="D4120" s="5">
        <f>IF($F$2=0," - ",Tabla1[[#This Row],[Base Precio de Lista neto]]*(1-$F$2))</f>
        <v>2113.9605899999997</v>
      </c>
      <c r="E4120" s="5">
        <f>IF($F$2=0," - ",Tabla1[[#This Row],[Base para Mejor precio]]*(1-$F$2))</f>
        <v>1902.5645309999998</v>
      </c>
      <c r="F4120" s="4" t="s">
        <v>5</v>
      </c>
      <c r="G4120" s="16" t="s">
        <v>6131</v>
      </c>
      <c r="H4120" s="5">
        <f>IFERROR(IF($F$3=0,"-",Tabla1[[#This Row],[Precio de Cliente neto]]*(1+$F$3)),"-")</f>
        <v>3170.9408849999995</v>
      </c>
      <c r="I4120" s="5">
        <v>3019.9436999999998</v>
      </c>
      <c r="J4120" s="5">
        <v>2717.9493299999999</v>
      </c>
      <c r="K4120" s="26">
        <v>0.21</v>
      </c>
    </row>
    <row r="4121" spans="1:11">
      <c r="A4121" s="4">
        <v>10967</v>
      </c>
      <c r="B4121" t="s">
        <v>8470</v>
      </c>
      <c r="C4121" s="5">
        <f>IF($F$2=0," - ",Tabla1[[#This Row],[Base Precio de Lista neto]])</f>
        <v>5809.6256000000003</v>
      </c>
      <c r="D4121" s="5">
        <f>IF($F$2=0," - ",Tabla1[[#This Row],[Base Precio de Lista neto]]*(1-$F$2))</f>
        <v>4066.73792</v>
      </c>
      <c r="E4121" s="5">
        <f>IF($F$2=0," - ",Tabla1[[#This Row],[Base para Mejor precio]]*(1-$F$2))</f>
        <v>3660.064128</v>
      </c>
      <c r="F4121" s="4" t="s">
        <v>5</v>
      </c>
      <c r="G4121" s="16" t="s">
        <v>6131</v>
      </c>
      <c r="H4121" s="5">
        <f>IFERROR(IF($F$3=0,"-",Tabla1[[#This Row],[Precio de Cliente neto]]*(1+$F$3)),"-")</f>
        <v>6100.1068800000003</v>
      </c>
      <c r="I4121" s="5">
        <v>5809.6256000000003</v>
      </c>
      <c r="J4121" s="5">
        <v>5228.6630400000004</v>
      </c>
      <c r="K4121" s="26">
        <v>0.21</v>
      </c>
    </row>
    <row r="4122" spans="1:11">
      <c r="A4122" s="4">
        <v>10968</v>
      </c>
      <c r="B4122" t="s">
        <v>3028</v>
      </c>
      <c r="C4122" s="5">
        <f>IF($F$2=0," - ",Tabla1[[#This Row],[Base Precio de Lista neto]])</f>
        <v>10258.7768</v>
      </c>
      <c r="D4122" s="5">
        <f>IF($F$2=0," - ",Tabla1[[#This Row],[Base Precio de Lista neto]]*(1-$F$2))</f>
        <v>7181.143759999999</v>
      </c>
      <c r="E4122" s="5">
        <f>IF($F$2=0," - ",Tabla1[[#This Row],[Base para Mejor precio]]*(1-$F$2))</f>
        <v>6463.0293839999995</v>
      </c>
      <c r="F4122" s="4" t="s">
        <v>5</v>
      </c>
      <c r="G4122" s="16" t="s">
        <v>6131</v>
      </c>
      <c r="H4122" s="5">
        <f>IFERROR(IF($F$3=0,"-",Tabla1[[#This Row],[Precio de Cliente neto]]*(1+$F$3)),"-")</f>
        <v>10771.715639999999</v>
      </c>
      <c r="I4122" s="5">
        <v>10258.7768</v>
      </c>
      <c r="J4122" s="5">
        <v>9232.89912</v>
      </c>
      <c r="K4122" s="26">
        <v>0.21</v>
      </c>
    </row>
    <row r="4123" spans="1:11">
      <c r="A4123" s="4">
        <v>10970</v>
      </c>
      <c r="B4123" t="s">
        <v>3029</v>
      </c>
      <c r="C4123" s="5">
        <f>IF($F$2=0," - ",Tabla1[[#This Row],[Base Precio de Lista neto]])</f>
        <v>334.2715</v>
      </c>
      <c r="D4123" s="5">
        <f>IF($F$2=0," - ",Tabla1[[#This Row],[Base Precio de Lista neto]]*(1-$F$2))</f>
        <v>233.99005</v>
      </c>
      <c r="E4123" s="5">
        <f>IF($F$2=0," - ",Tabla1[[#This Row],[Base para Mejor precio]]*(1-$F$2))</f>
        <v>210.59104500000001</v>
      </c>
      <c r="F4123" s="4" t="s">
        <v>5</v>
      </c>
      <c r="G4123" s="16" t="s">
        <v>6131</v>
      </c>
      <c r="H4123" s="5">
        <f>IFERROR(IF($F$3=0,"-",Tabla1[[#This Row],[Precio de Cliente neto]]*(1+$F$3)),"-")</f>
        <v>350.98507499999999</v>
      </c>
      <c r="I4123" s="5">
        <v>334.2715</v>
      </c>
      <c r="J4123" s="5">
        <v>300.84435000000002</v>
      </c>
      <c r="K4123" s="26">
        <v>0.21</v>
      </c>
    </row>
    <row r="4124" spans="1:11">
      <c r="A4124" s="4">
        <v>10971</v>
      </c>
      <c r="B4124" t="s">
        <v>3030</v>
      </c>
      <c r="C4124" s="5">
        <f>IF($F$2=0," - ",Tabla1[[#This Row],[Base Precio de Lista neto]])</f>
        <v>334.2715</v>
      </c>
      <c r="D4124" s="5">
        <f>IF($F$2=0," - ",Tabla1[[#This Row],[Base Precio de Lista neto]]*(1-$F$2))</f>
        <v>233.99005</v>
      </c>
      <c r="E4124" s="5">
        <f>IF($F$2=0," - ",Tabla1[[#This Row],[Base para Mejor precio]]*(1-$F$2))</f>
        <v>210.59104500000001</v>
      </c>
      <c r="F4124" s="4" t="s">
        <v>5</v>
      </c>
      <c r="G4124" s="16" t="s">
        <v>6131</v>
      </c>
      <c r="H4124" s="5">
        <f>IFERROR(IF($F$3=0,"-",Tabla1[[#This Row],[Precio de Cliente neto]]*(1+$F$3)),"-")</f>
        <v>350.98507499999999</v>
      </c>
      <c r="I4124" s="5">
        <v>334.2715</v>
      </c>
      <c r="J4124" s="5">
        <v>300.84435000000002</v>
      </c>
      <c r="K4124" s="26">
        <v>0.21</v>
      </c>
    </row>
    <row r="4125" spans="1:11">
      <c r="A4125" s="4">
        <v>10972</v>
      </c>
      <c r="B4125" t="s">
        <v>3031</v>
      </c>
      <c r="C4125" s="5">
        <f>IF($F$2=0," - ",Tabla1[[#This Row],[Base Precio de Lista neto]])</f>
        <v>334.2715</v>
      </c>
      <c r="D4125" s="5">
        <f>IF($F$2=0," - ",Tabla1[[#This Row],[Base Precio de Lista neto]]*(1-$F$2))</f>
        <v>233.99005</v>
      </c>
      <c r="E4125" s="5">
        <f>IF($F$2=0," - ",Tabla1[[#This Row],[Base para Mejor precio]]*(1-$F$2))</f>
        <v>210.59104500000001</v>
      </c>
      <c r="F4125" s="4" t="s">
        <v>5</v>
      </c>
      <c r="G4125" s="16" t="s">
        <v>6131</v>
      </c>
      <c r="H4125" s="5">
        <f>IFERROR(IF($F$3=0,"-",Tabla1[[#This Row],[Precio de Cliente neto]]*(1+$F$3)),"-")</f>
        <v>350.98507499999999</v>
      </c>
      <c r="I4125" s="5">
        <v>334.2715</v>
      </c>
      <c r="J4125" s="5">
        <v>300.84435000000002</v>
      </c>
      <c r="K4125" s="26">
        <v>0.21</v>
      </c>
    </row>
    <row r="4126" spans="1:11">
      <c r="A4126" s="4">
        <v>10973</v>
      </c>
      <c r="B4126" t="s">
        <v>3032</v>
      </c>
      <c r="C4126" s="5">
        <f>IF($F$2=0," - ",Tabla1[[#This Row],[Base Precio de Lista neto]])</f>
        <v>334.2715</v>
      </c>
      <c r="D4126" s="5">
        <f>IF($F$2=0," - ",Tabla1[[#This Row],[Base Precio de Lista neto]]*(1-$F$2))</f>
        <v>233.99005</v>
      </c>
      <c r="E4126" s="5">
        <f>IF($F$2=0," - ",Tabla1[[#This Row],[Base para Mejor precio]]*(1-$F$2))</f>
        <v>210.59104500000001</v>
      </c>
      <c r="F4126" s="4" t="s">
        <v>5</v>
      </c>
      <c r="G4126" s="16" t="s">
        <v>6131</v>
      </c>
      <c r="H4126" s="5">
        <f>IFERROR(IF($F$3=0,"-",Tabla1[[#This Row],[Precio de Cliente neto]]*(1+$F$3)),"-")</f>
        <v>350.98507499999999</v>
      </c>
      <c r="I4126" s="5">
        <v>334.2715</v>
      </c>
      <c r="J4126" s="5">
        <v>300.84435000000002</v>
      </c>
      <c r="K4126" s="26">
        <v>0.21</v>
      </c>
    </row>
    <row r="4127" spans="1:11">
      <c r="A4127" s="4">
        <v>10974</v>
      </c>
      <c r="B4127" t="s">
        <v>3033</v>
      </c>
      <c r="C4127" s="5">
        <f>IF($F$2=0," - ",Tabla1[[#This Row],[Base Precio de Lista neto]])</f>
        <v>334.2715</v>
      </c>
      <c r="D4127" s="5">
        <f>IF($F$2=0," - ",Tabla1[[#This Row],[Base Precio de Lista neto]]*(1-$F$2))</f>
        <v>233.99005</v>
      </c>
      <c r="E4127" s="5">
        <f>IF($F$2=0," - ",Tabla1[[#This Row],[Base para Mejor precio]]*(1-$F$2))</f>
        <v>210.59104500000001</v>
      </c>
      <c r="F4127" s="4" t="s">
        <v>5</v>
      </c>
      <c r="G4127" s="16" t="s">
        <v>6131</v>
      </c>
      <c r="H4127" s="5">
        <f>IFERROR(IF($F$3=0,"-",Tabla1[[#This Row],[Precio de Cliente neto]]*(1+$F$3)),"-")</f>
        <v>350.98507499999999</v>
      </c>
      <c r="I4127" s="5">
        <v>334.2715</v>
      </c>
      <c r="J4127" s="5">
        <v>300.84435000000002</v>
      </c>
      <c r="K4127" s="26">
        <v>0.21</v>
      </c>
    </row>
    <row r="4128" spans="1:11">
      <c r="A4128" s="4">
        <v>10975</v>
      </c>
      <c r="B4128" t="s">
        <v>3034</v>
      </c>
      <c r="C4128" s="5">
        <f>IF($F$2=0," - ",Tabla1[[#This Row],[Base Precio de Lista neto]])</f>
        <v>334.2715</v>
      </c>
      <c r="D4128" s="5">
        <f>IF($F$2=0," - ",Tabla1[[#This Row],[Base Precio de Lista neto]]*(1-$F$2))</f>
        <v>233.99005</v>
      </c>
      <c r="E4128" s="5">
        <f>IF($F$2=0," - ",Tabla1[[#This Row],[Base para Mejor precio]]*(1-$F$2))</f>
        <v>210.59104500000001</v>
      </c>
      <c r="F4128" s="4" t="s">
        <v>5</v>
      </c>
      <c r="G4128" s="16" t="s">
        <v>6131</v>
      </c>
      <c r="H4128" s="5">
        <f>IFERROR(IF($F$3=0,"-",Tabla1[[#This Row],[Precio de Cliente neto]]*(1+$F$3)),"-")</f>
        <v>350.98507499999999</v>
      </c>
      <c r="I4128" s="5">
        <v>334.2715</v>
      </c>
      <c r="J4128" s="5">
        <v>300.84435000000002</v>
      </c>
      <c r="K4128" s="26">
        <v>0.21</v>
      </c>
    </row>
    <row r="4129" spans="1:11">
      <c r="A4129" s="4">
        <v>10976</v>
      </c>
      <c r="B4129" t="s">
        <v>3035</v>
      </c>
      <c r="C4129" s="5">
        <f>IF($F$2=0," - ",Tabla1[[#This Row],[Base Precio de Lista neto]])</f>
        <v>334.2715</v>
      </c>
      <c r="D4129" s="5">
        <f>IF($F$2=0," - ",Tabla1[[#This Row],[Base Precio de Lista neto]]*(1-$F$2))</f>
        <v>233.99005</v>
      </c>
      <c r="E4129" s="5">
        <f>IF($F$2=0," - ",Tabla1[[#This Row],[Base para Mejor precio]]*(1-$F$2))</f>
        <v>210.59104500000001</v>
      </c>
      <c r="F4129" s="4" t="s">
        <v>5</v>
      </c>
      <c r="G4129" s="16" t="s">
        <v>6131</v>
      </c>
      <c r="H4129" s="5">
        <f>IFERROR(IF($F$3=0,"-",Tabla1[[#This Row],[Precio de Cliente neto]]*(1+$F$3)),"-")</f>
        <v>350.98507499999999</v>
      </c>
      <c r="I4129" s="5">
        <v>334.2715</v>
      </c>
      <c r="J4129" s="5">
        <v>300.84435000000002</v>
      </c>
      <c r="K4129" s="26">
        <v>0.21</v>
      </c>
    </row>
    <row r="4130" spans="1:11">
      <c r="A4130" s="4">
        <v>10977</v>
      </c>
      <c r="B4130" t="s">
        <v>3036</v>
      </c>
      <c r="C4130" s="5">
        <f>IF($F$2=0," - ",Tabla1[[#This Row],[Base Precio de Lista neto]])</f>
        <v>334.2715</v>
      </c>
      <c r="D4130" s="5">
        <f>IF($F$2=0," - ",Tabla1[[#This Row],[Base Precio de Lista neto]]*(1-$F$2))</f>
        <v>233.99005</v>
      </c>
      <c r="E4130" s="5">
        <f>IF($F$2=0," - ",Tabla1[[#This Row],[Base para Mejor precio]]*(1-$F$2))</f>
        <v>210.59104500000001</v>
      </c>
      <c r="F4130" s="4" t="s">
        <v>5</v>
      </c>
      <c r="G4130" s="16" t="s">
        <v>6131</v>
      </c>
      <c r="H4130" s="5">
        <f>IFERROR(IF($F$3=0,"-",Tabla1[[#This Row],[Precio de Cliente neto]]*(1+$F$3)),"-")</f>
        <v>350.98507499999999</v>
      </c>
      <c r="I4130" s="5">
        <v>334.2715</v>
      </c>
      <c r="J4130" s="5">
        <v>300.84435000000002</v>
      </c>
      <c r="K4130" s="26">
        <v>0.21</v>
      </c>
    </row>
    <row r="4131" spans="1:11">
      <c r="A4131" s="4">
        <v>10978</v>
      </c>
      <c r="B4131" t="s">
        <v>3037</v>
      </c>
      <c r="C4131" s="5">
        <f>IF($F$2=0," - ",Tabla1[[#This Row],[Base Precio de Lista neto]])</f>
        <v>334.2715</v>
      </c>
      <c r="D4131" s="5">
        <f>IF($F$2=0," - ",Tabla1[[#This Row],[Base Precio de Lista neto]]*(1-$F$2))</f>
        <v>233.99005</v>
      </c>
      <c r="E4131" s="5">
        <f>IF($F$2=0," - ",Tabla1[[#This Row],[Base para Mejor precio]]*(1-$F$2))</f>
        <v>210.59104500000001</v>
      </c>
      <c r="F4131" s="4" t="s">
        <v>5</v>
      </c>
      <c r="G4131" s="16" t="s">
        <v>6131</v>
      </c>
      <c r="H4131" s="5">
        <f>IFERROR(IF($F$3=0,"-",Tabla1[[#This Row],[Precio de Cliente neto]]*(1+$F$3)),"-")</f>
        <v>350.98507499999999</v>
      </c>
      <c r="I4131" s="5">
        <v>334.2715</v>
      </c>
      <c r="J4131" s="5">
        <v>300.84435000000002</v>
      </c>
      <c r="K4131" s="26">
        <v>0.21</v>
      </c>
    </row>
    <row r="4132" spans="1:11">
      <c r="A4132" s="4">
        <v>10979</v>
      </c>
      <c r="B4132" t="s">
        <v>3038</v>
      </c>
      <c r="C4132" s="5">
        <f>IF($F$2=0," - ",Tabla1[[#This Row],[Base Precio de Lista neto]])</f>
        <v>334.2715</v>
      </c>
      <c r="D4132" s="5">
        <f>IF($F$2=0," - ",Tabla1[[#This Row],[Base Precio de Lista neto]]*(1-$F$2))</f>
        <v>233.99005</v>
      </c>
      <c r="E4132" s="5">
        <f>IF($F$2=0," - ",Tabla1[[#This Row],[Base para Mejor precio]]*(1-$F$2))</f>
        <v>210.59104500000001</v>
      </c>
      <c r="F4132" s="4" t="s">
        <v>5</v>
      </c>
      <c r="G4132" s="16" t="s">
        <v>6131</v>
      </c>
      <c r="H4132" s="5">
        <f>IFERROR(IF($F$3=0,"-",Tabla1[[#This Row],[Precio de Cliente neto]]*(1+$F$3)),"-")</f>
        <v>350.98507499999999</v>
      </c>
      <c r="I4132" s="5">
        <v>334.2715</v>
      </c>
      <c r="J4132" s="5">
        <v>300.84435000000002</v>
      </c>
      <c r="K4132" s="26">
        <v>0.21</v>
      </c>
    </row>
    <row r="4133" spans="1:11">
      <c r="A4133" s="4">
        <v>10980</v>
      </c>
      <c r="B4133" t="s">
        <v>3039</v>
      </c>
      <c r="C4133" s="5">
        <f>IF($F$2=0," - ",Tabla1[[#This Row],[Base Precio de Lista neto]])</f>
        <v>334.2715</v>
      </c>
      <c r="D4133" s="5">
        <f>IF($F$2=0," - ",Tabla1[[#This Row],[Base Precio de Lista neto]]*(1-$F$2))</f>
        <v>233.99005</v>
      </c>
      <c r="E4133" s="5">
        <f>IF($F$2=0," - ",Tabla1[[#This Row],[Base para Mejor precio]]*(1-$F$2))</f>
        <v>210.59104500000001</v>
      </c>
      <c r="F4133" s="4" t="s">
        <v>5</v>
      </c>
      <c r="G4133" s="16" t="s">
        <v>6131</v>
      </c>
      <c r="H4133" s="5">
        <f>IFERROR(IF($F$3=0,"-",Tabla1[[#This Row],[Precio de Cliente neto]]*(1+$F$3)),"-")</f>
        <v>350.98507499999999</v>
      </c>
      <c r="I4133" s="5">
        <v>334.2715</v>
      </c>
      <c r="J4133" s="5">
        <v>300.84435000000002</v>
      </c>
      <c r="K4133" s="26">
        <v>0.21</v>
      </c>
    </row>
    <row r="4134" spans="1:11">
      <c r="A4134" s="4">
        <v>10981</v>
      </c>
      <c r="B4134" t="s">
        <v>3040</v>
      </c>
      <c r="C4134" s="5">
        <f>IF($F$2=0," - ",Tabla1[[#This Row],[Base Precio de Lista neto]])</f>
        <v>334.2715</v>
      </c>
      <c r="D4134" s="5">
        <f>IF($F$2=0," - ",Tabla1[[#This Row],[Base Precio de Lista neto]]*(1-$F$2))</f>
        <v>233.99005</v>
      </c>
      <c r="E4134" s="5">
        <f>IF($F$2=0," - ",Tabla1[[#This Row],[Base para Mejor precio]]*(1-$F$2))</f>
        <v>210.59104500000001</v>
      </c>
      <c r="F4134" s="4" t="s">
        <v>5</v>
      </c>
      <c r="G4134" s="16" t="s">
        <v>6131</v>
      </c>
      <c r="H4134" s="5">
        <f>IFERROR(IF($F$3=0,"-",Tabla1[[#This Row],[Precio de Cliente neto]]*(1+$F$3)),"-")</f>
        <v>350.98507499999999</v>
      </c>
      <c r="I4134" s="5">
        <v>334.2715</v>
      </c>
      <c r="J4134" s="5">
        <v>300.84435000000002</v>
      </c>
      <c r="K4134" s="26">
        <v>0.21</v>
      </c>
    </row>
    <row r="4135" spans="1:11">
      <c r="A4135" s="4">
        <v>10982</v>
      </c>
      <c r="B4135" t="s">
        <v>3041</v>
      </c>
      <c r="C4135" s="5">
        <f>IF($F$2=0," - ",Tabla1[[#This Row],[Base Precio de Lista neto]])</f>
        <v>1005.1564</v>
      </c>
      <c r="D4135" s="5">
        <f>IF($F$2=0," - ",Tabla1[[#This Row],[Base Precio de Lista neto]]*(1-$F$2))</f>
        <v>703.60947999999996</v>
      </c>
      <c r="E4135" s="5">
        <f>IF($F$2=0," - ",Tabla1[[#This Row],[Base para Mejor precio]]*(1-$F$2))</f>
        <v>633.24853199999995</v>
      </c>
      <c r="F4135" s="4" t="s">
        <v>5</v>
      </c>
      <c r="G4135" s="16" t="s">
        <v>6131</v>
      </c>
      <c r="H4135" s="5">
        <f>IFERROR(IF($F$3=0,"-",Tabla1[[#This Row],[Precio de Cliente neto]]*(1+$F$3)),"-")</f>
        <v>1055.4142199999999</v>
      </c>
      <c r="I4135" s="5">
        <v>1005.1564</v>
      </c>
      <c r="J4135" s="5">
        <v>904.64076</v>
      </c>
      <c r="K4135" s="26">
        <v>0.21</v>
      </c>
    </row>
    <row r="4136" spans="1:11">
      <c r="A4136" s="4">
        <v>10983</v>
      </c>
      <c r="B4136" t="s">
        <v>3042</v>
      </c>
      <c r="C4136" s="5">
        <f>IF($F$2=0," - ",Tabla1[[#This Row],[Base Precio de Lista neto]])</f>
        <v>1005.1564</v>
      </c>
      <c r="D4136" s="5">
        <f>IF($F$2=0," - ",Tabla1[[#This Row],[Base Precio de Lista neto]]*(1-$F$2))</f>
        <v>703.60947999999996</v>
      </c>
      <c r="E4136" s="5">
        <f>IF($F$2=0," - ",Tabla1[[#This Row],[Base para Mejor precio]]*(1-$F$2))</f>
        <v>633.24853199999995</v>
      </c>
      <c r="F4136" s="4" t="s">
        <v>5</v>
      </c>
      <c r="G4136" s="16" t="s">
        <v>6131</v>
      </c>
      <c r="H4136" s="5">
        <f>IFERROR(IF($F$3=0,"-",Tabla1[[#This Row],[Precio de Cliente neto]]*(1+$F$3)),"-")</f>
        <v>1055.4142199999999</v>
      </c>
      <c r="I4136" s="5">
        <v>1005.1564</v>
      </c>
      <c r="J4136" s="5">
        <v>904.64076</v>
      </c>
      <c r="K4136" s="26">
        <v>0.21</v>
      </c>
    </row>
    <row r="4137" spans="1:11">
      <c r="A4137" s="4">
        <v>10984</v>
      </c>
      <c r="B4137" t="s">
        <v>3043</v>
      </c>
      <c r="C4137" s="5">
        <f>IF($F$2=0," - ",Tabla1[[#This Row],[Base Precio de Lista neto]])</f>
        <v>1005.1564</v>
      </c>
      <c r="D4137" s="5">
        <f>IF($F$2=0," - ",Tabla1[[#This Row],[Base Precio de Lista neto]]*(1-$F$2))</f>
        <v>703.60947999999996</v>
      </c>
      <c r="E4137" s="5">
        <f>IF($F$2=0," - ",Tabla1[[#This Row],[Base para Mejor precio]]*(1-$F$2))</f>
        <v>633.24853199999995</v>
      </c>
      <c r="F4137" s="4" t="s">
        <v>5</v>
      </c>
      <c r="G4137" s="16" t="s">
        <v>6131</v>
      </c>
      <c r="H4137" s="5">
        <f>IFERROR(IF($F$3=0,"-",Tabla1[[#This Row],[Precio de Cliente neto]]*(1+$F$3)),"-")</f>
        <v>1055.4142199999999</v>
      </c>
      <c r="I4137" s="5">
        <v>1005.1564</v>
      </c>
      <c r="J4137" s="5">
        <v>904.64076</v>
      </c>
      <c r="K4137" s="26">
        <v>0.21</v>
      </c>
    </row>
    <row r="4138" spans="1:11">
      <c r="A4138" s="4">
        <v>10985</v>
      </c>
      <c r="B4138" t="s">
        <v>3044</v>
      </c>
      <c r="C4138" s="5">
        <f>IF($F$2=0," - ",Tabla1[[#This Row],[Base Precio de Lista neto]])</f>
        <v>1005.1564</v>
      </c>
      <c r="D4138" s="5">
        <f>IF($F$2=0," - ",Tabla1[[#This Row],[Base Precio de Lista neto]]*(1-$F$2))</f>
        <v>703.60947999999996</v>
      </c>
      <c r="E4138" s="5">
        <f>IF($F$2=0," - ",Tabla1[[#This Row],[Base para Mejor precio]]*(1-$F$2))</f>
        <v>633.24853199999995</v>
      </c>
      <c r="F4138" s="4" t="s">
        <v>5</v>
      </c>
      <c r="G4138" s="16" t="s">
        <v>6131</v>
      </c>
      <c r="H4138" s="5">
        <f>IFERROR(IF($F$3=0,"-",Tabla1[[#This Row],[Precio de Cliente neto]]*(1+$F$3)),"-")</f>
        <v>1055.4142199999999</v>
      </c>
      <c r="I4138" s="5">
        <v>1005.1564</v>
      </c>
      <c r="J4138" s="5">
        <v>904.64076</v>
      </c>
      <c r="K4138" s="26">
        <v>0.21</v>
      </c>
    </row>
    <row r="4139" spans="1:11">
      <c r="A4139" s="4">
        <v>10986</v>
      </c>
      <c r="B4139" t="s">
        <v>3045</v>
      </c>
      <c r="C4139" s="5">
        <f>IF($F$2=0," - ",Tabla1[[#This Row],[Base Precio de Lista neto]])</f>
        <v>1005.1564</v>
      </c>
      <c r="D4139" s="5">
        <f>IF($F$2=0," - ",Tabla1[[#This Row],[Base Precio de Lista neto]]*(1-$F$2))</f>
        <v>703.60947999999996</v>
      </c>
      <c r="E4139" s="5">
        <f>IF($F$2=0," - ",Tabla1[[#This Row],[Base para Mejor precio]]*(1-$F$2))</f>
        <v>633.24853199999995</v>
      </c>
      <c r="F4139" s="4" t="s">
        <v>5</v>
      </c>
      <c r="G4139" s="16" t="s">
        <v>6131</v>
      </c>
      <c r="H4139" s="5">
        <f>IFERROR(IF($F$3=0,"-",Tabla1[[#This Row],[Precio de Cliente neto]]*(1+$F$3)),"-")</f>
        <v>1055.4142199999999</v>
      </c>
      <c r="I4139" s="5">
        <v>1005.1564</v>
      </c>
      <c r="J4139" s="5">
        <v>904.64076</v>
      </c>
      <c r="K4139" s="26">
        <v>0.21</v>
      </c>
    </row>
    <row r="4140" spans="1:11">
      <c r="A4140" s="4">
        <v>10987</v>
      </c>
      <c r="B4140" t="s">
        <v>3046</v>
      </c>
      <c r="C4140" s="5">
        <f>IF($F$2=0," - ",Tabla1[[#This Row],[Base Precio de Lista neto]])</f>
        <v>1005.1564</v>
      </c>
      <c r="D4140" s="5">
        <f>IF($F$2=0," - ",Tabla1[[#This Row],[Base Precio de Lista neto]]*(1-$F$2))</f>
        <v>703.60947999999996</v>
      </c>
      <c r="E4140" s="5">
        <f>IF($F$2=0," - ",Tabla1[[#This Row],[Base para Mejor precio]]*(1-$F$2))</f>
        <v>633.24853199999995</v>
      </c>
      <c r="F4140" s="4" t="s">
        <v>5</v>
      </c>
      <c r="G4140" s="16" t="s">
        <v>6131</v>
      </c>
      <c r="H4140" s="5">
        <f>IFERROR(IF($F$3=0,"-",Tabla1[[#This Row],[Precio de Cliente neto]]*(1+$F$3)),"-")</f>
        <v>1055.4142199999999</v>
      </c>
      <c r="I4140" s="5">
        <v>1005.1564</v>
      </c>
      <c r="J4140" s="5">
        <v>904.64076</v>
      </c>
      <c r="K4140" s="26">
        <v>0.21</v>
      </c>
    </row>
    <row r="4141" spans="1:11">
      <c r="A4141" s="4">
        <v>10988</v>
      </c>
      <c r="B4141" t="s">
        <v>3047</v>
      </c>
      <c r="C4141" s="5">
        <f>IF($F$2=0," - ",Tabla1[[#This Row],[Base Precio de Lista neto]])</f>
        <v>1005.1564</v>
      </c>
      <c r="D4141" s="5">
        <f>IF($F$2=0," - ",Tabla1[[#This Row],[Base Precio de Lista neto]]*(1-$F$2))</f>
        <v>703.60947999999996</v>
      </c>
      <c r="E4141" s="5">
        <f>IF($F$2=0," - ",Tabla1[[#This Row],[Base para Mejor precio]]*(1-$F$2))</f>
        <v>633.24853199999995</v>
      </c>
      <c r="F4141" s="4" t="s">
        <v>5</v>
      </c>
      <c r="G4141" s="16" t="s">
        <v>6131</v>
      </c>
      <c r="H4141" s="5">
        <f>IFERROR(IF($F$3=0,"-",Tabla1[[#This Row],[Precio de Cliente neto]]*(1+$F$3)),"-")</f>
        <v>1055.4142199999999</v>
      </c>
      <c r="I4141" s="5">
        <v>1005.1564</v>
      </c>
      <c r="J4141" s="5">
        <v>904.64076</v>
      </c>
      <c r="K4141" s="26">
        <v>0.21</v>
      </c>
    </row>
    <row r="4142" spans="1:11">
      <c r="A4142" s="4">
        <v>10989</v>
      </c>
      <c r="B4142" t="s">
        <v>3048</v>
      </c>
      <c r="C4142" s="5">
        <f>IF($F$2=0," - ",Tabla1[[#This Row],[Base Precio de Lista neto]])</f>
        <v>1005.1564</v>
      </c>
      <c r="D4142" s="5">
        <f>IF($F$2=0," - ",Tabla1[[#This Row],[Base Precio de Lista neto]]*(1-$F$2))</f>
        <v>703.60947999999996</v>
      </c>
      <c r="E4142" s="5">
        <f>IF($F$2=0," - ",Tabla1[[#This Row],[Base para Mejor precio]]*(1-$F$2))</f>
        <v>633.24853199999995</v>
      </c>
      <c r="F4142" s="4" t="s">
        <v>5</v>
      </c>
      <c r="G4142" s="16" t="s">
        <v>6131</v>
      </c>
      <c r="H4142" s="5">
        <f>IFERROR(IF($F$3=0,"-",Tabla1[[#This Row],[Precio de Cliente neto]]*(1+$F$3)),"-")</f>
        <v>1055.4142199999999</v>
      </c>
      <c r="I4142" s="5">
        <v>1005.1564</v>
      </c>
      <c r="J4142" s="5">
        <v>904.64076</v>
      </c>
      <c r="K4142" s="26">
        <v>0.21</v>
      </c>
    </row>
    <row r="4143" spans="1:11">
      <c r="A4143" s="4">
        <v>10990</v>
      </c>
      <c r="B4143" t="s">
        <v>3049</v>
      </c>
      <c r="C4143" s="5">
        <f>IF($F$2=0," - ",Tabla1[[#This Row],[Base Precio de Lista neto]])</f>
        <v>1005.1564</v>
      </c>
      <c r="D4143" s="5">
        <f>IF($F$2=0," - ",Tabla1[[#This Row],[Base Precio de Lista neto]]*(1-$F$2))</f>
        <v>703.60947999999996</v>
      </c>
      <c r="E4143" s="5">
        <f>IF($F$2=0," - ",Tabla1[[#This Row],[Base para Mejor precio]]*(1-$F$2))</f>
        <v>633.24853199999995</v>
      </c>
      <c r="F4143" s="4" t="s">
        <v>5</v>
      </c>
      <c r="G4143" s="16" t="s">
        <v>6131</v>
      </c>
      <c r="H4143" s="5">
        <f>IFERROR(IF($F$3=0,"-",Tabla1[[#This Row],[Precio de Cliente neto]]*(1+$F$3)),"-")</f>
        <v>1055.4142199999999</v>
      </c>
      <c r="I4143" s="5">
        <v>1005.1564</v>
      </c>
      <c r="J4143" s="5">
        <v>904.64076</v>
      </c>
      <c r="K4143" s="26">
        <v>0.21</v>
      </c>
    </row>
    <row r="4144" spans="1:11">
      <c r="A4144" s="4">
        <v>10998</v>
      </c>
      <c r="B4144" t="s">
        <v>3050</v>
      </c>
      <c r="C4144" s="5">
        <f>IF($F$2=0," - ",Tabla1[[#This Row],[Base Precio de Lista neto]])</f>
        <v>280.83999999999997</v>
      </c>
      <c r="D4144" s="5">
        <f>IF($F$2=0," - ",Tabla1[[#This Row],[Base Precio de Lista neto]]*(1-$F$2))</f>
        <v>196.58799999999997</v>
      </c>
      <c r="E4144" s="5">
        <f>IF($F$2=0," - ",Tabla1[[#This Row],[Base para Mejor precio]]*(1-$F$2))</f>
        <v>176.92919999999998</v>
      </c>
      <c r="F4144" s="4" t="s">
        <v>5</v>
      </c>
      <c r="G4144" s="16" t="s">
        <v>6131</v>
      </c>
      <c r="H4144" s="5">
        <f>IFERROR(IF($F$3=0,"-",Tabla1[[#This Row],[Precio de Cliente neto]]*(1+$F$3)),"-")</f>
        <v>294.88199999999995</v>
      </c>
      <c r="I4144" s="5">
        <v>280.83999999999997</v>
      </c>
      <c r="J4144" s="5">
        <v>252.756</v>
      </c>
      <c r="K4144" s="26">
        <v>0.21</v>
      </c>
    </row>
    <row r="4145" spans="1:11">
      <c r="A4145" s="4">
        <v>10999</v>
      </c>
      <c r="B4145" t="s">
        <v>3051</v>
      </c>
      <c r="C4145" s="5">
        <f>IF($F$2=0," - ",Tabla1[[#This Row],[Base Precio de Lista neto]])</f>
        <v>6425.2236000000003</v>
      </c>
      <c r="D4145" s="5">
        <f>IF($F$2=0," - ",Tabla1[[#This Row],[Base Precio de Lista neto]]*(1-$F$2))</f>
        <v>4497.6565199999995</v>
      </c>
      <c r="E4145" s="5">
        <f>IF($F$2=0," - ",Tabla1[[#This Row],[Base para Mejor precio]]*(1-$F$2))</f>
        <v>4047.890868</v>
      </c>
      <c r="F4145" s="4" t="s">
        <v>5</v>
      </c>
      <c r="G4145" s="16" t="s">
        <v>6131</v>
      </c>
      <c r="H4145" s="5">
        <f>IFERROR(IF($F$3=0,"-",Tabla1[[#This Row],[Precio de Cliente neto]]*(1+$F$3)),"-")</f>
        <v>6746.4847799999989</v>
      </c>
      <c r="I4145" s="5">
        <v>6425.2236000000003</v>
      </c>
      <c r="J4145" s="5">
        <v>5782.7012400000003</v>
      </c>
      <c r="K4145" s="26">
        <v>0.21</v>
      </c>
    </row>
    <row r="4146" spans="1:11">
      <c r="A4146" s="4">
        <v>11000</v>
      </c>
      <c r="B4146" t="s">
        <v>3052</v>
      </c>
      <c r="C4146" s="5">
        <f>IF($F$2=0," - ",Tabla1[[#This Row],[Base Precio de Lista neto]])</f>
        <v>7228.2947000000004</v>
      </c>
      <c r="D4146" s="5">
        <f>IF($F$2=0," - ",Tabla1[[#This Row],[Base Precio de Lista neto]]*(1-$F$2))</f>
        <v>5059.8062899999995</v>
      </c>
      <c r="E4146" s="5">
        <f>IF($F$2=0," - ",Tabla1[[#This Row],[Base para Mejor precio]]*(1-$F$2))</f>
        <v>4553.8256609999999</v>
      </c>
      <c r="F4146" s="4" t="s">
        <v>5</v>
      </c>
      <c r="G4146" s="16" t="s">
        <v>6131</v>
      </c>
      <c r="H4146" s="5">
        <f>IFERROR(IF($F$3=0,"-",Tabla1[[#This Row],[Precio de Cliente neto]]*(1+$F$3)),"-")</f>
        <v>7589.7094349999988</v>
      </c>
      <c r="I4146" s="5">
        <v>7228.2947000000004</v>
      </c>
      <c r="J4146" s="5">
        <v>6505.4652299999998</v>
      </c>
      <c r="K4146" s="26">
        <v>0.21</v>
      </c>
    </row>
    <row r="4147" spans="1:11">
      <c r="A4147" s="4">
        <v>11001</v>
      </c>
      <c r="B4147" t="s">
        <v>3053</v>
      </c>
      <c r="C4147" s="5">
        <f>IF($F$2=0," - ",Tabla1[[#This Row],[Base Precio de Lista neto]])</f>
        <v>8031.4966999999997</v>
      </c>
      <c r="D4147" s="5">
        <f>IF($F$2=0," - ",Tabla1[[#This Row],[Base Precio de Lista neto]]*(1-$F$2))</f>
        <v>5622.0476899999994</v>
      </c>
      <c r="E4147" s="5">
        <f>IF($F$2=0," - ",Tabla1[[#This Row],[Base para Mejor precio]]*(1-$F$2))</f>
        <v>5059.8429209999995</v>
      </c>
      <c r="F4147" s="4" t="s">
        <v>5</v>
      </c>
      <c r="G4147" s="16" t="s">
        <v>6131</v>
      </c>
      <c r="H4147" s="5">
        <f>IFERROR(IF($F$3=0,"-",Tabla1[[#This Row],[Precio de Cliente neto]]*(1+$F$3)),"-")</f>
        <v>8433.0715349999991</v>
      </c>
      <c r="I4147" s="5">
        <v>8031.4966999999997</v>
      </c>
      <c r="J4147" s="5">
        <v>7228.3470299999999</v>
      </c>
      <c r="K4147" s="26">
        <v>0.21</v>
      </c>
    </row>
    <row r="4148" spans="1:11">
      <c r="A4148" s="4">
        <v>11002</v>
      </c>
      <c r="B4148" t="s">
        <v>3054</v>
      </c>
      <c r="C4148" s="5">
        <f>IF($F$2=0," - ",Tabla1[[#This Row],[Base Precio de Lista neto]])</f>
        <v>8995.3130000000001</v>
      </c>
      <c r="D4148" s="5">
        <f>IF($F$2=0," - ",Tabla1[[#This Row],[Base Precio de Lista neto]]*(1-$F$2))</f>
        <v>6296.7190999999993</v>
      </c>
      <c r="E4148" s="5">
        <f>IF($F$2=0," - ",Tabla1[[#This Row],[Base para Mejor precio]]*(1-$F$2))</f>
        <v>5667.0471899999993</v>
      </c>
      <c r="F4148" s="4" t="s">
        <v>5</v>
      </c>
      <c r="G4148" s="16" t="s">
        <v>6131</v>
      </c>
      <c r="H4148" s="5">
        <f>IFERROR(IF($F$3=0,"-",Tabla1[[#This Row],[Precio de Cliente neto]]*(1+$F$3)),"-")</f>
        <v>9445.0786499999995</v>
      </c>
      <c r="I4148" s="5">
        <v>8995.3130000000001</v>
      </c>
      <c r="J4148" s="5">
        <v>8095.7816999999995</v>
      </c>
      <c r="K4148" s="26">
        <v>0.21</v>
      </c>
    </row>
    <row r="4149" spans="1:11">
      <c r="A4149" s="4">
        <v>11003</v>
      </c>
      <c r="B4149" t="s">
        <v>3055</v>
      </c>
      <c r="C4149" s="5">
        <f>IF($F$2=0," - ",Tabla1[[#This Row],[Base Precio de Lista neto]])</f>
        <v>6886.1223</v>
      </c>
      <c r="D4149" s="5">
        <f>IF($F$2=0," - ",Tabla1[[#This Row],[Base Precio de Lista neto]]*(1-$F$2))</f>
        <v>4820.2856099999999</v>
      </c>
      <c r="E4149" s="5">
        <f>IF($F$2=0," - ",Tabla1[[#This Row],[Base para Mejor precio]]*(1-$F$2))</f>
        <v>4338.2570489999998</v>
      </c>
      <c r="F4149" s="4" t="s">
        <v>5</v>
      </c>
      <c r="G4149" s="16" t="s">
        <v>6131</v>
      </c>
      <c r="H4149" s="5">
        <f>IFERROR(IF($F$3=0,"-",Tabla1[[#This Row],[Precio de Cliente neto]]*(1+$F$3)),"-")</f>
        <v>7230.4284150000003</v>
      </c>
      <c r="I4149" s="5">
        <v>6886.1223</v>
      </c>
      <c r="J4149" s="5">
        <v>6197.5100700000003</v>
      </c>
      <c r="K4149" s="26">
        <v>0.21</v>
      </c>
    </row>
    <row r="4150" spans="1:11">
      <c r="A4150" s="4">
        <v>11004</v>
      </c>
      <c r="B4150" t="s">
        <v>3056</v>
      </c>
      <c r="C4150" s="5">
        <f>IF($F$2=0," - ",Tabla1[[#This Row],[Base Precio de Lista neto]])</f>
        <v>1637.7784999999999</v>
      </c>
      <c r="D4150" s="5">
        <f>IF($F$2=0," - ",Tabla1[[#This Row],[Base Precio de Lista neto]]*(1-$F$2))</f>
        <v>1146.4449499999998</v>
      </c>
      <c r="E4150" s="5">
        <f>IF($F$2=0," - ",Tabla1[[#This Row],[Base para Mejor precio]]*(1-$F$2))</f>
        <v>1031.8004549999998</v>
      </c>
      <c r="F4150" s="4" t="s">
        <v>6</v>
      </c>
      <c r="G4150" s="16" t="s">
        <v>6131</v>
      </c>
      <c r="H4150" s="5">
        <f>IFERROR(IF($F$3=0,"-",Tabla1[[#This Row],[Precio de Cliente neto]]*(1+$F$3)),"-")</f>
        <v>1719.6674249999996</v>
      </c>
      <c r="I4150" s="5">
        <v>1637.7784999999999</v>
      </c>
      <c r="J4150" s="5">
        <v>1474.00065</v>
      </c>
      <c r="K4150" s="26">
        <v>0.21</v>
      </c>
    </row>
    <row r="4151" spans="1:11">
      <c r="A4151" s="4">
        <v>11005</v>
      </c>
      <c r="B4151" t="s">
        <v>3057</v>
      </c>
      <c r="C4151" s="5">
        <f>IF($F$2=0," - ",Tabla1[[#This Row],[Base Precio de Lista neto]])</f>
        <v>2013.2444</v>
      </c>
      <c r="D4151" s="5">
        <f>IF($F$2=0," - ",Tabla1[[#This Row],[Base Precio de Lista neto]]*(1-$F$2))</f>
        <v>1409.27108</v>
      </c>
      <c r="E4151" s="5">
        <f>IF($F$2=0," - ",Tabla1[[#This Row],[Base para Mejor precio]]*(1-$F$2))</f>
        <v>1268.3439719999999</v>
      </c>
      <c r="F4151" s="4" t="s">
        <v>6</v>
      </c>
      <c r="G4151" s="16" t="s">
        <v>6131</v>
      </c>
      <c r="H4151" s="5">
        <f>IFERROR(IF($F$3=0,"-",Tabla1[[#This Row],[Precio de Cliente neto]]*(1+$F$3)),"-")</f>
        <v>2113.9066199999997</v>
      </c>
      <c r="I4151" s="5">
        <v>2013.2444</v>
      </c>
      <c r="J4151" s="5">
        <v>1811.9199599999999</v>
      </c>
      <c r="K4151" s="26">
        <v>0.21</v>
      </c>
    </row>
    <row r="4152" spans="1:11">
      <c r="A4152" s="4">
        <v>11006</v>
      </c>
      <c r="B4152" t="s">
        <v>3058</v>
      </c>
      <c r="C4152" s="5">
        <f>IF($F$2=0," - ",Tabla1[[#This Row],[Base Precio de Lista neto]])</f>
        <v>2088.857</v>
      </c>
      <c r="D4152" s="5">
        <f>IF($F$2=0," - ",Tabla1[[#This Row],[Base Precio de Lista neto]]*(1-$F$2))</f>
        <v>1462.1998999999998</v>
      </c>
      <c r="E4152" s="5">
        <f>IF($F$2=0," - ",Tabla1[[#This Row],[Base para Mejor precio]]*(1-$F$2))</f>
        <v>1315.9799099999998</v>
      </c>
      <c r="F4152" s="4" t="s">
        <v>5</v>
      </c>
      <c r="G4152" s="16" t="s">
        <v>6131</v>
      </c>
      <c r="H4152" s="5">
        <f>IFERROR(IF($F$3=0,"-",Tabla1[[#This Row],[Precio de Cliente neto]]*(1+$F$3)),"-")</f>
        <v>2193.2998499999999</v>
      </c>
      <c r="I4152" s="5">
        <v>2088.857</v>
      </c>
      <c r="J4152" s="5">
        <v>1879.9712999999999</v>
      </c>
      <c r="K4152" s="26">
        <v>0.21</v>
      </c>
    </row>
    <row r="4153" spans="1:11">
      <c r="A4153" s="4">
        <v>11007</v>
      </c>
      <c r="B4153" t="s">
        <v>3059</v>
      </c>
      <c r="C4153" s="5">
        <f>IF($F$2=0," - ",Tabla1[[#This Row],[Base Precio de Lista neto]])</f>
        <v>131.8289</v>
      </c>
      <c r="D4153" s="5">
        <f>IF($F$2=0," - ",Tabla1[[#This Row],[Base Precio de Lista neto]]*(1-$F$2))</f>
        <v>92.280230000000003</v>
      </c>
      <c r="E4153" s="5">
        <f>IF($F$2=0," - ",Tabla1[[#This Row],[Base para Mejor precio]]*(1-$F$2))</f>
        <v>83.052206999999996</v>
      </c>
      <c r="F4153" s="4" t="s">
        <v>6</v>
      </c>
      <c r="G4153" s="16" t="s">
        <v>6131</v>
      </c>
      <c r="H4153" s="5">
        <f>IFERROR(IF($F$3=0,"-",Tabla1[[#This Row],[Precio de Cliente neto]]*(1+$F$3)),"-")</f>
        <v>138.420345</v>
      </c>
      <c r="I4153" s="5">
        <v>131.8289</v>
      </c>
      <c r="J4153" s="5">
        <v>118.64601</v>
      </c>
      <c r="K4153" s="26">
        <v>0.21</v>
      </c>
    </row>
    <row r="4154" spans="1:11">
      <c r="A4154" s="4">
        <v>11008</v>
      </c>
      <c r="B4154" t="s">
        <v>3060</v>
      </c>
      <c r="C4154" s="5">
        <f>IF($F$2=0," - ",Tabla1[[#This Row],[Base Precio de Lista neto]])</f>
        <v>131.8289</v>
      </c>
      <c r="D4154" s="5">
        <f>IF($F$2=0," - ",Tabla1[[#This Row],[Base Precio de Lista neto]]*(1-$F$2))</f>
        <v>92.280230000000003</v>
      </c>
      <c r="E4154" s="5">
        <f>IF($F$2=0," - ",Tabla1[[#This Row],[Base para Mejor precio]]*(1-$F$2))</f>
        <v>83.052206999999996</v>
      </c>
      <c r="F4154" s="4" t="s">
        <v>6</v>
      </c>
      <c r="G4154" s="16" t="s">
        <v>6131</v>
      </c>
      <c r="H4154" s="5">
        <f>IFERROR(IF($F$3=0,"-",Tabla1[[#This Row],[Precio de Cliente neto]]*(1+$F$3)),"-")</f>
        <v>138.420345</v>
      </c>
      <c r="I4154" s="5">
        <v>131.8289</v>
      </c>
      <c r="J4154" s="5">
        <v>118.64601</v>
      </c>
      <c r="K4154" s="26">
        <v>0.21</v>
      </c>
    </row>
    <row r="4155" spans="1:11">
      <c r="A4155" s="4">
        <v>11009</v>
      </c>
      <c r="B4155" t="s">
        <v>3061</v>
      </c>
      <c r="C4155" s="5">
        <f>IF($F$2=0," - ",Tabla1[[#This Row],[Base Precio de Lista neto]])</f>
        <v>131.8289</v>
      </c>
      <c r="D4155" s="5">
        <f>IF($F$2=0," - ",Tabla1[[#This Row],[Base Precio de Lista neto]]*(1-$F$2))</f>
        <v>92.280230000000003</v>
      </c>
      <c r="E4155" s="5">
        <f>IF($F$2=0," - ",Tabla1[[#This Row],[Base para Mejor precio]]*(1-$F$2))</f>
        <v>83.052206999999996</v>
      </c>
      <c r="F4155" s="4" t="s">
        <v>6</v>
      </c>
      <c r="G4155" s="16" t="s">
        <v>6131</v>
      </c>
      <c r="H4155" s="5">
        <f>IFERROR(IF($F$3=0,"-",Tabla1[[#This Row],[Precio de Cliente neto]]*(1+$F$3)),"-")</f>
        <v>138.420345</v>
      </c>
      <c r="I4155" s="5">
        <v>131.8289</v>
      </c>
      <c r="J4155" s="5">
        <v>118.64601</v>
      </c>
      <c r="K4155" s="26">
        <v>0.21</v>
      </c>
    </row>
    <row r="4156" spans="1:11">
      <c r="A4156" s="4">
        <v>11010</v>
      </c>
      <c r="B4156" t="s">
        <v>3062</v>
      </c>
      <c r="C4156" s="5">
        <f>IF($F$2=0," - ",Tabla1[[#This Row],[Base Precio de Lista neto]])</f>
        <v>131.8289</v>
      </c>
      <c r="D4156" s="5">
        <f>IF($F$2=0," - ",Tabla1[[#This Row],[Base Precio de Lista neto]]*(1-$F$2))</f>
        <v>92.280230000000003</v>
      </c>
      <c r="E4156" s="5">
        <f>IF($F$2=0," - ",Tabla1[[#This Row],[Base para Mejor precio]]*(1-$F$2))</f>
        <v>83.052206999999996</v>
      </c>
      <c r="F4156" s="4" t="s">
        <v>6</v>
      </c>
      <c r="G4156" s="16" t="s">
        <v>6131</v>
      </c>
      <c r="H4156" s="5">
        <f>IFERROR(IF($F$3=0,"-",Tabla1[[#This Row],[Precio de Cliente neto]]*(1+$F$3)),"-")</f>
        <v>138.420345</v>
      </c>
      <c r="I4156" s="5">
        <v>131.8289</v>
      </c>
      <c r="J4156" s="5">
        <v>118.64601</v>
      </c>
      <c r="K4156" s="26">
        <v>0.21</v>
      </c>
    </row>
    <row r="4157" spans="1:11">
      <c r="A4157" s="4">
        <v>11011</v>
      </c>
      <c r="B4157" t="s">
        <v>3063</v>
      </c>
      <c r="C4157" s="5">
        <f>IF($F$2=0," - ",Tabla1[[#This Row],[Base Precio de Lista neto]])</f>
        <v>56.76</v>
      </c>
      <c r="D4157" s="5">
        <f>IF($F$2=0," - ",Tabla1[[#This Row],[Base Precio de Lista neto]]*(1-$F$2))</f>
        <v>39.731999999999999</v>
      </c>
      <c r="E4157" s="5">
        <f>IF($F$2=0," - ",Tabla1[[#This Row],[Base para Mejor precio]]*(1-$F$2))</f>
        <v>35.758800000000001</v>
      </c>
      <c r="F4157" s="4" t="s">
        <v>6</v>
      </c>
      <c r="G4157" s="16" t="s">
        <v>6131</v>
      </c>
      <c r="H4157" s="5">
        <f>IFERROR(IF($F$3=0,"-",Tabla1[[#This Row],[Precio de Cliente neto]]*(1+$F$3)),"-")</f>
        <v>59.597999999999999</v>
      </c>
      <c r="I4157" s="5">
        <v>56.76</v>
      </c>
      <c r="J4157" s="5">
        <v>51.084000000000003</v>
      </c>
      <c r="K4157" s="26">
        <v>0.21</v>
      </c>
    </row>
    <row r="4158" spans="1:11">
      <c r="A4158" s="4">
        <v>11013</v>
      </c>
      <c r="B4158" t="s">
        <v>3064</v>
      </c>
      <c r="C4158" s="5">
        <f>IF($F$2=0," - ",Tabla1[[#This Row],[Base Precio de Lista neto]])</f>
        <v>655.04999999999995</v>
      </c>
      <c r="D4158" s="5">
        <f>IF($F$2=0," - ",Tabla1[[#This Row],[Base Precio de Lista neto]]*(1-$F$2))</f>
        <v>458.53499999999991</v>
      </c>
      <c r="E4158" s="5">
        <f>IF($F$2=0," - ",Tabla1[[#This Row],[Base para Mejor precio]]*(1-$F$2))</f>
        <v>368.52457950000002</v>
      </c>
      <c r="F4158" s="4" t="s">
        <v>5</v>
      </c>
      <c r="G4158" s="16" t="s">
        <v>8993</v>
      </c>
      <c r="H4158" s="5">
        <f>IFERROR(IF($F$3=0,"-",Tabla1[[#This Row],[Precio de Cliente neto]]*(1+$F$3)),"-")</f>
        <v>687.8024999999999</v>
      </c>
      <c r="I4158" s="5">
        <v>655.04999999999995</v>
      </c>
      <c r="J4158" s="5">
        <v>526.46368500000005</v>
      </c>
      <c r="K4158" s="26">
        <v>0.21</v>
      </c>
    </row>
    <row r="4159" spans="1:11">
      <c r="A4159" s="4">
        <v>11014</v>
      </c>
      <c r="B4159" t="s">
        <v>3065</v>
      </c>
      <c r="C4159" s="5">
        <f>IF($F$2=0," - ",Tabla1[[#This Row],[Base Precio de Lista neto]])</f>
        <v>747.43830000000003</v>
      </c>
      <c r="D4159" s="5">
        <f>IF($F$2=0," - ",Tabla1[[#This Row],[Base Precio de Lista neto]]*(1-$F$2))</f>
        <v>523.20681000000002</v>
      </c>
      <c r="E4159" s="5">
        <f>IF($F$2=0," - ",Tabla1[[#This Row],[Base para Mejor precio]]*(1-$F$2))</f>
        <v>420.501313197</v>
      </c>
      <c r="F4159" s="4" t="s">
        <v>5</v>
      </c>
      <c r="G4159" s="16" t="s">
        <v>8993</v>
      </c>
      <c r="H4159" s="5">
        <f>IFERROR(IF($F$3=0,"-",Tabla1[[#This Row],[Precio de Cliente neto]]*(1+$F$3)),"-")</f>
        <v>784.81021499999997</v>
      </c>
      <c r="I4159" s="5">
        <v>747.43830000000003</v>
      </c>
      <c r="J4159" s="5">
        <v>600.71616171000005</v>
      </c>
      <c r="K4159" s="26">
        <v>0.21</v>
      </c>
    </row>
    <row r="4160" spans="1:11">
      <c r="A4160" s="4">
        <v>11015</v>
      </c>
      <c r="B4160" t="s">
        <v>3066</v>
      </c>
      <c r="C4160" s="5">
        <f>IF($F$2=0," - ",Tabla1[[#This Row],[Base Precio de Lista neto]])</f>
        <v>821.53840000000002</v>
      </c>
      <c r="D4160" s="5">
        <f>IF($F$2=0," - ",Tabla1[[#This Row],[Base Precio de Lista neto]]*(1-$F$2))</f>
        <v>575.07687999999996</v>
      </c>
      <c r="E4160" s="5">
        <f>IF($F$2=0," - ",Tabla1[[#This Row],[Base para Mejor precio]]*(1-$F$2))</f>
        <v>462.18928845599999</v>
      </c>
      <c r="F4160" s="4" t="s">
        <v>5</v>
      </c>
      <c r="G4160" s="16" t="s">
        <v>8993</v>
      </c>
      <c r="H4160" s="5">
        <f>IFERROR(IF($F$3=0,"-",Tabla1[[#This Row],[Precio de Cliente neto]]*(1+$F$3)),"-")</f>
        <v>862.61531999999988</v>
      </c>
      <c r="I4160" s="5">
        <v>821.53840000000002</v>
      </c>
      <c r="J4160" s="5">
        <v>660.27041208000003</v>
      </c>
      <c r="K4160" s="26">
        <v>0.21</v>
      </c>
    </row>
    <row r="4161" spans="1:11">
      <c r="A4161" s="4">
        <v>11016</v>
      </c>
      <c r="B4161" t="s">
        <v>3067</v>
      </c>
      <c r="C4161" s="5">
        <f>IF($F$2=0," - ",Tabla1[[#This Row],[Base Precio de Lista neto]])</f>
        <v>131.8287</v>
      </c>
      <c r="D4161" s="5">
        <f>IF($F$2=0," - ",Tabla1[[#This Row],[Base Precio de Lista neto]]*(1-$F$2))</f>
        <v>92.280089999999987</v>
      </c>
      <c r="E4161" s="5">
        <f>IF($F$2=0," - ",Tabla1[[#This Row],[Base para Mejor precio]]*(1-$F$2))</f>
        <v>83.052081000000001</v>
      </c>
      <c r="F4161" s="4" t="s">
        <v>6</v>
      </c>
      <c r="G4161" s="16" t="s">
        <v>6131</v>
      </c>
      <c r="H4161" s="5">
        <f>IFERROR(IF($F$3=0,"-",Tabla1[[#This Row],[Precio de Cliente neto]]*(1+$F$3)),"-")</f>
        <v>138.42013499999999</v>
      </c>
      <c r="I4161" s="5">
        <v>131.8287</v>
      </c>
      <c r="J4161" s="5">
        <v>118.64583</v>
      </c>
      <c r="K4161" s="26">
        <v>0.21</v>
      </c>
    </row>
    <row r="4162" spans="1:11">
      <c r="A4162" s="4">
        <v>11017</v>
      </c>
      <c r="B4162" t="s">
        <v>3068</v>
      </c>
      <c r="C4162" s="5">
        <f>IF($F$2=0," - ",Tabla1[[#This Row],[Base Precio de Lista neto]])</f>
        <v>131.8289</v>
      </c>
      <c r="D4162" s="5">
        <f>IF($F$2=0," - ",Tabla1[[#This Row],[Base Precio de Lista neto]]*(1-$F$2))</f>
        <v>92.280230000000003</v>
      </c>
      <c r="E4162" s="5">
        <f>IF($F$2=0," - ",Tabla1[[#This Row],[Base para Mejor precio]]*(1-$F$2))</f>
        <v>83.052206999999996</v>
      </c>
      <c r="F4162" s="4" t="s">
        <v>6</v>
      </c>
      <c r="G4162" s="16" t="s">
        <v>6131</v>
      </c>
      <c r="H4162" s="5">
        <f>IFERROR(IF($F$3=0,"-",Tabla1[[#This Row],[Precio de Cliente neto]]*(1+$F$3)),"-")</f>
        <v>138.420345</v>
      </c>
      <c r="I4162" s="5">
        <v>131.8289</v>
      </c>
      <c r="J4162" s="5">
        <v>118.64601</v>
      </c>
      <c r="K4162" s="26">
        <v>0.21</v>
      </c>
    </row>
    <row r="4163" spans="1:11">
      <c r="A4163" s="4">
        <v>11018</v>
      </c>
      <c r="B4163" t="s">
        <v>3069</v>
      </c>
      <c r="C4163" s="5">
        <f>IF($F$2=0," - ",Tabla1[[#This Row],[Base Precio de Lista neto]])</f>
        <v>1257.163</v>
      </c>
      <c r="D4163" s="5">
        <f>IF($F$2=0," - ",Tabla1[[#This Row],[Base Precio de Lista neto]]*(1-$F$2))</f>
        <v>880.01409999999998</v>
      </c>
      <c r="E4163" s="5">
        <f>IF($F$2=0," - ",Tabla1[[#This Row],[Base para Mejor precio]]*(1-$F$2))</f>
        <v>792.01268999999991</v>
      </c>
      <c r="F4163" s="4" t="s">
        <v>5</v>
      </c>
      <c r="G4163" s="16" t="s">
        <v>6131</v>
      </c>
      <c r="H4163" s="5">
        <f>IFERROR(IF($F$3=0,"-",Tabla1[[#This Row],[Precio de Cliente neto]]*(1+$F$3)),"-")</f>
        <v>1320.02115</v>
      </c>
      <c r="I4163" s="5">
        <v>1257.163</v>
      </c>
      <c r="J4163" s="5">
        <v>1131.4467</v>
      </c>
      <c r="K4163" s="26">
        <v>0.21</v>
      </c>
    </row>
    <row r="4164" spans="1:11">
      <c r="A4164" s="4">
        <v>11020</v>
      </c>
      <c r="B4164" t="s">
        <v>3070</v>
      </c>
      <c r="C4164" s="5">
        <f>IF($F$2=0," - ",Tabla1[[#This Row],[Base Precio de Lista neto]])</f>
        <v>3150.0119</v>
      </c>
      <c r="D4164" s="5">
        <f>IF($F$2=0," - ",Tabla1[[#This Row],[Base Precio de Lista neto]]*(1-$F$2))</f>
        <v>2205.0083299999997</v>
      </c>
      <c r="E4164" s="5">
        <f>IF($F$2=0," - ",Tabla1[[#This Row],[Base para Mejor precio]]*(1-$F$2))</f>
        <v>1984.5074969999998</v>
      </c>
      <c r="F4164" s="4" t="s">
        <v>6</v>
      </c>
      <c r="G4164" s="16" t="s">
        <v>6131</v>
      </c>
      <c r="H4164" s="5">
        <f>IFERROR(IF($F$3=0,"-",Tabla1[[#This Row],[Precio de Cliente neto]]*(1+$F$3)),"-")</f>
        <v>3307.5124949999995</v>
      </c>
      <c r="I4164" s="5">
        <v>3150.0119</v>
      </c>
      <c r="J4164" s="5">
        <v>2835.01071</v>
      </c>
      <c r="K4164" s="26">
        <v>0.21</v>
      </c>
    </row>
    <row r="4165" spans="1:11">
      <c r="A4165" s="4">
        <v>11021</v>
      </c>
      <c r="B4165" t="s">
        <v>3071</v>
      </c>
      <c r="C4165" s="5">
        <f>IF($F$2=0," - ",Tabla1[[#This Row],[Base Precio de Lista neto]])</f>
        <v>3417.0807</v>
      </c>
      <c r="D4165" s="5">
        <f>IF($F$2=0," - ",Tabla1[[#This Row],[Base Precio de Lista neto]]*(1-$F$2))</f>
        <v>2391.95649</v>
      </c>
      <c r="E4165" s="5">
        <f>IF($F$2=0," - ",Tabla1[[#This Row],[Base para Mejor precio]]*(1-$F$2))</f>
        <v>2152.7608409999998</v>
      </c>
      <c r="F4165" s="4" t="s">
        <v>6</v>
      </c>
      <c r="G4165" s="16" t="s">
        <v>6131</v>
      </c>
      <c r="H4165" s="5">
        <f>IFERROR(IF($F$3=0,"-",Tabla1[[#This Row],[Precio de Cliente neto]]*(1+$F$3)),"-")</f>
        <v>3587.9347349999998</v>
      </c>
      <c r="I4165" s="5">
        <v>3417.0807</v>
      </c>
      <c r="J4165" s="5">
        <v>3075.3726299999998</v>
      </c>
      <c r="K4165" s="26">
        <v>0.21</v>
      </c>
    </row>
    <row r="4166" spans="1:11">
      <c r="A4166" s="4">
        <v>11022</v>
      </c>
      <c r="B4166" t="s">
        <v>3072</v>
      </c>
      <c r="C4166" s="5">
        <f>IF($F$2=0," - ",Tabla1[[#This Row],[Base Precio de Lista neto]])</f>
        <v>3697.8420999999998</v>
      </c>
      <c r="D4166" s="5">
        <f>IF($F$2=0," - ",Tabla1[[#This Row],[Base Precio de Lista neto]]*(1-$F$2))</f>
        <v>2588.4894699999995</v>
      </c>
      <c r="E4166" s="5">
        <f>IF($F$2=0," - ",Tabla1[[#This Row],[Base para Mejor precio]]*(1-$F$2))</f>
        <v>2329.640523</v>
      </c>
      <c r="F4166" s="4" t="s">
        <v>6</v>
      </c>
      <c r="G4166" s="16" t="s">
        <v>6131</v>
      </c>
      <c r="H4166" s="5">
        <f>IFERROR(IF($F$3=0,"-",Tabla1[[#This Row],[Precio de Cliente neto]]*(1+$F$3)),"-")</f>
        <v>3882.7342049999993</v>
      </c>
      <c r="I4166" s="5">
        <v>3697.8420999999998</v>
      </c>
      <c r="J4166" s="5">
        <v>3328.05789</v>
      </c>
      <c r="K4166" s="26">
        <v>0.21</v>
      </c>
    </row>
    <row r="4167" spans="1:11">
      <c r="A4167" s="4">
        <v>11023</v>
      </c>
      <c r="B4167" t="s">
        <v>3073</v>
      </c>
      <c r="C4167" s="5">
        <f>IF($F$2=0," - ",Tabla1[[#This Row],[Base Precio de Lista neto]])</f>
        <v>4348.3882999999996</v>
      </c>
      <c r="D4167" s="5">
        <f>IF($F$2=0," - ",Tabla1[[#This Row],[Base Precio de Lista neto]]*(1-$F$2))</f>
        <v>3043.8718099999996</v>
      </c>
      <c r="E4167" s="5">
        <f>IF($F$2=0," - ",Tabla1[[#This Row],[Base para Mejor precio]]*(1-$F$2))</f>
        <v>2739.4846289999996</v>
      </c>
      <c r="F4167" s="4" t="s">
        <v>6</v>
      </c>
      <c r="G4167" s="16" t="s">
        <v>6131</v>
      </c>
      <c r="H4167" s="5">
        <f>IFERROR(IF($F$3=0,"-",Tabla1[[#This Row],[Precio de Cliente neto]]*(1+$F$3)),"-")</f>
        <v>4565.807714999999</v>
      </c>
      <c r="I4167" s="5">
        <v>4348.3882999999996</v>
      </c>
      <c r="J4167" s="5">
        <v>3913.5494699999999</v>
      </c>
      <c r="K4167" s="26">
        <v>0.21</v>
      </c>
    </row>
    <row r="4168" spans="1:11">
      <c r="A4168" s="4">
        <v>11024</v>
      </c>
      <c r="B4168" t="s">
        <v>3074</v>
      </c>
      <c r="C4168" s="5">
        <f>IF($F$2=0," - ",Tabla1[[#This Row],[Base Precio de Lista neto]])</f>
        <v>4690.7820000000002</v>
      </c>
      <c r="D4168" s="5">
        <f>IF($F$2=0," - ",Tabla1[[#This Row],[Base Precio de Lista neto]]*(1-$F$2))</f>
        <v>3283.5473999999999</v>
      </c>
      <c r="E4168" s="5">
        <f>IF($F$2=0," - ",Tabla1[[#This Row],[Base para Mejor precio]]*(1-$F$2))</f>
        <v>2955.1926600000002</v>
      </c>
      <c r="F4168" s="4" t="s">
        <v>6</v>
      </c>
      <c r="G4168" s="16" t="s">
        <v>6131</v>
      </c>
      <c r="H4168" s="5">
        <f>IFERROR(IF($F$3=0,"-",Tabla1[[#This Row],[Precio de Cliente neto]]*(1+$F$3)),"-")</f>
        <v>4925.3211000000001</v>
      </c>
      <c r="I4168" s="5">
        <v>4690.7820000000002</v>
      </c>
      <c r="J4168" s="5">
        <v>4221.7038000000002</v>
      </c>
      <c r="K4168" s="26">
        <v>0.21</v>
      </c>
    </row>
    <row r="4169" spans="1:11">
      <c r="A4169" s="4">
        <v>11025</v>
      </c>
      <c r="B4169" t="s">
        <v>3075</v>
      </c>
      <c r="C4169" s="5">
        <f>IF($F$2=0," - ",Tabla1[[#This Row],[Base Precio de Lista neto]])</f>
        <v>4964.6952000000001</v>
      </c>
      <c r="D4169" s="5">
        <f>IF($F$2=0," - ",Tabla1[[#This Row],[Base Precio de Lista neto]]*(1-$F$2))</f>
        <v>3475.2866399999998</v>
      </c>
      <c r="E4169" s="5">
        <f>IF($F$2=0," - ",Tabla1[[#This Row],[Base para Mejor precio]]*(1-$F$2))</f>
        <v>3127.7579759999994</v>
      </c>
      <c r="F4169" s="4" t="s">
        <v>6</v>
      </c>
      <c r="G4169" s="16" t="s">
        <v>6131</v>
      </c>
      <c r="H4169" s="5">
        <f>IFERROR(IF($F$3=0,"-",Tabla1[[#This Row],[Precio de Cliente neto]]*(1+$F$3)),"-")</f>
        <v>5212.9299599999995</v>
      </c>
      <c r="I4169" s="5">
        <v>4964.6952000000001</v>
      </c>
      <c r="J4169" s="5">
        <v>4468.2256799999996</v>
      </c>
      <c r="K4169" s="26">
        <v>0.21</v>
      </c>
    </row>
    <row r="4170" spans="1:11">
      <c r="A4170" s="4">
        <v>11030</v>
      </c>
      <c r="B4170" t="s">
        <v>6357</v>
      </c>
      <c r="C4170" s="5">
        <f>IF($F$2=0," - ",Tabla1[[#This Row],[Base Precio de Lista neto]])</f>
        <v>551.75969999999995</v>
      </c>
      <c r="D4170" s="5">
        <f>IF($F$2=0," - ",Tabla1[[#This Row],[Base Precio de Lista neto]]*(1-$F$2))</f>
        <v>386.23178999999993</v>
      </c>
      <c r="E4170" s="5">
        <f>IF($F$2=0," - ",Tabla1[[#This Row],[Base para Mejor precio]]*(1-$F$2))</f>
        <v>330.22818044999997</v>
      </c>
      <c r="F4170" s="4" t="s">
        <v>5</v>
      </c>
      <c r="G4170" s="16" t="s">
        <v>8993</v>
      </c>
      <c r="H4170" s="5">
        <f>IFERROR(IF($F$3=0,"-",Tabla1[[#This Row],[Precio de Cliente neto]]*(1+$F$3)),"-")</f>
        <v>579.34768499999996</v>
      </c>
      <c r="I4170" s="5">
        <v>551.75969999999995</v>
      </c>
      <c r="J4170" s="5">
        <v>471.75454350000001</v>
      </c>
      <c r="K4170" s="26">
        <v>0.21</v>
      </c>
    </row>
    <row r="4171" spans="1:11">
      <c r="A4171" s="4">
        <v>11031</v>
      </c>
      <c r="B4171" t="s">
        <v>6358</v>
      </c>
      <c r="C4171" s="5">
        <f>IF($F$2=0," - ",Tabla1[[#This Row],[Base Precio de Lista neto]])</f>
        <v>233.64</v>
      </c>
      <c r="D4171" s="5">
        <f>IF($F$2=0," - ",Tabla1[[#This Row],[Base Precio de Lista neto]]*(1-$F$2))</f>
        <v>163.54799999999997</v>
      </c>
      <c r="E4171" s="5">
        <f>IF($F$2=0," - ",Tabla1[[#This Row],[Base para Mejor precio]]*(1-$F$2))</f>
        <v>139.83354</v>
      </c>
      <c r="F4171" s="4" t="s">
        <v>5</v>
      </c>
      <c r="G4171" s="16" t="s">
        <v>8993</v>
      </c>
      <c r="H4171" s="5">
        <f>IFERROR(IF($F$3=0,"-",Tabla1[[#This Row],[Precio de Cliente neto]]*(1+$F$3)),"-")</f>
        <v>245.32199999999995</v>
      </c>
      <c r="I4171" s="5">
        <v>233.64</v>
      </c>
      <c r="J4171" s="5">
        <v>199.76220000000001</v>
      </c>
      <c r="K4171" s="26">
        <v>0.21</v>
      </c>
    </row>
    <row r="4172" spans="1:11">
      <c r="A4172" s="4">
        <v>11032</v>
      </c>
      <c r="B4172" t="s">
        <v>6359</v>
      </c>
      <c r="C4172" s="5">
        <f>IF($F$2=0," - ",Tabla1[[#This Row],[Base Precio de Lista neto]])</f>
        <v>310.20010000000002</v>
      </c>
      <c r="D4172" s="5">
        <f>IF($F$2=0," - ",Tabla1[[#This Row],[Base Precio de Lista neto]]*(1-$F$2))</f>
        <v>217.14007000000001</v>
      </c>
      <c r="E4172" s="5">
        <f>IF($F$2=0," - ",Tabla1[[#This Row],[Base para Mejor precio]]*(1-$F$2))</f>
        <v>185.65475985</v>
      </c>
      <c r="F4172" s="4" t="s">
        <v>5</v>
      </c>
      <c r="G4172" s="16" t="s">
        <v>8993</v>
      </c>
      <c r="H4172" s="5">
        <f>IFERROR(IF($F$3=0,"-",Tabla1[[#This Row],[Precio de Cliente neto]]*(1+$F$3)),"-")</f>
        <v>325.710105</v>
      </c>
      <c r="I4172" s="5">
        <v>310.20010000000002</v>
      </c>
      <c r="J4172" s="5">
        <v>265.22108550000002</v>
      </c>
      <c r="K4172" s="26">
        <v>0.21</v>
      </c>
    </row>
    <row r="4173" spans="1:11">
      <c r="A4173" s="4">
        <v>11033</v>
      </c>
      <c r="B4173" t="s">
        <v>6360</v>
      </c>
      <c r="C4173" s="5">
        <f>IF($F$2=0," - ",Tabla1[[#This Row],[Base Precio de Lista neto]])</f>
        <v>434.28</v>
      </c>
      <c r="D4173" s="5">
        <f>IF($F$2=0," - ",Tabla1[[#This Row],[Base Precio de Lista neto]]*(1-$F$2))</f>
        <v>303.99599999999998</v>
      </c>
      <c r="E4173" s="5">
        <f>IF($F$2=0," - ",Tabla1[[#This Row],[Base para Mejor precio]]*(1-$F$2))</f>
        <v>259.91657999999995</v>
      </c>
      <c r="F4173" s="4" t="s">
        <v>5</v>
      </c>
      <c r="G4173" s="16" t="s">
        <v>8993</v>
      </c>
      <c r="H4173" s="5">
        <f>IFERROR(IF($F$3=0,"-",Tabla1[[#This Row],[Precio de Cliente neto]]*(1+$F$3)),"-")</f>
        <v>455.99399999999997</v>
      </c>
      <c r="I4173" s="5">
        <v>434.28</v>
      </c>
      <c r="J4173" s="5">
        <v>371.30939999999998</v>
      </c>
      <c r="K4173" s="26">
        <v>0.21</v>
      </c>
    </row>
    <row r="4174" spans="1:11">
      <c r="A4174" s="4">
        <v>11034</v>
      </c>
      <c r="B4174" t="s">
        <v>6361</v>
      </c>
      <c r="C4174" s="5">
        <f>IF($F$2=0," - ",Tabla1[[#This Row],[Base Precio de Lista neto]])</f>
        <v>496.31979999999999</v>
      </c>
      <c r="D4174" s="5">
        <f>IF($F$2=0," - ",Tabla1[[#This Row],[Base Precio de Lista neto]]*(1-$F$2))</f>
        <v>347.42385999999999</v>
      </c>
      <c r="E4174" s="5">
        <f>IF($F$2=0," - ",Tabla1[[#This Row],[Base para Mejor precio]]*(1-$F$2))</f>
        <v>297.04740029999999</v>
      </c>
      <c r="F4174" s="4" t="s">
        <v>5</v>
      </c>
      <c r="G4174" s="16" t="s">
        <v>8993</v>
      </c>
      <c r="H4174" s="5">
        <f>IFERROR(IF($F$3=0,"-",Tabla1[[#This Row],[Precio de Cliente neto]]*(1+$F$3)),"-")</f>
        <v>521.13579000000004</v>
      </c>
      <c r="I4174" s="5">
        <v>496.31979999999999</v>
      </c>
      <c r="J4174" s="5">
        <v>424.35342900000001</v>
      </c>
      <c r="K4174" s="26">
        <v>0.21</v>
      </c>
    </row>
    <row r="4175" spans="1:11">
      <c r="A4175" s="4">
        <v>11035</v>
      </c>
      <c r="B4175" t="s">
        <v>6362</v>
      </c>
      <c r="C4175" s="5">
        <f>IF($F$2=0," - ",Tabla1[[#This Row],[Base Precio de Lista neto]])</f>
        <v>551.75969999999995</v>
      </c>
      <c r="D4175" s="5">
        <f>IF($F$2=0," - ",Tabla1[[#This Row],[Base Precio de Lista neto]]*(1-$F$2))</f>
        <v>386.23178999999993</v>
      </c>
      <c r="E4175" s="5">
        <f>IF($F$2=0," - ",Tabla1[[#This Row],[Base para Mejor precio]]*(1-$F$2))</f>
        <v>330.22818044999997</v>
      </c>
      <c r="F4175" s="4" t="s">
        <v>5</v>
      </c>
      <c r="G4175" s="16" t="s">
        <v>8993</v>
      </c>
      <c r="H4175" s="5">
        <f>IFERROR(IF($F$3=0,"-",Tabla1[[#This Row],[Precio de Cliente neto]]*(1+$F$3)),"-")</f>
        <v>579.34768499999996</v>
      </c>
      <c r="I4175" s="5">
        <v>551.75969999999995</v>
      </c>
      <c r="J4175" s="5">
        <v>471.75454350000001</v>
      </c>
      <c r="K4175" s="26">
        <v>0.21</v>
      </c>
    </row>
    <row r="4176" spans="1:11">
      <c r="A4176" s="4">
        <v>11036</v>
      </c>
      <c r="B4176" t="s">
        <v>3076</v>
      </c>
      <c r="C4176" s="5">
        <f>IF($F$2=0," - ",Tabla1[[#This Row],[Base Precio de Lista neto]])</f>
        <v>732.8614</v>
      </c>
      <c r="D4176" s="5">
        <f>IF($F$2=0," - ",Tabla1[[#This Row],[Base Precio de Lista neto]]*(1-$F$2))</f>
        <v>513.00297999999998</v>
      </c>
      <c r="E4176" s="5">
        <f>IF($F$2=0," - ",Tabla1[[#This Row],[Base para Mejor precio]]*(1-$F$2))</f>
        <v>424.76646743999999</v>
      </c>
      <c r="F4176" s="4" t="s">
        <v>5</v>
      </c>
      <c r="G4176" s="16" t="s">
        <v>8992</v>
      </c>
      <c r="H4176" s="5">
        <f>IFERROR(IF($F$3=0,"-",Tabla1[[#This Row],[Precio de Cliente neto]]*(1+$F$3)),"-")</f>
        <v>769.50446999999997</v>
      </c>
      <c r="I4176" s="5">
        <v>732.8614</v>
      </c>
      <c r="J4176" s="5">
        <v>606.80923919999998</v>
      </c>
      <c r="K4176" s="26">
        <v>0.21</v>
      </c>
    </row>
    <row r="4177" spans="1:11">
      <c r="A4177" s="4">
        <v>11037</v>
      </c>
      <c r="B4177" t="s">
        <v>3077</v>
      </c>
      <c r="C4177" s="5">
        <f>IF($F$2=0," - ",Tabla1[[#This Row],[Base Precio de Lista neto]])</f>
        <v>732.8614</v>
      </c>
      <c r="D4177" s="5">
        <f>IF($F$2=0," - ",Tabla1[[#This Row],[Base Precio de Lista neto]]*(1-$F$2))</f>
        <v>513.00297999999998</v>
      </c>
      <c r="E4177" s="5">
        <f>IF($F$2=0," - ",Tabla1[[#This Row],[Base para Mejor precio]]*(1-$F$2))</f>
        <v>424.76646743999999</v>
      </c>
      <c r="F4177" s="4" t="s">
        <v>5</v>
      </c>
      <c r="G4177" s="16" t="s">
        <v>8992</v>
      </c>
      <c r="H4177" s="5">
        <f>IFERROR(IF($F$3=0,"-",Tabla1[[#This Row],[Precio de Cliente neto]]*(1+$F$3)),"-")</f>
        <v>769.50446999999997</v>
      </c>
      <c r="I4177" s="5">
        <v>732.8614</v>
      </c>
      <c r="J4177" s="5">
        <v>606.80923919999998</v>
      </c>
      <c r="K4177" s="26">
        <v>0.21</v>
      </c>
    </row>
    <row r="4178" spans="1:11">
      <c r="A4178" s="4">
        <v>11038</v>
      </c>
      <c r="B4178" t="s">
        <v>3078</v>
      </c>
      <c r="C4178" s="5">
        <f>IF($F$2=0," - ",Tabla1[[#This Row],[Base Precio de Lista neto]])</f>
        <v>9376.7554</v>
      </c>
      <c r="D4178" s="5">
        <f>IF($F$2=0," - ",Tabla1[[#This Row],[Base Precio de Lista neto]]*(1-$F$2))</f>
        <v>6563.7287799999995</v>
      </c>
      <c r="E4178" s="5">
        <f>IF($F$2=0," - ",Tabla1[[#This Row],[Base para Mejor precio]]*(1-$F$2))</f>
        <v>5907.3559019999993</v>
      </c>
      <c r="F4178" s="4" t="s">
        <v>5</v>
      </c>
      <c r="G4178" s="16" t="s">
        <v>6131</v>
      </c>
      <c r="H4178" s="5">
        <f>IFERROR(IF($F$3=0,"-",Tabla1[[#This Row],[Precio de Cliente neto]]*(1+$F$3)),"-")</f>
        <v>9845.5931700000001</v>
      </c>
      <c r="I4178" s="5">
        <v>9376.7554</v>
      </c>
      <c r="J4178" s="5">
        <v>8439.0798599999998</v>
      </c>
      <c r="K4178" s="26">
        <v>0.21</v>
      </c>
    </row>
    <row r="4179" spans="1:11">
      <c r="A4179" s="4">
        <v>11039</v>
      </c>
      <c r="B4179" t="s">
        <v>3079</v>
      </c>
      <c r="C4179" s="5">
        <f>IF($F$2=0," - ",Tabla1[[#This Row],[Base Precio de Lista neto]])</f>
        <v>13155.9676</v>
      </c>
      <c r="D4179" s="5">
        <f>IF($F$2=0," - ",Tabla1[[#This Row],[Base Precio de Lista neto]]*(1-$F$2))</f>
        <v>9209.1773199999989</v>
      </c>
      <c r="E4179" s="5">
        <f>IF($F$2=0," - ",Tabla1[[#This Row],[Base para Mejor precio]]*(1-$F$2))</f>
        <v>8288.259587999999</v>
      </c>
      <c r="F4179" s="4" t="s">
        <v>5</v>
      </c>
      <c r="G4179" s="16" t="s">
        <v>6131</v>
      </c>
      <c r="H4179" s="5">
        <f>IFERROR(IF($F$3=0,"-",Tabla1[[#This Row],[Precio de Cliente neto]]*(1+$F$3)),"-")</f>
        <v>13813.765979999998</v>
      </c>
      <c r="I4179" s="5">
        <v>13155.9676</v>
      </c>
      <c r="J4179" s="5">
        <v>11840.37084</v>
      </c>
      <c r="K4179" s="26">
        <v>0.21</v>
      </c>
    </row>
    <row r="4180" spans="1:11">
      <c r="A4180" s="4">
        <v>11040</v>
      </c>
      <c r="B4180" t="s">
        <v>3080</v>
      </c>
      <c r="C4180" s="5">
        <f>IF($F$2=0," - ",Tabla1[[#This Row],[Base Precio de Lista neto]])</f>
        <v>35826.095099999999</v>
      </c>
      <c r="D4180" s="5">
        <f>IF($F$2=0," - ",Tabla1[[#This Row],[Base Precio de Lista neto]]*(1-$F$2))</f>
        <v>25078.266569999996</v>
      </c>
      <c r="E4180" s="5">
        <f>IF($F$2=0," - ",Tabla1[[#This Row],[Base para Mejor precio]]*(1-$F$2))</f>
        <v>22570.439912999998</v>
      </c>
      <c r="F4180" s="4" t="s">
        <v>5</v>
      </c>
      <c r="G4180" s="16" t="s">
        <v>6131</v>
      </c>
      <c r="H4180" s="5">
        <f>IFERROR(IF($F$3=0,"-",Tabla1[[#This Row],[Precio de Cliente neto]]*(1+$F$3)),"-")</f>
        <v>37617.399854999996</v>
      </c>
      <c r="I4180" s="5">
        <v>35826.095099999999</v>
      </c>
      <c r="J4180" s="5">
        <v>32243.48559</v>
      </c>
      <c r="K4180" s="26">
        <v>0.21</v>
      </c>
    </row>
    <row r="4181" spans="1:11">
      <c r="A4181" s="4">
        <v>11041</v>
      </c>
      <c r="B4181" t="s">
        <v>3081</v>
      </c>
      <c r="C4181" s="5">
        <f>IF($F$2=0," - ",Tabla1[[#This Row],[Base Precio de Lista neto]])</f>
        <v>25606.193800000001</v>
      </c>
      <c r="D4181" s="5">
        <f>IF($F$2=0," - ",Tabla1[[#This Row],[Base Precio de Lista neto]]*(1-$F$2))</f>
        <v>17924.335660000001</v>
      </c>
      <c r="E4181" s="5">
        <f>IF($F$2=0," - ",Tabla1[[#This Row],[Base para Mejor precio]]*(1-$F$2))</f>
        <v>16131.902093999999</v>
      </c>
      <c r="F4181" s="4" t="s">
        <v>5</v>
      </c>
      <c r="G4181" s="16" t="s">
        <v>6131</v>
      </c>
      <c r="H4181" s="5">
        <f>IFERROR(IF($F$3=0,"-",Tabla1[[#This Row],[Precio de Cliente neto]]*(1+$F$3)),"-")</f>
        <v>26886.503490000003</v>
      </c>
      <c r="I4181" s="5">
        <v>25606.193800000001</v>
      </c>
      <c r="J4181" s="5">
        <v>23045.574420000001</v>
      </c>
      <c r="K4181" s="26">
        <v>0.21</v>
      </c>
    </row>
    <row r="4182" spans="1:11">
      <c r="A4182" s="4">
        <v>11042</v>
      </c>
      <c r="B4182" t="s">
        <v>3082</v>
      </c>
      <c r="C4182" s="5">
        <f>IF($F$2=0," - ",Tabla1[[#This Row],[Base Precio de Lista neto]])</f>
        <v>10219.889300000001</v>
      </c>
      <c r="D4182" s="5">
        <f>IF($F$2=0," - ",Tabla1[[#This Row],[Base Precio de Lista neto]]*(1-$F$2))</f>
        <v>7153.9225100000003</v>
      </c>
      <c r="E4182" s="5">
        <f>IF($F$2=0," - ",Tabla1[[#This Row],[Base para Mejor precio]]*(1-$F$2))</f>
        <v>6438.5302589999992</v>
      </c>
      <c r="F4182" s="4" t="s">
        <v>5</v>
      </c>
      <c r="G4182" s="16" t="s">
        <v>6131</v>
      </c>
      <c r="H4182" s="5">
        <f>IFERROR(IF($F$3=0,"-",Tabla1[[#This Row],[Precio de Cliente neto]]*(1+$F$3)),"-")</f>
        <v>10730.883765</v>
      </c>
      <c r="I4182" s="5">
        <v>10219.889300000001</v>
      </c>
      <c r="J4182" s="5">
        <v>9197.9003699999994</v>
      </c>
      <c r="K4182" s="26">
        <v>0.21</v>
      </c>
    </row>
    <row r="4183" spans="1:11">
      <c r="A4183" s="4">
        <v>11043</v>
      </c>
      <c r="B4183" t="s">
        <v>3083</v>
      </c>
      <c r="C4183" s="5">
        <f>IF($F$2=0," - ",Tabla1[[#This Row],[Base Precio de Lista neto]])</f>
        <v>4300.0649999999996</v>
      </c>
      <c r="D4183" s="5">
        <f>IF($F$2=0," - ",Tabla1[[#This Row],[Base Precio de Lista neto]]*(1-$F$2))</f>
        <v>3010.0454999999997</v>
      </c>
      <c r="E4183" s="5">
        <f>IF($F$2=0," - ",Tabla1[[#This Row],[Base para Mejor precio]]*(1-$F$2))</f>
        <v>2709.0409500000001</v>
      </c>
      <c r="F4183" s="4" t="s">
        <v>5</v>
      </c>
      <c r="G4183" s="16" t="s">
        <v>6131</v>
      </c>
      <c r="H4183" s="5">
        <f>IFERROR(IF($F$3=0,"-",Tabla1[[#This Row],[Precio de Cliente neto]]*(1+$F$3)),"-")</f>
        <v>4515.0682499999994</v>
      </c>
      <c r="I4183" s="5">
        <v>4300.0649999999996</v>
      </c>
      <c r="J4183" s="5">
        <v>3870.0585000000001</v>
      </c>
      <c r="K4183" s="26">
        <v>0.21</v>
      </c>
    </row>
    <row r="4184" spans="1:11">
      <c r="A4184" s="4">
        <v>11044</v>
      </c>
      <c r="B4184" t="s">
        <v>3084</v>
      </c>
      <c r="C4184" s="5">
        <f>IF($F$2=0," - ",Tabla1[[#This Row],[Base Precio de Lista neto]])</f>
        <v>12781.2366</v>
      </c>
      <c r="D4184" s="5">
        <f>IF($F$2=0," - ",Tabla1[[#This Row],[Base Precio de Lista neto]]*(1-$F$2))</f>
        <v>8946.8656199999987</v>
      </c>
      <c r="E4184" s="5">
        <f>IF($F$2=0," - ",Tabla1[[#This Row],[Base para Mejor precio]]*(1-$F$2))</f>
        <v>8052.1790579999997</v>
      </c>
      <c r="F4184" s="4" t="s">
        <v>5</v>
      </c>
      <c r="G4184" s="16" t="s">
        <v>6131</v>
      </c>
      <c r="H4184" s="5">
        <f>IFERROR(IF($F$3=0,"-",Tabla1[[#This Row],[Precio de Cliente neto]]*(1+$F$3)),"-")</f>
        <v>13420.298429999999</v>
      </c>
      <c r="I4184" s="5">
        <v>12781.2366</v>
      </c>
      <c r="J4184" s="5">
        <v>11503.112940000001</v>
      </c>
      <c r="K4184" s="26">
        <v>0.21</v>
      </c>
    </row>
    <row r="4185" spans="1:11">
      <c r="A4185" s="4">
        <v>11045</v>
      </c>
      <c r="B4185" t="s">
        <v>3085</v>
      </c>
      <c r="C4185" s="5">
        <f>IF($F$2=0," - ",Tabla1[[#This Row],[Base Precio de Lista neto]])</f>
        <v>16120.3339</v>
      </c>
      <c r="D4185" s="5">
        <f>IF($F$2=0," - ",Tabla1[[#This Row],[Base Precio de Lista neto]]*(1-$F$2))</f>
        <v>11284.23373</v>
      </c>
      <c r="E4185" s="5">
        <f>IF($F$2=0," - ",Tabla1[[#This Row],[Base para Mejor precio]]*(1-$F$2))</f>
        <v>10155.810356999998</v>
      </c>
      <c r="F4185" s="4" t="s">
        <v>5</v>
      </c>
      <c r="G4185" s="16" t="s">
        <v>6131</v>
      </c>
      <c r="H4185" s="5">
        <f>IFERROR(IF($F$3=0,"-",Tabla1[[#This Row],[Precio de Cliente neto]]*(1+$F$3)),"-")</f>
        <v>16926.350595</v>
      </c>
      <c r="I4185" s="5">
        <v>16120.3339</v>
      </c>
      <c r="J4185" s="5">
        <v>14508.300509999999</v>
      </c>
      <c r="K4185" s="26">
        <v>0.21</v>
      </c>
    </row>
    <row r="4186" spans="1:11">
      <c r="A4186" s="4">
        <v>11046</v>
      </c>
      <c r="B4186" t="s">
        <v>3086</v>
      </c>
      <c r="C4186" s="5">
        <f>IF($F$2=0," - ",Tabla1[[#This Row],[Base Precio de Lista neto]])</f>
        <v>9093.1718999999994</v>
      </c>
      <c r="D4186" s="5">
        <f>IF($F$2=0," - ",Tabla1[[#This Row],[Base Precio de Lista neto]]*(1-$F$2))</f>
        <v>6365.2203299999992</v>
      </c>
      <c r="E4186" s="5">
        <f>IF($F$2=0," - ",Tabla1[[#This Row],[Base para Mejor precio]]*(1-$F$2))</f>
        <v>5728.698296999999</v>
      </c>
      <c r="F4186" s="4" t="s">
        <v>5</v>
      </c>
      <c r="G4186" s="16" t="s">
        <v>6131</v>
      </c>
      <c r="H4186" s="5">
        <f>IFERROR(IF($F$3=0,"-",Tabla1[[#This Row],[Precio de Cliente neto]]*(1+$F$3)),"-")</f>
        <v>9547.8304949999983</v>
      </c>
      <c r="I4186" s="5">
        <v>9093.1718999999994</v>
      </c>
      <c r="J4186" s="5">
        <v>8183.8547099999996</v>
      </c>
      <c r="K4186" s="26">
        <v>0.21</v>
      </c>
    </row>
    <row r="4187" spans="1:11">
      <c r="A4187" s="4">
        <v>11049</v>
      </c>
      <c r="B4187" t="s">
        <v>3087</v>
      </c>
      <c r="C4187" s="5">
        <f>IF($F$2=0," - ",Tabla1[[#This Row],[Base Precio de Lista neto]])</f>
        <v>21670.408599999999</v>
      </c>
      <c r="D4187" s="5">
        <f>IF($F$2=0," - ",Tabla1[[#This Row],[Base Precio de Lista neto]]*(1-$F$2))</f>
        <v>15169.286019999998</v>
      </c>
      <c r="E4187" s="5">
        <f>IF($F$2=0," - ",Tabla1[[#This Row],[Base para Mejor precio]]*(1-$F$2))</f>
        <v>13652.357418</v>
      </c>
      <c r="F4187" s="4" t="s">
        <v>5</v>
      </c>
      <c r="G4187" s="16" t="s">
        <v>6131</v>
      </c>
      <c r="H4187" s="5">
        <f>IFERROR(IF($F$3=0,"-",Tabla1[[#This Row],[Precio de Cliente neto]]*(1+$F$3)),"-")</f>
        <v>22753.929029999996</v>
      </c>
      <c r="I4187" s="5">
        <v>21670.408599999999</v>
      </c>
      <c r="J4187" s="5">
        <v>19503.367740000002</v>
      </c>
      <c r="K4187" s="26">
        <v>0.21</v>
      </c>
    </row>
    <row r="4188" spans="1:11">
      <c r="A4188" s="4">
        <v>11050</v>
      </c>
      <c r="B4188" t="s">
        <v>3088</v>
      </c>
      <c r="C4188" s="5">
        <f>IF($F$2=0," - ",Tabla1[[#This Row],[Base Precio de Lista neto]])</f>
        <v>21522.716899999999</v>
      </c>
      <c r="D4188" s="5">
        <f>IF($F$2=0," - ",Tabla1[[#This Row],[Base Precio de Lista neto]]*(1-$F$2))</f>
        <v>15065.901829999999</v>
      </c>
      <c r="E4188" s="5">
        <f>IF($F$2=0," - ",Tabla1[[#This Row],[Base para Mejor precio]]*(1-$F$2))</f>
        <v>13559.311647</v>
      </c>
      <c r="F4188" s="4" t="s">
        <v>5</v>
      </c>
      <c r="G4188" s="16" t="s">
        <v>6131</v>
      </c>
      <c r="H4188" s="5">
        <f>IFERROR(IF($F$3=0,"-",Tabla1[[#This Row],[Precio de Cliente neto]]*(1+$F$3)),"-")</f>
        <v>22598.852744999997</v>
      </c>
      <c r="I4188" s="5">
        <v>21522.716899999999</v>
      </c>
      <c r="J4188" s="5">
        <v>19370.445210000002</v>
      </c>
      <c r="K4188" s="26">
        <v>0.21</v>
      </c>
    </row>
    <row r="4189" spans="1:11">
      <c r="A4189" s="4">
        <v>11051</v>
      </c>
      <c r="B4189" t="s">
        <v>3089</v>
      </c>
      <c r="C4189" s="5">
        <f>IF($F$2=0," - ",Tabla1[[#This Row],[Base Precio de Lista neto]])</f>
        <v>13895.3251</v>
      </c>
      <c r="D4189" s="5">
        <f>IF($F$2=0," - ",Tabla1[[#This Row],[Base Precio de Lista neto]]*(1-$F$2))</f>
        <v>9726.7275699999991</v>
      </c>
      <c r="E4189" s="5">
        <f>IF($F$2=0," - ",Tabla1[[#This Row],[Base para Mejor precio]]*(1-$F$2))</f>
        <v>8754.0548129999988</v>
      </c>
      <c r="F4189" s="4" t="s">
        <v>5</v>
      </c>
      <c r="G4189" s="16" t="s">
        <v>6131</v>
      </c>
      <c r="H4189" s="5">
        <f>IFERROR(IF($F$3=0,"-",Tabla1[[#This Row],[Precio de Cliente neto]]*(1+$F$3)),"-")</f>
        <v>14590.091354999999</v>
      </c>
      <c r="I4189" s="5">
        <v>13895.3251</v>
      </c>
      <c r="J4189" s="5">
        <v>12505.792589999999</v>
      </c>
      <c r="K4189" s="26">
        <v>0.21</v>
      </c>
    </row>
    <row r="4190" spans="1:11">
      <c r="A4190" s="4">
        <v>11052</v>
      </c>
      <c r="B4190" t="s">
        <v>3090</v>
      </c>
      <c r="C4190" s="5">
        <f>IF($F$2=0," - ",Tabla1[[#This Row],[Base Precio de Lista neto]])</f>
        <v>2991.4562999999998</v>
      </c>
      <c r="D4190" s="5">
        <f>IF($F$2=0," - ",Tabla1[[#This Row],[Base Precio de Lista neto]]*(1-$F$2))</f>
        <v>2094.0194099999999</v>
      </c>
      <c r="E4190" s="5">
        <f>IF($F$2=0," - ",Tabla1[[#This Row],[Base para Mejor precio]]*(1-$F$2))</f>
        <v>1884.6174689999998</v>
      </c>
      <c r="F4190" s="4" t="s">
        <v>5</v>
      </c>
      <c r="G4190" s="16" t="s">
        <v>6131</v>
      </c>
      <c r="H4190" s="5">
        <f>IFERROR(IF($F$3=0,"-",Tabla1[[#This Row],[Precio de Cliente neto]]*(1+$F$3)),"-")</f>
        <v>3141.0291149999998</v>
      </c>
      <c r="I4190" s="5">
        <v>2991.4562999999998</v>
      </c>
      <c r="J4190" s="5">
        <v>2692.3106699999998</v>
      </c>
      <c r="K4190" s="26">
        <v>0.21</v>
      </c>
    </row>
    <row r="4191" spans="1:11">
      <c r="A4191" s="4">
        <v>11053</v>
      </c>
      <c r="B4191" t="s">
        <v>3091</v>
      </c>
      <c r="C4191" s="5">
        <f>IF($F$2=0," - ",Tabla1[[#This Row],[Base Precio de Lista neto]])</f>
        <v>2877.3438999999998</v>
      </c>
      <c r="D4191" s="5">
        <f>IF($F$2=0," - ",Tabla1[[#This Row],[Base Precio de Lista neto]]*(1-$F$2))</f>
        <v>2014.1407299999998</v>
      </c>
      <c r="E4191" s="5">
        <f>IF($F$2=0," - ",Tabla1[[#This Row],[Base para Mejor precio]]*(1-$F$2))</f>
        <v>1812.7266569999997</v>
      </c>
      <c r="F4191" s="4" t="s">
        <v>5</v>
      </c>
      <c r="G4191" s="16" t="s">
        <v>6131</v>
      </c>
      <c r="H4191" s="5">
        <f>IFERROR(IF($F$3=0,"-",Tabla1[[#This Row],[Precio de Cliente neto]]*(1+$F$3)),"-")</f>
        <v>3021.2110949999997</v>
      </c>
      <c r="I4191" s="5">
        <v>2877.3438999999998</v>
      </c>
      <c r="J4191" s="5">
        <v>2589.6095099999998</v>
      </c>
      <c r="K4191" s="26">
        <v>0.21</v>
      </c>
    </row>
    <row r="4192" spans="1:11">
      <c r="A4192" s="4">
        <v>11054</v>
      </c>
      <c r="B4192" t="s">
        <v>3092</v>
      </c>
      <c r="C4192" s="5">
        <f>IF($F$2=0," - ",Tabla1[[#This Row],[Base Precio de Lista neto]])</f>
        <v>2437.5426000000002</v>
      </c>
      <c r="D4192" s="5">
        <f>IF($F$2=0," - ",Tabla1[[#This Row],[Base Precio de Lista neto]]*(1-$F$2))</f>
        <v>1706.27982</v>
      </c>
      <c r="E4192" s="5">
        <f>IF($F$2=0," - ",Tabla1[[#This Row],[Base para Mejor precio]]*(1-$F$2))</f>
        <v>1535.651838</v>
      </c>
      <c r="F4192" s="4" t="s">
        <v>5</v>
      </c>
      <c r="G4192" s="16" t="s">
        <v>6131</v>
      </c>
      <c r="H4192" s="5">
        <f>IFERROR(IF($F$3=0,"-",Tabla1[[#This Row],[Precio de Cliente neto]]*(1+$F$3)),"-")</f>
        <v>2559.4197300000001</v>
      </c>
      <c r="I4192" s="5">
        <v>2437.5426000000002</v>
      </c>
      <c r="J4192" s="5">
        <v>2193.7883400000001</v>
      </c>
      <c r="K4192" s="26">
        <v>0.21</v>
      </c>
    </row>
    <row r="4193" spans="1:11">
      <c r="A4193" s="4">
        <v>11055</v>
      </c>
      <c r="B4193" t="s">
        <v>3093</v>
      </c>
      <c r="C4193" s="5">
        <f>IF($F$2=0," - ",Tabla1[[#This Row],[Base Precio de Lista neto]])</f>
        <v>3305.0147000000002</v>
      </c>
      <c r="D4193" s="5">
        <f>IF($F$2=0," - ",Tabla1[[#This Row],[Base Precio de Lista neto]]*(1-$F$2))</f>
        <v>2313.5102900000002</v>
      </c>
      <c r="E4193" s="5">
        <f>IF($F$2=0," - ",Tabla1[[#This Row],[Base para Mejor precio]]*(1-$F$2))</f>
        <v>2082.1592609999998</v>
      </c>
      <c r="F4193" s="4" t="s">
        <v>5</v>
      </c>
      <c r="G4193" s="16" t="s">
        <v>6131</v>
      </c>
      <c r="H4193" s="5">
        <f>IFERROR(IF($F$3=0,"-",Tabla1[[#This Row],[Precio de Cliente neto]]*(1+$F$3)),"-")</f>
        <v>3470.2654350000003</v>
      </c>
      <c r="I4193" s="5">
        <v>3305.0147000000002</v>
      </c>
      <c r="J4193" s="5">
        <v>2974.51323</v>
      </c>
      <c r="K4193" s="26">
        <v>0.21</v>
      </c>
    </row>
    <row r="4194" spans="1:11">
      <c r="A4194" s="4">
        <v>11056</v>
      </c>
      <c r="B4194" t="s">
        <v>3094</v>
      </c>
      <c r="C4194" s="5">
        <f>IF($F$2=0," - ",Tabla1[[#This Row],[Base Precio de Lista neto]])</f>
        <v>1422.097</v>
      </c>
      <c r="D4194" s="5">
        <f>IF($F$2=0," - ",Tabla1[[#This Row],[Base Precio de Lista neto]]*(1-$F$2))</f>
        <v>995.46789999999987</v>
      </c>
      <c r="E4194" s="5">
        <f>IF($F$2=0," - ",Tabla1[[#This Row],[Base para Mejor precio]]*(1-$F$2))</f>
        <v>895.92111</v>
      </c>
      <c r="F4194" s="4" t="s">
        <v>5</v>
      </c>
      <c r="G4194" s="16" t="s">
        <v>6131</v>
      </c>
      <c r="H4194" s="5">
        <f>IFERROR(IF($F$3=0,"-",Tabla1[[#This Row],[Precio de Cliente neto]]*(1+$F$3)),"-")</f>
        <v>1493.2018499999999</v>
      </c>
      <c r="I4194" s="5">
        <v>1422.097</v>
      </c>
      <c r="J4194" s="5">
        <v>1279.8873000000001</v>
      </c>
      <c r="K4194" s="26">
        <v>0.21</v>
      </c>
    </row>
    <row r="4195" spans="1:11">
      <c r="A4195" s="4">
        <v>11057</v>
      </c>
      <c r="B4195" t="s">
        <v>3095</v>
      </c>
      <c r="C4195" s="5">
        <f>IF($F$2=0," - ",Tabla1[[#This Row],[Base Precio de Lista neto]])</f>
        <v>1634.941</v>
      </c>
      <c r="D4195" s="5">
        <f>IF($F$2=0," - ",Tabla1[[#This Row],[Base Precio de Lista neto]]*(1-$F$2))</f>
        <v>1144.4586999999999</v>
      </c>
      <c r="E4195" s="5">
        <f>IF($F$2=0," - ",Tabla1[[#This Row],[Base para Mejor precio]]*(1-$F$2))</f>
        <v>1030.0128299999999</v>
      </c>
      <c r="F4195" s="4" t="s">
        <v>5</v>
      </c>
      <c r="G4195" s="16" t="s">
        <v>6131</v>
      </c>
      <c r="H4195" s="5">
        <f>IFERROR(IF($F$3=0,"-",Tabla1[[#This Row],[Precio de Cliente neto]]*(1+$F$3)),"-")</f>
        <v>1716.6880499999997</v>
      </c>
      <c r="I4195" s="5">
        <v>1634.941</v>
      </c>
      <c r="J4195" s="5">
        <v>1471.4468999999999</v>
      </c>
      <c r="K4195" s="26">
        <v>0.21</v>
      </c>
    </row>
    <row r="4196" spans="1:11">
      <c r="A4196" s="4">
        <v>11059</v>
      </c>
      <c r="B4196" t="s">
        <v>3096</v>
      </c>
      <c r="C4196" s="5">
        <f>IF($F$2=0," - ",Tabla1[[#This Row],[Base Precio de Lista neto]])</f>
        <v>8359.7204999999994</v>
      </c>
      <c r="D4196" s="5">
        <f>IF($F$2=0," - ",Tabla1[[#This Row],[Base Precio de Lista neto]]*(1-$F$2))</f>
        <v>5851.8043499999994</v>
      </c>
      <c r="E4196" s="5">
        <f>IF($F$2=0," - ",Tabla1[[#This Row],[Base para Mejor precio]]*(1-$F$2))</f>
        <v>5266.6239150000001</v>
      </c>
      <c r="F4196" s="4" t="s">
        <v>5</v>
      </c>
      <c r="G4196" s="16" t="s">
        <v>6131</v>
      </c>
      <c r="H4196" s="5">
        <f>IFERROR(IF($F$3=0,"-",Tabla1[[#This Row],[Precio de Cliente neto]]*(1+$F$3)),"-")</f>
        <v>8777.7065249999996</v>
      </c>
      <c r="I4196" s="5">
        <v>8359.7204999999994</v>
      </c>
      <c r="J4196" s="5">
        <v>7523.74845</v>
      </c>
      <c r="K4196" s="26">
        <v>0.21</v>
      </c>
    </row>
    <row r="4197" spans="1:11">
      <c r="A4197" s="4">
        <v>11060</v>
      </c>
      <c r="B4197" t="s">
        <v>3097</v>
      </c>
      <c r="C4197" s="5">
        <f>IF($F$2=0," - ",Tabla1[[#This Row],[Base Precio de Lista neto]])</f>
        <v>367.53129999999999</v>
      </c>
      <c r="D4197" s="5">
        <f>IF($F$2=0," - ",Tabla1[[#This Row],[Base Precio de Lista neto]]*(1-$F$2))</f>
        <v>257.27190999999999</v>
      </c>
      <c r="E4197" s="5">
        <f>IF($F$2=0," - ",Tabla1[[#This Row],[Base para Mejor precio]]*(1-$F$2))</f>
        <v>213.02114147999998</v>
      </c>
      <c r="F4197" s="4" t="s">
        <v>5</v>
      </c>
      <c r="G4197" s="16" t="s">
        <v>8992</v>
      </c>
      <c r="H4197" s="5">
        <f>IFERROR(IF($F$3=0,"-",Tabla1[[#This Row],[Precio de Cliente neto]]*(1+$F$3)),"-")</f>
        <v>385.90786500000002</v>
      </c>
      <c r="I4197" s="5">
        <v>367.53129999999999</v>
      </c>
      <c r="J4197" s="5">
        <v>304.31591639999999</v>
      </c>
      <c r="K4197" s="26">
        <v>0.21</v>
      </c>
    </row>
    <row r="4198" spans="1:11">
      <c r="A4198" s="4">
        <v>11061</v>
      </c>
      <c r="B4198" t="s">
        <v>3098</v>
      </c>
      <c r="C4198" s="5">
        <f>IF($F$2=0," - ",Tabla1[[#This Row],[Base Precio de Lista neto]])</f>
        <v>367.53129999999999</v>
      </c>
      <c r="D4198" s="5">
        <f>IF($F$2=0," - ",Tabla1[[#This Row],[Base Precio de Lista neto]]*(1-$F$2))</f>
        <v>257.27190999999999</v>
      </c>
      <c r="E4198" s="5">
        <f>IF($F$2=0," - ",Tabla1[[#This Row],[Base para Mejor precio]]*(1-$F$2))</f>
        <v>213.02114147999998</v>
      </c>
      <c r="F4198" s="4" t="s">
        <v>5</v>
      </c>
      <c r="G4198" s="16" t="s">
        <v>8992</v>
      </c>
      <c r="H4198" s="5">
        <f>IFERROR(IF($F$3=0,"-",Tabla1[[#This Row],[Precio de Cliente neto]]*(1+$F$3)),"-")</f>
        <v>385.90786500000002</v>
      </c>
      <c r="I4198" s="5">
        <v>367.53129999999999</v>
      </c>
      <c r="J4198" s="5">
        <v>304.31591639999999</v>
      </c>
      <c r="K4198" s="26">
        <v>0.21</v>
      </c>
    </row>
    <row r="4199" spans="1:11">
      <c r="A4199" s="4">
        <v>11062</v>
      </c>
      <c r="B4199" t="s">
        <v>3099</v>
      </c>
      <c r="C4199" s="5">
        <f>IF($F$2=0," - ",Tabla1[[#This Row],[Base Precio de Lista neto]])</f>
        <v>713.05430000000001</v>
      </c>
      <c r="D4199" s="5">
        <f>IF($F$2=0," - ",Tabla1[[#This Row],[Base Precio de Lista neto]]*(1-$F$2))</f>
        <v>499.13800999999995</v>
      </c>
      <c r="E4199" s="5">
        <f>IF($F$2=0," - ",Tabla1[[#This Row],[Base para Mejor precio]]*(1-$F$2))</f>
        <v>413.28627227999993</v>
      </c>
      <c r="F4199" s="4" t="s">
        <v>5</v>
      </c>
      <c r="G4199" s="16" t="s">
        <v>8992</v>
      </c>
      <c r="H4199" s="5">
        <f>IFERROR(IF($F$3=0,"-",Tabla1[[#This Row],[Precio de Cliente neto]]*(1+$F$3)),"-")</f>
        <v>748.70701499999996</v>
      </c>
      <c r="I4199" s="5">
        <v>713.05430000000001</v>
      </c>
      <c r="J4199" s="5">
        <v>590.40896039999996</v>
      </c>
      <c r="K4199" s="26">
        <v>0.21</v>
      </c>
    </row>
    <row r="4200" spans="1:11">
      <c r="A4200" s="4">
        <v>11063</v>
      </c>
      <c r="B4200" t="s">
        <v>3100</v>
      </c>
      <c r="C4200" s="5">
        <f>IF($F$2=0," - ",Tabla1[[#This Row],[Base Precio de Lista neto]])</f>
        <v>713.05430000000001</v>
      </c>
      <c r="D4200" s="5">
        <f>IF($F$2=0," - ",Tabla1[[#This Row],[Base Precio de Lista neto]]*(1-$F$2))</f>
        <v>499.13800999999995</v>
      </c>
      <c r="E4200" s="5">
        <f>IF($F$2=0," - ",Tabla1[[#This Row],[Base para Mejor precio]]*(1-$F$2))</f>
        <v>413.28627227999993</v>
      </c>
      <c r="F4200" s="4" t="s">
        <v>5</v>
      </c>
      <c r="G4200" s="16" t="s">
        <v>8992</v>
      </c>
      <c r="H4200" s="5">
        <f>IFERROR(IF($F$3=0,"-",Tabla1[[#This Row],[Precio de Cliente neto]]*(1+$F$3)),"-")</f>
        <v>748.70701499999996</v>
      </c>
      <c r="I4200" s="5">
        <v>713.05430000000001</v>
      </c>
      <c r="J4200" s="5">
        <v>590.40896039999996</v>
      </c>
      <c r="K4200" s="26">
        <v>0.21</v>
      </c>
    </row>
    <row r="4201" spans="1:11">
      <c r="A4201" s="4">
        <v>11065</v>
      </c>
      <c r="B4201" t="s">
        <v>3101</v>
      </c>
      <c r="C4201" s="5">
        <f>IF($F$2=0," - ",Tabla1[[#This Row],[Base Precio de Lista neto]])</f>
        <v>268.4957</v>
      </c>
      <c r="D4201" s="5">
        <f>IF($F$2=0," - ",Tabla1[[#This Row],[Base Precio de Lista neto]]*(1-$F$2))</f>
        <v>187.94699</v>
      </c>
      <c r="E4201" s="5">
        <f>IF($F$2=0," - ",Tabla1[[#This Row],[Base para Mejor precio]]*(1-$F$2))</f>
        <v>155.62010771999999</v>
      </c>
      <c r="F4201" s="4" t="s">
        <v>5</v>
      </c>
      <c r="G4201" s="16" t="s">
        <v>8992</v>
      </c>
      <c r="H4201" s="5">
        <f>IFERROR(IF($F$3=0,"-",Tabla1[[#This Row],[Precio de Cliente neto]]*(1+$F$3)),"-")</f>
        <v>281.92048499999999</v>
      </c>
      <c r="I4201" s="5">
        <v>268.4957</v>
      </c>
      <c r="J4201" s="5">
        <v>222.31443959999999</v>
      </c>
      <c r="K4201" s="26">
        <v>0.21</v>
      </c>
    </row>
    <row r="4202" spans="1:11">
      <c r="A4202" s="4">
        <v>11066</v>
      </c>
      <c r="B4202" t="s">
        <v>3102</v>
      </c>
      <c r="C4202" s="5">
        <f>IF($F$2=0," - ",Tabla1[[#This Row],[Base Precio de Lista neto]])</f>
        <v>462.16500000000002</v>
      </c>
      <c r="D4202" s="5">
        <f>IF($F$2=0," - ",Tabla1[[#This Row],[Base Precio de Lista neto]]*(1-$F$2))</f>
        <v>323.51549999999997</v>
      </c>
      <c r="E4202" s="5">
        <f>IF($F$2=0," - ",Tabla1[[#This Row],[Base para Mejor precio]]*(1-$F$2))</f>
        <v>267.870834</v>
      </c>
      <c r="F4202" s="4" t="s">
        <v>5</v>
      </c>
      <c r="G4202" s="16" t="s">
        <v>8992</v>
      </c>
      <c r="H4202" s="5">
        <f>IFERROR(IF($F$3=0,"-",Tabla1[[#This Row],[Precio de Cliente neto]]*(1+$F$3)),"-")</f>
        <v>485.27324999999996</v>
      </c>
      <c r="I4202" s="5">
        <v>462.16500000000002</v>
      </c>
      <c r="J4202" s="5">
        <v>382.67261999999999</v>
      </c>
      <c r="K4202" s="26">
        <v>0.21</v>
      </c>
    </row>
    <row r="4203" spans="1:11">
      <c r="A4203" s="4">
        <v>11067</v>
      </c>
      <c r="B4203" t="s">
        <v>3103</v>
      </c>
      <c r="C4203" s="5">
        <f>IF($F$2=0," - ",Tabla1[[#This Row],[Base Precio de Lista neto]])</f>
        <v>169.4605</v>
      </c>
      <c r="D4203" s="5">
        <f>IF($F$2=0," - ",Tabla1[[#This Row],[Base Precio de Lista neto]]*(1-$F$2))</f>
        <v>118.62234999999998</v>
      </c>
      <c r="E4203" s="5">
        <f>IF($F$2=0," - ",Tabla1[[#This Row],[Base para Mejor precio]]*(1-$F$2))</f>
        <v>98.219305800000001</v>
      </c>
      <c r="F4203" s="4" t="s">
        <v>5</v>
      </c>
      <c r="G4203" s="16" t="s">
        <v>8992</v>
      </c>
      <c r="H4203" s="5">
        <f>IFERROR(IF($F$3=0,"-",Tabla1[[#This Row],[Precio de Cliente neto]]*(1+$F$3)),"-")</f>
        <v>177.93352499999997</v>
      </c>
      <c r="I4203" s="5">
        <v>169.4605</v>
      </c>
      <c r="J4203" s="5">
        <v>140.31329400000001</v>
      </c>
      <c r="K4203" s="26">
        <v>0.21</v>
      </c>
    </row>
    <row r="4204" spans="1:11">
      <c r="A4204" s="4">
        <v>11068</v>
      </c>
      <c r="B4204" t="s">
        <v>3104</v>
      </c>
      <c r="C4204" s="5">
        <f>IF($F$2=0," - ",Tabla1[[#This Row],[Base Precio de Lista neto]])</f>
        <v>268.4957</v>
      </c>
      <c r="D4204" s="5">
        <f>IF($F$2=0," - ",Tabla1[[#This Row],[Base Precio de Lista neto]]*(1-$F$2))</f>
        <v>187.94699</v>
      </c>
      <c r="E4204" s="5">
        <f>IF($F$2=0," - ",Tabla1[[#This Row],[Base para Mejor precio]]*(1-$F$2))</f>
        <v>155.62010771999999</v>
      </c>
      <c r="F4204" s="4" t="s">
        <v>5</v>
      </c>
      <c r="G4204" s="16" t="s">
        <v>8992</v>
      </c>
      <c r="H4204" s="5">
        <f>IFERROR(IF($F$3=0,"-",Tabla1[[#This Row],[Precio de Cliente neto]]*(1+$F$3)),"-")</f>
        <v>281.92048499999999</v>
      </c>
      <c r="I4204" s="5">
        <v>268.4957</v>
      </c>
      <c r="J4204" s="5">
        <v>222.31443959999999</v>
      </c>
      <c r="K4204" s="26">
        <v>0.21</v>
      </c>
    </row>
    <row r="4205" spans="1:11">
      <c r="A4205" s="4">
        <v>11069</v>
      </c>
      <c r="B4205" t="s">
        <v>3105</v>
      </c>
      <c r="C4205" s="5">
        <f>IF($F$2=0," - ",Tabla1[[#This Row],[Base Precio de Lista neto]])</f>
        <v>462.16500000000002</v>
      </c>
      <c r="D4205" s="5">
        <f>IF($F$2=0," - ",Tabla1[[#This Row],[Base Precio de Lista neto]]*(1-$F$2))</f>
        <v>323.51549999999997</v>
      </c>
      <c r="E4205" s="5">
        <f>IF($F$2=0," - ",Tabla1[[#This Row],[Base para Mejor precio]]*(1-$F$2))</f>
        <v>267.870834</v>
      </c>
      <c r="F4205" s="4" t="s">
        <v>5</v>
      </c>
      <c r="G4205" s="16" t="s">
        <v>8992</v>
      </c>
      <c r="H4205" s="5">
        <f>IFERROR(IF($F$3=0,"-",Tabla1[[#This Row],[Precio de Cliente neto]]*(1+$F$3)),"-")</f>
        <v>485.27324999999996</v>
      </c>
      <c r="I4205" s="5">
        <v>462.16500000000002</v>
      </c>
      <c r="J4205" s="5">
        <v>382.67261999999999</v>
      </c>
      <c r="K4205" s="26">
        <v>0.21</v>
      </c>
    </row>
    <row r="4206" spans="1:11">
      <c r="A4206" s="4">
        <v>11071</v>
      </c>
      <c r="B4206" t="s">
        <v>3106</v>
      </c>
      <c r="C4206" s="5">
        <f>IF($F$2=0," - ",Tabla1[[#This Row],[Base Precio de Lista neto]])</f>
        <v>268.4957</v>
      </c>
      <c r="D4206" s="5">
        <f>IF($F$2=0," - ",Tabla1[[#This Row],[Base Precio de Lista neto]]*(1-$F$2))</f>
        <v>187.94699</v>
      </c>
      <c r="E4206" s="5">
        <f>IF($F$2=0," - ",Tabla1[[#This Row],[Base para Mejor precio]]*(1-$F$2))</f>
        <v>155.62010771999999</v>
      </c>
      <c r="F4206" s="4" t="s">
        <v>5</v>
      </c>
      <c r="G4206" s="16" t="s">
        <v>8992</v>
      </c>
      <c r="H4206" s="5">
        <f>IFERROR(IF($F$3=0,"-",Tabla1[[#This Row],[Precio de Cliente neto]]*(1+$F$3)),"-")</f>
        <v>281.92048499999999</v>
      </c>
      <c r="I4206" s="5">
        <v>268.4957</v>
      </c>
      <c r="J4206" s="5">
        <v>222.31443959999999</v>
      </c>
      <c r="K4206" s="26">
        <v>0.21</v>
      </c>
    </row>
    <row r="4207" spans="1:11">
      <c r="A4207" s="4">
        <v>11073</v>
      </c>
      <c r="B4207" t="s">
        <v>3107</v>
      </c>
      <c r="C4207" s="5">
        <f>IF($F$2=0," - ",Tabla1[[#This Row],[Base Precio de Lista neto]])</f>
        <v>268.4957</v>
      </c>
      <c r="D4207" s="5">
        <f>IF($F$2=0," - ",Tabla1[[#This Row],[Base Precio de Lista neto]]*(1-$F$2))</f>
        <v>187.94699</v>
      </c>
      <c r="E4207" s="5">
        <f>IF($F$2=0," - ",Tabla1[[#This Row],[Base para Mejor precio]]*(1-$F$2))</f>
        <v>155.62010771999999</v>
      </c>
      <c r="F4207" s="4" t="s">
        <v>5</v>
      </c>
      <c r="G4207" s="16" t="s">
        <v>8992</v>
      </c>
      <c r="H4207" s="5">
        <f>IFERROR(IF($F$3=0,"-",Tabla1[[#This Row],[Precio de Cliente neto]]*(1+$F$3)),"-")</f>
        <v>281.92048499999999</v>
      </c>
      <c r="I4207" s="5">
        <v>268.4957</v>
      </c>
      <c r="J4207" s="5">
        <v>222.31443959999999</v>
      </c>
      <c r="K4207" s="26">
        <v>0.21</v>
      </c>
    </row>
    <row r="4208" spans="1:11">
      <c r="A4208" s="4">
        <v>11075</v>
      </c>
      <c r="B4208" t="s">
        <v>3108</v>
      </c>
      <c r="C4208" s="5">
        <f>IF($F$2=0," - ",Tabla1[[#This Row],[Base Precio de Lista neto]])</f>
        <v>268.4957</v>
      </c>
      <c r="D4208" s="5">
        <f>IF($F$2=0," - ",Tabla1[[#This Row],[Base Precio de Lista neto]]*(1-$F$2))</f>
        <v>187.94699</v>
      </c>
      <c r="E4208" s="5">
        <f>IF($F$2=0," - ",Tabla1[[#This Row],[Base para Mejor precio]]*(1-$F$2))</f>
        <v>155.62010771999999</v>
      </c>
      <c r="F4208" s="4" t="s">
        <v>5</v>
      </c>
      <c r="G4208" s="16" t="s">
        <v>8992</v>
      </c>
      <c r="H4208" s="5">
        <f>IFERROR(IF($F$3=0,"-",Tabla1[[#This Row],[Precio de Cliente neto]]*(1+$F$3)),"-")</f>
        <v>281.92048499999999</v>
      </c>
      <c r="I4208" s="5">
        <v>268.4957</v>
      </c>
      <c r="J4208" s="5">
        <v>222.31443959999999</v>
      </c>
      <c r="K4208" s="26">
        <v>0.21</v>
      </c>
    </row>
    <row r="4209" spans="1:11">
      <c r="A4209" s="4">
        <v>11077</v>
      </c>
      <c r="B4209" t="s">
        <v>3109</v>
      </c>
      <c r="C4209" s="5">
        <f>IF($F$2=0," - ",Tabla1[[#This Row],[Base Precio de Lista neto]])</f>
        <v>268.4957</v>
      </c>
      <c r="D4209" s="5">
        <f>IF($F$2=0," - ",Tabla1[[#This Row],[Base Precio de Lista neto]]*(1-$F$2))</f>
        <v>187.94699</v>
      </c>
      <c r="E4209" s="5">
        <f>IF($F$2=0," - ",Tabla1[[#This Row],[Base para Mejor precio]]*(1-$F$2))</f>
        <v>155.62010771999999</v>
      </c>
      <c r="F4209" s="4" t="s">
        <v>5</v>
      </c>
      <c r="G4209" s="16" t="s">
        <v>8992</v>
      </c>
      <c r="H4209" s="5">
        <f>IFERROR(IF($F$3=0,"-",Tabla1[[#This Row],[Precio de Cliente neto]]*(1+$F$3)),"-")</f>
        <v>281.92048499999999</v>
      </c>
      <c r="I4209" s="5">
        <v>268.4957</v>
      </c>
      <c r="J4209" s="5">
        <v>222.31443959999999</v>
      </c>
      <c r="K4209" s="26">
        <v>0.21</v>
      </c>
    </row>
    <row r="4210" spans="1:11">
      <c r="A4210" s="4">
        <v>11078</v>
      </c>
      <c r="B4210" t="s">
        <v>3110</v>
      </c>
      <c r="C4210" s="5">
        <f>IF($F$2=0," - ",Tabla1[[#This Row],[Base Precio de Lista neto]])</f>
        <v>3582.3888999999999</v>
      </c>
      <c r="D4210" s="5">
        <f>IF($F$2=0," - ",Tabla1[[#This Row],[Base Precio de Lista neto]]*(1-$F$2))</f>
        <v>2507.6722299999997</v>
      </c>
      <c r="E4210" s="5">
        <f>IF($F$2=0," - ",Tabla1[[#This Row],[Base para Mejor precio]]*(1-$F$2))</f>
        <v>2076.3526064399998</v>
      </c>
      <c r="F4210" s="4" t="s">
        <v>5</v>
      </c>
      <c r="G4210" s="16" t="s">
        <v>8992</v>
      </c>
      <c r="H4210" s="5">
        <f>IFERROR(IF($F$3=0,"-",Tabla1[[#This Row],[Precio de Cliente neto]]*(1+$F$3)),"-")</f>
        <v>3761.5083449999993</v>
      </c>
      <c r="I4210" s="5">
        <v>3582.3888999999999</v>
      </c>
      <c r="J4210" s="5">
        <v>2966.2180091999999</v>
      </c>
      <c r="K4210" s="26">
        <v>0.21</v>
      </c>
    </row>
    <row r="4211" spans="1:11">
      <c r="A4211" s="4">
        <v>11082</v>
      </c>
      <c r="B4211" t="s">
        <v>8764</v>
      </c>
      <c r="C4211" s="5">
        <f>IF($F$2=0," - ",Tabla1[[#This Row],[Base Precio de Lista neto]])</f>
        <v>2329.1642000000002</v>
      </c>
      <c r="D4211" s="5">
        <f>IF($F$2=0," - ",Tabla1[[#This Row],[Base Precio de Lista neto]]*(1-$F$2))</f>
        <v>1630.4149400000001</v>
      </c>
      <c r="E4211" s="5">
        <f>IF($F$2=0," - ",Tabla1[[#This Row],[Base para Mejor precio]]*(1-$F$2))</f>
        <v>1349.9835703199999</v>
      </c>
      <c r="F4211" s="4" t="s">
        <v>5</v>
      </c>
      <c r="G4211" s="16" t="s">
        <v>8993</v>
      </c>
      <c r="H4211" s="5">
        <f>IFERROR(IF($F$3=0,"-",Tabla1[[#This Row],[Precio de Cliente neto]]*(1+$F$3)),"-")</f>
        <v>2445.6224099999999</v>
      </c>
      <c r="I4211" s="5">
        <v>2329.1642000000002</v>
      </c>
      <c r="J4211" s="5">
        <v>1928.5479576</v>
      </c>
      <c r="K4211" s="26">
        <v>0.21</v>
      </c>
    </row>
    <row r="4212" spans="1:11">
      <c r="A4212" s="4">
        <v>11083</v>
      </c>
      <c r="B4212" t="s">
        <v>3111</v>
      </c>
      <c r="C4212" s="5">
        <f>IF($F$2=0," - ",Tabla1[[#This Row],[Base Precio de Lista neto]])</f>
        <v>1831.5422000000001</v>
      </c>
      <c r="D4212" s="5">
        <f>IF($F$2=0," - ",Tabla1[[#This Row],[Base Precio de Lista neto]]*(1-$F$2))</f>
        <v>1282.07954</v>
      </c>
      <c r="E4212" s="5">
        <f>IF($F$2=0," - ",Tabla1[[#This Row],[Base para Mejor precio]]*(1-$F$2))</f>
        <v>1061.56185912</v>
      </c>
      <c r="F4212" s="4" t="s">
        <v>5</v>
      </c>
      <c r="G4212" s="16" t="s">
        <v>8992</v>
      </c>
      <c r="H4212" s="5">
        <f>IFERROR(IF($F$3=0,"-",Tabla1[[#This Row],[Precio de Cliente neto]]*(1+$F$3)),"-")</f>
        <v>1923.11931</v>
      </c>
      <c r="I4212" s="5">
        <v>1831.5422000000001</v>
      </c>
      <c r="J4212" s="5">
        <v>1516.5169416000001</v>
      </c>
      <c r="K4212" s="26">
        <v>0.21</v>
      </c>
    </row>
    <row r="4213" spans="1:11">
      <c r="A4213" s="4">
        <v>11084</v>
      </c>
      <c r="B4213" t="s">
        <v>3112</v>
      </c>
      <c r="C4213" s="5">
        <f>IF($F$2=0," - ",Tabla1[[#This Row],[Base Precio de Lista neto]])</f>
        <v>1831.5422000000001</v>
      </c>
      <c r="D4213" s="5">
        <f>IF($F$2=0," - ",Tabla1[[#This Row],[Base Precio de Lista neto]]*(1-$F$2))</f>
        <v>1282.07954</v>
      </c>
      <c r="E4213" s="5">
        <f>IF($F$2=0," - ",Tabla1[[#This Row],[Base para Mejor precio]]*(1-$F$2))</f>
        <v>1061.56185912</v>
      </c>
      <c r="F4213" s="4" t="s">
        <v>5</v>
      </c>
      <c r="G4213" s="16" t="s">
        <v>8992</v>
      </c>
      <c r="H4213" s="5">
        <f>IFERROR(IF($F$3=0,"-",Tabla1[[#This Row],[Precio de Cliente neto]]*(1+$F$3)),"-")</f>
        <v>1923.11931</v>
      </c>
      <c r="I4213" s="5">
        <v>1831.5422000000001</v>
      </c>
      <c r="J4213" s="5">
        <v>1516.5169416000001</v>
      </c>
      <c r="K4213" s="26">
        <v>0.21</v>
      </c>
    </row>
    <row r="4214" spans="1:11">
      <c r="A4214" s="4">
        <v>11085</v>
      </c>
      <c r="B4214" t="s">
        <v>3113</v>
      </c>
      <c r="C4214" s="5">
        <f>IF($F$2=0," - ",Tabla1[[#This Row],[Base Precio de Lista neto]])</f>
        <v>1831.5422000000001</v>
      </c>
      <c r="D4214" s="5">
        <f>IF($F$2=0," - ",Tabla1[[#This Row],[Base Precio de Lista neto]]*(1-$F$2))</f>
        <v>1282.07954</v>
      </c>
      <c r="E4214" s="5">
        <f>IF($F$2=0," - ",Tabla1[[#This Row],[Base para Mejor precio]]*(1-$F$2))</f>
        <v>1061.56185912</v>
      </c>
      <c r="F4214" s="4" t="s">
        <v>5</v>
      </c>
      <c r="G4214" s="16" t="s">
        <v>8992</v>
      </c>
      <c r="H4214" s="5">
        <f>IFERROR(IF($F$3=0,"-",Tabla1[[#This Row],[Precio de Cliente neto]]*(1+$F$3)),"-")</f>
        <v>1923.11931</v>
      </c>
      <c r="I4214" s="5">
        <v>1831.5422000000001</v>
      </c>
      <c r="J4214" s="5">
        <v>1516.5169416000001</v>
      </c>
      <c r="K4214" s="26">
        <v>0.21</v>
      </c>
    </row>
    <row r="4215" spans="1:11">
      <c r="A4215" s="4">
        <v>11086</v>
      </c>
      <c r="B4215" t="s">
        <v>3114</v>
      </c>
      <c r="C4215" s="5">
        <f>IF($F$2=0," - ",Tabla1[[#This Row],[Base Precio de Lista neto]])</f>
        <v>1831.5422000000001</v>
      </c>
      <c r="D4215" s="5">
        <f>IF($F$2=0," - ",Tabla1[[#This Row],[Base Precio de Lista neto]]*(1-$F$2))</f>
        <v>1282.07954</v>
      </c>
      <c r="E4215" s="5">
        <f>IF($F$2=0," - ",Tabla1[[#This Row],[Base para Mejor precio]]*(1-$F$2))</f>
        <v>1061.56185912</v>
      </c>
      <c r="F4215" s="4" t="s">
        <v>5</v>
      </c>
      <c r="G4215" s="16" t="s">
        <v>8992</v>
      </c>
      <c r="H4215" s="5">
        <f>IFERROR(IF($F$3=0,"-",Tabla1[[#This Row],[Precio de Cliente neto]]*(1+$F$3)),"-")</f>
        <v>1923.11931</v>
      </c>
      <c r="I4215" s="5">
        <v>1831.5422000000001</v>
      </c>
      <c r="J4215" s="5">
        <v>1516.5169416000001</v>
      </c>
      <c r="K4215" s="26">
        <v>0.21</v>
      </c>
    </row>
    <row r="4216" spans="1:11">
      <c r="A4216" s="4">
        <v>11087</v>
      </c>
      <c r="B4216" t="s">
        <v>3115</v>
      </c>
      <c r="C4216" s="5">
        <f>IF($F$2=0," - ",Tabla1[[#This Row],[Base Precio de Lista neto]])</f>
        <v>1831.5422000000001</v>
      </c>
      <c r="D4216" s="5">
        <f>IF($F$2=0," - ",Tabla1[[#This Row],[Base Precio de Lista neto]]*(1-$F$2))</f>
        <v>1282.07954</v>
      </c>
      <c r="E4216" s="5">
        <f>IF($F$2=0," - ",Tabla1[[#This Row],[Base para Mejor precio]]*(1-$F$2))</f>
        <v>1061.56185912</v>
      </c>
      <c r="F4216" s="4" t="s">
        <v>5</v>
      </c>
      <c r="G4216" s="16" t="s">
        <v>8992</v>
      </c>
      <c r="H4216" s="5">
        <f>IFERROR(IF($F$3=0,"-",Tabla1[[#This Row],[Precio de Cliente neto]]*(1+$F$3)),"-")</f>
        <v>1923.11931</v>
      </c>
      <c r="I4216" s="5">
        <v>1831.5422000000001</v>
      </c>
      <c r="J4216" s="5">
        <v>1516.5169416000001</v>
      </c>
      <c r="K4216" s="26">
        <v>0.21</v>
      </c>
    </row>
    <row r="4217" spans="1:11">
      <c r="A4217" s="4">
        <v>11088</v>
      </c>
      <c r="B4217" t="s">
        <v>3116</v>
      </c>
      <c r="C4217" s="5">
        <f>IF($F$2=0," - ",Tabla1[[#This Row],[Base Precio de Lista neto]])</f>
        <v>1831.5422000000001</v>
      </c>
      <c r="D4217" s="5">
        <f>IF($F$2=0," - ",Tabla1[[#This Row],[Base Precio de Lista neto]]*(1-$F$2))</f>
        <v>1282.07954</v>
      </c>
      <c r="E4217" s="5">
        <f>IF($F$2=0," - ",Tabla1[[#This Row],[Base para Mejor precio]]*(1-$F$2))</f>
        <v>1061.56185912</v>
      </c>
      <c r="F4217" s="4" t="s">
        <v>5</v>
      </c>
      <c r="G4217" s="16" t="s">
        <v>8992</v>
      </c>
      <c r="H4217" s="5">
        <f>IFERROR(IF($F$3=0,"-",Tabla1[[#This Row],[Precio de Cliente neto]]*(1+$F$3)),"-")</f>
        <v>1923.11931</v>
      </c>
      <c r="I4217" s="5">
        <v>1831.5422000000001</v>
      </c>
      <c r="J4217" s="5">
        <v>1516.5169416000001</v>
      </c>
      <c r="K4217" s="26">
        <v>0.21</v>
      </c>
    </row>
    <row r="4218" spans="1:11">
      <c r="A4218" s="4">
        <v>11089</v>
      </c>
      <c r="B4218" t="s">
        <v>3117</v>
      </c>
      <c r="C4218" s="5">
        <f>IF($F$2=0," - ",Tabla1[[#This Row],[Base Precio de Lista neto]])</f>
        <v>1831.5422000000001</v>
      </c>
      <c r="D4218" s="5">
        <f>IF($F$2=0," - ",Tabla1[[#This Row],[Base Precio de Lista neto]]*(1-$F$2))</f>
        <v>1282.07954</v>
      </c>
      <c r="E4218" s="5">
        <f>IF($F$2=0," - ",Tabla1[[#This Row],[Base para Mejor precio]]*(1-$F$2))</f>
        <v>1061.56185912</v>
      </c>
      <c r="F4218" s="4" t="s">
        <v>5</v>
      </c>
      <c r="G4218" s="16" t="s">
        <v>8992</v>
      </c>
      <c r="H4218" s="5">
        <f>IFERROR(IF($F$3=0,"-",Tabla1[[#This Row],[Precio de Cliente neto]]*(1+$F$3)),"-")</f>
        <v>1923.11931</v>
      </c>
      <c r="I4218" s="5">
        <v>1831.5422000000001</v>
      </c>
      <c r="J4218" s="5">
        <v>1516.5169416000001</v>
      </c>
      <c r="K4218" s="26">
        <v>0.21</v>
      </c>
    </row>
    <row r="4219" spans="1:11">
      <c r="A4219" s="4">
        <v>11090</v>
      </c>
      <c r="B4219" t="s">
        <v>3118</v>
      </c>
      <c r="C4219" s="5">
        <f>IF($F$2=0," - ",Tabla1[[#This Row],[Base Precio de Lista neto]])</f>
        <v>1831.5422000000001</v>
      </c>
      <c r="D4219" s="5">
        <f>IF($F$2=0," - ",Tabla1[[#This Row],[Base Precio de Lista neto]]*(1-$F$2))</f>
        <v>1282.07954</v>
      </c>
      <c r="E4219" s="5">
        <f>IF($F$2=0," - ",Tabla1[[#This Row],[Base para Mejor precio]]*(1-$F$2))</f>
        <v>1061.56185912</v>
      </c>
      <c r="F4219" s="4" t="s">
        <v>5</v>
      </c>
      <c r="G4219" s="16" t="s">
        <v>8992</v>
      </c>
      <c r="H4219" s="5">
        <f>IFERROR(IF($F$3=0,"-",Tabla1[[#This Row],[Precio de Cliente neto]]*(1+$F$3)),"-")</f>
        <v>1923.11931</v>
      </c>
      <c r="I4219" s="5">
        <v>1831.5422000000001</v>
      </c>
      <c r="J4219" s="5">
        <v>1516.5169416000001</v>
      </c>
      <c r="K4219" s="26">
        <v>0.21</v>
      </c>
    </row>
    <row r="4220" spans="1:11">
      <c r="A4220" s="4">
        <v>11091</v>
      </c>
      <c r="B4220" t="s">
        <v>3119</v>
      </c>
      <c r="C4220" s="5">
        <f>IF($F$2=0," - ",Tabla1[[#This Row],[Base Precio de Lista neto]])</f>
        <v>573.87369999999999</v>
      </c>
      <c r="D4220" s="5">
        <f>IF($F$2=0," - ",Tabla1[[#This Row],[Base Precio de Lista neto]]*(1-$F$2))</f>
        <v>401.71158999999994</v>
      </c>
      <c r="E4220" s="5">
        <f>IF($F$2=0," - ",Tabla1[[#This Row],[Base para Mejor precio]]*(1-$F$2))</f>
        <v>332.61719651999999</v>
      </c>
      <c r="F4220" s="4" t="s">
        <v>5</v>
      </c>
      <c r="G4220" s="16" t="s">
        <v>8992</v>
      </c>
      <c r="H4220" s="5">
        <f>IFERROR(IF($F$3=0,"-",Tabla1[[#This Row],[Precio de Cliente neto]]*(1+$F$3)),"-")</f>
        <v>602.56738499999994</v>
      </c>
      <c r="I4220" s="5">
        <v>573.87369999999999</v>
      </c>
      <c r="J4220" s="5">
        <v>475.16742360000001</v>
      </c>
      <c r="K4220" s="26">
        <v>0.21</v>
      </c>
    </row>
    <row r="4221" spans="1:11">
      <c r="A4221" s="4">
        <v>11092</v>
      </c>
      <c r="B4221" t="s">
        <v>3120</v>
      </c>
      <c r="C4221" s="5">
        <f>IF($F$2=0," - ",Tabla1[[#This Row],[Base Precio de Lista neto]])</f>
        <v>858.4864</v>
      </c>
      <c r="D4221" s="5">
        <f>IF($F$2=0," - ",Tabla1[[#This Row],[Base Precio de Lista neto]]*(1-$F$2))</f>
        <v>600.94047999999998</v>
      </c>
      <c r="E4221" s="5">
        <f>IF($F$2=0," - ",Tabla1[[#This Row],[Base para Mejor precio]]*(1-$F$2))</f>
        <v>497.57871743999999</v>
      </c>
      <c r="F4221" s="4" t="s">
        <v>5</v>
      </c>
      <c r="G4221" s="16" t="s">
        <v>8992</v>
      </c>
      <c r="H4221" s="5">
        <f>IFERROR(IF($F$3=0,"-",Tabla1[[#This Row],[Precio de Cliente neto]]*(1+$F$3)),"-")</f>
        <v>901.41071999999997</v>
      </c>
      <c r="I4221" s="5">
        <v>858.4864</v>
      </c>
      <c r="J4221" s="5">
        <v>710.82673920000002</v>
      </c>
      <c r="K4221" s="26">
        <v>0.21</v>
      </c>
    </row>
    <row r="4222" spans="1:11">
      <c r="A4222" s="4">
        <v>11093</v>
      </c>
      <c r="B4222" t="s">
        <v>3121</v>
      </c>
      <c r="C4222" s="5">
        <f>IF($F$2=0," - ",Tabla1[[#This Row],[Base Precio de Lista neto]])</f>
        <v>1136.0888</v>
      </c>
      <c r="D4222" s="5">
        <f>IF($F$2=0," - ",Tabla1[[#This Row],[Base Precio de Lista neto]]*(1-$F$2))</f>
        <v>795.26215999999999</v>
      </c>
      <c r="E4222" s="5">
        <f>IF($F$2=0," - ",Tabla1[[#This Row],[Base para Mejor precio]]*(1-$F$2))</f>
        <v>658.47706847999996</v>
      </c>
      <c r="F4222" s="4" t="s">
        <v>5</v>
      </c>
      <c r="G4222" s="16" t="s">
        <v>8992</v>
      </c>
      <c r="H4222" s="5">
        <f>IFERROR(IF($F$3=0,"-",Tabla1[[#This Row],[Precio de Cliente neto]]*(1+$F$3)),"-")</f>
        <v>1192.8932399999999</v>
      </c>
      <c r="I4222" s="5">
        <v>1136.0888</v>
      </c>
      <c r="J4222" s="5">
        <v>940.68152640000005</v>
      </c>
      <c r="K4222" s="26">
        <v>0.21</v>
      </c>
    </row>
    <row r="4223" spans="1:11">
      <c r="A4223" s="4">
        <v>11094</v>
      </c>
      <c r="B4223" t="s">
        <v>3122</v>
      </c>
      <c r="C4223" s="5">
        <f>IF($F$2=0," - ",Tabla1[[#This Row],[Base Precio de Lista neto]])</f>
        <v>1770.617</v>
      </c>
      <c r="D4223" s="5">
        <f>IF($F$2=0," - ",Tabla1[[#This Row],[Base Precio de Lista neto]]*(1-$F$2))</f>
        <v>1239.4318999999998</v>
      </c>
      <c r="E4223" s="5">
        <f>IF($F$2=0," - ",Tabla1[[#This Row],[Base para Mejor precio]]*(1-$F$2))</f>
        <v>1026.2496131999999</v>
      </c>
      <c r="F4223" s="4" t="s">
        <v>5</v>
      </c>
      <c r="G4223" s="16" t="s">
        <v>8992</v>
      </c>
      <c r="H4223" s="5">
        <f>IFERROR(IF($F$3=0,"-",Tabla1[[#This Row],[Precio de Cliente neto]]*(1+$F$3)),"-")</f>
        <v>1859.1478499999998</v>
      </c>
      <c r="I4223" s="5">
        <v>1770.617</v>
      </c>
      <c r="J4223" s="5">
        <v>1466.070876</v>
      </c>
      <c r="K4223" s="26">
        <v>0.21</v>
      </c>
    </row>
    <row r="4224" spans="1:11">
      <c r="A4224" s="4">
        <v>11095</v>
      </c>
      <c r="B4224" t="s">
        <v>3123</v>
      </c>
      <c r="C4224" s="5">
        <f>IF($F$2=0," - ",Tabla1[[#This Row],[Base Precio de Lista neto]])</f>
        <v>2363.1592999999998</v>
      </c>
      <c r="D4224" s="5">
        <f>IF($F$2=0," - ",Tabla1[[#This Row],[Base Precio de Lista neto]]*(1-$F$2))</f>
        <v>1654.2115099999999</v>
      </c>
      <c r="E4224" s="5">
        <f>IF($F$2=0," - ",Tabla1[[#This Row],[Base para Mejor precio]]*(1-$F$2))</f>
        <v>1369.68713028</v>
      </c>
      <c r="F4224" s="4" t="s">
        <v>5</v>
      </c>
      <c r="G4224" s="16" t="s">
        <v>8992</v>
      </c>
      <c r="H4224" s="5">
        <f>IFERROR(IF($F$3=0,"-",Tabla1[[#This Row],[Precio de Cliente neto]]*(1+$F$3)),"-")</f>
        <v>2481.3172649999997</v>
      </c>
      <c r="I4224" s="5">
        <v>2363.1592999999998</v>
      </c>
      <c r="J4224" s="5">
        <v>1956.6959004</v>
      </c>
      <c r="K4224" s="26">
        <v>0.21</v>
      </c>
    </row>
    <row r="4225" spans="1:11">
      <c r="A4225" s="4">
        <v>11096</v>
      </c>
      <c r="B4225" t="s">
        <v>3124</v>
      </c>
      <c r="C4225" s="5">
        <f>IF($F$2=0," - ",Tabla1[[#This Row],[Base Precio de Lista neto]])</f>
        <v>1769.4312</v>
      </c>
      <c r="D4225" s="5">
        <f>IF($F$2=0," - ",Tabla1[[#This Row],[Base Precio de Lista neto]]*(1-$F$2))</f>
        <v>1238.6018399999998</v>
      </c>
      <c r="E4225" s="5">
        <f>IF($F$2=0," - ",Tabla1[[#This Row],[Base para Mejor precio]]*(1-$F$2))</f>
        <v>1025.5623235199998</v>
      </c>
      <c r="F4225" s="4" t="s">
        <v>5</v>
      </c>
      <c r="G4225" s="16" t="s">
        <v>8992</v>
      </c>
      <c r="H4225" s="5">
        <f>IFERROR(IF($F$3=0,"-",Tabla1[[#This Row],[Precio de Cliente neto]]*(1+$F$3)),"-")</f>
        <v>1857.9027599999997</v>
      </c>
      <c r="I4225" s="5">
        <v>1769.4312</v>
      </c>
      <c r="J4225" s="5">
        <v>1465.0890336</v>
      </c>
      <c r="K4225" s="26">
        <v>0.21</v>
      </c>
    </row>
    <row r="4226" spans="1:11">
      <c r="A4226" s="4">
        <v>11097</v>
      </c>
      <c r="B4226" t="s">
        <v>3125</v>
      </c>
      <c r="C4226" s="5">
        <f>IF($F$2=0," - ",Tabla1[[#This Row],[Base Precio de Lista neto]])</f>
        <v>1769.4312</v>
      </c>
      <c r="D4226" s="5">
        <f>IF($F$2=0," - ",Tabla1[[#This Row],[Base Precio de Lista neto]]*(1-$F$2))</f>
        <v>1238.6018399999998</v>
      </c>
      <c r="E4226" s="5">
        <f>IF($F$2=0," - ",Tabla1[[#This Row],[Base para Mejor precio]]*(1-$F$2))</f>
        <v>1025.5623235199998</v>
      </c>
      <c r="F4226" s="4" t="s">
        <v>5</v>
      </c>
      <c r="G4226" s="16" t="s">
        <v>8992</v>
      </c>
      <c r="H4226" s="5">
        <f>IFERROR(IF($F$3=0,"-",Tabla1[[#This Row],[Precio de Cliente neto]]*(1+$F$3)),"-")</f>
        <v>1857.9027599999997</v>
      </c>
      <c r="I4226" s="5">
        <v>1769.4312</v>
      </c>
      <c r="J4226" s="5">
        <v>1465.0890336</v>
      </c>
      <c r="K4226" s="26">
        <v>0.21</v>
      </c>
    </row>
    <row r="4227" spans="1:11">
      <c r="A4227" s="4">
        <v>11098</v>
      </c>
      <c r="B4227" t="s">
        <v>3126</v>
      </c>
      <c r="C4227" s="5">
        <f>IF($F$2=0," - ",Tabla1[[#This Row],[Base Precio de Lista neto]])</f>
        <v>3927.79</v>
      </c>
      <c r="D4227" s="5">
        <f>IF($F$2=0," - ",Tabla1[[#This Row],[Base Precio de Lista neto]]*(1-$F$2))</f>
        <v>2749.453</v>
      </c>
      <c r="E4227" s="5">
        <f>IF($F$2=0," - ",Tabla1[[#This Row],[Base para Mejor precio]]*(1-$F$2))</f>
        <v>2276.5470839999998</v>
      </c>
      <c r="F4227" s="4" t="s">
        <v>5</v>
      </c>
      <c r="G4227" s="16" t="s">
        <v>8992</v>
      </c>
      <c r="H4227" s="5">
        <f>IFERROR(IF($F$3=0,"-",Tabla1[[#This Row],[Precio de Cliente neto]]*(1+$F$3)),"-")</f>
        <v>4124.1795000000002</v>
      </c>
      <c r="I4227" s="5">
        <v>3927.79</v>
      </c>
      <c r="J4227" s="5">
        <v>3252.2101200000002</v>
      </c>
      <c r="K4227" s="26">
        <v>0.21</v>
      </c>
    </row>
    <row r="4228" spans="1:11">
      <c r="A4228" s="4">
        <v>11099</v>
      </c>
      <c r="B4228" t="s">
        <v>3127</v>
      </c>
      <c r="C4228" s="5">
        <f>IF($F$2=0," - ",Tabla1[[#This Row],[Base Precio de Lista neto]])</f>
        <v>4661.3851000000004</v>
      </c>
      <c r="D4228" s="5">
        <f>IF($F$2=0," - ",Tabla1[[#This Row],[Base Precio de Lista neto]]*(1-$F$2))</f>
        <v>3262.9695700000002</v>
      </c>
      <c r="E4228" s="5">
        <f>IF($F$2=0," - ",Tabla1[[#This Row],[Base para Mejor precio]]*(1-$F$2))</f>
        <v>2701.7388039599996</v>
      </c>
      <c r="F4228" s="4" t="s">
        <v>5</v>
      </c>
      <c r="G4228" s="16" t="s">
        <v>8992</v>
      </c>
      <c r="H4228" s="5">
        <f>IFERROR(IF($F$3=0,"-",Tabla1[[#This Row],[Precio de Cliente neto]]*(1+$F$3)),"-")</f>
        <v>4894.4543549999999</v>
      </c>
      <c r="I4228" s="5">
        <v>4661.3851000000004</v>
      </c>
      <c r="J4228" s="5">
        <v>3859.6268627999998</v>
      </c>
      <c r="K4228" s="26">
        <v>0.21</v>
      </c>
    </row>
    <row r="4229" spans="1:11">
      <c r="A4229" s="4">
        <v>11100</v>
      </c>
      <c r="B4229" t="s">
        <v>3128</v>
      </c>
      <c r="C4229" s="5">
        <f>IF($F$2=0," - ",Tabla1[[#This Row],[Base Precio de Lista neto]])</f>
        <v>5153.5051000000003</v>
      </c>
      <c r="D4229" s="5">
        <f>IF($F$2=0," - ",Tabla1[[#This Row],[Base Precio de Lista neto]]*(1-$F$2))</f>
        <v>3607.4535700000001</v>
      </c>
      <c r="E4229" s="5">
        <f>IF($F$2=0," - ",Tabla1[[#This Row],[Base para Mejor precio]]*(1-$F$2))</f>
        <v>2986.9715559599999</v>
      </c>
      <c r="F4229" s="4" t="s">
        <v>5</v>
      </c>
      <c r="G4229" s="16" t="s">
        <v>8992</v>
      </c>
      <c r="H4229" s="5">
        <f>IFERROR(IF($F$3=0,"-",Tabla1[[#This Row],[Precio de Cliente neto]]*(1+$F$3)),"-")</f>
        <v>5411.1803550000004</v>
      </c>
      <c r="I4229" s="5">
        <v>5153.5051000000003</v>
      </c>
      <c r="J4229" s="5">
        <v>4267.1022228000002</v>
      </c>
      <c r="K4229" s="26">
        <v>0.21</v>
      </c>
    </row>
    <row r="4230" spans="1:11">
      <c r="A4230" s="4">
        <v>11101</v>
      </c>
      <c r="B4230" t="s">
        <v>3129</v>
      </c>
      <c r="C4230" s="5">
        <f>IF($F$2=0," - ",Tabla1[[#This Row],[Base Precio de Lista neto]])</f>
        <v>6480.0892000000003</v>
      </c>
      <c r="D4230" s="5">
        <f>IF($F$2=0," - ",Tabla1[[#This Row],[Base Precio de Lista neto]]*(1-$F$2))</f>
        <v>4536.0624399999997</v>
      </c>
      <c r="E4230" s="5">
        <f>IF($F$2=0," - ",Tabla1[[#This Row],[Base para Mejor precio]]*(1-$F$2))</f>
        <v>3755.8597003199998</v>
      </c>
      <c r="F4230" s="4" t="s">
        <v>5</v>
      </c>
      <c r="G4230" s="16" t="s">
        <v>8992</v>
      </c>
      <c r="H4230" s="5">
        <f>IFERROR(IF($F$3=0,"-",Tabla1[[#This Row],[Precio de Cliente neto]]*(1+$F$3)),"-")</f>
        <v>6804.0936599999995</v>
      </c>
      <c r="I4230" s="5">
        <v>6480.0892000000003</v>
      </c>
      <c r="J4230" s="5">
        <v>5365.5138575999999</v>
      </c>
      <c r="K4230" s="26">
        <v>0.21</v>
      </c>
    </row>
    <row r="4231" spans="1:11">
      <c r="A4231" s="4">
        <v>11102</v>
      </c>
      <c r="B4231" t="s">
        <v>3130</v>
      </c>
      <c r="C4231" s="5">
        <f>IF($F$2=0," - ",Tabla1[[#This Row],[Base Precio de Lista neto]])</f>
        <v>6956.9261999999999</v>
      </c>
      <c r="D4231" s="5">
        <f>IF($F$2=0," - ",Tabla1[[#This Row],[Base Precio de Lista neto]]*(1-$F$2))</f>
        <v>4869.8483399999996</v>
      </c>
      <c r="E4231" s="5">
        <f>IF($F$2=0," - ",Tabla1[[#This Row],[Base para Mejor precio]]*(1-$F$2))</f>
        <v>4032.2344255200001</v>
      </c>
      <c r="F4231" s="4" t="s">
        <v>5</v>
      </c>
      <c r="G4231" s="16" t="s">
        <v>8992</v>
      </c>
      <c r="H4231" s="5">
        <f>IFERROR(IF($F$3=0,"-",Tabla1[[#This Row],[Precio de Cliente neto]]*(1+$F$3)),"-")</f>
        <v>7304.7725099999989</v>
      </c>
      <c r="I4231" s="5">
        <v>6956.9261999999999</v>
      </c>
      <c r="J4231" s="5">
        <v>5760.3348936000002</v>
      </c>
      <c r="K4231" s="26">
        <v>0.21</v>
      </c>
    </row>
    <row r="4232" spans="1:11">
      <c r="A4232" s="4">
        <v>11105</v>
      </c>
      <c r="B4232" t="s">
        <v>3131</v>
      </c>
      <c r="C4232" s="5">
        <f>IF($F$2=0," - ",Tabla1[[#This Row],[Base Precio de Lista neto]])</f>
        <v>3926.8672999999999</v>
      </c>
      <c r="D4232" s="5">
        <f>IF($F$2=0," - ",Tabla1[[#This Row],[Base Precio de Lista neto]]*(1-$F$2))</f>
        <v>2748.8071099999997</v>
      </c>
      <c r="E4232" s="5">
        <f>IF($F$2=0," - ",Tabla1[[#This Row],[Base para Mejor precio]]*(1-$F$2))</f>
        <v>2473.9263989999999</v>
      </c>
      <c r="F4232" s="4" t="s">
        <v>5</v>
      </c>
      <c r="G4232" s="16" t="s">
        <v>6131</v>
      </c>
      <c r="H4232" s="5">
        <f>IFERROR(IF($F$3=0,"-",Tabla1[[#This Row],[Precio de Cliente neto]]*(1+$F$3)),"-")</f>
        <v>4123.2106649999996</v>
      </c>
      <c r="I4232" s="5">
        <v>3926.8672999999999</v>
      </c>
      <c r="J4232" s="5">
        <v>3534.18057</v>
      </c>
      <c r="K4232" s="26">
        <v>0.21</v>
      </c>
    </row>
    <row r="4233" spans="1:11">
      <c r="A4233" s="4">
        <v>11106</v>
      </c>
      <c r="B4233" t="s">
        <v>3132</v>
      </c>
      <c r="C4233" s="5">
        <f>IF($F$2=0," - ",Tabla1[[#This Row],[Base Precio de Lista neto]])</f>
        <v>4796.3046999999997</v>
      </c>
      <c r="D4233" s="5">
        <f>IF($F$2=0," - ",Tabla1[[#This Row],[Base Precio de Lista neto]]*(1-$F$2))</f>
        <v>3357.4132899999995</v>
      </c>
      <c r="E4233" s="5">
        <f>IF($F$2=0," - ",Tabla1[[#This Row],[Base para Mejor precio]]*(1-$F$2))</f>
        <v>3021.6719609999996</v>
      </c>
      <c r="F4233" s="4" t="s">
        <v>5</v>
      </c>
      <c r="G4233" s="16" t="s">
        <v>6131</v>
      </c>
      <c r="H4233" s="5">
        <f>IFERROR(IF($F$3=0,"-",Tabla1[[#This Row],[Precio de Cliente neto]]*(1+$F$3)),"-")</f>
        <v>5036.1199349999988</v>
      </c>
      <c r="I4233" s="5">
        <v>4796.3046999999997</v>
      </c>
      <c r="J4233" s="5">
        <v>4316.6742299999996</v>
      </c>
      <c r="K4233" s="26">
        <v>0.21</v>
      </c>
    </row>
    <row r="4234" spans="1:11">
      <c r="A4234" s="4">
        <v>11107</v>
      </c>
      <c r="B4234" t="s">
        <v>3133</v>
      </c>
      <c r="C4234" s="5">
        <f>IF($F$2=0," - ",Tabla1[[#This Row],[Base Precio de Lista neto]])</f>
        <v>1732.6545000000001</v>
      </c>
      <c r="D4234" s="5">
        <f>IF($F$2=0," - ",Tabla1[[#This Row],[Base Precio de Lista neto]]*(1-$F$2))</f>
        <v>1212.85815</v>
      </c>
      <c r="E4234" s="5">
        <f>IF($F$2=0," - ",Tabla1[[#This Row],[Base para Mejor precio]]*(1-$F$2))</f>
        <v>1091.5723349999998</v>
      </c>
      <c r="F4234" s="4" t="s">
        <v>5</v>
      </c>
      <c r="G4234" s="16" t="s">
        <v>6131</v>
      </c>
      <c r="H4234" s="5">
        <f>IFERROR(IF($F$3=0,"-",Tabla1[[#This Row],[Precio de Cliente neto]]*(1+$F$3)),"-")</f>
        <v>1819.287225</v>
      </c>
      <c r="I4234" s="5">
        <v>1732.6545000000001</v>
      </c>
      <c r="J4234" s="5">
        <v>1559.38905</v>
      </c>
      <c r="K4234" s="26">
        <v>0.21</v>
      </c>
    </row>
    <row r="4235" spans="1:11">
      <c r="A4235" s="4">
        <v>11108</v>
      </c>
      <c r="B4235" t="s">
        <v>3134</v>
      </c>
      <c r="C4235" s="5">
        <f>IF($F$2=0," - ",Tabla1[[#This Row],[Base Precio de Lista neto]])</f>
        <v>1855.4818</v>
      </c>
      <c r="D4235" s="5">
        <f>IF($F$2=0," - ",Tabla1[[#This Row],[Base Precio de Lista neto]]*(1-$F$2))</f>
        <v>1298.83726</v>
      </c>
      <c r="E4235" s="5">
        <f>IF($F$2=0," - ",Tabla1[[#This Row],[Base para Mejor precio]]*(1-$F$2))</f>
        <v>1168.953534</v>
      </c>
      <c r="F4235" s="4" t="s">
        <v>5</v>
      </c>
      <c r="G4235" s="16" t="s">
        <v>6131</v>
      </c>
      <c r="H4235" s="5">
        <f>IFERROR(IF($F$3=0,"-",Tabla1[[#This Row],[Precio de Cliente neto]]*(1+$F$3)),"-")</f>
        <v>1948.2558899999999</v>
      </c>
      <c r="I4235" s="5">
        <v>1855.4818</v>
      </c>
      <c r="J4235" s="5">
        <v>1669.93362</v>
      </c>
      <c r="K4235" s="26">
        <v>0.21</v>
      </c>
    </row>
    <row r="4236" spans="1:11">
      <c r="A4236" s="4">
        <v>11109</v>
      </c>
      <c r="B4236" t="s">
        <v>3135</v>
      </c>
      <c r="C4236" s="5">
        <f>IF($F$2=0," - ",Tabla1[[#This Row],[Base Precio de Lista neto]])</f>
        <v>1934.9827</v>
      </c>
      <c r="D4236" s="5">
        <f>IF($F$2=0," - ",Tabla1[[#This Row],[Base Precio de Lista neto]]*(1-$F$2))</f>
        <v>1354.4878899999999</v>
      </c>
      <c r="E4236" s="5">
        <f>IF($F$2=0," - ",Tabla1[[#This Row],[Base para Mejor precio]]*(1-$F$2))</f>
        <v>1219.0391009999998</v>
      </c>
      <c r="F4236" s="4" t="s">
        <v>5</v>
      </c>
      <c r="G4236" s="16" t="s">
        <v>6131</v>
      </c>
      <c r="H4236" s="5">
        <f>IFERROR(IF($F$3=0,"-",Tabla1[[#This Row],[Precio de Cliente neto]]*(1+$F$3)),"-")</f>
        <v>2031.7318349999998</v>
      </c>
      <c r="I4236" s="5">
        <v>1934.9827</v>
      </c>
      <c r="J4236" s="5">
        <v>1741.48443</v>
      </c>
      <c r="K4236" s="26">
        <v>0.21</v>
      </c>
    </row>
    <row r="4237" spans="1:11">
      <c r="A4237" s="4">
        <v>11110</v>
      </c>
      <c r="B4237" t="s">
        <v>3136</v>
      </c>
      <c r="C4237" s="5">
        <f>IF($F$2=0," - ",Tabla1[[#This Row],[Base Precio de Lista neto]])</f>
        <v>2312.0796999999998</v>
      </c>
      <c r="D4237" s="5">
        <f>IF($F$2=0," - ",Tabla1[[#This Row],[Base Precio de Lista neto]]*(1-$F$2))</f>
        <v>1618.4557899999998</v>
      </c>
      <c r="E4237" s="5">
        <f>IF($F$2=0," - ",Tabla1[[#This Row],[Base para Mejor precio]]*(1-$F$2))</f>
        <v>1456.6102109999997</v>
      </c>
      <c r="F4237" s="4" t="s">
        <v>5</v>
      </c>
      <c r="G4237" s="16" t="s">
        <v>6131</v>
      </c>
      <c r="H4237" s="5">
        <f>IFERROR(IF($F$3=0,"-",Tabla1[[#This Row],[Precio de Cliente neto]]*(1+$F$3)),"-")</f>
        <v>2427.6836849999995</v>
      </c>
      <c r="I4237" s="5">
        <v>2312.0796999999998</v>
      </c>
      <c r="J4237" s="5">
        <v>2080.8717299999998</v>
      </c>
      <c r="K4237" s="26">
        <v>0.21</v>
      </c>
    </row>
    <row r="4238" spans="1:11">
      <c r="A4238" s="4">
        <v>11111</v>
      </c>
      <c r="B4238" t="s">
        <v>3137</v>
      </c>
      <c r="C4238" s="5">
        <f>IF($F$2=0," - ",Tabla1[[#This Row],[Base Precio de Lista neto]])</f>
        <v>3291.7040999999999</v>
      </c>
      <c r="D4238" s="5">
        <f>IF($F$2=0," - ",Tabla1[[#This Row],[Base Precio de Lista neto]]*(1-$F$2))</f>
        <v>2304.1928699999999</v>
      </c>
      <c r="E4238" s="5">
        <f>IF($F$2=0," - ",Tabla1[[#This Row],[Base para Mejor precio]]*(1-$F$2))</f>
        <v>2073.7735830000001</v>
      </c>
      <c r="F4238" s="4" t="s">
        <v>5</v>
      </c>
      <c r="G4238" s="16" t="s">
        <v>6131</v>
      </c>
      <c r="H4238" s="5">
        <f>IFERROR(IF($F$3=0,"-",Tabla1[[#This Row],[Precio de Cliente neto]]*(1+$F$3)),"-")</f>
        <v>3456.2893049999998</v>
      </c>
      <c r="I4238" s="5">
        <v>3291.7040999999999</v>
      </c>
      <c r="J4238" s="5">
        <v>2962.5336900000002</v>
      </c>
      <c r="K4238" s="26">
        <v>0.21</v>
      </c>
    </row>
    <row r="4239" spans="1:11">
      <c r="A4239" s="4">
        <v>11112</v>
      </c>
      <c r="B4239" t="s">
        <v>6702</v>
      </c>
      <c r="C4239" s="5">
        <f>IF($F$2=0," - ",Tabla1[[#This Row],[Base Precio de Lista neto]])</f>
        <v>44089.060799999999</v>
      </c>
      <c r="D4239" s="5">
        <f>IF($F$2=0," - ",Tabla1[[#This Row],[Base Precio de Lista neto]]*(1-$F$2))</f>
        <v>30862.342559999997</v>
      </c>
      <c r="E4239" s="5">
        <f>IF($F$2=0," - ",Tabla1[[#This Row],[Base para Mejor precio]]*(1-$F$2))</f>
        <v>27776.108303999998</v>
      </c>
      <c r="F4239" s="4" t="s">
        <v>5</v>
      </c>
      <c r="G4239" s="16" t="s">
        <v>6131</v>
      </c>
      <c r="H4239" s="5">
        <f>IFERROR(IF($F$3=0,"-",Tabla1[[#This Row],[Precio de Cliente neto]]*(1+$F$3)),"-")</f>
        <v>46293.51384</v>
      </c>
      <c r="I4239" s="5">
        <v>44089.060799999999</v>
      </c>
      <c r="J4239" s="5">
        <v>39680.154719999999</v>
      </c>
      <c r="K4239" s="26">
        <v>0.21</v>
      </c>
    </row>
    <row r="4240" spans="1:11">
      <c r="A4240" s="4">
        <v>11117</v>
      </c>
      <c r="B4240" t="s">
        <v>6703</v>
      </c>
      <c r="C4240" s="5">
        <f>IF($F$2=0," - ",Tabla1[[#This Row],[Base Precio de Lista neto]])</f>
        <v>7806.6737999999996</v>
      </c>
      <c r="D4240" s="5">
        <f>IF($F$2=0," - ",Tabla1[[#This Row],[Base Precio de Lista neto]]*(1-$F$2))</f>
        <v>5464.6716599999991</v>
      </c>
      <c r="E4240" s="5">
        <f>IF($F$2=0," - ",Tabla1[[#This Row],[Base para Mejor precio]]*(1-$F$2))</f>
        <v>4524.7481344799999</v>
      </c>
      <c r="F4240" s="4" t="s">
        <v>5</v>
      </c>
      <c r="G4240" s="16" t="s">
        <v>8992</v>
      </c>
      <c r="H4240" s="5">
        <f>IFERROR(IF($F$3=0,"-",Tabla1[[#This Row],[Precio de Cliente neto]]*(1+$F$3)),"-")</f>
        <v>8197.0074899999981</v>
      </c>
      <c r="I4240" s="5">
        <v>7806.6737999999996</v>
      </c>
      <c r="J4240" s="5">
        <v>6463.9259063999998</v>
      </c>
      <c r="K4240" s="26">
        <v>0.21</v>
      </c>
    </row>
    <row r="4241" spans="1:11">
      <c r="A4241" s="4">
        <v>11118</v>
      </c>
      <c r="B4241" t="s">
        <v>3138</v>
      </c>
      <c r="C4241" s="5">
        <f>IF($F$2=0," - ",Tabla1[[#This Row],[Base Precio de Lista neto]])</f>
        <v>3707.7114999999999</v>
      </c>
      <c r="D4241" s="5">
        <f>IF($F$2=0," - ",Tabla1[[#This Row],[Base Precio de Lista neto]]*(1-$F$2))</f>
        <v>2595.3980499999998</v>
      </c>
      <c r="E4241" s="5">
        <f>IF($F$2=0," - ",Tabla1[[#This Row],[Base para Mejor precio]]*(1-$F$2))</f>
        <v>2148.9895853999997</v>
      </c>
      <c r="F4241" s="4" t="s">
        <v>5</v>
      </c>
      <c r="G4241" s="16" t="s">
        <v>8993</v>
      </c>
      <c r="H4241" s="5">
        <f>IFERROR(IF($F$3=0,"-",Tabla1[[#This Row],[Precio de Cliente neto]]*(1+$F$3)),"-")</f>
        <v>3893.0970749999997</v>
      </c>
      <c r="I4241" s="5">
        <v>3707.7114999999999</v>
      </c>
      <c r="J4241" s="5">
        <v>3069.985122</v>
      </c>
      <c r="K4241" s="26">
        <v>0.21</v>
      </c>
    </row>
    <row r="4242" spans="1:11">
      <c r="A4242" s="4">
        <v>11119</v>
      </c>
      <c r="B4242" t="s">
        <v>3139</v>
      </c>
      <c r="C4242" s="5">
        <f>IF($F$2=0," - ",Tabla1[[#This Row],[Base Precio de Lista neto]])</f>
        <v>2900.7570000000001</v>
      </c>
      <c r="D4242" s="5">
        <f>IF($F$2=0," - ",Tabla1[[#This Row],[Base Precio de Lista neto]]*(1-$F$2))</f>
        <v>2030.5299</v>
      </c>
      <c r="E4242" s="5">
        <f>IF($F$2=0," - ",Tabla1[[#This Row],[Base para Mejor precio]]*(1-$F$2))</f>
        <v>1681.2787571999997</v>
      </c>
      <c r="F4242" s="4" t="s">
        <v>5</v>
      </c>
      <c r="G4242" s="16" t="s">
        <v>8993</v>
      </c>
      <c r="H4242" s="5">
        <f>IFERROR(IF($F$3=0,"-",Tabla1[[#This Row],[Precio de Cliente neto]]*(1+$F$3)),"-")</f>
        <v>3045.7948500000002</v>
      </c>
      <c r="I4242" s="5">
        <v>2900.7570000000001</v>
      </c>
      <c r="J4242" s="5">
        <v>2401.8267959999998</v>
      </c>
      <c r="K4242" s="26">
        <v>0.21</v>
      </c>
    </row>
    <row r="4243" spans="1:11">
      <c r="A4243" s="4">
        <v>11120</v>
      </c>
      <c r="B4243" t="s">
        <v>3140</v>
      </c>
      <c r="C4243" s="5">
        <f>IF($F$2=0," - ",Tabla1[[#This Row],[Base Precio de Lista neto]])</f>
        <v>1568.0591999999999</v>
      </c>
      <c r="D4243" s="5">
        <f>IF($F$2=0," - ",Tabla1[[#This Row],[Base Precio de Lista neto]]*(1-$F$2))</f>
        <v>1097.6414399999999</v>
      </c>
      <c r="E4243" s="5">
        <f>IF($F$2=0," - ",Tabla1[[#This Row],[Base para Mejor precio]]*(1-$F$2))</f>
        <v>908.84711231999984</v>
      </c>
      <c r="F4243" s="4" t="s">
        <v>5</v>
      </c>
      <c r="G4243" s="16" t="s">
        <v>8993</v>
      </c>
      <c r="H4243" s="5">
        <f>IFERROR(IF($F$3=0,"-",Tabla1[[#This Row],[Precio de Cliente neto]]*(1+$F$3)),"-")</f>
        <v>1646.4621599999998</v>
      </c>
      <c r="I4243" s="5">
        <v>1568.0591999999999</v>
      </c>
      <c r="J4243" s="5">
        <v>1298.3530175999999</v>
      </c>
      <c r="K4243" s="26">
        <v>0.21</v>
      </c>
    </row>
    <row r="4244" spans="1:11">
      <c r="A4244" s="4">
        <v>11121</v>
      </c>
      <c r="B4244" t="s">
        <v>3141</v>
      </c>
      <c r="C4244" s="5">
        <f>IF($F$2=0," - ",Tabla1[[#This Row],[Base Precio de Lista neto]])</f>
        <v>1534.4364</v>
      </c>
      <c r="D4244" s="5">
        <f>IF($F$2=0," - ",Tabla1[[#This Row],[Base Precio de Lista neto]]*(1-$F$2))</f>
        <v>1074.1054799999999</v>
      </c>
      <c r="E4244" s="5">
        <f>IF($F$2=0," - ",Tabla1[[#This Row],[Base para Mejor precio]]*(1-$F$2))</f>
        <v>889.35933743999999</v>
      </c>
      <c r="F4244" s="4" t="s">
        <v>5</v>
      </c>
      <c r="G4244" s="16" t="s">
        <v>8993</v>
      </c>
      <c r="H4244" s="5">
        <f>IFERROR(IF($F$3=0,"-",Tabla1[[#This Row],[Precio de Cliente neto]]*(1+$F$3)),"-")</f>
        <v>1611.1582199999998</v>
      </c>
      <c r="I4244" s="5">
        <v>1534.4364</v>
      </c>
      <c r="J4244" s="5">
        <v>1270.5133392</v>
      </c>
      <c r="K4244" s="26">
        <v>0.21</v>
      </c>
    </row>
    <row r="4245" spans="1:11">
      <c r="A4245" s="4">
        <v>11122</v>
      </c>
      <c r="B4245" t="s">
        <v>3142</v>
      </c>
      <c r="C4245" s="5">
        <f>IF($F$2=0," - ",Tabla1[[#This Row],[Base Precio de Lista neto]])</f>
        <v>2338.3339999999998</v>
      </c>
      <c r="D4245" s="5">
        <f>IF($F$2=0," - ",Tabla1[[#This Row],[Base Precio de Lista neto]]*(1-$F$2))</f>
        <v>1636.8337999999999</v>
      </c>
      <c r="E4245" s="5">
        <f>IF($F$2=0," - ",Tabla1[[#This Row],[Base para Mejor precio]]*(1-$F$2))</f>
        <v>1355.2983864</v>
      </c>
      <c r="F4245" s="4" t="s">
        <v>5</v>
      </c>
      <c r="G4245" s="16" t="s">
        <v>8993</v>
      </c>
      <c r="H4245" s="5">
        <f>IFERROR(IF($F$3=0,"-",Tabla1[[#This Row],[Precio de Cliente neto]]*(1+$F$3)),"-")</f>
        <v>2455.2506999999996</v>
      </c>
      <c r="I4245" s="5">
        <v>2338.3339999999998</v>
      </c>
      <c r="J4245" s="5">
        <v>1936.1405520000001</v>
      </c>
      <c r="K4245" s="26">
        <v>0.21</v>
      </c>
    </row>
    <row r="4246" spans="1:11">
      <c r="A4246" s="4">
        <v>11123</v>
      </c>
      <c r="B4246" t="s">
        <v>3143</v>
      </c>
      <c r="C4246" s="5">
        <f>IF($F$2=0," - ",Tabla1[[#This Row],[Base Precio de Lista neto]])</f>
        <v>3588.5023000000001</v>
      </c>
      <c r="D4246" s="5">
        <f>IF($F$2=0," - ",Tabla1[[#This Row],[Base Precio de Lista neto]]*(1-$F$2))</f>
        <v>2511.9516100000001</v>
      </c>
      <c r="E4246" s="5">
        <f>IF($F$2=0," - ",Tabla1[[#This Row],[Base para Mejor precio]]*(1-$F$2))</f>
        <v>2079.8959330799998</v>
      </c>
      <c r="F4246" s="4" t="s">
        <v>5</v>
      </c>
      <c r="G4246" s="16" t="s">
        <v>8993</v>
      </c>
      <c r="H4246" s="5">
        <f>IFERROR(IF($F$3=0,"-",Tabla1[[#This Row],[Precio de Cliente neto]]*(1+$F$3)),"-")</f>
        <v>3767.9274150000001</v>
      </c>
      <c r="I4246" s="5">
        <v>3588.5023000000001</v>
      </c>
      <c r="J4246" s="5">
        <v>2971.2799043999999</v>
      </c>
      <c r="K4246" s="26">
        <v>0.21</v>
      </c>
    </row>
    <row r="4247" spans="1:11">
      <c r="A4247" s="4">
        <v>11124</v>
      </c>
      <c r="B4247" t="s">
        <v>3144</v>
      </c>
      <c r="C4247" s="5">
        <f>IF($F$2=0," - ",Tabla1[[#This Row],[Base Precio de Lista neto]])</f>
        <v>7177.0046000000002</v>
      </c>
      <c r="D4247" s="5">
        <f>IF($F$2=0," - ",Tabla1[[#This Row],[Base Precio de Lista neto]]*(1-$F$2))</f>
        <v>5023.9032200000001</v>
      </c>
      <c r="E4247" s="5">
        <f>IF($F$2=0," - ",Tabla1[[#This Row],[Base para Mejor precio]]*(1-$F$2))</f>
        <v>4521.512898</v>
      </c>
      <c r="F4247" s="4" t="s">
        <v>5</v>
      </c>
      <c r="G4247" s="16" t="s">
        <v>6131</v>
      </c>
      <c r="H4247" s="5">
        <f>IFERROR(IF($F$3=0,"-",Tabla1[[#This Row],[Precio de Cliente neto]]*(1+$F$3)),"-")</f>
        <v>7535.8548300000002</v>
      </c>
      <c r="I4247" s="5">
        <v>7177.0046000000002</v>
      </c>
      <c r="J4247" s="5">
        <v>6459.3041400000002</v>
      </c>
      <c r="K4247" s="26">
        <v>0.21</v>
      </c>
    </row>
    <row r="4248" spans="1:11">
      <c r="A4248" s="4">
        <v>11125</v>
      </c>
      <c r="B4248" t="s">
        <v>3145</v>
      </c>
      <c r="C4248" s="5">
        <f>IF($F$2=0," - ",Tabla1[[#This Row],[Base Precio de Lista neto]])</f>
        <v>4371.0036</v>
      </c>
      <c r="D4248" s="5">
        <f>IF($F$2=0," - ",Tabla1[[#This Row],[Base Precio de Lista neto]]*(1-$F$2))</f>
        <v>3059.7025199999998</v>
      </c>
      <c r="E4248" s="5">
        <f>IF($F$2=0," - ",Tabla1[[#This Row],[Base para Mejor precio]]*(1-$F$2))</f>
        <v>2533.4336865599998</v>
      </c>
      <c r="F4248" s="4" t="s">
        <v>5</v>
      </c>
      <c r="G4248" s="16" t="s">
        <v>8993</v>
      </c>
      <c r="H4248" s="5">
        <f>IFERROR(IF($F$3=0,"-",Tabla1[[#This Row],[Precio de Cliente neto]]*(1+$F$3)),"-")</f>
        <v>4589.5537800000002</v>
      </c>
      <c r="I4248" s="5">
        <v>4371.0036</v>
      </c>
      <c r="J4248" s="5">
        <v>3619.1909808</v>
      </c>
      <c r="K4248" s="26">
        <v>0.21</v>
      </c>
    </row>
    <row r="4249" spans="1:11">
      <c r="A4249" s="4">
        <v>11126</v>
      </c>
      <c r="B4249" t="s">
        <v>3146</v>
      </c>
      <c r="C4249" s="5">
        <f>IF($F$2=0," - ",Tabla1[[#This Row],[Base Precio de Lista neto]])</f>
        <v>6146.9151000000002</v>
      </c>
      <c r="D4249" s="5">
        <f>IF($F$2=0," - ",Tabla1[[#This Row],[Base Precio de Lista neto]]*(1-$F$2))</f>
        <v>4302.8405700000003</v>
      </c>
      <c r="E4249" s="5">
        <f>IF($F$2=0," - ",Tabla1[[#This Row],[Base para Mejor precio]]*(1-$F$2))</f>
        <v>3562.7519919599999</v>
      </c>
      <c r="F4249" s="4" t="s">
        <v>5</v>
      </c>
      <c r="G4249" s="16" t="s">
        <v>8993</v>
      </c>
      <c r="H4249" s="5">
        <f>IFERROR(IF($F$3=0,"-",Tabla1[[#This Row],[Precio de Cliente neto]]*(1+$F$3)),"-")</f>
        <v>6454.2608550000004</v>
      </c>
      <c r="I4249" s="5">
        <v>6146.9151000000002</v>
      </c>
      <c r="J4249" s="5">
        <v>5089.6457028000004</v>
      </c>
      <c r="K4249" s="26">
        <v>0.21</v>
      </c>
    </row>
    <row r="4250" spans="1:11">
      <c r="A4250" s="4">
        <v>11127</v>
      </c>
      <c r="B4250" t="s">
        <v>3147</v>
      </c>
      <c r="C4250" s="5">
        <f>IF($F$2=0," - ",Tabla1[[#This Row],[Base Precio de Lista neto]])</f>
        <v>2509.5061000000001</v>
      </c>
      <c r="D4250" s="5">
        <f>IF($F$2=0," - ",Tabla1[[#This Row],[Base Precio de Lista neto]]*(1-$F$2))</f>
        <v>1756.65427</v>
      </c>
      <c r="E4250" s="5">
        <f>IF($F$2=0," - ",Tabla1[[#This Row],[Base para Mejor precio]]*(1-$F$2))</f>
        <v>1454.5097355599999</v>
      </c>
      <c r="F4250" s="4" t="s">
        <v>5</v>
      </c>
      <c r="G4250" s="16" t="s">
        <v>8993</v>
      </c>
      <c r="H4250" s="5">
        <f>IFERROR(IF($F$3=0,"-",Tabla1[[#This Row],[Precio de Cliente neto]]*(1+$F$3)),"-")</f>
        <v>2634.981405</v>
      </c>
      <c r="I4250" s="5">
        <v>2509.5061000000001</v>
      </c>
      <c r="J4250" s="5">
        <v>2077.8710507999999</v>
      </c>
      <c r="K4250" s="26">
        <v>0.21</v>
      </c>
    </row>
    <row r="4251" spans="1:11">
      <c r="A4251" s="4">
        <v>11130</v>
      </c>
      <c r="B4251" t="s">
        <v>3148</v>
      </c>
      <c r="C4251" s="5">
        <f>IF($F$2=0," - ",Tabla1[[#This Row],[Base Precio de Lista neto]])</f>
        <v>4485.0263999999997</v>
      </c>
      <c r="D4251" s="5">
        <f>IF($F$2=0," - ",Tabla1[[#This Row],[Base Precio de Lista neto]]*(1-$F$2))</f>
        <v>3139.5184799999997</v>
      </c>
      <c r="E4251" s="5">
        <f>IF($F$2=0," - ",Tabla1[[#This Row],[Base para Mejor precio]]*(1-$F$2))</f>
        <v>2825.566632</v>
      </c>
      <c r="F4251" s="4" t="s">
        <v>6</v>
      </c>
      <c r="G4251" s="16" t="s">
        <v>6131</v>
      </c>
      <c r="H4251" s="5">
        <f>IFERROR(IF($F$3=0,"-",Tabla1[[#This Row],[Precio de Cliente neto]]*(1+$F$3)),"-")</f>
        <v>4709.27772</v>
      </c>
      <c r="I4251" s="5">
        <v>4485.0263999999997</v>
      </c>
      <c r="J4251" s="5">
        <v>4036.52376</v>
      </c>
      <c r="K4251" s="26">
        <v>0.21</v>
      </c>
    </row>
    <row r="4252" spans="1:11">
      <c r="A4252" s="4">
        <v>11131</v>
      </c>
      <c r="B4252" t="s">
        <v>3149</v>
      </c>
      <c r="C4252" s="5">
        <f>IF($F$2=0," - ",Tabla1[[#This Row],[Base Precio de Lista neto]])</f>
        <v>5756.1832000000004</v>
      </c>
      <c r="D4252" s="5">
        <f>IF($F$2=0," - ",Tabla1[[#This Row],[Base Precio de Lista neto]]*(1-$F$2))</f>
        <v>4029.3282399999998</v>
      </c>
      <c r="E4252" s="5">
        <f>IF($F$2=0," - ",Tabla1[[#This Row],[Base para Mejor precio]]*(1-$F$2))</f>
        <v>3626.3954159999998</v>
      </c>
      <c r="F4252" s="4" t="s">
        <v>6</v>
      </c>
      <c r="G4252" s="16" t="s">
        <v>6131</v>
      </c>
      <c r="H4252" s="5">
        <f>IFERROR(IF($F$3=0,"-",Tabla1[[#This Row],[Precio de Cliente neto]]*(1+$F$3)),"-")</f>
        <v>6043.9923600000002</v>
      </c>
      <c r="I4252" s="5">
        <v>5756.1832000000004</v>
      </c>
      <c r="J4252" s="5">
        <v>5180.5648799999999</v>
      </c>
      <c r="K4252" s="26">
        <v>0.21</v>
      </c>
    </row>
    <row r="4253" spans="1:11">
      <c r="A4253" s="4">
        <v>11132</v>
      </c>
      <c r="B4253" t="s">
        <v>3150</v>
      </c>
      <c r="C4253" s="5">
        <f>IF($F$2=0," - ",Tabla1[[#This Row],[Base Precio de Lista neto]])</f>
        <v>3556.6990000000001</v>
      </c>
      <c r="D4253" s="5">
        <f>IF($F$2=0," - ",Tabla1[[#This Row],[Base Precio de Lista neto]]*(1-$F$2))</f>
        <v>2489.6893</v>
      </c>
      <c r="E4253" s="5">
        <f>IF($F$2=0," - ",Tabla1[[#This Row],[Base para Mejor precio]]*(1-$F$2))</f>
        <v>2240.72037</v>
      </c>
      <c r="F4253" s="4" t="s">
        <v>6</v>
      </c>
      <c r="G4253" s="16" t="s">
        <v>6131</v>
      </c>
      <c r="H4253" s="5">
        <f>IFERROR(IF($F$3=0,"-",Tabla1[[#This Row],[Precio de Cliente neto]]*(1+$F$3)),"-")</f>
        <v>3734.53395</v>
      </c>
      <c r="I4253" s="5">
        <v>3556.6990000000001</v>
      </c>
      <c r="J4253" s="5">
        <v>3201.0291000000002</v>
      </c>
      <c r="K4253" s="26">
        <v>0.21</v>
      </c>
    </row>
    <row r="4254" spans="1:11">
      <c r="A4254" s="4">
        <v>11135</v>
      </c>
      <c r="B4254" t="s">
        <v>6673</v>
      </c>
      <c r="C4254" s="5">
        <f>IF($F$2=0," - ",Tabla1[[#This Row],[Base Precio de Lista neto]])</f>
        <v>7848.6540000000005</v>
      </c>
      <c r="D4254" s="5">
        <f>IF($F$2=0," - ",Tabla1[[#This Row],[Base Precio de Lista neto]]*(1-$F$2))</f>
        <v>5494.0577999999996</v>
      </c>
      <c r="E4254" s="5">
        <f>IF($F$2=0," - ",Tabla1[[#This Row],[Base para Mejor precio]]*(1-$F$2))</f>
        <v>4944.6520199999995</v>
      </c>
      <c r="F4254" s="4" t="s">
        <v>5</v>
      </c>
      <c r="G4254" s="16" t="s">
        <v>6131</v>
      </c>
      <c r="H4254" s="5">
        <f>IFERROR(IF($F$3=0,"-",Tabla1[[#This Row],[Precio de Cliente neto]]*(1+$F$3)),"-")</f>
        <v>8241.0866999999998</v>
      </c>
      <c r="I4254" s="5">
        <v>7848.6540000000005</v>
      </c>
      <c r="J4254" s="5">
        <v>7063.7885999999999</v>
      </c>
      <c r="K4254" s="26">
        <v>0.21</v>
      </c>
    </row>
    <row r="4255" spans="1:11">
      <c r="A4255" s="4">
        <v>11136</v>
      </c>
      <c r="B4255" t="s">
        <v>6674</v>
      </c>
      <c r="C4255" s="5">
        <f>IF($F$2=0," - ",Tabla1[[#This Row],[Base Precio de Lista neto]])</f>
        <v>8273.5182000000004</v>
      </c>
      <c r="D4255" s="5">
        <f>IF($F$2=0," - ",Tabla1[[#This Row],[Base Precio de Lista neto]]*(1-$F$2))</f>
        <v>5791.4627399999999</v>
      </c>
      <c r="E4255" s="5">
        <f>IF($F$2=0," - ",Tabla1[[#This Row],[Base para Mejor precio]]*(1-$F$2))</f>
        <v>5212.3164659999993</v>
      </c>
      <c r="F4255" s="4" t="s">
        <v>5</v>
      </c>
      <c r="G4255" s="16" t="s">
        <v>6131</v>
      </c>
      <c r="H4255" s="5">
        <f>IFERROR(IF($F$3=0,"-",Tabla1[[#This Row],[Precio de Cliente neto]]*(1+$F$3)),"-")</f>
        <v>8687.1941100000004</v>
      </c>
      <c r="I4255" s="5">
        <v>8273.5182000000004</v>
      </c>
      <c r="J4255" s="5">
        <v>7446.1663799999997</v>
      </c>
      <c r="K4255" s="26">
        <v>0.21</v>
      </c>
    </row>
    <row r="4256" spans="1:11">
      <c r="A4256" s="4">
        <v>11137</v>
      </c>
      <c r="B4256" t="s">
        <v>6675</v>
      </c>
      <c r="C4256" s="5">
        <f>IF($F$2=0," - ",Tabla1[[#This Row],[Base Precio de Lista neto]])</f>
        <v>8714.5818999999992</v>
      </c>
      <c r="D4256" s="5">
        <f>IF($F$2=0," - ",Tabla1[[#This Row],[Base Precio de Lista neto]]*(1-$F$2))</f>
        <v>6100.2073299999993</v>
      </c>
      <c r="E4256" s="5">
        <f>IF($F$2=0," - ",Tabla1[[#This Row],[Base para Mejor precio]]*(1-$F$2))</f>
        <v>5490.1865969999999</v>
      </c>
      <c r="F4256" s="4" t="s">
        <v>5</v>
      </c>
      <c r="G4256" s="16" t="s">
        <v>6131</v>
      </c>
      <c r="H4256" s="5">
        <f>IFERROR(IF($F$3=0,"-",Tabla1[[#This Row],[Precio de Cliente neto]]*(1+$F$3)),"-")</f>
        <v>9150.3109949999998</v>
      </c>
      <c r="I4256" s="5">
        <v>8714.5818999999992</v>
      </c>
      <c r="J4256" s="5">
        <v>7843.1237099999998</v>
      </c>
      <c r="K4256" s="26">
        <v>0.21</v>
      </c>
    </row>
    <row r="4257" spans="1:11">
      <c r="A4257" s="4">
        <v>11138</v>
      </c>
      <c r="B4257" t="s">
        <v>6676</v>
      </c>
      <c r="C4257" s="5">
        <f>IF($F$2=0," - ",Tabla1[[#This Row],[Base Precio de Lista neto]])</f>
        <v>8987.0638999999992</v>
      </c>
      <c r="D4257" s="5">
        <f>IF($F$2=0," - ",Tabla1[[#This Row],[Base Precio de Lista neto]]*(1-$F$2))</f>
        <v>6290.9447299999993</v>
      </c>
      <c r="E4257" s="5">
        <f>IF($F$2=0," - ",Tabla1[[#This Row],[Base para Mejor precio]]*(1-$F$2))</f>
        <v>5661.8502569999991</v>
      </c>
      <c r="F4257" s="4" t="s">
        <v>5</v>
      </c>
      <c r="G4257" s="16" t="s">
        <v>6131</v>
      </c>
      <c r="H4257" s="5">
        <f>IFERROR(IF($F$3=0,"-",Tabla1[[#This Row],[Precio de Cliente neto]]*(1+$F$3)),"-")</f>
        <v>9436.4170949999989</v>
      </c>
      <c r="I4257" s="5">
        <v>8987.0638999999992</v>
      </c>
      <c r="J4257" s="5">
        <v>8088.3575099999998</v>
      </c>
      <c r="K4257" s="26">
        <v>0.21</v>
      </c>
    </row>
    <row r="4258" spans="1:11">
      <c r="A4258" s="4">
        <v>11140</v>
      </c>
      <c r="B4258" t="s">
        <v>3151</v>
      </c>
      <c r="C4258" s="5">
        <f>IF($F$2=0," - ",Tabla1[[#This Row],[Base Precio de Lista neto]])</f>
        <v>15980.7214</v>
      </c>
      <c r="D4258" s="5">
        <f>IF($F$2=0," - ",Tabla1[[#This Row],[Base Precio de Lista neto]]*(1-$F$2))</f>
        <v>11186.50498</v>
      </c>
      <c r="E4258" s="5">
        <f>IF($F$2=0," - ",Tabla1[[#This Row],[Base para Mejor precio]]*(1-$F$2))</f>
        <v>10067.854481999999</v>
      </c>
      <c r="F4258" s="4" t="s">
        <v>5</v>
      </c>
      <c r="G4258" s="16" t="s">
        <v>6131</v>
      </c>
      <c r="H4258" s="5">
        <f>IFERROR(IF($F$3=0,"-",Tabla1[[#This Row],[Precio de Cliente neto]]*(1+$F$3)),"-")</f>
        <v>16779.75747</v>
      </c>
      <c r="I4258" s="5">
        <v>15980.7214</v>
      </c>
      <c r="J4258" s="5">
        <v>14382.64926</v>
      </c>
      <c r="K4258" s="26">
        <v>0.21</v>
      </c>
    </row>
    <row r="4259" spans="1:11">
      <c r="A4259" s="4">
        <v>11141</v>
      </c>
      <c r="B4259" t="s">
        <v>3152</v>
      </c>
      <c r="C4259" s="5">
        <f>IF($F$2=0," - ",Tabla1[[#This Row],[Base Precio de Lista neto]])</f>
        <v>17813.398000000001</v>
      </c>
      <c r="D4259" s="5">
        <f>IF($F$2=0," - ",Tabla1[[#This Row],[Base Precio de Lista neto]]*(1-$F$2))</f>
        <v>12469.3786</v>
      </c>
      <c r="E4259" s="5">
        <f>IF($F$2=0," - ",Tabla1[[#This Row],[Base para Mejor precio]]*(1-$F$2))</f>
        <v>11222.440739999998</v>
      </c>
      <c r="F4259" s="4" t="s">
        <v>5</v>
      </c>
      <c r="G4259" s="16" t="s">
        <v>6131</v>
      </c>
      <c r="H4259" s="5">
        <f>IFERROR(IF($F$3=0,"-",Tabla1[[#This Row],[Precio de Cliente neto]]*(1+$F$3)),"-")</f>
        <v>18704.067900000002</v>
      </c>
      <c r="I4259" s="5">
        <v>17813.398000000001</v>
      </c>
      <c r="J4259" s="5">
        <v>16032.058199999999</v>
      </c>
      <c r="K4259" s="26">
        <v>0.21</v>
      </c>
    </row>
    <row r="4260" spans="1:11">
      <c r="A4260" s="4">
        <v>11144</v>
      </c>
      <c r="B4260" t="s">
        <v>3153</v>
      </c>
      <c r="C4260" s="5">
        <f>IF($F$2=0," - ",Tabla1[[#This Row],[Base Precio de Lista neto]])</f>
        <v>4080.6224999999999</v>
      </c>
      <c r="D4260" s="5">
        <f>IF($F$2=0," - ",Tabla1[[#This Row],[Base Precio de Lista neto]]*(1-$F$2))</f>
        <v>2856.4357499999996</v>
      </c>
      <c r="E4260" s="5">
        <f>IF($F$2=0," - ",Tabla1[[#This Row],[Base para Mejor precio]]*(1-$F$2))</f>
        <v>2365.1288009999998</v>
      </c>
      <c r="F4260" s="4" t="s">
        <v>4</v>
      </c>
      <c r="G4260" s="16" t="s">
        <v>8993</v>
      </c>
      <c r="H4260" s="5">
        <f>IFERROR(IF($F$3=0,"-",Tabla1[[#This Row],[Precio de Cliente neto]]*(1+$F$3)),"-")</f>
        <v>4284.653624999999</v>
      </c>
      <c r="I4260" s="5">
        <v>4080.6224999999999</v>
      </c>
      <c r="J4260" s="5">
        <v>3378.7554300000002</v>
      </c>
      <c r="K4260" s="26">
        <v>0.21</v>
      </c>
    </row>
    <row r="4261" spans="1:11">
      <c r="A4261" s="4">
        <v>11145</v>
      </c>
      <c r="B4261" t="s">
        <v>6628</v>
      </c>
      <c r="C4261" s="5">
        <f>IF($F$2=0," - ",Tabla1[[#This Row],[Base Precio de Lista neto]])</f>
        <v>1148.0827999999999</v>
      </c>
      <c r="D4261" s="5">
        <f>IF($F$2=0," - ",Tabla1[[#This Row],[Base Precio de Lista neto]]*(1-$F$2))</f>
        <v>803.65795999999989</v>
      </c>
      <c r="E4261" s="5">
        <f>IF($F$2=0," - ",Tabla1[[#This Row],[Base para Mejor precio]]*(1-$F$2))</f>
        <v>723.29216399999996</v>
      </c>
      <c r="F4261" s="4" t="s">
        <v>6</v>
      </c>
      <c r="G4261" s="16" t="s">
        <v>6131</v>
      </c>
      <c r="H4261" s="5">
        <f>IFERROR(IF($F$3=0,"-",Tabla1[[#This Row],[Precio de Cliente neto]]*(1+$F$3)),"-")</f>
        <v>1205.4869399999998</v>
      </c>
      <c r="I4261" s="5">
        <v>1148.0827999999999</v>
      </c>
      <c r="J4261" s="5">
        <v>1033.2745199999999</v>
      </c>
      <c r="K4261" s="26">
        <v>0.21</v>
      </c>
    </row>
    <row r="4262" spans="1:11">
      <c r="A4262" s="4">
        <v>11146</v>
      </c>
      <c r="B4262" t="s">
        <v>6450</v>
      </c>
      <c r="C4262" s="5">
        <f>IF($F$2=0," - ",Tabla1[[#This Row],[Base Precio de Lista neto]])</f>
        <v>3354.2588000000001</v>
      </c>
      <c r="D4262" s="5">
        <f>IF($F$2=0," - ",Tabla1[[#This Row],[Base Precio de Lista neto]]*(1-$F$2))</f>
        <v>2347.9811599999998</v>
      </c>
      <c r="E4262" s="5">
        <f>IF($F$2=0," - ",Tabla1[[#This Row],[Base para Mejor precio]]*(1-$F$2))</f>
        <v>2113.1830439999999</v>
      </c>
      <c r="F4262" s="4" t="s">
        <v>4</v>
      </c>
      <c r="G4262" s="16" t="s">
        <v>6131</v>
      </c>
      <c r="H4262" s="5">
        <f>IFERROR(IF($F$3=0,"-",Tabla1[[#This Row],[Precio de Cliente neto]]*(1+$F$3)),"-")</f>
        <v>3521.97174</v>
      </c>
      <c r="I4262" s="5">
        <v>3354.2588000000001</v>
      </c>
      <c r="J4262" s="5">
        <v>3018.8329199999998</v>
      </c>
      <c r="K4262" s="26">
        <v>0.21</v>
      </c>
    </row>
    <row r="4263" spans="1:11">
      <c r="A4263" s="4">
        <v>11147</v>
      </c>
      <c r="B4263" t="s">
        <v>6075</v>
      </c>
      <c r="C4263" s="5">
        <f>IF($F$2=0," - ",Tabla1[[#This Row],[Base Precio de Lista neto]])</f>
        <v>811.52049999999997</v>
      </c>
      <c r="D4263" s="5">
        <f>IF($F$2=0," - ",Tabla1[[#This Row],[Base Precio de Lista neto]]*(1-$F$2))</f>
        <v>568.06434999999999</v>
      </c>
      <c r="E4263" s="5">
        <f>IF($F$2=0," - ",Tabla1[[#This Row],[Base para Mejor precio]]*(1-$F$2))</f>
        <v>511.25791500000003</v>
      </c>
      <c r="F4263" s="4" t="s">
        <v>6</v>
      </c>
      <c r="G4263" s="16" t="s">
        <v>6131</v>
      </c>
      <c r="H4263" s="5">
        <f>IFERROR(IF($F$3=0,"-",Tabla1[[#This Row],[Precio de Cliente neto]]*(1+$F$3)),"-")</f>
        <v>852.09652499999993</v>
      </c>
      <c r="I4263" s="5">
        <v>811.52049999999997</v>
      </c>
      <c r="J4263" s="5">
        <v>730.36845000000005</v>
      </c>
      <c r="K4263" s="26">
        <v>0.21</v>
      </c>
    </row>
    <row r="4264" spans="1:11">
      <c r="A4264" s="4">
        <v>11148</v>
      </c>
      <c r="B4264" t="s">
        <v>3154</v>
      </c>
      <c r="C4264" s="5">
        <f>IF($F$2=0," - ",Tabla1[[#This Row],[Base Precio de Lista neto]])</f>
        <v>669.71479999999997</v>
      </c>
      <c r="D4264" s="5">
        <f>IF($F$2=0," - ",Tabla1[[#This Row],[Base Precio de Lista neto]]*(1-$F$2))</f>
        <v>468.80035999999996</v>
      </c>
      <c r="E4264" s="5">
        <f>IF($F$2=0," - ",Tabla1[[#This Row],[Base para Mejor precio]]*(1-$F$2))</f>
        <v>421.92032399999999</v>
      </c>
      <c r="F4264" s="4" t="s">
        <v>6</v>
      </c>
      <c r="G4264" s="16" t="s">
        <v>6131</v>
      </c>
      <c r="H4264" s="5">
        <f>IFERROR(IF($F$3=0,"-",Tabla1[[#This Row],[Precio de Cliente neto]]*(1+$F$3)),"-")</f>
        <v>703.20053999999993</v>
      </c>
      <c r="I4264" s="5">
        <v>669.71479999999997</v>
      </c>
      <c r="J4264" s="5">
        <v>602.74332000000004</v>
      </c>
      <c r="K4264" s="26">
        <v>0.21</v>
      </c>
    </row>
    <row r="4265" spans="1:11">
      <c r="A4265" s="4">
        <v>11149</v>
      </c>
      <c r="B4265" t="s">
        <v>3155</v>
      </c>
      <c r="C4265" s="5">
        <f>IF($F$2=0," - ",Tabla1[[#This Row],[Base Precio de Lista neto]])</f>
        <v>721.35140000000001</v>
      </c>
      <c r="D4265" s="5">
        <f>IF($F$2=0," - ",Tabla1[[#This Row],[Base Precio de Lista neto]]*(1-$F$2))</f>
        <v>504.94597999999996</v>
      </c>
      <c r="E4265" s="5">
        <f>IF($F$2=0," - ",Tabla1[[#This Row],[Base para Mejor precio]]*(1-$F$2))</f>
        <v>454.45138199999997</v>
      </c>
      <c r="F4265" s="4" t="s">
        <v>6</v>
      </c>
      <c r="G4265" s="16" t="s">
        <v>6131</v>
      </c>
      <c r="H4265" s="5">
        <f>IFERROR(IF($F$3=0,"-",Tabla1[[#This Row],[Precio de Cliente neto]]*(1+$F$3)),"-")</f>
        <v>757.41896999999994</v>
      </c>
      <c r="I4265" s="5">
        <v>721.35140000000001</v>
      </c>
      <c r="J4265" s="5">
        <v>649.21626000000003</v>
      </c>
      <c r="K4265" s="26">
        <v>0.21</v>
      </c>
    </row>
    <row r="4266" spans="1:11">
      <c r="A4266" s="4">
        <v>11153</v>
      </c>
      <c r="B4266" t="s">
        <v>3156</v>
      </c>
      <c r="C4266" s="5">
        <f>IF($F$2=0," - ",Tabla1[[#This Row],[Base Precio de Lista neto]])</f>
        <v>2757.9373999999998</v>
      </c>
      <c r="D4266" s="5">
        <f>IF($F$2=0," - ",Tabla1[[#This Row],[Base Precio de Lista neto]]*(1-$F$2))</f>
        <v>1930.5561799999998</v>
      </c>
      <c r="E4266" s="5">
        <f>IF($F$2=0," - ",Tabla1[[#This Row],[Base para Mejor precio]]*(1-$F$2))</f>
        <v>1737.5005619999999</v>
      </c>
      <c r="F4266" s="4" t="s">
        <v>6</v>
      </c>
      <c r="G4266" s="16" t="s">
        <v>6131</v>
      </c>
      <c r="H4266" s="5">
        <f>IFERROR(IF($F$3=0,"-",Tabla1[[#This Row],[Precio de Cliente neto]]*(1+$F$3)),"-")</f>
        <v>2895.8342699999998</v>
      </c>
      <c r="I4266" s="5">
        <v>2757.9373999999998</v>
      </c>
      <c r="J4266" s="5">
        <v>2482.1436600000002</v>
      </c>
      <c r="K4266" s="26">
        <v>0.21</v>
      </c>
    </row>
    <row r="4267" spans="1:11">
      <c r="A4267" s="4">
        <v>11154</v>
      </c>
      <c r="B4267" t="s">
        <v>3157</v>
      </c>
      <c r="C4267" s="5">
        <f>IF($F$2=0," - ",Tabla1[[#This Row],[Base Precio de Lista neto]])</f>
        <v>2757.9373999999998</v>
      </c>
      <c r="D4267" s="5">
        <f>IF($F$2=0," - ",Tabla1[[#This Row],[Base Precio de Lista neto]]*(1-$F$2))</f>
        <v>1930.5561799999998</v>
      </c>
      <c r="E4267" s="5">
        <f>IF($F$2=0," - ",Tabla1[[#This Row],[Base para Mejor precio]]*(1-$F$2))</f>
        <v>1737.5005619999999</v>
      </c>
      <c r="F4267" s="4" t="s">
        <v>6</v>
      </c>
      <c r="G4267" s="16" t="s">
        <v>6131</v>
      </c>
      <c r="H4267" s="5">
        <f>IFERROR(IF($F$3=0,"-",Tabla1[[#This Row],[Precio de Cliente neto]]*(1+$F$3)),"-")</f>
        <v>2895.8342699999998</v>
      </c>
      <c r="I4267" s="5">
        <v>2757.9373999999998</v>
      </c>
      <c r="J4267" s="5">
        <v>2482.1436600000002</v>
      </c>
      <c r="K4267" s="26">
        <v>0.21</v>
      </c>
    </row>
    <row r="4268" spans="1:11">
      <c r="A4268" s="4">
        <v>11155</v>
      </c>
      <c r="B4268" t="s">
        <v>3158</v>
      </c>
      <c r="C4268" s="5">
        <f>IF($F$2=0," - ",Tabla1[[#This Row],[Base Precio de Lista neto]])</f>
        <v>2757.9373999999998</v>
      </c>
      <c r="D4268" s="5">
        <f>IF($F$2=0," - ",Tabla1[[#This Row],[Base Precio de Lista neto]]*(1-$F$2))</f>
        <v>1930.5561799999998</v>
      </c>
      <c r="E4268" s="5">
        <f>IF($F$2=0," - ",Tabla1[[#This Row],[Base para Mejor precio]]*(1-$F$2))</f>
        <v>1737.5005619999999</v>
      </c>
      <c r="F4268" s="4" t="s">
        <v>6</v>
      </c>
      <c r="G4268" s="16" t="s">
        <v>6131</v>
      </c>
      <c r="H4268" s="5">
        <f>IFERROR(IF($F$3=0,"-",Tabla1[[#This Row],[Precio de Cliente neto]]*(1+$F$3)),"-")</f>
        <v>2895.8342699999998</v>
      </c>
      <c r="I4268" s="5">
        <v>2757.9373999999998</v>
      </c>
      <c r="J4268" s="5">
        <v>2482.1436600000002</v>
      </c>
      <c r="K4268" s="26">
        <v>0.21</v>
      </c>
    </row>
    <row r="4269" spans="1:11">
      <c r="A4269" s="4">
        <v>11156</v>
      </c>
      <c r="B4269" t="s">
        <v>3159</v>
      </c>
      <c r="C4269" s="5">
        <f>IF($F$2=0," - ",Tabla1[[#This Row],[Base Precio de Lista neto]])</f>
        <v>3113.5808999999999</v>
      </c>
      <c r="D4269" s="5">
        <f>IF($F$2=0," - ",Tabla1[[#This Row],[Base Precio de Lista neto]]*(1-$F$2))</f>
        <v>2179.5066299999999</v>
      </c>
      <c r="E4269" s="5">
        <f>IF($F$2=0," - ",Tabla1[[#This Row],[Base para Mejor precio]]*(1-$F$2))</f>
        <v>1961.555967</v>
      </c>
      <c r="F4269" s="4" t="s">
        <v>6</v>
      </c>
      <c r="G4269" s="16" t="s">
        <v>6131</v>
      </c>
      <c r="H4269" s="5">
        <f>IFERROR(IF($F$3=0,"-",Tabla1[[#This Row],[Precio de Cliente neto]]*(1+$F$3)),"-")</f>
        <v>3269.2599449999998</v>
      </c>
      <c r="I4269" s="5">
        <v>3113.5808999999999</v>
      </c>
      <c r="J4269" s="5">
        <v>2802.2228100000002</v>
      </c>
      <c r="K4269" s="26">
        <v>0.21</v>
      </c>
    </row>
    <row r="4270" spans="1:11">
      <c r="A4270" s="4">
        <v>11157</v>
      </c>
      <c r="B4270" t="s">
        <v>3160</v>
      </c>
      <c r="C4270" s="5">
        <f>IF($F$2=0," - ",Tabla1[[#This Row],[Base Precio de Lista neto]])</f>
        <v>3113.5808999999999</v>
      </c>
      <c r="D4270" s="5">
        <f>IF($F$2=0," - ",Tabla1[[#This Row],[Base Precio de Lista neto]]*(1-$F$2))</f>
        <v>2179.5066299999999</v>
      </c>
      <c r="E4270" s="5">
        <f>IF($F$2=0," - ",Tabla1[[#This Row],[Base para Mejor precio]]*(1-$F$2))</f>
        <v>1961.555967</v>
      </c>
      <c r="F4270" s="4" t="s">
        <v>6</v>
      </c>
      <c r="G4270" s="16" t="s">
        <v>6131</v>
      </c>
      <c r="H4270" s="5">
        <f>IFERROR(IF($F$3=0,"-",Tabla1[[#This Row],[Precio de Cliente neto]]*(1+$F$3)),"-")</f>
        <v>3269.2599449999998</v>
      </c>
      <c r="I4270" s="5">
        <v>3113.5808999999999</v>
      </c>
      <c r="J4270" s="5">
        <v>2802.2228100000002</v>
      </c>
      <c r="K4270" s="26">
        <v>0.21</v>
      </c>
    </row>
    <row r="4271" spans="1:11">
      <c r="A4271" s="4">
        <v>11158</v>
      </c>
      <c r="B4271" t="s">
        <v>3161</v>
      </c>
      <c r="C4271" s="5">
        <f>IF($F$2=0," - ",Tabla1[[#This Row],[Base Precio de Lista neto]])</f>
        <v>3113.5808999999999</v>
      </c>
      <c r="D4271" s="5">
        <f>IF($F$2=0," - ",Tabla1[[#This Row],[Base Precio de Lista neto]]*(1-$F$2))</f>
        <v>2179.5066299999999</v>
      </c>
      <c r="E4271" s="5">
        <f>IF($F$2=0," - ",Tabla1[[#This Row],[Base para Mejor precio]]*(1-$F$2))</f>
        <v>1961.555967</v>
      </c>
      <c r="F4271" s="4" t="s">
        <v>6</v>
      </c>
      <c r="G4271" s="16" t="s">
        <v>6131</v>
      </c>
      <c r="H4271" s="5">
        <f>IFERROR(IF($F$3=0,"-",Tabla1[[#This Row],[Precio de Cliente neto]]*(1+$F$3)),"-")</f>
        <v>3269.2599449999998</v>
      </c>
      <c r="I4271" s="5">
        <v>3113.5808999999999</v>
      </c>
      <c r="J4271" s="5">
        <v>2802.2228100000002</v>
      </c>
      <c r="K4271" s="26">
        <v>0.21</v>
      </c>
    </row>
    <row r="4272" spans="1:11">
      <c r="A4272" s="4">
        <v>11159</v>
      </c>
      <c r="B4272" t="s">
        <v>3162</v>
      </c>
      <c r="C4272" s="5">
        <f>IF($F$2=0," - ",Tabla1[[#This Row],[Base Precio de Lista neto]])</f>
        <v>3468.8384000000001</v>
      </c>
      <c r="D4272" s="5">
        <f>IF($F$2=0," - ",Tabla1[[#This Row],[Base Precio de Lista neto]]*(1-$F$2))</f>
        <v>2428.1868799999997</v>
      </c>
      <c r="E4272" s="5">
        <f>IF($F$2=0," - ",Tabla1[[#This Row],[Base para Mejor precio]]*(1-$F$2))</f>
        <v>2185.3681919999999</v>
      </c>
      <c r="F4272" s="4" t="s">
        <v>6</v>
      </c>
      <c r="G4272" s="16" t="s">
        <v>6131</v>
      </c>
      <c r="H4272" s="5">
        <f>IFERROR(IF($F$3=0,"-",Tabla1[[#This Row],[Precio de Cliente neto]]*(1+$F$3)),"-")</f>
        <v>3642.2803199999998</v>
      </c>
      <c r="I4272" s="5">
        <v>3468.8384000000001</v>
      </c>
      <c r="J4272" s="5">
        <v>3121.9545600000001</v>
      </c>
      <c r="K4272" s="26">
        <v>0.21</v>
      </c>
    </row>
    <row r="4273" spans="1:11">
      <c r="A4273" s="4">
        <v>11160</v>
      </c>
      <c r="B4273" t="s">
        <v>3163</v>
      </c>
      <c r="C4273" s="5">
        <f>IF($F$2=0," - ",Tabla1[[#This Row],[Base Precio de Lista neto]])</f>
        <v>3468.8384000000001</v>
      </c>
      <c r="D4273" s="5">
        <f>IF($F$2=0," - ",Tabla1[[#This Row],[Base Precio de Lista neto]]*(1-$F$2))</f>
        <v>2428.1868799999997</v>
      </c>
      <c r="E4273" s="5">
        <f>IF($F$2=0," - ",Tabla1[[#This Row],[Base para Mejor precio]]*(1-$F$2))</f>
        <v>2185.3681919999999</v>
      </c>
      <c r="F4273" s="4" t="s">
        <v>6</v>
      </c>
      <c r="G4273" s="16" t="s">
        <v>6131</v>
      </c>
      <c r="H4273" s="5">
        <f>IFERROR(IF($F$3=0,"-",Tabla1[[#This Row],[Precio de Cliente neto]]*(1+$F$3)),"-")</f>
        <v>3642.2803199999998</v>
      </c>
      <c r="I4273" s="5">
        <v>3468.8384000000001</v>
      </c>
      <c r="J4273" s="5">
        <v>3121.9545600000001</v>
      </c>
      <c r="K4273" s="26">
        <v>0.21</v>
      </c>
    </row>
    <row r="4274" spans="1:11">
      <c r="A4274" s="4">
        <v>11161</v>
      </c>
      <c r="B4274" t="s">
        <v>3164</v>
      </c>
      <c r="C4274" s="5">
        <f>IF($F$2=0," - ",Tabla1[[#This Row],[Base Precio de Lista neto]])</f>
        <v>3468.8384000000001</v>
      </c>
      <c r="D4274" s="5">
        <f>IF($F$2=0," - ",Tabla1[[#This Row],[Base Precio de Lista neto]]*(1-$F$2))</f>
        <v>2428.1868799999997</v>
      </c>
      <c r="E4274" s="5">
        <f>IF($F$2=0," - ",Tabla1[[#This Row],[Base para Mejor precio]]*(1-$F$2))</f>
        <v>2185.3681919999999</v>
      </c>
      <c r="F4274" s="4" t="s">
        <v>6</v>
      </c>
      <c r="G4274" s="16" t="s">
        <v>6131</v>
      </c>
      <c r="H4274" s="5">
        <f>IFERROR(IF($F$3=0,"-",Tabla1[[#This Row],[Precio de Cliente neto]]*(1+$F$3)),"-")</f>
        <v>3642.2803199999998</v>
      </c>
      <c r="I4274" s="5">
        <v>3468.8384000000001</v>
      </c>
      <c r="J4274" s="5">
        <v>3121.9545600000001</v>
      </c>
      <c r="K4274" s="26">
        <v>0.21</v>
      </c>
    </row>
    <row r="4275" spans="1:11">
      <c r="A4275" s="4">
        <v>11162</v>
      </c>
      <c r="B4275" t="s">
        <v>3165</v>
      </c>
      <c r="C4275" s="5">
        <f>IF($F$2=0," - ",Tabla1[[#This Row],[Base Precio de Lista neto]])</f>
        <v>3301.9895000000001</v>
      </c>
      <c r="D4275" s="5">
        <f>IF($F$2=0," - ",Tabla1[[#This Row],[Base Precio de Lista neto]]*(1-$F$2))</f>
        <v>2311.3926499999998</v>
      </c>
      <c r="E4275" s="5">
        <f>IF($F$2=0," - ",Tabla1[[#This Row],[Base para Mejor precio]]*(1-$F$2))</f>
        <v>2080.253385</v>
      </c>
      <c r="F4275" s="4" t="s">
        <v>6</v>
      </c>
      <c r="G4275" s="16" t="s">
        <v>6131</v>
      </c>
      <c r="H4275" s="5">
        <f>IFERROR(IF($F$3=0,"-",Tabla1[[#This Row],[Precio de Cliente neto]]*(1+$F$3)),"-")</f>
        <v>3467.0889749999997</v>
      </c>
      <c r="I4275" s="5">
        <v>3301.9895000000001</v>
      </c>
      <c r="J4275" s="5">
        <v>2971.7905500000002</v>
      </c>
      <c r="K4275" s="26">
        <v>0.21</v>
      </c>
    </row>
    <row r="4276" spans="1:11">
      <c r="A4276" s="4">
        <v>11163</v>
      </c>
      <c r="B4276" t="s">
        <v>3166</v>
      </c>
      <c r="C4276" s="5">
        <f>IF($F$2=0," - ",Tabla1[[#This Row],[Base Precio de Lista neto]])</f>
        <v>3931.3098</v>
      </c>
      <c r="D4276" s="5">
        <f>IF($F$2=0," - ",Tabla1[[#This Row],[Base Precio de Lista neto]]*(1-$F$2))</f>
        <v>2751.9168599999998</v>
      </c>
      <c r="E4276" s="5">
        <f>IF($F$2=0," - ",Tabla1[[#This Row],[Base para Mejor precio]]*(1-$F$2))</f>
        <v>2476.7251739999997</v>
      </c>
      <c r="F4276" s="4" t="s">
        <v>6</v>
      </c>
      <c r="G4276" s="16" t="s">
        <v>6131</v>
      </c>
      <c r="H4276" s="5">
        <f>IFERROR(IF($F$3=0,"-",Tabla1[[#This Row],[Precio de Cliente neto]]*(1+$F$3)),"-")</f>
        <v>4127.8752899999999</v>
      </c>
      <c r="I4276" s="5">
        <v>3931.3098</v>
      </c>
      <c r="J4276" s="5">
        <v>3538.1788200000001</v>
      </c>
      <c r="K4276" s="26">
        <v>0.21</v>
      </c>
    </row>
    <row r="4277" spans="1:11">
      <c r="A4277" s="4">
        <v>11164</v>
      </c>
      <c r="B4277" t="s">
        <v>3167</v>
      </c>
      <c r="C4277" s="5">
        <f>IF($F$2=0," - ",Tabla1[[#This Row],[Base Precio de Lista neto]])</f>
        <v>4528.9692999999997</v>
      </c>
      <c r="D4277" s="5">
        <f>IF($F$2=0," - ",Tabla1[[#This Row],[Base Precio de Lista neto]]*(1-$F$2))</f>
        <v>3170.2785099999996</v>
      </c>
      <c r="E4277" s="5">
        <f>IF($F$2=0," - ",Tabla1[[#This Row],[Base para Mejor precio]]*(1-$F$2))</f>
        <v>2853.2506589999998</v>
      </c>
      <c r="F4277" s="4" t="s">
        <v>6</v>
      </c>
      <c r="G4277" s="16" t="s">
        <v>6131</v>
      </c>
      <c r="H4277" s="5">
        <f>IFERROR(IF($F$3=0,"-",Tabla1[[#This Row],[Precio de Cliente neto]]*(1+$F$3)),"-")</f>
        <v>4755.4177649999992</v>
      </c>
      <c r="I4277" s="5">
        <v>4528.9692999999997</v>
      </c>
      <c r="J4277" s="5">
        <v>4076.0723699999999</v>
      </c>
      <c r="K4277" s="26">
        <v>0.21</v>
      </c>
    </row>
    <row r="4278" spans="1:11">
      <c r="A4278" s="4">
        <v>11165</v>
      </c>
      <c r="B4278" t="s">
        <v>3168</v>
      </c>
      <c r="C4278" s="5">
        <f>IF($F$2=0," - ",Tabla1[[#This Row],[Base Precio de Lista neto]])</f>
        <v>2617.4985000000001</v>
      </c>
      <c r="D4278" s="5">
        <f>IF($F$2=0," - ",Tabla1[[#This Row],[Base Precio de Lista neto]]*(1-$F$2))</f>
        <v>1832.2489499999999</v>
      </c>
      <c r="E4278" s="5">
        <f>IF($F$2=0," - ",Tabla1[[#This Row],[Base para Mejor precio]]*(1-$F$2))</f>
        <v>1649.0240549999999</v>
      </c>
      <c r="F4278" s="4" t="s">
        <v>6</v>
      </c>
      <c r="G4278" s="16" t="s">
        <v>6131</v>
      </c>
      <c r="H4278" s="5">
        <f>IFERROR(IF($F$3=0,"-",Tabla1[[#This Row],[Precio de Cliente neto]]*(1+$F$3)),"-")</f>
        <v>2748.3734249999998</v>
      </c>
      <c r="I4278" s="5">
        <v>2617.4985000000001</v>
      </c>
      <c r="J4278" s="5">
        <v>2355.74865</v>
      </c>
      <c r="K4278" s="26">
        <v>0.21</v>
      </c>
    </row>
    <row r="4279" spans="1:11">
      <c r="A4279" s="4">
        <v>11166</v>
      </c>
      <c r="B4279" t="s">
        <v>3169</v>
      </c>
      <c r="C4279" s="5">
        <f>IF($F$2=0," - ",Tabla1[[#This Row],[Base Precio de Lista neto]])</f>
        <v>3141.1487000000002</v>
      </c>
      <c r="D4279" s="5">
        <f>IF($F$2=0," - ",Tabla1[[#This Row],[Base Precio de Lista neto]]*(1-$F$2))</f>
        <v>2198.8040900000001</v>
      </c>
      <c r="E4279" s="5">
        <f>IF($F$2=0," - ",Tabla1[[#This Row],[Base para Mejor precio]]*(1-$F$2))</f>
        <v>1978.9236809999998</v>
      </c>
      <c r="F4279" s="4" t="s">
        <v>6</v>
      </c>
      <c r="G4279" s="16" t="s">
        <v>6131</v>
      </c>
      <c r="H4279" s="5">
        <f>IFERROR(IF($F$3=0,"-",Tabla1[[#This Row],[Precio de Cliente neto]]*(1+$F$3)),"-")</f>
        <v>3298.2061350000004</v>
      </c>
      <c r="I4279" s="5">
        <v>3141.1487000000002</v>
      </c>
      <c r="J4279" s="5">
        <v>2827.0338299999999</v>
      </c>
      <c r="K4279" s="26">
        <v>0.21</v>
      </c>
    </row>
    <row r="4280" spans="1:11">
      <c r="A4280" s="4">
        <v>11167</v>
      </c>
      <c r="B4280" t="s">
        <v>3170</v>
      </c>
      <c r="C4280" s="5">
        <f>IF($F$2=0," - ",Tabla1[[#This Row],[Base Precio de Lista neto]])</f>
        <v>3664.6113999999998</v>
      </c>
      <c r="D4280" s="5">
        <f>IF($F$2=0," - ",Tabla1[[#This Row],[Base Precio de Lista neto]]*(1-$F$2))</f>
        <v>2565.2279799999997</v>
      </c>
      <c r="E4280" s="5">
        <f>IF($F$2=0," - ",Tabla1[[#This Row],[Base para Mejor precio]]*(1-$F$2))</f>
        <v>2308.7051819999997</v>
      </c>
      <c r="F4280" s="4" t="s">
        <v>6</v>
      </c>
      <c r="G4280" s="16" t="s">
        <v>6131</v>
      </c>
      <c r="H4280" s="5">
        <f>IFERROR(IF($F$3=0,"-",Tabla1[[#This Row],[Precio de Cliente neto]]*(1+$F$3)),"-")</f>
        <v>3847.8419699999995</v>
      </c>
      <c r="I4280" s="5">
        <v>3664.6113999999998</v>
      </c>
      <c r="J4280" s="5">
        <v>3298.1502599999999</v>
      </c>
      <c r="K4280" s="26">
        <v>0.21</v>
      </c>
    </row>
    <row r="4281" spans="1:11">
      <c r="A4281" s="4">
        <v>11168</v>
      </c>
      <c r="B4281" t="s">
        <v>6076</v>
      </c>
      <c r="C4281" s="5">
        <f>IF($F$2=0," - ",Tabla1[[#This Row],[Base Precio de Lista neto]])</f>
        <v>292.84089999999998</v>
      </c>
      <c r="D4281" s="5">
        <f>IF($F$2=0," - ",Tabla1[[#This Row],[Base Precio de Lista neto]]*(1-$F$2))</f>
        <v>204.98862999999997</v>
      </c>
      <c r="E4281" s="5">
        <f>IF($F$2=0," - ",Tabla1[[#This Row],[Base para Mejor precio]]*(1-$F$2))</f>
        <v>184.48976699999997</v>
      </c>
      <c r="F4281" s="4" t="s">
        <v>6</v>
      </c>
      <c r="G4281" s="16" t="s">
        <v>6131</v>
      </c>
      <c r="H4281" s="5">
        <f>IFERROR(IF($F$3=0,"-",Tabla1[[#This Row],[Precio de Cliente neto]]*(1+$F$3)),"-")</f>
        <v>307.48294499999997</v>
      </c>
      <c r="I4281" s="5">
        <v>292.84089999999998</v>
      </c>
      <c r="J4281" s="5">
        <v>263.55680999999998</v>
      </c>
      <c r="K4281" s="26">
        <v>0.21</v>
      </c>
    </row>
    <row r="4282" spans="1:11">
      <c r="A4282" s="4">
        <v>11169</v>
      </c>
      <c r="B4282" t="s">
        <v>3171</v>
      </c>
      <c r="C4282" s="5">
        <f>IF($F$2=0," - ",Tabla1[[#This Row],[Base Precio de Lista neto]])</f>
        <v>631.18280000000004</v>
      </c>
      <c r="D4282" s="5">
        <f>IF($F$2=0," - ",Tabla1[[#This Row],[Base Precio de Lista neto]]*(1-$F$2))</f>
        <v>441.82796000000002</v>
      </c>
      <c r="E4282" s="5">
        <f>IF($F$2=0," - ",Tabla1[[#This Row],[Base para Mejor precio]]*(1-$F$2))</f>
        <v>397.64516399999997</v>
      </c>
      <c r="F4282" s="4" t="s">
        <v>6</v>
      </c>
      <c r="G4282" s="16" t="s">
        <v>6131</v>
      </c>
      <c r="H4282" s="5">
        <f>IFERROR(IF($F$3=0,"-",Tabla1[[#This Row],[Precio de Cliente neto]]*(1+$F$3)),"-")</f>
        <v>662.74194</v>
      </c>
      <c r="I4282" s="5">
        <v>631.18280000000004</v>
      </c>
      <c r="J4282" s="5">
        <v>568.06452000000002</v>
      </c>
      <c r="K4282" s="26">
        <v>0.21</v>
      </c>
    </row>
    <row r="4283" spans="1:11">
      <c r="A4283" s="4">
        <v>11170</v>
      </c>
      <c r="B4283" t="s">
        <v>3172</v>
      </c>
      <c r="C4283" s="5">
        <f>IF($F$2=0," - ",Tabla1[[#This Row],[Base Precio de Lista neto]])</f>
        <v>1082.0278000000001</v>
      </c>
      <c r="D4283" s="5">
        <f>IF($F$2=0," - ",Tabla1[[#This Row],[Base Precio de Lista neto]]*(1-$F$2))</f>
        <v>757.41945999999996</v>
      </c>
      <c r="E4283" s="5">
        <f>IF($F$2=0," - ",Tabla1[[#This Row],[Base para Mejor precio]]*(1-$F$2))</f>
        <v>681.67751399999997</v>
      </c>
      <c r="F4283" s="4" t="s">
        <v>6</v>
      </c>
      <c r="G4283" s="16" t="s">
        <v>6131</v>
      </c>
      <c r="H4283" s="5">
        <f>IFERROR(IF($F$3=0,"-",Tabla1[[#This Row],[Precio de Cliente neto]]*(1+$F$3)),"-")</f>
        <v>1136.1291899999999</v>
      </c>
      <c r="I4283" s="5">
        <v>1082.0278000000001</v>
      </c>
      <c r="J4283" s="5">
        <v>973.82501999999999</v>
      </c>
      <c r="K4283" s="26">
        <v>0.21</v>
      </c>
    </row>
    <row r="4284" spans="1:11">
      <c r="A4284" s="4">
        <v>11171</v>
      </c>
      <c r="B4284" t="s">
        <v>3173</v>
      </c>
      <c r="C4284" s="5">
        <f>IF($F$2=0," - ",Tabla1[[#This Row],[Base Precio de Lista neto]])</f>
        <v>956.73540000000003</v>
      </c>
      <c r="D4284" s="5">
        <f>IF($F$2=0," - ",Tabla1[[#This Row],[Base Precio de Lista neto]]*(1-$F$2))</f>
        <v>669.71478000000002</v>
      </c>
      <c r="E4284" s="5">
        <f>IF($F$2=0," - ",Tabla1[[#This Row],[Base para Mejor precio]]*(1-$F$2))</f>
        <v>602.74330199999997</v>
      </c>
      <c r="F4284" s="4" t="s">
        <v>6</v>
      </c>
      <c r="G4284" s="16" t="s">
        <v>6131</v>
      </c>
      <c r="H4284" s="5">
        <f>IFERROR(IF($F$3=0,"-",Tabla1[[#This Row],[Precio de Cliente neto]]*(1+$F$3)),"-")</f>
        <v>1004.57217</v>
      </c>
      <c r="I4284" s="5">
        <v>956.73540000000003</v>
      </c>
      <c r="J4284" s="5">
        <v>861.06186000000002</v>
      </c>
      <c r="K4284" s="26">
        <v>0.21</v>
      </c>
    </row>
    <row r="4285" spans="1:11">
      <c r="A4285" s="4">
        <v>11172</v>
      </c>
      <c r="B4285" t="s">
        <v>3174</v>
      </c>
      <c r="C4285" s="5">
        <f>IF($F$2=0," - ",Tabla1[[#This Row],[Base Precio de Lista neto]])</f>
        <v>1339.4302</v>
      </c>
      <c r="D4285" s="5">
        <f>IF($F$2=0," - ",Tabla1[[#This Row],[Base Precio de Lista neto]]*(1-$F$2))</f>
        <v>937.60113999999999</v>
      </c>
      <c r="E4285" s="5">
        <f>IF($F$2=0," - ",Tabla1[[#This Row],[Base para Mejor precio]]*(1-$F$2))</f>
        <v>843.84102600000006</v>
      </c>
      <c r="F4285" s="4" t="s">
        <v>6</v>
      </c>
      <c r="G4285" s="16" t="s">
        <v>6131</v>
      </c>
      <c r="H4285" s="5">
        <f>IFERROR(IF($F$3=0,"-",Tabla1[[#This Row],[Precio de Cliente neto]]*(1+$F$3)),"-")</f>
        <v>1406.4017100000001</v>
      </c>
      <c r="I4285" s="5">
        <v>1339.4302</v>
      </c>
      <c r="J4285" s="5">
        <v>1205.4871800000001</v>
      </c>
      <c r="K4285" s="26">
        <v>0.21</v>
      </c>
    </row>
    <row r="4286" spans="1:11">
      <c r="A4286" s="4">
        <v>11173</v>
      </c>
      <c r="B4286" t="s">
        <v>3175</v>
      </c>
      <c r="C4286" s="5">
        <f>IF($F$2=0," - ",Tabla1[[#This Row],[Base Precio de Lista neto]])</f>
        <v>1824.3469</v>
      </c>
      <c r="D4286" s="5">
        <f>IF($F$2=0," - ",Tabla1[[#This Row],[Base Precio de Lista neto]]*(1-$F$2))</f>
        <v>1277.0428299999999</v>
      </c>
      <c r="E4286" s="5">
        <f>IF($F$2=0," - ",Tabla1[[#This Row],[Base para Mejor precio]]*(1-$F$2))</f>
        <v>1149.3385469999998</v>
      </c>
      <c r="F4286" s="4" t="s">
        <v>6</v>
      </c>
      <c r="G4286" s="16" t="s">
        <v>6131</v>
      </c>
      <c r="H4286" s="5">
        <f>IFERROR(IF($F$3=0,"-",Tabla1[[#This Row],[Precio de Cliente neto]]*(1+$F$3)),"-")</f>
        <v>1915.5642449999998</v>
      </c>
      <c r="I4286" s="5">
        <v>1824.3469</v>
      </c>
      <c r="J4286" s="5">
        <v>1641.91221</v>
      </c>
      <c r="K4286" s="26">
        <v>0.21</v>
      </c>
    </row>
    <row r="4287" spans="1:11">
      <c r="A4287" s="4">
        <v>11174</v>
      </c>
      <c r="B4287" t="s">
        <v>3176</v>
      </c>
      <c r="C4287" s="5">
        <f>IF($F$2=0," - ",Tabla1[[#This Row],[Base Precio de Lista neto]])</f>
        <v>2554.0871999999999</v>
      </c>
      <c r="D4287" s="5">
        <f>IF($F$2=0," - ",Tabla1[[#This Row],[Base Precio de Lista neto]]*(1-$F$2))</f>
        <v>1787.8610399999998</v>
      </c>
      <c r="E4287" s="5">
        <f>IF($F$2=0," - ",Tabla1[[#This Row],[Base para Mejor precio]]*(1-$F$2))</f>
        <v>1609.074936</v>
      </c>
      <c r="F4287" s="4" t="s">
        <v>6</v>
      </c>
      <c r="G4287" s="16" t="s">
        <v>6131</v>
      </c>
      <c r="H4287" s="5">
        <f>IFERROR(IF($F$3=0,"-",Tabla1[[#This Row],[Precio de Cliente neto]]*(1+$F$3)),"-")</f>
        <v>2681.7915599999997</v>
      </c>
      <c r="I4287" s="5">
        <v>2554.0871999999999</v>
      </c>
      <c r="J4287" s="5">
        <v>2298.67848</v>
      </c>
      <c r="K4287" s="26">
        <v>0.21</v>
      </c>
    </row>
    <row r="4288" spans="1:11">
      <c r="A4288" s="4">
        <v>11177</v>
      </c>
      <c r="B4288" t="s">
        <v>3177</v>
      </c>
      <c r="C4288" s="5">
        <f>IF($F$2=0," - ",Tabla1[[#This Row],[Base Precio de Lista neto]])</f>
        <v>827.46579999999994</v>
      </c>
      <c r="D4288" s="5">
        <f>IF($F$2=0," - ",Tabla1[[#This Row],[Base Precio de Lista neto]]*(1-$F$2))</f>
        <v>579.22605999999996</v>
      </c>
      <c r="E4288" s="5">
        <f>IF($F$2=0," - ",Tabla1[[#This Row],[Base para Mejor precio]]*(1-$F$2))</f>
        <v>521.30345399999999</v>
      </c>
      <c r="F4288" s="4" t="s">
        <v>6</v>
      </c>
      <c r="G4288" s="16" t="s">
        <v>6131</v>
      </c>
      <c r="H4288" s="5">
        <f>IFERROR(IF($F$3=0,"-",Tabla1[[#This Row],[Precio de Cliente neto]]*(1+$F$3)),"-")</f>
        <v>868.83908999999994</v>
      </c>
      <c r="I4288" s="5">
        <v>827.46579999999994</v>
      </c>
      <c r="J4288" s="5">
        <v>744.71921999999995</v>
      </c>
      <c r="K4288" s="26">
        <v>0.21</v>
      </c>
    </row>
    <row r="4289" spans="1:11">
      <c r="A4289" s="4">
        <v>11178</v>
      </c>
      <c r="B4289" t="s">
        <v>3178</v>
      </c>
      <c r="C4289" s="5">
        <f>IF($F$2=0," - ",Tabla1[[#This Row],[Base Precio de Lista neto]])</f>
        <v>769.7124</v>
      </c>
      <c r="D4289" s="5">
        <f>IF($F$2=0," - ",Tabla1[[#This Row],[Base Precio de Lista neto]]*(1-$F$2))</f>
        <v>538.79867999999999</v>
      </c>
      <c r="E4289" s="5">
        <f>IF($F$2=0," - ",Tabla1[[#This Row],[Base para Mejor precio]]*(1-$F$2))</f>
        <v>484.918812</v>
      </c>
      <c r="F4289" s="4" t="s">
        <v>6</v>
      </c>
      <c r="G4289" s="16" t="s">
        <v>6131</v>
      </c>
      <c r="H4289" s="5">
        <f>IFERROR(IF($F$3=0,"-",Tabla1[[#This Row],[Precio de Cliente neto]]*(1+$F$3)),"-")</f>
        <v>808.19802000000004</v>
      </c>
      <c r="I4289" s="5">
        <v>769.7124</v>
      </c>
      <c r="J4289" s="5">
        <v>692.74116000000004</v>
      </c>
      <c r="K4289" s="26">
        <v>0.21</v>
      </c>
    </row>
    <row r="4290" spans="1:11">
      <c r="A4290" s="4">
        <v>11179</v>
      </c>
      <c r="B4290" t="s">
        <v>6077</v>
      </c>
      <c r="C4290" s="5">
        <f>IF($F$2=0," - ",Tabla1[[#This Row],[Base Precio de Lista neto]])</f>
        <v>842.53639999999996</v>
      </c>
      <c r="D4290" s="5">
        <f>IF($F$2=0," - ",Tabla1[[#This Row],[Base Precio de Lista neto]]*(1-$F$2))</f>
        <v>589.7754799999999</v>
      </c>
      <c r="E4290" s="5">
        <f>IF($F$2=0," - ",Tabla1[[#This Row],[Base para Mejor precio]]*(1-$F$2))</f>
        <v>530.79793200000006</v>
      </c>
      <c r="F4290" s="4" t="s">
        <v>6</v>
      </c>
      <c r="G4290" s="16" t="s">
        <v>6131</v>
      </c>
      <c r="H4290" s="5">
        <f>IFERROR(IF($F$3=0,"-",Tabla1[[#This Row],[Precio de Cliente neto]]*(1+$F$3)),"-")</f>
        <v>884.66321999999991</v>
      </c>
      <c r="I4290" s="5">
        <v>842.53639999999996</v>
      </c>
      <c r="J4290" s="5">
        <v>758.28276000000005</v>
      </c>
      <c r="K4290" s="26">
        <v>0.21</v>
      </c>
    </row>
    <row r="4291" spans="1:11">
      <c r="A4291" s="4">
        <v>11181</v>
      </c>
      <c r="B4291" t="s">
        <v>6078</v>
      </c>
      <c r="C4291" s="5">
        <f>IF($F$2=0," - ",Tabla1[[#This Row],[Base Precio de Lista neto]])</f>
        <v>1326.289</v>
      </c>
      <c r="D4291" s="5">
        <f>IF($F$2=0," - ",Tabla1[[#This Row],[Base Precio de Lista neto]]*(1-$F$2))</f>
        <v>928.40229999999997</v>
      </c>
      <c r="E4291" s="5">
        <f>IF($F$2=0," - ",Tabla1[[#This Row],[Base para Mejor precio]]*(1-$F$2))</f>
        <v>835.56206999999995</v>
      </c>
      <c r="F4291" s="4" t="s">
        <v>6</v>
      </c>
      <c r="G4291" s="16" t="s">
        <v>6131</v>
      </c>
      <c r="H4291" s="5">
        <f>IFERROR(IF($F$3=0,"-",Tabla1[[#This Row],[Precio de Cliente neto]]*(1+$F$3)),"-")</f>
        <v>1392.6034500000001</v>
      </c>
      <c r="I4291" s="5">
        <v>1326.289</v>
      </c>
      <c r="J4291" s="5">
        <v>1193.6601000000001</v>
      </c>
      <c r="K4291" s="26">
        <v>0.21</v>
      </c>
    </row>
    <row r="4292" spans="1:11">
      <c r="A4292" s="4">
        <v>11183</v>
      </c>
      <c r="B4292" t="s">
        <v>3179</v>
      </c>
      <c r="C4292" s="5">
        <f>IF($F$2=0," - ",Tabla1[[#This Row],[Base Precio de Lista neto]])</f>
        <v>286.2516</v>
      </c>
      <c r="D4292" s="5">
        <f>IF($F$2=0," - ",Tabla1[[#This Row],[Base Precio de Lista neto]]*(1-$F$2))</f>
        <v>200.37611999999999</v>
      </c>
      <c r="E4292" s="5">
        <f>IF($F$2=0," - ",Tabla1[[#This Row],[Base para Mejor precio]]*(1-$F$2))</f>
        <v>180.33850799999999</v>
      </c>
      <c r="F4292" s="4" t="s">
        <v>6</v>
      </c>
      <c r="G4292" s="16" t="s">
        <v>6131</v>
      </c>
      <c r="H4292" s="5">
        <f>IFERROR(IF($F$3=0,"-",Tabla1[[#This Row],[Precio de Cliente neto]]*(1+$F$3)),"-")</f>
        <v>300.56417999999996</v>
      </c>
      <c r="I4292" s="5">
        <v>286.2516</v>
      </c>
      <c r="J4292" s="5">
        <v>257.62644</v>
      </c>
      <c r="K4292" s="26">
        <v>0.21</v>
      </c>
    </row>
    <row r="4293" spans="1:11">
      <c r="A4293" s="4">
        <v>11184</v>
      </c>
      <c r="B4293" t="s">
        <v>3180</v>
      </c>
      <c r="C4293" s="5">
        <f>IF($F$2=0," - ",Tabla1[[#This Row],[Base Precio de Lista neto]])</f>
        <v>246.66980000000001</v>
      </c>
      <c r="D4293" s="5">
        <f>IF($F$2=0," - ",Tabla1[[#This Row],[Base Precio de Lista neto]]*(1-$F$2))</f>
        <v>172.66886</v>
      </c>
      <c r="E4293" s="5">
        <f>IF($F$2=0," - ",Tabla1[[#This Row],[Base para Mejor precio]]*(1-$F$2))</f>
        <v>155.401974</v>
      </c>
      <c r="F4293" s="4" t="s">
        <v>6</v>
      </c>
      <c r="G4293" s="16" t="s">
        <v>6131</v>
      </c>
      <c r="H4293" s="5">
        <f>IFERROR(IF($F$3=0,"-",Tabla1[[#This Row],[Precio de Cliente neto]]*(1+$F$3)),"-")</f>
        <v>259.00328999999999</v>
      </c>
      <c r="I4293" s="5">
        <v>246.66980000000001</v>
      </c>
      <c r="J4293" s="5">
        <v>222.00282000000001</v>
      </c>
      <c r="K4293" s="26">
        <v>0.21</v>
      </c>
    </row>
    <row r="4294" spans="1:11">
      <c r="A4294" s="4">
        <v>11185</v>
      </c>
      <c r="B4294" t="s">
        <v>3181</v>
      </c>
      <c r="C4294" s="5">
        <f>IF($F$2=0," - ",Tabla1[[#This Row],[Base Precio de Lista neto]])</f>
        <v>405.98309999999998</v>
      </c>
      <c r="D4294" s="5">
        <f>IF($F$2=0," - ",Tabla1[[#This Row],[Base Precio de Lista neto]]*(1-$F$2))</f>
        <v>284.18816999999996</v>
      </c>
      <c r="E4294" s="5">
        <f>IF($F$2=0," - ",Tabla1[[#This Row],[Base para Mejor precio]]*(1-$F$2))</f>
        <v>255.769353</v>
      </c>
      <c r="F4294" s="4" t="s">
        <v>6</v>
      </c>
      <c r="G4294" s="16" t="s">
        <v>6131</v>
      </c>
      <c r="H4294" s="5">
        <f>IFERROR(IF($F$3=0,"-",Tabla1[[#This Row],[Precio de Cliente neto]]*(1+$F$3)),"-")</f>
        <v>426.28225499999996</v>
      </c>
      <c r="I4294" s="5">
        <v>405.98309999999998</v>
      </c>
      <c r="J4294" s="5">
        <v>365.38479000000001</v>
      </c>
      <c r="K4294" s="26">
        <v>0.21</v>
      </c>
    </row>
    <row r="4295" spans="1:11">
      <c r="A4295" s="4">
        <v>11186</v>
      </c>
      <c r="B4295" t="s">
        <v>3182</v>
      </c>
      <c r="C4295" s="5">
        <f>IF($F$2=0," - ",Tabla1[[#This Row],[Base Precio de Lista neto]])</f>
        <v>383.17570000000001</v>
      </c>
      <c r="D4295" s="5">
        <f>IF($F$2=0," - ",Tabla1[[#This Row],[Base Precio de Lista neto]]*(1-$F$2))</f>
        <v>268.22298999999998</v>
      </c>
      <c r="E4295" s="5">
        <f>IF($F$2=0," - ",Tabla1[[#This Row],[Base para Mejor precio]]*(1-$F$2))</f>
        <v>241.40069099999999</v>
      </c>
      <c r="F4295" s="4" t="s">
        <v>6</v>
      </c>
      <c r="G4295" s="16" t="s">
        <v>6131</v>
      </c>
      <c r="H4295" s="5">
        <f>IFERROR(IF($F$3=0,"-",Tabla1[[#This Row],[Precio de Cliente neto]]*(1+$F$3)),"-")</f>
        <v>402.33448499999997</v>
      </c>
      <c r="I4295" s="5">
        <v>383.17570000000001</v>
      </c>
      <c r="J4295" s="5">
        <v>344.85813000000002</v>
      </c>
      <c r="K4295" s="26">
        <v>0.21</v>
      </c>
    </row>
    <row r="4296" spans="1:11">
      <c r="A4296" s="4">
        <v>11187</v>
      </c>
      <c r="B4296" t="s">
        <v>3183</v>
      </c>
      <c r="C4296" s="5">
        <f>IF($F$2=0," - ",Tabla1[[#This Row],[Base Precio de Lista neto]])</f>
        <v>744.68309999999997</v>
      </c>
      <c r="D4296" s="5">
        <f>IF($F$2=0," - ",Tabla1[[#This Row],[Base Precio de Lista neto]]*(1-$F$2))</f>
        <v>521.27816999999993</v>
      </c>
      <c r="E4296" s="5">
        <f>IF($F$2=0," - ",Tabla1[[#This Row],[Base para Mejor precio]]*(1-$F$2))</f>
        <v>469.15035299999994</v>
      </c>
      <c r="F4296" s="4" t="s">
        <v>6</v>
      </c>
      <c r="G4296" s="16" t="s">
        <v>6131</v>
      </c>
      <c r="H4296" s="5">
        <f>IFERROR(IF($F$3=0,"-",Tabla1[[#This Row],[Precio de Cliente neto]]*(1+$F$3)),"-")</f>
        <v>781.91725499999984</v>
      </c>
      <c r="I4296" s="5">
        <v>744.68309999999997</v>
      </c>
      <c r="J4296" s="5">
        <v>670.21478999999999</v>
      </c>
      <c r="K4296" s="26">
        <v>0.21</v>
      </c>
    </row>
    <row r="4297" spans="1:11">
      <c r="A4297" s="4">
        <v>11188</v>
      </c>
      <c r="B4297" t="s">
        <v>3184</v>
      </c>
      <c r="C4297" s="5">
        <f>IF($F$2=0," - ",Tabla1[[#This Row],[Base Precio de Lista neto]])</f>
        <v>677.39940000000001</v>
      </c>
      <c r="D4297" s="5">
        <f>IF($F$2=0," - ",Tabla1[[#This Row],[Base Precio de Lista neto]]*(1-$F$2))</f>
        <v>474.17957999999999</v>
      </c>
      <c r="E4297" s="5">
        <f>IF($F$2=0," - ",Tabla1[[#This Row],[Base para Mejor precio]]*(1-$F$2))</f>
        <v>426.76162199999993</v>
      </c>
      <c r="F4297" s="4" t="s">
        <v>6</v>
      </c>
      <c r="G4297" s="16" t="s">
        <v>6131</v>
      </c>
      <c r="H4297" s="5">
        <f>IFERROR(IF($F$3=0,"-",Tabla1[[#This Row],[Precio de Cliente neto]]*(1+$F$3)),"-")</f>
        <v>711.26936999999998</v>
      </c>
      <c r="I4297" s="5">
        <v>677.39940000000001</v>
      </c>
      <c r="J4297" s="5">
        <v>609.65945999999997</v>
      </c>
      <c r="K4297" s="26">
        <v>0.21</v>
      </c>
    </row>
    <row r="4298" spans="1:11">
      <c r="A4298" s="4">
        <v>11189</v>
      </c>
      <c r="B4298" t="s">
        <v>3185</v>
      </c>
      <c r="C4298" s="5">
        <f>IF($F$2=0," - ",Tabla1[[#This Row],[Base Precio de Lista neto]])</f>
        <v>129.11199999999999</v>
      </c>
      <c r="D4298" s="5">
        <f>IF($F$2=0," - ",Tabla1[[#This Row],[Base Precio de Lista neto]]*(1-$F$2))</f>
        <v>90.378399999999985</v>
      </c>
      <c r="E4298" s="5">
        <f>IF($F$2=0," - ",Tabla1[[#This Row],[Base para Mejor precio]]*(1-$F$2))</f>
        <v>81.340559999999996</v>
      </c>
      <c r="F4298" s="4" t="s">
        <v>6</v>
      </c>
      <c r="G4298" s="16" t="s">
        <v>6131</v>
      </c>
      <c r="H4298" s="5">
        <f>IFERROR(IF($F$3=0,"-",Tabla1[[#This Row],[Precio de Cliente neto]]*(1+$F$3)),"-")</f>
        <v>135.56759999999997</v>
      </c>
      <c r="I4298" s="5">
        <v>129.11199999999999</v>
      </c>
      <c r="J4298" s="5">
        <v>116.2008</v>
      </c>
      <c r="K4298" s="26">
        <v>0.21</v>
      </c>
    </row>
    <row r="4299" spans="1:11">
      <c r="A4299" s="4">
        <v>11190</v>
      </c>
      <c r="B4299" t="s">
        <v>3186</v>
      </c>
      <c r="C4299" s="5">
        <f>IF($F$2=0," - ",Tabla1[[#This Row],[Base Precio de Lista neto]])</f>
        <v>146.04470000000001</v>
      </c>
      <c r="D4299" s="5">
        <f>IF($F$2=0," - ",Tabla1[[#This Row],[Base Precio de Lista neto]]*(1-$F$2))</f>
        <v>102.23129</v>
      </c>
      <c r="E4299" s="5">
        <f>IF($F$2=0," - ",Tabla1[[#This Row],[Base para Mejor precio]]*(1-$F$2))</f>
        <v>92.008161000000001</v>
      </c>
      <c r="F4299" s="4" t="s">
        <v>6</v>
      </c>
      <c r="G4299" s="16" t="s">
        <v>6131</v>
      </c>
      <c r="H4299" s="5">
        <f>IFERROR(IF($F$3=0,"-",Tabla1[[#This Row],[Precio de Cliente neto]]*(1+$F$3)),"-")</f>
        <v>153.346935</v>
      </c>
      <c r="I4299" s="5">
        <v>146.04470000000001</v>
      </c>
      <c r="J4299" s="5">
        <v>131.44023000000001</v>
      </c>
      <c r="K4299" s="26">
        <v>0.21</v>
      </c>
    </row>
    <row r="4300" spans="1:11">
      <c r="A4300" s="4">
        <v>11191</v>
      </c>
      <c r="B4300" t="s">
        <v>3187</v>
      </c>
      <c r="C4300" s="5">
        <f>IF($F$2=0," - ",Tabla1[[#This Row],[Base Precio de Lista neto]])</f>
        <v>289.35579999999999</v>
      </c>
      <c r="D4300" s="5">
        <f>IF($F$2=0," - ",Tabla1[[#This Row],[Base Precio de Lista neto]]*(1-$F$2))</f>
        <v>202.54905999999997</v>
      </c>
      <c r="E4300" s="5">
        <f>IF($F$2=0," - ",Tabla1[[#This Row],[Base para Mejor precio]]*(1-$F$2))</f>
        <v>182.29415399999996</v>
      </c>
      <c r="F4300" s="4" t="s">
        <v>6</v>
      </c>
      <c r="G4300" s="16" t="s">
        <v>6131</v>
      </c>
      <c r="H4300" s="5">
        <f>IFERROR(IF($F$3=0,"-",Tabla1[[#This Row],[Precio de Cliente neto]]*(1+$F$3)),"-")</f>
        <v>303.82358999999997</v>
      </c>
      <c r="I4300" s="5">
        <v>289.35579999999999</v>
      </c>
      <c r="J4300" s="5">
        <v>260.42021999999997</v>
      </c>
      <c r="K4300" s="26">
        <v>0.21</v>
      </c>
    </row>
    <row r="4301" spans="1:11">
      <c r="A4301" s="4">
        <v>11192</v>
      </c>
      <c r="B4301" t="s">
        <v>3188</v>
      </c>
      <c r="C4301" s="5">
        <f>IF($F$2=0," - ",Tabla1[[#This Row],[Base Precio de Lista neto]])</f>
        <v>50.889699999999998</v>
      </c>
      <c r="D4301" s="5">
        <f>IF($F$2=0," - ",Tabla1[[#This Row],[Base Precio de Lista neto]]*(1-$F$2))</f>
        <v>35.622789999999995</v>
      </c>
      <c r="E4301" s="5">
        <f>IF($F$2=0," - ",Tabla1[[#This Row],[Base para Mejor precio]]*(1-$F$2))</f>
        <v>32.060510999999998</v>
      </c>
      <c r="F4301" s="4" t="s">
        <v>6</v>
      </c>
      <c r="G4301" s="16" t="s">
        <v>6131</v>
      </c>
      <c r="H4301" s="5">
        <f>IFERROR(IF($F$3=0,"-",Tabla1[[#This Row],[Precio de Cliente neto]]*(1+$F$3)),"-")</f>
        <v>53.434184999999992</v>
      </c>
      <c r="I4301" s="5">
        <v>50.889699999999998</v>
      </c>
      <c r="J4301" s="5">
        <v>45.800730000000001</v>
      </c>
      <c r="K4301" s="26">
        <v>0.21</v>
      </c>
    </row>
    <row r="4302" spans="1:11">
      <c r="A4302" s="4">
        <v>11193</v>
      </c>
      <c r="B4302" t="s">
        <v>3189</v>
      </c>
      <c r="C4302" s="5">
        <f>IF($F$2=0," - ",Tabla1[[#This Row],[Base Precio de Lista neto]])</f>
        <v>54.466900000000003</v>
      </c>
      <c r="D4302" s="5">
        <f>IF($F$2=0," - ",Tabla1[[#This Row],[Base Precio de Lista neto]]*(1-$F$2))</f>
        <v>38.126829999999998</v>
      </c>
      <c r="E4302" s="5">
        <f>IF($F$2=0," - ",Tabla1[[#This Row],[Base para Mejor precio]]*(1-$F$2))</f>
        <v>34.314146999999998</v>
      </c>
      <c r="F4302" s="4" t="s">
        <v>6</v>
      </c>
      <c r="G4302" s="16" t="s">
        <v>6131</v>
      </c>
      <c r="H4302" s="5">
        <f>IFERROR(IF($F$3=0,"-",Tabla1[[#This Row],[Precio de Cliente neto]]*(1+$F$3)),"-")</f>
        <v>57.190244999999997</v>
      </c>
      <c r="I4302" s="5">
        <v>54.466900000000003</v>
      </c>
      <c r="J4302" s="5">
        <v>49.020209999999999</v>
      </c>
      <c r="K4302" s="26">
        <v>0.21</v>
      </c>
    </row>
    <row r="4303" spans="1:11">
      <c r="A4303" s="4">
        <v>11194</v>
      </c>
      <c r="B4303" t="s">
        <v>3190</v>
      </c>
      <c r="C4303" s="5">
        <f>IF($F$2=0," - ",Tabla1[[#This Row],[Base Precio de Lista neto]])</f>
        <v>100.42359999999999</v>
      </c>
      <c r="D4303" s="5">
        <f>IF($F$2=0," - ",Tabla1[[#This Row],[Base Precio de Lista neto]]*(1-$F$2))</f>
        <v>70.296519999999987</v>
      </c>
      <c r="E4303" s="5">
        <f>IF($F$2=0," - ",Tabla1[[#This Row],[Base para Mejor precio]]*(1-$F$2))</f>
        <v>63.266868000000002</v>
      </c>
      <c r="F4303" s="4" t="s">
        <v>6</v>
      </c>
      <c r="G4303" s="16" t="s">
        <v>6131</v>
      </c>
      <c r="H4303" s="5">
        <f>IFERROR(IF($F$3=0,"-",Tabla1[[#This Row],[Precio de Cliente neto]]*(1+$F$3)),"-")</f>
        <v>105.44477999999998</v>
      </c>
      <c r="I4303" s="5">
        <v>100.42359999999999</v>
      </c>
      <c r="J4303" s="5">
        <v>90.381240000000005</v>
      </c>
      <c r="K4303" s="26">
        <v>0.21</v>
      </c>
    </row>
    <row r="4304" spans="1:11">
      <c r="A4304" s="4">
        <v>11195</v>
      </c>
      <c r="B4304" t="s">
        <v>3191</v>
      </c>
      <c r="C4304" s="5">
        <f>IF($F$2=0," - ",Tabla1[[#This Row],[Base Precio de Lista neto]])</f>
        <v>61.318600000000004</v>
      </c>
      <c r="D4304" s="5">
        <f>IF($F$2=0," - ",Tabla1[[#This Row],[Base Precio de Lista neto]]*(1-$F$2))</f>
        <v>42.923020000000001</v>
      </c>
      <c r="E4304" s="5">
        <f>IF($F$2=0," - ",Tabla1[[#This Row],[Base para Mejor precio]]*(1-$F$2))</f>
        <v>38.630717999999995</v>
      </c>
      <c r="F4304" s="4" t="s">
        <v>6</v>
      </c>
      <c r="G4304" s="16" t="s">
        <v>6131</v>
      </c>
      <c r="H4304" s="5">
        <f>IFERROR(IF($F$3=0,"-",Tabla1[[#This Row],[Precio de Cliente neto]]*(1+$F$3)),"-")</f>
        <v>64.384529999999998</v>
      </c>
      <c r="I4304" s="5">
        <v>61.318600000000004</v>
      </c>
      <c r="J4304" s="5">
        <v>55.18674</v>
      </c>
      <c r="K4304" s="26">
        <v>0.21</v>
      </c>
    </row>
    <row r="4305" spans="1:11">
      <c r="A4305" s="4">
        <v>11196</v>
      </c>
      <c r="B4305" t="s">
        <v>3192</v>
      </c>
      <c r="C4305" s="5">
        <f>IF($F$2=0," - ",Tabla1[[#This Row],[Base Precio de Lista neto]])</f>
        <v>3209.1873999999998</v>
      </c>
      <c r="D4305" s="5">
        <f>IF($F$2=0," - ",Tabla1[[#This Row],[Base Precio de Lista neto]]*(1-$F$2))</f>
        <v>2246.4311799999996</v>
      </c>
      <c r="E4305" s="5">
        <f>IF($F$2=0," - ",Tabla1[[#This Row],[Base para Mejor precio]]*(1-$F$2))</f>
        <v>2021.7880620000001</v>
      </c>
      <c r="F4305" s="4" t="s">
        <v>5</v>
      </c>
      <c r="G4305" s="16" t="s">
        <v>6131</v>
      </c>
      <c r="H4305" s="5">
        <f>IFERROR(IF($F$3=0,"-",Tabla1[[#This Row],[Precio de Cliente neto]]*(1+$F$3)),"-")</f>
        <v>3369.6467699999994</v>
      </c>
      <c r="I4305" s="5">
        <v>3209.1873999999998</v>
      </c>
      <c r="J4305" s="5">
        <v>2888.2686600000002</v>
      </c>
      <c r="K4305" s="26">
        <v>0.21</v>
      </c>
    </row>
    <row r="4306" spans="1:11">
      <c r="A4306" s="4">
        <v>11197</v>
      </c>
      <c r="B4306" t="s">
        <v>3193</v>
      </c>
      <c r="C4306" s="5">
        <f>IF($F$2=0," - ",Tabla1[[#This Row],[Base Precio de Lista neto]])</f>
        <v>294.39729999999997</v>
      </c>
      <c r="D4306" s="5">
        <f>IF($F$2=0," - ",Tabla1[[#This Row],[Base Precio de Lista neto]]*(1-$F$2))</f>
        <v>206.07810999999998</v>
      </c>
      <c r="E4306" s="5">
        <f>IF($F$2=0," - ",Tabla1[[#This Row],[Base para Mejor precio]]*(1-$F$2))</f>
        <v>185.47029899999998</v>
      </c>
      <c r="F4306" s="4" t="s">
        <v>5</v>
      </c>
      <c r="G4306" s="16" t="s">
        <v>6131</v>
      </c>
      <c r="H4306" s="5">
        <f>IFERROR(IF($F$3=0,"-",Tabla1[[#This Row],[Precio de Cliente neto]]*(1+$F$3)),"-")</f>
        <v>309.117165</v>
      </c>
      <c r="I4306" s="5">
        <v>294.39729999999997</v>
      </c>
      <c r="J4306" s="5">
        <v>264.95756999999998</v>
      </c>
      <c r="K4306" s="26">
        <v>0.21</v>
      </c>
    </row>
    <row r="4307" spans="1:11">
      <c r="A4307" s="4">
        <v>11198</v>
      </c>
      <c r="B4307" t="s">
        <v>3194</v>
      </c>
      <c r="C4307" s="5">
        <f>IF($F$2=0," - ",Tabla1[[#This Row],[Base Precio de Lista neto]])</f>
        <v>127.2787</v>
      </c>
      <c r="D4307" s="5">
        <f>IF($F$2=0," - ",Tabla1[[#This Row],[Base Precio de Lista neto]]*(1-$F$2))</f>
        <v>89.095089999999999</v>
      </c>
      <c r="E4307" s="5">
        <f>IF($F$2=0," - ",Tabla1[[#This Row],[Base para Mejor precio]]*(1-$F$2))</f>
        <v>80.185580999999999</v>
      </c>
      <c r="F4307" s="4" t="s">
        <v>5</v>
      </c>
      <c r="G4307" s="16" t="s">
        <v>6131</v>
      </c>
      <c r="H4307" s="5">
        <f>IFERROR(IF($F$3=0,"-",Tabla1[[#This Row],[Precio de Cliente neto]]*(1+$F$3)),"-")</f>
        <v>133.64263499999998</v>
      </c>
      <c r="I4307" s="5">
        <v>127.2787</v>
      </c>
      <c r="J4307" s="5">
        <v>114.55083</v>
      </c>
      <c r="K4307" s="26">
        <v>0.21</v>
      </c>
    </row>
    <row r="4308" spans="1:11">
      <c r="A4308" s="4">
        <v>11200</v>
      </c>
      <c r="B4308" t="s">
        <v>3195</v>
      </c>
      <c r="C4308" s="5">
        <f>IF($F$2=0," - ",Tabla1[[#This Row],[Base Precio de Lista neto]])</f>
        <v>517.22090000000003</v>
      </c>
      <c r="D4308" s="5">
        <f>IF($F$2=0," - ",Tabla1[[#This Row],[Base Precio de Lista neto]]*(1-$F$2))</f>
        <v>362.05462999999997</v>
      </c>
      <c r="E4308" s="5">
        <f>IF($F$2=0," - ",Tabla1[[#This Row],[Base para Mejor precio]]*(1-$F$2))</f>
        <v>325.84916699999997</v>
      </c>
      <c r="F4308" s="4" t="s">
        <v>4</v>
      </c>
      <c r="G4308" s="16" t="s">
        <v>6131</v>
      </c>
      <c r="H4308" s="5">
        <f>IFERROR(IF($F$3=0,"-",Tabla1[[#This Row],[Precio de Cliente neto]]*(1+$F$3)),"-")</f>
        <v>543.08194499999991</v>
      </c>
      <c r="I4308" s="5">
        <v>517.22090000000003</v>
      </c>
      <c r="J4308" s="5">
        <v>465.49880999999999</v>
      </c>
      <c r="K4308" s="26">
        <v>0.21</v>
      </c>
    </row>
    <row r="4309" spans="1:11">
      <c r="A4309" s="4">
        <v>11201</v>
      </c>
      <c r="B4309" t="s">
        <v>3196</v>
      </c>
      <c r="C4309" s="5">
        <f>IF($F$2=0," - ",Tabla1[[#This Row],[Base Precio de Lista neto]])</f>
        <v>768.54639999999995</v>
      </c>
      <c r="D4309" s="5">
        <f>IF($F$2=0," - ",Tabla1[[#This Row],[Base Precio de Lista neto]]*(1-$F$2))</f>
        <v>537.9824799999999</v>
      </c>
      <c r="E4309" s="5">
        <f>IF($F$2=0," - ",Tabla1[[#This Row],[Base para Mejor precio]]*(1-$F$2))</f>
        <v>484.18423200000001</v>
      </c>
      <c r="F4309" s="4" t="s">
        <v>4</v>
      </c>
      <c r="G4309" s="16" t="s">
        <v>6131</v>
      </c>
      <c r="H4309" s="5">
        <f>IFERROR(IF($F$3=0,"-",Tabla1[[#This Row],[Precio de Cliente neto]]*(1+$F$3)),"-")</f>
        <v>806.97371999999984</v>
      </c>
      <c r="I4309" s="5">
        <v>768.54639999999995</v>
      </c>
      <c r="J4309" s="5">
        <v>691.69176000000004</v>
      </c>
      <c r="K4309" s="26">
        <v>0.21</v>
      </c>
    </row>
    <row r="4310" spans="1:11">
      <c r="A4310" s="4">
        <v>11202</v>
      </c>
      <c r="B4310" t="s">
        <v>3197</v>
      </c>
      <c r="C4310" s="5">
        <f>IF($F$2=0," - ",Tabla1[[#This Row],[Base Precio de Lista neto]])</f>
        <v>1140.0710999999999</v>
      </c>
      <c r="D4310" s="5">
        <f>IF($F$2=0," - ",Tabla1[[#This Row],[Base Precio de Lista neto]]*(1-$F$2))</f>
        <v>798.04976999999985</v>
      </c>
      <c r="E4310" s="5">
        <f>IF($F$2=0," - ",Tabla1[[#This Row],[Base para Mejor precio]]*(1-$F$2))</f>
        <v>718.24479300000007</v>
      </c>
      <c r="F4310" s="4" t="s">
        <v>4</v>
      </c>
      <c r="G4310" s="16" t="s">
        <v>6131</v>
      </c>
      <c r="H4310" s="5">
        <f>IFERROR(IF($F$3=0,"-",Tabla1[[#This Row],[Precio de Cliente neto]]*(1+$F$3)),"-")</f>
        <v>1197.0746549999999</v>
      </c>
      <c r="I4310" s="5">
        <v>1140.0710999999999</v>
      </c>
      <c r="J4310" s="5">
        <v>1026.0639900000001</v>
      </c>
      <c r="K4310" s="26">
        <v>0.21</v>
      </c>
    </row>
    <row r="4311" spans="1:11">
      <c r="A4311" s="4">
        <v>11203</v>
      </c>
      <c r="B4311" t="s">
        <v>3198</v>
      </c>
      <c r="C4311" s="5">
        <f>IF($F$2=0," - ",Tabla1[[#This Row],[Base Precio de Lista neto]])</f>
        <v>2181.7975999999999</v>
      </c>
      <c r="D4311" s="5">
        <f>IF($F$2=0," - ",Tabla1[[#This Row],[Base Precio de Lista neto]]*(1-$F$2))</f>
        <v>1527.2583199999999</v>
      </c>
      <c r="E4311" s="5">
        <f>IF($F$2=0," - ",Tabla1[[#This Row],[Base para Mejor precio]]*(1-$F$2))</f>
        <v>1374.5324879999998</v>
      </c>
      <c r="F4311" s="4" t="s">
        <v>4</v>
      </c>
      <c r="G4311" s="16" t="s">
        <v>6131</v>
      </c>
      <c r="H4311" s="5">
        <f>IFERROR(IF($F$3=0,"-",Tabla1[[#This Row],[Precio de Cliente neto]]*(1+$F$3)),"-")</f>
        <v>2290.8874799999999</v>
      </c>
      <c r="I4311" s="5">
        <v>2181.7975999999999</v>
      </c>
      <c r="J4311" s="5">
        <v>1963.6178399999999</v>
      </c>
      <c r="K4311" s="26">
        <v>0.21</v>
      </c>
    </row>
    <row r="4312" spans="1:11">
      <c r="A4312" s="4">
        <v>11204</v>
      </c>
      <c r="B4312" t="s">
        <v>3199</v>
      </c>
      <c r="C4312" s="5">
        <f>IF($F$2=0," - ",Tabla1[[#This Row],[Base Precio de Lista neto]])</f>
        <v>3558.6248999999998</v>
      </c>
      <c r="D4312" s="5">
        <f>IF($F$2=0," - ",Tabla1[[#This Row],[Base Precio de Lista neto]]*(1-$F$2))</f>
        <v>2491.0374299999999</v>
      </c>
      <c r="E4312" s="5">
        <f>IF($F$2=0," - ",Tabla1[[#This Row],[Base para Mejor precio]]*(1-$F$2))</f>
        <v>2241.9336869999997</v>
      </c>
      <c r="F4312" s="4" t="s">
        <v>4</v>
      </c>
      <c r="G4312" s="16" t="s">
        <v>6131</v>
      </c>
      <c r="H4312" s="5">
        <f>IFERROR(IF($F$3=0,"-",Tabla1[[#This Row],[Precio de Cliente neto]]*(1+$F$3)),"-")</f>
        <v>3736.5561449999996</v>
      </c>
      <c r="I4312" s="5">
        <v>3558.6248999999998</v>
      </c>
      <c r="J4312" s="5">
        <v>3202.7624099999998</v>
      </c>
      <c r="K4312" s="26">
        <v>0.21</v>
      </c>
    </row>
    <row r="4313" spans="1:11">
      <c r="A4313" s="4">
        <v>11205</v>
      </c>
      <c r="B4313" t="s">
        <v>3200</v>
      </c>
      <c r="C4313" s="5">
        <f>IF($F$2=0," - ",Tabla1[[#This Row],[Base Precio de Lista neto]])</f>
        <v>11939.787200000001</v>
      </c>
      <c r="D4313" s="5">
        <f>IF($F$2=0," - ",Tabla1[[#This Row],[Base Precio de Lista neto]]*(1-$F$2))</f>
        <v>8357.8510399999996</v>
      </c>
      <c r="E4313" s="5">
        <f>IF($F$2=0," - ",Tabla1[[#This Row],[Base para Mejor precio]]*(1-$F$2))</f>
        <v>7522.0659359999991</v>
      </c>
      <c r="F4313" s="4" t="s">
        <v>4</v>
      </c>
      <c r="G4313" s="16" t="s">
        <v>6131</v>
      </c>
      <c r="H4313" s="5">
        <f>IFERROR(IF($F$3=0,"-",Tabla1[[#This Row],[Precio de Cliente neto]]*(1+$F$3)),"-")</f>
        <v>12536.776559999998</v>
      </c>
      <c r="I4313" s="5">
        <v>11939.787200000001</v>
      </c>
      <c r="J4313" s="5">
        <v>10745.80848</v>
      </c>
      <c r="K4313" s="26">
        <v>0.21</v>
      </c>
    </row>
    <row r="4314" spans="1:11">
      <c r="A4314" s="4">
        <v>11206</v>
      </c>
      <c r="B4314" t="s">
        <v>3201</v>
      </c>
      <c r="C4314" s="5">
        <f>IF($F$2=0," - ",Tabla1[[#This Row],[Base Precio de Lista neto]])</f>
        <v>26159.716799999998</v>
      </c>
      <c r="D4314" s="5">
        <f>IF($F$2=0," - ",Tabla1[[#This Row],[Base Precio de Lista neto]]*(1-$F$2))</f>
        <v>18311.801759999998</v>
      </c>
      <c r="E4314" s="5">
        <f>IF($F$2=0," - ",Tabla1[[#This Row],[Base para Mejor precio]]*(1-$F$2))</f>
        <v>16480.621584</v>
      </c>
      <c r="F4314" s="4" t="s">
        <v>4</v>
      </c>
      <c r="G4314" s="16" t="s">
        <v>6131</v>
      </c>
      <c r="H4314" s="5">
        <f>IFERROR(IF($F$3=0,"-",Tabla1[[#This Row],[Precio de Cliente neto]]*(1+$F$3)),"-")</f>
        <v>27467.702639999996</v>
      </c>
      <c r="I4314" s="5">
        <v>26159.716799999998</v>
      </c>
      <c r="J4314" s="5">
        <v>23543.74512</v>
      </c>
      <c r="K4314" s="26">
        <v>0.21</v>
      </c>
    </row>
    <row r="4315" spans="1:11">
      <c r="A4315" s="4">
        <v>11218</v>
      </c>
      <c r="B4315" t="s">
        <v>3202</v>
      </c>
      <c r="C4315" s="5">
        <f>IF($F$2=0," - ",Tabla1[[#This Row],[Base Precio de Lista neto]])</f>
        <v>670.20129999999995</v>
      </c>
      <c r="D4315" s="5">
        <f>IF($F$2=0," - ",Tabla1[[#This Row],[Base Precio de Lista neto]]*(1-$F$2))</f>
        <v>469.14090999999991</v>
      </c>
      <c r="E4315" s="5">
        <f>IF($F$2=0," - ",Tabla1[[#This Row],[Base para Mejor precio]]*(1-$F$2))</f>
        <v>422.22681899999992</v>
      </c>
      <c r="F4315" s="4" t="s">
        <v>4</v>
      </c>
      <c r="G4315" s="16" t="s">
        <v>6131</v>
      </c>
      <c r="H4315" s="5">
        <f>IFERROR(IF($F$3=0,"-",Tabla1[[#This Row],[Precio de Cliente neto]]*(1+$F$3)),"-")</f>
        <v>703.71136499999989</v>
      </c>
      <c r="I4315" s="5">
        <v>670.20129999999995</v>
      </c>
      <c r="J4315" s="5">
        <v>603.18116999999995</v>
      </c>
      <c r="K4315" s="26">
        <v>0.21</v>
      </c>
    </row>
    <row r="4316" spans="1:11">
      <c r="A4316" s="4">
        <v>11219</v>
      </c>
      <c r="B4316" t="s">
        <v>3203</v>
      </c>
      <c r="C4316" s="5">
        <f>IF($F$2=0," - ",Tabla1[[#This Row],[Base Precio de Lista neto]])</f>
        <v>2531.4679000000001</v>
      </c>
      <c r="D4316" s="5">
        <f>IF($F$2=0," - ",Tabla1[[#This Row],[Base Precio de Lista neto]]*(1-$F$2))</f>
        <v>1772.0275300000001</v>
      </c>
      <c r="E4316" s="5">
        <f>IF($F$2=0," - ",Tabla1[[#This Row],[Base para Mejor precio]]*(1-$F$2))</f>
        <v>1594.8247769999998</v>
      </c>
      <c r="F4316" s="4" t="s">
        <v>4</v>
      </c>
      <c r="G4316" s="16" t="s">
        <v>6131</v>
      </c>
      <c r="H4316" s="5">
        <f>IFERROR(IF($F$3=0,"-",Tabla1[[#This Row],[Precio de Cliente neto]]*(1+$F$3)),"-")</f>
        <v>2658.041295</v>
      </c>
      <c r="I4316" s="5">
        <v>2531.4679000000001</v>
      </c>
      <c r="J4316" s="5">
        <v>2278.3211099999999</v>
      </c>
      <c r="K4316" s="26">
        <v>0.21</v>
      </c>
    </row>
    <row r="4317" spans="1:11">
      <c r="A4317" s="4">
        <v>11220</v>
      </c>
      <c r="B4317" t="s">
        <v>3204</v>
      </c>
      <c r="C4317" s="5">
        <f>IF($F$2=0," - ",Tabla1[[#This Row],[Base Precio de Lista neto]])</f>
        <v>681.12850000000003</v>
      </c>
      <c r="D4317" s="5">
        <f>IF($F$2=0," - ",Tabla1[[#This Row],[Base Precio de Lista neto]]*(1-$F$2))</f>
        <v>476.78994999999998</v>
      </c>
      <c r="E4317" s="5">
        <f>IF($F$2=0," - ",Tabla1[[#This Row],[Base para Mejor precio]]*(1-$F$2))</f>
        <v>429.11095499999999</v>
      </c>
      <c r="F4317" s="4" t="s">
        <v>4</v>
      </c>
      <c r="G4317" s="16" t="s">
        <v>6131</v>
      </c>
      <c r="H4317" s="5">
        <f>IFERROR(IF($F$3=0,"-",Tabla1[[#This Row],[Precio de Cliente neto]]*(1+$F$3)),"-")</f>
        <v>715.18492500000002</v>
      </c>
      <c r="I4317" s="5">
        <v>681.12850000000003</v>
      </c>
      <c r="J4317" s="5">
        <v>613.01565000000005</v>
      </c>
      <c r="K4317" s="26">
        <v>0.21</v>
      </c>
    </row>
    <row r="4318" spans="1:11">
      <c r="A4318" s="4">
        <v>11221</v>
      </c>
      <c r="B4318" t="s">
        <v>3205</v>
      </c>
      <c r="C4318" s="5">
        <f>IF($F$2=0," - ",Tabla1[[#This Row],[Base Precio de Lista neto]])</f>
        <v>1150.9984999999999</v>
      </c>
      <c r="D4318" s="5">
        <f>IF($F$2=0," - ",Tabla1[[#This Row],[Base Precio de Lista neto]]*(1-$F$2))</f>
        <v>805.69894999999985</v>
      </c>
      <c r="E4318" s="5">
        <f>IF($F$2=0," - ",Tabla1[[#This Row],[Base para Mejor precio]]*(1-$F$2))</f>
        <v>725.12905499999999</v>
      </c>
      <c r="F4318" s="4" t="s">
        <v>4</v>
      </c>
      <c r="G4318" s="16" t="s">
        <v>6131</v>
      </c>
      <c r="H4318" s="5">
        <f>IFERROR(IF($F$3=0,"-",Tabla1[[#This Row],[Precio de Cliente neto]]*(1+$F$3)),"-")</f>
        <v>1208.5484249999997</v>
      </c>
      <c r="I4318" s="5">
        <v>1150.9984999999999</v>
      </c>
      <c r="J4318" s="5">
        <v>1035.8986500000001</v>
      </c>
      <c r="K4318" s="26">
        <v>0.21</v>
      </c>
    </row>
    <row r="4319" spans="1:11">
      <c r="A4319" s="4">
        <v>11222</v>
      </c>
      <c r="B4319" t="s">
        <v>3206</v>
      </c>
      <c r="C4319" s="5">
        <f>IF($F$2=0," - ",Tabla1[[#This Row],[Base Precio de Lista neto]])</f>
        <v>1850.3390999999999</v>
      </c>
      <c r="D4319" s="5">
        <f>IF($F$2=0," - ",Tabla1[[#This Row],[Base Precio de Lista neto]]*(1-$F$2))</f>
        <v>1295.2373699999998</v>
      </c>
      <c r="E4319" s="5">
        <f>IF($F$2=0," - ",Tabla1[[#This Row],[Base para Mejor precio]]*(1-$F$2))</f>
        <v>1165.7136329999998</v>
      </c>
      <c r="F4319" s="4" t="s">
        <v>4</v>
      </c>
      <c r="G4319" s="16" t="s">
        <v>6131</v>
      </c>
      <c r="H4319" s="5">
        <f>IFERROR(IF($F$3=0,"-",Tabla1[[#This Row],[Precio de Cliente neto]]*(1+$F$3)),"-")</f>
        <v>1942.8560549999997</v>
      </c>
      <c r="I4319" s="5">
        <v>1850.3390999999999</v>
      </c>
      <c r="J4319" s="5">
        <v>1665.30519</v>
      </c>
      <c r="K4319" s="26">
        <v>0.21</v>
      </c>
    </row>
    <row r="4320" spans="1:11">
      <c r="A4320" s="4">
        <v>11223</v>
      </c>
      <c r="B4320" t="s">
        <v>3207</v>
      </c>
      <c r="C4320" s="5">
        <f>IF($F$2=0," - ",Tabla1[[#This Row],[Base Precio de Lista neto]])</f>
        <v>6224.8615</v>
      </c>
      <c r="D4320" s="5">
        <f>IF($F$2=0," - ",Tabla1[[#This Row],[Base Precio de Lista neto]]*(1-$F$2))</f>
        <v>4357.4030499999999</v>
      </c>
      <c r="E4320" s="5">
        <f>IF($F$2=0," - ",Tabla1[[#This Row],[Base para Mejor precio]]*(1-$F$2))</f>
        <v>3921.6627450000001</v>
      </c>
      <c r="F4320" s="4" t="s">
        <v>4</v>
      </c>
      <c r="G4320" s="16" t="s">
        <v>6131</v>
      </c>
      <c r="H4320" s="5">
        <f>IFERROR(IF($F$3=0,"-",Tabla1[[#This Row],[Precio de Cliente neto]]*(1+$F$3)),"-")</f>
        <v>6536.1045749999994</v>
      </c>
      <c r="I4320" s="5">
        <v>6224.8615</v>
      </c>
      <c r="J4320" s="5">
        <v>5602.3753500000003</v>
      </c>
      <c r="K4320" s="26">
        <v>0.21</v>
      </c>
    </row>
    <row r="4321" spans="1:11">
      <c r="A4321" s="4">
        <v>11227</v>
      </c>
      <c r="B4321" t="s">
        <v>3208</v>
      </c>
      <c r="C4321" s="5">
        <f>IF($F$2=0," - ",Tabla1[[#This Row],[Base Precio de Lista neto]])</f>
        <v>437.08789999999999</v>
      </c>
      <c r="D4321" s="5">
        <f>IF($F$2=0," - ",Tabla1[[#This Row],[Base Precio de Lista neto]]*(1-$F$2))</f>
        <v>305.96152999999998</v>
      </c>
      <c r="E4321" s="5">
        <f>IF($F$2=0," - ",Tabla1[[#This Row],[Base para Mejor precio]]*(1-$F$2))</f>
        <v>275.36537700000002</v>
      </c>
      <c r="F4321" s="4" t="s">
        <v>4</v>
      </c>
      <c r="G4321" s="16" t="s">
        <v>6131</v>
      </c>
      <c r="H4321" s="5">
        <f>IFERROR(IF($F$3=0,"-",Tabla1[[#This Row],[Precio de Cliente neto]]*(1+$F$3)),"-")</f>
        <v>458.94229499999994</v>
      </c>
      <c r="I4321" s="5">
        <v>437.08789999999999</v>
      </c>
      <c r="J4321" s="5">
        <v>393.37911000000003</v>
      </c>
      <c r="K4321" s="26">
        <v>0.21</v>
      </c>
    </row>
    <row r="4322" spans="1:11">
      <c r="A4322" s="4">
        <v>11228</v>
      </c>
      <c r="B4322" t="s">
        <v>3209</v>
      </c>
      <c r="C4322" s="5">
        <f>IF($F$2=0," - ",Tabla1[[#This Row],[Base Precio de Lista neto]])</f>
        <v>662.91679999999997</v>
      </c>
      <c r="D4322" s="5">
        <f>IF($F$2=0," - ",Tabla1[[#This Row],[Base Precio de Lista neto]]*(1-$F$2))</f>
        <v>464.04175999999995</v>
      </c>
      <c r="E4322" s="5">
        <f>IF($F$2=0," - ",Tabla1[[#This Row],[Base para Mejor precio]]*(1-$F$2))</f>
        <v>417.637584</v>
      </c>
      <c r="F4322" s="4" t="s">
        <v>4</v>
      </c>
      <c r="G4322" s="16" t="s">
        <v>6131</v>
      </c>
      <c r="H4322" s="5">
        <f>IFERROR(IF($F$3=0,"-",Tabla1[[#This Row],[Precio de Cliente neto]]*(1+$F$3)),"-")</f>
        <v>696.06263999999987</v>
      </c>
      <c r="I4322" s="5">
        <v>662.91679999999997</v>
      </c>
      <c r="J4322" s="5">
        <v>596.62512000000004</v>
      </c>
      <c r="K4322" s="26">
        <v>0.21</v>
      </c>
    </row>
    <row r="4323" spans="1:11">
      <c r="A4323" s="4">
        <v>11229</v>
      </c>
      <c r="B4323" t="s">
        <v>3210</v>
      </c>
      <c r="C4323" s="5">
        <f>IF($F$2=0," - ",Tabla1[[#This Row],[Base Precio de Lista neto]])</f>
        <v>1125.5015000000001</v>
      </c>
      <c r="D4323" s="5">
        <f>IF($F$2=0," - ",Tabla1[[#This Row],[Base Precio de Lista neto]]*(1-$F$2))</f>
        <v>787.85104999999999</v>
      </c>
      <c r="E4323" s="5">
        <f>IF($F$2=0," - ",Tabla1[[#This Row],[Base para Mejor precio]]*(1-$F$2))</f>
        <v>709.06594499999994</v>
      </c>
      <c r="F4323" s="4" t="s">
        <v>4</v>
      </c>
      <c r="G4323" s="16" t="s">
        <v>6131</v>
      </c>
      <c r="H4323" s="5">
        <f>IFERROR(IF($F$3=0,"-",Tabla1[[#This Row],[Precio de Cliente neto]]*(1+$F$3)),"-")</f>
        <v>1181.7765749999999</v>
      </c>
      <c r="I4323" s="5">
        <v>1125.5015000000001</v>
      </c>
      <c r="J4323" s="5">
        <v>1012.95135</v>
      </c>
      <c r="K4323" s="26">
        <v>0.21</v>
      </c>
    </row>
    <row r="4324" spans="1:11">
      <c r="A4324" s="4">
        <v>11230</v>
      </c>
      <c r="B4324" t="s">
        <v>3211</v>
      </c>
      <c r="C4324" s="5">
        <f>IF($F$2=0," - ",Tabla1[[#This Row],[Base Precio de Lista neto]])</f>
        <v>1901.3329000000001</v>
      </c>
      <c r="D4324" s="5">
        <f>IF($F$2=0," - ",Tabla1[[#This Row],[Base Precio de Lista neto]]*(1-$F$2))</f>
        <v>1330.9330299999999</v>
      </c>
      <c r="E4324" s="5">
        <f>IF($F$2=0," - ",Tabla1[[#This Row],[Base para Mejor precio]]*(1-$F$2))</f>
        <v>1197.8397269999998</v>
      </c>
      <c r="F4324" s="4" t="s">
        <v>4</v>
      </c>
      <c r="G4324" s="16" t="s">
        <v>6131</v>
      </c>
      <c r="H4324" s="5">
        <f>IFERROR(IF($F$3=0,"-",Tabla1[[#This Row],[Precio de Cliente neto]]*(1+$F$3)),"-")</f>
        <v>1996.3995449999998</v>
      </c>
      <c r="I4324" s="5">
        <v>1901.3329000000001</v>
      </c>
      <c r="J4324" s="5">
        <v>1711.1996099999999</v>
      </c>
      <c r="K4324" s="26">
        <v>0.21</v>
      </c>
    </row>
    <row r="4325" spans="1:11">
      <c r="A4325" s="4">
        <v>11245</v>
      </c>
      <c r="B4325" t="s">
        <v>3212</v>
      </c>
      <c r="C4325" s="5">
        <f>IF($F$2=0," - ",Tabla1[[#This Row],[Base Precio de Lista neto]])</f>
        <v>1706.9034999999999</v>
      </c>
      <c r="D4325" s="5">
        <f>IF($F$2=0," - ",Tabla1[[#This Row],[Base Precio de Lista neto]]*(1-$F$2))</f>
        <v>1194.8324499999999</v>
      </c>
      <c r="E4325" s="5">
        <f>IF($F$2=0," - ",Tabla1[[#This Row],[Base para Mejor precio]]*(1-$F$2))</f>
        <v>1075.349205</v>
      </c>
      <c r="F4325" s="4" t="s">
        <v>4</v>
      </c>
      <c r="G4325" s="16" t="s">
        <v>6131</v>
      </c>
      <c r="H4325" s="5">
        <f>IFERROR(IF($F$3=0,"-",Tabla1[[#This Row],[Precio de Cliente neto]]*(1+$F$3)),"-")</f>
        <v>1792.2486749999998</v>
      </c>
      <c r="I4325" s="5">
        <v>1706.9034999999999</v>
      </c>
      <c r="J4325" s="5">
        <v>1536.21315</v>
      </c>
      <c r="K4325" s="26">
        <v>0.21</v>
      </c>
    </row>
    <row r="4326" spans="1:11">
      <c r="A4326" s="4">
        <v>11246</v>
      </c>
      <c r="B4326" t="s">
        <v>3213</v>
      </c>
      <c r="C4326" s="5">
        <f>IF($F$2=0," - ",Tabla1[[#This Row],[Base Precio de Lista neto]])</f>
        <v>5520.1211000000003</v>
      </c>
      <c r="D4326" s="5">
        <f>IF($F$2=0," - ",Tabla1[[#This Row],[Base Precio de Lista neto]]*(1-$F$2))</f>
        <v>3864.0847699999999</v>
      </c>
      <c r="E4326" s="5">
        <f>IF($F$2=0," - ",Tabla1[[#This Row],[Base para Mejor precio]]*(1-$F$2))</f>
        <v>3477.6762929999995</v>
      </c>
      <c r="F4326" s="4" t="s">
        <v>4</v>
      </c>
      <c r="G4326" s="16" t="s">
        <v>6131</v>
      </c>
      <c r="H4326" s="5">
        <f>IFERROR(IF($F$3=0,"-",Tabla1[[#This Row],[Precio de Cliente neto]]*(1+$F$3)),"-")</f>
        <v>5796.1271550000001</v>
      </c>
      <c r="I4326" s="5">
        <v>5520.1211000000003</v>
      </c>
      <c r="J4326" s="5">
        <v>4968.1089899999997</v>
      </c>
      <c r="K4326" s="26">
        <v>0.21</v>
      </c>
    </row>
    <row r="4327" spans="1:11">
      <c r="A4327" s="4">
        <v>11255</v>
      </c>
      <c r="B4327" t="s">
        <v>6736</v>
      </c>
      <c r="C4327" s="5">
        <f>IF($F$2=0," - ",Tabla1[[#This Row],[Base Precio de Lista neto]])</f>
        <v>2383.3159999999998</v>
      </c>
      <c r="D4327" s="5">
        <f>IF($F$2=0," - ",Tabla1[[#This Row],[Base Precio de Lista neto]]*(1-$F$2))</f>
        <v>1668.3211999999999</v>
      </c>
      <c r="E4327" s="5">
        <f>IF($F$2=0," - ",Tabla1[[#This Row],[Base para Mejor precio]]*(1-$F$2))</f>
        <v>1501.4890799999998</v>
      </c>
      <c r="F4327" s="4" t="s">
        <v>6</v>
      </c>
      <c r="G4327" s="16" t="s">
        <v>6131</v>
      </c>
      <c r="H4327" s="5">
        <f>IFERROR(IF($F$3=0,"-",Tabla1[[#This Row],[Precio de Cliente neto]]*(1+$F$3)),"-")</f>
        <v>2502.4817999999996</v>
      </c>
      <c r="I4327" s="5">
        <v>2383.3159999999998</v>
      </c>
      <c r="J4327" s="5">
        <v>2144.9843999999998</v>
      </c>
      <c r="K4327" s="26">
        <v>0.21</v>
      </c>
    </row>
    <row r="4328" spans="1:11">
      <c r="A4328" s="4">
        <v>11256</v>
      </c>
      <c r="B4328" t="s">
        <v>6737</v>
      </c>
      <c r="C4328" s="5">
        <f>IF($F$2=0," - ",Tabla1[[#This Row],[Base Precio de Lista neto]])</f>
        <v>2515.3588</v>
      </c>
      <c r="D4328" s="5">
        <f>IF($F$2=0," - ",Tabla1[[#This Row],[Base Precio de Lista neto]]*(1-$F$2))</f>
        <v>1760.7511599999998</v>
      </c>
      <c r="E4328" s="5">
        <f>IF($F$2=0," - ",Tabla1[[#This Row],[Base para Mejor precio]]*(1-$F$2))</f>
        <v>1584.676044</v>
      </c>
      <c r="F4328" s="4" t="s">
        <v>6</v>
      </c>
      <c r="G4328" s="16" t="s">
        <v>6131</v>
      </c>
      <c r="H4328" s="5">
        <f>IFERROR(IF($F$3=0,"-",Tabla1[[#This Row],[Precio de Cliente neto]]*(1+$F$3)),"-")</f>
        <v>2641.1267399999997</v>
      </c>
      <c r="I4328" s="5">
        <v>2515.3588</v>
      </c>
      <c r="J4328" s="5">
        <v>2263.8229200000001</v>
      </c>
      <c r="K4328" s="26">
        <v>0.21</v>
      </c>
    </row>
    <row r="4329" spans="1:11">
      <c r="A4329" s="4">
        <v>11257</v>
      </c>
      <c r="B4329" t="s">
        <v>6738</v>
      </c>
      <c r="C4329" s="5">
        <f>IF($F$2=0," - ",Tabla1[[#This Row],[Base Precio de Lista neto]])</f>
        <v>2640.5194000000001</v>
      </c>
      <c r="D4329" s="5">
        <f>IF($F$2=0," - ",Tabla1[[#This Row],[Base Precio de Lista neto]]*(1-$F$2))</f>
        <v>1848.36358</v>
      </c>
      <c r="E4329" s="5">
        <f>IF($F$2=0," - ",Tabla1[[#This Row],[Base para Mejor precio]]*(1-$F$2))</f>
        <v>1663.5272219999997</v>
      </c>
      <c r="F4329" s="4" t="s">
        <v>6</v>
      </c>
      <c r="G4329" s="16" t="s">
        <v>6131</v>
      </c>
      <c r="H4329" s="5">
        <f>IFERROR(IF($F$3=0,"-",Tabla1[[#This Row],[Precio de Cliente neto]]*(1+$F$3)),"-")</f>
        <v>2772.5453699999998</v>
      </c>
      <c r="I4329" s="5">
        <v>2640.5194000000001</v>
      </c>
      <c r="J4329" s="5">
        <v>2376.4674599999998</v>
      </c>
      <c r="K4329" s="26">
        <v>0.21</v>
      </c>
    </row>
    <row r="4330" spans="1:11">
      <c r="A4330" s="4">
        <v>11258</v>
      </c>
      <c r="B4330" t="s">
        <v>6739</v>
      </c>
      <c r="C4330" s="5">
        <f>IF($F$2=0," - ",Tabla1[[#This Row],[Base Precio de Lista neto]])</f>
        <v>2770.9234999999999</v>
      </c>
      <c r="D4330" s="5">
        <f>IF($F$2=0," - ",Tabla1[[#This Row],[Base Precio de Lista neto]]*(1-$F$2))</f>
        <v>1939.6464499999997</v>
      </c>
      <c r="E4330" s="5">
        <f>IF($F$2=0," - ",Tabla1[[#This Row],[Base para Mejor precio]]*(1-$F$2))</f>
        <v>1745.6818049999999</v>
      </c>
      <c r="F4330" s="4" t="s">
        <v>6</v>
      </c>
      <c r="G4330" s="16" t="s">
        <v>6131</v>
      </c>
      <c r="H4330" s="5">
        <f>IFERROR(IF($F$3=0,"-",Tabla1[[#This Row],[Precio de Cliente neto]]*(1+$F$3)),"-")</f>
        <v>2909.4696749999994</v>
      </c>
      <c r="I4330" s="5">
        <v>2770.9234999999999</v>
      </c>
      <c r="J4330" s="5">
        <v>2493.83115</v>
      </c>
      <c r="K4330" s="26">
        <v>0.21</v>
      </c>
    </row>
    <row r="4331" spans="1:11">
      <c r="A4331" s="4">
        <v>11259</v>
      </c>
      <c r="B4331" t="s">
        <v>6740</v>
      </c>
      <c r="C4331" s="5">
        <f>IF($F$2=0," - ",Tabla1[[#This Row],[Base Precio de Lista neto]])</f>
        <v>2256.1876000000002</v>
      </c>
      <c r="D4331" s="5">
        <f>IF($F$2=0," - ",Tabla1[[#This Row],[Base Precio de Lista neto]]*(1-$F$2))</f>
        <v>1579.33132</v>
      </c>
      <c r="E4331" s="5">
        <f>IF($F$2=0," - ",Tabla1[[#This Row],[Base para Mejor precio]]*(1-$F$2))</f>
        <v>1421.3981879999999</v>
      </c>
      <c r="F4331" s="4" t="s">
        <v>6</v>
      </c>
      <c r="G4331" s="16" t="s">
        <v>6131</v>
      </c>
      <c r="H4331" s="5">
        <f>IFERROR(IF($F$3=0,"-",Tabla1[[#This Row],[Precio de Cliente neto]]*(1+$F$3)),"-")</f>
        <v>2368.9969799999999</v>
      </c>
      <c r="I4331" s="5">
        <v>2256.1876000000002</v>
      </c>
      <c r="J4331" s="5">
        <v>2030.5688399999999</v>
      </c>
      <c r="K4331" s="26">
        <v>0.21</v>
      </c>
    </row>
    <row r="4332" spans="1:11">
      <c r="A4332" s="4">
        <v>11260</v>
      </c>
      <c r="B4332" t="s">
        <v>6741</v>
      </c>
      <c r="C4332" s="5">
        <f>IF($F$2=0," - ",Tabla1[[#This Row],[Base Precio de Lista neto]])</f>
        <v>2896.4123</v>
      </c>
      <c r="D4332" s="5">
        <f>IF($F$2=0," - ",Tabla1[[#This Row],[Base Precio de Lista neto]]*(1-$F$2))</f>
        <v>2027.4886099999999</v>
      </c>
      <c r="E4332" s="5">
        <f>IF($F$2=0," - ",Tabla1[[#This Row],[Base para Mejor precio]]*(1-$F$2))</f>
        <v>1824.7397489999996</v>
      </c>
      <c r="F4332" s="4" t="s">
        <v>6</v>
      </c>
      <c r="G4332" s="16" t="s">
        <v>6131</v>
      </c>
      <c r="H4332" s="5">
        <f>IFERROR(IF($F$3=0,"-",Tabla1[[#This Row],[Precio de Cliente neto]]*(1+$F$3)),"-")</f>
        <v>3041.2329149999996</v>
      </c>
      <c r="I4332" s="5">
        <v>2896.4123</v>
      </c>
      <c r="J4332" s="5">
        <v>2606.7710699999998</v>
      </c>
      <c r="K4332" s="26">
        <v>0.21</v>
      </c>
    </row>
    <row r="4333" spans="1:11">
      <c r="A4333" s="4">
        <v>11261</v>
      </c>
      <c r="B4333" t="s">
        <v>3214</v>
      </c>
      <c r="C4333" s="5">
        <f>IF($F$2=0," - ",Tabla1[[#This Row],[Base Precio de Lista neto]])</f>
        <v>2044.8551</v>
      </c>
      <c r="D4333" s="5">
        <f>IF($F$2=0," - ",Tabla1[[#This Row],[Base Precio de Lista neto]]*(1-$F$2))</f>
        <v>1431.3985699999998</v>
      </c>
      <c r="E4333" s="5">
        <f>IF($F$2=0," - ",Tabla1[[#This Row],[Base para Mejor precio]]*(1-$F$2))</f>
        <v>1288.2587129999999</v>
      </c>
      <c r="F4333" s="4" t="s">
        <v>6</v>
      </c>
      <c r="G4333" s="16" t="s">
        <v>6131</v>
      </c>
      <c r="H4333" s="5">
        <f>IFERROR(IF($F$3=0,"-",Tabla1[[#This Row],[Precio de Cliente neto]]*(1+$F$3)),"-")</f>
        <v>2147.097855</v>
      </c>
      <c r="I4333" s="5">
        <v>2044.8551</v>
      </c>
      <c r="J4333" s="5">
        <v>1840.36959</v>
      </c>
      <c r="K4333" s="26">
        <v>0.21</v>
      </c>
    </row>
    <row r="4334" spans="1:11">
      <c r="A4334" s="4">
        <v>11262</v>
      </c>
      <c r="B4334" t="s">
        <v>3215</v>
      </c>
      <c r="C4334" s="5">
        <f>IF($F$2=0," - ",Tabla1[[#This Row],[Base Precio de Lista neto]])</f>
        <v>2171.9819000000002</v>
      </c>
      <c r="D4334" s="5">
        <f>IF($F$2=0," - ",Tabla1[[#This Row],[Base Precio de Lista neto]]*(1-$F$2))</f>
        <v>1520.38733</v>
      </c>
      <c r="E4334" s="5">
        <f>IF($F$2=0," - ",Tabla1[[#This Row],[Base para Mejor precio]]*(1-$F$2))</f>
        <v>1368.3485969999999</v>
      </c>
      <c r="F4334" s="4" t="s">
        <v>6</v>
      </c>
      <c r="G4334" s="16" t="s">
        <v>6131</v>
      </c>
      <c r="H4334" s="5">
        <f>IFERROR(IF($F$3=0,"-",Tabla1[[#This Row],[Precio de Cliente neto]]*(1+$F$3)),"-")</f>
        <v>2280.5809950000003</v>
      </c>
      <c r="I4334" s="5">
        <v>2171.9819000000002</v>
      </c>
      <c r="J4334" s="5">
        <v>1954.7837099999999</v>
      </c>
      <c r="K4334" s="26">
        <v>0.21</v>
      </c>
    </row>
    <row r="4335" spans="1:11">
      <c r="A4335" s="4">
        <v>11263</v>
      </c>
      <c r="B4335" t="s">
        <v>3216</v>
      </c>
      <c r="C4335" s="5">
        <f>IF($F$2=0," - ",Tabla1[[#This Row],[Base Precio de Lista neto]])</f>
        <v>2304.0248999999999</v>
      </c>
      <c r="D4335" s="5">
        <f>IF($F$2=0," - ",Tabla1[[#This Row],[Base Precio de Lista neto]]*(1-$F$2))</f>
        <v>1612.8174299999998</v>
      </c>
      <c r="E4335" s="5">
        <f>IF($F$2=0," - ",Tabla1[[#This Row],[Base para Mejor precio]]*(1-$F$2))</f>
        <v>1451.5356869999998</v>
      </c>
      <c r="F4335" s="4" t="s">
        <v>6</v>
      </c>
      <c r="G4335" s="16" t="s">
        <v>6131</v>
      </c>
      <c r="H4335" s="5">
        <f>IFERROR(IF($F$3=0,"-",Tabla1[[#This Row],[Precio de Cliente neto]]*(1+$F$3)),"-")</f>
        <v>2419.2261449999996</v>
      </c>
      <c r="I4335" s="5">
        <v>2304.0248999999999</v>
      </c>
      <c r="J4335" s="5">
        <v>2073.6224099999999</v>
      </c>
      <c r="K4335" s="26">
        <v>0.21</v>
      </c>
    </row>
    <row r="4336" spans="1:11">
      <c r="A4336" s="4">
        <v>11264</v>
      </c>
      <c r="B4336" t="s">
        <v>3217</v>
      </c>
      <c r="C4336" s="5">
        <f>IF($F$2=0," - ",Tabla1[[#This Row],[Base Precio de Lista neto]])</f>
        <v>2429.1869000000002</v>
      </c>
      <c r="D4336" s="5">
        <f>IF($F$2=0," - ",Tabla1[[#This Row],[Base Precio de Lista neto]]*(1-$F$2))</f>
        <v>1700.43083</v>
      </c>
      <c r="E4336" s="5">
        <f>IF($F$2=0," - ",Tabla1[[#This Row],[Base para Mejor precio]]*(1-$F$2))</f>
        <v>1530.387747</v>
      </c>
      <c r="F4336" s="4" t="s">
        <v>6</v>
      </c>
      <c r="G4336" s="16" t="s">
        <v>6131</v>
      </c>
      <c r="H4336" s="5">
        <f>IFERROR(IF($F$3=0,"-",Tabla1[[#This Row],[Precio de Cliente neto]]*(1+$F$3)),"-")</f>
        <v>2550.6462449999999</v>
      </c>
      <c r="I4336" s="5">
        <v>2429.1869000000002</v>
      </c>
      <c r="J4336" s="5">
        <v>2186.2682100000002</v>
      </c>
      <c r="K4336" s="26">
        <v>0.21</v>
      </c>
    </row>
    <row r="4337" spans="1:11">
      <c r="A4337" s="4">
        <v>11265</v>
      </c>
      <c r="B4337" t="s">
        <v>3218</v>
      </c>
      <c r="C4337" s="5">
        <f>IF($F$2=0," - ",Tabla1[[#This Row],[Base Precio de Lista neto]])</f>
        <v>2685.0799000000002</v>
      </c>
      <c r="D4337" s="5">
        <f>IF($F$2=0," - ",Tabla1[[#This Row],[Base Precio de Lista neto]]*(1-$F$2))</f>
        <v>1879.55593</v>
      </c>
      <c r="E4337" s="5">
        <f>IF($F$2=0," - ",Tabla1[[#This Row],[Base para Mejor precio]]*(1-$F$2))</f>
        <v>1691.6003370000001</v>
      </c>
      <c r="F4337" s="4" t="s">
        <v>6</v>
      </c>
      <c r="G4337" s="16" t="s">
        <v>6131</v>
      </c>
      <c r="H4337" s="5">
        <f>IFERROR(IF($F$3=0,"-",Tabla1[[#This Row],[Precio de Cliente neto]]*(1+$F$3)),"-")</f>
        <v>2819.3338949999998</v>
      </c>
      <c r="I4337" s="5">
        <v>2685.0799000000002</v>
      </c>
      <c r="J4337" s="5">
        <v>2416.5719100000001</v>
      </c>
      <c r="K4337" s="26">
        <v>0.21</v>
      </c>
    </row>
    <row r="4338" spans="1:11">
      <c r="A4338" s="4">
        <v>11279</v>
      </c>
      <c r="B4338" t="s">
        <v>8491</v>
      </c>
      <c r="C4338" s="5">
        <f>IF($F$2=0," - ",Tabla1[[#This Row],[Base Precio de Lista neto]])</f>
        <v>13852.093500000001</v>
      </c>
      <c r="D4338" s="5">
        <f>IF($F$2=0," - ",Tabla1[[#This Row],[Base Precio de Lista neto]]*(1-$F$2))</f>
        <v>9696.4654499999997</v>
      </c>
      <c r="E4338" s="5">
        <f>IF($F$2=0," - ",Tabla1[[#This Row],[Base para Mejor precio]]*(1-$F$2))</f>
        <v>8726.8189050000001</v>
      </c>
      <c r="F4338" s="4" t="s">
        <v>5</v>
      </c>
      <c r="G4338" s="16" t="s">
        <v>6131</v>
      </c>
      <c r="H4338" s="5">
        <f>IFERROR(IF($F$3=0,"-",Tabla1[[#This Row],[Precio de Cliente neto]]*(1+$F$3)),"-")</f>
        <v>14544.698175</v>
      </c>
      <c r="I4338" s="5">
        <v>13852.093500000001</v>
      </c>
      <c r="J4338" s="5">
        <v>12466.88415</v>
      </c>
      <c r="K4338" s="26">
        <v>0.21</v>
      </c>
    </row>
    <row r="4339" spans="1:11">
      <c r="A4339" s="4">
        <v>11280</v>
      </c>
      <c r="B4339" t="s">
        <v>3219</v>
      </c>
      <c r="C4339" s="5">
        <f>IF($F$2=0," - ",Tabla1[[#This Row],[Base Precio de Lista neto]])</f>
        <v>3219.7285000000002</v>
      </c>
      <c r="D4339" s="5">
        <f>IF($F$2=0," - ",Tabla1[[#This Row],[Base Precio de Lista neto]]*(1-$F$2))</f>
        <v>2253.8099499999998</v>
      </c>
      <c r="E4339" s="5">
        <f>IF($F$2=0," - ",Tabla1[[#This Row],[Base para Mejor precio]]*(1-$F$2))</f>
        <v>2028.4289549999999</v>
      </c>
      <c r="F4339" s="4" t="s">
        <v>6</v>
      </c>
      <c r="G4339" s="16" t="s">
        <v>6131</v>
      </c>
      <c r="H4339" s="5">
        <f>IFERROR(IF($F$3=0,"-",Tabla1[[#This Row],[Precio de Cliente neto]]*(1+$F$3)),"-")</f>
        <v>3380.7149249999998</v>
      </c>
      <c r="I4339" s="5">
        <v>3219.7285000000002</v>
      </c>
      <c r="J4339" s="5">
        <v>2897.7556500000001</v>
      </c>
      <c r="K4339" s="26">
        <v>0.21</v>
      </c>
    </row>
    <row r="4340" spans="1:11">
      <c r="A4340" s="4">
        <v>11281</v>
      </c>
      <c r="B4340" t="s">
        <v>3220</v>
      </c>
      <c r="C4340" s="5">
        <f>IF($F$2=0," - ",Tabla1[[#This Row],[Base Precio de Lista neto]])</f>
        <v>3654.8301999999999</v>
      </c>
      <c r="D4340" s="5">
        <f>IF($F$2=0," - ",Tabla1[[#This Row],[Base Precio de Lista neto]]*(1-$F$2))</f>
        <v>2558.38114</v>
      </c>
      <c r="E4340" s="5">
        <f>IF($F$2=0," - ",Tabla1[[#This Row],[Base para Mejor precio]]*(1-$F$2))</f>
        <v>2302.5430259999998</v>
      </c>
      <c r="F4340" s="4" t="s">
        <v>6</v>
      </c>
      <c r="G4340" s="16" t="s">
        <v>6131</v>
      </c>
      <c r="H4340" s="5">
        <f>IFERROR(IF($F$3=0,"-",Tabla1[[#This Row],[Precio de Cliente neto]]*(1+$F$3)),"-")</f>
        <v>3837.5717100000002</v>
      </c>
      <c r="I4340" s="5">
        <v>3654.8301999999999</v>
      </c>
      <c r="J4340" s="5">
        <v>3289.3471800000002</v>
      </c>
      <c r="K4340" s="26">
        <v>0.21</v>
      </c>
    </row>
    <row r="4341" spans="1:11">
      <c r="A4341" s="4">
        <v>11282</v>
      </c>
      <c r="B4341" t="s">
        <v>3221</v>
      </c>
      <c r="C4341" s="5">
        <f>IF($F$2=0," - ",Tabla1[[#This Row],[Base Precio de Lista neto]])</f>
        <v>4294.3744999999999</v>
      </c>
      <c r="D4341" s="5">
        <f>IF($F$2=0," - ",Tabla1[[#This Row],[Base Precio de Lista neto]]*(1-$F$2))</f>
        <v>3006.0621499999997</v>
      </c>
      <c r="E4341" s="5">
        <f>IF($F$2=0," - ",Tabla1[[#This Row],[Base para Mejor precio]]*(1-$F$2))</f>
        <v>2705.455935</v>
      </c>
      <c r="F4341" s="4" t="s">
        <v>6</v>
      </c>
      <c r="G4341" s="16" t="s">
        <v>6131</v>
      </c>
      <c r="H4341" s="5">
        <f>IFERROR(IF($F$3=0,"-",Tabla1[[#This Row],[Precio de Cliente neto]]*(1+$F$3)),"-")</f>
        <v>4509.0932249999996</v>
      </c>
      <c r="I4341" s="5">
        <v>4294.3744999999999</v>
      </c>
      <c r="J4341" s="5">
        <v>3864.93705</v>
      </c>
      <c r="K4341" s="26">
        <v>0.21</v>
      </c>
    </row>
    <row r="4342" spans="1:11">
      <c r="A4342" s="4">
        <v>11283</v>
      </c>
      <c r="B4342" t="s">
        <v>3222</v>
      </c>
      <c r="C4342" s="5">
        <f>IF($F$2=0," - ",Tabla1[[#This Row],[Base Precio de Lista neto]])</f>
        <v>4887.0403999999999</v>
      </c>
      <c r="D4342" s="5">
        <f>IF($F$2=0," - ",Tabla1[[#This Row],[Base Precio de Lista neto]]*(1-$F$2))</f>
        <v>3420.9282799999996</v>
      </c>
      <c r="E4342" s="5">
        <f>IF($F$2=0," - ",Tabla1[[#This Row],[Base para Mejor precio]]*(1-$F$2))</f>
        <v>3078.8354519999998</v>
      </c>
      <c r="F4342" s="4" t="s">
        <v>6</v>
      </c>
      <c r="G4342" s="16" t="s">
        <v>6131</v>
      </c>
      <c r="H4342" s="5">
        <f>IFERROR(IF($F$3=0,"-",Tabla1[[#This Row],[Precio de Cliente neto]]*(1+$F$3)),"-")</f>
        <v>5131.3924199999992</v>
      </c>
      <c r="I4342" s="5">
        <v>4887.0403999999999</v>
      </c>
      <c r="J4342" s="5">
        <v>4398.3363600000002</v>
      </c>
      <c r="K4342" s="26">
        <v>0.21</v>
      </c>
    </row>
    <row r="4343" spans="1:11">
      <c r="A4343" s="4">
        <v>11284</v>
      </c>
      <c r="B4343" t="s">
        <v>3223</v>
      </c>
      <c r="C4343" s="5">
        <f>IF($F$2=0," - ",Tabla1[[#This Row],[Base Precio de Lista neto]])</f>
        <v>7018.9804000000004</v>
      </c>
      <c r="D4343" s="5">
        <f>IF($F$2=0," - ",Tabla1[[#This Row],[Base Precio de Lista neto]]*(1-$F$2))</f>
        <v>4913.2862800000003</v>
      </c>
      <c r="E4343" s="5">
        <f>IF($F$2=0," - ",Tabla1[[#This Row],[Base para Mejor precio]]*(1-$F$2))</f>
        <v>4421.9576520000001</v>
      </c>
      <c r="F4343" s="4" t="s">
        <v>6</v>
      </c>
      <c r="G4343" s="16" t="s">
        <v>6131</v>
      </c>
      <c r="H4343" s="5">
        <f>IFERROR(IF($F$3=0,"-",Tabla1[[#This Row],[Precio de Cliente neto]]*(1+$F$3)),"-")</f>
        <v>7369.9294200000004</v>
      </c>
      <c r="I4343" s="5">
        <v>7018.9804000000004</v>
      </c>
      <c r="J4343" s="5">
        <v>6317.0823600000003</v>
      </c>
      <c r="K4343" s="26">
        <v>0.21</v>
      </c>
    </row>
    <row r="4344" spans="1:11">
      <c r="A4344" s="4">
        <v>11285</v>
      </c>
      <c r="B4344" t="s">
        <v>3224</v>
      </c>
      <c r="C4344" s="5">
        <f>IF($F$2=0," - ",Tabla1[[#This Row],[Base Precio de Lista neto]])</f>
        <v>9267.6512999999995</v>
      </c>
      <c r="D4344" s="5">
        <f>IF($F$2=0," - ",Tabla1[[#This Row],[Base Precio de Lista neto]]*(1-$F$2))</f>
        <v>6487.3559099999993</v>
      </c>
      <c r="E4344" s="5">
        <f>IF($F$2=0," - ",Tabla1[[#This Row],[Base para Mejor precio]]*(1-$F$2))</f>
        <v>5838.6203189999997</v>
      </c>
      <c r="F4344" s="4" t="s">
        <v>6</v>
      </c>
      <c r="G4344" s="16" t="s">
        <v>6131</v>
      </c>
      <c r="H4344" s="5">
        <f>IFERROR(IF($F$3=0,"-",Tabla1[[#This Row],[Precio de Cliente neto]]*(1+$F$3)),"-")</f>
        <v>9731.0338649999994</v>
      </c>
      <c r="I4344" s="5">
        <v>9267.6512999999995</v>
      </c>
      <c r="J4344" s="5">
        <v>8340.8861699999998</v>
      </c>
      <c r="K4344" s="26">
        <v>0.21</v>
      </c>
    </row>
    <row r="4345" spans="1:11">
      <c r="A4345" s="4">
        <v>11286</v>
      </c>
      <c r="B4345" t="s">
        <v>3225</v>
      </c>
      <c r="C4345" s="5">
        <f>IF($F$2=0," - ",Tabla1[[#This Row],[Base Precio de Lista neto]])</f>
        <v>10613.747100000001</v>
      </c>
      <c r="D4345" s="5">
        <f>IF($F$2=0," - ",Tabla1[[#This Row],[Base Precio de Lista neto]]*(1-$F$2))</f>
        <v>7429.6229699999994</v>
      </c>
      <c r="E4345" s="5">
        <f>IF($F$2=0," - ",Tabla1[[#This Row],[Base para Mejor precio]]*(1-$F$2))</f>
        <v>6686.6606730000003</v>
      </c>
      <c r="F4345" s="4" t="s">
        <v>6</v>
      </c>
      <c r="G4345" s="16" t="s">
        <v>6131</v>
      </c>
      <c r="H4345" s="5">
        <f>IFERROR(IF($F$3=0,"-",Tabla1[[#This Row],[Precio de Cliente neto]]*(1+$F$3)),"-")</f>
        <v>11144.434454999999</v>
      </c>
      <c r="I4345" s="5">
        <v>10613.747100000001</v>
      </c>
      <c r="J4345" s="5">
        <v>9552.3723900000005</v>
      </c>
      <c r="K4345" s="26">
        <v>0.21</v>
      </c>
    </row>
    <row r="4346" spans="1:11">
      <c r="A4346" s="4">
        <v>11288</v>
      </c>
      <c r="B4346" t="s">
        <v>8206</v>
      </c>
      <c r="C4346" s="5">
        <f>IF($F$2=0," - ",Tabla1[[#This Row],[Base Precio de Lista neto]])</f>
        <v>430.98700000000002</v>
      </c>
      <c r="D4346" s="5">
        <f>IF($F$2=0," - ",Tabla1[[#This Row],[Base Precio de Lista neto]]*(1-$F$2))</f>
        <v>301.6909</v>
      </c>
      <c r="E4346" s="5">
        <f>IF($F$2=0," - ",Tabla1[[#This Row],[Base para Mejor precio]]*(1-$F$2))</f>
        <v>271.52181000000002</v>
      </c>
      <c r="F4346" s="4" t="s">
        <v>4</v>
      </c>
      <c r="G4346" s="16" t="s">
        <v>6131</v>
      </c>
      <c r="H4346" s="5">
        <f>IFERROR(IF($F$3=0,"-",Tabla1[[#This Row],[Precio de Cliente neto]]*(1+$F$3)),"-")</f>
        <v>452.53634999999997</v>
      </c>
      <c r="I4346" s="5">
        <v>430.98700000000002</v>
      </c>
      <c r="J4346" s="5">
        <v>387.88830000000002</v>
      </c>
      <c r="K4346" s="26">
        <v>0.21</v>
      </c>
    </row>
    <row r="4347" spans="1:11">
      <c r="A4347" s="4">
        <v>11289</v>
      </c>
      <c r="B4347" t="s">
        <v>8207</v>
      </c>
      <c r="C4347" s="5">
        <f>IF($F$2=0," - ",Tabla1[[#This Row],[Base Precio de Lista neto]])</f>
        <v>317.89120000000003</v>
      </c>
      <c r="D4347" s="5">
        <f>IF($F$2=0," - ",Tabla1[[#This Row],[Base Precio de Lista neto]]*(1-$F$2))</f>
        <v>222.52384000000001</v>
      </c>
      <c r="E4347" s="5">
        <f>IF($F$2=0," - ",Tabla1[[#This Row],[Base para Mejor precio]]*(1-$F$2))</f>
        <v>200.271456</v>
      </c>
      <c r="F4347" s="4" t="s">
        <v>4</v>
      </c>
      <c r="G4347" s="16" t="s">
        <v>6131</v>
      </c>
      <c r="H4347" s="5">
        <f>IFERROR(IF($F$3=0,"-",Tabla1[[#This Row],[Precio de Cliente neto]]*(1+$F$3)),"-")</f>
        <v>333.78575999999998</v>
      </c>
      <c r="I4347" s="5">
        <v>317.89120000000003</v>
      </c>
      <c r="J4347" s="5">
        <v>286.10208</v>
      </c>
      <c r="K4347" s="26">
        <v>0.21</v>
      </c>
    </row>
    <row r="4348" spans="1:11">
      <c r="A4348" s="4">
        <v>11292</v>
      </c>
      <c r="B4348" t="s">
        <v>7616</v>
      </c>
      <c r="C4348" s="5">
        <f>IF($F$2=0," - ",Tabla1[[#This Row],[Base Precio de Lista neto]])</f>
        <v>1748.3725999999999</v>
      </c>
      <c r="D4348" s="5">
        <f>IF($F$2=0," - ",Tabla1[[#This Row],[Base Precio de Lista neto]]*(1-$F$2))</f>
        <v>1223.8608199999999</v>
      </c>
      <c r="E4348" s="5">
        <f>IF($F$2=0," - ",Tabla1[[#This Row],[Base para Mejor precio]]*(1-$F$2))</f>
        <v>1013.35675896</v>
      </c>
      <c r="F4348" s="4" t="s">
        <v>5</v>
      </c>
      <c r="G4348" s="16" t="s">
        <v>8993</v>
      </c>
      <c r="H4348" s="5">
        <f>IFERROR(IF($F$3=0,"-",Tabla1[[#This Row],[Precio de Cliente neto]]*(1+$F$3)),"-")</f>
        <v>1835.7912299999998</v>
      </c>
      <c r="I4348" s="5">
        <v>1748.3725999999999</v>
      </c>
      <c r="J4348" s="5">
        <v>1447.6525128000001</v>
      </c>
      <c r="K4348" s="26">
        <v>0.21</v>
      </c>
    </row>
    <row r="4349" spans="1:11">
      <c r="A4349" s="4">
        <v>11296</v>
      </c>
      <c r="B4349" t="s">
        <v>7617</v>
      </c>
      <c r="C4349" s="5">
        <f>IF($F$2=0," - ",Tabla1[[#This Row],[Base Precio de Lista neto]])</f>
        <v>1748.3725999999999</v>
      </c>
      <c r="D4349" s="5">
        <f>IF($F$2=0," - ",Tabla1[[#This Row],[Base Precio de Lista neto]]*(1-$F$2))</f>
        <v>1223.8608199999999</v>
      </c>
      <c r="E4349" s="5">
        <f>IF($F$2=0," - ",Tabla1[[#This Row],[Base para Mejor precio]]*(1-$F$2))</f>
        <v>1013.35675896</v>
      </c>
      <c r="F4349" s="4" t="s">
        <v>5</v>
      </c>
      <c r="G4349" s="16" t="s">
        <v>8993</v>
      </c>
      <c r="H4349" s="5">
        <f>IFERROR(IF($F$3=0,"-",Tabla1[[#This Row],[Precio de Cliente neto]]*(1+$F$3)),"-")</f>
        <v>1835.7912299999998</v>
      </c>
      <c r="I4349" s="5">
        <v>1748.3725999999999</v>
      </c>
      <c r="J4349" s="5">
        <v>1447.6525128000001</v>
      </c>
      <c r="K4349" s="26">
        <v>0.21</v>
      </c>
    </row>
    <row r="4350" spans="1:11">
      <c r="A4350" s="4">
        <v>11299</v>
      </c>
      <c r="B4350" t="s">
        <v>3226</v>
      </c>
      <c r="C4350" s="5">
        <f>IF($F$2=0," - ",Tabla1[[#This Row],[Base Precio de Lista neto]])</f>
        <v>19129.237499999999</v>
      </c>
      <c r="D4350" s="5">
        <f>IF($F$2=0," - ",Tabla1[[#This Row],[Base Precio de Lista neto]]*(1-$F$2))</f>
        <v>13390.466249999999</v>
      </c>
      <c r="E4350" s="5">
        <f>IF($F$2=0," - ",Tabla1[[#This Row],[Base para Mejor precio]]*(1-$F$2))</f>
        <v>12051.419625</v>
      </c>
      <c r="F4350" s="4" t="s">
        <v>5</v>
      </c>
      <c r="G4350" s="16" t="s">
        <v>6131</v>
      </c>
      <c r="H4350" s="5">
        <f>IFERROR(IF($F$3=0,"-",Tabla1[[#This Row],[Precio de Cliente neto]]*(1+$F$3)),"-")</f>
        <v>20085.699375</v>
      </c>
      <c r="I4350" s="5">
        <v>19129.237499999999</v>
      </c>
      <c r="J4350" s="5">
        <v>17216.313750000001</v>
      </c>
      <c r="K4350" s="26">
        <v>0.21</v>
      </c>
    </row>
    <row r="4351" spans="1:11">
      <c r="A4351" s="4">
        <v>11300</v>
      </c>
      <c r="B4351" t="s">
        <v>3227</v>
      </c>
      <c r="C4351" s="5">
        <f>IF($F$2=0," - ",Tabla1[[#This Row],[Base Precio de Lista neto]])</f>
        <v>2549.9324000000001</v>
      </c>
      <c r="D4351" s="5">
        <f>IF($F$2=0," - ",Tabla1[[#This Row],[Base Precio de Lista neto]]*(1-$F$2))</f>
        <v>1784.9526800000001</v>
      </c>
      <c r="E4351" s="5">
        <f>IF($F$2=0," - ",Tabla1[[#This Row],[Base para Mejor precio]]*(1-$F$2))</f>
        <v>1606.4574119999997</v>
      </c>
      <c r="F4351" s="4" t="s">
        <v>5</v>
      </c>
      <c r="G4351" s="16" t="s">
        <v>6131</v>
      </c>
      <c r="H4351" s="5">
        <f>IFERROR(IF($F$3=0,"-",Tabla1[[#This Row],[Precio de Cliente neto]]*(1+$F$3)),"-")</f>
        <v>2677.42902</v>
      </c>
      <c r="I4351" s="5">
        <v>2549.9324000000001</v>
      </c>
      <c r="J4351" s="5">
        <v>2294.9391599999999</v>
      </c>
      <c r="K4351" s="26">
        <v>0.21</v>
      </c>
    </row>
    <row r="4352" spans="1:11">
      <c r="A4352" s="4">
        <v>11301</v>
      </c>
      <c r="B4352" t="s">
        <v>3228</v>
      </c>
      <c r="C4352" s="5">
        <f>IF($F$2=0," - ",Tabla1[[#This Row],[Base Precio de Lista neto]])</f>
        <v>9337.5241999999998</v>
      </c>
      <c r="D4352" s="5">
        <f>IF($F$2=0," - ",Tabla1[[#This Row],[Base Precio de Lista neto]]*(1-$F$2))</f>
        <v>6536.2669399999995</v>
      </c>
      <c r="E4352" s="5">
        <f>IF($F$2=0," - ",Tabla1[[#This Row],[Base para Mejor precio]]*(1-$F$2))</f>
        <v>5882.640245999999</v>
      </c>
      <c r="F4352" s="4" t="s">
        <v>5</v>
      </c>
      <c r="G4352" s="16" t="s">
        <v>6131</v>
      </c>
      <c r="H4352" s="5">
        <f>IFERROR(IF($F$3=0,"-",Tabla1[[#This Row],[Precio de Cliente neto]]*(1+$F$3)),"-")</f>
        <v>9804.4004099999984</v>
      </c>
      <c r="I4352" s="5">
        <v>9337.5241999999998</v>
      </c>
      <c r="J4352" s="5">
        <v>8403.7717799999991</v>
      </c>
      <c r="K4352" s="26">
        <v>0.21</v>
      </c>
    </row>
    <row r="4353" spans="1:11">
      <c r="A4353" s="4">
        <v>11302</v>
      </c>
      <c r="B4353" t="s">
        <v>3229</v>
      </c>
      <c r="C4353" s="5">
        <f>IF($F$2=0," - ",Tabla1[[#This Row],[Base Precio de Lista neto]])</f>
        <v>22655.868299999998</v>
      </c>
      <c r="D4353" s="5">
        <f>IF($F$2=0," - ",Tabla1[[#This Row],[Base Precio de Lista neto]]*(1-$F$2))</f>
        <v>15859.107809999998</v>
      </c>
      <c r="E4353" s="5">
        <f>IF($F$2=0," - ",Tabla1[[#This Row],[Base para Mejor precio]]*(1-$F$2))</f>
        <v>14273.197029000001</v>
      </c>
      <c r="F4353" s="4" t="s">
        <v>5</v>
      </c>
      <c r="G4353" s="16" t="s">
        <v>6131</v>
      </c>
      <c r="H4353" s="5">
        <f>IFERROR(IF($F$3=0,"-",Tabla1[[#This Row],[Precio de Cliente neto]]*(1+$F$3)),"-")</f>
        <v>23788.661714999995</v>
      </c>
      <c r="I4353" s="5">
        <v>22655.868299999998</v>
      </c>
      <c r="J4353" s="5">
        <v>20390.281470000002</v>
      </c>
      <c r="K4353" s="26">
        <v>0.21</v>
      </c>
    </row>
    <row r="4354" spans="1:11">
      <c r="A4354" s="4">
        <v>11303</v>
      </c>
      <c r="B4354" t="s">
        <v>3230</v>
      </c>
      <c r="C4354" s="5">
        <f>IF($F$2=0," - ",Tabla1[[#This Row],[Base Precio de Lista neto]])</f>
        <v>44669.690399999999</v>
      </c>
      <c r="D4354" s="5">
        <f>IF($F$2=0," - ",Tabla1[[#This Row],[Base Precio de Lista neto]]*(1-$F$2))</f>
        <v>31268.783279999996</v>
      </c>
      <c r="E4354" s="5">
        <f>IF($F$2=0," - ",Tabla1[[#This Row],[Base para Mejor precio]]*(1-$F$2))</f>
        <v>28141.904952000001</v>
      </c>
      <c r="F4354" s="4" t="s">
        <v>5</v>
      </c>
      <c r="G4354" s="16" t="s">
        <v>6131</v>
      </c>
      <c r="H4354" s="5">
        <f>IFERROR(IF($F$3=0,"-",Tabla1[[#This Row],[Precio de Cliente neto]]*(1+$F$3)),"-")</f>
        <v>46903.17491999999</v>
      </c>
      <c r="I4354" s="5">
        <v>44669.690399999999</v>
      </c>
      <c r="J4354" s="5">
        <v>40202.721360000003</v>
      </c>
      <c r="K4354" s="26">
        <v>0.21</v>
      </c>
    </row>
    <row r="4355" spans="1:11">
      <c r="A4355" s="4">
        <v>11304</v>
      </c>
      <c r="B4355" t="s">
        <v>3231</v>
      </c>
      <c r="C4355" s="5">
        <f>IF($F$2=0," - ",Tabla1[[#This Row],[Base Precio de Lista neto]])</f>
        <v>2549.9324000000001</v>
      </c>
      <c r="D4355" s="5">
        <f>IF($F$2=0," - ",Tabla1[[#This Row],[Base Precio de Lista neto]]*(1-$F$2))</f>
        <v>1784.9526800000001</v>
      </c>
      <c r="E4355" s="5">
        <f>IF($F$2=0," - ",Tabla1[[#This Row],[Base para Mejor precio]]*(1-$F$2))</f>
        <v>1606.4574119999997</v>
      </c>
      <c r="F4355" s="4" t="s">
        <v>5</v>
      </c>
      <c r="G4355" s="16" t="s">
        <v>6131</v>
      </c>
      <c r="H4355" s="5">
        <f>IFERROR(IF($F$3=0,"-",Tabla1[[#This Row],[Precio de Cliente neto]]*(1+$F$3)),"-")</f>
        <v>2677.42902</v>
      </c>
      <c r="I4355" s="5">
        <v>2549.9324000000001</v>
      </c>
      <c r="J4355" s="5">
        <v>2294.9391599999999</v>
      </c>
      <c r="K4355" s="26">
        <v>0.21</v>
      </c>
    </row>
    <row r="4356" spans="1:11">
      <c r="A4356" s="4">
        <v>11305</v>
      </c>
      <c r="B4356" t="s">
        <v>3232</v>
      </c>
      <c r="C4356" s="5">
        <f>IF($F$2=0," - ",Tabla1[[#This Row],[Base Precio de Lista neto]])</f>
        <v>9337.5241999999998</v>
      </c>
      <c r="D4356" s="5">
        <f>IF($F$2=0," - ",Tabla1[[#This Row],[Base Precio de Lista neto]]*(1-$F$2))</f>
        <v>6536.2669399999995</v>
      </c>
      <c r="E4356" s="5">
        <f>IF($F$2=0," - ",Tabla1[[#This Row],[Base para Mejor precio]]*(1-$F$2))</f>
        <v>5882.640245999999</v>
      </c>
      <c r="F4356" s="4" t="s">
        <v>5</v>
      </c>
      <c r="G4356" s="16" t="s">
        <v>6131</v>
      </c>
      <c r="H4356" s="5">
        <f>IFERROR(IF($F$3=0,"-",Tabla1[[#This Row],[Precio de Cliente neto]]*(1+$F$3)),"-")</f>
        <v>9804.4004099999984</v>
      </c>
      <c r="I4356" s="5">
        <v>9337.5241999999998</v>
      </c>
      <c r="J4356" s="5">
        <v>8403.7717799999991</v>
      </c>
      <c r="K4356" s="26">
        <v>0.21</v>
      </c>
    </row>
    <row r="4357" spans="1:11">
      <c r="A4357" s="4">
        <v>11306</v>
      </c>
      <c r="B4357" t="s">
        <v>3233</v>
      </c>
      <c r="C4357" s="5">
        <f>IF($F$2=0," - ",Tabla1[[#This Row],[Base Precio de Lista neto]])</f>
        <v>22655.868299999998</v>
      </c>
      <c r="D4357" s="5">
        <f>IF($F$2=0," - ",Tabla1[[#This Row],[Base Precio de Lista neto]]*(1-$F$2))</f>
        <v>15859.107809999998</v>
      </c>
      <c r="E4357" s="5">
        <f>IF($F$2=0," - ",Tabla1[[#This Row],[Base para Mejor precio]]*(1-$F$2))</f>
        <v>14273.197029000001</v>
      </c>
      <c r="F4357" s="4" t="s">
        <v>5</v>
      </c>
      <c r="G4357" s="16" t="s">
        <v>6131</v>
      </c>
      <c r="H4357" s="5">
        <f>IFERROR(IF($F$3=0,"-",Tabla1[[#This Row],[Precio de Cliente neto]]*(1+$F$3)),"-")</f>
        <v>23788.661714999995</v>
      </c>
      <c r="I4357" s="5">
        <v>22655.868299999998</v>
      </c>
      <c r="J4357" s="5">
        <v>20390.281470000002</v>
      </c>
      <c r="K4357" s="26">
        <v>0.21</v>
      </c>
    </row>
    <row r="4358" spans="1:11">
      <c r="A4358" s="4">
        <v>11307</v>
      </c>
      <c r="B4358" t="s">
        <v>3234</v>
      </c>
      <c r="C4358" s="5">
        <f>IF($F$2=0," - ",Tabla1[[#This Row],[Base Precio de Lista neto]])</f>
        <v>44669.690399999999</v>
      </c>
      <c r="D4358" s="5">
        <f>IF($F$2=0," - ",Tabla1[[#This Row],[Base Precio de Lista neto]]*(1-$F$2))</f>
        <v>31268.783279999996</v>
      </c>
      <c r="E4358" s="5">
        <f>IF($F$2=0," - ",Tabla1[[#This Row],[Base para Mejor precio]]*(1-$F$2))</f>
        <v>28141.904952000001</v>
      </c>
      <c r="F4358" s="4" t="s">
        <v>5</v>
      </c>
      <c r="G4358" s="16" t="s">
        <v>6131</v>
      </c>
      <c r="H4358" s="5">
        <f>IFERROR(IF($F$3=0,"-",Tabla1[[#This Row],[Precio de Cliente neto]]*(1+$F$3)),"-")</f>
        <v>46903.17491999999</v>
      </c>
      <c r="I4358" s="5">
        <v>44669.690399999999</v>
      </c>
      <c r="J4358" s="5">
        <v>40202.721360000003</v>
      </c>
      <c r="K4358" s="26">
        <v>0.21</v>
      </c>
    </row>
    <row r="4359" spans="1:11">
      <c r="A4359" s="4">
        <v>11308</v>
      </c>
      <c r="B4359" t="s">
        <v>3235</v>
      </c>
      <c r="C4359" s="5">
        <f>IF($F$2=0," - ",Tabla1[[#This Row],[Base Precio de Lista neto]])</f>
        <v>2549.9324000000001</v>
      </c>
      <c r="D4359" s="5">
        <f>IF($F$2=0," - ",Tabla1[[#This Row],[Base Precio de Lista neto]]*(1-$F$2))</f>
        <v>1784.9526800000001</v>
      </c>
      <c r="E4359" s="5">
        <f>IF($F$2=0," - ",Tabla1[[#This Row],[Base para Mejor precio]]*(1-$F$2))</f>
        <v>1606.4574119999997</v>
      </c>
      <c r="F4359" s="4" t="s">
        <v>5</v>
      </c>
      <c r="G4359" s="16" t="s">
        <v>6131</v>
      </c>
      <c r="H4359" s="5">
        <f>IFERROR(IF($F$3=0,"-",Tabla1[[#This Row],[Precio de Cliente neto]]*(1+$F$3)),"-")</f>
        <v>2677.42902</v>
      </c>
      <c r="I4359" s="5">
        <v>2549.9324000000001</v>
      </c>
      <c r="J4359" s="5">
        <v>2294.9391599999999</v>
      </c>
      <c r="K4359" s="26">
        <v>0.21</v>
      </c>
    </row>
    <row r="4360" spans="1:11">
      <c r="A4360" s="4">
        <v>11309</v>
      </c>
      <c r="B4360" t="s">
        <v>3236</v>
      </c>
      <c r="C4360" s="5">
        <f>IF($F$2=0," - ",Tabla1[[#This Row],[Base Precio de Lista neto]])</f>
        <v>9337.5241999999998</v>
      </c>
      <c r="D4360" s="5">
        <f>IF($F$2=0," - ",Tabla1[[#This Row],[Base Precio de Lista neto]]*(1-$F$2))</f>
        <v>6536.2669399999995</v>
      </c>
      <c r="E4360" s="5">
        <f>IF($F$2=0," - ",Tabla1[[#This Row],[Base para Mejor precio]]*(1-$F$2))</f>
        <v>5882.640245999999</v>
      </c>
      <c r="F4360" s="4" t="s">
        <v>5</v>
      </c>
      <c r="G4360" s="16" t="s">
        <v>6131</v>
      </c>
      <c r="H4360" s="5">
        <f>IFERROR(IF($F$3=0,"-",Tabla1[[#This Row],[Precio de Cliente neto]]*(1+$F$3)),"-")</f>
        <v>9804.4004099999984</v>
      </c>
      <c r="I4360" s="5">
        <v>9337.5241999999998</v>
      </c>
      <c r="J4360" s="5">
        <v>8403.7717799999991</v>
      </c>
      <c r="K4360" s="26">
        <v>0.21</v>
      </c>
    </row>
    <row r="4361" spans="1:11">
      <c r="A4361" s="4">
        <v>11310</v>
      </c>
      <c r="B4361" t="s">
        <v>3237</v>
      </c>
      <c r="C4361" s="5">
        <f>IF($F$2=0," - ",Tabla1[[#This Row],[Base Precio de Lista neto]])</f>
        <v>22655.868299999998</v>
      </c>
      <c r="D4361" s="5">
        <f>IF($F$2=0," - ",Tabla1[[#This Row],[Base Precio de Lista neto]]*(1-$F$2))</f>
        <v>15859.107809999998</v>
      </c>
      <c r="E4361" s="5">
        <f>IF($F$2=0," - ",Tabla1[[#This Row],[Base para Mejor precio]]*(1-$F$2))</f>
        <v>14273.197029000001</v>
      </c>
      <c r="F4361" s="4" t="s">
        <v>5</v>
      </c>
      <c r="G4361" s="16" t="s">
        <v>6131</v>
      </c>
      <c r="H4361" s="5">
        <f>IFERROR(IF($F$3=0,"-",Tabla1[[#This Row],[Precio de Cliente neto]]*(1+$F$3)),"-")</f>
        <v>23788.661714999995</v>
      </c>
      <c r="I4361" s="5">
        <v>22655.868299999998</v>
      </c>
      <c r="J4361" s="5">
        <v>20390.281470000002</v>
      </c>
      <c r="K4361" s="26">
        <v>0.21</v>
      </c>
    </row>
    <row r="4362" spans="1:11">
      <c r="A4362" s="4">
        <v>11311</v>
      </c>
      <c r="B4362" t="s">
        <v>3238</v>
      </c>
      <c r="C4362" s="5">
        <f>IF($F$2=0," - ",Tabla1[[#This Row],[Base Precio de Lista neto]])</f>
        <v>44669.690399999999</v>
      </c>
      <c r="D4362" s="5">
        <f>IF($F$2=0," - ",Tabla1[[#This Row],[Base Precio de Lista neto]]*(1-$F$2))</f>
        <v>31268.783279999996</v>
      </c>
      <c r="E4362" s="5">
        <f>IF($F$2=0," - ",Tabla1[[#This Row],[Base para Mejor precio]]*(1-$F$2))</f>
        <v>28141.904952000001</v>
      </c>
      <c r="F4362" s="4" t="s">
        <v>5</v>
      </c>
      <c r="G4362" s="16" t="s">
        <v>6131</v>
      </c>
      <c r="H4362" s="5">
        <f>IFERROR(IF($F$3=0,"-",Tabla1[[#This Row],[Precio de Cliente neto]]*(1+$F$3)),"-")</f>
        <v>46903.17491999999</v>
      </c>
      <c r="I4362" s="5">
        <v>44669.690399999999</v>
      </c>
      <c r="J4362" s="5">
        <v>40202.721360000003</v>
      </c>
      <c r="K4362" s="26">
        <v>0.21</v>
      </c>
    </row>
    <row r="4363" spans="1:11">
      <c r="A4363" s="4">
        <v>11312</v>
      </c>
      <c r="B4363" t="s">
        <v>3239</v>
      </c>
      <c r="C4363" s="5">
        <f>IF($F$2=0," - ",Tabla1[[#This Row],[Base Precio de Lista neto]])</f>
        <v>2549.9324000000001</v>
      </c>
      <c r="D4363" s="5">
        <f>IF($F$2=0," - ",Tabla1[[#This Row],[Base Precio de Lista neto]]*(1-$F$2))</f>
        <v>1784.9526800000001</v>
      </c>
      <c r="E4363" s="5">
        <f>IF($F$2=0," - ",Tabla1[[#This Row],[Base para Mejor precio]]*(1-$F$2))</f>
        <v>1606.4574119999997</v>
      </c>
      <c r="F4363" s="4" t="s">
        <v>5</v>
      </c>
      <c r="G4363" s="16" t="s">
        <v>6131</v>
      </c>
      <c r="H4363" s="5">
        <f>IFERROR(IF($F$3=0,"-",Tabla1[[#This Row],[Precio de Cliente neto]]*(1+$F$3)),"-")</f>
        <v>2677.42902</v>
      </c>
      <c r="I4363" s="5">
        <v>2549.9324000000001</v>
      </c>
      <c r="J4363" s="5">
        <v>2294.9391599999999</v>
      </c>
      <c r="K4363" s="26">
        <v>0.21</v>
      </c>
    </row>
    <row r="4364" spans="1:11">
      <c r="A4364" s="4">
        <v>11313</v>
      </c>
      <c r="B4364" t="s">
        <v>3240</v>
      </c>
      <c r="C4364" s="5">
        <f>IF($F$2=0," - ",Tabla1[[#This Row],[Base Precio de Lista neto]])</f>
        <v>9337.5241999999998</v>
      </c>
      <c r="D4364" s="5">
        <f>IF($F$2=0," - ",Tabla1[[#This Row],[Base Precio de Lista neto]]*(1-$F$2))</f>
        <v>6536.2669399999995</v>
      </c>
      <c r="E4364" s="5">
        <f>IF($F$2=0," - ",Tabla1[[#This Row],[Base para Mejor precio]]*(1-$F$2))</f>
        <v>5882.640245999999</v>
      </c>
      <c r="F4364" s="4" t="s">
        <v>5</v>
      </c>
      <c r="G4364" s="16" t="s">
        <v>6131</v>
      </c>
      <c r="H4364" s="5">
        <f>IFERROR(IF($F$3=0,"-",Tabla1[[#This Row],[Precio de Cliente neto]]*(1+$F$3)),"-")</f>
        <v>9804.4004099999984</v>
      </c>
      <c r="I4364" s="5">
        <v>9337.5241999999998</v>
      </c>
      <c r="J4364" s="5">
        <v>8403.7717799999991</v>
      </c>
      <c r="K4364" s="26">
        <v>0.21</v>
      </c>
    </row>
    <row r="4365" spans="1:11">
      <c r="A4365" s="4">
        <v>11314</v>
      </c>
      <c r="B4365" t="s">
        <v>3241</v>
      </c>
      <c r="C4365" s="5">
        <f>IF($F$2=0," - ",Tabla1[[#This Row],[Base Precio de Lista neto]])</f>
        <v>22655.868299999998</v>
      </c>
      <c r="D4365" s="5">
        <f>IF($F$2=0," - ",Tabla1[[#This Row],[Base Precio de Lista neto]]*(1-$F$2))</f>
        <v>15859.107809999998</v>
      </c>
      <c r="E4365" s="5">
        <f>IF($F$2=0," - ",Tabla1[[#This Row],[Base para Mejor precio]]*(1-$F$2))</f>
        <v>14273.197029000001</v>
      </c>
      <c r="F4365" s="4" t="s">
        <v>5</v>
      </c>
      <c r="G4365" s="16" t="s">
        <v>6131</v>
      </c>
      <c r="H4365" s="5">
        <f>IFERROR(IF($F$3=0,"-",Tabla1[[#This Row],[Precio de Cliente neto]]*(1+$F$3)),"-")</f>
        <v>23788.661714999995</v>
      </c>
      <c r="I4365" s="5">
        <v>22655.868299999998</v>
      </c>
      <c r="J4365" s="5">
        <v>20390.281470000002</v>
      </c>
      <c r="K4365" s="26">
        <v>0.21</v>
      </c>
    </row>
    <row r="4366" spans="1:11">
      <c r="A4366" s="4">
        <v>11315</v>
      </c>
      <c r="B4366" t="s">
        <v>3242</v>
      </c>
      <c r="C4366" s="5">
        <f>IF($F$2=0," - ",Tabla1[[#This Row],[Base Precio de Lista neto]])</f>
        <v>44669.690399999999</v>
      </c>
      <c r="D4366" s="5">
        <f>IF($F$2=0," - ",Tabla1[[#This Row],[Base Precio de Lista neto]]*(1-$F$2))</f>
        <v>31268.783279999996</v>
      </c>
      <c r="E4366" s="5">
        <f>IF($F$2=0," - ",Tabla1[[#This Row],[Base para Mejor precio]]*(1-$F$2))</f>
        <v>28141.904952000001</v>
      </c>
      <c r="F4366" s="4" t="s">
        <v>5</v>
      </c>
      <c r="G4366" s="16" t="s">
        <v>6131</v>
      </c>
      <c r="H4366" s="5">
        <f>IFERROR(IF($F$3=0,"-",Tabla1[[#This Row],[Precio de Cliente neto]]*(1+$F$3)),"-")</f>
        <v>46903.17491999999</v>
      </c>
      <c r="I4366" s="5">
        <v>44669.690399999999</v>
      </c>
      <c r="J4366" s="5">
        <v>40202.721360000003</v>
      </c>
      <c r="K4366" s="26">
        <v>0.21</v>
      </c>
    </row>
    <row r="4367" spans="1:11">
      <c r="A4367" s="4">
        <v>11316</v>
      </c>
      <c r="B4367" t="s">
        <v>3243</v>
      </c>
      <c r="C4367" s="5">
        <f>IF($F$2=0," - ",Tabla1[[#This Row],[Base Precio de Lista neto]])</f>
        <v>2549.9324000000001</v>
      </c>
      <c r="D4367" s="5">
        <f>IF($F$2=0," - ",Tabla1[[#This Row],[Base Precio de Lista neto]]*(1-$F$2))</f>
        <v>1784.9526800000001</v>
      </c>
      <c r="E4367" s="5">
        <f>IF($F$2=0," - ",Tabla1[[#This Row],[Base para Mejor precio]]*(1-$F$2))</f>
        <v>1606.4574119999997</v>
      </c>
      <c r="F4367" s="4" t="s">
        <v>5</v>
      </c>
      <c r="G4367" s="16" t="s">
        <v>6131</v>
      </c>
      <c r="H4367" s="5">
        <f>IFERROR(IF($F$3=0,"-",Tabla1[[#This Row],[Precio de Cliente neto]]*(1+$F$3)),"-")</f>
        <v>2677.42902</v>
      </c>
      <c r="I4367" s="5">
        <v>2549.9324000000001</v>
      </c>
      <c r="J4367" s="5">
        <v>2294.9391599999999</v>
      </c>
      <c r="K4367" s="26">
        <v>0.21</v>
      </c>
    </row>
    <row r="4368" spans="1:11">
      <c r="A4368" s="4">
        <v>11317</v>
      </c>
      <c r="B4368" t="s">
        <v>3244</v>
      </c>
      <c r="C4368" s="5">
        <f>IF($F$2=0," - ",Tabla1[[#This Row],[Base Precio de Lista neto]])</f>
        <v>9337.5241999999998</v>
      </c>
      <c r="D4368" s="5">
        <f>IF($F$2=0," - ",Tabla1[[#This Row],[Base Precio de Lista neto]]*(1-$F$2))</f>
        <v>6536.2669399999995</v>
      </c>
      <c r="E4368" s="5">
        <f>IF($F$2=0," - ",Tabla1[[#This Row],[Base para Mejor precio]]*(1-$F$2))</f>
        <v>5882.640245999999</v>
      </c>
      <c r="F4368" s="4" t="s">
        <v>5</v>
      </c>
      <c r="G4368" s="16" t="s">
        <v>6131</v>
      </c>
      <c r="H4368" s="5">
        <f>IFERROR(IF($F$3=0,"-",Tabla1[[#This Row],[Precio de Cliente neto]]*(1+$F$3)),"-")</f>
        <v>9804.4004099999984</v>
      </c>
      <c r="I4368" s="5">
        <v>9337.5241999999998</v>
      </c>
      <c r="J4368" s="5">
        <v>8403.7717799999991</v>
      </c>
      <c r="K4368" s="26">
        <v>0.21</v>
      </c>
    </row>
    <row r="4369" spans="1:11">
      <c r="A4369" s="4">
        <v>11318</v>
      </c>
      <c r="B4369" t="s">
        <v>3245</v>
      </c>
      <c r="C4369" s="5">
        <f>IF($F$2=0," - ",Tabla1[[#This Row],[Base Precio de Lista neto]])</f>
        <v>22655.868299999998</v>
      </c>
      <c r="D4369" s="5">
        <f>IF($F$2=0," - ",Tabla1[[#This Row],[Base Precio de Lista neto]]*(1-$F$2))</f>
        <v>15859.107809999998</v>
      </c>
      <c r="E4369" s="5">
        <f>IF($F$2=0," - ",Tabla1[[#This Row],[Base para Mejor precio]]*(1-$F$2))</f>
        <v>14273.197029000001</v>
      </c>
      <c r="F4369" s="4" t="s">
        <v>5</v>
      </c>
      <c r="G4369" s="16" t="s">
        <v>6131</v>
      </c>
      <c r="H4369" s="5">
        <f>IFERROR(IF($F$3=0,"-",Tabla1[[#This Row],[Precio de Cliente neto]]*(1+$F$3)),"-")</f>
        <v>23788.661714999995</v>
      </c>
      <c r="I4369" s="5">
        <v>22655.868299999998</v>
      </c>
      <c r="J4369" s="5">
        <v>20390.281470000002</v>
      </c>
      <c r="K4369" s="26">
        <v>0.21</v>
      </c>
    </row>
    <row r="4370" spans="1:11">
      <c r="A4370" s="4">
        <v>11319</v>
      </c>
      <c r="B4370" t="s">
        <v>3246</v>
      </c>
      <c r="C4370" s="5">
        <f>IF($F$2=0," - ",Tabla1[[#This Row],[Base Precio de Lista neto]])</f>
        <v>44669.690399999999</v>
      </c>
      <c r="D4370" s="5">
        <f>IF($F$2=0," - ",Tabla1[[#This Row],[Base Precio de Lista neto]]*(1-$F$2))</f>
        <v>31268.783279999996</v>
      </c>
      <c r="E4370" s="5">
        <f>IF($F$2=0," - ",Tabla1[[#This Row],[Base para Mejor precio]]*(1-$F$2))</f>
        <v>28141.904952000001</v>
      </c>
      <c r="F4370" s="4" t="s">
        <v>5</v>
      </c>
      <c r="G4370" s="16" t="s">
        <v>6131</v>
      </c>
      <c r="H4370" s="5">
        <f>IFERROR(IF($F$3=0,"-",Tabla1[[#This Row],[Precio de Cliente neto]]*(1+$F$3)),"-")</f>
        <v>46903.17491999999</v>
      </c>
      <c r="I4370" s="5">
        <v>44669.690399999999</v>
      </c>
      <c r="J4370" s="5">
        <v>40202.721360000003</v>
      </c>
      <c r="K4370" s="26">
        <v>0.21</v>
      </c>
    </row>
    <row r="4371" spans="1:11">
      <c r="A4371" s="4">
        <v>11320</v>
      </c>
      <c r="B4371" t="s">
        <v>3247</v>
      </c>
      <c r="C4371" s="5">
        <f>IF($F$2=0," - ",Tabla1[[#This Row],[Base Precio de Lista neto]])</f>
        <v>2549.9324000000001</v>
      </c>
      <c r="D4371" s="5">
        <f>IF($F$2=0," - ",Tabla1[[#This Row],[Base Precio de Lista neto]]*(1-$F$2))</f>
        <v>1784.9526800000001</v>
      </c>
      <c r="E4371" s="5">
        <f>IF($F$2=0," - ",Tabla1[[#This Row],[Base para Mejor precio]]*(1-$F$2))</f>
        <v>1606.4574119999997</v>
      </c>
      <c r="F4371" s="4" t="s">
        <v>5</v>
      </c>
      <c r="G4371" s="16" t="s">
        <v>6131</v>
      </c>
      <c r="H4371" s="5">
        <f>IFERROR(IF($F$3=0,"-",Tabla1[[#This Row],[Precio de Cliente neto]]*(1+$F$3)),"-")</f>
        <v>2677.42902</v>
      </c>
      <c r="I4371" s="5">
        <v>2549.9324000000001</v>
      </c>
      <c r="J4371" s="5">
        <v>2294.9391599999999</v>
      </c>
      <c r="K4371" s="26">
        <v>0.21</v>
      </c>
    </row>
    <row r="4372" spans="1:11">
      <c r="A4372" s="4">
        <v>11321</v>
      </c>
      <c r="B4372" t="s">
        <v>3248</v>
      </c>
      <c r="C4372" s="5">
        <f>IF($F$2=0," - ",Tabla1[[#This Row],[Base Precio de Lista neto]])</f>
        <v>7686.4854999999998</v>
      </c>
      <c r="D4372" s="5">
        <f>IF($F$2=0," - ",Tabla1[[#This Row],[Base Precio de Lista neto]]*(1-$F$2))</f>
        <v>5380.5398499999992</v>
      </c>
      <c r="E4372" s="5">
        <f>IF($F$2=0," - ",Tabla1[[#This Row],[Base para Mejor precio]]*(1-$F$2))</f>
        <v>4842.4858649999996</v>
      </c>
      <c r="F4372" s="4" t="s">
        <v>5</v>
      </c>
      <c r="G4372" s="16" t="s">
        <v>6131</v>
      </c>
      <c r="H4372" s="5">
        <f>IFERROR(IF($F$3=0,"-",Tabla1[[#This Row],[Precio de Cliente neto]]*(1+$F$3)),"-")</f>
        <v>8070.8097749999988</v>
      </c>
      <c r="I4372" s="5">
        <v>7686.4854999999998</v>
      </c>
      <c r="J4372" s="5">
        <v>6917.8369499999999</v>
      </c>
      <c r="K4372" s="26">
        <v>0.21</v>
      </c>
    </row>
    <row r="4373" spans="1:11">
      <c r="A4373" s="4">
        <v>11322</v>
      </c>
      <c r="B4373" t="s">
        <v>3249</v>
      </c>
      <c r="C4373" s="5">
        <f>IF($F$2=0," - ",Tabla1[[#This Row],[Base Precio de Lista neto]])</f>
        <v>22655.868299999998</v>
      </c>
      <c r="D4373" s="5">
        <f>IF($F$2=0," - ",Tabla1[[#This Row],[Base Precio de Lista neto]]*(1-$F$2))</f>
        <v>15859.107809999998</v>
      </c>
      <c r="E4373" s="5">
        <f>IF($F$2=0," - ",Tabla1[[#This Row],[Base para Mejor precio]]*(1-$F$2))</f>
        <v>14273.197029000001</v>
      </c>
      <c r="F4373" s="4" t="s">
        <v>5</v>
      </c>
      <c r="G4373" s="16" t="s">
        <v>6131</v>
      </c>
      <c r="H4373" s="5">
        <f>IFERROR(IF($F$3=0,"-",Tabla1[[#This Row],[Precio de Cliente neto]]*(1+$F$3)),"-")</f>
        <v>23788.661714999995</v>
      </c>
      <c r="I4373" s="5">
        <v>22655.868299999998</v>
      </c>
      <c r="J4373" s="5">
        <v>20390.281470000002</v>
      </c>
      <c r="K4373" s="26">
        <v>0.21</v>
      </c>
    </row>
    <row r="4374" spans="1:11">
      <c r="A4374" s="4">
        <v>11323</v>
      </c>
      <c r="B4374" t="s">
        <v>3250</v>
      </c>
      <c r="C4374" s="5">
        <f>IF($F$2=0," - ",Tabla1[[#This Row],[Base Precio de Lista neto]])</f>
        <v>44669.690399999999</v>
      </c>
      <c r="D4374" s="5">
        <f>IF($F$2=0," - ",Tabla1[[#This Row],[Base Precio de Lista neto]]*(1-$F$2))</f>
        <v>31268.783279999996</v>
      </c>
      <c r="E4374" s="5">
        <f>IF($F$2=0," - ",Tabla1[[#This Row],[Base para Mejor precio]]*(1-$F$2))</f>
        <v>28141.904952000001</v>
      </c>
      <c r="F4374" s="4" t="s">
        <v>5</v>
      </c>
      <c r="G4374" s="16" t="s">
        <v>6131</v>
      </c>
      <c r="H4374" s="5">
        <f>IFERROR(IF($F$3=0,"-",Tabla1[[#This Row],[Precio de Cliente neto]]*(1+$F$3)),"-")</f>
        <v>46903.17491999999</v>
      </c>
      <c r="I4374" s="5">
        <v>44669.690399999999</v>
      </c>
      <c r="J4374" s="5">
        <v>40202.721360000003</v>
      </c>
      <c r="K4374" s="26">
        <v>0.21</v>
      </c>
    </row>
    <row r="4375" spans="1:11">
      <c r="A4375" s="4">
        <v>11324</v>
      </c>
      <c r="B4375" t="s">
        <v>3251</v>
      </c>
      <c r="C4375" s="5">
        <f>IF($F$2=0," - ",Tabla1[[#This Row],[Base Precio de Lista neto]])</f>
        <v>2549.9324000000001</v>
      </c>
      <c r="D4375" s="5">
        <f>IF($F$2=0," - ",Tabla1[[#This Row],[Base Precio de Lista neto]]*(1-$F$2))</f>
        <v>1784.9526800000001</v>
      </c>
      <c r="E4375" s="5">
        <f>IF($F$2=0," - ",Tabla1[[#This Row],[Base para Mejor precio]]*(1-$F$2))</f>
        <v>1606.4574119999997</v>
      </c>
      <c r="F4375" s="4" t="s">
        <v>5</v>
      </c>
      <c r="G4375" s="16" t="s">
        <v>6131</v>
      </c>
      <c r="H4375" s="5">
        <f>IFERROR(IF($F$3=0,"-",Tabla1[[#This Row],[Precio de Cliente neto]]*(1+$F$3)),"-")</f>
        <v>2677.42902</v>
      </c>
      <c r="I4375" s="5">
        <v>2549.9324000000001</v>
      </c>
      <c r="J4375" s="5">
        <v>2294.9391599999999</v>
      </c>
      <c r="K4375" s="26">
        <v>0.21</v>
      </c>
    </row>
    <row r="4376" spans="1:11">
      <c r="A4376" s="4">
        <v>11325</v>
      </c>
      <c r="B4376" t="s">
        <v>3252</v>
      </c>
      <c r="C4376" s="5">
        <f>IF($F$2=0," - ",Tabla1[[#This Row],[Base Precio de Lista neto]])</f>
        <v>9337.5241999999998</v>
      </c>
      <c r="D4376" s="5">
        <f>IF($F$2=0," - ",Tabla1[[#This Row],[Base Precio de Lista neto]]*(1-$F$2))</f>
        <v>6536.2669399999995</v>
      </c>
      <c r="E4376" s="5">
        <f>IF($F$2=0," - ",Tabla1[[#This Row],[Base para Mejor precio]]*(1-$F$2))</f>
        <v>5882.640245999999</v>
      </c>
      <c r="F4376" s="4" t="s">
        <v>5</v>
      </c>
      <c r="G4376" s="16" t="s">
        <v>6131</v>
      </c>
      <c r="H4376" s="5">
        <f>IFERROR(IF($F$3=0,"-",Tabla1[[#This Row],[Precio de Cliente neto]]*(1+$F$3)),"-")</f>
        <v>9804.4004099999984</v>
      </c>
      <c r="I4376" s="5">
        <v>9337.5241999999998</v>
      </c>
      <c r="J4376" s="5">
        <v>8403.7717799999991</v>
      </c>
      <c r="K4376" s="26">
        <v>0.21</v>
      </c>
    </row>
    <row r="4377" spans="1:11">
      <c r="A4377" s="4">
        <v>11326</v>
      </c>
      <c r="B4377" t="s">
        <v>3253</v>
      </c>
      <c r="C4377" s="5">
        <f>IF($F$2=0," - ",Tabla1[[#This Row],[Base Precio de Lista neto]])</f>
        <v>22655.868299999998</v>
      </c>
      <c r="D4377" s="5">
        <f>IF($F$2=0," - ",Tabla1[[#This Row],[Base Precio de Lista neto]]*(1-$F$2))</f>
        <v>15859.107809999998</v>
      </c>
      <c r="E4377" s="5">
        <f>IF($F$2=0," - ",Tabla1[[#This Row],[Base para Mejor precio]]*(1-$F$2))</f>
        <v>14273.197029000001</v>
      </c>
      <c r="F4377" s="4" t="s">
        <v>5</v>
      </c>
      <c r="G4377" s="16" t="s">
        <v>6131</v>
      </c>
      <c r="H4377" s="5">
        <f>IFERROR(IF($F$3=0,"-",Tabla1[[#This Row],[Precio de Cliente neto]]*(1+$F$3)),"-")</f>
        <v>23788.661714999995</v>
      </c>
      <c r="I4377" s="5">
        <v>22655.868299999998</v>
      </c>
      <c r="J4377" s="5">
        <v>20390.281470000002</v>
      </c>
      <c r="K4377" s="26">
        <v>0.21</v>
      </c>
    </row>
    <row r="4378" spans="1:11">
      <c r="A4378" s="4">
        <v>11327</v>
      </c>
      <c r="B4378" t="s">
        <v>3254</v>
      </c>
      <c r="C4378" s="5">
        <f>IF($F$2=0," - ",Tabla1[[#This Row],[Base Precio de Lista neto]])</f>
        <v>44669.690399999999</v>
      </c>
      <c r="D4378" s="5">
        <f>IF($F$2=0," - ",Tabla1[[#This Row],[Base Precio de Lista neto]]*(1-$F$2))</f>
        <v>31268.783279999996</v>
      </c>
      <c r="E4378" s="5">
        <f>IF($F$2=0," - ",Tabla1[[#This Row],[Base para Mejor precio]]*(1-$F$2))</f>
        <v>28141.904952000001</v>
      </c>
      <c r="F4378" s="4" t="s">
        <v>5</v>
      </c>
      <c r="G4378" s="16" t="s">
        <v>6131</v>
      </c>
      <c r="H4378" s="5">
        <f>IFERROR(IF($F$3=0,"-",Tabla1[[#This Row],[Precio de Cliente neto]]*(1+$F$3)),"-")</f>
        <v>46903.17491999999</v>
      </c>
      <c r="I4378" s="5">
        <v>44669.690399999999</v>
      </c>
      <c r="J4378" s="5">
        <v>40202.721360000003</v>
      </c>
      <c r="K4378" s="26">
        <v>0.21</v>
      </c>
    </row>
    <row r="4379" spans="1:11">
      <c r="A4379" s="4">
        <v>11328</v>
      </c>
      <c r="B4379" t="s">
        <v>3255</v>
      </c>
      <c r="C4379" s="5">
        <f>IF($F$2=0," - ",Tabla1[[#This Row],[Base Precio de Lista neto]])</f>
        <v>2549.9324000000001</v>
      </c>
      <c r="D4379" s="5">
        <f>IF($F$2=0," - ",Tabla1[[#This Row],[Base Precio de Lista neto]]*(1-$F$2))</f>
        <v>1784.9526800000001</v>
      </c>
      <c r="E4379" s="5">
        <f>IF($F$2=0," - ",Tabla1[[#This Row],[Base para Mejor precio]]*(1-$F$2))</f>
        <v>1606.4574119999997</v>
      </c>
      <c r="F4379" s="4" t="s">
        <v>5</v>
      </c>
      <c r="G4379" s="16" t="s">
        <v>6131</v>
      </c>
      <c r="H4379" s="5">
        <f>IFERROR(IF($F$3=0,"-",Tabla1[[#This Row],[Precio de Cliente neto]]*(1+$F$3)),"-")</f>
        <v>2677.42902</v>
      </c>
      <c r="I4379" s="5">
        <v>2549.9324000000001</v>
      </c>
      <c r="J4379" s="5">
        <v>2294.9391599999999</v>
      </c>
      <c r="K4379" s="26">
        <v>0.21</v>
      </c>
    </row>
    <row r="4380" spans="1:11">
      <c r="A4380" s="4">
        <v>11329</v>
      </c>
      <c r="B4380" t="s">
        <v>3256</v>
      </c>
      <c r="C4380" s="5">
        <f>IF($F$2=0," - ",Tabla1[[#This Row],[Base Precio de Lista neto]])</f>
        <v>9337.5241999999998</v>
      </c>
      <c r="D4380" s="5">
        <f>IF($F$2=0," - ",Tabla1[[#This Row],[Base Precio de Lista neto]]*(1-$F$2))</f>
        <v>6536.2669399999995</v>
      </c>
      <c r="E4380" s="5">
        <f>IF($F$2=0," - ",Tabla1[[#This Row],[Base para Mejor precio]]*(1-$F$2))</f>
        <v>5882.640245999999</v>
      </c>
      <c r="F4380" s="4" t="s">
        <v>5</v>
      </c>
      <c r="G4380" s="16" t="s">
        <v>6131</v>
      </c>
      <c r="H4380" s="5">
        <f>IFERROR(IF($F$3=0,"-",Tabla1[[#This Row],[Precio de Cliente neto]]*(1+$F$3)),"-")</f>
        <v>9804.4004099999984</v>
      </c>
      <c r="I4380" s="5">
        <v>9337.5241999999998</v>
      </c>
      <c r="J4380" s="5">
        <v>8403.7717799999991</v>
      </c>
      <c r="K4380" s="26">
        <v>0.21</v>
      </c>
    </row>
    <row r="4381" spans="1:11">
      <c r="A4381" s="4">
        <v>11330</v>
      </c>
      <c r="B4381" t="s">
        <v>3257</v>
      </c>
      <c r="C4381" s="5">
        <f>IF($F$2=0," - ",Tabla1[[#This Row],[Base Precio de Lista neto]])</f>
        <v>22655.868299999998</v>
      </c>
      <c r="D4381" s="5">
        <f>IF($F$2=0," - ",Tabla1[[#This Row],[Base Precio de Lista neto]]*(1-$F$2))</f>
        <v>15859.107809999998</v>
      </c>
      <c r="E4381" s="5">
        <f>IF($F$2=0," - ",Tabla1[[#This Row],[Base para Mejor precio]]*(1-$F$2))</f>
        <v>14273.197029000001</v>
      </c>
      <c r="F4381" s="4" t="s">
        <v>5</v>
      </c>
      <c r="G4381" s="16" t="s">
        <v>6131</v>
      </c>
      <c r="H4381" s="5">
        <f>IFERROR(IF($F$3=0,"-",Tabla1[[#This Row],[Precio de Cliente neto]]*(1+$F$3)),"-")</f>
        <v>23788.661714999995</v>
      </c>
      <c r="I4381" s="5">
        <v>22655.868299999998</v>
      </c>
      <c r="J4381" s="5">
        <v>20390.281470000002</v>
      </c>
      <c r="K4381" s="26">
        <v>0.21</v>
      </c>
    </row>
    <row r="4382" spans="1:11">
      <c r="A4382" s="4">
        <v>11331</v>
      </c>
      <c r="B4382" t="s">
        <v>3258</v>
      </c>
      <c r="C4382" s="5">
        <f>IF($F$2=0," - ",Tabla1[[#This Row],[Base Precio de Lista neto]])</f>
        <v>44669.690399999999</v>
      </c>
      <c r="D4382" s="5">
        <f>IF($F$2=0," - ",Tabla1[[#This Row],[Base Precio de Lista neto]]*(1-$F$2))</f>
        <v>31268.783279999996</v>
      </c>
      <c r="E4382" s="5">
        <f>IF($F$2=0," - ",Tabla1[[#This Row],[Base para Mejor precio]]*(1-$F$2))</f>
        <v>28141.904952000001</v>
      </c>
      <c r="F4382" s="4" t="s">
        <v>5</v>
      </c>
      <c r="G4382" s="16" t="s">
        <v>6131</v>
      </c>
      <c r="H4382" s="5">
        <f>IFERROR(IF($F$3=0,"-",Tabla1[[#This Row],[Precio de Cliente neto]]*(1+$F$3)),"-")</f>
        <v>46903.17491999999</v>
      </c>
      <c r="I4382" s="5">
        <v>44669.690399999999</v>
      </c>
      <c r="J4382" s="5">
        <v>40202.721360000003</v>
      </c>
      <c r="K4382" s="26">
        <v>0.21</v>
      </c>
    </row>
    <row r="4383" spans="1:11">
      <c r="A4383" s="4">
        <v>11332</v>
      </c>
      <c r="B4383" t="s">
        <v>3259</v>
      </c>
      <c r="C4383" s="5">
        <f>IF($F$2=0," - ",Tabla1[[#This Row],[Base Precio de Lista neto]])</f>
        <v>2549.9324000000001</v>
      </c>
      <c r="D4383" s="5">
        <f>IF($F$2=0," - ",Tabla1[[#This Row],[Base Precio de Lista neto]]*(1-$F$2))</f>
        <v>1784.9526800000001</v>
      </c>
      <c r="E4383" s="5">
        <f>IF($F$2=0," - ",Tabla1[[#This Row],[Base para Mejor precio]]*(1-$F$2))</f>
        <v>1606.4574119999997</v>
      </c>
      <c r="F4383" s="4" t="s">
        <v>5</v>
      </c>
      <c r="G4383" s="16" t="s">
        <v>6131</v>
      </c>
      <c r="H4383" s="5">
        <f>IFERROR(IF($F$3=0,"-",Tabla1[[#This Row],[Precio de Cliente neto]]*(1+$F$3)),"-")</f>
        <v>2677.42902</v>
      </c>
      <c r="I4383" s="5">
        <v>2549.9324000000001</v>
      </c>
      <c r="J4383" s="5">
        <v>2294.9391599999999</v>
      </c>
      <c r="K4383" s="26">
        <v>0.21</v>
      </c>
    </row>
    <row r="4384" spans="1:11">
      <c r="A4384" s="4">
        <v>11333</v>
      </c>
      <c r="B4384" t="s">
        <v>3260</v>
      </c>
      <c r="C4384" s="5">
        <f>IF($F$2=0," - ",Tabla1[[#This Row],[Base Precio de Lista neto]])</f>
        <v>9337.5241999999998</v>
      </c>
      <c r="D4384" s="5">
        <f>IF($F$2=0," - ",Tabla1[[#This Row],[Base Precio de Lista neto]]*(1-$F$2))</f>
        <v>6536.2669399999995</v>
      </c>
      <c r="E4384" s="5">
        <f>IF($F$2=0," - ",Tabla1[[#This Row],[Base para Mejor precio]]*(1-$F$2))</f>
        <v>5882.640245999999</v>
      </c>
      <c r="F4384" s="4" t="s">
        <v>5</v>
      </c>
      <c r="G4384" s="16" t="s">
        <v>6131</v>
      </c>
      <c r="H4384" s="5">
        <f>IFERROR(IF($F$3=0,"-",Tabla1[[#This Row],[Precio de Cliente neto]]*(1+$F$3)),"-")</f>
        <v>9804.4004099999984</v>
      </c>
      <c r="I4384" s="5">
        <v>9337.5241999999998</v>
      </c>
      <c r="J4384" s="5">
        <v>8403.7717799999991</v>
      </c>
      <c r="K4384" s="26">
        <v>0.21</v>
      </c>
    </row>
    <row r="4385" spans="1:11">
      <c r="A4385" s="4">
        <v>11334</v>
      </c>
      <c r="B4385" t="s">
        <v>3261</v>
      </c>
      <c r="C4385" s="5">
        <f>IF($F$2=0," - ",Tabla1[[#This Row],[Base Precio de Lista neto]])</f>
        <v>22655.868299999998</v>
      </c>
      <c r="D4385" s="5">
        <f>IF($F$2=0," - ",Tabla1[[#This Row],[Base Precio de Lista neto]]*(1-$F$2))</f>
        <v>15859.107809999998</v>
      </c>
      <c r="E4385" s="5">
        <f>IF($F$2=0," - ",Tabla1[[#This Row],[Base para Mejor precio]]*(1-$F$2))</f>
        <v>14273.197029000001</v>
      </c>
      <c r="F4385" s="4" t="s">
        <v>5</v>
      </c>
      <c r="G4385" s="16" t="s">
        <v>6131</v>
      </c>
      <c r="H4385" s="5">
        <f>IFERROR(IF($F$3=0,"-",Tabla1[[#This Row],[Precio de Cliente neto]]*(1+$F$3)),"-")</f>
        <v>23788.661714999995</v>
      </c>
      <c r="I4385" s="5">
        <v>22655.868299999998</v>
      </c>
      <c r="J4385" s="5">
        <v>20390.281470000002</v>
      </c>
      <c r="K4385" s="26">
        <v>0.21</v>
      </c>
    </row>
    <row r="4386" spans="1:11">
      <c r="A4386" s="4">
        <v>11335</v>
      </c>
      <c r="B4386" t="s">
        <v>3262</v>
      </c>
      <c r="C4386" s="5">
        <f>IF($F$2=0," - ",Tabla1[[#This Row],[Base Precio de Lista neto]])</f>
        <v>44669.690399999999</v>
      </c>
      <c r="D4386" s="5">
        <f>IF($F$2=0," - ",Tabla1[[#This Row],[Base Precio de Lista neto]]*(1-$F$2))</f>
        <v>31268.783279999996</v>
      </c>
      <c r="E4386" s="5">
        <f>IF($F$2=0," - ",Tabla1[[#This Row],[Base para Mejor precio]]*(1-$F$2))</f>
        <v>28141.904952000001</v>
      </c>
      <c r="F4386" s="4" t="s">
        <v>5</v>
      </c>
      <c r="G4386" s="16" t="s">
        <v>6131</v>
      </c>
      <c r="H4386" s="5">
        <f>IFERROR(IF($F$3=0,"-",Tabla1[[#This Row],[Precio de Cliente neto]]*(1+$F$3)),"-")</f>
        <v>46903.17491999999</v>
      </c>
      <c r="I4386" s="5">
        <v>44669.690399999999</v>
      </c>
      <c r="J4386" s="5">
        <v>40202.721360000003</v>
      </c>
      <c r="K4386" s="26">
        <v>0.21</v>
      </c>
    </row>
    <row r="4387" spans="1:11">
      <c r="A4387" s="4">
        <v>11336</v>
      </c>
      <c r="B4387" t="s">
        <v>3263</v>
      </c>
      <c r="C4387" s="5">
        <f>IF($F$2=0," - ",Tabla1[[#This Row],[Base Precio de Lista neto]])</f>
        <v>2549.9324000000001</v>
      </c>
      <c r="D4387" s="5">
        <f>IF($F$2=0," - ",Tabla1[[#This Row],[Base Precio de Lista neto]]*(1-$F$2))</f>
        <v>1784.9526800000001</v>
      </c>
      <c r="E4387" s="5">
        <f>IF($F$2=0," - ",Tabla1[[#This Row],[Base para Mejor precio]]*(1-$F$2))</f>
        <v>1606.4574119999997</v>
      </c>
      <c r="F4387" s="4" t="s">
        <v>5</v>
      </c>
      <c r="G4387" s="16" t="s">
        <v>6131</v>
      </c>
      <c r="H4387" s="5">
        <f>IFERROR(IF($F$3=0,"-",Tabla1[[#This Row],[Precio de Cliente neto]]*(1+$F$3)),"-")</f>
        <v>2677.42902</v>
      </c>
      <c r="I4387" s="5">
        <v>2549.9324000000001</v>
      </c>
      <c r="J4387" s="5">
        <v>2294.9391599999999</v>
      </c>
      <c r="K4387" s="26">
        <v>0.21</v>
      </c>
    </row>
    <row r="4388" spans="1:11">
      <c r="A4388" s="4">
        <v>11337</v>
      </c>
      <c r="B4388" t="s">
        <v>3264</v>
      </c>
      <c r="C4388" s="5">
        <f>IF($F$2=0," - ",Tabla1[[#This Row],[Base Precio de Lista neto]])</f>
        <v>9337.5241999999998</v>
      </c>
      <c r="D4388" s="5">
        <f>IF($F$2=0," - ",Tabla1[[#This Row],[Base Precio de Lista neto]]*(1-$F$2))</f>
        <v>6536.2669399999995</v>
      </c>
      <c r="E4388" s="5">
        <f>IF($F$2=0," - ",Tabla1[[#This Row],[Base para Mejor precio]]*(1-$F$2))</f>
        <v>5882.640245999999</v>
      </c>
      <c r="F4388" s="4" t="s">
        <v>5</v>
      </c>
      <c r="G4388" s="16" t="s">
        <v>6131</v>
      </c>
      <c r="H4388" s="5">
        <f>IFERROR(IF($F$3=0,"-",Tabla1[[#This Row],[Precio de Cliente neto]]*(1+$F$3)),"-")</f>
        <v>9804.4004099999984</v>
      </c>
      <c r="I4388" s="5">
        <v>9337.5241999999998</v>
      </c>
      <c r="J4388" s="5">
        <v>8403.7717799999991</v>
      </c>
      <c r="K4388" s="26">
        <v>0.21</v>
      </c>
    </row>
    <row r="4389" spans="1:11">
      <c r="A4389" s="4">
        <v>11338</v>
      </c>
      <c r="B4389" t="s">
        <v>3265</v>
      </c>
      <c r="C4389" s="5">
        <f>IF($F$2=0," - ",Tabla1[[#This Row],[Base Precio de Lista neto]])</f>
        <v>22655.868299999998</v>
      </c>
      <c r="D4389" s="5">
        <f>IF($F$2=0," - ",Tabla1[[#This Row],[Base Precio de Lista neto]]*(1-$F$2))</f>
        <v>15859.107809999998</v>
      </c>
      <c r="E4389" s="5">
        <f>IF($F$2=0," - ",Tabla1[[#This Row],[Base para Mejor precio]]*(1-$F$2))</f>
        <v>14273.197029000001</v>
      </c>
      <c r="F4389" s="4" t="s">
        <v>5</v>
      </c>
      <c r="G4389" s="16" t="s">
        <v>6131</v>
      </c>
      <c r="H4389" s="5">
        <f>IFERROR(IF($F$3=0,"-",Tabla1[[#This Row],[Precio de Cliente neto]]*(1+$F$3)),"-")</f>
        <v>23788.661714999995</v>
      </c>
      <c r="I4389" s="5">
        <v>22655.868299999998</v>
      </c>
      <c r="J4389" s="5">
        <v>20390.281470000002</v>
      </c>
      <c r="K4389" s="26">
        <v>0.21</v>
      </c>
    </row>
    <row r="4390" spans="1:11">
      <c r="A4390" s="4">
        <v>11339</v>
      </c>
      <c r="B4390" t="s">
        <v>3266</v>
      </c>
      <c r="C4390" s="5">
        <f>IF($F$2=0," - ",Tabla1[[#This Row],[Base Precio de Lista neto]])</f>
        <v>44669.690399999999</v>
      </c>
      <c r="D4390" s="5">
        <f>IF($F$2=0," - ",Tabla1[[#This Row],[Base Precio de Lista neto]]*(1-$F$2))</f>
        <v>31268.783279999996</v>
      </c>
      <c r="E4390" s="5">
        <f>IF($F$2=0," - ",Tabla1[[#This Row],[Base para Mejor precio]]*(1-$F$2))</f>
        <v>28141.904952000001</v>
      </c>
      <c r="F4390" s="4" t="s">
        <v>5</v>
      </c>
      <c r="G4390" s="16" t="s">
        <v>6131</v>
      </c>
      <c r="H4390" s="5">
        <f>IFERROR(IF($F$3=0,"-",Tabla1[[#This Row],[Precio de Cliente neto]]*(1+$F$3)),"-")</f>
        <v>46903.17491999999</v>
      </c>
      <c r="I4390" s="5">
        <v>44669.690399999999</v>
      </c>
      <c r="J4390" s="5">
        <v>40202.721360000003</v>
      </c>
      <c r="K4390" s="26">
        <v>0.21</v>
      </c>
    </row>
    <row r="4391" spans="1:11">
      <c r="A4391" s="4">
        <v>11340</v>
      </c>
      <c r="B4391" t="s">
        <v>3267</v>
      </c>
      <c r="C4391" s="5">
        <f>IF($F$2=0," - ",Tabla1[[#This Row],[Base Precio de Lista neto]])</f>
        <v>2549.9324000000001</v>
      </c>
      <c r="D4391" s="5">
        <f>IF($F$2=0," - ",Tabla1[[#This Row],[Base Precio de Lista neto]]*(1-$F$2))</f>
        <v>1784.9526800000001</v>
      </c>
      <c r="E4391" s="5">
        <f>IF($F$2=0," - ",Tabla1[[#This Row],[Base para Mejor precio]]*(1-$F$2))</f>
        <v>1606.4574119999997</v>
      </c>
      <c r="F4391" s="4" t="s">
        <v>5</v>
      </c>
      <c r="G4391" s="16" t="s">
        <v>6131</v>
      </c>
      <c r="H4391" s="5">
        <f>IFERROR(IF($F$3=0,"-",Tabla1[[#This Row],[Precio de Cliente neto]]*(1+$F$3)),"-")</f>
        <v>2677.42902</v>
      </c>
      <c r="I4391" s="5">
        <v>2549.9324000000001</v>
      </c>
      <c r="J4391" s="5">
        <v>2294.9391599999999</v>
      </c>
      <c r="K4391" s="26">
        <v>0.21</v>
      </c>
    </row>
    <row r="4392" spans="1:11">
      <c r="A4392" s="4">
        <v>11341</v>
      </c>
      <c r="B4392" t="s">
        <v>3268</v>
      </c>
      <c r="C4392" s="5">
        <f>IF($F$2=0," - ",Tabla1[[#This Row],[Base Precio de Lista neto]])</f>
        <v>9337.5241999999998</v>
      </c>
      <c r="D4392" s="5">
        <f>IF($F$2=0," - ",Tabla1[[#This Row],[Base Precio de Lista neto]]*(1-$F$2))</f>
        <v>6536.2669399999995</v>
      </c>
      <c r="E4392" s="5">
        <f>IF($F$2=0," - ",Tabla1[[#This Row],[Base para Mejor precio]]*(1-$F$2))</f>
        <v>5882.640245999999</v>
      </c>
      <c r="F4392" s="4" t="s">
        <v>5</v>
      </c>
      <c r="G4392" s="16" t="s">
        <v>6131</v>
      </c>
      <c r="H4392" s="5">
        <f>IFERROR(IF($F$3=0,"-",Tabla1[[#This Row],[Precio de Cliente neto]]*(1+$F$3)),"-")</f>
        <v>9804.4004099999984</v>
      </c>
      <c r="I4392" s="5">
        <v>9337.5241999999998</v>
      </c>
      <c r="J4392" s="5">
        <v>8403.7717799999991</v>
      </c>
      <c r="K4392" s="26">
        <v>0.21</v>
      </c>
    </row>
    <row r="4393" spans="1:11">
      <c r="A4393" s="4">
        <v>11342</v>
      </c>
      <c r="B4393" t="s">
        <v>3269</v>
      </c>
      <c r="C4393" s="5">
        <f>IF($F$2=0," - ",Tabla1[[#This Row],[Base Precio de Lista neto]])</f>
        <v>22655.868299999998</v>
      </c>
      <c r="D4393" s="5">
        <f>IF($F$2=0," - ",Tabla1[[#This Row],[Base Precio de Lista neto]]*(1-$F$2))</f>
        <v>15859.107809999998</v>
      </c>
      <c r="E4393" s="5">
        <f>IF($F$2=0," - ",Tabla1[[#This Row],[Base para Mejor precio]]*(1-$F$2))</f>
        <v>14273.197029000001</v>
      </c>
      <c r="F4393" s="4" t="s">
        <v>5</v>
      </c>
      <c r="G4393" s="16" t="s">
        <v>6131</v>
      </c>
      <c r="H4393" s="5">
        <f>IFERROR(IF($F$3=0,"-",Tabla1[[#This Row],[Precio de Cliente neto]]*(1+$F$3)),"-")</f>
        <v>23788.661714999995</v>
      </c>
      <c r="I4393" s="5">
        <v>22655.868299999998</v>
      </c>
      <c r="J4393" s="5">
        <v>20390.281470000002</v>
      </c>
      <c r="K4393" s="26">
        <v>0.21</v>
      </c>
    </row>
    <row r="4394" spans="1:11">
      <c r="A4394" s="4">
        <v>11343</v>
      </c>
      <c r="B4394" t="s">
        <v>3270</v>
      </c>
      <c r="C4394" s="5">
        <f>IF($F$2=0," - ",Tabla1[[#This Row],[Base Precio de Lista neto]])</f>
        <v>44669.690399999999</v>
      </c>
      <c r="D4394" s="5">
        <f>IF($F$2=0," - ",Tabla1[[#This Row],[Base Precio de Lista neto]]*(1-$F$2))</f>
        <v>31268.783279999996</v>
      </c>
      <c r="E4394" s="5">
        <f>IF($F$2=0," - ",Tabla1[[#This Row],[Base para Mejor precio]]*(1-$F$2))</f>
        <v>28141.904952000001</v>
      </c>
      <c r="F4394" s="4" t="s">
        <v>5</v>
      </c>
      <c r="G4394" s="16" t="s">
        <v>6131</v>
      </c>
      <c r="H4394" s="5">
        <f>IFERROR(IF($F$3=0,"-",Tabla1[[#This Row],[Precio de Cliente neto]]*(1+$F$3)),"-")</f>
        <v>46903.17491999999</v>
      </c>
      <c r="I4394" s="5">
        <v>44669.690399999999</v>
      </c>
      <c r="J4394" s="5">
        <v>40202.721360000003</v>
      </c>
      <c r="K4394" s="26">
        <v>0.21</v>
      </c>
    </row>
    <row r="4395" spans="1:11">
      <c r="A4395" s="4">
        <v>11344</v>
      </c>
      <c r="B4395" t="s">
        <v>3271</v>
      </c>
      <c r="C4395" s="5">
        <f>IF($F$2=0," - ",Tabla1[[#This Row],[Base Precio de Lista neto]])</f>
        <v>2549.9324000000001</v>
      </c>
      <c r="D4395" s="5">
        <f>IF($F$2=0," - ",Tabla1[[#This Row],[Base Precio de Lista neto]]*(1-$F$2))</f>
        <v>1784.9526800000001</v>
      </c>
      <c r="E4395" s="5">
        <f>IF($F$2=0," - ",Tabla1[[#This Row],[Base para Mejor precio]]*(1-$F$2))</f>
        <v>1606.4574119999997</v>
      </c>
      <c r="F4395" s="4" t="s">
        <v>5</v>
      </c>
      <c r="G4395" s="16" t="s">
        <v>6131</v>
      </c>
      <c r="H4395" s="5">
        <f>IFERROR(IF($F$3=0,"-",Tabla1[[#This Row],[Precio de Cliente neto]]*(1+$F$3)),"-")</f>
        <v>2677.42902</v>
      </c>
      <c r="I4395" s="5">
        <v>2549.9324000000001</v>
      </c>
      <c r="J4395" s="5">
        <v>2294.9391599999999</v>
      </c>
      <c r="K4395" s="26">
        <v>0.21</v>
      </c>
    </row>
    <row r="4396" spans="1:11">
      <c r="A4396" s="4">
        <v>11345</v>
      </c>
      <c r="B4396" t="s">
        <v>3272</v>
      </c>
      <c r="C4396" s="5">
        <f>IF($F$2=0," - ",Tabla1[[#This Row],[Base Precio de Lista neto]])</f>
        <v>9337.5241999999998</v>
      </c>
      <c r="D4396" s="5">
        <f>IF($F$2=0," - ",Tabla1[[#This Row],[Base Precio de Lista neto]]*(1-$F$2))</f>
        <v>6536.2669399999995</v>
      </c>
      <c r="E4396" s="5">
        <f>IF($F$2=0," - ",Tabla1[[#This Row],[Base para Mejor precio]]*(1-$F$2))</f>
        <v>5882.640245999999</v>
      </c>
      <c r="F4396" s="4" t="s">
        <v>5</v>
      </c>
      <c r="G4396" s="16" t="s">
        <v>6131</v>
      </c>
      <c r="H4396" s="5">
        <f>IFERROR(IF($F$3=0,"-",Tabla1[[#This Row],[Precio de Cliente neto]]*(1+$F$3)),"-")</f>
        <v>9804.4004099999984</v>
      </c>
      <c r="I4396" s="5">
        <v>9337.5241999999998</v>
      </c>
      <c r="J4396" s="5">
        <v>8403.7717799999991</v>
      </c>
      <c r="K4396" s="26">
        <v>0.21</v>
      </c>
    </row>
    <row r="4397" spans="1:11">
      <c r="A4397" s="4">
        <v>11346</v>
      </c>
      <c r="B4397" t="s">
        <v>3273</v>
      </c>
      <c r="C4397" s="5">
        <f>IF($F$2=0," - ",Tabla1[[#This Row],[Base Precio de Lista neto]])</f>
        <v>22655.868299999998</v>
      </c>
      <c r="D4397" s="5">
        <f>IF($F$2=0," - ",Tabla1[[#This Row],[Base Precio de Lista neto]]*(1-$F$2))</f>
        <v>15859.107809999998</v>
      </c>
      <c r="E4397" s="5">
        <f>IF($F$2=0," - ",Tabla1[[#This Row],[Base para Mejor precio]]*(1-$F$2))</f>
        <v>14273.197029000001</v>
      </c>
      <c r="F4397" s="4" t="s">
        <v>5</v>
      </c>
      <c r="G4397" s="16" t="s">
        <v>6131</v>
      </c>
      <c r="H4397" s="5">
        <f>IFERROR(IF($F$3=0,"-",Tabla1[[#This Row],[Precio de Cliente neto]]*(1+$F$3)),"-")</f>
        <v>23788.661714999995</v>
      </c>
      <c r="I4397" s="5">
        <v>22655.868299999998</v>
      </c>
      <c r="J4397" s="5">
        <v>20390.281470000002</v>
      </c>
      <c r="K4397" s="26">
        <v>0.21</v>
      </c>
    </row>
    <row r="4398" spans="1:11">
      <c r="A4398" s="4">
        <v>11347</v>
      </c>
      <c r="B4398" t="s">
        <v>3274</v>
      </c>
      <c r="C4398" s="5">
        <f>IF($F$2=0," - ",Tabla1[[#This Row],[Base Precio de Lista neto]])</f>
        <v>44669.690399999999</v>
      </c>
      <c r="D4398" s="5">
        <f>IF($F$2=0," - ",Tabla1[[#This Row],[Base Precio de Lista neto]]*(1-$F$2))</f>
        <v>31268.783279999996</v>
      </c>
      <c r="E4398" s="5">
        <f>IF($F$2=0," - ",Tabla1[[#This Row],[Base para Mejor precio]]*(1-$F$2))</f>
        <v>28141.904952000001</v>
      </c>
      <c r="F4398" s="4" t="s">
        <v>5</v>
      </c>
      <c r="G4398" s="16" t="s">
        <v>6131</v>
      </c>
      <c r="H4398" s="5">
        <f>IFERROR(IF($F$3=0,"-",Tabla1[[#This Row],[Precio de Cliente neto]]*(1+$F$3)),"-")</f>
        <v>46903.17491999999</v>
      </c>
      <c r="I4398" s="5">
        <v>44669.690399999999</v>
      </c>
      <c r="J4398" s="5">
        <v>40202.721360000003</v>
      </c>
      <c r="K4398" s="26">
        <v>0.21</v>
      </c>
    </row>
    <row r="4399" spans="1:11">
      <c r="A4399" s="4">
        <v>11348</v>
      </c>
      <c r="B4399" t="s">
        <v>3275</v>
      </c>
      <c r="C4399" s="5">
        <f>IF($F$2=0," - ",Tabla1[[#This Row],[Base Precio de Lista neto]])</f>
        <v>2137.1765</v>
      </c>
      <c r="D4399" s="5">
        <f>IF($F$2=0," - ",Tabla1[[#This Row],[Base Precio de Lista neto]]*(1-$F$2))</f>
        <v>1496.0235499999999</v>
      </c>
      <c r="E4399" s="5">
        <f>IF($F$2=0," - ",Tabla1[[#This Row],[Base para Mejor precio]]*(1-$F$2))</f>
        <v>1346.4211949999999</v>
      </c>
      <c r="F4399" s="4" t="s">
        <v>5</v>
      </c>
      <c r="G4399" s="16" t="s">
        <v>6131</v>
      </c>
      <c r="H4399" s="5">
        <f>IFERROR(IF($F$3=0,"-",Tabla1[[#This Row],[Precio de Cliente neto]]*(1+$F$3)),"-")</f>
        <v>2244.0353249999998</v>
      </c>
      <c r="I4399" s="5">
        <v>2137.1765</v>
      </c>
      <c r="J4399" s="5">
        <v>1923.45885</v>
      </c>
      <c r="K4399" s="26">
        <v>0.21</v>
      </c>
    </row>
    <row r="4400" spans="1:11">
      <c r="A4400" s="4">
        <v>11349</v>
      </c>
      <c r="B4400" t="s">
        <v>3276</v>
      </c>
      <c r="C4400" s="5">
        <f>IF($F$2=0," - ",Tabla1[[#This Row],[Base Precio de Lista neto]])</f>
        <v>7686.4854999999998</v>
      </c>
      <c r="D4400" s="5">
        <f>IF($F$2=0," - ",Tabla1[[#This Row],[Base Precio de Lista neto]]*(1-$F$2))</f>
        <v>5380.5398499999992</v>
      </c>
      <c r="E4400" s="5">
        <f>IF($F$2=0," - ",Tabla1[[#This Row],[Base para Mejor precio]]*(1-$F$2))</f>
        <v>4842.4858649999996</v>
      </c>
      <c r="F4400" s="4" t="s">
        <v>5</v>
      </c>
      <c r="G4400" s="16" t="s">
        <v>6131</v>
      </c>
      <c r="H4400" s="5">
        <f>IFERROR(IF($F$3=0,"-",Tabla1[[#This Row],[Precio de Cliente neto]]*(1+$F$3)),"-")</f>
        <v>8070.8097749999988</v>
      </c>
      <c r="I4400" s="5">
        <v>7686.4854999999998</v>
      </c>
      <c r="J4400" s="5">
        <v>6917.8369499999999</v>
      </c>
      <c r="K4400" s="26">
        <v>0.21</v>
      </c>
    </row>
    <row r="4401" spans="1:11">
      <c r="A4401" s="4">
        <v>11350</v>
      </c>
      <c r="B4401" t="s">
        <v>3277</v>
      </c>
      <c r="C4401" s="5">
        <f>IF($F$2=0," - ",Tabla1[[#This Row],[Base Precio de Lista neto]])</f>
        <v>18528.287400000001</v>
      </c>
      <c r="D4401" s="5">
        <f>IF($F$2=0," - ",Tabla1[[#This Row],[Base Precio de Lista neto]]*(1-$F$2))</f>
        <v>12969.80118</v>
      </c>
      <c r="E4401" s="5">
        <f>IF($F$2=0," - ",Tabla1[[#This Row],[Base para Mejor precio]]*(1-$F$2))</f>
        <v>11672.821061999999</v>
      </c>
      <c r="F4401" s="4" t="s">
        <v>5</v>
      </c>
      <c r="G4401" s="16" t="s">
        <v>6131</v>
      </c>
      <c r="H4401" s="5">
        <f>IFERROR(IF($F$3=0,"-",Tabla1[[#This Row],[Precio de Cliente neto]]*(1+$F$3)),"-")</f>
        <v>19454.70177</v>
      </c>
      <c r="I4401" s="5">
        <v>18528.287400000001</v>
      </c>
      <c r="J4401" s="5">
        <v>16675.45866</v>
      </c>
      <c r="K4401" s="26">
        <v>0.21</v>
      </c>
    </row>
    <row r="4402" spans="1:11">
      <c r="A4402" s="4">
        <v>11351</v>
      </c>
      <c r="B4402" t="s">
        <v>3278</v>
      </c>
      <c r="C4402" s="5">
        <f>IF($F$2=0," - ",Tabla1[[#This Row],[Base Precio de Lista neto]])</f>
        <v>36414.5069</v>
      </c>
      <c r="D4402" s="5">
        <f>IF($F$2=0," - ",Tabla1[[#This Row],[Base Precio de Lista neto]]*(1-$F$2))</f>
        <v>25490.154829999999</v>
      </c>
      <c r="E4402" s="5">
        <f>IF($F$2=0," - ",Tabla1[[#This Row],[Base para Mejor precio]]*(1-$F$2))</f>
        <v>22941.139347</v>
      </c>
      <c r="F4402" s="4" t="s">
        <v>5</v>
      </c>
      <c r="G4402" s="16" t="s">
        <v>6131</v>
      </c>
      <c r="H4402" s="5">
        <f>IFERROR(IF($F$3=0,"-",Tabla1[[#This Row],[Precio de Cliente neto]]*(1+$F$3)),"-")</f>
        <v>38235.232244999999</v>
      </c>
      <c r="I4402" s="5">
        <v>36414.5069</v>
      </c>
      <c r="J4402" s="5">
        <v>32773.056210000002</v>
      </c>
      <c r="K4402" s="26">
        <v>0.21</v>
      </c>
    </row>
    <row r="4403" spans="1:11">
      <c r="A4403" s="4">
        <v>11352</v>
      </c>
      <c r="B4403" t="s">
        <v>3279</v>
      </c>
      <c r="C4403" s="5">
        <f>IF($F$2=0," - ",Tabla1[[#This Row],[Base Precio de Lista neto]])</f>
        <v>2137.1765</v>
      </c>
      <c r="D4403" s="5">
        <f>IF($F$2=0," - ",Tabla1[[#This Row],[Base Precio de Lista neto]]*(1-$F$2))</f>
        <v>1496.0235499999999</v>
      </c>
      <c r="E4403" s="5">
        <f>IF($F$2=0," - ",Tabla1[[#This Row],[Base para Mejor precio]]*(1-$F$2))</f>
        <v>1346.4211949999999</v>
      </c>
      <c r="F4403" s="4" t="s">
        <v>5</v>
      </c>
      <c r="G4403" s="16" t="s">
        <v>6131</v>
      </c>
      <c r="H4403" s="5">
        <f>IFERROR(IF($F$3=0,"-",Tabla1[[#This Row],[Precio de Cliente neto]]*(1+$F$3)),"-")</f>
        <v>2244.0353249999998</v>
      </c>
      <c r="I4403" s="5">
        <v>2137.1765</v>
      </c>
      <c r="J4403" s="5">
        <v>1923.45885</v>
      </c>
      <c r="K4403" s="26">
        <v>0.21</v>
      </c>
    </row>
    <row r="4404" spans="1:11">
      <c r="A4404" s="4">
        <v>11353</v>
      </c>
      <c r="B4404" t="s">
        <v>3280</v>
      </c>
      <c r="C4404" s="5">
        <f>IF($F$2=0," - ",Tabla1[[#This Row],[Base Precio de Lista neto]])</f>
        <v>7686.4854999999998</v>
      </c>
      <c r="D4404" s="5">
        <f>IF($F$2=0," - ",Tabla1[[#This Row],[Base Precio de Lista neto]]*(1-$F$2))</f>
        <v>5380.5398499999992</v>
      </c>
      <c r="E4404" s="5">
        <f>IF($F$2=0," - ",Tabla1[[#This Row],[Base para Mejor precio]]*(1-$F$2))</f>
        <v>4842.4858649999996</v>
      </c>
      <c r="F4404" s="4" t="s">
        <v>5</v>
      </c>
      <c r="G4404" s="16" t="s">
        <v>6131</v>
      </c>
      <c r="H4404" s="5">
        <f>IFERROR(IF($F$3=0,"-",Tabla1[[#This Row],[Precio de Cliente neto]]*(1+$F$3)),"-")</f>
        <v>8070.8097749999988</v>
      </c>
      <c r="I4404" s="5">
        <v>7686.4854999999998</v>
      </c>
      <c r="J4404" s="5">
        <v>6917.8369499999999</v>
      </c>
      <c r="K4404" s="26">
        <v>0.21</v>
      </c>
    </row>
    <row r="4405" spans="1:11">
      <c r="A4405" s="4">
        <v>11354</v>
      </c>
      <c r="B4405" t="s">
        <v>3281</v>
      </c>
      <c r="C4405" s="5">
        <f>IF($F$2=0," - ",Tabla1[[#This Row],[Base Precio de Lista neto]])</f>
        <v>18528.287400000001</v>
      </c>
      <c r="D4405" s="5">
        <f>IF($F$2=0," - ",Tabla1[[#This Row],[Base Precio de Lista neto]]*(1-$F$2))</f>
        <v>12969.80118</v>
      </c>
      <c r="E4405" s="5">
        <f>IF($F$2=0," - ",Tabla1[[#This Row],[Base para Mejor precio]]*(1-$F$2))</f>
        <v>11672.821061999999</v>
      </c>
      <c r="F4405" s="4" t="s">
        <v>5</v>
      </c>
      <c r="G4405" s="16" t="s">
        <v>6131</v>
      </c>
      <c r="H4405" s="5">
        <f>IFERROR(IF($F$3=0,"-",Tabla1[[#This Row],[Precio de Cliente neto]]*(1+$F$3)),"-")</f>
        <v>19454.70177</v>
      </c>
      <c r="I4405" s="5">
        <v>18528.287400000001</v>
      </c>
      <c r="J4405" s="5">
        <v>16675.45866</v>
      </c>
      <c r="K4405" s="26">
        <v>0.21</v>
      </c>
    </row>
    <row r="4406" spans="1:11">
      <c r="A4406" s="4">
        <v>11355</v>
      </c>
      <c r="B4406" t="s">
        <v>3282</v>
      </c>
      <c r="C4406" s="5">
        <f>IF($F$2=0," - ",Tabla1[[#This Row],[Base Precio de Lista neto]])</f>
        <v>36414.5069</v>
      </c>
      <c r="D4406" s="5">
        <f>IF($F$2=0," - ",Tabla1[[#This Row],[Base Precio de Lista neto]]*(1-$F$2))</f>
        <v>25490.154829999999</v>
      </c>
      <c r="E4406" s="5">
        <f>IF($F$2=0," - ",Tabla1[[#This Row],[Base para Mejor precio]]*(1-$F$2))</f>
        <v>22941.139347</v>
      </c>
      <c r="F4406" s="4" t="s">
        <v>5</v>
      </c>
      <c r="G4406" s="16" t="s">
        <v>6131</v>
      </c>
      <c r="H4406" s="5">
        <f>IFERROR(IF($F$3=0,"-",Tabla1[[#This Row],[Precio de Cliente neto]]*(1+$F$3)),"-")</f>
        <v>38235.232244999999</v>
      </c>
      <c r="I4406" s="5">
        <v>36414.5069</v>
      </c>
      <c r="J4406" s="5">
        <v>32773.056210000002</v>
      </c>
      <c r="K4406" s="26">
        <v>0.21</v>
      </c>
    </row>
    <row r="4407" spans="1:11">
      <c r="A4407" s="4">
        <v>11356</v>
      </c>
      <c r="B4407" t="s">
        <v>3283</v>
      </c>
      <c r="C4407" s="5">
        <f>IF($F$2=0," - ",Tabla1[[#This Row],[Base Precio de Lista neto]])</f>
        <v>2137.1765</v>
      </c>
      <c r="D4407" s="5">
        <f>IF($F$2=0," - ",Tabla1[[#This Row],[Base Precio de Lista neto]]*(1-$F$2))</f>
        <v>1496.0235499999999</v>
      </c>
      <c r="E4407" s="5">
        <f>IF($F$2=0," - ",Tabla1[[#This Row],[Base para Mejor precio]]*(1-$F$2))</f>
        <v>1346.4211949999999</v>
      </c>
      <c r="F4407" s="4" t="s">
        <v>5</v>
      </c>
      <c r="G4407" s="16" t="s">
        <v>6131</v>
      </c>
      <c r="H4407" s="5">
        <f>IFERROR(IF($F$3=0,"-",Tabla1[[#This Row],[Precio de Cliente neto]]*(1+$F$3)),"-")</f>
        <v>2244.0353249999998</v>
      </c>
      <c r="I4407" s="5">
        <v>2137.1765</v>
      </c>
      <c r="J4407" s="5">
        <v>1923.45885</v>
      </c>
      <c r="K4407" s="26">
        <v>0.21</v>
      </c>
    </row>
    <row r="4408" spans="1:11">
      <c r="A4408" s="4">
        <v>11357</v>
      </c>
      <c r="B4408" t="s">
        <v>3284</v>
      </c>
      <c r="C4408" s="5">
        <f>IF($F$2=0," - ",Tabla1[[#This Row],[Base Precio de Lista neto]])</f>
        <v>7686.4854999999998</v>
      </c>
      <c r="D4408" s="5">
        <f>IF($F$2=0," - ",Tabla1[[#This Row],[Base Precio de Lista neto]]*(1-$F$2))</f>
        <v>5380.5398499999992</v>
      </c>
      <c r="E4408" s="5">
        <f>IF($F$2=0," - ",Tabla1[[#This Row],[Base para Mejor precio]]*(1-$F$2))</f>
        <v>4842.4858649999996</v>
      </c>
      <c r="F4408" s="4" t="s">
        <v>5</v>
      </c>
      <c r="G4408" s="16" t="s">
        <v>6131</v>
      </c>
      <c r="H4408" s="5">
        <f>IFERROR(IF($F$3=0,"-",Tabla1[[#This Row],[Precio de Cliente neto]]*(1+$F$3)),"-")</f>
        <v>8070.8097749999988</v>
      </c>
      <c r="I4408" s="5">
        <v>7686.4854999999998</v>
      </c>
      <c r="J4408" s="5">
        <v>6917.8369499999999</v>
      </c>
      <c r="K4408" s="26">
        <v>0.21</v>
      </c>
    </row>
    <row r="4409" spans="1:11">
      <c r="A4409" s="4">
        <v>11358</v>
      </c>
      <c r="B4409" t="s">
        <v>3285</v>
      </c>
      <c r="C4409" s="5">
        <f>IF($F$2=0," - ",Tabla1[[#This Row],[Base Precio de Lista neto]])</f>
        <v>18528.287400000001</v>
      </c>
      <c r="D4409" s="5">
        <f>IF($F$2=0," - ",Tabla1[[#This Row],[Base Precio de Lista neto]]*(1-$F$2))</f>
        <v>12969.80118</v>
      </c>
      <c r="E4409" s="5">
        <f>IF($F$2=0," - ",Tabla1[[#This Row],[Base para Mejor precio]]*(1-$F$2))</f>
        <v>11672.821061999999</v>
      </c>
      <c r="F4409" s="4" t="s">
        <v>5</v>
      </c>
      <c r="G4409" s="16" t="s">
        <v>6131</v>
      </c>
      <c r="H4409" s="5">
        <f>IFERROR(IF($F$3=0,"-",Tabla1[[#This Row],[Precio de Cliente neto]]*(1+$F$3)),"-")</f>
        <v>19454.70177</v>
      </c>
      <c r="I4409" s="5">
        <v>18528.287400000001</v>
      </c>
      <c r="J4409" s="5">
        <v>16675.45866</v>
      </c>
      <c r="K4409" s="26">
        <v>0.21</v>
      </c>
    </row>
    <row r="4410" spans="1:11">
      <c r="A4410" s="4">
        <v>11359</v>
      </c>
      <c r="B4410" t="s">
        <v>3286</v>
      </c>
      <c r="C4410" s="5">
        <f>IF($F$2=0," - ",Tabla1[[#This Row],[Base Precio de Lista neto]])</f>
        <v>36414.5069</v>
      </c>
      <c r="D4410" s="5">
        <f>IF($F$2=0," - ",Tabla1[[#This Row],[Base Precio de Lista neto]]*(1-$F$2))</f>
        <v>25490.154829999999</v>
      </c>
      <c r="E4410" s="5">
        <f>IF($F$2=0," - ",Tabla1[[#This Row],[Base para Mejor precio]]*(1-$F$2))</f>
        <v>22941.139347</v>
      </c>
      <c r="F4410" s="4" t="s">
        <v>5</v>
      </c>
      <c r="G4410" s="16" t="s">
        <v>6131</v>
      </c>
      <c r="H4410" s="5">
        <f>IFERROR(IF($F$3=0,"-",Tabla1[[#This Row],[Precio de Cliente neto]]*(1+$F$3)),"-")</f>
        <v>38235.232244999999</v>
      </c>
      <c r="I4410" s="5">
        <v>36414.5069</v>
      </c>
      <c r="J4410" s="5">
        <v>32773.056210000002</v>
      </c>
      <c r="K4410" s="26">
        <v>0.21</v>
      </c>
    </row>
    <row r="4411" spans="1:11">
      <c r="A4411" s="4">
        <v>11360</v>
      </c>
      <c r="B4411" t="s">
        <v>3287</v>
      </c>
      <c r="C4411" s="5">
        <f>IF($F$2=0," - ",Tabla1[[#This Row],[Base Precio de Lista neto]])</f>
        <v>2137.1765</v>
      </c>
      <c r="D4411" s="5">
        <f>IF($F$2=0," - ",Tabla1[[#This Row],[Base Precio de Lista neto]]*(1-$F$2))</f>
        <v>1496.0235499999999</v>
      </c>
      <c r="E4411" s="5">
        <f>IF($F$2=0," - ",Tabla1[[#This Row],[Base para Mejor precio]]*(1-$F$2))</f>
        <v>1346.4211949999999</v>
      </c>
      <c r="F4411" s="4" t="s">
        <v>5</v>
      </c>
      <c r="G4411" s="16" t="s">
        <v>6131</v>
      </c>
      <c r="H4411" s="5">
        <f>IFERROR(IF($F$3=0,"-",Tabla1[[#This Row],[Precio de Cliente neto]]*(1+$F$3)),"-")</f>
        <v>2244.0353249999998</v>
      </c>
      <c r="I4411" s="5">
        <v>2137.1765</v>
      </c>
      <c r="J4411" s="5">
        <v>1923.45885</v>
      </c>
      <c r="K4411" s="26">
        <v>0.21</v>
      </c>
    </row>
    <row r="4412" spans="1:11">
      <c r="A4412" s="4">
        <v>11361</v>
      </c>
      <c r="B4412" t="s">
        <v>3288</v>
      </c>
      <c r="C4412" s="5">
        <f>IF($F$2=0," - ",Tabla1[[#This Row],[Base Precio de Lista neto]])</f>
        <v>7686.4854999999998</v>
      </c>
      <c r="D4412" s="5">
        <f>IF($F$2=0," - ",Tabla1[[#This Row],[Base Precio de Lista neto]]*(1-$F$2))</f>
        <v>5380.5398499999992</v>
      </c>
      <c r="E4412" s="5">
        <f>IF($F$2=0," - ",Tabla1[[#This Row],[Base para Mejor precio]]*(1-$F$2))</f>
        <v>4842.4858649999996</v>
      </c>
      <c r="F4412" s="4" t="s">
        <v>5</v>
      </c>
      <c r="G4412" s="16" t="s">
        <v>6131</v>
      </c>
      <c r="H4412" s="5">
        <f>IFERROR(IF($F$3=0,"-",Tabla1[[#This Row],[Precio de Cliente neto]]*(1+$F$3)),"-")</f>
        <v>8070.8097749999988</v>
      </c>
      <c r="I4412" s="5">
        <v>7686.4854999999998</v>
      </c>
      <c r="J4412" s="5">
        <v>6917.8369499999999</v>
      </c>
      <c r="K4412" s="26">
        <v>0.21</v>
      </c>
    </row>
    <row r="4413" spans="1:11">
      <c r="A4413" s="4">
        <v>11362</v>
      </c>
      <c r="B4413" t="s">
        <v>3289</v>
      </c>
      <c r="C4413" s="5">
        <f>IF($F$2=0," - ",Tabla1[[#This Row],[Base Precio de Lista neto]])</f>
        <v>18528.287400000001</v>
      </c>
      <c r="D4413" s="5">
        <f>IF($F$2=0," - ",Tabla1[[#This Row],[Base Precio de Lista neto]]*(1-$F$2))</f>
        <v>12969.80118</v>
      </c>
      <c r="E4413" s="5">
        <f>IF($F$2=0," - ",Tabla1[[#This Row],[Base para Mejor precio]]*(1-$F$2))</f>
        <v>11672.821061999999</v>
      </c>
      <c r="F4413" s="4" t="s">
        <v>5</v>
      </c>
      <c r="G4413" s="16" t="s">
        <v>6131</v>
      </c>
      <c r="H4413" s="5">
        <f>IFERROR(IF($F$3=0,"-",Tabla1[[#This Row],[Precio de Cliente neto]]*(1+$F$3)),"-")</f>
        <v>19454.70177</v>
      </c>
      <c r="I4413" s="5">
        <v>18528.287400000001</v>
      </c>
      <c r="J4413" s="5">
        <v>16675.45866</v>
      </c>
      <c r="K4413" s="26">
        <v>0.21</v>
      </c>
    </row>
    <row r="4414" spans="1:11">
      <c r="A4414" s="4">
        <v>11363</v>
      </c>
      <c r="B4414" t="s">
        <v>3290</v>
      </c>
      <c r="C4414" s="5">
        <f>IF($F$2=0," - ",Tabla1[[#This Row],[Base Precio de Lista neto]])</f>
        <v>36414.5069</v>
      </c>
      <c r="D4414" s="5">
        <f>IF($F$2=0," - ",Tabla1[[#This Row],[Base Precio de Lista neto]]*(1-$F$2))</f>
        <v>25490.154829999999</v>
      </c>
      <c r="E4414" s="5">
        <f>IF($F$2=0," - ",Tabla1[[#This Row],[Base para Mejor precio]]*(1-$F$2))</f>
        <v>22941.139347</v>
      </c>
      <c r="F4414" s="4" t="s">
        <v>5</v>
      </c>
      <c r="G4414" s="16" t="s">
        <v>6131</v>
      </c>
      <c r="H4414" s="5">
        <f>IFERROR(IF($F$3=0,"-",Tabla1[[#This Row],[Precio de Cliente neto]]*(1+$F$3)),"-")</f>
        <v>38235.232244999999</v>
      </c>
      <c r="I4414" s="5">
        <v>36414.5069</v>
      </c>
      <c r="J4414" s="5">
        <v>32773.056210000002</v>
      </c>
      <c r="K4414" s="26">
        <v>0.21</v>
      </c>
    </row>
    <row r="4415" spans="1:11">
      <c r="A4415" s="4">
        <v>11364</v>
      </c>
      <c r="B4415" t="s">
        <v>3291</v>
      </c>
      <c r="C4415" s="5">
        <f>IF($F$2=0," - ",Tabla1[[#This Row],[Base Precio de Lista neto]])</f>
        <v>2137.1765</v>
      </c>
      <c r="D4415" s="5">
        <f>IF($F$2=0," - ",Tabla1[[#This Row],[Base Precio de Lista neto]]*(1-$F$2))</f>
        <v>1496.0235499999999</v>
      </c>
      <c r="E4415" s="5">
        <f>IF($F$2=0," - ",Tabla1[[#This Row],[Base para Mejor precio]]*(1-$F$2))</f>
        <v>1346.4211949999999</v>
      </c>
      <c r="F4415" s="4" t="s">
        <v>5</v>
      </c>
      <c r="G4415" s="16" t="s">
        <v>6131</v>
      </c>
      <c r="H4415" s="5">
        <f>IFERROR(IF($F$3=0,"-",Tabla1[[#This Row],[Precio de Cliente neto]]*(1+$F$3)),"-")</f>
        <v>2244.0353249999998</v>
      </c>
      <c r="I4415" s="5">
        <v>2137.1765</v>
      </c>
      <c r="J4415" s="5">
        <v>1923.45885</v>
      </c>
      <c r="K4415" s="26">
        <v>0.21</v>
      </c>
    </row>
    <row r="4416" spans="1:11">
      <c r="A4416" s="4">
        <v>11365</v>
      </c>
      <c r="B4416" t="s">
        <v>3292</v>
      </c>
      <c r="C4416" s="5">
        <f>IF($F$2=0," - ",Tabla1[[#This Row],[Base Precio de Lista neto]])</f>
        <v>7686.4854999999998</v>
      </c>
      <c r="D4416" s="5">
        <f>IF($F$2=0," - ",Tabla1[[#This Row],[Base Precio de Lista neto]]*(1-$F$2))</f>
        <v>5380.5398499999992</v>
      </c>
      <c r="E4416" s="5">
        <f>IF($F$2=0," - ",Tabla1[[#This Row],[Base para Mejor precio]]*(1-$F$2))</f>
        <v>4842.4858649999996</v>
      </c>
      <c r="F4416" s="4" t="s">
        <v>5</v>
      </c>
      <c r="G4416" s="16" t="s">
        <v>6131</v>
      </c>
      <c r="H4416" s="5">
        <f>IFERROR(IF($F$3=0,"-",Tabla1[[#This Row],[Precio de Cliente neto]]*(1+$F$3)),"-")</f>
        <v>8070.8097749999988</v>
      </c>
      <c r="I4416" s="5">
        <v>7686.4854999999998</v>
      </c>
      <c r="J4416" s="5">
        <v>6917.8369499999999</v>
      </c>
      <c r="K4416" s="26">
        <v>0.21</v>
      </c>
    </row>
    <row r="4417" spans="1:11">
      <c r="A4417" s="4">
        <v>11366</v>
      </c>
      <c r="B4417" t="s">
        <v>3293</v>
      </c>
      <c r="C4417" s="5">
        <f>IF($F$2=0," - ",Tabla1[[#This Row],[Base Precio de Lista neto]])</f>
        <v>18528.287400000001</v>
      </c>
      <c r="D4417" s="5">
        <f>IF($F$2=0," - ",Tabla1[[#This Row],[Base Precio de Lista neto]]*(1-$F$2))</f>
        <v>12969.80118</v>
      </c>
      <c r="E4417" s="5">
        <f>IF($F$2=0," - ",Tabla1[[#This Row],[Base para Mejor precio]]*(1-$F$2))</f>
        <v>11672.821061999999</v>
      </c>
      <c r="F4417" s="4" t="s">
        <v>5</v>
      </c>
      <c r="G4417" s="16" t="s">
        <v>6131</v>
      </c>
      <c r="H4417" s="5">
        <f>IFERROR(IF($F$3=0,"-",Tabla1[[#This Row],[Precio de Cliente neto]]*(1+$F$3)),"-")</f>
        <v>19454.70177</v>
      </c>
      <c r="I4417" s="5">
        <v>18528.287400000001</v>
      </c>
      <c r="J4417" s="5">
        <v>16675.45866</v>
      </c>
      <c r="K4417" s="26">
        <v>0.21</v>
      </c>
    </row>
    <row r="4418" spans="1:11">
      <c r="A4418" s="4">
        <v>11367</v>
      </c>
      <c r="B4418" t="s">
        <v>3294</v>
      </c>
      <c r="C4418" s="5">
        <f>IF($F$2=0," - ",Tabla1[[#This Row],[Base Precio de Lista neto]])</f>
        <v>36414.5069</v>
      </c>
      <c r="D4418" s="5">
        <f>IF($F$2=0," - ",Tabla1[[#This Row],[Base Precio de Lista neto]]*(1-$F$2))</f>
        <v>25490.154829999999</v>
      </c>
      <c r="E4418" s="5">
        <f>IF($F$2=0," - ",Tabla1[[#This Row],[Base para Mejor precio]]*(1-$F$2))</f>
        <v>22941.139347</v>
      </c>
      <c r="F4418" s="4" t="s">
        <v>5</v>
      </c>
      <c r="G4418" s="16" t="s">
        <v>6131</v>
      </c>
      <c r="H4418" s="5">
        <f>IFERROR(IF($F$3=0,"-",Tabla1[[#This Row],[Precio de Cliente neto]]*(1+$F$3)),"-")</f>
        <v>38235.232244999999</v>
      </c>
      <c r="I4418" s="5">
        <v>36414.5069</v>
      </c>
      <c r="J4418" s="5">
        <v>32773.056210000002</v>
      </c>
      <c r="K4418" s="26">
        <v>0.21</v>
      </c>
    </row>
    <row r="4419" spans="1:11">
      <c r="A4419" s="4">
        <v>11368</v>
      </c>
      <c r="B4419" t="s">
        <v>3295</v>
      </c>
      <c r="C4419" s="5">
        <f>IF($F$2=0," - ",Tabla1[[#This Row],[Base Precio de Lista neto]])</f>
        <v>2137.1765</v>
      </c>
      <c r="D4419" s="5">
        <f>IF($F$2=0," - ",Tabla1[[#This Row],[Base Precio de Lista neto]]*(1-$F$2))</f>
        <v>1496.0235499999999</v>
      </c>
      <c r="E4419" s="5">
        <f>IF($F$2=0," - ",Tabla1[[#This Row],[Base para Mejor precio]]*(1-$F$2))</f>
        <v>1346.4211949999999</v>
      </c>
      <c r="F4419" s="4" t="s">
        <v>5</v>
      </c>
      <c r="G4419" s="16" t="s">
        <v>6131</v>
      </c>
      <c r="H4419" s="5">
        <f>IFERROR(IF($F$3=0,"-",Tabla1[[#This Row],[Precio de Cliente neto]]*(1+$F$3)),"-")</f>
        <v>2244.0353249999998</v>
      </c>
      <c r="I4419" s="5">
        <v>2137.1765</v>
      </c>
      <c r="J4419" s="5">
        <v>1923.45885</v>
      </c>
      <c r="K4419" s="26">
        <v>0.21</v>
      </c>
    </row>
    <row r="4420" spans="1:11">
      <c r="A4420" s="4">
        <v>11369</v>
      </c>
      <c r="B4420" t="s">
        <v>3296</v>
      </c>
      <c r="C4420" s="5">
        <f>IF($F$2=0," - ",Tabla1[[#This Row],[Base Precio de Lista neto]])</f>
        <v>7686.4854999999998</v>
      </c>
      <c r="D4420" s="5">
        <f>IF($F$2=0," - ",Tabla1[[#This Row],[Base Precio de Lista neto]]*(1-$F$2))</f>
        <v>5380.5398499999992</v>
      </c>
      <c r="E4420" s="5">
        <f>IF($F$2=0," - ",Tabla1[[#This Row],[Base para Mejor precio]]*(1-$F$2))</f>
        <v>4842.4858649999996</v>
      </c>
      <c r="F4420" s="4" t="s">
        <v>5</v>
      </c>
      <c r="G4420" s="16" t="s">
        <v>6131</v>
      </c>
      <c r="H4420" s="5">
        <f>IFERROR(IF($F$3=0,"-",Tabla1[[#This Row],[Precio de Cliente neto]]*(1+$F$3)),"-")</f>
        <v>8070.8097749999988</v>
      </c>
      <c r="I4420" s="5">
        <v>7686.4854999999998</v>
      </c>
      <c r="J4420" s="5">
        <v>6917.8369499999999</v>
      </c>
      <c r="K4420" s="26">
        <v>0.21</v>
      </c>
    </row>
    <row r="4421" spans="1:11">
      <c r="A4421" s="4">
        <v>11370</v>
      </c>
      <c r="B4421" t="s">
        <v>3297</v>
      </c>
      <c r="C4421" s="5">
        <f>IF($F$2=0," - ",Tabla1[[#This Row],[Base Precio de Lista neto]])</f>
        <v>18528.287400000001</v>
      </c>
      <c r="D4421" s="5">
        <f>IF($F$2=0," - ",Tabla1[[#This Row],[Base Precio de Lista neto]]*(1-$F$2))</f>
        <v>12969.80118</v>
      </c>
      <c r="E4421" s="5">
        <f>IF($F$2=0," - ",Tabla1[[#This Row],[Base para Mejor precio]]*(1-$F$2))</f>
        <v>11672.821061999999</v>
      </c>
      <c r="F4421" s="4" t="s">
        <v>5</v>
      </c>
      <c r="G4421" s="16" t="s">
        <v>6131</v>
      </c>
      <c r="H4421" s="5">
        <f>IFERROR(IF($F$3=0,"-",Tabla1[[#This Row],[Precio de Cliente neto]]*(1+$F$3)),"-")</f>
        <v>19454.70177</v>
      </c>
      <c r="I4421" s="5">
        <v>18528.287400000001</v>
      </c>
      <c r="J4421" s="5">
        <v>16675.45866</v>
      </c>
      <c r="K4421" s="26">
        <v>0.21</v>
      </c>
    </row>
    <row r="4422" spans="1:11">
      <c r="A4422" s="4">
        <v>11371</v>
      </c>
      <c r="B4422" t="s">
        <v>3298</v>
      </c>
      <c r="C4422" s="5">
        <f>IF($F$2=0," - ",Tabla1[[#This Row],[Base Precio de Lista neto]])</f>
        <v>36414.5069</v>
      </c>
      <c r="D4422" s="5">
        <f>IF($F$2=0," - ",Tabla1[[#This Row],[Base Precio de Lista neto]]*(1-$F$2))</f>
        <v>25490.154829999999</v>
      </c>
      <c r="E4422" s="5">
        <f>IF($F$2=0," - ",Tabla1[[#This Row],[Base para Mejor precio]]*(1-$F$2))</f>
        <v>22941.139347</v>
      </c>
      <c r="F4422" s="4" t="s">
        <v>5</v>
      </c>
      <c r="G4422" s="16" t="s">
        <v>6131</v>
      </c>
      <c r="H4422" s="5">
        <f>IFERROR(IF($F$3=0,"-",Tabla1[[#This Row],[Precio de Cliente neto]]*(1+$F$3)),"-")</f>
        <v>38235.232244999999</v>
      </c>
      <c r="I4422" s="5">
        <v>36414.5069</v>
      </c>
      <c r="J4422" s="5">
        <v>32773.056210000002</v>
      </c>
      <c r="K4422" s="26">
        <v>0.21</v>
      </c>
    </row>
    <row r="4423" spans="1:11">
      <c r="A4423" s="4">
        <v>11372</v>
      </c>
      <c r="B4423" t="s">
        <v>3299</v>
      </c>
      <c r="C4423" s="5">
        <f>IF($F$2=0," - ",Tabla1[[#This Row],[Base Precio de Lista neto]])</f>
        <v>2549.9335999999998</v>
      </c>
      <c r="D4423" s="5">
        <f>IF($F$2=0," - ",Tabla1[[#This Row],[Base Precio de Lista neto]]*(1-$F$2))</f>
        <v>1784.9535199999998</v>
      </c>
      <c r="E4423" s="5">
        <f>IF($F$2=0," - ",Tabla1[[#This Row],[Base para Mejor precio]]*(1-$F$2))</f>
        <v>1606.4581679999999</v>
      </c>
      <c r="F4423" s="4" t="s">
        <v>5</v>
      </c>
      <c r="G4423" s="16" t="s">
        <v>6131</v>
      </c>
      <c r="H4423" s="5">
        <f>IFERROR(IF($F$3=0,"-",Tabla1[[#This Row],[Precio de Cliente neto]]*(1+$F$3)),"-")</f>
        <v>2677.4302799999996</v>
      </c>
      <c r="I4423" s="5">
        <v>2549.9335999999998</v>
      </c>
      <c r="J4423" s="5">
        <v>2294.9402399999999</v>
      </c>
      <c r="K4423" s="26">
        <v>0.21</v>
      </c>
    </row>
    <row r="4424" spans="1:11">
      <c r="A4424" s="4">
        <v>11373</v>
      </c>
      <c r="B4424" t="s">
        <v>3300</v>
      </c>
      <c r="C4424" s="5">
        <f>IF($F$2=0," - ",Tabla1[[#This Row],[Base Precio de Lista neto]])</f>
        <v>9337.5241999999998</v>
      </c>
      <c r="D4424" s="5">
        <f>IF($F$2=0," - ",Tabla1[[#This Row],[Base Precio de Lista neto]]*(1-$F$2))</f>
        <v>6536.2669399999995</v>
      </c>
      <c r="E4424" s="5">
        <f>IF($F$2=0," - ",Tabla1[[#This Row],[Base para Mejor precio]]*(1-$F$2))</f>
        <v>5882.640245999999</v>
      </c>
      <c r="F4424" s="4" t="s">
        <v>5</v>
      </c>
      <c r="G4424" s="16" t="s">
        <v>6131</v>
      </c>
      <c r="H4424" s="5">
        <f>IFERROR(IF($F$3=0,"-",Tabla1[[#This Row],[Precio de Cliente neto]]*(1+$F$3)),"-")</f>
        <v>9804.4004099999984</v>
      </c>
      <c r="I4424" s="5">
        <v>9337.5241999999998</v>
      </c>
      <c r="J4424" s="5">
        <v>8403.7717799999991</v>
      </c>
      <c r="K4424" s="26">
        <v>0.21</v>
      </c>
    </row>
    <row r="4425" spans="1:11">
      <c r="A4425" s="4">
        <v>11374</v>
      </c>
      <c r="B4425" t="s">
        <v>3301</v>
      </c>
      <c r="C4425" s="5">
        <f>IF($F$2=0," - ",Tabla1[[#This Row],[Base Precio de Lista neto]])</f>
        <v>22655.868299999998</v>
      </c>
      <c r="D4425" s="5">
        <f>IF($F$2=0," - ",Tabla1[[#This Row],[Base Precio de Lista neto]]*(1-$F$2))</f>
        <v>15859.107809999998</v>
      </c>
      <c r="E4425" s="5">
        <f>IF($F$2=0," - ",Tabla1[[#This Row],[Base para Mejor precio]]*(1-$F$2))</f>
        <v>14273.197029000001</v>
      </c>
      <c r="F4425" s="4" t="s">
        <v>5</v>
      </c>
      <c r="G4425" s="16" t="s">
        <v>6131</v>
      </c>
      <c r="H4425" s="5">
        <f>IFERROR(IF($F$3=0,"-",Tabla1[[#This Row],[Precio de Cliente neto]]*(1+$F$3)),"-")</f>
        <v>23788.661714999995</v>
      </c>
      <c r="I4425" s="5">
        <v>22655.868299999998</v>
      </c>
      <c r="J4425" s="5">
        <v>20390.281470000002</v>
      </c>
      <c r="K4425" s="26">
        <v>0.21</v>
      </c>
    </row>
    <row r="4426" spans="1:11">
      <c r="A4426" s="4">
        <v>11375</v>
      </c>
      <c r="B4426" t="s">
        <v>3302</v>
      </c>
      <c r="C4426" s="5">
        <f>IF($F$2=0," - ",Tabla1[[#This Row],[Base Precio de Lista neto]])</f>
        <v>44669.690399999999</v>
      </c>
      <c r="D4426" s="5">
        <f>IF($F$2=0," - ",Tabla1[[#This Row],[Base Precio de Lista neto]]*(1-$F$2))</f>
        <v>31268.783279999996</v>
      </c>
      <c r="E4426" s="5">
        <f>IF($F$2=0," - ",Tabla1[[#This Row],[Base para Mejor precio]]*(1-$F$2))</f>
        <v>28141.904952000001</v>
      </c>
      <c r="F4426" s="4" t="s">
        <v>5</v>
      </c>
      <c r="G4426" s="16" t="s">
        <v>6131</v>
      </c>
      <c r="H4426" s="5">
        <f>IFERROR(IF($F$3=0,"-",Tabla1[[#This Row],[Precio de Cliente neto]]*(1+$F$3)),"-")</f>
        <v>46903.17491999999</v>
      </c>
      <c r="I4426" s="5">
        <v>44669.690399999999</v>
      </c>
      <c r="J4426" s="5">
        <v>40202.721360000003</v>
      </c>
      <c r="K4426" s="26">
        <v>0.21</v>
      </c>
    </row>
    <row r="4427" spans="1:11">
      <c r="A4427" s="4">
        <v>11376</v>
      </c>
      <c r="B4427" t="s">
        <v>6363</v>
      </c>
      <c r="C4427" s="5">
        <f>IF($F$2=0," - ",Tabla1[[#This Row],[Base Precio de Lista neto]])</f>
        <v>1816.1365000000001</v>
      </c>
      <c r="D4427" s="5">
        <f>IF($F$2=0," - ",Tabla1[[#This Row],[Base Precio de Lista neto]]*(1-$F$2))</f>
        <v>1271.29555</v>
      </c>
      <c r="E4427" s="5">
        <f>IF($F$2=0," - ",Tabla1[[#This Row],[Base para Mejor precio]]*(1-$F$2))</f>
        <v>1144.1659950000001</v>
      </c>
      <c r="F4427" s="4" t="s">
        <v>5</v>
      </c>
      <c r="G4427" s="16" t="s">
        <v>6131</v>
      </c>
      <c r="H4427" s="5">
        <f>IFERROR(IF($F$3=0,"-",Tabla1[[#This Row],[Precio de Cliente neto]]*(1+$F$3)),"-")</f>
        <v>1906.9433250000002</v>
      </c>
      <c r="I4427" s="5">
        <v>1816.1365000000001</v>
      </c>
      <c r="J4427" s="5">
        <v>1634.5228500000001</v>
      </c>
      <c r="K4427" s="26">
        <v>0.21</v>
      </c>
    </row>
    <row r="4428" spans="1:11">
      <c r="A4428" s="4">
        <v>11377</v>
      </c>
      <c r="B4428" t="s">
        <v>6364</v>
      </c>
      <c r="C4428" s="5">
        <f>IF($F$2=0," - ",Tabla1[[#This Row],[Base Precio de Lista neto]])</f>
        <v>6402.3472000000002</v>
      </c>
      <c r="D4428" s="5">
        <f>IF($F$2=0," - ",Tabla1[[#This Row],[Base Precio de Lista neto]]*(1-$F$2))</f>
        <v>4481.6430399999999</v>
      </c>
      <c r="E4428" s="5">
        <f>IF($F$2=0," - ",Tabla1[[#This Row],[Base para Mejor precio]]*(1-$F$2))</f>
        <v>4033.4787359999996</v>
      </c>
      <c r="F4428" s="4" t="s">
        <v>5</v>
      </c>
      <c r="G4428" s="16" t="s">
        <v>6131</v>
      </c>
      <c r="H4428" s="5">
        <f>IFERROR(IF($F$3=0,"-",Tabla1[[#This Row],[Precio de Cliente neto]]*(1+$F$3)),"-")</f>
        <v>6722.4645600000003</v>
      </c>
      <c r="I4428" s="5">
        <v>6402.3472000000002</v>
      </c>
      <c r="J4428" s="5">
        <v>5762.1124799999998</v>
      </c>
      <c r="K4428" s="26">
        <v>0.21</v>
      </c>
    </row>
    <row r="4429" spans="1:11">
      <c r="A4429" s="4">
        <v>11378</v>
      </c>
      <c r="B4429" t="s">
        <v>6365</v>
      </c>
      <c r="C4429" s="5">
        <f>IF($F$2=0," - ",Tabla1[[#This Row],[Base Precio de Lista neto]])</f>
        <v>15317.9383</v>
      </c>
      <c r="D4429" s="5">
        <f>IF($F$2=0," - ",Tabla1[[#This Row],[Base Precio de Lista neto]]*(1-$F$2))</f>
        <v>10722.55681</v>
      </c>
      <c r="E4429" s="5">
        <f>IF($F$2=0," - ",Tabla1[[#This Row],[Base para Mejor precio]]*(1-$F$2))</f>
        <v>9650.3011289999995</v>
      </c>
      <c r="F4429" s="4" t="s">
        <v>5</v>
      </c>
      <c r="G4429" s="16" t="s">
        <v>6131</v>
      </c>
      <c r="H4429" s="5">
        <f>IFERROR(IF($F$3=0,"-",Tabla1[[#This Row],[Precio de Cliente neto]]*(1+$F$3)),"-")</f>
        <v>16083.835214999999</v>
      </c>
      <c r="I4429" s="5">
        <v>15317.9383</v>
      </c>
      <c r="J4429" s="5">
        <v>13786.144469999999</v>
      </c>
      <c r="K4429" s="26">
        <v>0.21</v>
      </c>
    </row>
    <row r="4430" spans="1:11">
      <c r="A4430" s="4">
        <v>11379</v>
      </c>
      <c r="B4430" t="s">
        <v>6366</v>
      </c>
      <c r="C4430" s="5">
        <f>IF($F$2=0," - ",Tabla1[[#This Row],[Base Precio de Lista neto]])</f>
        <v>29993.808799999999</v>
      </c>
      <c r="D4430" s="5">
        <f>IF($F$2=0," - ",Tabla1[[#This Row],[Base Precio de Lista neto]]*(1-$F$2))</f>
        <v>20995.666159999997</v>
      </c>
      <c r="E4430" s="5">
        <f>IF($F$2=0," - ",Tabla1[[#This Row],[Base para Mejor precio]]*(1-$F$2))</f>
        <v>18896.099543999997</v>
      </c>
      <c r="F4430" s="4" t="s">
        <v>5</v>
      </c>
      <c r="G4430" s="16" t="s">
        <v>6131</v>
      </c>
      <c r="H4430" s="5">
        <f>IFERROR(IF($F$3=0,"-",Tabla1[[#This Row],[Precio de Cliente neto]]*(1+$F$3)),"-")</f>
        <v>31493.499239999997</v>
      </c>
      <c r="I4430" s="5">
        <v>29993.808799999999</v>
      </c>
      <c r="J4430" s="5">
        <v>26994.427919999998</v>
      </c>
      <c r="K4430" s="26">
        <v>0.21</v>
      </c>
    </row>
    <row r="4431" spans="1:11">
      <c r="A4431" s="4">
        <v>11380</v>
      </c>
      <c r="B4431" t="s">
        <v>6367</v>
      </c>
      <c r="C4431" s="5">
        <f>IF($F$2=0," - ",Tabla1[[#This Row],[Base Precio de Lista neto]])</f>
        <v>1816.1365000000001</v>
      </c>
      <c r="D4431" s="5">
        <f>IF($F$2=0," - ",Tabla1[[#This Row],[Base Precio de Lista neto]]*(1-$F$2))</f>
        <v>1271.29555</v>
      </c>
      <c r="E4431" s="5">
        <f>IF($F$2=0," - ",Tabla1[[#This Row],[Base para Mejor precio]]*(1-$F$2))</f>
        <v>1144.1659950000001</v>
      </c>
      <c r="F4431" s="4" t="s">
        <v>5</v>
      </c>
      <c r="G4431" s="16" t="s">
        <v>6131</v>
      </c>
      <c r="H4431" s="5">
        <f>IFERROR(IF($F$3=0,"-",Tabla1[[#This Row],[Precio de Cliente neto]]*(1+$F$3)),"-")</f>
        <v>1906.9433250000002</v>
      </c>
      <c r="I4431" s="5">
        <v>1816.1365000000001</v>
      </c>
      <c r="J4431" s="5">
        <v>1634.5228500000001</v>
      </c>
      <c r="K4431" s="26">
        <v>0.21</v>
      </c>
    </row>
    <row r="4432" spans="1:11">
      <c r="A4432" s="4">
        <v>11381</v>
      </c>
      <c r="B4432" t="s">
        <v>6368</v>
      </c>
      <c r="C4432" s="5">
        <f>IF($F$2=0," - ",Tabla1[[#This Row],[Base Precio de Lista neto]])</f>
        <v>6402.3472000000002</v>
      </c>
      <c r="D4432" s="5">
        <f>IF($F$2=0," - ",Tabla1[[#This Row],[Base Precio de Lista neto]]*(1-$F$2))</f>
        <v>4481.6430399999999</v>
      </c>
      <c r="E4432" s="5">
        <f>IF($F$2=0," - ",Tabla1[[#This Row],[Base para Mejor precio]]*(1-$F$2))</f>
        <v>4033.4787359999996</v>
      </c>
      <c r="F4432" s="4" t="s">
        <v>5</v>
      </c>
      <c r="G4432" s="16" t="s">
        <v>6131</v>
      </c>
      <c r="H4432" s="5">
        <f>IFERROR(IF($F$3=0,"-",Tabla1[[#This Row],[Precio de Cliente neto]]*(1+$F$3)),"-")</f>
        <v>6722.4645600000003</v>
      </c>
      <c r="I4432" s="5">
        <v>6402.3472000000002</v>
      </c>
      <c r="J4432" s="5">
        <v>5762.1124799999998</v>
      </c>
      <c r="K4432" s="26">
        <v>0.21</v>
      </c>
    </row>
    <row r="4433" spans="1:11">
      <c r="A4433" s="4">
        <v>11382</v>
      </c>
      <c r="B4433" t="s">
        <v>6369</v>
      </c>
      <c r="C4433" s="5">
        <f>IF($F$2=0," - ",Tabla1[[#This Row],[Base Precio de Lista neto]])</f>
        <v>15317.9383</v>
      </c>
      <c r="D4433" s="5">
        <f>IF($F$2=0," - ",Tabla1[[#This Row],[Base Precio de Lista neto]]*(1-$F$2))</f>
        <v>10722.55681</v>
      </c>
      <c r="E4433" s="5">
        <f>IF($F$2=0," - ",Tabla1[[#This Row],[Base para Mejor precio]]*(1-$F$2))</f>
        <v>9650.3011289999995</v>
      </c>
      <c r="F4433" s="4" t="s">
        <v>5</v>
      </c>
      <c r="G4433" s="16" t="s">
        <v>6131</v>
      </c>
      <c r="H4433" s="5">
        <f>IFERROR(IF($F$3=0,"-",Tabla1[[#This Row],[Precio de Cliente neto]]*(1+$F$3)),"-")</f>
        <v>16083.835214999999</v>
      </c>
      <c r="I4433" s="5">
        <v>15317.9383</v>
      </c>
      <c r="J4433" s="5">
        <v>13786.144469999999</v>
      </c>
      <c r="K4433" s="26">
        <v>0.21</v>
      </c>
    </row>
    <row r="4434" spans="1:11">
      <c r="A4434" s="4">
        <v>11383</v>
      </c>
      <c r="B4434" t="s">
        <v>6370</v>
      </c>
      <c r="C4434" s="5">
        <f>IF($F$2=0," - ",Tabla1[[#This Row],[Base Precio de Lista neto]])</f>
        <v>29993.321100000001</v>
      </c>
      <c r="D4434" s="5">
        <f>IF($F$2=0," - ",Tabla1[[#This Row],[Base Precio de Lista neto]]*(1-$F$2))</f>
        <v>20995.324769999999</v>
      </c>
      <c r="E4434" s="5">
        <f>IF($F$2=0," - ",Tabla1[[#This Row],[Base para Mejor precio]]*(1-$F$2))</f>
        <v>18895.792292999999</v>
      </c>
      <c r="F4434" s="4" t="s">
        <v>5</v>
      </c>
      <c r="G4434" s="16" t="s">
        <v>6131</v>
      </c>
      <c r="H4434" s="5">
        <f>IFERROR(IF($F$3=0,"-",Tabla1[[#This Row],[Precio de Cliente neto]]*(1+$F$3)),"-")</f>
        <v>31492.987154999999</v>
      </c>
      <c r="I4434" s="5">
        <v>29993.321100000001</v>
      </c>
      <c r="J4434" s="5">
        <v>26993.988990000002</v>
      </c>
      <c r="K4434" s="26">
        <v>0.21</v>
      </c>
    </row>
    <row r="4435" spans="1:11">
      <c r="A4435" s="4">
        <v>11384</v>
      </c>
      <c r="B4435" t="s">
        <v>6371</v>
      </c>
      <c r="C4435" s="5">
        <f>IF($F$2=0," - ",Tabla1[[#This Row],[Base Precio de Lista neto]])</f>
        <v>1816.1365000000001</v>
      </c>
      <c r="D4435" s="5">
        <f>IF($F$2=0," - ",Tabla1[[#This Row],[Base Precio de Lista neto]]*(1-$F$2))</f>
        <v>1271.29555</v>
      </c>
      <c r="E4435" s="5">
        <f>IF($F$2=0," - ",Tabla1[[#This Row],[Base para Mejor precio]]*(1-$F$2))</f>
        <v>1144.1659950000001</v>
      </c>
      <c r="F4435" s="4" t="s">
        <v>5</v>
      </c>
      <c r="G4435" s="16" t="s">
        <v>6131</v>
      </c>
      <c r="H4435" s="5">
        <f>IFERROR(IF($F$3=0,"-",Tabla1[[#This Row],[Precio de Cliente neto]]*(1+$F$3)),"-")</f>
        <v>1906.9433250000002</v>
      </c>
      <c r="I4435" s="5">
        <v>1816.1365000000001</v>
      </c>
      <c r="J4435" s="5">
        <v>1634.5228500000001</v>
      </c>
      <c r="K4435" s="26">
        <v>0.21</v>
      </c>
    </row>
    <row r="4436" spans="1:11">
      <c r="A4436" s="4">
        <v>11385</v>
      </c>
      <c r="B4436" t="s">
        <v>6372</v>
      </c>
      <c r="C4436" s="5">
        <f>IF($F$2=0," - ",Tabla1[[#This Row],[Base Precio de Lista neto]])</f>
        <v>6402.3472000000002</v>
      </c>
      <c r="D4436" s="5">
        <f>IF($F$2=0," - ",Tabla1[[#This Row],[Base Precio de Lista neto]]*(1-$F$2))</f>
        <v>4481.6430399999999</v>
      </c>
      <c r="E4436" s="5">
        <f>IF($F$2=0," - ",Tabla1[[#This Row],[Base para Mejor precio]]*(1-$F$2))</f>
        <v>4033.4787359999996</v>
      </c>
      <c r="F4436" s="4" t="s">
        <v>5</v>
      </c>
      <c r="G4436" s="16" t="s">
        <v>6131</v>
      </c>
      <c r="H4436" s="5">
        <f>IFERROR(IF($F$3=0,"-",Tabla1[[#This Row],[Precio de Cliente neto]]*(1+$F$3)),"-")</f>
        <v>6722.4645600000003</v>
      </c>
      <c r="I4436" s="5">
        <v>6402.3472000000002</v>
      </c>
      <c r="J4436" s="5">
        <v>5762.1124799999998</v>
      </c>
      <c r="K4436" s="26">
        <v>0.21</v>
      </c>
    </row>
    <row r="4437" spans="1:11">
      <c r="A4437" s="4">
        <v>11386</v>
      </c>
      <c r="B4437" t="s">
        <v>6373</v>
      </c>
      <c r="C4437" s="5">
        <f>IF($F$2=0," - ",Tabla1[[#This Row],[Base Precio de Lista neto]])</f>
        <v>15317.9383</v>
      </c>
      <c r="D4437" s="5">
        <f>IF($F$2=0," - ",Tabla1[[#This Row],[Base Precio de Lista neto]]*(1-$F$2))</f>
        <v>10722.55681</v>
      </c>
      <c r="E4437" s="5">
        <f>IF($F$2=0," - ",Tabla1[[#This Row],[Base para Mejor precio]]*(1-$F$2))</f>
        <v>9650.3011289999995</v>
      </c>
      <c r="F4437" s="4" t="s">
        <v>5</v>
      </c>
      <c r="G4437" s="16" t="s">
        <v>6131</v>
      </c>
      <c r="H4437" s="5">
        <f>IFERROR(IF($F$3=0,"-",Tabla1[[#This Row],[Precio de Cliente neto]]*(1+$F$3)),"-")</f>
        <v>16083.835214999999</v>
      </c>
      <c r="I4437" s="5">
        <v>15317.9383</v>
      </c>
      <c r="J4437" s="5">
        <v>13786.144469999999</v>
      </c>
      <c r="K4437" s="26">
        <v>0.21</v>
      </c>
    </row>
    <row r="4438" spans="1:11">
      <c r="A4438" s="4">
        <v>11387</v>
      </c>
      <c r="B4438" t="s">
        <v>6374</v>
      </c>
      <c r="C4438" s="5">
        <f>IF($F$2=0," - ",Tabla1[[#This Row],[Base Precio de Lista neto]])</f>
        <v>29993.808799999999</v>
      </c>
      <c r="D4438" s="5">
        <f>IF($F$2=0," - ",Tabla1[[#This Row],[Base Precio de Lista neto]]*(1-$F$2))</f>
        <v>20995.666159999997</v>
      </c>
      <c r="E4438" s="5">
        <f>IF($F$2=0," - ",Tabla1[[#This Row],[Base para Mejor precio]]*(1-$F$2))</f>
        <v>18896.099543999997</v>
      </c>
      <c r="F4438" s="4" t="s">
        <v>5</v>
      </c>
      <c r="G4438" s="16" t="s">
        <v>6131</v>
      </c>
      <c r="H4438" s="5">
        <f>IFERROR(IF($F$3=0,"-",Tabla1[[#This Row],[Precio de Cliente neto]]*(1+$F$3)),"-")</f>
        <v>31493.499239999997</v>
      </c>
      <c r="I4438" s="5">
        <v>29993.808799999999</v>
      </c>
      <c r="J4438" s="5">
        <v>26994.427919999998</v>
      </c>
      <c r="K4438" s="26">
        <v>0.21</v>
      </c>
    </row>
    <row r="4439" spans="1:11">
      <c r="A4439" s="4">
        <v>11388</v>
      </c>
      <c r="B4439" t="s">
        <v>6375</v>
      </c>
      <c r="C4439" s="5">
        <f>IF($F$2=0," - ",Tabla1[[#This Row],[Base Precio de Lista neto]])</f>
        <v>1816.1365000000001</v>
      </c>
      <c r="D4439" s="5">
        <f>IF($F$2=0," - ",Tabla1[[#This Row],[Base Precio de Lista neto]]*(1-$F$2))</f>
        <v>1271.29555</v>
      </c>
      <c r="E4439" s="5">
        <f>IF($F$2=0," - ",Tabla1[[#This Row],[Base para Mejor precio]]*(1-$F$2))</f>
        <v>1144.1659950000001</v>
      </c>
      <c r="F4439" s="4" t="s">
        <v>5</v>
      </c>
      <c r="G4439" s="16" t="s">
        <v>6131</v>
      </c>
      <c r="H4439" s="5">
        <f>IFERROR(IF($F$3=0,"-",Tabla1[[#This Row],[Precio de Cliente neto]]*(1+$F$3)),"-")</f>
        <v>1906.9433250000002</v>
      </c>
      <c r="I4439" s="5">
        <v>1816.1365000000001</v>
      </c>
      <c r="J4439" s="5">
        <v>1634.5228500000001</v>
      </c>
      <c r="K4439" s="26">
        <v>0.21</v>
      </c>
    </row>
    <row r="4440" spans="1:11">
      <c r="A4440" s="4">
        <v>11389</v>
      </c>
      <c r="B4440" t="s">
        <v>6376</v>
      </c>
      <c r="C4440" s="5">
        <f>IF($F$2=0," - ",Tabla1[[#This Row],[Base Precio de Lista neto]])</f>
        <v>6402.3472000000002</v>
      </c>
      <c r="D4440" s="5">
        <f>IF($F$2=0," - ",Tabla1[[#This Row],[Base Precio de Lista neto]]*(1-$F$2))</f>
        <v>4481.6430399999999</v>
      </c>
      <c r="E4440" s="5">
        <f>IF($F$2=0," - ",Tabla1[[#This Row],[Base para Mejor precio]]*(1-$F$2))</f>
        <v>4033.4787359999996</v>
      </c>
      <c r="F4440" s="4" t="s">
        <v>5</v>
      </c>
      <c r="G4440" s="16" t="s">
        <v>6131</v>
      </c>
      <c r="H4440" s="5">
        <f>IFERROR(IF($F$3=0,"-",Tabla1[[#This Row],[Precio de Cliente neto]]*(1+$F$3)),"-")</f>
        <v>6722.4645600000003</v>
      </c>
      <c r="I4440" s="5">
        <v>6402.3472000000002</v>
      </c>
      <c r="J4440" s="5">
        <v>5762.1124799999998</v>
      </c>
      <c r="K4440" s="26">
        <v>0.21</v>
      </c>
    </row>
    <row r="4441" spans="1:11">
      <c r="A4441" s="4">
        <v>11390</v>
      </c>
      <c r="B4441" t="s">
        <v>6377</v>
      </c>
      <c r="C4441" s="5">
        <f>IF($F$2=0," - ",Tabla1[[#This Row],[Base Precio de Lista neto]])</f>
        <v>15317.9383</v>
      </c>
      <c r="D4441" s="5">
        <f>IF($F$2=0," - ",Tabla1[[#This Row],[Base Precio de Lista neto]]*(1-$F$2))</f>
        <v>10722.55681</v>
      </c>
      <c r="E4441" s="5">
        <f>IF($F$2=0," - ",Tabla1[[#This Row],[Base para Mejor precio]]*(1-$F$2))</f>
        <v>9650.3011289999995</v>
      </c>
      <c r="F4441" s="4" t="s">
        <v>5</v>
      </c>
      <c r="G4441" s="16" t="s">
        <v>6131</v>
      </c>
      <c r="H4441" s="5">
        <f>IFERROR(IF($F$3=0,"-",Tabla1[[#This Row],[Precio de Cliente neto]]*(1+$F$3)),"-")</f>
        <v>16083.835214999999</v>
      </c>
      <c r="I4441" s="5">
        <v>15317.9383</v>
      </c>
      <c r="J4441" s="5">
        <v>13786.144469999999</v>
      </c>
      <c r="K4441" s="26">
        <v>0.21</v>
      </c>
    </row>
    <row r="4442" spans="1:11">
      <c r="A4442" s="4">
        <v>11391</v>
      </c>
      <c r="B4442" t="s">
        <v>6378</v>
      </c>
      <c r="C4442" s="5">
        <f>IF($F$2=0," - ",Tabla1[[#This Row],[Base Precio de Lista neto]])</f>
        <v>29993.808799999999</v>
      </c>
      <c r="D4442" s="5">
        <f>IF($F$2=0," - ",Tabla1[[#This Row],[Base Precio de Lista neto]]*(1-$F$2))</f>
        <v>20995.666159999997</v>
      </c>
      <c r="E4442" s="5">
        <f>IF($F$2=0," - ",Tabla1[[#This Row],[Base para Mejor precio]]*(1-$F$2))</f>
        <v>18896.099543999997</v>
      </c>
      <c r="F4442" s="4" t="s">
        <v>5</v>
      </c>
      <c r="G4442" s="16" t="s">
        <v>6131</v>
      </c>
      <c r="H4442" s="5">
        <f>IFERROR(IF($F$3=0,"-",Tabla1[[#This Row],[Precio de Cliente neto]]*(1+$F$3)),"-")</f>
        <v>31493.499239999997</v>
      </c>
      <c r="I4442" s="5">
        <v>29993.808799999999</v>
      </c>
      <c r="J4442" s="5">
        <v>26994.427919999998</v>
      </c>
      <c r="K4442" s="26">
        <v>0.21</v>
      </c>
    </row>
    <row r="4443" spans="1:11">
      <c r="A4443" s="4">
        <v>11392</v>
      </c>
      <c r="B4443" t="s">
        <v>6379</v>
      </c>
      <c r="C4443" s="5">
        <f>IF($F$2=0," - ",Tabla1[[#This Row],[Base Precio de Lista neto]])</f>
        <v>6402.3472000000002</v>
      </c>
      <c r="D4443" s="5">
        <f>IF($F$2=0," - ",Tabla1[[#This Row],[Base Precio de Lista neto]]*(1-$F$2))</f>
        <v>4481.6430399999999</v>
      </c>
      <c r="E4443" s="5">
        <f>IF($F$2=0," - ",Tabla1[[#This Row],[Base para Mejor precio]]*(1-$F$2))</f>
        <v>4033.4787359999996</v>
      </c>
      <c r="F4443" s="4" t="s">
        <v>5</v>
      </c>
      <c r="G4443" s="16" t="s">
        <v>6131</v>
      </c>
      <c r="H4443" s="5">
        <f>IFERROR(IF($F$3=0,"-",Tabla1[[#This Row],[Precio de Cliente neto]]*(1+$F$3)),"-")</f>
        <v>6722.4645600000003</v>
      </c>
      <c r="I4443" s="5">
        <v>6402.3472000000002</v>
      </c>
      <c r="J4443" s="5">
        <v>5762.1124799999998</v>
      </c>
      <c r="K4443" s="26">
        <v>0.21</v>
      </c>
    </row>
    <row r="4444" spans="1:11">
      <c r="A4444" s="4">
        <v>11393</v>
      </c>
      <c r="B4444" t="s">
        <v>6380</v>
      </c>
      <c r="C4444" s="5">
        <f>IF($F$2=0," - ",Tabla1[[#This Row],[Base Precio de Lista neto]])</f>
        <v>15317.9383</v>
      </c>
      <c r="D4444" s="5">
        <f>IF($F$2=0," - ",Tabla1[[#This Row],[Base Precio de Lista neto]]*(1-$F$2))</f>
        <v>10722.55681</v>
      </c>
      <c r="E4444" s="5">
        <f>IF($F$2=0," - ",Tabla1[[#This Row],[Base para Mejor precio]]*(1-$F$2))</f>
        <v>9650.3011289999995</v>
      </c>
      <c r="F4444" s="4" t="s">
        <v>5</v>
      </c>
      <c r="G4444" s="16" t="s">
        <v>6131</v>
      </c>
      <c r="H4444" s="5">
        <f>IFERROR(IF($F$3=0,"-",Tabla1[[#This Row],[Precio de Cliente neto]]*(1+$F$3)),"-")</f>
        <v>16083.835214999999</v>
      </c>
      <c r="I4444" s="5">
        <v>15317.9383</v>
      </c>
      <c r="J4444" s="5">
        <v>13786.144469999999</v>
      </c>
      <c r="K4444" s="26">
        <v>0.21</v>
      </c>
    </row>
    <row r="4445" spans="1:11">
      <c r="A4445" s="4">
        <v>11394</v>
      </c>
      <c r="B4445" t="s">
        <v>6381</v>
      </c>
      <c r="C4445" s="5">
        <f>IF($F$2=0," - ",Tabla1[[#This Row],[Base Precio de Lista neto]])</f>
        <v>29993.808799999999</v>
      </c>
      <c r="D4445" s="5">
        <f>IF($F$2=0," - ",Tabla1[[#This Row],[Base Precio de Lista neto]]*(1-$F$2))</f>
        <v>20995.666159999997</v>
      </c>
      <c r="E4445" s="5">
        <f>IF($F$2=0," - ",Tabla1[[#This Row],[Base para Mejor precio]]*(1-$F$2))</f>
        <v>18896.099543999997</v>
      </c>
      <c r="F4445" s="4" t="s">
        <v>5</v>
      </c>
      <c r="G4445" s="16" t="s">
        <v>6131</v>
      </c>
      <c r="H4445" s="5">
        <f>IFERROR(IF($F$3=0,"-",Tabla1[[#This Row],[Precio de Cliente neto]]*(1+$F$3)),"-")</f>
        <v>31493.499239999997</v>
      </c>
      <c r="I4445" s="5">
        <v>29993.808799999999</v>
      </c>
      <c r="J4445" s="5">
        <v>26994.427919999998</v>
      </c>
      <c r="K4445" s="26">
        <v>0.21</v>
      </c>
    </row>
    <row r="4446" spans="1:11">
      <c r="A4446" s="4">
        <v>11395</v>
      </c>
      <c r="B4446" t="s">
        <v>6382</v>
      </c>
      <c r="C4446" s="5">
        <f>IF($F$2=0," - ",Tabla1[[#This Row],[Base Precio de Lista neto]])</f>
        <v>6402.3472000000002</v>
      </c>
      <c r="D4446" s="5">
        <f>IF($F$2=0," - ",Tabla1[[#This Row],[Base Precio de Lista neto]]*(1-$F$2))</f>
        <v>4481.6430399999999</v>
      </c>
      <c r="E4446" s="5">
        <f>IF($F$2=0," - ",Tabla1[[#This Row],[Base para Mejor precio]]*(1-$F$2))</f>
        <v>4033.4787359999996</v>
      </c>
      <c r="F4446" s="4" t="s">
        <v>5</v>
      </c>
      <c r="G4446" s="16" t="s">
        <v>6131</v>
      </c>
      <c r="H4446" s="5">
        <f>IFERROR(IF($F$3=0,"-",Tabla1[[#This Row],[Precio de Cliente neto]]*(1+$F$3)),"-")</f>
        <v>6722.4645600000003</v>
      </c>
      <c r="I4446" s="5">
        <v>6402.3472000000002</v>
      </c>
      <c r="J4446" s="5">
        <v>5762.1124799999998</v>
      </c>
      <c r="K4446" s="26">
        <v>0.21</v>
      </c>
    </row>
    <row r="4447" spans="1:11">
      <c r="A4447" s="4">
        <v>11396</v>
      </c>
      <c r="B4447" t="s">
        <v>6383</v>
      </c>
      <c r="C4447" s="5">
        <f>IF($F$2=0," - ",Tabla1[[#This Row],[Base Precio de Lista neto]])</f>
        <v>15317.9383</v>
      </c>
      <c r="D4447" s="5">
        <f>IF($F$2=0," - ",Tabla1[[#This Row],[Base Precio de Lista neto]]*(1-$F$2))</f>
        <v>10722.55681</v>
      </c>
      <c r="E4447" s="5">
        <f>IF($F$2=0," - ",Tabla1[[#This Row],[Base para Mejor precio]]*(1-$F$2))</f>
        <v>9650.3011289999995</v>
      </c>
      <c r="F4447" s="4" t="s">
        <v>5</v>
      </c>
      <c r="G4447" s="16" t="s">
        <v>6131</v>
      </c>
      <c r="H4447" s="5">
        <f>IFERROR(IF($F$3=0,"-",Tabla1[[#This Row],[Precio de Cliente neto]]*(1+$F$3)),"-")</f>
        <v>16083.835214999999</v>
      </c>
      <c r="I4447" s="5">
        <v>15317.9383</v>
      </c>
      <c r="J4447" s="5">
        <v>13786.144469999999</v>
      </c>
      <c r="K4447" s="26">
        <v>0.21</v>
      </c>
    </row>
    <row r="4448" spans="1:11">
      <c r="A4448" s="4">
        <v>11397</v>
      </c>
      <c r="B4448" t="s">
        <v>6384</v>
      </c>
      <c r="C4448" s="5">
        <f>IF($F$2=0," - ",Tabla1[[#This Row],[Base Precio de Lista neto]])</f>
        <v>29993.808799999999</v>
      </c>
      <c r="D4448" s="5">
        <f>IF($F$2=0," - ",Tabla1[[#This Row],[Base Precio de Lista neto]]*(1-$F$2))</f>
        <v>20995.666159999997</v>
      </c>
      <c r="E4448" s="5">
        <f>IF($F$2=0," - ",Tabla1[[#This Row],[Base para Mejor precio]]*(1-$F$2))</f>
        <v>18896.099543999997</v>
      </c>
      <c r="F4448" s="4" t="s">
        <v>5</v>
      </c>
      <c r="G4448" s="16" t="s">
        <v>6131</v>
      </c>
      <c r="H4448" s="5">
        <f>IFERROR(IF($F$3=0,"-",Tabla1[[#This Row],[Precio de Cliente neto]]*(1+$F$3)),"-")</f>
        <v>31493.499239999997</v>
      </c>
      <c r="I4448" s="5">
        <v>29993.808799999999</v>
      </c>
      <c r="J4448" s="5">
        <v>26994.427919999998</v>
      </c>
      <c r="K4448" s="26">
        <v>0.21</v>
      </c>
    </row>
    <row r="4449" spans="1:11">
      <c r="A4449" s="4">
        <v>11398</v>
      </c>
      <c r="B4449" t="s">
        <v>3303</v>
      </c>
      <c r="C4449" s="5">
        <f>IF($F$2=0," - ",Tabla1[[#This Row],[Base Precio de Lista neto]])</f>
        <v>1119.0364999999999</v>
      </c>
      <c r="D4449" s="5">
        <f>IF($F$2=0," - ",Tabla1[[#This Row],[Base Precio de Lista neto]]*(1-$F$2))</f>
        <v>783.32554999999991</v>
      </c>
      <c r="E4449" s="5">
        <f>IF($F$2=0," - ",Tabla1[[#This Row],[Base para Mejor precio]]*(1-$F$2))</f>
        <v>704.99299499999995</v>
      </c>
      <c r="F4449" s="4" t="s">
        <v>5</v>
      </c>
      <c r="G4449" s="16" t="s">
        <v>6131</v>
      </c>
      <c r="H4449" s="5">
        <f>IFERROR(IF($F$3=0,"-",Tabla1[[#This Row],[Precio de Cliente neto]]*(1+$F$3)),"-")</f>
        <v>1174.9883249999998</v>
      </c>
      <c r="I4449" s="5">
        <v>1119.0364999999999</v>
      </c>
      <c r="J4449" s="5">
        <v>1007.13285</v>
      </c>
      <c r="K4449" s="26">
        <v>0.21</v>
      </c>
    </row>
    <row r="4450" spans="1:11">
      <c r="A4450" s="4">
        <v>11399</v>
      </c>
      <c r="B4450" t="s">
        <v>3304</v>
      </c>
      <c r="C4450" s="5">
        <f>IF($F$2=0," - ",Tabla1[[#This Row],[Base Precio de Lista neto]])</f>
        <v>3613.9375</v>
      </c>
      <c r="D4450" s="5">
        <f>IF($F$2=0," - ",Tabla1[[#This Row],[Base Precio de Lista neto]]*(1-$F$2))</f>
        <v>2529.7562499999999</v>
      </c>
      <c r="E4450" s="5">
        <f>IF($F$2=0," - ",Tabla1[[#This Row],[Base para Mejor precio]]*(1-$F$2))</f>
        <v>2276.7806249999999</v>
      </c>
      <c r="F4450" s="4" t="s">
        <v>5</v>
      </c>
      <c r="G4450" s="16" t="s">
        <v>6131</v>
      </c>
      <c r="H4450" s="5">
        <f>IFERROR(IF($F$3=0,"-",Tabla1[[#This Row],[Precio de Cliente neto]]*(1+$F$3)),"-")</f>
        <v>3794.6343749999996</v>
      </c>
      <c r="I4450" s="5">
        <v>3613.9375</v>
      </c>
      <c r="J4450" s="5">
        <v>3252.5437499999998</v>
      </c>
      <c r="K4450" s="26">
        <v>0.21</v>
      </c>
    </row>
    <row r="4451" spans="1:11">
      <c r="A4451" s="4">
        <v>11400</v>
      </c>
      <c r="B4451" t="s">
        <v>3305</v>
      </c>
      <c r="C4451" s="5">
        <f>IF($F$2=0," - ",Tabla1[[#This Row],[Base Precio de Lista neto]])</f>
        <v>8346.9009000000005</v>
      </c>
      <c r="D4451" s="5">
        <f>IF($F$2=0," - ",Tabla1[[#This Row],[Base Precio de Lista neto]]*(1-$F$2))</f>
        <v>5842.8306300000004</v>
      </c>
      <c r="E4451" s="5">
        <f>IF($F$2=0," - ",Tabla1[[#This Row],[Base para Mejor precio]]*(1-$F$2))</f>
        <v>5258.5475669999996</v>
      </c>
      <c r="F4451" s="4" t="s">
        <v>5</v>
      </c>
      <c r="G4451" s="16" t="s">
        <v>6131</v>
      </c>
      <c r="H4451" s="5">
        <f>IFERROR(IF($F$3=0,"-",Tabla1[[#This Row],[Precio de Cliente neto]]*(1+$F$3)),"-")</f>
        <v>8764.2459450000006</v>
      </c>
      <c r="I4451" s="5">
        <v>8346.9009000000005</v>
      </c>
      <c r="J4451" s="5">
        <v>7512.2108099999996</v>
      </c>
      <c r="K4451" s="26">
        <v>0.21</v>
      </c>
    </row>
    <row r="4452" spans="1:11">
      <c r="A4452" s="4">
        <v>11401</v>
      </c>
      <c r="B4452" t="s">
        <v>3306</v>
      </c>
      <c r="C4452" s="5">
        <f>IF($F$2=0," - ",Tabla1[[#This Row],[Base Precio de Lista neto]])</f>
        <v>16051.7269</v>
      </c>
      <c r="D4452" s="5">
        <f>IF($F$2=0," - ",Tabla1[[#This Row],[Base Precio de Lista neto]]*(1-$F$2))</f>
        <v>11236.20883</v>
      </c>
      <c r="E4452" s="5">
        <f>IF($F$2=0," - ",Tabla1[[#This Row],[Base para Mejor precio]]*(1-$F$2))</f>
        <v>10112.587947</v>
      </c>
      <c r="F4452" s="4" t="s">
        <v>5</v>
      </c>
      <c r="G4452" s="16" t="s">
        <v>6131</v>
      </c>
      <c r="H4452" s="5">
        <f>IFERROR(IF($F$3=0,"-",Tabla1[[#This Row],[Precio de Cliente neto]]*(1+$F$3)),"-")</f>
        <v>16854.313244999998</v>
      </c>
      <c r="I4452" s="5">
        <v>16051.7269</v>
      </c>
      <c r="J4452" s="5">
        <v>14446.55421</v>
      </c>
      <c r="K4452" s="26">
        <v>0.21</v>
      </c>
    </row>
    <row r="4453" spans="1:11">
      <c r="A4453" s="4">
        <v>11402</v>
      </c>
      <c r="B4453" t="s">
        <v>3307</v>
      </c>
      <c r="C4453" s="5">
        <f>IF($F$2=0," - ",Tabla1[[#This Row],[Base Precio de Lista neto]])</f>
        <v>1119.037</v>
      </c>
      <c r="D4453" s="5">
        <f>IF($F$2=0," - ",Tabla1[[#This Row],[Base Precio de Lista neto]]*(1-$F$2))</f>
        <v>783.32589999999993</v>
      </c>
      <c r="E4453" s="5">
        <f>IF($F$2=0," - ",Tabla1[[#This Row],[Base para Mejor precio]]*(1-$F$2))</f>
        <v>704.99330999999995</v>
      </c>
      <c r="F4453" s="4" t="s">
        <v>5</v>
      </c>
      <c r="G4453" s="16" t="s">
        <v>6131</v>
      </c>
      <c r="H4453" s="5">
        <f>IFERROR(IF($F$3=0,"-",Tabla1[[#This Row],[Precio de Cliente neto]]*(1+$F$3)),"-")</f>
        <v>1174.98885</v>
      </c>
      <c r="I4453" s="5">
        <v>1119.037</v>
      </c>
      <c r="J4453" s="5">
        <v>1007.1333</v>
      </c>
      <c r="K4453" s="26">
        <v>0.21</v>
      </c>
    </row>
    <row r="4454" spans="1:11">
      <c r="A4454" s="4">
        <v>11403</v>
      </c>
      <c r="B4454" t="s">
        <v>3308</v>
      </c>
      <c r="C4454" s="5">
        <f>IF($F$2=0," - ",Tabla1[[#This Row],[Base Precio de Lista neto]])</f>
        <v>3613.9375</v>
      </c>
      <c r="D4454" s="5">
        <f>IF($F$2=0," - ",Tabla1[[#This Row],[Base Precio de Lista neto]]*(1-$F$2))</f>
        <v>2529.7562499999999</v>
      </c>
      <c r="E4454" s="5">
        <f>IF($F$2=0," - ",Tabla1[[#This Row],[Base para Mejor precio]]*(1-$F$2))</f>
        <v>2276.7806249999999</v>
      </c>
      <c r="F4454" s="4" t="s">
        <v>5</v>
      </c>
      <c r="G4454" s="16" t="s">
        <v>6131</v>
      </c>
      <c r="H4454" s="5">
        <f>IFERROR(IF($F$3=0,"-",Tabla1[[#This Row],[Precio de Cliente neto]]*(1+$F$3)),"-")</f>
        <v>3794.6343749999996</v>
      </c>
      <c r="I4454" s="5">
        <v>3613.9375</v>
      </c>
      <c r="J4454" s="5">
        <v>3252.5437499999998</v>
      </c>
      <c r="K4454" s="26">
        <v>0.21</v>
      </c>
    </row>
    <row r="4455" spans="1:11">
      <c r="A4455" s="4">
        <v>11404</v>
      </c>
      <c r="B4455" t="s">
        <v>3309</v>
      </c>
      <c r="C4455" s="5">
        <f>IF($F$2=0," - ",Tabla1[[#This Row],[Base Precio de Lista neto]])</f>
        <v>8346.9009000000005</v>
      </c>
      <c r="D4455" s="5">
        <f>IF($F$2=0," - ",Tabla1[[#This Row],[Base Precio de Lista neto]]*(1-$F$2))</f>
        <v>5842.8306300000004</v>
      </c>
      <c r="E4455" s="5">
        <f>IF($F$2=0," - ",Tabla1[[#This Row],[Base para Mejor precio]]*(1-$F$2))</f>
        <v>5258.5475669999996</v>
      </c>
      <c r="F4455" s="4" t="s">
        <v>5</v>
      </c>
      <c r="G4455" s="16" t="s">
        <v>6131</v>
      </c>
      <c r="H4455" s="5">
        <f>IFERROR(IF($F$3=0,"-",Tabla1[[#This Row],[Precio de Cliente neto]]*(1+$F$3)),"-")</f>
        <v>8764.2459450000006</v>
      </c>
      <c r="I4455" s="5">
        <v>8346.9009000000005</v>
      </c>
      <c r="J4455" s="5">
        <v>7512.2108099999996</v>
      </c>
      <c r="K4455" s="26">
        <v>0.21</v>
      </c>
    </row>
    <row r="4456" spans="1:11">
      <c r="A4456" s="4">
        <v>11405</v>
      </c>
      <c r="B4456" t="s">
        <v>3310</v>
      </c>
      <c r="C4456" s="5">
        <f>IF($F$2=0," - ",Tabla1[[#This Row],[Base Precio de Lista neto]])</f>
        <v>16051.734399999999</v>
      </c>
      <c r="D4456" s="5">
        <f>IF($F$2=0," - ",Tabla1[[#This Row],[Base Precio de Lista neto]]*(1-$F$2))</f>
        <v>11236.21408</v>
      </c>
      <c r="E4456" s="5">
        <f>IF($F$2=0," - ",Tabla1[[#This Row],[Base para Mejor precio]]*(1-$F$2))</f>
        <v>10112.592672000001</v>
      </c>
      <c r="F4456" s="4" t="s">
        <v>5</v>
      </c>
      <c r="G4456" s="16" t="s">
        <v>6131</v>
      </c>
      <c r="H4456" s="5">
        <f>IFERROR(IF($F$3=0,"-",Tabla1[[#This Row],[Precio de Cliente neto]]*(1+$F$3)),"-")</f>
        <v>16854.321120000001</v>
      </c>
      <c r="I4456" s="5">
        <v>16051.734399999999</v>
      </c>
      <c r="J4456" s="5">
        <v>14446.560960000001</v>
      </c>
      <c r="K4456" s="26">
        <v>0.21</v>
      </c>
    </row>
    <row r="4457" spans="1:11">
      <c r="A4457" s="4">
        <v>11406</v>
      </c>
      <c r="B4457" t="s">
        <v>3311</v>
      </c>
      <c r="C4457" s="5">
        <f>IF($F$2=0," - ",Tabla1[[#This Row],[Base Precio de Lista neto]])</f>
        <v>5503.4557000000004</v>
      </c>
      <c r="D4457" s="5">
        <f>IF($F$2=0," - ",Tabla1[[#This Row],[Base Precio de Lista neto]]*(1-$F$2))</f>
        <v>3852.4189900000001</v>
      </c>
      <c r="E4457" s="5">
        <f>IF($F$2=0," - ",Tabla1[[#This Row],[Base para Mejor precio]]*(1-$F$2))</f>
        <v>3467.177091</v>
      </c>
      <c r="F4457" s="4" t="s">
        <v>5</v>
      </c>
      <c r="G4457" s="16" t="s">
        <v>6131</v>
      </c>
      <c r="H4457" s="5">
        <f>IFERROR(IF($F$3=0,"-",Tabla1[[#This Row],[Precio de Cliente neto]]*(1+$F$3)),"-")</f>
        <v>5778.6284850000002</v>
      </c>
      <c r="I4457" s="5">
        <v>5503.4557000000004</v>
      </c>
      <c r="J4457" s="5">
        <v>4953.11013</v>
      </c>
      <c r="K4457" s="26">
        <v>0.21</v>
      </c>
    </row>
    <row r="4458" spans="1:11">
      <c r="A4458" s="4">
        <v>11407</v>
      </c>
      <c r="B4458" t="s">
        <v>3312</v>
      </c>
      <c r="C4458" s="5">
        <f>IF($F$2=0," - ",Tabla1[[#This Row],[Base Precio de Lista neto]])</f>
        <v>25499.324400000001</v>
      </c>
      <c r="D4458" s="5">
        <f>IF($F$2=0," - ",Tabla1[[#This Row],[Base Precio de Lista neto]]*(1-$F$2))</f>
        <v>17849.52708</v>
      </c>
      <c r="E4458" s="5">
        <f>IF($F$2=0," - ",Tabla1[[#This Row],[Base para Mejor precio]]*(1-$F$2))</f>
        <v>16064.574371999999</v>
      </c>
      <c r="F4458" s="4" t="s">
        <v>5</v>
      </c>
      <c r="G4458" s="16" t="s">
        <v>6131</v>
      </c>
      <c r="H4458" s="5">
        <f>IFERROR(IF($F$3=0,"-",Tabla1[[#This Row],[Precio de Cliente neto]]*(1+$F$3)),"-")</f>
        <v>26774.29062</v>
      </c>
      <c r="I4458" s="5">
        <v>25499.324400000001</v>
      </c>
      <c r="J4458" s="5">
        <v>22949.391960000001</v>
      </c>
      <c r="K4458" s="26">
        <v>0.21</v>
      </c>
    </row>
    <row r="4459" spans="1:11">
      <c r="A4459" s="4">
        <v>11408</v>
      </c>
      <c r="B4459" t="s">
        <v>3313</v>
      </c>
      <c r="C4459" s="5">
        <f>IF($F$2=0," - ",Tabla1[[#This Row],[Base Precio de Lista neto]])</f>
        <v>5503.4557000000004</v>
      </c>
      <c r="D4459" s="5">
        <f>IF($F$2=0," - ",Tabla1[[#This Row],[Base Precio de Lista neto]]*(1-$F$2))</f>
        <v>3852.4189900000001</v>
      </c>
      <c r="E4459" s="5">
        <f>IF($F$2=0," - ",Tabla1[[#This Row],[Base para Mejor precio]]*(1-$F$2))</f>
        <v>3467.177091</v>
      </c>
      <c r="F4459" s="4" t="s">
        <v>5</v>
      </c>
      <c r="G4459" s="16" t="s">
        <v>6131</v>
      </c>
      <c r="H4459" s="5">
        <f>IFERROR(IF($F$3=0,"-",Tabla1[[#This Row],[Precio de Cliente neto]]*(1+$F$3)),"-")</f>
        <v>5778.6284850000002</v>
      </c>
      <c r="I4459" s="5">
        <v>5503.4557000000004</v>
      </c>
      <c r="J4459" s="5">
        <v>4953.11013</v>
      </c>
      <c r="K4459" s="26">
        <v>0.21</v>
      </c>
    </row>
    <row r="4460" spans="1:11">
      <c r="A4460" s="4">
        <v>11409</v>
      </c>
      <c r="B4460" t="s">
        <v>3314</v>
      </c>
      <c r="C4460" s="5">
        <f>IF($F$2=0," - ",Tabla1[[#This Row],[Base Precio de Lista neto]])</f>
        <v>25499.324400000001</v>
      </c>
      <c r="D4460" s="5">
        <f>IF($F$2=0," - ",Tabla1[[#This Row],[Base Precio de Lista neto]]*(1-$F$2))</f>
        <v>17849.52708</v>
      </c>
      <c r="E4460" s="5">
        <f>IF($F$2=0," - ",Tabla1[[#This Row],[Base para Mejor precio]]*(1-$F$2))</f>
        <v>16064.574371999999</v>
      </c>
      <c r="F4460" s="4" t="s">
        <v>5</v>
      </c>
      <c r="G4460" s="16" t="s">
        <v>6131</v>
      </c>
      <c r="H4460" s="5">
        <f>IFERROR(IF($F$3=0,"-",Tabla1[[#This Row],[Precio de Cliente neto]]*(1+$F$3)),"-")</f>
        <v>26774.29062</v>
      </c>
      <c r="I4460" s="5">
        <v>25499.324400000001</v>
      </c>
      <c r="J4460" s="5">
        <v>22949.391960000001</v>
      </c>
      <c r="K4460" s="26">
        <v>0.21</v>
      </c>
    </row>
    <row r="4461" spans="1:11">
      <c r="A4461" s="4">
        <v>11410</v>
      </c>
      <c r="B4461" t="s">
        <v>3315</v>
      </c>
      <c r="C4461" s="5">
        <f>IF($F$2=0," - ",Tabla1[[#This Row],[Base Precio de Lista neto]])</f>
        <v>5503.4557000000004</v>
      </c>
      <c r="D4461" s="5">
        <f>IF($F$2=0," - ",Tabla1[[#This Row],[Base Precio de Lista neto]]*(1-$F$2))</f>
        <v>3852.4189900000001</v>
      </c>
      <c r="E4461" s="5">
        <f>IF($F$2=0," - ",Tabla1[[#This Row],[Base para Mejor precio]]*(1-$F$2))</f>
        <v>3467.177091</v>
      </c>
      <c r="F4461" s="4" t="s">
        <v>5</v>
      </c>
      <c r="G4461" s="16" t="s">
        <v>6131</v>
      </c>
      <c r="H4461" s="5">
        <f>IFERROR(IF($F$3=0,"-",Tabla1[[#This Row],[Precio de Cliente neto]]*(1+$F$3)),"-")</f>
        <v>5778.6284850000002</v>
      </c>
      <c r="I4461" s="5">
        <v>5503.4557000000004</v>
      </c>
      <c r="J4461" s="5">
        <v>4953.11013</v>
      </c>
      <c r="K4461" s="26">
        <v>0.21</v>
      </c>
    </row>
    <row r="4462" spans="1:11">
      <c r="A4462" s="4">
        <v>11411</v>
      </c>
      <c r="B4462" t="s">
        <v>3316</v>
      </c>
      <c r="C4462" s="5">
        <f>IF($F$2=0," - ",Tabla1[[#This Row],[Base Precio de Lista neto]])</f>
        <v>25499.324400000001</v>
      </c>
      <c r="D4462" s="5">
        <f>IF($F$2=0," - ",Tabla1[[#This Row],[Base Precio de Lista neto]]*(1-$F$2))</f>
        <v>17849.52708</v>
      </c>
      <c r="E4462" s="5">
        <f>IF($F$2=0," - ",Tabla1[[#This Row],[Base para Mejor precio]]*(1-$F$2))</f>
        <v>16064.574371999999</v>
      </c>
      <c r="F4462" s="4" t="s">
        <v>5</v>
      </c>
      <c r="G4462" s="16" t="s">
        <v>6131</v>
      </c>
      <c r="H4462" s="5">
        <f>IFERROR(IF($F$3=0,"-",Tabla1[[#This Row],[Precio de Cliente neto]]*(1+$F$3)),"-")</f>
        <v>26774.29062</v>
      </c>
      <c r="I4462" s="5">
        <v>25499.324400000001</v>
      </c>
      <c r="J4462" s="5">
        <v>22949.391960000001</v>
      </c>
      <c r="K4462" s="26">
        <v>0.21</v>
      </c>
    </row>
    <row r="4463" spans="1:11">
      <c r="A4463" s="4">
        <v>11412</v>
      </c>
      <c r="B4463" t="s">
        <v>3317</v>
      </c>
      <c r="C4463" s="5">
        <f>IF($F$2=0," - ",Tabla1[[#This Row],[Base Precio de Lista neto]])</f>
        <v>5503.4557000000004</v>
      </c>
      <c r="D4463" s="5">
        <f>IF($F$2=0," - ",Tabla1[[#This Row],[Base Precio de Lista neto]]*(1-$F$2))</f>
        <v>3852.4189900000001</v>
      </c>
      <c r="E4463" s="5">
        <f>IF($F$2=0," - ",Tabla1[[#This Row],[Base para Mejor precio]]*(1-$F$2))</f>
        <v>3467.177091</v>
      </c>
      <c r="F4463" s="4" t="s">
        <v>5</v>
      </c>
      <c r="G4463" s="16" t="s">
        <v>6131</v>
      </c>
      <c r="H4463" s="5">
        <f>IFERROR(IF($F$3=0,"-",Tabla1[[#This Row],[Precio de Cliente neto]]*(1+$F$3)),"-")</f>
        <v>5778.6284850000002</v>
      </c>
      <c r="I4463" s="5">
        <v>5503.4557000000004</v>
      </c>
      <c r="J4463" s="5">
        <v>4953.11013</v>
      </c>
      <c r="K4463" s="26">
        <v>0.21</v>
      </c>
    </row>
    <row r="4464" spans="1:11">
      <c r="A4464" s="4">
        <v>11413</v>
      </c>
      <c r="B4464" t="s">
        <v>3318</v>
      </c>
      <c r="C4464" s="5">
        <f>IF($F$2=0," - ",Tabla1[[#This Row],[Base Precio de Lista neto]])</f>
        <v>25499.324400000001</v>
      </c>
      <c r="D4464" s="5">
        <f>IF($F$2=0," - ",Tabla1[[#This Row],[Base Precio de Lista neto]]*(1-$F$2))</f>
        <v>17849.52708</v>
      </c>
      <c r="E4464" s="5">
        <f>IF($F$2=0," - ",Tabla1[[#This Row],[Base para Mejor precio]]*(1-$F$2))</f>
        <v>16064.574371999999</v>
      </c>
      <c r="F4464" s="4" t="s">
        <v>5</v>
      </c>
      <c r="G4464" s="16" t="s">
        <v>6131</v>
      </c>
      <c r="H4464" s="5">
        <f>IFERROR(IF($F$3=0,"-",Tabla1[[#This Row],[Precio de Cliente neto]]*(1+$F$3)),"-")</f>
        <v>26774.29062</v>
      </c>
      <c r="I4464" s="5">
        <v>25499.324400000001</v>
      </c>
      <c r="J4464" s="5">
        <v>22949.391960000001</v>
      </c>
      <c r="K4464" s="26">
        <v>0.21</v>
      </c>
    </row>
    <row r="4465" spans="1:11">
      <c r="A4465" s="4">
        <v>11414</v>
      </c>
      <c r="B4465" t="s">
        <v>3319</v>
      </c>
      <c r="C4465" s="5">
        <f>IF($F$2=0," - ",Tabla1[[#This Row],[Base Precio de Lista neto]])</f>
        <v>7182.1949000000004</v>
      </c>
      <c r="D4465" s="5">
        <f>IF($F$2=0," - ",Tabla1[[#This Row],[Base Precio de Lista neto]]*(1-$F$2))</f>
        <v>5027.5364300000001</v>
      </c>
      <c r="E4465" s="5">
        <f>IF($F$2=0," - ",Tabla1[[#This Row],[Base para Mejor precio]]*(1-$F$2))</f>
        <v>4524.7827870000001</v>
      </c>
      <c r="F4465" s="4" t="s">
        <v>5</v>
      </c>
      <c r="G4465" s="16" t="s">
        <v>6131</v>
      </c>
      <c r="H4465" s="5">
        <f>IFERROR(IF($F$3=0,"-",Tabla1[[#This Row],[Precio de Cliente neto]]*(1+$F$3)),"-")</f>
        <v>7541.3046450000002</v>
      </c>
      <c r="I4465" s="5">
        <v>7182.1949000000004</v>
      </c>
      <c r="J4465" s="5">
        <v>6463.97541</v>
      </c>
      <c r="K4465" s="26">
        <v>0.21</v>
      </c>
    </row>
    <row r="4466" spans="1:11">
      <c r="A4466" s="4">
        <v>11415</v>
      </c>
      <c r="B4466" t="s">
        <v>3320</v>
      </c>
      <c r="C4466" s="5">
        <f>IF($F$2=0," - ",Tabla1[[#This Row],[Base Precio de Lista neto]])</f>
        <v>33837.371200000001</v>
      </c>
      <c r="D4466" s="5">
        <f>IF($F$2=0," - ",Tabla1[[#This Row],[Base Precio de Lista neto]]*(1-$F$2))</f>
        <v>23686.15984</v>
      </c>
      <c r="E4466" s="5">
        <f>IF($F$2=0," - ",Tabla1[[#This Row],[Base para Mejor precio]]*(1-$F$2))</f>
        <v>21317.543856</v>
      </c>
      <c r="F4466" s="4" t="s">
        <v>5</v>
      </c>
      <c r="G4466" s="16" t="s">
        <v>6131</v>
      </c>
      <c r="H4466" s="5">
        <f>IFERROR(IF($F$3=0,"-",Tabla1[[#This Row],[Precio de Cliente neto]]*(1+$F$3)),"-")</f>
        <v>35529.239759999997</v>
      </c>
      <c r="I4466" s="5">
        <v>33837.371200000001</v>
      </c>
      <c r="J4466" s="5">
        <v>30453.63408</v>
      </c>
      <c r="K4466" s="26">
        <v>0.21</v>
      </c>
    </row>
    <row r="4467" spans="1:11">
      <c r="A4467" s="4">
        <v>11416</v>
      </c>
      <c r="B4467" t="s">
        <v>3321</v>
      </c>
      <c r="C4467" s="5">
        <f>IF($F$2=0," - ",Tabla1[[#This Row],[Base Precio de Lista neto]])</f>
        <v>8202.5455000000002</v>
      </c>
      <c r="D4467" s="5">
        <f>IF($F$2=0," - ",Tabla1[[#This Row],[Base Precio de Lista neto]]*(1-$F$2))</f>
        <v>5741.7818499999994</v>
      </c>
      <c r="E4467" s="5">
        <f>IF($F$2=0," - ",Tabla1[[#This Row],[Base para Mejor precio]]*(1-$F$2))</f>
        <v>5167.6036649999996</v>
      </c>
      <c r="F4467" s="4" t="s">
        <v>5</v>
      </c>
      <c r="G4467" s="16" t="s">
        <v>6131</v>
      </c>
      <c r="H4467" s="5">
        <f>IFERROR(IF($F$3=0,"-",Tabla1[[#This Row],[Precio de Cliente neto]]*(1+$F$3)),"-")</f>
        <v>8612.6727749999991</v>
      </c>
      <c r="I4467" s="5">
        <v>8202.5455000000002</v>
      </c>
      <c r="J4467" s="5">
        <v>7382.2909499999996</v>
      </c>
      <c r="K4467" s="26">
        <v>0.21</v>
      </c>
    </row>
    <row r="4468" spans="1:11">
      <c r="A4468" s="4">
        <v>11417</v>
      </c>
      <c r="B4468" t="s">
        <v>3322</v>
      </c>
      <c r="C4468" s="5">
        <f>IF($F$2=0," - ",Tabla1[[#This Row],[Base Precio de Lista neto]])</f>
        <v>36921.203500000003</v>
      </c>
      <c r="D4468" s="5">
        <f>IF($F$2=0," - ",Tabla1[[#This Row],[Base Precio de Lista neto]]*(1-$F$2))</f>
        <v>25844.84245</v>
      </c>
      <c r="E4468" s="5">
        <f>IF($F$2=0," - ",Tabla1[[#This Row],[Base para Mejor precio]]*(1-$F$2))</f>
        <v>23260.358204999997</v>
      </c>
      <c r="F4468" s="4" t="s">
        <v>5</v>
      </c>
      <c r="G4468" s="16" t="s">
        <v>6131</v>
      </c>
      <c r="H4468" s="5">
        <f>IFERROR(IF($F$3=0,"-",Tabla1[[#This Row],[Precio de Cliente neto]]*(1+$F$3)),"-")</f>
        <v>38767.263675000002</v>
      </c>
      <c r="I4468" s="5">
        <v>36921.203500000003</v>
      </c>
      <c r="J4468" s="5">
        <v>33229.083149999999</v>
      </c>
      <c r="K4468" s="26">
        <v>0.21</v>
      </c>
    </row>
    <row r="4469" spans="1:11">
      <c r="A4469" s="4">
        <v>11418</v>
      </c>
      <c r="B4469" t="s">
        <v>3323</v>
      </c>
      <c r="C4469" s="5">
        <f>IF($F$2=0," - ",Tabla1[[#This Row],[Base Precio de Lista neto]])</f>
        <v>8202.5455000000002</v>
      </c>
      <c r="D4469" s="5">
        <f>IF($F$2=0," - ",Tabla1[[#This Row],[Base Precio de Lista neto]]*(1-$F$2))</f>
        <v>5741.7818499999994</v>
      </c>
      <c r="E4469" s="5">
        <f>IF($F$2=0," - ",Tabla1[[#This Row],[Base para Mejor precio]]*(1-$F$2))</f>
        <v>5167.6036649999996</v>
      </c>
      <c r="F4469" s="4" t="s">
        <v>5</v>
      </c>
      <c r="G4469" s="16" t="s">
        <v>6131</v>
      </c>
      <c r="H4469" s="5">
        <f>IFERROR(IF($F$3=0,"-",Tabla1[[#This Row],[Precio de Cliente neto]]*(1+$F$3)),"-")</f>
        <v>8612.6727749999991</v>
      </c>
      <c r="I4469" s="5">
        <v>8202.5455000000002</v>
      </c>
      <c r="J4469" s="5">
        <v>7382.2909499999996</v>
      </c>
      <c r="K4469" s="26">
        <v>0.21</v>
      </c>
    </row>
    <row r="4470" spans="1:11">
      <c r="A4470" s="4">
        <v>11419</v>
      </c>
      <c r="B4470" t="s">
        <v>3324</v>
      </c>
      <c r="C4470" s="5">
        <f>IF($F$2=0," - ",Tabla1[[#This Row],[Base Precio de Lista neto]])</f>
        <v>36921.203500000003</v>
      </c>
      <c r="D4470" s="5">
        <f>IF($F$2=0," - ",Tabla1[[#This Row],[Base Precio de Lista neto]]*(1-$F$2))</f>
        <v>25844.84245</v>
      </c>
      <c r="E4470" s="5">
        <f>IF($F$2=0," - ",Tabla1[[#This Row],[Base para Mejor precio]]*(1-$F$2))</f>
        <v>23260.358204999997</v>
      </c>
      <c r="F4470" s="4" t="s">
        <v>5</v>
      </c>
      <c r="G4470" s="16" t="s">
        <v>6131</v>
      </c>
      <c r="H4470" s="5">
        <f>IFERROR(IF($F$3=0,"-",Tabla1[[#This Row],[Precio de Cliente neto]]*(1+$F$3)),"-")</f>
        <v>38767.263675000002</v>
      </c>
      <c r="I4470" s="5">
        <v>36921.203500000003</v>
      </c>
      <c r="J4470" s="5">
        <v>33229.083149999999</v>
      </c>
      <c r="K4470" s="26">
        <v>0.21</v>
      </c>
    </row>
    <row r="4471" spans="1:11">
      <c r="A4471" s="4">
        <v>11420</v>
      </c>
      <c r="B4471" t="s">
        <v>3325</v>
      </c>
      <c r="C4471" s="5">
        <f>IF($F$2=0," - ",Tabla1[[#This Row],[Base Precio de Lista neto]])</f>
        <v>7333.1288000000004</v>
      </c>
      <c r="D4471" s="5">
        <f>IF($F$2=0," - ",Tabla1[[#This Row],[Base Precio de Lista neto]]*(1-$F$2))</f>
        <v>5133.1901600000001</v>
      </c>
      <c r="E4471" s="5">
        <f>IF($F$2=0," - ",Tabla1[[#This Row],[Base para Mejor precio]]*(1-$F$2))</f>
        <v>4619.8711439999997</v>
      </c>
      <c r="F4471" s="4" t="s">
        <v>5</v>
      </c>
      <c r="G4471" s="16" t="s">
        <v>6131</v>
      </c>
      <c r="H4471" s="5">
        <f>IFERROR(IF($F$3=0,"-",Tabla1[[#This Row],[Precio de Cliente neto]]*(1+$F$3)),"-")</f>
        <v>7699.7852400000002</v>
      </c>
      <c r="I4471" s="5">
        <v>7333.1288000000004</v>
      </c>
      <c r="J4471" s="5">
        <v>6599.81592</v>
      </c>
      <c r="K4471" s="26">
        <v>0.21</v>
      </c>
    </row>
    <row r="4472" spans="1:11">
      <c r="A4472" s="4">
        <v>11421</v>
      </c>
      <c r="B4472" t="s">
        <v>3326</v>
      </c>
      <c r="C4472" s="5">
        <f>IF($F$2=0," - ",Tabla1[[#This Row],[Base Precio de Lista neto]])</f>
        <v>32786.6541</v>
      </c>
      <c r="D4472" s="5">
        <f>IF($F$2=0," - ",Tabla1[[#This Row],[Base Precio de Lista neto]]*(1-$F$2))</f>
        <v>22950.657869999999</v>
      </c>
      <c r="E4472" s="5">
        <f>IF($F$2=0," - ",Tabla1[[#This Row],[Base para Mejor precio]]*(1-$F$2))</f>
        <v>20655.592082999996</v>
      </c>
      <c r="F4472" s="4" t="s">
        <v>5</v>
      </c>
      <c r="G4472" s="16" t="s">
        <v>6131</v>
      </c>
      <c r="H4472" s="5">
        <f>IFERROR(IF($F$3=0,"-",Tabla1[[#This Row],[Precio de Cliente neto]]*(1+$F$3)),"-")</f>
        <v>34425.986805</v>
      </c>
      <c r="I4472" s="5">
        <v>32786.6541</v>
      </c>
      <c r="J4472" s="5">
        <v>29507.988689999998</v>
      </c>
      <c r="K4472" s="26">
        <v>0.21</v>
      </c>
    </row>
    <row r="4473" spans="1:11">
      <c r="A4473" s="4">
        <v>11422</v>
      </c>
      <c r="B4473" t="s">
        <v>3327</v>
      </c>
      <c r="C4473" s="5">
        <f>IF($F$2=0," - ",Tabla1[[#This Row],[Base Precio de Lista neto]])</f>
        <v>19129.237499999999</v>
      </c>
      <c r="D4473" s="5">
        <f>IF($F$2=0," - ",Tabla1[[#This Row],[Base Precio de Lista neto]]*(1-$F$2))</f>
        <v>13390.466249999999</v>
      </c>
      <c r="E4473" s="5">
        <f>IF($F$2=0," - ",Tabla1[[#This Row],[Base para Mejor precio]]*(1-$F$2))</f>
        <v>12051.419625</v>
      </c>
      <c r="F4473" s="4" t="s">
        <v>5</v>
      </c>
      <c r="G4473" s="16" t="s">
        <v>6131</v>
      </c>
      <c r="H4473" s="5">
        <f>IFERROR(IF($F$3=0,"-",Tabla1[[#This Row],[Precio de Cliente neto]]*(1+$F$3)),"-")</f>
        <v>20085.699375</v>
      </c>
      <c r="I4473" s="5">
        <v>19129.237499999999</v>
      </c>
      <c r="J4473" s="5">
        <v>17216.313750000001</v>
      </c>
      <c r="K4473" s="26">
        <v>0.21</v>
      </c>
    </row>
    <row r="4474" spans="1:11">
      <c r="A4474" s="4">
        <v>11516</v>
      </c>
      <c r="B4474" t="s">
        <v>9302</v>
      </c>
      <c r="C4474" s="5">
        <f>IF($F$2=0," - ",Tabla1[[#This Row],[Base Precio de Lista neto]])</f>
        <v>506.02069999999998</v>
      </c>
      <c r="D4474" s="5">
        <f>IF($F$2=0," - ",Tabla1[[#This Row],[Base Precio de Lista neto]]*(1-$F$2))</f>
        <v>354.21448999999996</v>
      </c>
      <c r="E4474" s="5">
        <f>IF($F$2=0," - ",Tabla1[[#This Row],[Base para Mejor precio]]*(1-$F$2))</f>
        <v>318.79304099999996</v>
      </c>
      <c r="F4474" s="4" t="s">
        <v>4</v>
      </c>
      <c r="G4474" s="16" t="s">
        <v>6131</v>
      </c>
      <c r="H4474" s="5">
        <f>IFERROR(IF($F$3=0,"-",Tabla1[[#This Row],[Precio de Cliente neto]]*(1+$F$3)),"-")</f>
        <v>531.32173499999999</v>
      </c>
      <c r="I4474" s="5">
        <v>506.02069999999998</v>
      </c>
      <c r="J4474" s="5">
        <v>455.41863000000001</v>
      </c>
      <c r="K4474" s="26">
        <v>0.21</v>
      </c>
    </row>
    <row r="4475" spans="1:11">
      <c r="A4475" s="4">
        <v>11517</v>
      </c>
      <c r="B4475" t="s">
        <v>9303</v>
      </c>
      <c r="C4475" s="5">
        <f>IF($F$2=0," - ",Tabla1[[#This Row],[Base Precio de Lista neto]])</f>
        <v>506.02069999999998</v>
      </c>
      <c r="D4475" s="5">
        <f>IF($F$2=0," - ",Tabla1[[#This Row],[Base Precio de Lista neto]]*(1-$F$2))</f>
        <v>354.21448999999996</v>
      </c>
      <c r="E4475" s="5">
        <f>IF($F$2=0," - ",Tabla1[[#This Row],[Base para Mejor precio]]*(1-$F$2))</f>
        <v>318.79304099999996</v>
      </c>
      <c r="F4475" s="4" t="s">
        <v>4</v>
      </c>
      <c r="G4475" s="16" t="s">
        <v>6131</v>
      </c>
      <c r="H4475" s="5">
        <f>IFERROR(IF($F$3=0,"-",Tabla1[[#This Row],[Precio de Cliente neto]]*(1+$F$3)),"-")</f>
        <v>531.32173499999999</v>
      </c>
      <c r="I4475" s="5">
        <v>506.02069999999998</v>
      </c>
      <c r="J4475" s="5">
        <v>455.41863000000001</v>
      </c>
      <c r="K4475" s="26">
        <v>0.21</v>
      </c>
    </row>
    <row r="4476" spans="1:11">
      <c r="A4476" s="4">
        <v>11523</v>
      </c>
      <c r="B4476" t="s">
        <v>9304</v>
      </c>
      <c r="C4476" s="5">
        <f>IF($F$2=0," - ",Tabla1[[#This Row],[Base Precio de Lista neto]])</f>
        <v>506.02069999999998</v>
      </c>
      <c r="D4476" s="5">
        <f>IF($F$2=0," - ",Tabla1[[#This Row],[Base Precio de Lista neto]]*(1-$F$2))</f>
        <v>354.21448999999996</v>
      </c>
      <c r="E4476" s="5">
        <f>IF($F$2=0," - ",Tabla1[[#This Row],[Base para Mejor precio]]*(1-$F$2))</f>
        <v>318.79304099999996</v>
      </c>
      <c r="F4476" s="4" t="s">
        <v>4</v>
      </c>
      <c r="G4476" s="16" t="s">
        <v>6131</v>
      </c>
      <c r="H4476" s="5">
        <f>IFERROR(IF($F$3=0,"-",Tabla1[[#This Row],[Precio de Cliente neto]]*(1+$F$3)),"-")</f>
        <v>531.32173499999999</v>
      </c>
      <c r="I4476" s="5">
        <v>506.02069999999998</v>
      </c>
      <c r="J4476" s="5">
        <v>455.41863000000001</v>
      </c>
      <c r="K4476" s="26">
        <v>0.21</v>
      </c>
    </row>
    <row r="4477" spans="1:11">
      <c r="A4477" s="4">
        <v>11591</v>
      </c>
      <c r="B4477" t="s">
        <v>3328</v>
      </c>
      <c r="C4477" s="5">
        <f>IF($F$2=0," - ",Tabla1[[#This Row],[Base Precio de Lista neto]])</f>
        <v>162.0393</v>
      </c>
      <c r="D4477" s="5">
        <f>IF($F$2=0," - ",Tabla1[[#This Row],[Base Precio de Lista neto]]*(1-$F$2))</f>
        <v>113.42750999999998</v>
      </c>
      <c r="E4477" s="5">
        <f>IF($F$2=0," - ",Tabla1[[#This Row],[Base para Mejor precio]]*(1-$F$2))</f>
        <v>102.08475900000001</v>
      </c>
      <c r="F4477" s="4" t="s">
        <v>4</v>
      </c>
      <c r="G4477" s="16" t="s">
        <v>6131</v>
      </c>
      <c r="H4477" s="5">
        <f>IFERROR(IF($F$3=0,"-",Tabla1[[#This Row],[Precio de Cliente neto]]*(1+$F$3)),"-")</f>
        <v>170.14126499999998</v>
      </c>
      <c r="I4477" s="5">
        <v>162.0393</v>
      </c>
      <c r="J4477" s="5">
        <v>145.83537000000001</v>
      </c>
      <c r="K4477" s="26">
        <v>0.21</v>
      </c>
    </row>
    <row r="4478" spans="1:11">
      <c r="A4478" s="4">
        <v>11592</v>
      </c>
      <c r="B4478" t="s">
        <v>3329</v>
      </c>
      <c r="C4478" s="5">
        <f>IF($F$2=0," - ",Tabla1[[#This Row],[Base Precio de Lista neto]])</f>
        <v>162.0393</v>
      </c>
      <c r="D4478" s="5">
        <f>IF($F$2=0," - ",Tabla1[[#This Row],[Base Precio de Lista neto]]*(1-$F$2))</f>
        <v>113.42750999999998</v>
      </c>
      <c r="E4478" s="5">
        <f>IF($F$2=0," - ",Tabla1[[#This Row],[Base para Mejor precio]]*(1-$F$2))</f>
        <v>102.08475900000001</v>
      </c>
      <c r="F4478" s="4" t="s">
        <v>4</v>
      </c>
      <c r="G4478" s="16" t="s">
        <v>6131</v>
      </c>
      <c r="H4478" s="5">
        <f>IFERROR(IF($F$3=0,"-",Tabla1[[#This Row],[Precio de Cliente neto]]*(1+$F$3)),"-")</f>
        <v>170.14126499999998</v>
      </c>
      <c r="I4478" s="5">
        <v>162.0393</v>
      </c>
      <c r="J4478" s="5">
        <v>145.83537000000001</v>
      </c>
      <c r="K4478" s="26">
        <v>0.21</v>
      </c>
    </row>
    <row r="4479" spans="1:11">
      <c r="A4479" s="4">
        <v>11593</v>
      </c>
      <c r="B4479" t="s">
        <v>3330</v>
      </c>
      <c r="C4479" s="5">
        <f>IF($F$2=0," - ",Tabla1[[#This Row],[Base Precio de Lista neto]])</f>
        <v>162.0393</v>
      </c>
      <c r="D4479" s="5">
        <f>IF($F$2=0," - ",Tabla1[[#This Row],[Base Precio de Lista neto]]*(1-$F$2))</f>
        <v>113.42750999999998</v>
      </c>
      <c r="E4479" s="5">
        <f>IF($F$2=0," - ",Tabla1[[#This Row],[Base para Mejor precio]]*(1-$F$2))</f>
        <v>102.08475900000001</v>
      </c>
      <c r="F4479" s="4" t="s">
        <v>4</v>
      </c>
      <c r="G4479" s="16" t="s">
        <v>6131</v>
      </c>
      <c r="H4479" s="5">
        <f>IFERROR(IF($F$3=0,"-",Tabla1[[#This Row],[Precio de Cliente neto]]*(1+$F$3)),"-")</f>
        <v>170.14126499999998</v>
      </c>
      <c r="I4479" s="5">
        <v>162.0393</v>
      </c>
      <c r="J4479" s="5">
        <v>145.83537000000001</v>
      </c>
      <c r="K4479" s="26">
        <v>0.21</v>
      </c>
    </row>
    <row r="4480" spans="1:11">
      <c r="A4480" s="4">
        <v>11594</v>
      </c>
      <c r="B4480" t="s">
        <v>3331</v>
      </c>
      <c r="C4480" s="5">
        <f>IF($F$2=0," - ",Tabla1[[#This Row],[Base Precio de Lista neto]])</f>
        <v>162.0393</v>
      </c>
      <c r="D4480" s="5">
        <f>IF($F$2=0," - ",Tabla1[[#This Row],[Base Precio de Lista neto]]*(1-$F$2))</f>
        <v>113.42750999999998</v>
      </c>
      <c r="E4480" s="5">
        <f>IF($F$2=0," - ",Tabla1[[#This Row],[Base para Mejor precio]]*(1-$F$2))</f>
        <v>102.08475900000001</v>
      </c>
      <c r="F4480" s="4" t="s">
        <v>4</v>
      </c>
      <c r="G4480" s="16" t="s">
        <v>6131</v>
      </c>
      <c r="H4480" s="5">
        <f>IFERROR(IF($F$3=0,"-",Tabla1[[#This Row],[Precio de Cliente neto]]*(1+$F$3)),"-")</f>
        <v>170.14126499999998</v>
      </c>
      <c r="I4480" s="5">
        <v>162.0393</v>
      </c>
      <c r="J4480" s="5">
        <v>145.83537000000001</v>
      </c>
      <c r="K4480" s="26">
        <v>0.21</v>
      </c>
    </row>
    <row r="4481" spans="1:11">
      <c r="A4481" s="4">
        <v>11595</v>
      </c>
      <c r="B4481" t="s">
        <v>3332</v>
      </c>
      <c r="C4481" s="5">
        <f>IF($F$2=0," - ",Tabla1[[#This Row],[Base Precio de Lista neto]])</f>
        <v>162.0393</v>
      </c>
      <c r="D4481" s="5">
        <f>IF($F$2=0," - ",Tabla1[[#This Row],[Base Precio de Lista neto]]*(1-$F$2))</f>
        <v>113.42750999999998</v>
      </c>
      <c r="E4481" s="5">
        <f>IF($F$2=0," - ",Tabla1[[#This Row],[Base para Mejor precio]]*(1-$F$2))</f>
        <v>102.08475900000001</v>
      </c>
      <c r="F4481" s="4" t="s">
        <v>4</v>
      </c>
      <c r="G4481" s="16" t="s">
        <v>6131</v>
      </c>
      <c r="H4481" s="5">
        <f>IFERROR(IF($F$3=0,"-",Tabla1[[#This Row],[Precio de Cliente neto]]*(1+$F$3)),"-")</f>
        <v>170.14126499999998</v>
      </c>
      <c r="I4481" s="5">
        <v>162.0393</v>
      </c>
      <c r="J4481" s="5">
        <v>145.83537000000001</v>
      </c>
      <c r="K4481" s="26">
        <v>0.21</v>
      </c>
    </row>
    <row r="4482" spans="1:11">
      <c r="A4482" s="4">
        <v>11596</v>
      </c>
      <c r="B4482" t="s">
        <v>3333</v>
      </c>
      <c r="C4482" s="5">
        <f>IF($F$2=0," - ",Tabla1[[#This Row],[Base Precio de Lista neto]])</f>
        <v>162.0393</v>
      </c>
      <c r="D4482" s="5">
        <f>IF($F$2=0," - ",Tabla1[[#This Row],[Base Precio de Lista neto]]*(1-$F$2))</f>
        <v>113.42750999999998</v>
      </c>
      <c r="E4482" s="5">
        <f>IF($F$2=0," - ",Tabla1[[#This Row],[Base para Mejor precio]]*(1-$F$2))</f>
        <v>102.08475900000001</v>
      </c>
      <c r="F4482" s="4" t="s">
        <v>4</v>
      </c>
      <c r="G4482" s="16" t="s">
        <v>6131</v>
      </c>
      <c r="H4482" s="5">
        <f>IFERROR(IF($F$3=0,"-",Tabla1[[#This Row],[Precio de Cliente neto]]*(1+$F$3)),"-")</f>
        <v>170.14126499999998</v>
      </c>
      <c r="I4482" s="5">
        <v>162.0393</v>
      </c>
      <c r="J4482" s="5">
        <v>145.83537000000001</v>
      </c>
      <c r="K4482" s="26">
        <v>0.21</v>
      </c>
    </row>
    <row r="4483" spans="1:11">
      <c r="A4483" s="4">
        <v>11597</v>
      </c>
      <c r="B4483" t="s">
        <v>3334</v>
      </c>
      <c r="C4483" s="5">
        <f>IF($F$2=0," - ",Tabla1[[#This Row],[Base Precio de Lista neto]])</f>
        <v>162.0393</v>
      </c>
      <c r="D4483" s="5">
        <f>IF($F$2=0," - ",Tabla1[[#This Row],[Base Precio de Lista neto]]*(1-$F$2))</f>
        <v>113.42750999999998</v>
      </c>
      <c r="E4483" s="5">
        <f>IF($F$2=0," - ",Tabla1[[#This Row],[Base para Mejor precio]]*(1-$F$2))</f>
        <v>102.08475900000001</v>
      </c>
      <c r="F4483" s="4" t="s">
        <v>4</v>
      </c>
      <c r="G4483" s="16" t="s">
        <v>6131</v>
      </c>
      <c r="H4483" s="5">
        <f>IFERROR(IF($F$3=0,"-",Tabla1[[#This Row],[Precio de Cliente neto]]*(1+$F$3)),"-")</f>
        <v>170.14126499999998</v>
      </c>
      <c r="I4483" s="5">
        <v>162.0393</v>
      </c>
      <c r="J4483" s="5">
        <v>145.83537000000001</v>
      </c>
      <c r="K4483" s="26">
        <v>0.21</v>
      </c>
    </row>
    <row r="4484" spans="1:11">
      <c r="A4484" s="4">
        <v>11598</v>
      </c>
      <c r="B4484" t="s">
        <v>3335</v>
      </c>
      <c r="C4484" s="5">
        <f>IF($F$2=0," - ",Tabla1[[#This Row],[Base Precio de Lista neto]])</f>
        <v>162.0393</v>
      </c>
      <c r="D4484" s="5">
        <f>IF($F$2=0," - ",Tabla1[[#This Row],[Base Precio de Lista neto]]*(1-$F$2))</f>
        <v>113.42750999999998</v>
      </c>
      <c r="E4484" s="5">
        <f>IF($F$2=0," - ",Tabla1[[#This Row],[Base para Mejor precio]]*(1-$F$2))</f>
        <v>102.08475900000001</v>
      </c>
      <c r="F4484" s="4" t="s">
        <v>4</v>
      </c>
      <c r="G4484" s="16" t="s">
        <v>6131</v>
      </c>
      <c r="H4484" s="5">
        <f>IFERROR(IF($F$3=0,"-",Tabla1[[#This Row],[Precio de Cliente neto]]*(1+$F$3)),"-")</f>
        <v>170.14126499999998</v>
      </c>
      <c r="I4484" s="5">
        <v>162.0393</v>
      </c>
      <c r="J4484" s="5">
        <v>145.83537000000001</v>
      </c>
      <c r="K4484" s="26">
        <v>0.21</v>
      </c>
    </row>
    <row r="4485" spans="1:11">
      <c r="A4485" s="4">
        <v>11599</v>
      </c>
      <c r="B4485" t="s">
        <v>3336</v>
      </c>
      <c r="C4485" s="5">
        <f>IF($F$2=0," - ",Tabla1[[#This Row],[Base Precio de Lista neto]])</f>
        <v>162.0393</v>
      </c>
      <c r="D4485" s="5">
        <f>IF($F$2=0," - ",Tabla1[[#This Row],[Base Precio de Lista neto]]*(1-$F$2))</f>
        <v>113.42750999999998</v>
      </c>
      <c r="E4485" s="5">
        <f>IF($F$2=0," - ",Tabla1[[#This Row],[Base para Mejor precio]]*(1-$F$2))</f>
        <v>102.08475900000001</v>
      </c>
      <c r="F4485" s="4" t="s">
        <v>4</v>
      </c>
      <c r="G4485" s="16" t="s">
        <v>6131</v>
      </c>
      <c r="H4485" s="5">
        <f>IFERROR(IF($F$3=0,"-",Tabla1[[#This Row],[Precio de Cliente neto]]*(1+$F$3)),"-")</f>
        <v>170.14126499999998</v>
      </c>
      <c r="I4485" s="5">
        <v>162.0393</v>
      </c>
      <c r="J4485" s="5">
        <v>145.83537000000001</v>
      </c>
      <c r="K4485" s="26">
        <v>0.21</v>
      </c>
    </row>
    <row r="4486" spans="1:11">
      <c r="A4486" s="4">
        <v>11600</v>
      </c>
      <c r="B4486" t="s">
        <v>3337</v>
      </c>
      <c r="C4486" s="5">
        <f>IF($F$2=0," - ",Tabla1[[#This Row],[Base Precio de Lista neto]])</f>
        <v>282.96600000000001</v>
      </c>
      <c r="D4486" s="5">
        <f>IF($F$2=0," - ",Tabla1[[#This Row],[Base Precio de Lista neto]]*(1-$F$2))</f>
        <v>198.0762</v>
      </c>
      <c r="E4486" s="5">
        <f>IF($F$2=0," - ",Tabla1[[#This Row],[Base para Mejor precio]]*(1-$F$2))</f>
        <v>178.26857999999999</v>
      </c>
      <c r="F4486" s="4" t="s">
        <v>4</v>
      </c>
      <c r="G4486" s="16" t="s">
        <v>6131</v>
      </c>
      <c r="H4486" s="5">
        <f>IFERROR(IF($F$3=0,"-",Tabla1[[#This Row],[Precio de Cliente neto]]*(1+$F$3)),"-")</f>
        <v>297.11430000000001</v>
      </c>
      <c r="I4486" s="5">
        <v>282.96600000000001</v>
      </c>
      <c r="J4486" s="5">
        <v>254.6694</v>
      </c>
      <c r="K4486" s="26">
        <v>0.21</v>
      </c>
    </row>
    <row r="4487" spans="1:11">
      <c r="A4487" s="4">
        <v>11601</v>
      </c>
      <c r="B4487" t="s">
        <v>3338</v>
      </c>
      <c r="C4487" s="5">
        <f>IF($F$2=0," - ",Tabla1[[#This Row],[Base Precio de Lista neto]])</f>
        <v>282.96600000000001</v>
      </c>
      <c r="D4487" s="5">
        <f>IF($F$2=0," - ",Tabla1[[#This Row],[Base Precio de Lista neto]]*(1-$F$2))</f>
        <v>198.0762</v>
      </c>
      <c r="E4487" s="5">
        <f>IF($F$2=0," - ",Tabla1[[#This Row],[Base para Mejor precio]]*(1-$F$2))</f>
        <v>178.26857999999999</v>
      </c>
      <c r="F4487" s="4" t="s">
        <v>4</v>
      </c>
      <c r="G4487" s="16" t="s">
        <v>6131</v>
      </c>
      <c r="H4487" s="5">
        <f>IFERROR(IF($F$3=0,"-",Tabla1[[#This Row],[Precio de Cliente neto]]*(1+$F$3)),"-")</f>
        <v>297.11430000000001</v>
      </c>
      <c r="I4487" s="5">
        <v>282.96600000000001</v>
      </c>
      <c r="J4487" s="5">
        <v>254.6694</v>
      </c>
      <c r="K4487" s="26">
        <v>0.21</v>
      </c>
    </row>
    <row r="4488" spans="1:11">
      <c r="A4488" s="4">
        <v>11602</v>
      </c>
      <c r="B4488" t="s">
        <v>3339</v>
      </c>
      <c r="C4488" s="5">
        <f>IF($F$2=0," - ",Tabla1[[#This Row],[Base Precio de Lista neto]])</f>
        <v>282.96600000000001</v>
      </c>
      <c r="D4488" s="5">
        <f>IF($F$2=0," - ",Tabla1[[#This Row],[Base Precio de Lista neto]]*(1-$F$2))</f>
        <v>198.0762</v>
      </c>
      <c r="E4488" s="5">
        <f>IF($F$2=0," - ",Tabla1[[#This Row],[Base para Mejor precio]]*(1-$F$2))</f>
        <v>178.26857999999999</v>
      </c>
      <c r="F4488" s="4" t="s">
        <v>4</v>
      </c>
      <c r="G4488" s="16" t="s">
        <v>6131</v>
      </c>
      <c r="H4488" s="5">
        <f>IFERROR(IF($F$3=0,"-",Tabla1[[#This Row],[Precio de Cliente neto]]*(1+$F$3)),"-")</f>
        <v>297.11430000000001</v>
      </c>
      <c r="I4488" s="5">
        <v>282.96600000000001</v>
      </c>
      <c r="J4488" s="5">
        <v>254.6694</v>
      </c>
      <c r="K4488" s="26">
        <v>0.21</v>
      </c>
    </row>
    <row r="4489" spans="1:11">
      <c r="A4489" s="4">
        <v>11603</v>
      </c>
      <c r="B4489" t="s">
        <v>3340</v>
      </c>
      <c r="C4489" s="5">
        <f>IF($F$2=0," - ",Tabla1[[#This Row],[Base Precio de Lista neto]])</f>
        <v>282.96600000000001</v>
      </c>
      <c r="D4489" s="5">
        <f>IF($F$2=0," - ",Tabla1[[#This Row],[Base Precio de Lista neto]]*(1-$F$2))</f>
        <v>198.0762</v>
      </c>
      <c r="E4489" s="5">
        <f>IF($F$2=0," - ",Tabla1[[#This Row],[Base para Mejor precio]]*(1-$F$2))</f>
        <v>178.26857999999999</v>
      </c>
      <c r="F4489" s="4" t="s">
        <v>4</v>
      </c>
      <c r="G4489" s="16" t="s">
        <v>6131</v>
      </c>
      <c r="H4489" s="5">
        <f>IFERROR(IF($F$3=0,"-",Tabla1[[#This Row],[Precio de Cliente neto]]*(1+$F$3)),"-")</f>
        <v>297.11430000000001</v>
      </c>
      <c r="I4489" s="5">
        <v>282.96600000000001</v>
      </c>
      <c r="J4489" s="5">
        <v>254.6694</v>
      </c>
      <c r="K4489" s="26">
        <v>0.21</v>
      </c>
    </row>
    <row r="4490" spans="1:11">
      <c r="A4490" s="4">
        <v>11604</v>
      </c>
      <c r="B4490" t="s">
        <v>3341</v>
      </c>
      <c r="C4490" s="5">
        <f>IF($F$2=0," - ",Tabla1[[#This Row],[Base Precio de Lista neto]])</f>
        <v>282.96600000000001</v>
      </c>
      <c r="D4490" s="5">
        <f>IF($F$2=0," - ",Tabla1[[#This Row],[Base Precio de Lista neto]]*(1-$F$2))</f>
        <v>198.0762</v>
      </c>
      <c r="E4490" s="5">
        <f>IF($F$2=0," - ",Tabla1[[#This Row],[Base para Mejor precio]]*(1-$F$2))</f>
        <v>178.26857999999999</v>
      </c>
      <c r="F4490" s="4" t="s">
        <v>4</v>
      </c>
      <c r="G4490" s="16" t="s">
        <v>6131</v>
      </c>
      <c r="H4490" s="5">
        <f>IFERROR(IF($F$3=0,"-",Tabla1[[#This Row],[Precio de Cliente neto]]*(1+$F$3)),"-")</f>
        <v>297.11430000000001</v>
      </c>
      <c r="I4490" s="5">
        <v>282.96600000000001</v>
      </c>
      <c r="J4490" s="5">
        <v>254.6694</v>
      </c>
      <c r="K4490" s="26">
        <v>0.21</v>
      </c>
    </row>
    <row r="4491" spans="1:11">
      <c r="A4491" s="4">
        <v>11605</v>
      </c>
      <c r="B4491" t="s">
        <v>3342</v>
      </c>
      <c r="C4491" s="5">
        <f>IF($F$2=0," - ",Tabla1[[#This Row],[Base Precio de Lista neto]])</f>
        <v>282.96600000000001</v>
      </c>
      <c r="D4491" s="5">
        <f>IF($F$2=0," - ",Tabla1[[#This Row],[Base Precio de Lista neto]]*(1-$F$2))</f>
        <v>198.0762</v>
      </c>
      <c r="E4491" s="5">
        <f>IF($F$2=0," - ",Tabla1[[#This Row],[Base para Mejor precio]]*(1-$F$2))</f>
        <v>178.26857999999999</v>
      </c>
      <c r="F4491" s="4" t="s">
        <v>4</v>
      </c>
      <c r="G4491" s="16" t="s">
        <v>6131</v>
      </c>
      <c r="H4491" s="5">
        <f>IFERROR(IF($F$3=0,"-",Tabla1[[#This Row],[Precio de Cliente neto]]*(1+$F$3)),"-")</f>
        <v>297.11430000000001</v>
      </c>
      <c r="I4491" s="5">
        <v>282.96600000000001</v>
      </c>
      <c r="J4491" s="5">
        <v>254.6694</v>
      </c>
      <c r="K4491" s="26">
        <v>0.21</v>
      </c>
    </row>
    <row r="4492" spans="1:11">
      <c r="A4492" s="4">
        <v>11606</v>
      </c>
      <c r="B4492" t="s">
        <v>3343</v>
      </c>
      <c r="C4492" s="5">
        <f>IF($F$2=0," - ",Tabla1[[#This Row],[Base Precio de Lista neto]])</f>
        <v>282.96600000000001</v>
      </c>
      <c r="D4492" s="5">
        <f>IF($F$2=0," - ",Tabla1[[#This Row],[Base Precio de Lista neto]]*(1-$F$2))</f>
        <v>198.0762</v>
      </c>
      <c r="E4492" s="5">
        <f>IF($F$2=0," - ",Tabla1[[#This Row],[Base para Mejor precio]]*(1-$F$2))</f>
        <v>178.26857999999999</v>
      </c>
      <c r="F4492" s="4" t="s">
        <v>4</v>
      </c>
      <c r="G4492" s="16" t="s">
        <v>6131</v>
      </c>
      <c r="H4492" s="5">
        <f>IFERROR(IF($F$3=0,"-",Tabla1[[#This Row],[Precio de Cliente neto]]*(1+$F$3)),"-")</f>
        <v>297.11430000000001</v>
      </c>
      <c r="I4492" s="5">
        <v>282.96600000000001</v>
      </c>
      <c r="J4492" s="5">
        <v>254.6694</v>
      </c>
      <c r="K4492" s="26">
        <v>0.21</v>
      </c>
    </row>
    <row r="4493" spans="1:11">
      <c r="A4493" s="4">
        <v>11607</v>
      </c>
      <c r="B4493" t="s">
        <v>3344</v>
      </c>
      <c r="C4493" s="5">
        <f>IF($F$2=0," - ",Tabla1[[#This Row],[Base Precio de Lista neto]])</f>
        <v>282.96600000000001</v>
      </c>
      <c r="D4493" s="5">
        <f>IF($F$2=0," - ",Tabla1[[#This Row],[Base Precio de Lista neto]]*(1-$F$2))</f>
        <v>198.0762</v>
      </c>
      <c r="E4493" s="5">
        <f>IF($F$2=0," - ",Tabla1[[#This Row],[Base para Mejor precio]]*(1-$F$2))</f>
        <v>178.26857999999999</v>
      </c>
      <c r="F4493" s="4" t="s">
        <v>4</v>
      </c>
      <c r="G4493" s="16" t="s">
        <v>6131</v>
      </c>
      <c r="H4493" s="5">
        <f>IFERROR(IF($F$3=0,"-",Tabla1[[#This Row],[Precio de Cliente neto]]*(1+$F$3)),"-")</f>
        <v>297.11430000000001</v>
      </c>
      <c r="I4493" s="5">
        <v>282.96600000000001</v>
      </c>
      <c r="J4493" s="5">
        <v>254.6694</v>
      </c>
      <c r="K4493" s="26">
        <v>0.21</v>
      </c>
    </row>
    <row r="4494" spans="1:11">
      <c r="A4494" s="4">
        <v>11608</v>
      </c>
      <c r="B4494" t="s">
        <v>3345</v>
      </c>
      <c r="C4494" s="5">
        <f>IF($F$2=0," - ",Tabla1[[#This Row],[Base Precio de Lista neto]])</f>
        <v>282.96600000000001</v>
      </c>
      <c r="D4494" s="5">
        <f>IF($F$2=0," - ",Tabla1[[#This Row],[Base Precio de Lista neto]]*(1-$F$2))</f>
        <v>198.0762</v>
      </c>
      <c r="E4494" s="5">
        <f>IF($F$2=0," - ",Tabla1[[#This Row],[Base para Mejor precio]]*(1-$F$2))</f>
        <v>178.26857999999999</v>
      </c>
      <c r="F4494" s="4" t="s">
        <v>4</v>
      </c>
      <c r="G4494" s="16" t="s">
        <v>6131</v>
      </c>
      <c r="H4494" s="5">
        <f>IFERROR(IF($F$3=0,"-",Tabla1[[#This Row],[Precio de Cliente neto]]*(1+$F$3)),"-")</f>
        <v>297.11430000000001</v>
      </c>
      <c r="I4494" s="5">
        <v>282.96600000000001</v>
      </c>
      <c r="J4494" s="5">
        <v>254.6694</v>
      </c>
      <c r="K4494" s="26">
        <v>0.21</v>
      </c>
    </row>
    <row r="4495" spans="1:11">
      <c r="A4495" s="4">
        <v>11609</v>
      </c>
      <c r="B4495" t="s">
        <v>3346</v>
      </c>
      <c r="C4495" s="5">
        <f>IF($F$2=0," - ",Tabla1[[#This Row],[Base Precio de Lista neto]])</f>
        <v>282.96600000000001</v>
      </c>
      <c r="D4495" s="5">
        <f>IF($F$2=0," - ",Tabla1[[#This Row],[Base Precio de Lista neto]]*(1-$F$2))</f>
        <v>198.0762</v>
      </c>
      <c r="E4495" s="5">
        <f>IF($F$2=0," - ",Tabla1[[#This Row],[Base para Mejor precio]]*(1-$F$2))</f>
        <v>178.26857999999999</v>
      </c>
      <c r="F4495" s="4" t="s">
        <v>4</v>
      </c>
      <c r="G4495" s="16" t="s">
        <v>6131</v>
      </c>
      <c r="H4495" s="5">
        <f>IFERROR(IF($F$3=0,"-",Tabla1[[#This Row],[Precio de Cliente neto]]*(1+$F$3)),"-")</f>
        <v>297.11430000000001</v>
      </c>
      <c r="I4495" s="5">
        <v>282.96600000000001</v>
      </c>
      <c r="J4495" s="5">
        <v>254.6694</v>
      </c>
      <c r="K4495" s="26">
        <v>0.21</v>
      </c>
    </row>
    <row r="4496" spans="1:11">
      <c r="A4496" s="4">
        <v>11610</v>
      </c>
      <c r="B4496" t="s">
        <v>3347</v>
      </c>
      <c r="C4496" s="5">
        <f>IF($F$2=0," - ",Tabla1[[#This Row],[Base Precio de Lista neto]])</f>
        <v>282.96600000000001</v>
      </c>
      <c r="D4496" s="5">
        <f>IF($F$2=0," - ",Tabla1[[#This Row],[Base Precio de Lista neto]]*(1-$F$2))</f>
        <v>198.0762</v>
      </c>
      <c r="E4496" s="5">
        <f>IF($F$2=0," - ",Tabla1[[#This Row],[Base para Mejor precio]]*(1-$F$2))</f>
        <v>178.26857999999999</v>
      </c>
      <c r="F4496" s="4" t="s">
        <v>4</v>
      </c>
      <c r="G4496" s="16" t="s">
        <v>6131</v>
      </c>
      <c r="H4496" s="5">
        <f>IFERROR(IF($F$3=0,"-",Tabla1[[#This Row],[Precio de Cliente neto]]*(1+$F$3)),"-")</f>
        <v>297.11430000000001</v>
      </c>
      <c r="I4496" s="5">
        <v>282.96600000000001</v>
      </c>
      <c r="J4496" s="5">
        <v>254.6694</v>
      </c>
      <c r="K4496" s="26">
        <v>0.21</v>
      </c>
    </row>
    <row r="4497" spans="1:11">
      <c r="A4497" s="4">
        <v>11611</v>
      </c>
      <c r="B4497" t="s">
        <v>3348</v>
      </c>
      <c r="C4497" s="5">
        <f>IF($F$2=0," - ",Tabla1[[#This Row],[Base Precio de Lista neto]])</f>
        <v>282.96600000000001</v>
      </c>
      <c r="D4497" s="5">
        <f>IF($F$2=0," - ",Tabla1[[#This Row],[Base Precio de Lista neto]]*(1-$F$2))</f>
        <v>198.0762</v>
      </c>
      <c r="E4497" s="5">
        <f>IF($F$2=0," - ",Tabla1[[#This Row],[Base para Mejor precio]]*(1-$F$2))</f>
        <v>178.26857999999999</v>
      </c>
      <c r="F4497" s="4" t="s">
        <v>4</v>
      </c>
      <c r="G4497" s="16" t="s">
        <v>6131</v>
      </c>
      <c r="H4497" s="5">
        <f>IFERROR(IF($F$3=0,"-",Tabla1[[#This Row],[Precio de Cliente neto]]*(1+$F$3)),"-")</f>
        <v>297.11430000000001</v>
      </c>
      <c r="I4497" s="5">
        <v>282.96600000000001</v>
      </c>
      <c r="J4497" s="5">
        <v>254.6694</v>
      </c>
      <c r="K4497" s="26">
        <v>0.21</v>
      </c>
    </row>
    <row r="4498" spans="1:11">
      <c r="A4498" s="4">
        <v>11612</v>
      </c>
      <c r="B4498" t="s">
        <v>3349</v>
      </c>
      <c r="C4498" s="5">
        <f>IF($F$2=0," - ",Tabla1[[#This Row],[Base Precio de Lista neto]])</f>
        <v>282.96600000000001</v>
      </c>
      <c r="D4498" s="5">
        <f>IF($F$2=0," - ",Tabla1[[#This Row],[Base Precio de Lista neto]]*(1-$F$2))</f>
        <v>198.0762</v>
      </c>
      <c r="E4498" s="5">
        <f>IF($F$2=0," - ",Tabla1[[#This Row],[Base para Mejor precio]]*(1-$F$2))</f>
        <v>178.26857999999999</v>
      </c>
      <c r="F4498" s="4" t="s">
        <v>4</v>
      </c>
      <c r="G4498" s="16" t="s">
        <v>6131</v>
      </c>
      <c r="H4498" s="5">
        <f>IFERROR(IF($F$3=0,"-",Tabla1[[#This Row],[Precio de Cliente neto]]*(1+$F$3)),"-")</f>
        <v>297.11430000000001</v>
      </c>
      <c r="I4498" s="5">
        <v>282.96600000000001</v>
      </c>
      <c r="J4498" s="5">
        <v>254.6694</v>
      </c>
      <c r="K4498" s="26">
        <v>0.21</v>
      </c>
    </row>
    <row r="4499" spans="1:11">
      <c r="A4499" s="4">
        <v>11613</v>
      </c>
      <c r="B4499" t="s">
        <v>3350</v>
      </c>
      <c r="C4499" s="5">
        <f>IF($F$2=0," - ",Tabla1[[#This Row],[Base Precio de Lista neto]])</f>
        <v>282.96600000000001</v>
      </c>
      <c r="D4499" s="5">
        <f>IF($F$2=0," - ",Tabla1[[#This Row],[Base Precio de Lista neto]]*(1-$F$2))</f>
        <v>198.0762</v>
      </c>
      <c r="E4499" s="5">
        <f>IF($F$2=0," - ",Tabla1[[#This Row],[Base para Mejor precio]]*(1-$F$2))</f>
        <v>178.26857999999999</v>
      </c>
      <c r="F4499" s="4" t="s">
        <v>4</v>
      </c>
      <c r="G4499" s="16" t="s">
        <v>6131</v>
      </c>
      <c r="H4499" s="5">
        <f>IFERROR(IF($F$3=0,"-",Tabla1[[#This Row],[Precio de Cliente neto]]*(1+$F$3)),"-")</f>
        <v>297.11430000000001</v>
      </c>
      <c r="I4499" s="5">
        <v>282.96600000000001</v>
      </c>
      <c r="J4499" s="5">
        <v>254.6694</v>
      </c>
      <c r="K4499" s="26">
        <v>0.21</v>
      </c>
    </row>
    <row r="4500" spans="1:11">
      <c r="A4500" s="4">
        <v>11614</v>
      </c>
      <c r="B4500" t="s">
        <v>3351</v>
      </c>
      <c r="C4500" s="5">
        <f>IF($F$2=0," - ",Tabla1[[#This Row],[Base Precio de Lista neto]])</f>
        <v>359.87740000000002</v>
      </c>
      <c r="D4500" s="5">
        <f>IF($F$2=0," - ",Tabla1[[#This Row],[Base Precio de Lista neto]]*(1-$F$2))</f>
        <v>251.91417999999999</v>
      </c>
      <c r="E4500" s="5">
        <f>IF($F$2=0," - ",Tabla1[[#This Row],[Base para Mejor precio]]*(1-$F$2))</f>
        <v>226.72276199999999</v>
      </c>
      <c r="F4500" s="4" t="s">
        <v>4</v>
      </c>
      <c r="G4500" s="16" t="s">
        <v>6131</v>
      </c>
      <c r="H4500" s="5">
        <f>IFERROR(IF($F$3=0,"-",Tabla1[[#This Row],[Precio de Cliente neto]]*(1+$F$3)),"-")</f>
        <v>377.87126999999998</v>
      </c>
      <c r="I4500" s="5">
        <v>359.87740000000002</v>
      </c>
      <c r="J4500" s="5">
        <v>323.88965999999999</v>
      </c>
      <c r="K4500" s="26">
        <v>0.21</v>
      </c>
    </row>
    <row r="4501" spans="1:11">
      <c r="A4501" s="4">
        <v>11615</v>
      </c>
      <c r="B4501" t="s">
        <v>3352</v>
      </c>
      <c r="C4501" s="5">
        <f>IF($F$2=0," - ",Tabla1[[#This Row],[Base Precio de Lista neto]])</f>
        <v>359.87740000000002</v>
      </c>
      <c r="D4501" s="5">
        <f>IF($F$2=0," - ",Tabla1[[#This Row],[Base Precio de Lista neto]]*(1-$F$2))</f>
        <v>251.91417999999999</v>
      </c>
      <c r="E4501" s="5">
        <f>IF($F$2=0," - ",Tabla1[[#This Row],[Base para Mejor precio]]*(1-$F$2))</f>
        <v>226.72276199999999</v>
      </c>
      <c r="F4501" s="4" t="s">
        <v>4</v>
      </c>
      <c r="G4501" s="16" t="s">
        <v>6131</v>
      </c>
      <c r="H4501" s="5">
        <f>IFERROR(IF($F$3=0,"-",Tabla1[[#This Row],[Precio de Cliente neto]]*(1+$F$3)),"-")</f>
        <v>377.87126999999998</v>
      </c>
      <c r="I4501" s="5">
        <v>359.87740000000002</v>
      </c>
      <c r="J4501" s="5">
        <v>323.88965999999999</v>
      </c>
      <c r="K4501" s="26">
        <v>0.21</v>
      </c>
    </row>
    <row r="4502" spans="1:11">
      <c r="A4502" s="4">
        <v>11616</v>
      </c>
      <c r="B4502" t="s">
        <v>3353</v>
      </c>
      <c r="C4502" s="5">
        <f>IF($F$2=0," - ",Tabla1[[#This Row],[Base Precio de Lista neto]])</f>
        <v>359.87740000000002</v>
      </c>
      <c r="D4502" s="5">
        <f>IF($F$2=0," - ",Tabla1[[#This Row],[Base Precio de Lista neto]]*(1-$F$2))</f>
        <v>251.91417999999999</v>
      </c>
      <c r="E4502" s="5">
        <f>IF($F$2=0," - ",Tabla1[[#This Row],[Base para Mejor precio]]*(1-$F$2))</f>
        <v>226.72276199999999</v>
      </c>
      <c r="F4502" s="4" t="s">
        <v>4</v>
      </c>
      <c r="G4502" s="16" t="s">
        <v>6131</v>
      </c>
      <c r="H4502" s="5">
        <f>IFERROR(IF($F$3=0,"-",Tabla1[[#This Row],[Precio de Cliente neto]]*(1+$F$3)),"-")</f>
        <v>377.87126999999998</v>
      </c>
      <c r="I4502" s="5">
        <v>359.87740000000002</v>
      </c>
      <c r="J4502" s="5">
        <v>323.88965999999999</v>
      </c>
      <c r="K4502" s="26">
        <v>0.21</v>
      </c>
    </row>
    <row r="4503" spans="1:11">
      <c r="A4503" s="4">
        <v>11617</v>
      </c>
      <c r="B4503" t="s">
        <v>3354</v>
      </c>
      <c r="C4503" s="5">
        <f>IF($F$2=0," - ",Tabla1[[#This Row],[Base Precio de Lista neto]])</f>
        <v>359.87740000000002</v>
      </c>
      <c r="D4503" s="5">
        <f>IF($F$2=0," - ",Tabla1[[#This Row],[Base Precio de Lista neto]]*(1-$F$2))</f>
        <v>251.91417999999999</v>
      </c>
      <c r="E4503" s="5">
        <f>IF($F$2=0," - ",Tabla1[[#This Row],[Base para Mejor precio]]*(1-$F$2))</f>
        <v>226.72276199999999</v>
      </c>
      <c r="F4503" s="4" t="s">
        <v>4</v>
      </c>
      <c r="G4503" s="16" t="s">
        <v>6131</v>
      </c>
      <c r="H4503" s="5">
        <f>IFERROR(IF($F$3=0,"-",Tabla1[[#This Row],[Precio de Cliente neto]]*(1+$F$3)),"-")</f>
        <v>377.87126999999998</v>
      </c>
      <c r="I4503" s="5">
        <v>359.87740000000002</v>
      </c>
      <c r="J4503" s="5">
        <v>323.88965999999999</v>
      </c>
      <c r="K4503" s="26">
        <v>0.21</v>
      </c>
    </row>
    <row r="4504" spans="1:11">
      <c r="A4504" s="4">
        <v>11618</v>
      </c>
      <c r="B4504" t="s">
        <v>3355</v>
      </c>
      <c r="C4504" s="5">
        <f>IF($F$2=0," - ",Tabla1[[#This Row],[Base Precio de Lista neto]])</f>
        <v>359.87740000000002</v>
      </c>
      <c r="D4504" s="5">
        <f>IF($F$2=0," - ",Tabla1[[#This Row],[Base Precio de Lista neto]]*(1-$F$2))</f>
        <v>251.91417999999999</v>
      </c>
      <c r="E4504" s="5">
        <f>IF($F$2=0," - ",Tabla1[[#This Row],[Base para Mejor precio]]*(1-$F$2))</f>
        <v>226.72276199999999</v>
      </c>
      <c r="F4504" s="4" t="s">
        <v>4</v>
      </c>
      <c r="G4504" s="16" t="s">
        <v>6131</v>
      </c>
      <c r="H4504" s="5">
        <f>IFERROR(IF($F$3=0,"-",Tabla1[[#This Row],[Precio de Cliente neto]]*(1+$F$3)),"-")</f>
        <v>377.87126999999998</v>
      </c>
      <c r="I4504" s="5">
        <v>359.87740000000002</v>
      </c>
      <c r="J4504" s="5">
        <v>323.88965999999999</v>
      </c>
      <c r="K4504" s="26">
        <v>0.21</v>
      </c>
    </row>
    <row r="4505" spans="1:11">
      <c r="A4505" s="4">
        <v>11619</v>
      </c>
      <c r="B4505" t="s">
        <v>9305</v>
      </c>
      <c r="C4505" s="5">
        <f>IF($F$2=0," - ",Tabla1[[#This Row],[Base Precio de Lista neto]])</f>
        <v>359.87650000000002</v>
      </c>
      <c r="D4505" s="5">
        <f>IF($F$2=0," - ",Tabla1[[#This Row],[Base Precio de Lista neto]]*(1-$F$2))</f>
        <v>251.91354999999999</v>
      </c>
      <c r="E4505" s="5">
        <f>IF($F$2=0," - ",Tabla1[[#This Row],[Base para Mejor precio]]*(1-$F$2))</f>
        <v>226.72219499999997</v>
      </c>
      <c r="F4505" s="4" t="s">
        <v>4</v>
      </c>
      <c r="G4505" s="16" t="s">
        <v>6131</v>
      </c>
      <c r="H4505" s="5">
        <f>IFERROR(IF($F$3=0,"-",Tabla1[[#This Row],[Precio de Cliente neto]]*(1+$F$3)),"-")</f>
        <v>377.87032499999998</v>
      </c>
      <c r="I4505" s="5">
        <v>359.87650000000002</v>
      </c>
      <c r="J4505" s="5">
        <v>323.88884999999999</v>
      </c>
      <c r="K4505" s="26">
        <v>0.21</v>
      </c>
    </row>
    <row r="4506" spans="1:11">
      <c r="A4506" s="4">
        <v>11620</v>
      </c>
      <c r="B4506" t="s">
        <v>3356</v>
      </c>
      <c r="C4506" s="5">
        <f>IF($F$2=0," - ",Tabla1[[#This Row],[Base Precio de Lista neto]])</f>
        <v>359.87740000000002</v>
      </c>
      <c r="D4506" s="5">
        <f>IF($F$2=0," - ",Tabla1[[#This Row],[Base Precio de Lista neto]]*(1-$F$2))</f>
        <v>251.91417999999999</v>
      </c>
      <c r="E4506" s="5">
        <f>IF($F$2=0," - ",Tabla1[[#This Row],[Base para Mejor precio]]*(1-$F$2))</f>
        <v>226.72276199999999</v>
      </c>
      <c r="F4506" s="4" t="s">
        <v>4</v>
      </c>
      <c r="G4506" s="16" t="s">
        <v>6131</v>
      </c>
      <c r="H4506" s="5">
        <f>IFERROR(IF($F$3=0,"-",Tabla1[[#This Row],[Precio de Cliente neto]]*(1+$F$3)),"-")</f>
        <v>377.87126999999998</v>
      </c>
      <c r="I4506" s="5">
        <v>359.87740000000002</v>
      </c>
      <c r="J4506" s="5">
        <v>323.88965999999999</v>
      </c>
      <c r="K4506" s="26">
        <v>0.21</v>
      </c>
    </row>
    <row r="4507" spans="1:11">
      <c r="A4507" s="4">
        <v>11621</v>
      </c>
      <c r="B4507" t="s">
        <v>3357</v>
      </c>
      <c r="C4507" s="5">
        <f>IF($F$2=0," - ",Tabla1[[#This Row],[Base Precio de Lista neto]])</f>
        <v>359.87740000000002</v>
      </c>
      <c r="D4507" s="5">
        <f>IF($F$2=0," - ",Tabla1[[#This Row],[Base Precio de Lista neto]]*(1-$F$2))</f>
        <v>251.91417999999999</v>
      </c>
      <c r="E4507" s="5">
        <f>IF($F$2=0," - ",Tabla1[[#This Row],[Base para Mejor precio]]*(1-$F$2))</f>
        <v>226.72276199999999</v>
      </c>
      <c r="F4507" s="4" t="s">
        <v>4</v>
      </c>
      <c r="G4507" s="16" t="s">
        <v>6131</v>
      </c>
      <c r="H4507" s="5">
        <f>IFERROR(IF($F$3=0,"-",Tabla1[[#This Row],[Precio de Cliente neto]]*(1+$F$3)),"-")</f>
        <v>377.87126999999998</v>
      </c>
      <c r="I4507" s="5">
        <v>359.87740000000002</v>
      </c>
      <c r="J4507" s="5">
        <v>323.88965999999999</v>
      </c>
      <c r="K4507" s="26">
        <v>0.21</v>
      </c>
    </row>
    <row r="4508" spans="1:11">
      <c r="A4508" s="4">
        <v>11622</v>
      </c>
      <c r="B4508" t="s">
        <v>3358</v>
      </c>
      <c r="C4508" s="5">
        <f>IF($F$2=0," - ",Tabla1[[#This Row],[Base Precio de Lista neto]])</f>
        <v>359.87740000000002</v>
      </c>
      <c r="D4508" s="5">
        <f>IF($F$2=0," - ",Tabla1[[#This Row],[Base Precio de Lista neto]]*(1-$F$2))</f>
        <v>251.91417999999999</v>
      </c>
      <c r="E4508" s="5">
        <f>IF($F$2=0," - ",Tabla1[[#This Row],[Base para Mejor precio]]*(1-$F$2))</f>
        <v>226.72276199999999</v>
      </c>
      <c r="F4508" s="4" t="s">
        <v>4</v>
      </c>
      <c r="G4508" s="16" t="s">
        <v>6131</v>
      </c>
      <c r="H4508" s="5">
        <f>IFERROR(IF($F$3=0,"-",Tabla1[[#This Row],[Precio de Cliente neto]]*(1+$F$3)),"-")</f>
        <v>377.87126999999998</v>
      </c>
      <c r="I4508" s="5">
        <v>359.87740000000002</v>
      </c>
      <c r="J4508" s="5">
        <v>323.88965999999999</v>
      </c>
      <c r="K4508" s="26">
        <v>0.21</v>
      </c>
    </row>
    <row r="4509" spans="1:11">
      <c r="A4509" s="4">
        <v>11623</v>
      </c>
      <c r="B4509" t="s">
        <v>3359</v>
      </c>
      <c r="C4509" s="5">
        <f>IF($F$2=0," - ",Tabla1[[#This Row],[Base Precio de Lista neto]])</f>
        <v>359.87740000000002</v>
      </c>
      <c r="D4509" s="5">
        <f>IF($F$2=0," - ",Tabla1[[#This Row],[Base Precio de Lista neto]]*(1-$F$2))</f>
        <v>251.91417999999999</v>
      </c>
      <c r="E4509" s="5">
        <f>IF($F$2=0," - ",Tabla1[[#This Row],[Base para Mejor precio]]*(1-$F$2))</f>
        <v>226.72276199999999</v>
      </c>
      <c r="F4509" s="4" t="s">
        <v>4</v>
      </c>
      <c r="G4509" s="16" t="s">
        <v>6131</v>
      </c>
      <c r="H4509" s="5">
        <f>IFERROR(IF($F$3=0,"-",Tabla1[[#This Row],[Precio de Cliente neto]]*(1+$F$3)),"-")</f>
        <v>377.87126999999998</v>
      </c>
      <c r="I4509" s="5">
        <v>359.87740000000002</v>
      </c>
      <c r="J4509" s="5">
        <v>323.88965999999999</v>
      </c>
      <c r="K4509" s="26">
        <v>0.21</v>
      </c>
    </row>
    <row r="4510" spans="1:11">
      <c r="A4510" s="4">
        <v>11624</v>
      </c>
      <c r="B4510" t="s">
        <v>3360</v>
      </c>
      <c r="C4510" s="5">
        <f>IF($F$2=0," - ",Tabla1[[#This Row],[Base Precio de Lista neto]])</f>
        <v>359.87740000000002</v>
      </c>
      <c r="D4510" s="5">
        <f>IF($F$2=0," - ",Tabla1[[#This Row],[Base Precio de Lista neto]]*(1-$F$2))</f>
        <v>251.91417999999999</v>
      </c>
      <c r="E4510" s="5">
        <f>IF($F$2=0," - ",Tabla1[[#This Row],[Base para Mejor precio]]*(1-$F$2))</f>
        <v>226.72276199999999</v>
      </c>
      <c r="F4510" s="4" t="s">
        <v>4</v>
      </c>
      <c r="G4510" s="16" t="s">
        <v>6131</v>
      </c>
      <c r="H4510" s="5">
        <f>IFERROR(IF($F$3=0,"-",Tabla1[[#This Row],[Precio de Cliente neto]]*(1+$F$3)),"-")</f>
        <v>377.87126999999998</v>
      </c>
      <c r="I4510" s="5">
        <v>359.87740000000002</v>
      </c>
      <c r="J4510" s="5">
        <v>323.88965999999999</v>
      </c>
      <c r="K4510" s="26">
        <v>0.21</v>
      </c>
    </row>
    <row r="4511" spans="1:11">
      <c r="A4511" s="4">
        <v>11625</v>
      </c>
      <c r="B4511" t="s">
        <v>3361</v>
      </c>
      <c r="C4511" s="5">
        <f>IF($F$2=0," - ",Tabla1[[#This Row],[Base Precio de Lista neto]])</f>
        <v>485.4511</v>
      </c>
      <c r="D4511" s="5">
        <f>IF($F$2=0," - ",Tabla1[[#This Row],[Base Precio de Lista neto]]*(1-$F$2))</f>
        <v>339.81576999999999</v>
      </c>
      <c r="E4511" s="5">
        <f>IF($F$2=0," - ",Tabla1[[#This Row],[Base para Mejor precio]]*(1-$F$2))</f>
        <v>305.83419299999997</v>
      </c>
      <c r="F4511" s="4" t="s">
        <v>4</v>
      </c>
      <c r="G4511" s="16" t="s">
        <v>6131</v>
      </c>
      <c r="H4511" s="5">
        <f>IFERROR(IF($F$3=0,"-",Tabla1[[#This Row],[Precio de Cliente neto]]*(1+$F$3)),"-")</f>
        <v>509.72365500000001</v>
      </c>
      <c r="I4511" s="5">
        <v>485.4511</v>
      </c>
      <c r="J4511" s="5">
        <v>436.90598999999997</v>
      </c>
      <c r="K4511" s="26">
        <v>0.21</v>
      </c>
    </row>
    <row r="4512" spans="1:11">
      <c r="A4512" s="4">
        <v>11626</v>
      </c>
      <c r="B4512" t="s">
        <v>3362</v>
      </c>
      <c r="C4512" s="5">
        <f>IF($F$2=0," - ",Tabla1[[#This Row],[Base Precio de Lista neto]])</f>
        <v>485.4511</v>
      </c>
      <c r="D4512" s="5">
        <f>IF($F$2=0," - ",Tabla1[[#This Row],[Base Precio de Lista neto]]*(1-$F$2))</f>
        <v>339.81576999999999</v>
      </c>
      <c r="E4512" s="5">
        <f>IF($F$2=0," - ",Tabla1[[#This Row],[Base para Mejor precio]]*(1-$F$2))</f>
        <v>305.83419299999997</v>
      </c>
      <c r="F4512" s="4" t="s">
        <v>4</v>
      </c>
      <c r="G4512" s="16" t="s">
        <v>6131</v>
      </c>
      <c r="H4512" s="5">
        <f>IFERROR(IF($F$3=0,"-",Tabla1[[#This Row],[Precio de Cliente neto]]*(1+$F$3)),"-")</f>
        <v>509.72365500000001</v>
      </c>
      <c r="I4512" s="5">
        <v>485.4511</v>
      </c>
      <c r="J4512" s="5">
        <v>436.90598999999997</v>
      </c>
      <c r="K4512" s="26">
        <v>0.21</v>
      </c>
    </row>
    <row r="4513" spans="1:11">
      <c r="A4513" s="4">
        <v>11627</v>
      </c>
      <c r="B4513" t="s">
        <v>3363</v>
      </c>
      <c r="C4513" s="5">
        <f>IF($F$2=0," - ",Tabla1[[#This Row],[Base Precio de Lista neto]])</f>
        <v>497.7124</v>
      </c>
      <c r="D4513" s="5">
        <f>IF($F$2=0," - ",Tabla1[[#This Row],[Base Precio de Lista neto]]*(1-$F$2))</f>
        <v>348.39867999999996</v>
      </c>
      <c r="E4513" s="5">
        <f>IF($F$2=0," - ",Tabla1[[#This Row],[Base para Mejor precio]]*(1-$F$2))</f>
        <v>313.55881199999999</v>
      </c>
      <c r="F4513" s="4" t="s">
        <v>4</v>
      </c>
      <c r="G4513" s="16" t="s">
        <v>6131</v>
      </c>
      <c r="H4513" s="5">
        <f>IFERROR(IF($F$3=0,"-",Tabla1[[#This Row],[Precio de Cliente neto]]*(1+$F$3)),"-")</f>
        <v>522.59801999999991</v>
      </c>
      <c r="I4513" s="5">
        <v>497.7124</v>
      </c>
      <c r="J4513" s="5">
        <v>447.94116000000002</v>
      </c>
      <c r="K4513" s="26">
        <v>0.21</v>
      </c>
    </row>
    <row r="4514" spans="1:11">
      <c r="A4514" s="4">
        <v>11628</v>
      </c>
      <c r="B4514" t="s">
        <v>3364</v>
      </c>
      <c r="C4514" s="5">
        <f>IF($F$2=0," - ",Tabla1[[#This Row],[Base Precio de Lista neto]])</f>
        <v>497.7124</v>
      </c>
      <c r="D4514" s="5">
        <f>IF($F$2=0," - ",Tabla1[[#This Row],[Base Precio de Lista neto]]*(1-$F$2))</f>
        <v>348.39867999999996</v>
      </c>
      <c r="E4514" s="5">
        <f>IF($F$2=0," - ",Tabla1[[#This Row],[Base para Mejor precio]]*(1-$F$2))</f>
        <v>313.55881199999999</v>
      </c>
      <c r="F4514" s="4" t="s">
        <v>4</v>
      </c>
      <c r="G4514" s="16" t="s">
        <v>6131</v>
      </c>
      <c r="H4514" s="5">
        <f>IFERROR(IF($F$3=0,"-",Tabla1[[#This Row],[Precio de Cliente neto]]*(1+$F$3)),"-")</f>
        <v>522.59801999999991</v>
      </c>
      <c r="I4514" s="5">
        <v>497.7124</v>
      </c>
      <c r="J4514" s="5">
        <v>447.94116000000002</v>
      </c>
      <c r="K4514" s="26">
        <v>0.21</v>
      </c>
    </row>
    <row r="4515" spans="1:11">
      <c r="A4515" s="4">
        <v>11629</v>
      </c>
      <c r="B4515" t="s">
        <v>3365</v>
      </c>
      <c r="C4515" s="5">
        <f>IF($F$2=0," - ",Tabla1[[#This Row],[Base Precio de Lista neto]])</f>
        <v>510.50619999999998</v>
      </c>
      <c r="D4515" s="5">
        <f>IF($F$2=0," - ",Tabla1[[#This Row],[Base Precio de Lista neto]]*(1-$F$2))</f>
        <v>357.35433999999998</v>
      </c>
      <c r="E4515" s="5">
        <f>IF($F$2=0," - ",Tabla1[[#This Row],[Base para Mejor precio]]*(1-$F$2))</f>
        <v>321.61890599999998</v>
      </c>
      <c r="F4515" s="4" t="s">
        <v>4</v>
      </c>
      <c r="G4515" s="16" t="s">
        <v>6131</v>
      </c>
      <c r="H4515" s="5">
        <f>IFERROR(IF($F$3=0,"-",Tabla1[[#This Row],[Precio de Cliente neto]]*(1+$F$3)),"-")</f>
        <v>536.03151000000003</v>
      </c>
      <c r="I4515" s="5">
        <v>510.50619999999998</v>
      </c>
      <c r="J4515" s="5">
        <v>459.45558</v>
      </c>
      <c r="K4515" s="26">
        <v>0.21</v>
      </c>
    </row>
    <row r="4516" spans="1:11">
      <c r="A4516" s="4">
        <v>11630</v>
      </c>
      <c r="B4516" t="s">
        <v>3366</v>
      </c>
      <c r="C4516" s="5">
        <f>IF($F$2=0," - ",Tabla1[[#This Row],[Base Precio de Lista neto]])</f>
        <v>510.50619999999998</v>
      </c>
      <c r="D4516" s="5">
        <f>IF($F$2=0," - ",Tabla1[[#This Row],[Base Precio de Lista neto]]*(1-$F$2))</f>
        <v>357.35433999999998</v>
      </c>
      <c r="E4516" s="5">
        <f>IF($F$2=0," - ",Tabla1[[#This Row],[Base para Mejor precio]]*(1-$F$2))</f>
        <v>321.61890599999998</v>
      </c>
      <c r="F4516" s="4" t="s">
        <v>4</v>
      </c>
      <c r="G4516" s="16" t="s">
        <v>6131</v>
      </c>
      <c r="H4516" s="5">
        <f>IFERROR(IF($F$3=0,"-",Tabla1[[#This Row],[Precio de Cliente neto]]*(1+$F$3)),"-")</f>
        <v>536.03151000000003</v>
      </c>
      <c r="I4516" s="5">
        <v>510.50619999999998</v>
      </c>
      <c r="J4516" s="5">
        <v>459.45558</v>
      </c>
      <c r="K4516" s="26">
        <v>0.21</v>
      </c>
    </row>
    <row r="4517" spans="1:11">
      <c r="A4517" s="4">
        <v>11631</v>
      </c>
      <c r="B4517" t="s">
        <v>3367</v>
      </c>
      <c r="C4517" s="5">
        <f>IF($F$2=0," - ",Tabla1[[#This Row],[Base Precio de Lista neto]])</f>
        <v>536.20950000000005</v>
      </c>
      <c r="D4517" s="5">
        <f>IF($F$2=0," - ",Tabla1[[#This Row],[Base Precio de Lista neto]]*(1-$F$2))</f>
        <v>375.34665000000001</v>
      </c>
      <c r="E4517" s="5">
        <f>IF($F$2=0," - ",Tabla1[[#This Row],[Base para Mejor precio]]*(1-$F$2))</f>
        <v>337.81198499999999</v>
      </c>
      <c r="F4517" s="4" t="s">
        <v>4</v>
      </c>
      <c r="G4517" s="16" t="s">
        <v>6131</v>
      </c>
      <c r="H4517" s="5">
        <f>IFERROR(IF($F$3=0,"-",Tabla1[[#This Row],[Precio de Cliente neto]]*(1+$F$3)),"-")</f>
        <v>563.01997500000004</v>
      </c>
      <c r="I4517" s="5">
        <v>536.20950000000005</v>
      </c>
      <c r="J4517" s="5">
        <v>482.58855</v>
      </c>
      <c r="K4517" s="26">
        <v>0.21</v>
      </c>
    </row>
    <row r="4518" spans="1:11">
      <c r="A4518" s="4">
        <v>11632</v>
      </c>
      <c r="B4518" t="s">
        <v>3368</v>
      </c>
      <c r="C4518" s="5">
        <f>IF($F$2=0," - ",Tabla1[[#This Row],[Base Precio de Lista neto]])</f>
        <v>536.20950000000005</v>
      </c>
      <c r="D4518" s="5">
        <f>IF($F$2=0," - ",Tabla1[[#This Row],[Base Precio de Lista neto]]*(1-$F$2))</f>
        <v>375.34665000000001</v>
      </c>
      <c r="E4518" s="5">
        <f>IF($F$2=0," - ",Tabla1[[#This Row],[Base para Mejor precio]]*(1-$F$2))</f>
        <v>337.81198499999999</v>
      </c>
      <c r="F4518" s="4" t="s">
        <v>4</v>
      </c>
      <c r="G4518" s="16" t="s">
        <v>6131</v>
      </c>
      <c r="H4518" s="5">
        <f>IFERROR(IF($F$3=0,"-",Tabla1[[#This Row],[Precio de Cliente neto]]*(1+$F$3)),"-")</f>
        <v>563.01997500000004</v>
      </c>
      <c r="I4518" s="5">
        <v>536.20950000000005</v>
      </c>
      <c r="J4518" s="5">
        <v>482.58855</v>
      </c>
      <c r="K4518" s="26">
        <v>0.21</v>
      </c>
    </row>
    <row r="4519" spans="1:11">
      <c r="A4519" s="4">
        <v>11633</v>
      </c>
      <c r="B4519" t="s">
        <v>3369</v>
      </c>
      <c r="C4519" s="5">
        <f>IF($F$2=0," - ",Tabla1[[#This Row],[Base Precio de Lista neto]])</f>
        <v>589.76009999999997</v>
      </c>
      <c r="D4519" s="5">
        <f>IF($F$2=0," - ",Tabla1[[#This Row],[Base Precio de Lista neto]]*(1-$F$2))</f>
        <v>412.83206999999993</v>
      </c>
      <c r="E4519" s="5">
        <f>IF($F$2=0," - ",Tabla1[[#This Row],[Base para Mejor precio]]*(1-$F$2))</f>
        <v>371.54886299999998</v>
      </c>
      <c r="F4519" s="4" t="s">
        <v>4</v>
      </c>
      <c r="G4519" s="16" t="s">
        <v>6131</v>
      </c>
      <c r="H4519" s="5">
        <f>IFERROR(IF($F$3=0,"-",Tabla1[[#This Row],[Precio de Cliente neto]]*(1+$F$3)),"-")</f>
        <v>619.2481049999999</v>
      </c>
      <c r="I4519" s="5">
        <v>589.76009999999997</v>
      </c>
      <c r="J4519" s="5">
        <v>530.78408999999999</v>
      </c>
      <c r="K4519" s="26">
        <v>0.21</v>
      </c>
    </row>
    <row r="4520" spans="1:11">
      <c r="A4520" s="4">
        <v>11634</v>
      </c>
      <c r="B4520" t="s">
        <v>3370</v>
      </c>
      <c r="C4520" s="5">
        <f>IF($F$2=0," - ",Tabla1[[#This Row],[Base Precio de Lista neto]])</f>
        <v>589.76009999999997</v>
      </c>
      <c r="D4520" s="5">
        <f>IF($F$2=0," - ",Tabla1[[#This Row],[Base Precio de Lista neto]]*(1-$F$2))</f>
        <v>412.83206999999993</v>
      </c>
      <c r="E4520" s="5">
        <f>IF($F$2=0," - ",Tabla1[[#This Row],[Base para Mejor precio]]*(1-$F$2))</f>
        <v>371.54886299999998</v>
      </c>
      <c r="F4520" s="4" t="s">
        <v>4</v>
      </c>
      <c r="G4520" s="16" t="s">
        <v>6131</v>
      </c>
      <c r="H4520" s="5">
        <f>IFERROR(IF($F$3=0,"-",Tabla1[[#This Row],[Precio de Cliente neto]]*(1+$F$3)),"-")</f>
        <v>619.2481049999999</v>
      </c>
      <c r="I4520" s="5">
        <v>589.76009999999997</v>
      </c>
      <c r="J4520" s="5">
        <v>530.78408999999999</v>
      </c>
      <c r="K4520" s="26">
        <v>0.21</v>
      </c>
    </row>
    <row r="4521" spans="1:11">
      <c r="A4521" s="4">
        <v>11636</v>
      </c>
      <c r="B4521" t="s">
        <v>3371</v>
      </c>
      <c r="C4521" s="5">
        <f>IF($F$2=0," - ",Tabla1[[#This Row],[Base Precio de Lista neto]])</f>
        <v>203.3365</v>
      </c>
      <c r="D4521" s="5">
        <f>IF($F$2=0," - ",Tabla1[[#This Row],[Base Precio de Lista neto]]*(1-$F$2))</f>
        <v>142.33554999999998</v>
      </c>
      <c r="E4521" s="5">
        <f>IF($F$2=0," - ",Tabla1[[#This Row],[Base para Mejor precio]]*(1-$F$2))</f>
        <v>128.10199499999999</v>
      </c>
      <c r="F4521" s="4" t="s">
        <v>4</v>
      </c>
      <c r="G4521" s="16" t="s">
        <v>6131</v>
      </c>
      <c r="H4521" s="5">
        <f>IFERROR(IF($F$3=0,"-",Tabla1[[#This Row],[Precio de Cliente neto]]*(1+$F$3)),"-")</f>
        <v>213.50332499999996</v>
      </c>
      <c r="I4521" s="5">
        <v>203.3365</v>
      </c>
      <c r="J4521" s="5">
        <v>183.00285</v>
      </c>
      <c r="K4521" s="26">
        <v>0.21</v>
      </c>
    </row>
    <row r="4522" spans="1:11">
      <c r="A4522" s="4">
        <v>11638</v>
      </c>
      <c r="B4522" t="s">
        <v>3372</v>
      </c>
      <c r="C4522" s="5">
        <f>IF($F$2=0," - ",Tabla1[[#This Row],[Base Precio de Lista neto]])</f>
        <v>203.3365</v>
      </c>
      <c r="D4522" s="5">
        <f>IF($F$2=0," - ",Tabla1[[#This Row],[Base Precio de Lista neto]]*(1-$F$2))</f>
        <v>142.33554999999998</v>
      </c>
      <c r="E4522" s="5">
        <f>IF($F$2=0," - ",Tabla1[[#This Row],[Base para Mejor precio]]*(1-$F$2))</f>
        <v>128.10199499999999</v>
      </c>
      <c r="F4522" s="4" t="s">
        <v>4</v>
      </c>
      <c r="G4522" s="16" t="s">
        <v>6131</v>
      </c>
      <c r="H4522" s="5">
        <f>IFERROR(IF($F$3=0,"-",Tabla1[[#This Row],[Precio de Cliente neto]]*(1+$F$3)),"-")</f>
        <v>213.50332499999996</v>
      </c>
      <c r="I4522" s="5">
        <v>203.3365</v>
      </c>
      <c r="J4522" s="5">
        <v>183.00285</v>
      </c>
      <c r="K4522" s="26">
        <v>0.21</v>
      </c>
    </row>
    <row r="4523" spans="1:11">
      <c r="A4523" s="4">
        <v>11640</v>
      </c>
      <c r="B4523" t="s">
        <v>3373</v>
      </c>
      <c r="C4523" s="5">
        <f>IF($F$2=0," - ",Tabla1[[#This Row],[Base Precio de Lista neto]])</f>
        <v>203.3365</v>
      </c>
      <c r="D4523" s="5">
        <f>IF($F$2=0," - ",Tabla1[[#This Row],[Base Precio de Lista neto]]*(1-$F$2))</f>
        <v>142.33554999999998</v>
      </c>
      <c r="E4523" s="5">
        <f>IF($F$2=0," - ",Tabla1[[#This Row],[Base para Mejor precio]]*(1-$F$2))</f>
        <v>128.10199499999999</v>
      </c>
      <c r="F4523" s="4" t="s">
        <v>4</v>
      </c>
      <c r="G4523" s="16" t="s">
        <v>6131</v>
      </c>
      <c r="H4523" s="5">
        <f>IFERROR(IF($F$3=0,"-",Tabla1[[#This Row],[Precio de Cliente neto]]*(1+$F$3)),"-")</f>
        <v>213.50332499999996</v>
      </c>
      <c r="I4523" s="5">
        <v>203.3365</v>
      </c>
      <c r="J4523" s="5">
        <v>183.00285</v>
      </c>
      <c r="K4523" s="26">
        <v>0.21</v>
      </c>
    </row>
    <row r="4524" spans="1:11">
      <c r="A4524" s="4">
        <v>11642</v>
      </c>
      <c r="B4524" t="s">
        <v>3374</v>
      </c>
      <c r="C4524" s="5">
        <f>IF($F$2=0," - ",Tabla1[[#This Row],[Base Precio de Lista neto]])</f>
        <v>203.3365</v>
      </c>
      <c r="D4524" s="5">
        <f>IF($F$2=0," - ",Tabla1[[#This Row],[Base Precio de Lista neto]]*(1-$F$2))</f>
        <v>142.33554999999998</v>
      </c>
      <c r="E4524" s="5">
        <f>IF($F$2=0," - ",Tabla1[[#This Row],[Base para Mejor precio]]*(1-$F$2))</f>
        <v>128.10199499999999</v>
      </c>
      <c r="F4524" s="4" t="s">
        <v>4</v>
      </c>
      <c r="G4524" s="16" t="s">
        <v>6131</v>
      </c>
      <c r="H4524" s="5">
        <f>IFERROR(IF($F$3=0,"-",Tabla1[[#This Row],[Precio de Cliente neto]]*(1+$F$3)),"-")</f>
        <v>213.50332499999996</v>
      </c>
      <c r="I4524" s="5">
        <v>203.3365</v>
      </c>
      <c r="J4524" s="5">
        <v>183.00285</v>
      </c>
      <c r="K4524" s="26">
        <v>0.21</v>
      </c>
    </row>
    <row r="4525" spans="1:11">
      <c r="A4525" s="4">
        <v>11643</v>
      </c>
      <c r="B4525" t="s">
        <v>3375</v>
      </c>
      <c r="C4525" s="5">
        <f>IF($F$2=0," - ",Tabla1[[#This Row],[Base Precio de Lista neto]])</f>
        <v>203.3365</v>
      </c>
      <c r="D4525" s="5">
        <f>IF($F$2=0," - ",Tabla1[[#This Row],[Base Precio de Lista neto]]*(1-$F$2))</f>
        <v>142.33554999999998</v>
      </c>
      <c r="E4525" s="5">
        <f>IF($F$2=0," - ",Tabla1[[#This Row],[Base para Mejor precio]]*(1-$F$2))</f>
        <v>128.10199499999999</v>
      </c>
      <c r="F4525" s="4" t="s">
        <v>4</v>
      </c>
      <c r="G4525" s="16" t="s">
        <v>6131</v>
      </c>
      <c r="H4525" s="5">
        <f>IFERROR(IF($F$3=0,"-",Tabla1[[#This Row],[Precio de Cliente neto]]*(1+$F$3)),"-")</f>
        <v>213.50332499999996</v>
      </c>
      <c r="I4525" s="5">
        <v>203.3365</v>
      </c>
      <c r="J4525" s="5">
        <v>183.00285</v>
      </c>
      <c r="K4525" s="26">
        <v>0.21</v>
      </c>
    </row>
    <row r="4526" spans="1:11">
      <c r="A4526" s="4">
        <v>11644</v>
      </c>
      <c r="B4526" t="s">
        <v>3376</v>
      </c>
      <c r="C4526" s="5">
        <f>IF($F$2=0," - ",Tabla1[[#This Row],[Base Precio de Lista neto]])</f>
        <v>10408.7173</v>
      </c>
      <c r="D4526" s="5">
        <f>IF($F$2=0," - ",Tabla1[[#This Row],[Base Precio de Lista neto]]*(1-$F$2))</f>
        <v>7286.1021099999998</v>
      </c>
      <c r="E4526" s="5">
        <f>IF($F$2=0," - ",Tabla1[[#This Row],[Base para Mejor precio]]*(1-$F$2))</f>
        <v>6557.4918989999996</v>
      </c>
      <c r="F4526" s="4" t="s">
        <v>4</v>
      </c>
      <c r="G4526" s="16" t="s">
        <v>6131</v>
      </c>
      <c r="H4526" s="5">
        <f>IFERROR(IF($F$3=0,"-",Tabla1[[#This Row],[Precio de Cliente neto]]*(1+$F$3)),"-")</f>
        <v>10929.153165</v>
      </c>
      <c r="I4526" s="5">
        <v>10408.7173</v>
      </c>
      <c r="J4526" s="5">
        <v>9367.8455699999995</v>
      </c>
      <c r="K4526" s="26">
        <v>0.21</v>
      </c>
    </row>
    <row r="4527" spans="1:11">
      <c r="A4527" s="4">
        <v>11645</v>
      </c>
      <c r="B4527" t="s">
        <v>3377</v>
      </c>
      <c r="C4527" s="5">
        <f>IF($F$2=0," - ",Tabla1[[#This Row],[Base Precio de Lista neto]])</f>
        <v>10408.7173</v>
      </c>
      <c r="D4527" s="5">
        <f>IF($F$2=0," - ",Tabla1[[#This Row],[Base Precio de Lista neto]]*(1-$F$2))</f>
        <v>7286.1021099999998</v>
      </c>
      <c r="E4527" s="5">
        <f>IF($F$2=0," - ",Tabla1[[#This Row],[Base para Mejor precio]]*(1-$F$2))</f>
        <v>6557.4918989999996</v>
      </c>
      <c r="F4527" s="4" t="s">
        <v>4</v>
      </c>
      <c r="G4527" s="16" t="s">
        <v>6131</v>
      </c>
      <c r="H4527" s="5">
        <f>IFERROR(IF($F$3=0,"-",Tabla1[[#This Row],[Precio de Cliente neto]]*(1+$F$3)),"-")</f>
        <v>10929.153165</v>
      </c>
      <c r="I4527" s="5">
        <v>10408.7173</v>
      </c>
      <c r="J4527" s="5">
        <v>9367.8455699999995</v>
      </c>
      <c r="K4527" s="26">
        <v>0.21</v>
      </c>
    </row>
    <row r="4528" spans="1:11">
      <c r="A4528" s="4">
        <v>11646</v>
      </c>
      <c r="B4528" t="s">
        <v>3378</v>
      </c>
      <c r="C4528" s="5">
        <f>IF($F$2=0," - ",Tabla1[[#This Row],[Base Precio de Lista neto]])</f>
        <v>10837.3946</v>
      </c>
      <c r="D4528" s="5">
        <f>IF($F$2=0," - ",Tabla1[[#This Row],[Base Precio de Lista neto]]*(1-$F$2))</f>
        <v>7586.1762199999994</v>
      </c>
      <c r="E4528" s="5">
        <f>IF($F$2=0," - ",Tabla1[[#This Row],[Base para Mejor precio]]*(1-$F$2))</f>
        <v>6827.5585980000005</v>
      </c>
      <c r="F4528" s="4" t="s">
        <v>4</v>
      </c>
      <c r="G4528" s="16" t="s">
        <v>6131</v>
      </c>
      <c r="H4528" s="5">
        <f>IFERROR(IF($F$3=0,"-",Tabla1[[#This Row],[Precio de Cliente neto]]*(1+$F$3)),"-")</f>
        <v>11379.264329999998</v>
      </c>
      <c r="I4528" s="5">
        <v>10837.3946</v>
      </c>
      <c r="J4528" s="5">
        <v>9753.6551400000008</v>
      </c>
      <c r="K4528" s="26">
        <v>0.21</v>
      </c>
    </row>
    <row r="4529" spans="1:11">
      <c r="A4529" s="4">
        <v>11647</v>
      </c>
      <c r="B4529" t="s">
        <v>3379</v>
      </c>
      <c r="C4529" s="5">
        <f>IF($F$2=0," - ",Tabla1[[#This Row],[Base Precio de Lista neto]])</f>
        <v>11338.4169</v>
      </c>
      <c r="D4529" s="5">
        <f>IF($F$2=0," - ",Tabla1[[#This Row],[Base Precio de Lista neto]]*(1-$F$2))</f>
        <v>7936.8918299999996</v>
      </c>
      <c r="E4529" s="5">
        <f>IF($F$2=0," - ",Tabla1[[#This Row],[Base para Mejor precio]]*(1-$F$2))</f>
        <v>7143.2026470000001</v>
      </c>
      <c r="F4529" s="4" t="s">
        <v>4</v>
      </c>
      <c r="G4529" s="16" t="s">
        <v>6131</v>
      </c>
      <c r="H4529" s="5">
        <f>IFERROR(IF($F$3=0,"-",Tabla1[[#This Row],[Precio de Cliente neto]]*(1+$F$3)),"-")</f>
        <v>11905.337744999999</v>
      </c>
      <c r="I4529" s="5">
        <v>11338.4169</v>
      </c>
      <c r="J4529" s="5">
        <v>10204.575210000001</v>
      </c>
      <c r="K4529" s="26">
        <v>0.21</v>
      </c>
    </row>
    <row r="4530" spans="1:11">
      <c r="A4530" s="4">
        <v>11648</v>
      </c>
      <c r="B4530" t="s">
        <v>3380</v>
      </c>
      <c r="C4530" s="5">
        <f>IF($F$2=0," - ",Tabla1[[#This Row],[Base Precio de Lista neto]])</f>
        <v>11502.3496</v>
      </c>
      <c r="D4530" s="5">
        <f>IF($F$2=0," - ",Tabla1[[#This Row],[Base Precio de Lista neto]]*(1-$F$2))</f>
        <v>8051.6447199999993</v>
      </c>
      <c r="E4530" s="5">
        <f>IF($F$2=0," - ",Tabla1[[#This Row],[Base para Mejor precio]]*(1-$F$2))</f>
        <v>7246.4802479999989</v>
      </c>
      <c r="F4530" s="4" t="s">
        <v>4</v>
      </c>
      <c r="G4530" s="16" t="s">
        <v>6131</v>
      </c>
      <c r="H4530" s="5">
        <f>IFERROR(IF($F$3=0,"-",Tabla1[[#This Row],[Precio de Cliente neto]]*(1+$F$3)),"-")</f>
        <v>12077.467079999999</v>
      </c>
      <c r="I4530" s="5">
        <v>11502.3496</v>
      </c>
      <c r="J4530" s="5">
        <v>10352.11464</v>
      </c>
      <c r="K4530" s="26">
        <v>0.21</v>
      </c>
    </row>
    <row r="4531" spans="1:11">
      <c r="A4531" s="4">
        <v>11649</v>
      </c>
      <c r="B4531" t="s">
        <v>3381</v>
      </c>
      <c r="C4531" s="5">
        <f>IF($F$2=0," - ",Tabla1[[#This Row],[Base Precio de Lista neto]])</f>
        <v>12116.3159</v>
      </c>
      <c r="D4531" s="5">
        <f>IF($F$2=0," - ",Tabla1[[#This Row],[Base Precio de Lista neto]]*(1-$F$2))</f>
        <v>8481.4211299999988</v>
      </c>
      <c r="E4531" s="5">
        <f>IF($F$2=0," - ",Tabla1[[#This Row],[Base para Mejor precio]]*(1-$F$2))</f>
        <v>7633.2790169999998</v>
      </c>
      <c r="F4531" s="4" t="s">
        <v>4</v>
      </c>
      <c r="G4531" s="16" t="s">
        <v>6131</v>
      </c>
      <c r="H4531" s="5">
        <f>IFERROR(IF($F$3=0,"-",Tabla1[[#This Row],[Precio de Cliente neto]]*(1+$F$3)),"-")</f>
        <v>12722.131694999998</v>
      </c>
      <c r="I4531" s="5">
        <v>12116.3159</v>
      </c>
      <c r="J4531" s="5">
        <v>10904.684310000001</v>
      </c>
      <c r="K4531" s="26">
        <v>0.21</v>
      </c>
    </row>
    <row r="4532" spans="1:11">
      <c r="A4532" s="4">
        <v>11651</v>
      </c>
      <c r="B4532" t="s">
        <v>8503</v>
      </c>
      <c r="C4532" s="5">
        <f>IF($F$2=0," - ",Tabla1[[#This Row],[Base Precio de Lista neto]])</f>
        <v>391.71510000000001</v>
      </c>
      <c r="D4532" s="5">
        <f>IF($F$2=0," - ",Tabla1[[#This Row],[Base Precio de Lista neto]]*(1-$F$2))</f>
        <v>274.20056999999997</v>
      </c>
      <c r="E4532" s="5">
        <f>IF($F$2=0," - ",Tabla1[[#This Row],[Base para Mejor precio]]*(1-$F$2))</f>
        <v>246.78051299999998</v>
      </c>
      <c r="F4532" s="4" t="s">
        <v>4</v>
      </c>
      <c r="G4532" s="16" t="s">
        <v>6131</v>
      </c>
      <c r="H4532" s="5">
        <f>IFERROR(IF($F$3=0,"-",Tabla1[[#This Row],[Precio de Cliente neto]]*(1+$F$3)),"-")</f>
        <v>411.30085499999996</v>
      </c>
      <c r="I4532" s="5">
        <v>391.71510000000001</v>
      </c>
      <c r="J4532" s="5">
        <v>352.54358999999999</v>
      </c>
      <c r="K4532" s="26">
        <v>0.21</v>
      </c>
    </row>
    <row r="4533" spans="1:11">
      <c r="A4533" s="4">
        <v>11654</v>
      </c>
      <c r="B4533" t="s">
        <v>8504</v>
      </c>
      <c r="C4533" s="5">
        <f>IF($F$2=0," - ",Tabla1[[#This Row],[Base Precio de Lista neto]])</f>
        <v>2369.3559</v>
      </c>
      <c r="D4533" s="5">
        <f>IF($F$2=0," - ",Tabla1[[#This Row],[Base Precio de Lista neto]]*(1-$F$2))</f>
        <v>1658.5491299999999</v>
      </c>
      <c r="E4533" s="5">
        <f>IF($F$2=0," - ",Tabla1[[#This Row],[Base para Mejor precio]]*(1-$F$2))</f>
        <v>1492.694217</v>
      </c>
      <c r="F4533" s="4" t="s">
        <v>4</v>
      </c>
      <c r="G4533" s="16" t="s">
        <v>6131</v>
      </c>
      <c r="H4533" s="5">
        <f>IFERROR(IF($F$3=0,"-",Tabla1[[#This Row],[Precio de Cliente neto]]*(1+$F$3)),"-")</f>
        <v>2487.823695</v>
      </c>
      <c r="I4533" s="5">
        <v>2369.3559</v>
      </c>
      <c r="J4533" s="5">
        <v>2132.42031</v>
      </c>
      <c r="K4533" s="26">
        <v>0.21</v>
      </c>
    </row>
    <row r="4534" spans="1:11">
      <c r="A4534" s="4">
        <v>11657</v>
      </c>
      <c r="B4534" t="s">
        <v>8505</v>
      </c>
      <c r="C4534" s="5">
        <f>IF($F$2=0," - ",Tabla1[[#This Row],[Base Precio de Lista neto]])</f>
        <v>1335.7774999999999</v>
      </c>
      <c r="D4534" s="5">
        <f>IF($F$2=0," - ",Tabla1[[#This Row],[Base Precio de Lista neto]]*(1-$F$2))</f>
        <v>935.04424999999992</v>
      </c>
      <c r="E4534" s="5">
        <f>IF($F$2=0," - ",Tabla1[[#This Row],[Base para Mejor precio]]*(1-$F$2))</f>
        <v>841.53982499999995</v>
      </c>
      <c r="F4534" s="4" t="s">
        <v>4</v>
      </c>
      <c r="G4534" s="16" t="s">
        <v>6131</v>
      </c>
      <c r="H4534" s="5">
        <f>IFERROR(IF($F$3=0,"-",Tabla1[[#This Row],[Precio de Cliente neto]]*(1+$F$3)),"-")</f>
        <v>1402.5663749999999</v>
      </c>
      <c r="I4534" s="5">
        <v>1335.7774999999999</v>
      </c>
      <c r="J4534" s="5">
        <v>1202.19975</v>
      </c>
      <c r="K4534" s="26">
        <v>0.21</v>
      </c>
    </row>
    <row r="4535" spans="1:11">
      <c r="A4535" s="4">
        <v>11658</v>
      </c>
      <c r="B4535" t="s">
        <v>3382</v>
      </c>
      <c r="C4535" s="5">
        <f>IF($F$2=0," - ",Tabla1[[#This Row],[Base Precio de Lista neto]])</f>
        <v>662.00329999999997</v>
      </c>
      <c r="D4535" s="5">
        <f>IF($F$2=0," - ",Tabla1[[#This Row],[Base Precio de Lista neto]]*(1-$F$2))</f>
        <v>463.40230999999994</v>
      </c>
      <c r="E4535" s="5">
        <f>IF($F$2=0," - ",Tabla1[[#This Row],[Base para Mejor precio]]*(1-$F$2))</f>
        <v>417.06207899999993</v>
      </c>
      <c r="F4535" s="4" t="s">
        <v>5</v>
      </c>
      <c r="G4535" s="16" t="s">
        <v>6131</v>
      </c>
      <c r="H4535" s="5">
        <f>IFERROR(IF($F$3=0,"-",Tabla1[[#This Row],[Precio de Cliente neto]]*(1+$F$3)),"-")</f>
        <v>695.10346499999991</v>
      </c>
      <c r="I4535" s="5">
        <v>662.00329999999997</v>
      </c>
      <c r="J4535" s="5">
        <v>595.80296999999996</v>
      </c>
      <c r="K4535" s="26">
        <v>0.21</v>
      </c>
    </row>
    <row r="4536" spans="1:11">
      <c r="A4536" s="4">
        <v>11667</v>
      </c>
      <c r="B4536" t="s">
        <v>3383</v>
      </c>
      <c r="C4536" s="5">
        <f>IF($F$2=0," - ",Tabla1[[#This Row],[Base Precio de Lista neto]])</f>
        <v>4261.4471999999996</v>
      </c>
      <c r="D4536" s="5">
        <f>IF($F$2=0," - ",Tabla1[[#This Row],[Base Precio de Lista neto]]*(1-$F$2))</f>
        <v>2983.0130399999994</v>
      </c>
      <c r="E4536" s="5">
        <f>IF($F$2=0," - ",Tabla1[[#This Row],[Base para Mejor precio]]*(1-$F$2))</f>
        <v>2684.7117359999997</v>
      </c>
      <c r="F4536" s="4" t="s">
        <v>4</v>
      </c>
      <c r="G4536" s="16" t="s">
        <v>6131</v>
      </c>
      <c r="H4536" s="5">
        <f>IFERROR(IF($F$3=0,"-",Tabla1[[#This Row],[Precio de Cliente neto]]*(1+$F$3)),"-")</f>
        <v>4474.5195599999988</v>
      </c>
      <c r="I4536" s="5">
        <v>4261.4471999999996</v>
      </c>
      <c r="J4536" s="5">
        <v>3835.3024799999998</v>
      </c>
      <c r="K4536" s="26">
        <v>0.21</v>
      </c>
    </row>
    <row r="4537" spans="1:11">
      <c r="A4537" s="4">
        <v>11670</v>
      </c>
      <c r="B4537" t="s">
        <v>3384</v>
      </c>
      <c r="C4537" s="5">
        <f>IF($F$2=0," - ",Tabla1[[#This Row],[Base Precio de Lista neto]])</f>
        <v>5201.3543</v>
      </c>
      <c r="D4537" s="5">
        <f>IF($F$2=0," - ",Tabla1[[#This Row],[Base Precio de Lista neto]]*(1-$F$2))</f>
        <v>3640.9480099999996</v>
      </c>
      <c r="E4537" s="5">
        <f>IF($F$2=0," - ",Tabla1[[#This Row],[Base para Mejor precio]]*(1-$F$2))</f>
        <v>3276.8532089999994</v>
      </c>
      <c r="F4537" s="4" t="s">
        <v>4</v>
      </c>
      <c r="G4537" s="16" t="s">
        <v>6131</v>
      </c>
      <c r="H4537" s="5">
        <f>IFERROR(IF($F$3=0,"-",Tabla1[[#This Row],[Precio de Cliente neto]]*(1+$F$3)),"-")</f>
        <v>5461.4220149999992</v>
      </c>
      <c r="I4537" s="5">
        <v>5201.3543</v>
      </c>
      <c r="J4537" s="5">
        <v>4681.2188699999997</v>
      </c>
      <c r="K4537" s="26">
        <v>0.21</v>
      </c>
    </row>
    <row r="4538" spans="1:11">
      <c r="A4538" s="4">
        <v>11672</v>
      </c>
      <c r="B4538" t="s">
        <v>3385</v>
      </c>
      <c r="C4538" s="5">
        <f>IF($F$2=0," - ",Tabla1[[#This Row],[Base Precio de Lista neto]])</f>
        <v>2130.9708999999998</v>
      </c>
      <c r="D4538" s="5">
        <f>IF($F$2=0," - ",Tabla1[[#This Row],[Base Precio de Lista neto]]*(1-$F$2))</f>
        <v>1491.6796299999999</v>
      </c>
      <c r="E4538" s="5">
        <f>IF($F$2=0," - ",Tabla1[[#This Row],[Base para Mejor precio]]*(1-$F$2))</f>
        <v>1342.511667</v>
      </c>
      <c r="F4538" s="4" t="s">
        <v>4</v>
      </c>
      <c r="G4538" s="16" t="s">
        <v>6131</v>
      </c>
      <c r="H4538" s="5">
        <f>IFERROR(IF($F$3=0,"-",Tabla1[[#This Row],[Precio de Cliente neto]]*(1+$F$3)),"-")</f>
        <v>2237.5194449999999</v>
      </c>
      <c r="I4538" s="5">
        <v>2130.9708999999998</v>
      </c>
      <c r="J4538" s="5">
        <v>1917.87381</v>
      </c>
      <c r="K4538" s="26">
        <v>0.21</v>
      </c>
    </row>
    <row r="4539" spans="1:11">
      <c r="A4539" s="4">
        <v>11673</v>
      </c>
      <c r="B4539" t="s">
        <v>3386</v>
      </c>
      <c r="C4539" s="5">
        <f>IF($F$2=0," - ",Tabla1[[#This Row],[Base Precio de Lista neto]])</f>
        <v>5326.5154000000002</v>
      </c>
      <c r="D4539" s="5">
        <f>IF($F$2=0," - ",Tabla1[[#This Row],[Base Precio de Lista neto]]*(1-$F$2))</f>
        <v>3728.5607799999998</v>
      </c>
      <c r="E4539" s="5">
        <f>IF($F$2=0," - ",Tabla1[[#This Row],[Base para Mejor precio]]*(1-$F$2))</f>
        <v>3355.704702</v>
      </c>
      <c r="F4539" s="4" t="s">
        <v>4</v>
      </c>
      <c r="G4539" s="16" t="s">
        <v>6131</v>
      </c>
      <c r="H4539" s="5">
        <f>IFERROR(IF($F$3=0,"-",Tabla1[[#This Row],[Precio de Cliente neto]]*(1+$F$3)),"-")</f>
        <v>5592.8411699999997</v>
      </c>
      <c r="I4539" s="5">
        <v>5326.5154000000002</v>
      </c>
      <c r="J4539" s="5">
        <v>4793.8638600000004</v>
      </c>
      <c r="K4539" s="26">
        <v>0.21</v>
      </c>
    </row>
    <row r="4540" spans="1:11">
      <c r="A4540" s="4">
        <v>11675</v>
      </c>
      <c r="B4540" t="s">
        <v>3387</v>
      </c>
      <c r="C4540" s="5">
        <f>IF($F$2=0," - ",Tabla1[[#This Row],[Base Precio de Lista neto]])</f>
        <v>1257.9960000000001</v>
      </c>
      <c r="D4540" s="5">
        <f>IF($F$2=0," - ",Tabla1[[#This Row],[Base Precio de Lista neto]]*(1-$F$2))</f>
        <v>880.59720000000004</v>
      </c>
      <c r="E4540" s="5">
        <f>IF($F$2=0," - ",Tabla1[[#This Row],[Base para Mejor precio]]*(1-$F$2))</f>
        <v>792.53747999999996</v>
      </c>
      <c r="F4540" s="4" t="s">
        <v>4</v>
      </c>
      <c r="G4540" s="16" t="s">
        <v>6131</v>
      </c>
      <c r="H4540" s="5">
        <f>IFERROR(IF($F$3=0,"-",Tabla1[[#This Row],[Precio de Cliente neto]]*(1+$F$3)),"-")</f>
        <v>1320.8958</v>
      </c>
      <c r="I4540" s="5">
        <v>1257.9960000000001</v>
      </c>
      <c r="J4540" s="5">
        <v>1132.1964</v>
      </c>
      <c r="K4540" s="26">
        <v>0.21</v>
      </c>
    </row>
    <row r="4541" spans="1:11">
      <c r="A4541" s="4">
        <v>11677</v>
      </c>
      <c r="B4541" t="s">
        <v>6501</v>
      </c>
      <c r="C4541" s="5">
        <f>IF($F$2=0," - ",Tabla1[[#This Row],[Base Precio de Lista neto]])</f>
        <v>359.87740000000002</v>
      </c>
      <c r="D4541" s="5">
        <f>IF($F$2=0," - ",Tabla1[[#This Row],[Base Precio de Lista neto]]*(1-$F$2))</f>
        <v>251.91417999999999</v>
      </c>
      <c r="E4541" s="5">
        <f>IF($F$2=0," - ",Tabla1[[#This Row],[Base para Mejor precio]]*(1-$F$2))</f>
        <v>226.72276199999999</v>
      </c>
      <c r="F4541" s="4" t="s">
        <v>4</v>
      </c>
      <c r="G4541" s="16" t="s">
        <v>6131</v>
      </c>
      <c r="H4541" s="5">
        <f>IFERROR(IF($F$3=0,"-",Tabla1[[#This Row],[Precio de Cliente neto]]*(1+$F$3)),"-")</f>
        <v>377.87126999999998</v>
      </c>
      <c r="I4541" s="5">
        <v>359.87740000000002</v>
      </c>
      <c r="J4541" s="5">
        <v>323.88965999999999</v>
      </c>
      <c r="K4541" s="26">
        <v>0.21</v>
      </c>
    </row>
    <row r="4542" spans="1:11">
      <c r="A4542" s="4">
        <v>11678</v>
      </c>
      <c r="B4542" t="s">
        <v>6502</v>
      </c>
      <c r="C4542" s="5">
        <f>IF($F$2=0," - ",Tabla1[[#This Row],[Base Precio de Lista neto]])</f>
        <v>359.87740000000002</v>
      </c>
      <c r="D4542" s="5">
        <f>IF($F$2=0," - ",Tabla1[[#This Row],[Base Precio de Lista neto]]*(1-$F$2))</f>
        <v>251.91417999999999</v>
      </c>
      <c r="E4542" s="5">
        <f>IF($F$2=0," - ",Tabla1[[#This Row],[Base para Mejor precio]]*(1-$F$2))</f>
        <v>226.72276199999999</v>
      </c>
      <c r="F4542" s="4" t="s">
        <v>4</v>
      </c>
      <c r="G4542" s="16" t="s">
        <v>6131</v>
      </c>
      <c r="H4542" s="5">
        <f>IFERROR(IF($F$3=0,"-",Tabla1[[#This Row],[Precio de Cliente neto]]*(1+$F$3)),"-")</f>
        <v>377.87126999999998</v>
      </c>
      <c r="I4542" s="5">
        <v>359.87740000000002</v>
      </c>
      <c r="J4542" s="5">
        <v>323.88965999999999</v>
      </c>
      <c r="K4542" s="26">
        <v>0.21</v>
      </c>
    </row>
    <row r="4543" spans="1:11">
      <c r="A4543" s="4">
        <v>11679</v>
      </c>
      <c r="B4543" t="s">
        <v>6503</v>
      </c>
      <c r="C4543" s="5">
        <f>IF($F$2=0," - ",Tabla1[[#This Row],[Base Precio de Lista neto]])</f>
        <v>359.87740000000002</v>
      </c>
      <c r="D4543" s="5">
        <f>IF($F$2=0," - ",Tabla1[[#This Row],[Base Precio de Lista neto]]*(1-$F$2))</f>
        <v>251.91417999999999</v>
      </c>
      <c r="E4543" s="5">
        <f>IF($F$2=0," - ",Tabla1[[#This Row],[Base para Mejor precio]]*(1-$F$2))</f>
        <v>226.72276199999999</v>
      </c>
      <c r="F4543" s="4" t="s">
        <v>4</v>
      </c>
      <c r="G4543" s="16" t="s">
        <v>6131</v>
      </c>
      <c r="H4543" s="5">
        <f>IFERROR(IF($F$3=0,"-",Tabla1[[#This Row],[Precio de Cliente neto]]*(1+$F$3)),"-")</f>
        <v>377.87126999999998</v>
      </c>
      <c r="I4543" s="5">
        <v>359.87740000000002</v>
      </c>
      <c r="J4543" s="5">
        <v>323.88965999999999</v>
      </c>
      <c r="K4543" s="26">
        <v>0.21</v>
      </c>
    </row>
    <row r="4544" spans="1:11">
      <c r="A4544" s="4">
        <v>11680</v>
      </c>
      <c r="B4544" t="s">
        <v>6504</v>
      </c>
      <c r="C4544" s="5">
        <f>IF($F$2=0," - ",Tabla1[[#This Row],[Base Precio de Lista neto]])</f>
        <v>359.87740000000002</v>
      </c>
      <c r="D4544" s="5">
        <f>IF($F$2=0," - ",Tabla1[[#This Row],[Base Precio de Lista neto]]*(1-$F$2))</f>
        <v>251.91417999999999</v>
      </c>
      <c r="E4544" s="5">
        <f>IF($F$2=0," - ",Tabla1[[#This Row],[Base para Mejor precio]]*(1-$F$2))</f>
        <v>226.72276199999999</v>
      </c>
      <c r="F4544" s="4" t="s">
        <v>4</v>
      </c>
      <c r="G4544" s="16" t="s">
        <v>6131</v>
      </c>
      <c r="H4544" s="5">
        <f>IFERROR(IF($F$3=0,"-",Tabla1[[#This Row],[Precio de Cliente neto]]*(1+$F$3)),"-")</f>
        <v>377.87126999999998</v>
      </c>
      <c r="I4544" s="5">
        <v>359.87740000000002</v>
      </c>
      <c r="J4544" s="5">
        <v>323.88965999999999</v>
      </c>
      <c r="K4544" s="26">
        <v>0.21</v>
      </c>
    </row>
    <row r="4545" spans="1:11">
      <c r="A4545" s="4">
        <v>11681</v>
      </c>
      <c r="B4545" t="s">
        <v>7547</v>
      </c>
      <c r="C4545" s="5">
        <f>IF($F$2=0," - ",Tabla1[[#This Row],[Base Precio de Lista neto]])</f>
        <v>447.95650000000001</v>
      </c>
      <c r="D4545" s="5">
        <f>IF($F$2=0," - ",Tabla1[[#This Row],[Base Precio de Lista neto]]*(1-$F$2))</f>
        <v>313.56954999999999</v>
      </c>
      <c r="E4545" s="5">
        <f>IF($F$2=0," - ",Tabla1[[#This Row],[Base para Mejor precio]]*(1-$F$2))</f>
        <v>282.21259499999996</v>
      </c>
      <c r="F4545" s="4" t="s">
        <v>5</v>
      </c>
      <c r="G4545" s="16" t="s">
        <v>6131</v>
      </c>
      <c r="H4545" s="5">
        <f>IFERROR(IF($F$3=0,"-",Tabla1[[#This Row],[Precio de Cliente neto]]*(1+$F$3)),"-")</f>
        <v>470.35432500000002</v>
      </c>
      <c r="I4545" s="5">
        <v>447.95650000000001</v>
      </c>
      <c r="J4545" s="5">
        <v>403.16084999999998</v>
      </c>
      <c r="K4545" s="26">
        <v>0.21</v>
      </c>
    </row>
    <row r="4546" spans="1:11">
      <c r="A4546" s="4">
        <v>11682</v>
      </c>
      <c r="B4546" t="s">
        <v>9306</v>
      </c>
      <c r="C4546" s="5">
        <f>IF($F$2=0," - ",Tabla1[[#This Row],[Base Precio de Lista neto]])</f>
        <v>1035.1649</v>
      </c>
      <c r="D4546" s="5">
        <f>IF($F$2=0," - ",Tabla1[[#This Row],[Base Precio de Lista neto]]*(1-$F$2))</f>
        <v>724.61542999999995</v>
      </c>
      <c r="E4546" s="5">
        <f>IF($F$2=0," - ",Tabla1[[#This Row],[Base para Mejor precio]]*(1-$F$2))</f>
        <v>652.15388699999994</v>
      </c>
      <c r="F4546" s="4" t="s">
        <v>5</v>
      </c>
      <c r="G4546" s="16" t="s">
        <v>6131</v>
      </c>
      <c r="H4546" s="5">
        <f>IFERROR(IF($F$3=0,"-",Tabla1[[#This Row],[Precio de Cliente neto]]*(1+$F$3)),"-")</f>
        <v>1086.923145</v>
      </c>
      <c r="I4546" s="5">
        <v>1035.1649</v>
      </c>
      <c r="J4546" s="5">
        <v>931.64841000000001</v>
      </c>
      <c r="K4546" s="26">
        <v>0.21</v>
      </c>
    </row>
    <row r="4547" spans="1:11">
      <c r="A4547" s="4">
        <v>11916</v>
      </c>
      <c r="B4547" t="s">
        <v>3388</v>
      </c>
      <c r="C4547" s="5">
        <f>IF($F$2=0," - ",Tabla1[[#This Row],[Base Precio de Lista neto]])</f>
        <v>644.82280000000003</v>
      </c>
      <c r="D4547" s="5">
        <f>IF($F$2=0," - ",Tabla1[[#This Row],[Base Precio de Lista neto]]*(1-$F$2))</f>
        <v>451.37595999999996</v>
      </c>
      <c r="E4547" s="5">
        <f>IF($F$2=0," - ",Tabla1[[#This Row],[Base para Mejor precio]]*(1-$F$2))</f>
        <v>406.23836399999993</v>
      </c>
      <c r="F4547" s="4" t="s">
        <v>6</v>
      </c>
      <c r="G4547" s="16" t="s">
        <v>6131</v>
      </c>
      <c r="H4547" s="5">
        <f>IFERROR(IF($F$3=0,"-",Tabla1[[#This Row],[Precio de Cliente neto]]*(1+$F$3)),"-")</f>
        <v>677.06394</v>
      </c>
      <c r="I4547" s="5">
        <v>644.82280000000003</v>
      </c>
      <c r="J4547" s="5">
        <v>580.34051999999997</v>
      </c>
      <c r="K4547" s="26">
        <v>0.21</v>
      </c>
    </row>
    <row r="4548" spans="1:11">
      <c r="A4548" s="4">
        <v>11920</v>
      </c>
      <c r="B4548" t="s">
        <v>3389</v>
      </c>
      <c r="C4548" s="5">
        <f>IF($F$2=0," - ",Tabla1[[#This Row],[Base Precio de Lista neto]])</f>
        <v>1223.9422</v>
      </c>
      <c r="D4548" s="5">
        <f>IF($F$2=0," - ",Tabla1[[#This Row],[Base Precio de Lista neto]]*(1-$F$2))</f>
        <v>856.7595399999999</v>
      </c>
      <c r="E4548" s="5">
        <f>IF($F$2=0," - ",Tabla1[[#This Row],[Base para Mejor precio]]*(1-$F$2))</f>
        <v>771.08358599999997</v>
      </c>
      <c r="F4548" s="4" t="s">
        <v>5</v>
      </c>
      <c r="G4548" s="16" t="s">
        <v>6131</v>
      </c>
      <c r="H4548" s="5">
        <f>IFERROR(IF($F$3=0,"-",Tabla1[[#This Row],[Precio de Cliente neto]]*(1+$F$3)),"-")</f>
        <v>1285.1393099999998</v>
      </c>
      <c r="I4548" s="5">
        <v>1223.9422</v>
      </c>
      <c r="J4548" s="5">
        <v>1101.5479800000001</v>
      </c>
      <c r="K4548" s="26">
        <v>0.21</v>
      </c>
    </row>
    <row r="4549" spans="1:11">
      <c r="A4549" s="4">
        <v>11921</v>
      </c>
      <c r="B4549" t="s">
        <v>3390</v>
      </c>
      <c r="C4549" s="5">
        <f>IF($F$2=0," - ",Tabla1[[#This Row],[Base Precio de Lista neto]])</f>
        <v>1400.4876999999999</v>
      </c>
      <c r="D4549" s="5">
        <f>IF($F$2=0," - ",Tabla1[[#This Row],[Base Precio de Lista neto]]*(1-$F$2))</f>
        <v>980.34138999999982</v>
      </c>
      <c r="E4549" s="5">
        <f>IF($F$2=0," - ",Tabla1[[#This Row],[Base para Mejor precio]]*(1-$F$2))</f>
        <v>882.30725099999995</v>
      </c>
      <c r="F4549" s="4" t="s">
        <v>5</v>
      </c>
      <c r="G4549" s="16" t="s">
        <v>6131</v>
      </c>
      <c r="H4549" s="5">
        <f>IFERROR(IF($F$3=0,"-",Tabla1[[#This Row],[Precio de Cliente neto]]*(1+$F$3)),"-")</f>
        <v>1470.5120849999998</v>
      </c>
      <c r="I4549" s="5">
        <v>1400.4876999999999</v>
      </c>
      <c r="J4549" s="5">
        <v>1260.43893</v>
      </c>
      <c r="K4549" s="26">
        <v>0.21</v>
      </c>
    </row>
    <row r="4550" spans="1:11">
      <c r="A4550" s="4">
        <v>11922</v>
      </c>
      <c r="B4550" t="s">
        <v>3391</v>
      </c>
      <c r="C4550" s="5">
        <f>IF($F$2=0," - ",Tabla1[[#This Row],[Base Precio de Lista neto]])</f>
        <v>1505.6175000000001</v>
      </c>
      <c r="D4550" s="5">
        <f>IF($F$2=0," - ",Tabla1[[#This Row],[Base Precio de Lista neto]]*(1-$F$2))</f>
        <v>1053.9322500000001</v>
      </c>
      <c r="E4550" s="5">
        <f>IF($F$2=0," - ",Tabla1[[#This Row],[Base para Mejor precio]]*(1-$F$2))</f>
        <v>948.53902499999992</v>
      </c>
      <c r="F4550" s="4" t="s">
        <v>5</v>
      </c>
      <c r="G4550" s="16" t="s">
        <v>6131</v>
      </c>
      <c r="H4550" s="5">
        <f>IFERROR(IF($F$3=0,"-",Tabla1[[#This Row],[Precio de Cliente neto]]*(1+$F$3)),"-")</f>
        <v>1580.8983750000002</v>
      </c>
      <c r="I4550" s="5">
        <v>1505.6175000000001</v>
      </c>
      <c r="J4550" s="5">
        <v>1355.05575</v>
      </c>
      <c r="K4550" s="26">
        <v>0.21</v>
      </c>
    </row>
    <row r="4551" spans="1:11">
      <c r="A4551" s="4">
        <v>11923</v>
      </c>
      <c r="B4551" t="s">
        <v>3392</v>
      </c>
      <c r="C4551" s="5">
        <f>IF($F$2=0," - ",Tabla1[[#This Row],[Base Precio de Lista neto]])</f>
        <v>1702.7230999999999</v>
      </c>
      <c r="D4551" s="5">
        <f>IF($F$2=0," - ",Tabla1[[#This Row],[Base Precio de Lista neto]]*(1-$F$2))</f>
        <v>1191.90617</v>
      </c>
      <c r="E4551" s="5">
        <f>IF($F$2=0," - ",Tabla1[[#This Row],[Base para Mejor precio]]*(1-$F$2))</f>
        <v>1072.715553</v>
      </c>
      <c r="F4551" s="4" t="s">
        <v>5</v>
      </c>
      <c r="G4551" s="16" t="s">
        <v>6131</v>
      </c>
      <c r="H4551" s="5">
        <f>IFERROR(IF($F$3=0,"-",Tabla1[[#This Row],[Precio de Cliente neto]]*(1+$F$3)),"-")</f>
        <v>1787.8592549999998</v>
      </c>
      <c r="I4551" s="5">
        <v>1702.7230999999999</v>
      </c>
      <c r="J4551" s="5">
        <v>1532.4507900000001</v>
      </c>
      <c r="K4551" s="26">
        <v>0.21</v>
      </c>
    </row>
    <row r="4552" spans="1:11">
      <c r="A4552" s="4">
        <v>11924</v>
      </c>
      <c r="B4552" t="s">
        <v>3393</v>
      </c>
      <c r="C4552" s="5">
        <f>IF($F$2=0," - ",Tabla1[[#This Row],[Base Precio de Lista neto]])</f>
        <v>499.16090000000003</v>
      </c>
      <c r="D4552" s="5">
        <f>IF($F$2=0," - ",Tabla1[[#This Row],[Base Precio de Lista neto]]*(1-$F$2))</f>
        <v>349.41262999999998</v>
      </c>
      <c r="E4552" s="5">
        <f>IF($F$2=0," - ",Tabla1[[#This Row],[Base para Mejor precio]]*(1-$F$2))</f>
        <v>314.47136699999999</v>
      </c>
      <c r="F4552" s="4" t="s">
        <v>5</v>
      </c>
      <c r="G4552" s="16" t="s">
        <v>6131</v>
      </c>
      <c r="H4552" s="5">
        <f>IFERROR(IF($F$3=0,"-",Tabla1[[#This Row],[Precio de Cliente neto]]*(1+$F$3)),"-")</f>
        <v>524.11894499999994</v>
      </c>
      <c r="I4552" s="5">
        <v>499.16090000000003</v>
      </c>
      <c r="J4552" s="5">
        <v>449.24480999999997</v>
      </c>
      <c r="K4552" s="26">
        <v>0.21</v>
      </c>
    </row>
    <row r="4553" spans="1:11">
      <c r="A4553" s="4">
        <v>11925</v>
      </c>
      <c r="B4553" t="s">
        <v>3394</v>
      </c>
      <c r="C4553" s="5">
        <f>IF($F$2=0," - ",Tabla1[[#This Row],[Base Precio de Lista neto]])</f>
        <v>546.26459999999997</v>
      </c>
      <c r="D4553" s="5">
        <f>IF($F$2=0," - ",Tabla1[[#This Row],[Base Precio de Lista neto]]*(1-$F$2))</f>
        <v>382.38521999999995</v>
      </c>
      <c r="E4553" s="5">
        <f>IF($F$2=0," - ",Tabla1[[#This Row],[Base para Mejor precio]]*(1-$F$2))</f>
        <v>344.14669800000001</v>
      </c>
      <c r="F4553" s="4" t="s">
        <v>5</v>
      </c>
      <c r="G4553" s="16" t="s">
        <v>6131</v>
      </c>
      <c r="H4553" s="5">
        <f>IFERROR(IF($F$3=0,"-",Tabla1[[#This Row],[Precio de Cliente neto]]*(1+$F$3)),"-")</f>
        <v>573.57782999999995</v>
      </c>
      <c r="I4553" s="5">
        <v>546.26459999999997</v>
      </c>
      <c r="J4553" s="5">
        <v>491.63814000000002</v>
      </c>
      <c r="K4553" s="26">
        <v>0.21</v>
      </c>
    </row>
    <row r="4554" spans="1:11">
      <c r="A4554" s="4">
        <v>11926</v>
      </c>
      <c r="B4554" t="s">
        <v>3395</v>
      </c>
      <c r="C4554" s="5">
        <f>IF($F$2=0," - ",Tabla1[[#This Row],[Base Precio de Lista neto]])</f>
        <v>2183.3964999999998</v>
      </c>
      <c r="D4554" s="5">
        <f>IF($F$2=0," - ",Tabla1[[#This Row],[Base Precio de Lista neto]]*(1-$F$2))</f>
        <v>1528.3775499999997</v>
      </c>
      <c r="E4554" s="5">
        <f>IF($F$2=0," - ",Tabla1[[#This Row],[Base para Mejor precio]]*(1-$F$2))</f>
        <v>1375.5397949999999</v>
      </c>
      <c r="F4554" s="4" t="s">
        <v>5</v>
      </c>
      <c r="G4554" s="16" t="s">
        <v>6131</v>
      </c>
      <c r="H4554" s="5">
        <f>IFERROR(IF($F$3=0,"-",Tabla1[[#This Row],[Precio de Cliente neto]]*(1+$F$3)),"-")</f>
        <v>2292.5663249999998</v>
      </c>
      <c r="I4554" s="5">
        <v>2183.3964999999998</v>
      </c>
      <c r="J4554" s="5">
        <v>1965.0568499999999</v>
      </c>
      <c r="K4554" s="26">
        <v>0.21</v>
      </c>
    </row>
    <row r="4555" spans="1:11">
      <c r="A4555" s="4">
        <v>11927</v>
      </c>
      <c r="B4555" t="s">
        <v>6385</v>
      </c>
      <c r="C4555" s="5">
        <f>IF($F$2=0," - ",Tabla1[[#This Row],[Base Precio de Lista neto]])</f>
        <v>910.76900000000001</v>
      </c>
      <c r="D4555" s="5">
        <f>IF($F$2=0," - ",Tabla1[[#This Row],[Base Precio de Lista neto]]*(1-$F$2))</f>
        <v>637.53829999999994</v>
      </c>
      <c r="E4555" s="5">
        <f>IF($F$2=0," - ",Tabla1[[#This Row],[Base para Mejor precio]]*(1-$F$2))</f>
        <v>573.78446999999994</v>
      </c>
      <c r="F4555" s="4" t="s">
        <v>5</v>
      </c>
      <c r="G4555" s="16" t="s">
        <v>6131</v>
      </c>
      <c r="H4555" s="5">
        <f>IFERROR(IF($F$3=0,"-",Tabla1[[#This Row],[Precio de Cliente neto]]*(1+$F$3)),"-")</f>
        <v>956.3074499999999</v>
      </c>
      <c r="I4555" s="5">
        <v>910.76900000000001</v>
      </c>
      <c r="J4555" s="5">
        <v>819.69209999999998</v>
      </c>
      <c r="K4555" s="26">
        <v>0.21</v>
      </c>
    </row>
    <row r="4556" spans="1:11">
      <c r="A4556" s="4">
        <v>11992</v>
      </c>
      <c r="B4556" t="s">
        <v>6505</v>
      </c>
      <c r="C4556" s="5">
        <f>IF($F$2=0," - ",Tabla1[[#This Row],[Base Precio de Lista neto]])</f>
        <v>55125.939200000001</v>
      </c>
      <c r="D4556" s="5">
        <f>IF($F$2=0," - ",Tabla1[[#This Row],[Base Precio de Lista neto]]*(1-$F$2))</f>
        <v>38588.157439999995</v>
      </c>
      <c r="E4556" s="5">
        <f>IF($F$2=0," - ",Tabla1[[#This Row],[Base para Mejor precio]]*(1-$F$2))</f>
        <v>34729.341695999996</v>
      </c>
      <c r="F4556" s="4" t="s">
        <v>4</v>
      </c>
      <c r="G4556" s="16" t="s">
        <v>6131</v>
      </c>
      <c r="H4556" s="5">
        <f>IFERROR(IF($F$3=0,"-",Tabla1[[#This Row],[Precio de Cliente neto]]*(1+$F$3)),"-")</f>
        <v>57882.236159999993</v>
      </c>
      <c r="I4556" s="5">
        <v>55125.939200000001</v>
      </c>
      <c r="J4556" s="5">
        <v>49613.345280000001</v>
      </c>
      <c r="K4556" s="26">
        <v>0.21</v>
      </c>
    </row>
    <row r="4557" spans="1:11">
      <c r="A4557" s="4">
        <v>11993</v>
      </c>
      <c r="B4557" t="s">
        <v>6506</v>
      </c>
      <c r="C4557" s="5">
        <f>IF($F$2=0," - ",Tabla1[[#This Row],[Base Precio de Lista neto]])</f>
        <v>55125.939200000001</v>
      </c>
      <c r="D4557" s="5">
        <f>IF($F$2=0," - ",Tabla1[[#This Row],[Base Precio de Lista neto]]*(1-$F$2))</f>
        <v>38588.157439999995</v>
      </c>
      <c r="E4557" s="5">
        <f>IF($F$2=0," - ",Tabla1[[#This Row],[Base para Mejor precio]]*(1-$F$2))</f>
        <v>34729.341695999996</v>
      </c>
      <c r="F4557" s="4" t="s">
        <v>4</v>
      </c>
      <c r="G4557" s="16" t="s">
        <v>6131</v>
      </c>
      <c r="H4557" s="5">
        <f>IFERROR(IF($F$3=0,"-",Tabla1[[#This Row],[Precio de Cliente neto]]*(1+$F$3)),"-")</f>
        <v>57882.236159999993</v>
      </c>
      <c r="I4557" s="5">
        <v>55125.939200000001</v>
      </c>
      <c r="J4557" s="5">
        <v>49613.345280000001</v>
      </c>
      <c r="K4557" s="26">
        <v>0.21</v>
      </c>
    </row>
    <row r="4558" spans="1:11">
      <c r="A4558" s="4">
        <v>11994</v>
      </c>
      <c r="B4558" t="s">
        <v>6507</v>
      </c>
      <c r="C4558" s="5">
        <f>IF($F$2=0," - ",Tabla1[[#This Row],[Base Precio de Lista neto]])</f>
        <v>3017.0911000000001</v>
      </c>
      <c r="D4558" s="5">
        <f>IF($F$2=0," - ",Tabla1[[#This Row],[Base Precio de Lista neto]]*(1-$F$2))</f>
        <v>2111.9637699999998</v>
      </c>
      <c r="E4558" s="5">
        <f>IF($F$2=0," - ",Tabla1[[#This Row],[Base para Mejor precio]]*(1-$F$2))</f>
        <v>1900.7673929999999</v>
      </c>
      <c r="F4558" s="4" t="s">
        <v>6</v>
      </c>
      <c r="G4558" s="16" t="s">
        <v>6131</v>
      </c>
      <c r="H4558" s="5">
        <f>IFERROR(IF($F$3=0,"-",Tabla1[[#This Row],[Precio de Cliente neto]]*(1+$F$3)),"-")</f>
        <v>3167.9456549999995</v>
      </c>
      <c r="I4558" s="5">
        <v>3017.0911000000001</v>
      </c>
      <c r="J4558" s="5">
        <v>2715.3819899999999</v>
      </c>
      <c r="K4558" s="26">
        <v>0.21</v>
      </c>
    </row>
    <row r="4559" spans="1:11">
      <c r="A4559" s="4">
        <v>11995</v>
      </c>
      <c r="B4559" t="s">
        <v>6508</v>
      </c>
      <c r="C4559" s="5">
        <f>IF($F$2=0," - ",Tabla1[[#This Row],[Base Precio de Lista neto]])</f>
        <v>4521.6562999999996</v>
      </c>
      <c r="D4559" s="5">
        <f>IF($F$2=0," - ",Tabla1[[#This Row],[Base Precio de Lista neto]]*(1-$F$2))</f>
        <v>3165.1594099999998</v>
      </c>
      <c r="E4559" s="5">
        <f>IF($F$2=0," - ",Tabla1[[#This Row],[Base para Mejor precio]]*(1-$F$2))</f>
        <v>2848.6434690000001</v>
      </c>
      <c r="F4559" s="4" t="s">
        <v>6</v>
      </c>
      <c r="G4559" s="16" t="s">
        <v>6131</v>
      </c>
      <c r="H4559" s="5">
        <f>IFERROR(IF($F$3=0,"-",Tabla1[[#This Row],[Precio de Cliente neto]]*(1+$F$3)),"-")</f>
        <v>4747.7391149999994</v>
      </c>
      <c r="I4559" s="5">
        <v>4521.6562999999996</v>
      </c>
      <c r="J4559" s="5">
        <v>4069.4906700000001</v>
      </c>
      <c r="K4559" s="26">
        <v>0.21</v>
      </c>
    </row>
    <row r="4560" spans="1:11">
      <c r="A4560" s="4">
        <v>11996</v>
      </c>
      <c r="B4560" t="s">
        <v>6509</v>
      </c>
      <c r="C4560" s="5">
        <f>IF($F$2=0," - ",Tabla1[[#This Row],[Base Precio de Lista neto]])</f>
        <v>7530.8656000000001</v>
      </c>
      <c r="D4560" s="5">
        <f>IF($F$2=0," - ",Tabla1[[#This Row],[Base Precio de Lista neto]]*(1-$F$2))</f>
        <v>5271.60592</v>
      </c>
      <c r="E4560" s="5">
        <f>IF($F$2=0," - ",Tabla1[[#This Row],[Base para Mejor precio]]*(1-$F$2))</f>
        <v>4744.4453279999998</v>
      </c>
      <c r="F4560" s="4" t="s">
        <v>6</v>
      </c>
      <c r="G4560" s="16" t="s">
        <v>6131</v>
      </c>
      <c r="H4560" s="5">
        <f>IFERROR(IF($F$3=0,"-",Tabla1[[#This Row],[Precio de Cliente neto]]*(1+$F$3)),"-")</f>
        <v>7907.40888</v>
      </c>
      <c r="I4560" s="5">
        <v>7530.8656000000001</v>
      </c>
      <c r="J4560" s="5">
        <v>6777.7790400000004</v>
      </c>
      <c r="K4560" s="26">
        <v>0.21</v>
      </c>
    </row>
    <row r="4561" spans="1:11">
      <c r="A4561" s="4">
        <v>11997</v>
      </c>
      <c r="B4561" t="s">
        <v>6510</v>
      </c>
      <c r="C4561" s="5">
        <f>IF($F$2=0," - ",Tabla1[[#This Row],[Base Precio de Lista neto]])</f>
        <v>3237.6356999999998</v>
      </c>
      <c r="D4561" s="5">
        <f>IF($F$2=0," - ",Tabla1[[#This Row],[Base Precio de Lista neto]]*(1-$F$2))</f>
        <v>2266.3449899999996</v>
      </c>
      <c r="E4561" s="5">
        <f>IF($F$2=0," - ",Tabla1[[#This Row],[Base para Mejor precio]]*(1-$F$2))</f>
        <v>2039.710491</v>
      </c>
      <c r="F4561" s="4" t="s">
        <v>6</v>
      </c>
      <c r="G4561" s="16" t="s">
        <v>6131</v>
      </c>
      <c r="H4561" s="5">
        <f>IFERROR(IF($F$3=0,"-",Tabla1[[#This Row],[Precio de Cliente neto]]*(1+$F$3)),"-")</f>
        <v>3399.5174849999994</v>
      </c>
      <c r="I4561" s="5">
        <v>3237.6356999999998</v>
      </c>
      <c r="J4561" s="5">
        <v>2913.8721300000002</v>
      </c>
      <c r="K4561" s="26">
        <v>0.21</v>
      </c>
    </row>
    <row r="4562" spans="1:11">
      <c r="A4562" s="4">
        <v>11998</v>
      </c>
      <c r="B4562" t="s">
        <v>6511</v>
      </c>
      <c r="C4562" s="5">
        <f>IF($F$2=0," - ",Tabla1[[#This Row],[Base Precio de Lista neto]])</f>
        <v>4844.6458000000002</v>
      </c>
      <c r="D4562" s="5">
        <f>IF($F$2=0," - ",Tabla1[[#This Row],[Base Precio de Lista neto]]*(1-$F$2))</f>
        <v>3391.2520599999998</v>
      </c>
      <c r="E4562" s="5">
        <f>IF($F$2=0," - ",Tabla1[[#This Row],[Base para Mejor precio]]*(1-$F$2))</f>
        <v>3052.1268540000001</v>
      </c>
      <c r="F4562" s="4" t="s">
        <v>6</v>
      </c>
      <c r="G4562" s="16" t="s">
        <v>6131</v>
      </c>
      <c r="H4562" s="5">
        <f>IFERROR(IF($F$3=0,"-",Tabla1[[#This Row],[Precio de Cliente neto]]*(1+$F$3)),"-")</f>
        <v>5086.8780900000002</v>
      </c>
      <c r="I4562" s="5">
        <v>4844.6458000000002</v>
      </c>
      <c r="J4562" s="5">
        <v>4360.1812200000004</v>
      </c>
      <c r="K4562" s="26">
        <v>0.21</v>
      </c>
    </row>
    <row r="4563" spans="1:11">
      <c r="A4563" s="4">
        <v>11999</v>
      </c>
      <c r="B4563" t="s">
        <v>6512</v>
      </c>
      <c r="C4563" s="5">
        <f>IF($F$2=0," - ",Tabla1[[#This Row],[Base Precio de Lista neto]])</f>
        <v>8074.4423999999999</v>
      </c>
      <c r="D4563" s="5">
        <f>IF($F$2=0," - ",Tabla1[[#This Row],[Base Precio de Lista neto]]*(1-$F$2))</f>
        <v>5652.1096799999996</v>
      </c>
      <c r="E4563" s="5">
        <f>IF($F$2=0," - ",Tabla1[[#This Row],[Base para Mejor precio]]*(1-$F$2))</f>
        <v>5086.8987120000002</v>
      </c>
      <c r="F4563" s="4" t="s">
        <v>6</v>
      </c>
      <c r="G4563" s="16" t="s">
        <v>6131</v>
      </c>
      <c r="H4563" s="5">
        <f>IFERROR(IF($F$3=0,"-",Tabla1[[#This Row],[Precio de Cliente neto]]*(1+$F$3)),"-")</f>
        <v>8478.1645199999984</v>
      </c>
      <c r="I4563" s="5">
        <v>8074.4423999999999</v>
      </c>
      <c r="J4563" s="5">
        <v>7266.9981600000001</v>
      </c>
      <c r="K4563" s="26">
        <v>0.21</v>
      </c>
    </row>
    <row r="4564" spans="1:11">
      <c r="A4564" s="4">
        <v>12001</v>
      </c>
      <c r="B4564" t="s">
        <v>3396</v>
      </c>
      <c r="C4564" s="5">
        <f>IF($F$2=0," - ",Tabla1[[#This Row],[Base Precio de Lista neto]])</f>
        <v>46645.023200000003</v>
      </c>
      <c r="D4564" s="5">
        <f>IF($F$2=0," - ",Tabla1[[#This Row],[Base Precio de Lista neto]]*(1-$F$2))</f>
        <v>32651.516240000001</v>
      </c>
      <c r="E4564" s="5">
        <f>IF($F$2=0," - ",Tabla1[[#This Row],[Base para Mejor precio]]*(1-$F$2))</f>
        <v>29386.364615999995</v>
      </c>
      <c r="F4564" s="4" t="s">
        <v>4</v>
      </c>
      <c r="G4564" s="16" t="s">
        <v>6131</v>
      </c>
      <c r="H4564" s="5">
        <f>IFERROR(IF($F$3=0,"-",Tabla1[[#This Row],[Precio de Cliente neto]]*(1+$F$3)),"-")</f>
        <v>48977.274360000003</v>
      </c>
      <c r="I4564" s="5">
        <v>46645.023200000003</v>
      </c>
      <c r="J4564" s="5">
        <v>41980.520879999996</v>
      </c>
      <c r="K4564" s="26">
        <v>0.21</v>
      </c>
    </row>
    <row r="4565" spans="1:11">
      <c r="A4565" s="4">
        <v>12002</v>
      </c>
      <c r="B4565" t="s">
        <v>3397</v>
      </c>
      <c r="C4565" s="5">
        <f>IF($F$2=0," - ",Tabla1[[#This Row],[Base Precio de Lista neto]])</f>
        <v>23322.5118</v>
      </c>
      <c r="D4565" s="5">
        <f>IF($F$2=0," - ",Tabla1[[#This Row],[Base Precio de Lista neto]]*(1-$F$2))</f>
        <v>16325.758259999999</v>
      </c>
      <c r="E4565" s="5">
        <f>IF($F$2=0," - ",Tabla1[[#This Row],[Base para Mejor precio]]*(1-$F$2))</f>
        <v>14693.182434</v>
      </c>
      <c r="F4565" s="4" t="s">
        <v>4</v>
      </c>
      <c r="G4565" s="16" t="s">
        <v>6131</v>
      </c>
      <c r="H4565" s="5">
        <f>IFERROR(IF($F$3=0,"-",Tabla1[[#This Row],[Precio de Cliente neto]]*(1+$F$3)),"-")</f>
        <v>24488.637389999996</v>
      </c>
      <c r="I4565" s="5">
        <v>23322.5118</v>
      </c>
      <c r="J4565" s="5">
        <v>20990.260620000001</v>
      </c>
      <c r="K4565" s="26">
        <v>0.21</v>
      </c>
    </row>
    <row r="4566" spans="1:11">
      <c r="A4566" s="4">
        <v>12003</v>
      </c>
      <c r="B4566" t="s">
        <v>3398</v>
      </c>
      <c r="C4566" s="5">
        <f>IF($F$2=0," - ",Tabla1[[#This Row],[Base Precio de Lista neto]])</f>
        <v>23322.5118</v>
      </c>
      <c r="D4566" s="5">
        <f>IF($F$2=0," - ",Tabla1[[#This Row],[Base Precio de Lista neto]]*(1-$F$2))</f>
        <v>16325.758259999999</v>
      </c>
      <c r="E4566" s="5">
        <f>IF($F$2=0," - ",Tabla1[[#This Row],[Base para Mejor precio]]*(1-$F$2))</f>
        <v>14693.182434</v>
      </c>
      <c r="F4566" s="4" t="s">
        <v>4</v>
      </c>
      <c r="G4566" s="16" t="s">
        <v>6131</v>
      </c>
      <c r="H4566" s="5">
        <f>IFERROR(IF($F$3=0,"-",Tabla1[[#This Row],[Precio de Cliente neto]]*(1+$F$3)),"-")</f>
        <v>24488.637389999996</v>
      </c>
      <c r="I4566" s="5">
        <v>23322.5118</v>
      </c>
      <c r="J4566" s="5">
        <v>20990.260620000001</v>
      </c>
      <c r="K4566" s="26">
        <v>0.21</v>
      </c>
    </row>
    <row r="4567" spans="1:11">
      <c r="A4567" s="4">
        <v>12004</v>
      </c>
      <c r="B4567" t="s">
        <v>3399</v>
      </c>
      <c r="C4567" s="5">
        <f>IF($F$2=0," - ",Tabla1[[#This Row],[Base Precio de Lista neto]])</f>
        <v>46645.023200000003</v>
      </c>
      <c r="D4567" s="5">
        <f>IF($F$2=0," - ",Tabla1[[#This Row],[Base Precio de Lista neto]]*(1-$F$2))</f>
        <v>32651.516240000001</v>
      </c>
      <c r="E4567" s="5">
        <f>IF($F$2=0," - ",Tabla1[[#This Row],[Base para Mejor precio]]*(1-$F$2))</f>
        <v>29386.364615999995</v>
      </c>
      <c r="F4567" s="4" t="s">
        <v>4</v>
      </c>
      <c r="G4567" s="16" t="s">
        <v>6131</v>
      </c>
      <c r="H4567" s="5">
        <f>IFERROR(IF($F$3=0,"-",Tabla1[[#This Row],[Precio de Cliente neto]]*(1+$F$3)),"-")</f>
        <v>48977.274360000003</v>
      </c>
      <c r="I4567" s="5">
        <v>46645.023200000003</v>
      </c>
      <c r="J4567" s="5">
        <v>41980.520879999996</v>
      </c>
      <c r="K4567" s="26">
        <v>0.21</v>
      </c>
    </row>
    <row r="4568" spans="1:11">
      <c r="A4568" s="4">
        <v>12005</v>
      </c>
      <c r="B4568" t="s">
        <v>3400</v>
      </c>
      <c r="C4568" s="5">
        <f>IF($F$2=0," - ",Tabla1[[#This Row],[Base Precio de Lista neto]])</f>
        <v>55125.939200000001</v>
      </c>
      <c r="D4568" s="5">
        <f>IF($F$2=0," - ",Tabla1[[#This Row],[Base Precio de Lista neto]]*(1-$F$2))</f>
        <v>38588.157439999995</v>
      </c>
      <c r="E4568" s="5">
        <f>IF($F$2=0," - ",Tabla1[[#This Row],[Base para Mejor precio]]*(1-$F$2))</f>
        <v>34729.341695999996</v>
      </c>
      <c r="F4568" s="4" t="s">
        <v>4</v>
      </c>
      <c r="G4568" s="16" t="s">
        <v>6131</v>
      </c>
      <c r="H4568" s="5">
        <f>IFERROR(IF($F$3=0,"-",Tabla1[[#This Row],[Precio de Cliente neto]]*(1+$F$3)),"-")</f>
        <v>57882.236159999993</v>
      </c>
      <c r="I4568" s="5">
        <v>55125.939200000001</v>
      </c>
      <c r="J4568" s="5">
        <v>49613.345280000001</v>
      </c>
      <c r="K4568" s="26">
        <v>0.21</v>
      </c>
    </row>
    <row r="4569" spans="1:11">
      <c r="A4569" s="4">
        <v>12006</v>
      </c>
      <c r="B4569" t="s">
        <v>3401</v>
      </c>
      <c r="C4569" s="5">
        <f>IF($F$2=0," - ",Tabla1[[#This Row],[Base Precio de Lista neto]])</f>
        <v>27562.955600000001</v>
      </c>
      <c r="D4569" s="5">
        <f>IF($F$2=0," - ",Tabla1[[#This Row],[Base Precio de Lista neto]]*(1-$F$2))</f>
        <v>19294.068919999998</v>
      </c>
      <c r="E4569" s="5">
        <f>IF($F$2=0," - ",Tabla1[[#This Row],[Base para Mejor precio]]*(1-$F$2))</f>
        <v>17364.662027999999</v>
      </c>
      <c r="F4569" s="4" t="s">
        <v>4</v>
      </c>
      <c r="G4569" s="16" t="s">
        <v>6131</v>
      </c>
      <c r="H4569" s="5">
        <f>IFERROR(IF($F$3=0,"-",Tabla1[[#This Row],[Precio de Cliente neto]]*(1+$F$3)),"-")</f>
        <v>28941.103379999997</v>
      </c>
      <c r="I4569" s="5">
        <v>27562.955600000001</v>
      </c>
      <c r="J4569" s="5">
        <v>24806.660039999999</v>
      </c>
      <c r="K4569" s="26">
        <v>0.21</v>
      </c>
    </row>
    <row r="4570" spans="1:11">
      <c r="A4570" s="4">
        <v>12007</v>
      </c>
      <c r="B4570" t="s">
        <v>3402</v>
      </c>
      <c r="C4570" s="5">
        <f>IF($F$2=0," - ",Tabla1[[#This Row],[Base Precio de Lista neto]])</f>
        <v>55125.939200000001</v>
      </c>
      <c r="D4570" s="5">
        <f>IF($F$2=0," - ",Tabla1[[#This Row],[Base Precio de Lista neto]]*(1-$F$2))</f>
        <v>38588.157439999995</v>
      </c>
      <c r="E4570" s="5">
        <f>IF($F$2=0," - ",Tabla1[[#This Row],[Base para Mejor precio]]*(1-$F$2))</f>
        <v>34729.341695999996</v>
      </c>
      <c r="F4570" s="4" t="s">
        <v>4</v>
      </c>
      <c r="G4570" s="16" t="s">
        <v>6131</v>
      </c>
      <c r="H4570" s="5">
        <f>IFERROR(IF($F$3=0,"-",Tabla1[[#This Row],[Precio de Cliente neto]]*(1+$F$3)),"-")</f>
        <v>57882.236159999993</v>
      </c>
      <c r="I4570" s="5">
        <v>55125.939200000001</v>
      </c>
      <c r="J4570" s="5">
        <v>49613.345280000001</v>
      </c>
      <c r="K4570" s="26">
        <v>0.21</v>
      </c>
    </row>
    <row r="4571" spans="1:11">
      <c r="A4571" s="4">
        <v>12008</v>
      </c>
      <c r="B4571" t="s">
        <v>3403</v>
      </c>
      <c r="C4571" s="5">
        <f>IF($F$2=0," - ",Tabla1[[#This Row],[Base Precio de Lista neto]])</f>
        <v>27562.955600000001</v>
      </c>
      <c r="D4571" s="5">
        <f>IF($F$2=0," - ",Tabla1[[#This Row],[Base Precio de Lista neto]]*(1-$F$2))</f>
        <v>19294.068919999998</v>
      </c>
      <c r="E4571" s="5">
        <f>IF($F$2=0," - ",Tabla1[[#This Row],[Base para Mejor precio]]*(1-$F$2))</f>
        <v>17364.662027999999</v>
      </c>
      <c r="F4571" s="4" t="s">
        <v>4</v>
      </c>
      <c r="G4571" s="16" t="s">
        <v>6131</v>
      </c>
      <c r="H4571" s="5">
        <f>IFERROR(IF($F$3=0,"-",Tabla1[[#This Row],[Precio de Cliente neto]]*(1+$F$3)),"-")</f>
        <v>28941.103379999997</v>
      </c>
      <c r="I4571" s="5">
        <v>27562.955600000001</v>
      </c>
      <c r="J4571" s="5">
        <v>24806.660039999999</v>
      </c>
      <c r="K4571" s="26">
        <v>0.21</v>
      </c>
    </row>
    <row r="4572" spans="1:11">
      <c r="A4572" s="4">
        <v>12014</v>
      </c>
      <c r="B4572" t="s">
        <v>8765</v>
      </c>
      <c r="C4572" s="5">
        <f>IF($F$2=0," - ",Tabla1[[#This Row],[Base Precio de Lista neto]])</f>
        <v>1551.8928000000001</v>
      </c>
      <c r="D4572" s="5">
        <f>IF($F$2=0," - ",Tabla1[[#This Row],[Base Precio de Lista neto]]*(1-$F$2))</f>
        <v>1086.3249599999999</v>
      </c>
      <c r="E4572" s="5">
        <f>IF($F$2=0," - ",Tabla1[[#This Row],[Base para Mejor precio]]*(1-$F$2))</f>
        <v>977.69246399999997</v>
      </c>
      <c r="F4572" s="4" t="s">
        <v>5</v>
      </c>
      <c r="G4572" s="16" t="s">
        <v>6131</v>
      </c>
      <c r="H4572" s="5">
        <f>IFERROR(IF($F$3=0,"-",Tabla1[[#This Row],[Precio de Cliente neto]]*(1+$F$3)),"-")</f>
        <v>1629.4874399999999</v>
      </c>
      <c r="I4572" s="5">
        <v>1551.8928000000001</v>
      </c>
      <c r="J4572" s="5">
        <v>1396.70352</v>
      </c>
      <c r="K4572" s="26">
        <v>0.21</v>
      </c>
    </row>
    <row r="4573" spans="1:11">
      <c r="A4573" s="4">
        <v>12015</v>
      </c>
      <c r="B4573" t="s">
        <v>3404</v>
      </c>
      <c r="C4573" s="5">
        <f>IF($F$2=0," - ",Tabla1[[#This Row],[Base Precio de Lista neto]])</f>
        <v>702.45899999999995</v>
      </c>
      <c r="D4573" s="5">
        <f>IF($F$2=0," - ",Tabla1[[#This Row],[Base Precio de Lista neto]]*(1-$F$2))</f>
        <v>491.72129999999993</v>
      </c>
      <c r="E4573" s="5">
        <f>IF($F$2=0," - ",Tabla1[[#This Row],[Base para Mejor precio]]*(1-$F$2))</f>
        <v>442.54917</v>
      </c>
      <c r="F4573" s="4" t="s">
        <v>5</v>
      </c>
      <c r="G4573" s="16" t="s">
        <v>6131</v>
      </c>
      <c r="H4573" s="5">
        <f>IFERROR(IF($F$3=0,"-",Tabla1[[#This Row],[Precio de Cliente neto]]*(1+$F$3)),"-")</f>
        <v>737.58194999999989</v>
      </c>
      <c r="I4573" s="5">
        <v>702.45899999999995</v>
      </c>
      <c r="J4573" s="5">
        <v>632.21310000000005</v>
      </c>
      <c r="K4573" s="26">
        <v>0.21</v>
      </c>
    </row>
    <row r="4574" spans="1:11">
      <c r="A4574" s="4">
        <v>12016</v>
      </c>
      <c r="B4574" t="s">
        <v>3405</v>
      </c>
      <c r="C4574" s="5">
        <f>IF($F$2=0," - ",Tabla1[[#This Row],[Base Precio de Lista neto]])</f>
        <v>883.85530000000006</v>
      </c>
      <c r="D4574" s="5">
        <f>IF($F$2=0," - ",Tabla1[[#This Row],[Base Precio de Lista neto]]*(1-$F$2))</f>
        <v>618.69871000000001</v>
      </c>
      <c r="E4574" s="5">
        <f>IF($F$2=0," - ",Tabla1[[#This Row],[Base para Mejor precio]]*(1-$F$2))</f>
        <v>556.82883900000002</v>
      </c>
      <c r="F4574" s="4" t="s">
        <v>5</v>
      </c>
      <c r="G4574" s="16" t="s">
        <v>6131</v>
      </c>
      <c r="H4574" s="5">
        <f>IFERROR(IF($F$3=0,"-",Tabla1[[#This Row],[Precio de Cliente neto]]*(1+$F$3)),"-")</f>
        <v>928.04806499999995</v>
      </c>
      <c r="I4574" s="5">
        <v>883.85530000000006</v>
      </c>
      <c r="J4574" s="5">
        <v>795.46977000000004</v>
      </c>
      <c r="K4574" s="26">
        <v>0.21</v>
      </c>
    </row>
    <row r="4575" spans="1:11">
      <c r="A4575" s="4">
        <v>12017</v>
      </c>
      <c r="B4575" t="s">
        <v>8766</v>
      </c>
      <c r="C4575" s="5">
        <f>IF($F$2=0," - ",Tabla1[[#This Row],[Base Precio de Lista neto]])</f>
        <v>702.47720000000004</v>
      </c>
      <c r="D4575" s="5">
        <f>IF($F$2=0," - ",Tabla1[[#This Row],[Base Precio de Lista neto]]*(1-$F$2))</f>
        <v>491.73403999999999</v>
      </c>
      <c r="E4575" s="5">
        <f>IF($F$2=0," - ",Tabla1[[#This Row],[Base para Mejor precio]]*(1-$F$2))</f>
        <v>442.56063599999993</v>
      </c>
      <c r="F4575" s="4" t="s">
        <v>5</v>
      </c>
      <c r="G4575" s="16" t="s">
        <v>6131</v>
      </c>
      <c r="H4575" s="5">
        <f>IFERROR(IF($F$3=0,"-",Tabla1[[#This Row],[Precio de Cliente neto]]*(1+$F$3)),"-")</f>
        <v>737.60105999999996</v>
      </c>
      <c r="I4575" s="5">
        <v>702.47720000000004</v>
      </c>
      <c r="J4575" s="5">
        <v>632.22947999999997</v>
      </c>
      <c r="K4575" s="26">
        <v>0.21</v>
      </c>
    </row>
    <row r="4576" spans="1:11">
      <c r="A4576" s="4">
        <v>12018</v>
      </c>
      <c r="B4576" t="s">
        <v>8997</v>
      </c>
      <c r="C4576" s="5">
        <f>IF($F$2=0," - ",Tabla1[[#This Row],[Base Precio de Lista neto]])</f>
        <v>883.79790000000003</v>
      </c>
      <c r="D4576" s="5">
        <f>IF($F$2=0," - ",Tabla1[[#This Row],[Base Precio de Lista neto]]*(1-$F$2))</f>
        <v>618.65852999999993</v>
      </c>
      <c r="E4576" s="5">
        <f>IF($F$2=0," - ",Tabla1[[#This Row],[Base para Mejor precio]]*(1-$F$2))</f>
        <v>556.79267699999991</v>
      </c>
      <c r="F4576" s="4" t="s">
        <v>4</v>
      </c>
      <c r="G4576" s="16" t="s">
        <v>6131</v>
      </c>
      <c r="H4576" s="5">
        <f>IFERROR(IF($F$3=0,"-",Tabla1[[#This Row],[Precio de Cliente neto]]*(1+$F$3)),"-")</f>
        <v>927.98779499999989</v>
      </c>
      <c r="I4576" s="5">
        <v>883.79790000000003</v>
      </c>
      <c r="J4576" s="5">
        <v>795.41810999999996</v>
      </c>
      <c r="K4576" s="26">
        <v>0.21</v>
      </c>
    </row>
    <row r="4577" spans="1:11">
      <c r="A4577" s="4">
        <v>12019</v>
      </c>
      <c r="B4577" t="s">
        <v>3406</v>
      </c>
      <c r="C4577" s="5">
        <f>IF($F$2=0," - ",Tabla1[[#This Row],[Base Precio de Lista neto]])</f>
        <v>3160.0358999999999</v>
      </c>
      <c r="D4577" s="5">
        <f>IF($F$2=0," - ",Tabla1[[#This Row],[Base Precio de Lista neto]]*(1-$F$2))</f>
        <v>2212.0251299999995</v>
      </c>
      <c r="E4577" s="5">
        <f>IF($F$2=0," - ",Tabla1[[#This Row],[Base para Mejor precio]]*(1-$F$2))</f>
        <v>1990.8226169999998</v>
      </c>
      <c r="F4577" s="4" t="s">
        <v>5</v>
      </c>
      <c r="G4577" s="16" t="s">
        <v>6131</v>
      </c>
      <c r="H4577" s="5">
        <f>IFERROR(IF($F$3=0,"-",Tabla1[[#This Row],[Precio de Cliente neto]]*(1+$F$3)),"-")</f>
        <v>3318.0376949999991</v>
      </c>
      <c r="I4577" s="5">
        <v>3160.0358999999999</v>
      </c>
      <c r="J4577" s="5">
        <v>2844.0323100000001</v>
      </c>
      <c r="K4577" s="26">
        <v>0.21</v>
      </c>
    </row>
    <row r="4578" spans="1:11">
      <c r="A4578" s="4">
        <v>12020</v>
      </c>
      <c r="B4578" t="s">
        <v>3407</v>
      </c>
      <c r="C4578" s="5">
        <f>IF($F$2=0," - ",Tabla1[[#This Row],[Base Precio de Lista neto]])</f>
        <v>634.42759999999998</v>
      </c>
      <c r="D4578" s="5">
        <f>IF($F$2=0," - ",Tabla1[[#This Row],[Base Precio de Lista neto]]*(1-$F$2))</f>
        <v>444.09931999999998</v>
      </c>
      <c r="E4578" s="5">
        <f>IF($F$2=0," - ",Tabla1[[#This Row],[Base para Mejor precio]]*(1-$F$2))</f>
        <v>399.68938799999995</v>
      </c>
      <c r="F4578" s="4" t="s">
        <v>5</v>
      </c>
      <c r="G4578" s="16" t="s">
        <v>6131</v>
      </c>
      <c r="H4578" s="5">
        <f>IFERROR(IF($F$3=0,"-",Tabla1[[#This Row],[Precio de Cliente neto]]*(1+$F$3)),"-")</f>
        <v>666.14897999999994</v>
      </c>
      <c r="I4578" s="5">
        <v>634.42759999999998</v>
      </c>
      <c r="J4578" s="5">
        <v>570.98483999999996</v>
      </c>
      <c r="K4578" s="26">
        <v>0.21</v>
      </c>
    </row>
    <row r="4579" spans="1:11">
      <c r="A4579" s="4">
        <v>12021</v>
      </c>
      <c r="B4579" t="s">
        <v>3408</v>
      </c>
      <c r="C4579" s="5">
        <f>IF($F$2=0," - ",Tabla1[[#This Row],[Base Precio de Lista neto]])</f>
        <v>784.29020000000003</v>
      </c>
      <c r="D4579" s="5">
        <f>IF($F$2=0," - ",Tabla1[[#This Row],[Base Precio de Lista neto]]*(1-$F$2))</f>
        <v>549.00314000000003</v>
      </c>
      <c r="E4579" s="5">
        <f>IF($F$2=0," - ",Tabla1[[#This Row],[Base para Mejor precio]]*(1-$F$2))</f>
        <v>494.10282599999994</v>
      </c>
      <c r="F4579" s="4" t="s">
        <v>5</v>
      </c>
      <c r="G4579" s="16" t="s">
        <v>6131</v>
      </c>
      <c r="H4579" s="5">
        <f>IFERROR(IF($F$3=0,"-",Tabla1[[#This Row],[Precio de Cliente neto]]*(1+$F$3)),"-")</f>
        <v>823.50471000000005</v>
      </c>
      <c r="I4579" s="5">
        <v>784.29020000000003</v>
      </c>
      <c r="J4579" s="5">
        <v>705.86117999999999</v>
      </c>
      <c r="K4579" s="26">
        <v>0.21</v>
      </c>
    </row>
    <row r="4580" spans="1:11">
      <c r="A4580" s="4">
        <v>12022</v>
      </c>
      <c r="B4580" t="s">
        <v>3409</v>
      </c>
      <c r="C4580" s="5">
        <f>IF($F$2=0," - ",Tabla1[[#This Row],[Base Precio de Lista neto]])</f>
        <v>1083.7852</v>
      </c>
      <c r="D4580" s="5">
        <f>IF($F$2=0," - ",Tabla1[[#This Row],[Base Precio de Lista neto]]*(1-$F$2))</f>
        <v>758.64963999999998</v>
      </c>
      <c r="E4580" s="5">
        <f>IF($F$2=0," - ",Tabla1[[#This Row],[Base para Mejor precio]]*(1-$F$2))</f>
        <v>682.78467599999999</v>
      </c>
      <c r="F4580" s="4" t="s">
        <v>5</v>
      </c>
      <c r="G4580" s="16" t="s">
        <v>6131</v>
      </c>
      <c r="H4580" s="5">
        <f>IFERROR(IF($F$3=0,"-",Tabla1[[#This Row],[Precio de Cliente neto]]*(1+$F$3)),"-")</f>
        <v>1137.9744599999999</v>
      </c>
      <c r="I4580" s="5">
        <v>1083.7852</v>
      </c>
      <c r="J4580" s="5">
        <v>975.40668000000005</v>
      </c>
      <c r="K4580" s="26">
        <v>0.21</v>
      </c>
    </row>
    <row r="4581" spans="1:11">
      <c r="A4581" s="4">
        <v>12023</v>
      </c>
      <c r="B4581" t="s">
        <v>3410</v>
      </c>
      <c r="C4581" s="5">
        <f>IF($F$2=0," - ",Tabla1[[#This Row],[Base Precio de Lista neto]])</f>
        <v>2711.2737000000002</v>
      </c>
      <c r="D4581" s="5">
        <f>IF($F$2=0," - ",Tabla1[[#This Row],[Base Precio de Lista neto]]*(1-$F$2))</f>
        <v>1897.89159</v>
      </c>
      <c r="E4581" s="5">
        <f>IF($F$2=0," - ",Tabla1[[#This Row],[Base para Mejor precio]]*(1-$F$2))</f>
        <v>1708.102431</v>
      </c>
      <c r="F4581" s="4" t="s">
        <v>5</v>
      </c>
      <c r="G4581" s="16" t="s">
        <v>6131</v>
      </c>
      <c r="H4581" s="5">
        <f>IFERROR(IF($F$3=0,"-",Tabla1[[#This Row],[Precio de Cliente neto]]*(1+$F$3)),"-")</f>
        <v>2846.8373849999998</v>
      </c>
      <c r="I4581" s="5">
        <v>2711.2737000000002</v>
      </c>
      <c r="J4581" s="5">
        <v>2440.14633</v>
      </c>
      <c r="K4581" s="26">
        <v>0.21</v>
      </c>
    </row>
    <row r="4582" spans="1:11">
      <c r="A4582" s="4">
        <v>12024</v>
      </c>
      <c r="B4582" t="s">
        <v>3411</v>
      </c>
      <c r="C4582" s="5">
        <f>IF($F$2=0," - ",Tabla1[[#This Row],[Base Precio de Lista neto]])</f>
        <v>3366.8814000000002</v>
      </c>
      <c r="D4582" s="5">
        <f>IF($F$2=0," - ",Tabla1[[#This Row],[Base Precio de Lista neto]]*(1-$F$2))</f>
        <v>2356.8169800000001</v>
      </c>
      <c r="E4582" s="5">
        <f>IF($F$2=0," - ",Tabla1[[#This Row],[Base para Mejor precio]]*(1-$F$2))</f>
        <v>2121.1352819999997</v>
      </c>
      <c r="F4582" s="4" t="s">
        <v>5</v>
      </c>
      <c r="G4582" s="16" t="s">
        <v>6131</v>
      </c>
      <c r="H4582" s="5">
        <f>IFERROR(IF($F$3=0,"-",Tabla1[[#This Row],[Precio de Cliente neto]]*(1+$F$3)),"-")</f>
        <v>3535.2254700000003</v>
      </c>
      <c r="I4582" s="5">
        <v>3366.8814000000002</v>
      </c>
      <c r="J4582" s="5">
        <v>3030.19326</v>
      </c>
      <c r="K4582" s="26">
        <v>0.21</v>
      </c>
    </row>
    <row r="4583" spans="1:11">
      <c r="A4583" s="4">
        <v>12025</v>
      </c>
      <c r="B4583" t="s">
        <v>3412</v>
      </c>
      <c r="C4583" s="5">
        <f>IF($F$2=0," - ",Tabla1[[#This Row],[Base Precio de Lista neto]])</f>
        <v>4159.5131000000001</v>
      </c>
      <c r="D4583" s="5">
        <f>IF($F$2=0," - ",Tabla1[[#This Row],[Base Precio de Lista neto]]*(1-$F$2))</f>
        <v>2911.6591699999999</v>
      </c>
      <c r="E4583" s="5">
        <f>IF($F$2=0," - ",Tabla1[[#This Row],[Base para Mejor precio]]*(1-$F$2))</f>
        <v>2620.4932530000001</v>
      </c>
      <c r="F4583" s="4" t="s">
        <v>5</v>
      </c>
      <c r="G4583" s="16" t="s">
        <v>6131</v>
      </c>
      <c r="H4583" s="5">
        <f>IFERROR(IF($F$3=0,"-",Tabla1[[#This Row],[Precio de Cliente neto]]*(1+$F$3)),"-")</f>
        <v>4367.4887550000003</v>
      </c>
      <c r="I4583" s="5">
        <v>4159.5131000000001</v>
      </c>
      <c r="J4583" s="5">
        <v>3743.5617900000002</v>
      </c>
      <c r="K4583" s="26">
        <v>0.21</v>
      </c>
    </row>
    <row r="4584" spans="1:11">
      <c r="A4584" s="4">
        <v>12026</v>
      </c>
      <c r="B4584" t="s">
        <v>3413</v>
      </c>
      <c r="C4584" s="5">
        <f>IF($F$2=0," - ",Tabla1[[#This Row],[Base Precio de Lista neto]])</f>
        <v>1728.8588</v>
      </c>
      <c r="D4584" s="5">
        <f>IF($F$2=0," - ",Tabla1[[#This Row],[Base Precio de Lista neto]]*(1-$F$2))</f>
        <v>1210.2011599999998</v>
      </c>
      <c r="E4584" s="5">
        <f>IF($F$2=0," - ",Tabla1[[#This Row],[Base para Mejor precio]]*(1-$F$2))</f>
        <v>1089.1810439999999</v>
      </c>
      <c r="F4584" s="4" t="s">
        <v>5</v>
      </c>
      <c r="G4584" s="16" t="s">
        <v>6131</v>
      </c>
      <c r="H4584" s="5">
        <f>IFERROR(IF($F$3=0,"-",Tabla1[[#This Row],[Precio de Cliente neto]]*(1+$F$3)),"-")</f>
        <v>1815.3017399999999</v>
      </c>
      <c r="I4584" s="5">
        <v>1728.8588</v>
      </c>
      <c r="J4584" s="5">
        <v>1555.9729199999999</v>
      </c>
      <c r="K4584" s="26">
        <v>0.21</v>
      </c>
    </row>
    <row r="4585" spans="1:11">
      <c r="A4585" s="4">
        <v>12030</v>
      </c>
      <c r="B4585" t="s">
        <v>3414</v>
      </c>
      <c r="C4585" s="5">
        <f>IF($F$2=0," - ",Tabla1[[#This Row],[Base Precio de Lista neto]])</f>
        <v>460.44150000000002</v>
      </c>
      <c r="D4585" s="5">
        <f>IF($F$2=0," - ",Tabla1[[#This Row],[Base Precio de Lista neto]]*(1-$F$2))</f>
        <v>322.30905000000001</v>
      </c>
      <c r="E4585" s="5">
        <f>IF($F$2=0," - ",Tabla1[[#This Row],[Base para Mejor precio]]*(1-$F$2))</f>
        <v>290.07814500000001</v>
      </c>
      <c r="F4585" s="4" t="s">
        <v>5</v>
      </c>
      <c r="G4585" s="16" t="s">
        <v>6131</v>
      </c>
      <c r="H4585" s="5">
        <f>IFERROR(IF($F$3=0,"-",Tabla1[[#This Row],[Precio de Cliente neto]]*(1+$F$3)),"-")</f>
        <v>483.46357499999999</v>
      </c>
      <c r="I4585" s="5">
        <v>460.44150000000002</v>
      </c>
      <c r="J4585" s="5">
        <v>414.39735000000002</v>
      </c>
      <c r="K4585" s="26">
        <v>0.21</v>
      </c>
    </row>
    <row r="4586" spans="1:11">
      <c r="A4586" s="4">
        <v>12031</v>
      </c>
      <c r="B4586" t="s">
        <v>3415</v>
      </c>
      <c r="C4586" s="5">
        <f>IF($F$2=0," - ",Tabla1[[#This Row],[Base Precio de Lista neto]])</f>
        <v>515.53660000000002</v>
      </c>
      <c r="D4586" s="5">
        <f>IF($F$2=0," - ",Tabla1[[#This Row],[Base Precio de Lista neto]]*(1-$F$2))</f>
        <v>360.87561999999997</v>
      </c>
      <c r="E4586" s="5">
        <f>IF($F$2=0," - ",Tabla1[[#This Row],[Base para Mejor precio]]*(1-$F$2))</f>
        <v>324.78805799999998</v>
      </c>
      <c r="F4586" s="4" t="s">
        <v>5</v>
      </c>
      <c r="G4586" s="16" t="s">
        <v>6131</v>
      </c>
      <c r="H4586" s="5">
        <f>IFERROR(IF($F$3=0,"-",Tabla1[[#This Row],[Precio de Cliente neto]]*(1+$F$3)),"-")</f>
        <v>541.31342999999993</v>
      </c>
      <c r="I4586" s="5">
        <v>515.53660000000002</v>
      </c>
      <c r="J4586" s="5">
        <v>463.98293999999999</v>
      </c>
      <c r="K4586" s="26">
        <v>0.21</v>
      </c>
    </row>
    <row r="4587" spans="1:11">
      <c r="A4587" s="4">
        <v>12032</v>
      </c>
      <c r="B4587" t="s">
        <v>3416</v>
      </c>
      <c r="C4587" s="5">
        <f>IF($F$2=0," - ",Tabla1[[#This Row],[Base Precio de Lista neto]])</f>
        <v>573.15470000000005</v>
      </c>
      <c r="D4587" s="5">
        <f>IF($F$2=0," - ",Tabla1[[#This Row],[Base Precio de Lista neto]]*(1-$F$2))</f>
        <v>401.20829000000003</v>
      </c>
      <c r="E4587" s="5">
        <f>IF($F$2=0," - ",Tabla1[[#This Row],[Base para Mejor precio]]*(1-$F$2))</f>
        <v>361.08746100000002</v>
      </c>
      <c r="F4587" s="4" t="s">
        <v>5</v>
      </c>
      <c r="G4587" s="16" t="s">
        <v>6131</v>
      </c>
      <c r="H4587" s="5">
        <f>IFERROR(IF($F$3=0,"-",Tabla1[[#This Row],[Precio de Cliente neto]]*(1+$F$3)),"-")</f>
        <v>601.81243500000005</v>
      </c>
      <c r="I4587" s="5">
        <v>573.15470000000005</v>
      </c>
      <c r="J4587" s="5">
        <v>515.83923000000004</v>
      </c>
      <c r="K4587" s="26">
        <v>0.21</v>
      </c>
    </row>
    <row r="4588" spans="1:11">
      <c r="A4588" s="4">
        <v>12033</v>
      </c>
      <c r="B4588" t="s">
        <v>3417</v>
      </c>
      <c r="C4588" s="5">
        <f>IF($F$2=0," - ",Tabla1[[#This Row],[Base Precio de Lista neto]])</f>
        <v>690.32560000000001</v>
      </c>
      <c r="D4588" s="5">
        <f>IF($F$2=0," - ",Tabla1[[#This Row],[Base Precio de Lista neto]]*(1-$F$2))</f>
        <v>483.22791999999998</v>
      </c>
      <c r="E4588" s="5">
        <f>IF($F$2=0," - ",Tabla1[[#This Row],[Base para Mejor precio]]*(1-$F$2))</f>
        <v>434.90512799999999</v>
      </c>
      <c r="F4588" s="4" t="s">
        <v>5</v>
      </c>
      <c r="G4588" s="16" t="s">
        <v>6131</v>
      </c>
      <c r="H4588" s="5">
        <f>IFERROR(IF($F$3=0,"-",Tabla1[[#This Row],[Precio de Cliente neto]]*(1+$F$3)),"-")</f>
        <v>724.84187999999995</v>
      </c>
      <c r="I4588" s="5">
        <v>690.32560000000001</v>
      </c>
      <c r="J4588" s="5">
        <v>621.29304000000002</v>
      </c>
      <c r="K4588" s="26">
        <v>0.21</v>
      </c>
    </row>
    <row r="4589" spans="1:11">
      <c r="A4589" s="4">
        <v>12034</v>
      </c>
      <c r="B4589" t="s">
        <v>3418</v>
      </c>
      <c r="C4589" s="5">
        <f>IF($F$2=0," - ",Tabla1[[#This Row],[Base Precio de Lista neto]])</f>
        <v>835.59119999999996</v>
      </c>
      <c r="D4589" s="5">
        <f>IF($F$2=0," - ",Tabla1[[#This Row],[Base Precio de Lista neto]]*(1-$F$2))</f>
        <v>584.91383999999994</v>
      </c>
      <c r="E4589" s="5">
        <f>IF($F$2=0," - ",Tabla1[[#This Row],[Base para Mejor precio]]*(1-$F$2))</f>
        <v>526.4224559999999</v>
      </c>
      <c r="F4589" s="4" t="s">
        <v>5</v>
      </c>
      <c r="G4589" s="16" t="s">
        <v>6131</v>
      </c>
      <c r="H4589" s="5">
        <f>IFERROR(IF($F$3=0,"-",Tabla1[[#This Row],[Precio de Cliente neto]]*(1+$F$3)),"-")</f>
        <v>877.3707599999999</v>
      </c>
      <c r="I4589" s="5">
        <v>835.59119999999996</v>
      </c>
      <c r="J4589" s="5">
        <v>752.03207999999995</v>
      </c>
      <c r="K4589" s="26">
        <v>0.21</v>
      </c>
    </row>
    <row r="4590" spans="1:11">
      <c r="A4590" s="4">
        <v>12035</v>
      </c>
      <c r="B4590" t="s">
        <v>8767</v>
      </c>
      <c r="C4590" s="5">
        <f>IF($F$2=0," - ",Tabla1[[#This Row],[Base Precio de Lista neto]])</f>
        <v>595.29780000000005</v>
      </c>
      <c r="D4590" s="5">
        <f>IF($F$2=0," - ",Tabla1[[#This Row],[Base Precio de Lista neto]]*(1-$F$2))</f>
        <v>416.70846</v>
      </c>
      <c r="E4590" s="5">
        <f>IF($F$2=0," - ",Tabla1[[#This Row],[Base para Mejor precio]]*(1-$F$2))</f>
        <v>375.03761399999996</v>
      </c>
      <c r="F4590" s="4" t="s">
        <v>5</v>
      </c>
      <c r="G4590" s="16" t="s">
        <v>6131</v>
      </c>
      <c r="H4590" s="5">
        <f>IFERROR(IF($F$3=0,"-",Tabla1[[#This Row],[Precio de Cliente neto]]*(1+$F$3)),"-")</f>
        <v>625.06268999999998</v>
      </c>
      <c r="I4590" s="5">
        <v>595.29780000000005</v>
      </c>
      <c r="J4590" s="5">
        <v>535.76801999999998</v>
      </c>
      <c r="K4590" s="26">
        <v>0.21</v>
      </c>
    </row>
    <row r="4591" spans="1:11">
      <c r="A4591" s="4">
        <v>12036</v>
      </c>
      <c r="B4591" t="s">
        <v>8768</v>
      </c>
      <c r="C4591" s="5">
        <f>IF($F$2=0," - ",Tabla1[[#This Row],[Base Precio de Lista neto]])</f>
        <v>663.34590000000003</v>
      </c>
      <c r="D4591" s="5">
        <f>IF($F$2=0," - ",Tabla1[[#This Row],[Base Precio de Lista neto]]*(1-$F$2))</f>
        <v>464.34213</v>
      </c>
      <c r="E4591" s="5">
        <f>IF($F$2=0," - ",Tabla1[[#This Row],[Base para Mejor precio]]*(1-$F$2))</f>
        <v>417.90791699999994</v>
      </c>
      <c r="F4591" s="4" t="s">
        <v>5</v>
      </c>
      <c r="G4591" s="16" t="s">
        <v>6131</v>
      </c>
      <c r="H4591" s="5">
        <f>IFERROR(IF($F$3=0,"-",Tabla1[[#This Row],[Precio de Cliente neto]]*(1+$F$3)),"-")</f>
        <v>696.513195</v>
      </c>
      <c r="I4591" s="5">
        <v>663.34590000000003</v>
      </c>
      <c r="J4591" s="5">
        <v>597.01130999999998</v>
      </c>
      <c r="K4591" s="26">
        <v>0.21</v>
      </c>
    </row>
    <row r="4592" spans="1:11">
      <c r="A4592" s="4">
        <v>12037</v>
      </c>
      <c r="B4592" t="s">
        <v>8769</v>
      </c>
      <c r="C4592" s="5">
        <f>IF($F$2=0," - ",Tabla1[[#This Row],[Base Precio de Lista neto]])</f>
        <v>732.65639999999996</v>
      </c>
      <c r="D4592" s="5">
        <f>IF($F$2=0," - ",Tabla1[[#This Row],[Base Precio de Lista neto]]*(1-$F$2))</f>
        <v>512.85947999999996</v>
      </c>
      <c r="E4592" s="5">
        <f>IF($F$2=0," - ",Tabla1[[#This Row],[Base para Mejor precio]]*(1-$F$2))</f>
        <v>461.57353199999994</v>
      </c>
      <c r="F4592" s="4" t="s">
        <v>5</v>
      </c>
      <c r="G4592" s="16" t="s">
        <v>6131</v>
      </c>
      <c r="H4592" s="5">
        <f>IFERROR(IF($F$3=0,"-",Tabla1[[#This Row],[Precio de Cliente neto]]*(1+$F$3)),"-")</f>
        <v>769.28921999999989</v>
      </c>
      <c r="I4592" s="5">
        <v>732.65639999999996</v>
      </c>
      <c r="J4592" s="5">
        <v>659.39076</v>
      </c>
      <c r="K4592" s="26">
        <v>0.21</v>
      </c>
    </row>
    <row r="4593" spans="1:11">
      <c r="A4593" s="4">
        <v>12038</v>
      </c>
      <c r="B4593" t="s">
        <v>3419</v>
      </c>
      <c r="C4593" s="5">
        <f>IF($F$2=0," - ",Tabla1[[#This Row],[Base Precio de Lista neto]])</f>
        <v>531.34050000000002</v>
      </c>
      <c r="D4593" s="5">
        <f>IF($F$2=0," - ",Tabla1[[#This Row],[Base Precio de Lista neto]]*(1-$F$2))</f>
        <v>371.93835000000001</v>
      </c>
      <c r="E4593" s="5">
        <f>IF($F$2=0," - ",Tabla1[[#This Row],[Base para Mejor precio]]*(1-$F$2))</f>
        <v>334.74451499999998</v>
      </c>
      <c r="F4593" s="4" t="s">
        <v>5</v>
      </c>
      <c r="G4593" s="16" t="s">
        <v>6131</v>
      </c>
      <c r="H4593" s="5">
        <f>IFERROR(IF($F$3=0,"-",Tabla1[[#This Row],[Precio de Cliente neto]]*(1+$F$3)),"-")</f>
        <v>557.90752500000008</v>
      </c>
      <c r="I4593" s="5">
        <v>531.34050000000002</v>
      </c>
      <c r="J4593" s="5">
        <v>478.20645000000002</v>
      </c>
      <c r="K4593" s="26">
        <v>0.21</v>
      </c>
    </row>
    <row r="4594" spans="1:11">
      <c r="A4594" s="4">
        <v>12039</v>
      </c>
      <c r="B4594" t="s">
        <v>8770</v>
      </c>
      <c r="C4594" s="5">
        <f>IF($F$2=0," - ",Tabla1[[#This Row],[Base Precio de Lista neto]])</f>
        <v>508.1857</v>
      </c>
      <c r="D4594" s="5">
        <f>IF($F$2=0," - ",Tabla1[[#This Row],[Base Precio de Lista neto]]*(1-$F$2))</f>
        <v>355.72998999999999</v>
      </c>
      <c r="E4594" s="5">
        <f>IF($F$2=0," - ",Tabla1[[#This Row],[Base para Mejor precio]]*(1-$F$2))</f>
        <v>320.15699099999995</v>
      </c>
      <c r="F4594" s="4" t="s">
        <v>5</v>
      </c>
      <c r="G4594" s="16" t="s">
        <v>6131</v>
      </c>
      <c r="H4594" s="5">
        <f>IFERROR(IF($F$3=0,"-",Tabla1[[#This Row],[Precio de Cliente neto]]*(1+$F$3)),"-")</f>
        <v>533.59498499999995</v>
      </c>
      <c r="I4594" s="5">
        <v>508.1857</v>
      </c>
      <c r="J4594" s="5">
        <v>457.36712999999997</v>
      </c>
      <c r="K4594" s="26">
        <v>0.21</v>
      </c>
    </row>
    <row r="4595" spans="1:11">
      <c r="A4595" s="4">
        <v>12040</v>
      </c>
      <c r="B4595" t="s">
        <v>3420</v>
      </c>
      <c r="C4595" s="5">
        <f>IF($F$2=0," - ",Tabla1[[#This Row],[Base Precio de Lista neto]])</f>
        <v>600.73230000000001</v>
      </c>
      <c r="D4595" s="5">
        <f>IF($F$2=0," - ",Tabla1[[#This Row],[Base Precio de Lista neto]]*(1-$F$2))</f>
        <v>420.51261</v>
      </c>
      <c r="E4595" s="5">
        <f>IF($F$2=0," - ",Tabla1[[#This Row],[Base para Mejor precio]]*(1-$F$2))</f>
        <v>378.46134899999998</v>
      </c>
      <c r="F4595" s="4" t="s">
        <v>5</v>
      </c>
      <c r="G4595" s="16" t="s">
        <v>6131</v>
      </c>
      <c r="H4595" s="5">
        <f>IFERROR(IF($F$3=0,"-",Tabla1[[#This Row],[Precio de Cliente neto]]*(1+$F$3)),"-")</f>
        <v>630.76891499999999</v>
      </c>
      <c r="I4595" s="5">
        <v>600.73230000000001</v>
      </c>
      <c r="J4595" s="5">
        <v>540.65907000000004</v>
      </c>
      <c r="K4595" s="26">
        <v>0.21</v>
      </c>
    </row>
    <row r="4596" spans="1:11">
      <c r="A4596" s="4">
        <v>12041</v>
      </c>
      <c r="B4596" t="s">
        <v>3421</v>
      </c>
      <c r="C4596" s="5">
        <f>IF($F$2=0," - ",Tabla1[[#This Row],[Base Precio de Lista neto]])</f>
        <v>847.60040000000004</v>
      </c>
      <c r="D4596" s="5">
        <f>IF($F$2=0," - ",Tabla1[[#This Row],[Base Precio de Lista neto]]*(1-$F$2))</f>
        <v>593.32028000000003</v>
      </c>
      <c r="E4596" s="5">
        <f>IF($F$2=0," - ",Tabla1[[#This Row],[Base para Mejor precio]]*(1-$F$2))</f>
        <v>533.98825199999999</v>
      </c>
      <c r="F4596" s="4" t="s">
        <v>5</v>
      </c>
      <c r="G4596" s="16" t="s">
        <v>6131</v>
      </c>
      <c r="H4596" s="5">
        <f>IFERROR(IF($F$3=0,"-",Tabla1[[#This Row],[Precio de Cliente neto]]*(1+$F$3)),"-")</f>
        <v>889.98042000000009</v>
      </c>
      <c r="I4596" s="5">
        <v>847.60040000000004</v>
      </c>
      <c r="J4596" s="5">
        <v>762.84036000000003</v>
      </c>
      <c r="K4596" s="26">
        <v>0.21</v>
      </c>
    </row>
    <row r="4597" spans="1:11">
      <c r="A4597" s="4">
        <v>12044</v>
      </c>
      <c r="B4597" t="s">
        <v>3422</v>
      </c>
      <c r="C4597" s="5">
        <f>IF($F$2=0," - ",Tabla1[[#This Row],[Base Precio de Lista neto]])</f>
        <v>1675.8065999999999</v>
      </c>
      <c r="D4597" s="5">
        <f>IF($F$2=0," - ",Tabla1[[#This Row],[Base Precio de Lista neto]]*(1-$F$2))</f>
        <v>1173.0646199999999</v>
      </c>
      <c r="E4597" s="5">
        <f>IF($F$2=0," - ",Tabla1[[#This Row],[Base para Mejor precio]]*(1-$F$2))</f>
        <v>1055.7581579999999</v>
      </c>
      <c r="F4597" s="4" t="s">
        <v>5</v>
      </c>
      <c r="G4597" s="16" t="s">
        <v>6131</v>
      </c>
      <c r="H4597" s="5">
        <f>IFERROR(IF($F$3=0,"-",Tabla1[[#This Row],[Precio de Cliente neto]]*(1+$F$3)),"-")</f>
        <v>1759.5969299999997</v>
      </c>
      <c r="I4597" s="5">
        <v>1675.8065999999999</v>
      </c>
      <c r="J4597" s="5">
        <v>1508.22594</v>
      </c>
      <c r="K4597" s="26">
        <v>0.21</v>
      </c>
    </row>
    <row r="4598" spans="1:11">
      <c r="A4598" s="4">
        <v>12045</v>
      </c>
      <c r="B4598" t="s">
        <v>3423</v>
      </c>
      <c r="C4598" s="5">
        <f>IF($F$2=0," - ",Tabla1[[#This Row],[Base Precio de Lista neto]])</f>
        <v>2796.5875000000001</v>
      </c>
      <c r="D4598" s="5">
        <f>IF($F$2=0," - ",Tabla1[[#This Row],[Base Precio de Lista neto]]*(1-$F$2))</f>
        <v>1957.6112499999999</v>
      </c>
      <c r="E4598" s="5">
        <f>IF($F$2=0," - ",Tabla1[[#This Row],[Base para Mejor precio]]*(1-$F$2))</f>
        <v>1761.8501249999999</v>
      </c>
      <c r="F4598" s="4" t="s">
        <v>5</v>
      </c>
      <c r="G4598" s="16" t="s">
        <v>6131</v>
      </c>
      <c r="H4598" s="5">
        <f>IFERROR(IF($F$3=0,"-",Tabla1[[#This Row],[Precio de Cliente neto]]*(1+$F$3)),"-")</f>
        <v>2936.4168749999999</v>
      </c>
      <c r="I4598" s="5">
        <v>2796.5875000000001</v>
      </c>
      <c r="J4598" s="5">
        <v>2516.92875</v>
      </c>
      <c r="K4598" s="26">
        <v>0.21</v>
      </c>
    </row>
    <row r="4599" spans="1:11">
      <c r="A4599" s="4">
        <v>12048</v>
      </c>
      <c r="B4599" t="s">
        <v>3424</v>
      </c>
      <c r="C4599" s="5">
        <f>IF($F$2=0," - ",Tabla1[[#This Row],[Base Precio de Lista neto]])</f>
        <v>743.53930000000003</v>
      </c>
      <c r="D4599" s="5">
        <f>IF($F$2=0," - ",Tabla1[[#This Row],[Base Precio de Lista neto]]*(1-$F$2))</f>
        <v>520.47750999999994</v>
      </c>
      <c r="E4599" s="5">
        <f>IF($F$2=0," - ",Tabla1[[#This Row],[Base para Mejor precio]]*(1-$F$2))</f>
        <v>468.42975899999999</v>
      </c>
      <c r="F4599" s="4" t="s">
        <v>5</v>
      </c>
      <c r="G4599" s="16" t="s">
        <v>6131</v>
      </c>
      <c r="H4599" s="5">
        <f>IFERROR(IF($F$3=0,"-",Tabla1[[#This Row],[Precio de Cliente neto]]*(1+$F$3)),"-")</f>
        <v>780.71626499999991</v>
      </c>
      <c r="I4599" s="5">
        <v>743.53930000000003</v>
      </c>
      <c r="J4599" s="5">
        <v>669.18537000000003</v>
      </c>
      <c r="K4599" s="26">
        <v>0.21</v>
      </c>
    </row>
    <row r="4600" spans="1:11">
      <c r="A4600" s="4">
        <v>12049</v>
      </c>
      <c r="B4600" t="s">
        <v>3425</v>
      </c>
      <c r="C4600" s="5">
        <f>IF($F$2=0," - ",Tabla1[[#This Row],[Base Precio de Lista neto]])</f>
        <v>872.154</v>
      </c>
      <c r="D4600" s="5">
        <f>IF($F$2=0," - ",Tabla1[[#This Row],[Base Precio de Lista neto]]*(1-$F$2))</f>
        <v>610.50779999999997</v>
      </c>
      <c r="E4600" s="5">
        <f>IF($F$2=0," - ",Tabla1[[#This Row],[Base para Mejor precio]]*(1-$F$2))</f>
        <v>549.45701999999994</v>
      </c>
      <c r="F4600" s="4" t="s">
        <v>5</v>
      </c>
      <c r="G4600" s="16" t="s">
        <v>6131</v>
      </c>
      <c r="H4600" s="5">
        <f>IFERROR(IF($F$3=0,"-",Tabla1[[#This Row],[Precio de Cliente neto]]*(1+$F$3)),"-")</f>
        <v>915.76170000000002</v>
      </c>
      <c r="I4600" s="5">
        <v>872.154</v>
      </c>
      <c r="J4600" s="5">
        <v>784.93859999999995</v>
      </c>
      <c r="K4600" s="26">
        <v>0.21</v>
      </c>
    </row>
    <row r="4601" spans="1:11">
      <c r="A4601" s="4">
        <v>12050</v>
      </c>
      <c r="B4601" t="s">
        <v>3426</v>
      </c>
      <c r="C4601" s="5">
        <f>IF($F$2=0," - ",Tabla1[[#This Row],[Base Precio de Lista neto]])</f>
        <v>222.42269999999999</v>
      </c>
      <c r="D4601" s="5">
        <f>IF($F$2=0," - ",Tabla1[[#This Row],[Base Precio de Lista neto]]*(1-$F$2))</f>
        <v>155.69588999999999</v>
      </c>
      <c r="E4601" s="5">
        <f>IF($F$2=0," - ",Tabla1[[#This Row],[Base para Mejor precio]]*(1-$F$2))</f>
        <v>140.12630099999998</v>
      </c>
      <c r="F4601" s="4" t="s">
        <v>5</v>
      </c>
      <c r="G4601" s="16" t="s">
        <v>6131</v>
      </c>
      <c r="H4601" s="5">
        <f>IFERROR(IF($F$3=0,"-",Tabla1[[#This Row],[Precio de Cliente neto]]*(1+$F$3)),"-")</f>
        <v>233.543835</v>
      </c>
      <c r="I4601" s="5">
        <v>222.42269999999999</v>
      </c>
      <c r="J4601" s="5">
        <v>200.18043</v>
      </c>
      <c r="K4601" s="26">
        <v>0.21</v>
      </c>
    </row>
    <row r="4602" spans="1:11">
      <c r="A4602" s="4">
        <v>12051</v>
      </c>
      <c r="B4602" t="s">
        <v>3427</v>
      </c>
      <c r="C4602" s="5">
        <f>IF($F$2=0," - ",Tabla1[[#This Row],[Base Precio de Lista neto]])</f>
        <v>239.1412</v>
      </c>
      <c r="D4602" s="5">
        <f>IF($F$2=0," - ",Tabla1[[#This Row],[Base Precio de Lista neto]]*(1-$F$2))</f>
        <v>167.39883999999998</v>
      </c>
      <c r="E4602" s="5">
        <f>IF($F$2=0," - ",Tabla1[[#This Row],[Base para Mejor precio]]*(1-$F$2))</f>
        <v>150.65895599999999</v>
      </c>
      <c r="F4602" s="4" t="s">
        <v>5</v>
      </c>
      <c r="G4602" s="16" t="s">
        <v>6131</v>
      </c>
      <c r="H4602" s="5">
        <f>IFERROR(IF($F$3=0,"-",Tabla1[[#This Row],[Precio de Cliente neto]]*(1+$F$3)),"-")</f>
        <v>251.09825999999998</v>
      </c>
      <c r="I4602" s="5">
        <v>239.1412</v>
      </c>
      <c r="J4602" s="5">
        <v>215.22708</v>
      </c>
      <c r="K4602" s="26">
        <v>0.21</v>
      </c>
    </row>
    <row r="4603" spans="1:11">
      <c r="A4603" s="4">
        <v>12052</v>
      </c>
      <c r="B4603" t="s">
        <v>3428</v>
      </c>
      <c r="C4603" s="5">
        <f>IF($F$2=0," - ",Tabla1[[#This Row],[Base Precio de Lista neto]])</f>
        <v>266.65949999999998</v>
      </c>
      <c r="D4603" s="5">
        <f>IF($F$2=0," - ",Tabla1[[#This Row],[Base Precio de Lista neto]]*(1-$F$2))</f>
        <v>186.66164999999998</v>
      </c>
      <c r="E4603" s="5">
        <f>IF($F$2=0," - ",Tabla1[[#This Row],[Base para Mejor precio]]*(1-$F$2))</f>
        <v>167.995485</v>
      </c>
      <c r="F4603" s="4" t="s">
        <v>5</v>
      </c>
      <c r="G4603" s="16" t="s">
        <v>6131</v>
      </c>
      <c r="H4603" s="5">
        <f>IFERROR(IF($F$3=0,"-",Tabla1[[#This Row],[Precio de Cliente neto]]*(1+$F$3)),"-")</f>
        <v>279.99247499999996</v>
      </c>
      <c r="I4603" s="5">
        <v>266.65949999999998</v>
      </c>
      <c r="J4603" s="5">
        <v>239.99355</v>
      </c>
      <c r="K4603" s="26">
        <v>0.21</v>
      </c>
    </row>
    <row r="4604" spans="1:11">
      <c r="A4604" s="4">
        <v>12053</v>
      </c>
      <c r="B4604" t="s">
        <v>3429</v>
      </c>
      <c r="C4604" s="5">
        <f>IF($F$2=0," - ",Tabla1[[#This Row],[Base Precio de Lista neto]])</f>
        <v>238.19220000000001</v>
      </c>
      <c r="D4604" s="5">
        <f>IF($F$2=0," - ",Tabla1[[#This Row],[Base Precio de Lista neto]]*(1-$F$2))</f>
        <v>166.73454000000001</v>
      </c>
      <c r="E4604" s="5">
        <f>IF($F$2=0," - ",Tabla1[[#This Row],[Base para Mejor precio]]*(1-$F$2))</f>
        <v>150.06108599999999</v>
      </c>
      <c r="F4604" s="4" t="s">
        <v>5</v>
      </c>
      <c r="G4604" s="16" t="s">
        <v>6131</v>
      </c>
      <c r="H4604" s="5">
        <f>IFERROR(IF($F$3=0,"-",Tabla1[[#This Row],[Precio de Cliente neto]]*(1+$F$3)),"-")</f>
        <v>250.10181</v>
      </c>
      <c r="I4604" s="5">
        <v>238.19220000000001</v>
      </c>
      <c r="J4604" s="5">
        <v>214.37298000000001</v>
      </c>
      <c r="K4604" s="26">
        <v>0.21</v>
      </c>
    </row>
    <row r="4605" spans="1:11">
      <c r="A4605" s="4">
        <v>12054</v>
      </c>
      <c r="B4605" t="s">
        <v>3430</v>
      </c>
      <c r="C4605" s="5">
        <f>IF($F$2=0," - ",Tabla1[[#This Row],[Base Precio de Lista neto]])</f>
        <v>258.67020000000002</v>
      </c>
      <c r="D4605" s="5">
        <f>IF($F$2=0," - ",Tabla1[[#This Row],[Base Precio de Lista neto]]*(1-$F$2))</f>
        <v>181.06914</v>
      </c>
      <c r="E4605" s="5">
        <f>IF($F$2=0," - ",Tabla1[[#This Row],[Base para Mejor precio]]*(1-$F$2))</f>
        <v>162.96222599999999</v>
      </c>
      <c r="F4605" s="4" t="s">
        <v>5</v>
      </c>
      <c r="G4605" s="16" t="s">
        <v>6131</v>
      </c>
      <c r="H4605" s="5">
        <f>IFERROR(IF($F$3=0,"-",Tabla1[[#This Row],[Precio de Cliente neto]]*(1+$F$3)),"-")</f>
        <v>271.60370999999998</v>
      </c>
      <c r="I4605" s="5">
        <v>258.67020000000002</v>
      </c>
      <c r="J4605" s="5">
        <v>232.80318</v>
      </c>
      <c r="K4605" s="26">
        <v>0.21</v>
      </c>
    </row>
    <row r="4606" spans="1:11">
      <c r="A4606" s="4">
        <v>12055</v>
      </c>
      <c r="B4606" t="s">
        <v>3431</v>
      </c>
      <c r="C4606" s="5">
        <f>IF($F$2=0," - ",Tabla1[[#This Row],[Base Precio de Lista neto]])</f>
        <v>293.24790000000002</v>
      </c>
      <c r="D4606" s="5">
        <f>IF($F$2=0," - ",Tabla1[[#This Row],[Base Precio de Lista neto]]*(1-$F$2))</f>
        <v>205.27352999999999</v>
      </c>
      <c r="E4606" s="5">
        <f>IF($F$2=0," - ",Tabla1[[#This Row],[Base para Mejor precio]]*(1-$F$2))</f>
        <v>184.74617699999999</v>
      </c>
      <c r="F4606" s="4" t="s">
        <v>5</v>
      </c>
      <c r="G4606" s="16" t="s">
        <v>6131</v>
      </c>
      <c r="H4606" s="5">
        <f>IFERROR(IF($F$3=0,"-",Tabla1[[#This Row],[Precio de Cliente neto]]*(1+$F$3)),"-")</f>
        <v>307.91029500000002</v>
      </c>
      <c r="I4606" s="5">
        <v>293.24790000000002</v>
      </c>
      <c r="J4606" s="5">
        <v>263.92311000000001</v>
      </c>
      <c r="K4606" s="26">
        <v>0.21</v>
      </c>
    </row>
    <row r="4607" spans="1:11">
      <c r="A4607" s="4">
        <v>12056</v>
      </c>
      <c r="B4607" t="s">
        <v>3432</v>
      </c>
      <c r="C4607" s="5">
        <f>IF($F$2=0," - ",Tabla1[[#This Row],[Base Precio de Lista neto]])</f>
        <v>1565.6256000000001</v>
      </c>
      <c r="D4607" s="5">
        <f>IF($F$2=0," - ",Tabla1[[#This Row],[Base Precio de Lista neto]]*(1-$F$2))</f>
        <v>1095.9379200000001</v>
      </c>
      <c r="E4607" s="5">
        <f>IF($F$2=0," - ",Tabla1[[#This Row],[Base para Mejor precio]]*(1-$F$2))</f>
        <v>986.34412799999996</v>
      </c>
      <c r="F4607" s="4" t="s">
        <v>5</v>
      </c>
      <c r="G4607" s="16" t="s">
        <v>6131</v>
      </c>
      <c r="H4607" s="5">
        <f>IFERROR(IF($F$3=0,"-",Tabla1[[#This Row],[Precio de Cliente neto]]*(1+$F$3)),"-")</f>
        <v>1643.90688</v>
      </c>
      <c r="I4607" s="5">
        <v>1565.6256000000001</v>
      </c>
      <c r="J4607" s="5">
        <v>1409.06304</v>
      </c>
      <c r="K4607" s="26">
        <v>0.21</v>
      </c>
    </row>
    <row r="4608" spans="1:11">
      <c r="A4608" s="4">
        <v>12057</v>
      </c>
      <c r="B4608" t="s">
        <v>3433</v>
      </c>
      <c r="C4608" s="5">
        <f>IF($F$2=0," - ",Tabla1[[#This Row],[Base Precio de Lista neto]])</f>
        <v>2235.5614999999998</v>
      </c>
      <c r="D4608" s="5">
        <f>IF($F$2=0," - ",Tabla1[[#This Row],[Base Precio de Lista neto]]*(1-$F$2))</f>
        <v>1564.8930499999997</v>
      </c>
      <c r="E4608" s="5">
        <f>IF($F$2=0," - ",Tabla1[[#This Row],[Base para Mejor precio]]*(1-$F$2))</f>
        <v>1408.4037449999998</v>
      </c>
      <c r="F4608" s="4" t="s">
        <v>5</v>
      </c>
      <c r="G4608" s="16" t="s">
        <v>6131</v>
      </c>
      <c r="H4608" s="5">
        <f>IFERROR(IF($F$3=0,"-",Tabla1[[#This Row],[Precio de Cliente neto]]*(1+$F$3)),"-")</f>
        <v>2347.3395749999995</v>
      </c>
      <c r="I4608" s="5">
        <v>2235.5614999999998</v>
      </c>
      <c r="J4608" s="5">
        <v>2012.0053499999999</v>
      </c>
      <c r="K4608" s="26">
        <v>0.21</v>
      </c>
    </row>
    <row r="4609" spans="1:11">
      <c r="A4609" s="4">
        <v>12058</v>
      </c>
      <c r="B4609" t="s">
        <v>6386</v>
      </c>
      <c r="C4609" s="5">
        <f>IF($F$2=0," - ",Tabla1[[#This Row],[Base Precio de Lista neto]])</f>
        <v>2715.45</v>
      </c>
      <c r="D4609" s="5">
        <f>IF($F$2=0," - ",Tabla1[[#This Row],[Base Precio de Lista neto]]*(1-$F$2))</f>
        <v>1900.8149999999998</v>
      </c>
      <c r="E4609" s="5">
        <f>IF($F$2=0," - ",Tabla1[[#This Row],[Base para Mejor precio]]*(1-$F$2))</f>
        <v>1710.7335</v>
      </c>
      <c r="F4609" s="4" t="s">
        <v>5</v>
      </c>
      <c r="G4609" s="16" t="s">
        <v>6131</v>
      </c>
      <c r="H4609" s="5">
        <f>IFERROR(IF($F$3=0,"-",Tabla1[[#This Row],[Precio de Cliente neto]]*(1+$F$3)),"-")</f>
        <v>2851.2224999999999</v>
      </c>
      <c r="I4609" s="5">
        <v>2715.45</v>
      </c>
      <c r="J4609" s="5">
        <v>2443.9050000000002</v>
      </c>
      <c r="K4609" s="26">
        <v>0.21</v>
      </c>
    </row>
    <row r="4610" spans="1:11">
      <c r="A4610" s="4">
        <v>12059</v>
      </c>
      <c r="B4610" t="s">
        <v>3434</v>
      </c>
      <c r="C4610" s="5">
        <f>IF($F$2=0," - ",Tabla1[[#This Row],[Base Precio de Lista neto]])</f>
        <v>1105.4109000000001</v>
      </c>
      <c r="D4610" s="5">
        <f>IF($F$2=0," - ",Tabla1[[#This Row],[Base Precio de Lista neto]]*(1-$F$2))</f>
        <v>773.78763000000004</v>
      </c>
      <c r="E4610" s="5">
        <f>IF($F$2=0," - ",Tabla1[[#This Row],[Base para Mejor precio]]*(1-$F$2))</f>
        <v>696.40886699999999</v>
      </c>
      <c r="F4610" s="4" t="s">
        <v>5</v>
      </c>
      <c r="G4610" s="16" t="s">
        <v>6131</v>
      </c>
      <c r="H4610" s="5">
        <f>IFERROR(IF($F$3=0,"-",Tabla1[[#This Row],[Precio de Cliente neto]]*(1+$F$3)),"-")</f>
        <v>1160.6814450000002</v>
      </c>
      <c r="I4610" s="5">
        <v>1105.4109000000001</v>
      </c>
      <c r="J4610" s="5">
        <v>994.86981000000003</v>
      </c>
      <c r="K4610" s="26">
        <v>0.21</v>
      </c>
    </row>
    <row r="4611" spans="1:11">
      <c r="A4611" s="4">
        <v>12060</v>
      </c>
      <c r="B4611" t="s">
        <v>3435</v>
      </c>
      <c r="C4611" s="5">
        <f>IF($F$2=0," - ",Tabla1[[#This Row],[Base Precio de Lista neto]])</f>
        <v>1202.1791000000001</v>
      </c>
      <c r="D4611" s="5">
        <f>IF($F$2=0," - ",Tabla1[[#This Row],[Base Precio de Lista neto]]*(1-$F$2))</f>
        <v>841.52536999999995</v>
      </c>
      <c r="E4611" s="5">
        <f>IF($F$2=0," - ",Tabla1[[#This Row],[Base para Mejor precio]]*(1-$F$2))</f>
        <v>757.3728329999999</v>
      </c>
      <c r="F4611" s="4" t="s">
        <v>5</v>
      </c>
      <c r="G4611" s="16" t="s">
        <v>6131</v>
      </c>
      <c r="H4611" s="5">
        <f>IFERROR(IF($F$3=0,"-",Tabla1[[#This Row],[Precio de Cliente neto]]*(1+$F$3)),"-")</f>
        <v>1262.288055</v>
      </c>
      <c r="I4611" s="5">
        <v>1202.1791000000001</v>
      </c>
      <c r="J4611" s="5">
        <v>1081.96119</v>
      </c>
      <c r="K4611" s="26">
        <v>0.21</v>
      </c>
    </row>
    <row r="4612" spans="1:11">
      <c r="A4612" s="4">
        <v>12061</v>
      </c>
      <c r="B4612" t="s">
        <v>3436</v>
      </c>
      <c r="C4612" s="5">
        <f>IF($F$2=0," - ",Tabla1[[#This Row],[Base Precio de Lista neto]])</f>
        <v>954.11760000000004</v>
      </c>
      <c r="D4612" s="5">
        <f>IF($F$2=0," - ",Tabla1[[#This Row],[Base Precio de Lista neto]]*(1-$F$2))</f>
        <v>667.88231999999994</v>
      </c>
      <c r="E4612" s="5">
        <f>IF($F$2=0," - ",Tabla1[[#This Row],[Base para Mejor precio]]*(1-$F$2))</f>
        <v>601.09408799999994</v>
      </c>
      <c r="F4612" s="4" t="s">
        <v>5</v>
      </c>
      <c r="G4612" s="16" t="s">
        <v>6131</v>
      </c>
      <c r="H4612" s="5">
        <f>IFERROR(IF($F$3=0,"-",Tabla1[[#This Row],[Precio de Cliente neto]]*(1+$F$3)),"-")</f>
        <v>1001.8234799999999</v>
      </c>
      <c r="I4612" s="5">
        <v>954.11760000000004</v>
      </c>
      <c r="J4612" s="5">
        <v>858.70583999999997</v>
      </c>
      <c r="K4612" s="26">
        <v>0.21</v>
      </c>
    </row>
    <row r="4613" spans="1:11">
      <c r="A4613" s="4">
        <v>12062</v>
      </c>
      <c r="B4613" t="s">
        <v>3437</v>
      </c>
      <c r="C4613" s="5">
        <f>IF($F$2=0," - ",Tabla1[[#This Row],[Base Precio de Lista neto]])</f>
        <v>1032.0796</v>
      </c>
      <c r="D4613" s="5">
        <f>IF($F$2=0," - ",Tabla1[[#This Row],[Base Precio de Lista neto]]*(1-$F$2))</f>
        <v>722.45571999999993</v>
      </c>
      <c r="E4613" s="5">
        <f>IF($F$2=0," - ",Tabla1[[#This Row],[Base para Mejor precio]]*(1-$F$2))</f>
        <v>650.21014799999989</v>
      </c>
      <c r="F4613" s="4" t="s">
        <v>5</v>
      </c>
      <c r="G4613" s="16" t="s">
        <v>6131</v>
      </c>
      <c r="H4613" s="5">
        <f>IFERROR(IF($F$3=0,"-",Tabla1[[#This Row],[Precio de Cliente neto]]*(1+$F$3)),"-")</f>
        <v>1083.6835799999999</v>
      </c>
      <c r="I4613" s="5">
        <v>1032.0796</v>
      </c>
      <c r="J4613" s="5">
        <v>928.87163999999996</v>
      </c>
      <c r="K4613" s="26">
        <v>0.21</v>
      </c>
    </row>
    <row r="4614" spans="1:11">
      <c r="A4614" s="4">
        <v>12063</v>
      </c>
      <c r="B4614" t="s">
        <v>3438</v>
      </c>
      <c r="C4614" s="5">
        <f>IF($F$2=0," - ",Tabla1[[#This Row],[Base Precio de Lista neto]])</f>
        <v>142.62860000000001</v>
      </c>
      <c r="D4614" s="5">
        <f>IF($F$2=0," - ",Tabla1[[#This Row],[Base Precio de Lista neto]]*(1-$F$2))</f>
        <v>99.840019999999996</v>
      </c>
      <c r="E4614" s="5">
        <f>IF($F$2=0," - ",Tabla1[[#This Row],[Base para Mejor precio]]*(1-$F$2))</f>
        <v>89.856017999999992</v>
      </c>
      <c r="F4614" s="4" t="s">
        <v>5</v>
      </c>
      <c r="G4614" s="16" t="s">
        <v>6131</v>
      </c>
      <c r="H4614" s="5">
        <f>IFERROR(IF($F$3=0,"-",Tabla1[[#This Row],[Precio de Cliente neto]]*(1+$F$3)),"-")</f>
        <v>149.76003</v>
      </c>
      <c r="I4614" s="5">
        <v>142.62860000000001</v>
      </c>
      <c r="J4614" s="5">
        <v>128.36573999999999</v>
      </c>
      <c r="K4614" s="26">
        <v>0.21</v>
      </c>
    </row>
    <row r="4615" spans="1:11">
      <c r="A4615" s="4">
        <v>12064</v>
      </c>
      <c r="B4615" t="s">
        <v>3439</v>
      </c>
      <c r="C4615" s="5">
        <f>IF($F$2=0," - ",Tabla1[[#This Row],[Base Precio de Lista neto]])</f>
        <v>237.56569999999999</v>
      </c>
      <c r="D4615" s="5">
        <f>IF($F$2=0," - ",Tabla1[[#This Row],[Base Precio de Lista neto]]*(1-$F$2))</f>
        <v>166.29598999999999</v>
      </c>
      <c r="E4615" s="5">
        <f>IF($F$2=0," - ",Tabla1[[#This Row],[Base para Mejor precio]]*(1-$F$2))</f>
        <v>149.666391</v>
      </c>
      <c r="F4615" s="4" t="s">
        <v>5</v>
      </c>
      <c r="G4615" s="16" t="s">
        <v>6131</v>
      </c>
      <c r="H4615" s="5">
        <f>IFERROR(IF($F$3=0,"-",Tabla1[[#This Row],[Precio de Cliente neto]]*(1+$F$3)),"-")</f>
        <v>249.443985</v>
      </c>
      <c r="I4615" s="5">
        <v>237.56569999999999</v>
      </c>
      <c r="J4615" s="5">
        <v>213.80913000000001</v>
      </c>
      <c r="K4615" s="26">
        <v>0.21</v>
      </c>
    </row>
    <row r="4616" spans="1:11">
      <c r="A4616" s="4">
        <v>12065</v>
      </c>
      <c r="B4616" t="s">
        <v>3440</v>
      </c>
      <c r="C4616" s="5">
        <f>IF($F$2=0," - ",Tabla1[[#This Row],[Base Precio de Lista neto]])</f>
        <v>267.81650000000002</v>
      </c>
      <c r="D4616" s="5">
        <f>IF($F$2=0," - ",Tabla1[[#This Row],[Base Precio de Lista neto]]*(1-$F$2))</f>
        <v>187.47155000000001</v>
      </c>
      <c r="E4616" s="5">
        <f>IF($F$2=0," - ",Tabla1[[#This Row],[Base para Mejor precio]]*(1-$F$2))</f>
        <v>168.72439499999999</v>
      </c>
      <c r="F4616" s="4" t="s">
        <v>5</v>
      </c>
      <c r="G4616" s="16" t="s">
        <v>6131</v>
      </c>
      <c r="H4616" s="5">
        <f>IFERROR(IF($F$3=0,"-",Tabla1[[#This Row],[Precio de Cliente neto]]*(1+$F$3)),"-")</f>
        <v>281.20732500000003</v>
      </c>
      <c r="I4616" s="5">
        <v>267.81650000000002</v>
      </c>
      <c r="J4616" s="5">
        <v>241.03485000000001</v>
      </c>
      <c r="K4616" s="26">
        <v>0.21</v>
      </c>
    </row>
    <row r="4617" spans="1:11">
      <c r="A4617" s="4">
        <v>12066</v>
      </c>
      <c r="B4617" t="s">
        <v>3441</v>
      </c>
      <c r="C4617" s="5">
        <f>IF($F$2=0," - ",Tabla1[[#This Row],[Base Precio de Lista neto]])</f>
        <v>290.60930000000002</v>
      </c>
      <c r="D4617" s="5">
        <f>IF($F$2=0," - ",Tabla1[[#This Row],[Base Precio de Lista neto]]*(1-$F$2))</f>
        <v>203.42651000000001</v>
      </c>
      <c r="E4617" s="5">
        <f>IF($F$2=0," - ",Tabla1[[#This Row],[Base para Mejor precio]]*(1-$F$2))</f>
        <v>183.08385899999996</v>
      </c>
      <c r="F4617" s="4" t="s">
        <v>5</v>
      </c>
      <c r="G4617" s="16" t="s">
        <v>6131</v>
      </c>
      <c r="H4617" s="5">
        <f>IFERROR(IF($F$3=0,"-",Tabla1[[#This Row],[Precio de Cliente neto]]*(1+$F$3)),"-")</f>
        <v>305.13976500000001</v>
      </c>
      <c r="I4617" s="5">
        <v>290.60930000000002</v>
      </c>
      <c r="J4617" s="5">
        <v>261.54836999999998</v>
      </c>
      <c r="K4617" s="26">
        <v>0.21</v>
      </c>
    </row>
    <row r="4618" spans="1:11">
      <c r="A4618" s="4">
        <v>12067</v>
      </c>
      <c r="B4618" t="s">
        <v>3442</v>
      </c>
      <c r="C4618" s="5">
        <f>IF($F$2=0," - ",Tabla1[[#This Row],[Base Precio de Lista neto]])</f>
        <v>1054.6632</v>
      </c>
      <c r="D4618" s="5">
        <f>IF($F$2=0," - ",Tabla1[[#This Row],[Base Precio de Lista neto]]*(1-$F$2))</f>
        <v>738.26423999999997</v>
      </c>
      <c r="E4618" s="5">
        <f>IF($F$2=0," - ",Tabla1[[#This Row],[Base para Mejor precio]]*(1-$F$2))</f>
        <v>664.43781599999988</v>
      </c>
      <c r="F4618" s="4" t="s">
        <v>5</v>
      </c>
      <c r="G4618" s="16" t="s">
        <v>6131</v>
      </c>
      <c r="H4618" s="5">
        <f>IFERROR(IF($F$3=0,"-",Tabla1[[#This Row],[Precio de Cliente neto]]*(1+$F$3)),"-")</f>
        <v>1107.39636</v>
      </c>
      <c r="I4618" s="5">
        <v>1054.6632</v>
      </c>
      <c r="J4618" s="5">
        <v>949.19687999999996</v>
      </c>
      <c r="K4618" s="26">
        <v>0.21</v>
      </c>
    </row>
    <row r="4619" spans="1:11">
      <c r="A4619" s="4">
        <v>12068</v>
      </c>
      <c r="B4619" t="s">
        <v>3443</v>
      </c>
      <c r="C4619" s="5">
        <f>IF($F$2=0," - ",Tabla1[[#This Row],[Base Precio de Lista neto]])</f>
        <v>1184.5296000000001</v>
      </c>
      <c r="D4619" s="5">
        <f>IF($F$2=0," - ",Tabla1[[#This Row],[Base Precio de Lista neto]]*(1-$F$2))</f>
        <v>829.17071999999996</v>
      </c>
      <c r="E4619" s="5">
        <f>IF($F$2=0," - ",Tabla1[[#This Row],[Base para Mejor precio]]*(1-$F$2))</f>
        <v>746.253648</v>
      </c>
      <c r="F4619" s="4" t="s">
        <v>5</v>
      </c>
      <c r="G4619" s="16" t="s">
        <v>6131</v>
      </c>
      <c r="H4619" s="5">
        <f>IFERROR(IF($F$3=0,"-",Tabla1[[#This Row],[Precio de Cliente neto]]*(1+$F$3)),"-")</f>
        <v>1243.7560799999999</v>
      </c>
      <c r="I4619" s="5">
        <v>1184.5296000000001</v>
      </c>
      <c r="J4619" s="5">
        <v>1066.07664</v>
      </c>
      <c r="K4619" s="26">
        <v>0.21</v>
      </c>
    </row>
    <row r="4620" spans="1:11">
      <c r="A4620" s="4">
        <v>12069</v>
      </c>
      <c r="B4620" t="s">
        <v>8537</v>
      </c>
      <c r="C4620" s="5">
        <f>IF($F$2=0," - ",Tabla1[[#This Row],[Base Precio de Lista neto]])</f>
        <v>625.37139999999999</v>
      </c>
      <c r="D4620" s="5">
        <f>IF($F$2=0," - ",Tabla1[[#This Row],[Base Precio de Lista neto]]*(1-$F$2))</f>
        <v>437.75997999999998</v>
      </c>
      <c r="E4620" s="5">
        <f>IF($F$2=0," - ",Tabla1[[#This Row],[Base para Mejor precio]]*(1-$F$2))</f>
        <v>393.98398199999997</v>
      </c>
      <c r="F4620" s="4" t="s">
        <v>5</v>
      </c>
      <c r="G4620" s="16" t="s">
        <v>6131</v>
      </c>
      <c r="H4620" s="5">
        <f>IFERROR(IF($F$3=0,"-",Tabla1[[#This Row],[Precio de Cliente neto]]*(1+$F$3)),"-")</f>
        <v>656.63996999999995</v>
      </c>
      <c r="I4620" s="5">
        <v>625.37139999999999</v>
      </c>
      <c r="J4620" s="5">
        <v>562.83425999999997</v>
      </c>
      <c r="K4620" s="26">
        <v>0.21</v>
      </c>
    </row>
    <row r="4621" spans="1:11">
      <c r="A4621" s="4">
        <v>12074</v>
      </c>
      <c r="B4621" t="s">
        <v>3444</v>
      </c>
      <c r="C4621" s="5">
        <f>IF($F$2=0," - ",Tabla1[[#This Row],[Base Precio de Lista neto]])</f>
        <v>514.95159999999998</v>
      </c>
      <c r="D4621" s="5">
        <f>IF($F$2=0," - ",Tabla1[[#This Row],[Base Precio de Lista neto]]*(1-$F$2))</f>
        <v>360.46611999999999</v>
      </c>
      <c r="E4621" s="5">
        <f>IF($F$2=0," - ",Tabla1[[#This Row],[Base para Mejor precio]]*(1-$F$2))</f>
        <v>324.41950799999995</v>
      </c>
      <c r="F4621" s="4" t="s">
        <v>6</v>
      </c>
      <c r="G4621" s="16" t="s">
        <v>6131</v>
      </c>
      <c r="H4621" s="5">
        <f>IFERROR(IF($F$3=0,"-",Tabla1[[#This Row],[Precio de Cliente neto]]*(1+$F$3)),"-")</f>
        <v>540.69917999999996</v>
      </c>
      <c r="I4621" s="5">
        <v>514.95159999999998</v>
      </c>
      <c r="J4621" s="5">
        <v>463.45643999999999</v>
      </c>
      <c r="K4621" s="26">
        <v>0.21</v>
      </c>
    </row>
    <row r="4622" spans="1:11">
      <c r="A4622" s="4">
        <v>12075</v>
      </c>
      <c r="B4622" t="s">
        <v>3445</v>
      </c>
      <c r="C4622" s="5">
        <f>IF($F$2=0," - ",Tabla1[[#This Row],[Base Precio de Lista neto]])</f>
        <v>637.34199999999998</v>
      </c>
      <c r="D4622" s="5">
        <f>IF($F$2=0," - ",Tabla1[[#This Row],[Base Precio de Lista neto]]*(1-$F$2))</f>
        <v>446.13939999999997</v>
      </c>
      <c r="E4622" s="5">
        <f>IF($F$2=0," - ",Tabla1[[#This Row],[Base para Mejor precio]]*(1-$F$2))</f>
        <v>401.52545999999995</v>
      </c>
      <c r="F4622" s="4" t="s">
        <v>6</v>
      </c>
      <c r="G4622" s="16" t="s">
        <v>6131</v>
      </c>
      <c r="H4622" s="5">
        <f>IFERROR(IF($F$3=0,"-",Tabla1[[#This Row],[Precio de Cliente neto]]*(1+$F$3)),"-")</f>
        <v>669.20909999999992</v>
      </c>
      <c r="I4622" s="5">
        <v>637.34199999999998</v>
      </c>
      <c r="J4622" s="5">
        <v>573.6078</v>
      </c>
      <c r="K4622" s="26">
        <v>0.21</v>
      </c>
    </row>
    <row r="4623" spans="1:11">
      <c r="A4623" s="4">
        <v>12076</v>
      </c>
      <c r="B4623" t="s">
        <v>3446</v>
      </c>
      <c r="C4623" s="5">
        <f>IF($F$2=0," - ",Tabla1[[#This Row],[Base Precio de Lista neto]])</f>
        <v>622.87750000000005</v>
      </c>
      <c r="D4623" s="5">
        <f>IF($F$2=0," - ",Tabla1[[#This Row],[Base Precio de Lista neto]]*(1-$F$2))</f>
        <v>436.01425</v>
      </c>
      <c r="E4623" s="5">
        <f>IF($F$2=0," - ",Tabla1[[#This Row],[Base para Mejor precio]]*(1-$F$2))</f>
        <v>392.41282499999994</v>
      </c>
      <c r="F4623" s="4" t="s">
        <v>6</v>
      </c>
      <c r="G4623" s="16" t="s">
        <v>6131</v>
      </c>
      <c r="H4623" s="5">
        <f>IFERROR(IF($F$3=0,"-",Tabla1[[#This Row],[Precio de Cliente neto]]*(1+$F$3)),"-")</f>
        <v>654.02137500000003</v>
      </c>
      <c r="I4623" s="5">
        <v>622.87750000000005</v>
      </c>
      <c r="J4623" s="5">
        <v>560.58974999999998</v>
      </c>
      <c r="K4623" s="26">
        <v>0.21</v>
      </c>
    </row>
    <row r="4624" spans="1:11">
      <c r="A4624" s="4">
        <v>12077</v>
      </c>
      <c r="B4624" t="s">
        <v>3447</v>
      </c>
      <c r="C4624" s="5">
        <f>IF($F$2=0," - ",Tabla1[[#This Row],[Base Precio de Lista neto]])</f>
        <v>777.91750000000002</v>
      </c>
      <c r="D4624" s="5">
        <f>IF($F$2=0," - ",Tabla1[[#This Row],[Base Precio de Lista neto]]*(1-$F$2))</f>
        <v>544.54224999999997</v>
      </c>
      <c r="E4624" s="5">
        <f>IF($F$2=0," - ",Tabla1[[#This Row],[Base para Mejor precio]]*(1-$F$2))</f>
        <v>490.08802500000002</v>
      </c>
      <c r="F4624" s="4" t="s">
        <v>6</v>
      </c>
      <c r="G4624" s="16" t="s">
        <v>6131</v>
      </c>
      <c r="H4624" s="5">
        <f>IFERROR(IF($F$3=0,"-",Tabla1[[#This Row],[Precio de Cliente neto]]*(1+$F$3)),"-")</f>
        <v>816.81337499999995</v>
      </c>
      <c r="I4624" s="5">
        <v>777.91750000000002</v>
      </c>
      <c r="J4624" s="5">
        <v>700.12575000000004</v>
      </c>
      <c r="K4624" s="26">
        <v>0.21</v>
      </c>
    </row>
    <row r="4625" spans="1:11">
      <c r="A4625" s="4">
        <v>12078</v>
      </c>
      <c r="B4625" t="s">
        <v>3448</v>
      </c>
      <c r="C4625" s="5">
        <f>IF($F$2=0," - ",Tabla1[[#This Row],[Base Precio de Lista neto]])</f>
        <v>2849.4463000000001</v>
      </c>
      <c r="D4625" s="5">
        <f>IF($F$2=0," - ",Tabla1[[#This Row],[Base Precio de Lista neto]]*(1-$F$2))</f>
        <v>1994.61241</v>
      </c>
      <c r="E4625" s="5">
        <f>IF($F$2=0," - ",Tabla1[[#This Row],[Base para Mejor precio]]*(1-$F$2))</f>
        <v>1795.151169</v>
      </c>
      <c r="F4625" s="4" t="s">
        <v>5</v>
      </c>
      <c r="G4625" s="16" t="s">
        <v>6131</v>
      </c>
      <c r="H4625" s="5">
        <f>IFERROR(IF($F$3=0,"-",Tabla1[[#This Row],[Precio de Cliente neto]]*(1+$F$3)),"-")</f>
        <v>2991.918615</v>
      </c>
      <c r="I4625" s="5">
        <v>2849.4463000000001</v>
      </c>
      <c r="J4625" s="5">
        <v>2564.5016700000001</v>
      </c>
      <c r="K4625" s="26">
        <v>0.21</v>
      </c>
    </row>
    <row r="4626" spans="1:11">
      <c r="A4626" s="4">
        <v>12079</v>
      </c>
      <c r="B4626" t="s">
        <v>3449</v>
      </c>
      <c r="C4626" s="5">
        <f>IF($F$2=0," - ",Tabla1[[#This Row],[Base Precio de Lista neto]])</f>
        <v>5420.4386000000004</v>
      </c>
      <c r="D4626" s="5">
        <f>IF($F$2=0," - ",Tabla1[[#This Row],[Base Precio de Lista neto]]*(1-$F$2))</f>
        <v>3794.3070200000002</v>
      </c>
      <c r="E4626" s="5">
        <f>IF($F$2=0," - ",Tabla1[[#This Row],[Base para Mejor precio]]*(1-$F$2))</f>
        <v>3414.8763179999996</v>
      </c>
      <c r="F4626" s="4" t="s">
        <v>5</v>
      </c>
      <c r="G4626" s="16" t="s">
        <v>6131</v>
      </c>
      <c r="H4626" s="5">
        <f>IFERROR(IF($F$3=0,"-",Tabla1[[#This Row],[Precio de Cliente neto]]*(1+$F$3)),"-")</f>
        <v>5691.4605300000003</v>
      </c>
      <c r="I4626" s="5">
        <v>5420.4386000000004</v>
      </c>
      <c r="J4626" s="5">
        <v>4878.3947399999997</v>
      </c>
      <c r="K4626" s="26">
        <v>0.21</v>
      </c>
    </row>
    <row r="4627" spans="1:11">
      <c r="A4627" s="4">
        <v>12081</v>
      </c>
      <c r="B4627" t="s">
        <v>3450</v>
      </c>
      <c r="C4627" s="5">
        <f>IF($F$2=0," - ",Tabla1[[#This Row],[Base Precio de Lista neto]])</f>
        <v>445.58390000000003</v>
      </c>
      <c r="D4627" s="5">
        <f>IF($F$2=0," - ",Tabla1[[#This Row],[Base Precio de Lista neto]]*(1-$F$2))</f>
        <v>311.90872999999999</v>
      </c>
      <c r="E4627" s="5">
        <f>IF($F$2=0," - ",Tabla1[[#This Row],[Base para Mejor precio]]*(1-$F$2))</f>
        <v>280.71785699999998</v>
      </c>
      <c r="F4627" s="4" t="s">
        <v>5</v>
      </c>
      <c r="G4627" s="16" t="s">
        <v>6131</v>
      </c>
      <c r="H4627" s="5">
        <f>IFERROR(IF($F$3=0,"-",Tabla1[[#This Row],[Precio de Cliente neto]]*(1+$F$3)),"-")</f>
        <v>467.86309499999999</v>
      </c>
      <c r="I4627" s="5">
        <v>445.58390000000003</v>
      </c>
      <c r="J4627" s="5">
        <v>401.02551</v>
      </c>
      <c r="K4627" s="26">
        <v>0.21</v>
      </c>
    </row>
    <row r="4628" spans="1:11">
      <c r="A4628" s="4">
        <v>12082</v>
      </c>
      <c r="B4628" t="s">
        <v>3451</v>
      </c>
      <c r="C4628" s="5">
        <f>IF($F$2=0," - ",Tabla1[[#This Row],[Base Precio de Lista neto]])</f>
        <v>531.74350000000004</v>
      </c>
      <c r="D4628" s="5">
        <f>IF($F$2=0," - ",Tabla1[[#This Row],[Base Precio de Lista neto]]*(1-$F$2))</f>
        <v>372.22045000000003</v>
      </c>
      <c r="E4628" s="5">
        <f>IF($F$2=0," - ",Tabla1[[#This Row],[Base para Mejor precio]]*(1-$F$2))</f>
        <v>334.99840499999999</v>
      </c>
      <c r="F4628" s="4" t="s">
        <v>5</v>
      </c>
      <c r="G4628" s="16" t="s">
        <v>6131</v>
      </c>
      <c r="H4628" s="5">
        <f>IFERROR(IF($F$3=0,"-",Tabla1[[#This Row],[Precio de Cliente neto]]*(1+$F$3)),"-")</f>
        <v>558.33067500000004</v>
      </c>
      <c r="I4628" s="5">
        <v>531.74350000000004</v>
      </c>
      <c r="J4628" s="5">
        <v>478.56914999999998</v>
      </c>
      <c r="K4628" s="26">
        <v>0.21</v>
      </c>
    </row>
    <row r="4629" spans="1:11">
      <c r="A4629" s="4">
        <v>12083</v>
      </c>
      <c r="B4629" t="s">
        <v>3452</v>
      </c>
      <c r="C4629" s="5">
        <f>IF($F$2=0," - ",Tabla1[[#This Row],[Base Precio de Lista neto]])</f>
        <v>566.62609999999995</v>
      </c>
      <c r="D4629" s="5">
        <f>IF($F$2=0," - ",Tabla1[[#This Row],[Base Precio de Lista neto]]*(1-$F$2))</f>
        <v>396.63826999999992</v>
      </c>
      <c r="E4629" s="5">
        <f>IF($F$2=0," - ",Tabla1[[#This Row],[Base para Mejor precio]]*(1-$F$2))</f>
        <v>356.97444299999995</v>
      </c>
      <c r="F4629" s="4" t="s">
        <v>5</v>
      </c>
      <c r="G4629" s="16" t="s">
        <v>6131</v>
      </c>
      <c r="H4629" s="5">
        <f>IFERROR(IF($F$3=0,"-",Tabla1[[#This Row],[Precio de Cliente neto]]*(1+$F$3)),"-")</f>
        <v>594.95740499999988</v>
      </c>
      <c r="I4629" s="5">
        <v>566.62609999999995</v>
      </c>
      <c r="J4629" s="5">
        <v>509.96348999999998</v>
      </c>
      <c r="K4629" s="26">
        <v>0.21</v>
      </c>
    </row>
    <row r="4630" spans="1:11">
      <c r="A4630" s="4">
        <v>12084</v>
      </c>
      <c r="B4630" t="s">
        <v>3453</v>
      </c>
      <c r="C4630" s="5">
        <f>IF($F$2=0," - ",Tabla1[[#This Row],[Base Precio de Lista neto]])</f>
        <v>279.58339999999998</v>
      </c>
      <c r="D4630" s="5">
        <f>IF($F$2=0," - ",Tabla1[[#This Row],[Base Precio de Lista neto]]*(1-$F$2))</f>
        <v>195.70837999999998</v>
      </c>
      <c r="E4630" s="5">
        <f>IF($F$2=0," - ",Tabla1[[#This Row],[Base para Mejor precio]]*(1-$F$2))</f>
        <v>176.137542</v>
      </c>
      <c r="F4630" s="4" t="s">
        <v>5</v>
      </c>
      <c r="G4630" s="16" t="s">
        <v>6131</v>
      </c>
      <c r="H4630" s="5">
        <f>IFERROR(IF($F$3=0,"-",Tabla1[[#This Row],[Precio de Cliente neto]]*(1+$F$3)),"-")</f>
        <v>293.56256999999994</v>
      </c>
      <c r="I4630" s="5">
        <v>279.58339999999998</v>
      </c>
      <c r="J4630" s="5">
        <v>251.62505999999999</v>
      </c>
      <c r="K4630" s="26">
        <v>0.21</v>
      </c>
    </row>
    <row r="4631" spans="1:11">
      <c r="A4631" s="4">
        <v>12085</v>
      </c>
      <c r="B4631" t="s">
        <v>3454</v>
      </c>
      <c r="C4631" s="5">
        <f>IF($F$2=0," - ",Tabla1[[#This Row],[Base Precio de Lista neto]])</f>
        <v>329.0779</v>
      </c>
      <c r="D4631" s="5">
        <f>IF($F$2=0," - ",Tabla1[[#This Row],[Base Precio de Lista neto]]*(1-$F$2))</f>
        <v>230.35452999999998</v>
      </c>
      <c r="E4631" s="5">
        <f>IF($F$2=0," - ",Tabla1[[#This Row],[Base para Mejor precio]]*(1-$F$2))</f>
        <v>207.31907699999999</v>
      </c>
      <c r="F4631" s="4" t="s">
        <v>5</v>
      </c>
      <c r="G4631" s="16" t="s">
        <v>6131</v>
      </c>
      <c r="H4631" s="5">
        <f>IFERROR(IF($F$3=0,"-",Tabla1[[#This Row],[Precio de Cliente neto]]*(1+$F$3)),"-")</f>
        <v>345.53179499999999</v>
      </c>
      <c r="I4631" s="5">
        <v>329.0779</v>
      </c>
      <c r="J4631" s="5">
        <v>296.17011000000002</v>
      </c>
      <c r="K4631" s="26">
        <v>0.21</v>
      </c>
    </row>
    <row r="4632" spans="1:11">
      <c r="A4632" s="4">
        <v>12086</v>
      </c>
      <c r="B4632" t="s">
        <v>3455</v>
      </c>
      <c r="C4632" s="5">
        <f>IF($F$2=0," - ",Tabla1[[#This Row],[Base Precio de Lista neto]])</f>
        <v>375.40300000000002</v>
      </c>
      <c r="D4632" s="5">
        <f>IF($F$2=0," - ",Tabla1[[#This Row],[Base Precio de Lista neto]]*(1-$F$2))</f>
        <v>262.78210000000001</v>
      </c>
      <c r="E4632" s="5">
        <f>IF($F$2=0," - ",Tabla1[[#This Row],[Base para Mejor precio]]*(1-$F$2))</f>
        <v>236.50388999999998</v>
      </c>
      <c r="F4632" s="4" t="s">
        <v>5</v>
      </c>
      <c r="G4632" s="16" t="s">
        <v>6131</v>
      </c>
      <c r="H4632" s="5">
        <f>IFERROR(IF($F$3=0,"-",Tabla1[[#This Row],[Precio de Cliente neto]]*(1+$F$3)),"-")</f>
        <v>394.17315000000002</v>
      </c>
      <c r="I4632" s="5">
        <v>375.40300000000002</v>
      </c>
      <c r="J4632" s="5">
        <v>337.86270000000002</v>
      </c>
      <c r="K4632" s="26">
        <v>0.21</v>
      </c>
    </row>
    <row r="4633" spans="1:11">
      <c r="A4633" s="4">
        <v>12087</v>
      </c>
      <c r="B4633" t="s">
        <v>3456</v>
      </c>
      <c r="C4633" s="5">
        <f>IF($F$2=0," - ",Tabla1[[#This Row],[Base Precio de Lista neto]])</f>
        <v>279.58339999999998</v>
      </c>
      <c r="D4633" s="5">
        <f>IF($F$2=0," - ",Tabla1[[#This Row],[Base Precio de Lista neto]]*(1-$F$2))</f>
        <v>195.70837999999998</v>
      </c>
      <c r="E4633" s="5">
        <f>IF($F$2=0," - ",Tabla1[[#This Row],[Base para Mejor precio]]*(1-$F$2))</f>
        <v>176.137542</v>
      </c>
      <c r="F4633" s="4" t="s">
        <v>5</v>
      </c>
      <c r="G4633" s="16" t="s">
        <v>6131</v>
      </c>
      <c r="H4633" s="5">
        <f>IFERROR(IF($F$3=0,"-",Tabla1[[#This Row],[Precio de Cliente neto]]*(1+$F$3)),"-")</f>
        <v>293.56256999999994</v>
      </c>
      <c r="I4633" s="5">
        <v>279.58339999999998</v>
      </c>
      <c r="J4633" s="5">
        <v>251.62505999999999</v>
      </c>
      <c r="K4633" s="26">
        <v>0.21</v>
      </c>
    </row>
    <row r="4634" spans="1:11">
      <c r="A4634" s="4">
        <v>12088</v>
      </c>
      <c r="B4634" t="s">
        <v>3457</v>
      </c>
      <c r="C4634" s="5">
        <f>IF($F$2=0," - ",Tabla1[[#This Row],[Base Precio de Lista neto]])</f>
        <v>329.0779</v>
      </c>
      <c r="D4634" s="5">
        <f>IF($F$2=0," - ",Tabla1[[#This Row],[Base Precio de Lista neto]]*(1-$F$2))</f>
        <v>230.35452999999998</v>
      </c>
      <c r="E4634" s="5">
        <f>IF($F$2=0," - ",Tabla1[[#This Row],[Base para Mejor precio]]*(1-$F$2))</f>
        <v>207.31907699999999</v>
      </c>
      <c r="F4634" s="4" t="s">
        <v>5</v>
      </c>
      <c r="G4634" s="16" t="s">
        <v>6131</v>
      </c>
      <c r="H4634" s="5">
        <f>IFERROR(IF($F$3=0,"-",Tabla1[[#This Row],[Precio de Cliente neto]]*(1+$F$3)),"-")</f>
        <v>345.53179499999999</v>
      </c>
      <c r="I4634" s="5">
        <v>329.0779</v>
      </c>
      <c r="J4634" s="5">
        <v>296.17011000000002</v>
      </c>
      <c r="K4634" s="26">
        <v>0.21</v>
      </c>
    </row>
    <row r="4635" spans="1:11">
      <c r="A4635" s="4">
        <v>12089</v>
      </c>
      <c r="B4635" t="s">
        <v>3458</v>
      </c>
      <c r="C4635" s="5">
        <f>IF($F$2=0," - ",Tabla1[[#This Row],[Base Precio de Lista neto]])</f>
        <v>375.40300000000002</v>
      </c>
      <c r="D4635" s="5">
        <f>IF($F$2=0," - ",Tabla1[[#This Row],[Base Precio de Lista neto]]*(1-$F$2))</f>
        <v>262.78210000000001</v>
      </c>
      <c r="E4635" s="5">
        <f>IF($F$2=0," - ",Tabla1[[#This Row],[Base para Mejor precio]]*(1-$F$2))</f>
        <v>236.50388999999998</v>
      </c>
      <c r="F4635" s="4" t="s">
        <v>5</v>
      </c>
      <c r="G4635" s="16" t="s">
        <v>6131</v>
      </c>
      <c r="H4635" s="5">
        <f>IFERROR(IF($F$3=0,"-",Tabla1[[#This Row],[Precio de Cliente neto]]*(1+$F$3)),"-")</f>
        <v>394.17315000000002</v>
      </c>
      <c r="I4635" s="5">
        <v>375.40300000000002</v>
      </c>
      <c r="J4635" s="5">
        <v>337.86270000000002</v>
      </c>
      <c r="K4635" s="26">
        <v>0.21</v>
      </c>
    </row>
    <row r="4636" spans="1:11">
      <c r="A4636" s="4">
        <v>12090</v>
      </c>
      <c r="B4636" t="s">
        <v>3459</v>
      </c>
      <c r="C4636" s="5">
        <f>IF($F$2=0," - ",Tabla1[[#This Row],[Base Precio de Lista neto]])</f>
        <v>497.95150000000001</v>
      </c>
      <c r="D4636" s="5">
        <f>IF($F$2=0," - ",Tabla1[[#This Row],[Base Precio de Lista neto]]*(1-$F$2))</f>
        <v>348.56604999999996</v>
      </c>
      <c r="E4636" s="5">
        <f>IF($F$2=0," - ",Tabla1[[#This Row],[Base para Mejor precio]]*(1-$F$2))</f>
        <v>313.70944499999996</v>
      </c>
      <c r="F4636" s="4" t="s">
        <v>5</v>
      </c>
      <c r="G4636" s="16" t="s">
        <v>6131</v>
      </c>
      <c r="H4636" s="5">
        <f>IFERROR(IF($F$3=0,"-",Tabla1[[#This Row],[Precio de Cliente neto]]*(1+$F$3)),"-")</f>
        <v>522.84907499999997</v>
      </c>
      <c r="I4636" s="5">
        <v>497.95150000000001</v>
      </c>
      <c r="J4636" s="5">
        <v>448.15634999999997</v>
      </c>
      <c r="K4636" s="26">
        <v>0.21</v>
      </c>
    </row>
    <row r="4637" spans="1:11">
      <c r="A4637" s="4">
        <v>12091</v>
      </c>
      <c r="B4637" t="s">
        <v>3460</v>
      </c>
      <c r="C4637" s="5">
        <f>IF($F$2=0," - ",Tabla1[[#This Row],[Base Precio de Lista neto]])</f>
        <v>554.43079999999998</v>
      </c>
      <c r="D4637" s="5">
        <f>IF($F$2=0," - ",Tabla1[[#This Row],[Base Precio de Lista neto]]*(1-$F$2))</f>
        <v>388.10155999999995</v>
      </c>
      <c r="E4637" s="5">
        <f>IF($F$2=0," - ",Tabla1[[#This Row],[Base para Mejor precio]]*(1-$F$2))</f>
        <v>349.291404</v>
      </c>
      <c r="F4637" s="4" t="s">
        <v>5</v>
      </c>
      <c r="G4637" s="16" t="s">
        <v>6131</v>
      </c>
      <c r="H4637" s="5">
        <f>IFERROR(IF($F$3=0,"-",Tabla1[[#This Row],[Precio de Cliente neto]]*(1+$F$3)),"-")</f>
        <v>582.15233999999987</v>
      </c>
      <c r="I4637" s="5">
        <v>554.43079999999998</v>
      </c>
      <c r="J4637" s="5">
        <v>498.98772000000002</v>
      </c>
      <c r="K4637" s="26">
        <v>0.21</v>
      </c>
    </row>
    <row r="4638" spans="1:11">
      <c r="A4638" s="4">
        <v>12092</v>
      </c>
      <c r="B4638" t="s">
        <v>3461</v>
      </c>
      <c r="C4638" s="5">
        <f>IF($F$2=0," - ",Tabla1[[#This Row],[Base Precio de Lista neto]])</f>
        <v>619.89499999999998</v>
      </c>
      <c r="D4638" s="5">
        <f>IF($F$2=0," - ",Tabla1[[#This Row],[Base Precio de Lista neto]]*(1-$F$2))</f>
        <v>433.92649999999998</v>
      </c>
      <c r="E4638" s="5">
        <f>IF($F$2=0," - ",Tabla1[[#This Row],[Base para Mejor precio]]*(1-$F$2))</f>
        <v>390.53384999999997</v>
      </c>
      <c r="F4638" s="4" t="s">
        <v>5</v>
      </c>
      <c r="G4638" s="16" t="s">
        <v>6131</v>
      </c>
      <c r="H4638" s="5">
        <f>IFERROR(IF($F$3=0,"-",Tabla1[[#This Row],[Precio de Cliente neto]]*(1+$F$3)),"-")</f>
        <v>650.88974999999994</v>
      </c>
      <c r="I4638" s="5">
        <v>619.89499999999998</v>
      </c>
      <c r="J4638" s="5">
        <v>557.90549999999996</v>
      </c>
      <c r="K4638" s="26">
        <v>0.21</v>
      </c>
    </row>
    <row r="4639" spans="1:11">
      <c r="A4639" s="4">
        <v>12093</v>
      </c>
      <c r="B4639" t="s">
        <v>3462</v>
      </c>
      <c r="C4639" s="5">
        <f>IF($F$2=0," - ",Tabla1[[#This Row],[Base Precio de Lista neto]])</f>
        <v>1829.4205999999999</v>
      </c>
      <c r="D4639" s="5">
        <f>IF($F$2=0," - ",Tabla1[[#This Row],[Base Precio de Lista neto]]*(1-$F$2))</f>
        <v>1280.5944199999999</v>
      </c>
      <c r="E4639" s="5">
        <f>IF($F$2=0," - ",Tabla1[[#This Row],[Base para Mejor precio]]*(1-$F$2))</f>
        <v>1152.5349779999999</v>
      </c>
      <c r="F4639" s="4" t="s">
        <v>5</v>
      </c>
      <c r="G4639" s="16" t="s">
        <v>6131</v>
      </c>
      <c r="H4639" s="5">
        <f>IFERROR(IF($F$3=0,"-",Tabla1[[#This Row],[Precio de Cliente neto]]*(1+$F$3)),"-")</f>
        <v>1920.8916299999999</v>
      </c>
      <c r="I4639" s="5">
        <v>1829.4205999999999</v>
      </c>
      <c r="J4639" s="5">
        <v>1646.4785400000001</v>
      </c>
      <c r="K4639" s="26">
        <v>0.21</v>
      </c>
    </row>
    <row r="4640" spans="1:11">
      <c r="A4640" s="4">
        <v>12094</v>
      </c>
      <c r="B4640" t="s">
        <v>3463</v>
      </c>
      <c r="C4640" s="5">
        <f>IF($F$2=0," - ",Tabla1[[#This Row],[Base Precio de Lista neto]])</f>
        <v>2425.3634000000002</v>
      </c>
      <c r="D4640" s="5">
        <f>IF($F$2=0," - ",Tabla1[[#This Row],[Base Precio de Lista neto]]*(1-$F$2))</f>
        <v>1697.7543800000001</v>
      </c>
      <c r="E4640" s="5">
        <f>IF($F$2=0," - ",Tabla1[[#This Row],[Base para Mejor precio]]*(1-$F$2))</f>
        <v>1527.978942</v>
      </c>
      <c r="F4640" s="4" t="s">
        <v>5</v>
      </c>
      <c r="G4640" s="16" t="s">
        <v>6131</v>
      </c>
      <c r="H4640" s="5">
        <f>IFERROR(IF($F$3=0,"-",Tabla1[[#This Row],[Precio de Cliente neto]]*(1+$F$3)),"-")</f>
        <v>2546.63157</v>
      </c>
      <c r="I4640" s="5">
        <v>2425.3634000000002</v>
      </c>
      <c r="J4640" s="5">
        <v>2182.8270600000001</v>
      </c>
      <c r="K4640" s="26">
        <v>0.21</v>
      </c>
    </row>
    <row r="4641" spans="1:11">
      <c r="A4641" s="4">
        <v>12095</v>
      </c>
      <c r="B4641" t="s">
        <v>6387</v>
      </c>
      <c r="C4641" s="5">
        <f>IF($F$2=0," - ",Tabla1[[#This Row],[Base Precio de Lista neto]])</f>
        <v>1062.8094000000001</v>
      </c>
      <c r="D4641" s="5">
        <f>IF($F$2=0," - ",Tabla1[[#This Row],[Base Precio de Lista neto]]*(1-$F$2))</f>
        <v>743.96658000000002</v>
      </c>
      <c r="E4641" s="5">
        <f>IF($F$2=0," - ",Tabla1[[#This Row],[Base para Mejor precio]]*(1-$F$2))</f>
        <v>669.56992199999991</v>
      </c>
      <c r="F4641" s="4" t="s">
        <v>5</v>
      </c>
      <c r="G4641" s="16" t="s">
        <v>6131</v>
      </c>
      <c r="H4641" s="5">
        <f>IFERROR(IF($F$3=0,"-",Tabla1[[#This Row],[Precio de Cliente neto]]*(1+$F$3)),"-")</f>
        <v>1115.9498699999999</v>
      </c>
      <c r="I4641" s="5">
        <v>1062.8094000000001</v>
      </c>
      <c r="J4641" s="5">
        <v>956.52846</v>
      </c>
      <c r="K4641" s="26">
        <v>0.21</v>
      </c>
    </row>
    <row r="4642" spans="1:11">
      <c r="A4642" s="4">
        <v>12096</v>
      </c>
      <c r="B4642" t="s">
        <v>3464</v>
      </c>
      <c r="C4642" s="5">
        <f>IF($F$2=0," - ",Tabla1[[#This Row],[Base Precio de Lista neto]])</f>
        <v>1913.3207</v>
      </c>
      <c r="D4642" s="5">
        <f>IF($F$2=0," - ",Tabla1[[#This Row],[Base Precio de Lista neto]]*(1-$F$2))</f>
        <v>1339.32449</v>
      </c>
      <c r="E4642" s="5">
        <f>IF($F$2=0," - ",Tabla1[[#This Row],[Base para Mejor precio]]*(1-$F$2))</f>
        <v>1205.3920410000001</v>
      </c>
      <c r="F4642" s="4" t="s">
        <v>5</v>
      </c>
      <c r="G4642" s="16" t="s">
        <v>6131</v>
      </c>
      <c r="H4642" s="5">
        <f>IFERROR(IF($F$3=0,"-",Tabla1[[#This Row],[Precio de Cliente neto]]*(1+$F$3)),"-")</f>
        <v>2008.986735</v>
      </c>
      <c r="I4642" s="5">
        <v>1913.3207</v>
      </c>
      <c r="J4642" s="5">
        <v>1721.9886300000001</v>
      </c>
      <c r="K4642" s="26">
        <v>0.21</v>
      </c>
    </row>
    <row r="4643" spans="1:11">
      <c r="A4643" s="4">
        <v>12097</v>
      </c>
      <c r="B4643" t="s">
        <v>3465</v>
      </c>
      <c r="C4643" s="5">
        <f>IF($F$2=0," - ",Tabla1[[#This Row],[Base Precio de Lista neto]])</f>
        <v>2224.9207999999999</v>
      </c>
      <c r="D4643" s="5">
        <f>IF($F$2=0," - ",Tabla1[[#This Row],[Base Precio de Lista neto]]*(1-$F$2))</f>
        <v>1557.4445599999999</v>
      </c>
      <c r="E4643" s="5">
        <f>IF($F$2=0," - ",Tabla1[[#This Row],[Base para Mejor precio]]*(1-$F$2))</f>
        <v>1401.700104</v>
      </c>
      <c r="F4643" s="4" t="s">
        <v>5</v>
      </c>
      <c r="G4643" s="16" t="s">
        <v>6131</v>
      </c>
      <c r="H4643" s="5">
        <f>IFERROR(IF($F$3=0,"-",Tabla1[[#This Row],[Precio de Cliente neto]]*(1+$F$3)),"-")</f>
        <v>2336.1668399999999</v>
      </c>
      <c r="I4643" s="5">
        <v>2224.9207999999999</v>
      </c>
      <c r="J4643" s="5">
        <v>2002.4287200000001</v>
      </c>
      <c r="K4643" s="26">
        <v>0.21</v>
      </c>
    </row>
    <row r="4644" spans="1:11">
      <c r="A4644" s="4">
        <v>12098</v>
      </c>
      <c r="B4644" t="s">
        <v>3466</v>
      </c>
      <c r="C4644" s="5">
        <f>IF($F$2=0," - ",Tabla1[[#This Row],[Base Precio de Lista neto]])</f>
        <v>2432.0266999999999</v>
      </c>
      <c r="D4644" s="5">
        <f>IF($F$2=0," - ",Tabla1[[#This Row],[Base Precio de Lista neto]]*(1-$F$2))</f>
        <v>1702.4186899999997</v>
      </c>
      <c r="E4644" s="5">
        <f>IF($F$2=0," - ",Tabla1[[#This Row],[Base para Mejor precio]]*(1-$F$2))</f>
        <v>1532.176821</v>
      </c>
      <c r="F4644" s="4" t="s">
        <v>5</v>
      </c>
      <c r="G4644" s="16" t="s">
        <v>6131</v>
      </c>
      <c r="H4644" s="5">
        <f>IFERROR(IF($F$3=0,"-",Tabla1[[#This Row],[Precio de Cliente neto]]*(1+$F$3)),"-")</f>
        <v>2553.6280349999997</v>
      </c>
      <c r="I4644" s="5">
        <v>2432.0266999999999</v>
      </c>
      <c r="J4644" s="5">
        <v>2188.8240300000002</v>
      </c>
      <c r="K4644" s="26">
        <v>0.21</v>
      </c>
    </row>
    <row r="4645" spans="1:11">
      <c r="A4645" s="4">
        <v>12099</v>
      </c>
      <c r="B4645" t="s">
        <v>3467</v>
      </c>
      <c r="C4645" s="5">
        <f>IF($F$2=0," - ",Tabla1[[#This Row],[Base Precio de Lista neto]])</f>
        <v>1048.5334</v>
      </c>
      <c r="D4645" s="5">
        <f>IF($F$2=0," - ",Tabla1[[#This Row],[Base Precio de Lista neto]]*(1-$F$2))</f>
        <v>733.97338000000002</v>
      </c>
      <c r="E4645" s="5">
        <f>IF($F$2=0," - ",Tabla1[[#This Row],[Base para Mejor precio]]*(1-$F$2))</f>
        <v>660.57604200000003</v>
      </c>
      <c r="F4645" s="4" t="s">
        <v>4</v>
      </c>
      <c r="G4645" s="16" t="s">
        <v>6131</v>
      </c>
      <c r="H4645" s="5">
        <f>IFERROR(IF($F$3=0,"-",Tabla1[[#This Row],[Precio de Cliente neto]]*(1+$F$3)),"-")</f>
        <v>1100.9600700000001</v>
      </c>
      <c r="I4645" s="5">
        <v>1048.5334</v>
      </c>
      <c r="J4645" s="5">
        <v>943.68006000000003</v>
      </c>
      <c r="K4645" s="26">
        <v>0.21</v>
      </c>
    </row>
    <row r="4646" spans="1:11">
      <c r="A4646" s="4">
        <v>12100</v>
      </c>
      <c r="B4646" t="s">
        <v>3468</v>
      </c>
      <c r="C4646" s="5">
        <f>IF($F$2=0," - ",Tabla1[[#This Row],[Base Precio de Lista neto]])</f>
        <v>46714.282599999999</v>
      </c>
      <c r="D4646" s="5">
        <f>IF($F$2=0," - ",Tabla1[[#This Row],[Base Precio de Lista neto]]*(1-$F$2))</f>
        <v>32699.997819999997</v>
      </c>
      <c r="E4646" s="5">
        <f>IF($F$2=0," - ",Tabla1[[#This Row],[Base para Mejor precio]]*(1-$F$2))</f>
        <v>29429.998037999998</v>
      </c>
      <c r="F4646" s="4" t="s">
        <v>4</v>
      </c>
      <c r="G4646" s="16" t="s">
        <v>6131</v>
      </c>
      <c r="H4646" s="5">
        <f>IFERROR(IF($F$3=0,"-",Tabla1[[#This Row],[Precio de Cliente neto]]*(1+$F$3)),"-")</f>
        <v>49049.996729999999</v>
      </c>
      <c r="I4646" s="5">
        <v>46714.282599999999</v>
      </c>
      <c r="J4646" s="5">
        <v>42042.854339999998</v>
      </c>
      <c r="K4646" s="26">
        <v>0.21</v>
      </c>
    </row>
    <row r="4647" spans="1:11">
      <c r="A4647" s="4">
        <v>12101</v>
      </c>
      <c r="B4647" t="s">
        <v>3469</v>
      </c>
      <c r="C4647" s="5">
        <f>IF($F$2=0," - ",Tabla1[[#This Row],[Base Precio de Lista neto]])</f>
        <v>59999.995999999999</v>
      </c>
      <c r="D4647" s="5">
        <f>IF($F$2=0," - ",Tabla1[[#This Row],[Base Precio de Lista neto]]*(1-$F$2))</f>
        <v>41999.997199999998</v>
      </c>
      <c r="E4647" s="5">
        <f>IF($F$2=0," - ",Tabla1[[#This Row],[Base para Mejor precio]]*(1-$F$2))</f>
        <v>37799.997479999998</v>
      </c>
      <c r="F4647" s="4" t="s">
        <v>4</v>
      </c>
      <c r="G4647" s="16" t="s">
        <v>6131</v>
      </c>
      <c r="H4647" s="5">
        <f>IFERROR(IF($F$3=0,"-",Tabla1[[#This Row],[Precio de Cliente neto]]*(1+$F$3)),"-")</f>
        <v>62999.995799999997</v>
      </c>
      <c r="I4647" s="5">
        <v>59999.995999999999</v>
      </c>
      <c r="J4647" s="5">
        <v>53999.996400000004</v>
      </c>
      <c r="K4647" s="26">
        <v>0.21</v>
      </c>
    </row>
    <row r="4648" spans="1:11">
      <c r="A4648" s="4">
        <v>12102</v>
      </c>
      <c r="B4648" t="s">
        <v>3470</v>
      </c>
      <c r="C4648" s="5">
        <f>IF($F$2=0," - ",Tabla1[[#This Row],[Base Precio de Lista neto]])</f>
        <v>32785.712099999997</v>
      </c>
      <c r="D4648" s="5">
        <f>IF($F$2=0," - ",Tabla1[[#This Row],[Base Precio de Lista neto]]*(1-$F$2))</f>
        <v>22949.998469999995</v>
      </c>
      <c r="E4648" s="5">
        <f>IF($F$2=0," - ",Tabla1[[#This Row],[Base para Mejor precio]]*(1-$F$2))</f>
        <v>20654.998622999999</v>
      </c>
      <c r="F4648" s="4" t="s">
        <v>4</v>
      </c>
      <c r="G4648" s="16" t="s">
        <v>6131</v>
      </c>
      <c r="H4648" s="5">
        <f>IFERROR(IF($F$3=0,"-",Tabla1[[#This Row],[Precio de Cliente neto]]*(1+$F$3)),"-")</f>
        <v>34424.997704999994</v>
      </c>
      <c r="I4648" s="5">
        <v>32785.712099999997</v>
      </c>
      <c r="J4648" s="5">
        <v>29507.140889999999</v>
      </c>
      <c r="K4648" s="26">
        <v>0.21</v>
      </c>
    </row>
    <row r="4649" spans="1:11">
      <c r="A4649" s="4">
        <v>12103</v>
      </c>
      <c r="B4649" t="s">
        <v>3471</v>
      </c>
      <c r="C4649" s="5">
        <f>IF($F$2=0," - ",Tabla1[[#This Row],[Base Precio de Lista neto]])</f>
        <v>37714.283199999998</v>
      </c>
      <c r="D4649" s="5">
        <f>IF($F$2=0," - ",Tabla1[[#This Row],[Base Precio de Lista neto]]*(1-$F$2))</f>
        <v>26399.998239999997</v>
      </c>
      <c r="E4649" s="5">
        <f>IF($F$2=0," - ",Tabla1[[#This Row],[Base para Mejor precio]]*(1-$F$2))</f>
        <v>23759.998415999999</v>
      </c>
      <c r="F4649" s="4" t="s">
        <v>4</v>
      </c>
      <c r="G4649" s="16" t="s">
        <v>6131</v>
      </c>
      <c r="H4649" s="5">
        <f>IFERROR(IF($F$3=0,"-",Tabla1[[#This Row],[Precio de Cliente neto]]*(1+$F$3)),"-")</f>
        <v>39599.997359999994</v>
      </c>
      <c r="I4649" s="5">
        <v>37714.283199999998</v>
      </c>
      <c r="J4649" s="5">
        <v>33942.854879999999</v>
      </c>
      <c r="K4649" s="26">
        <v>0.21</v>
      </c>
    </row>
    <row r="4650" spans="1:11">
      <c r="A4650" s="4">
        <v>12104</v>
      </c>
      <c r="B4650" t="s">
        <v>3472</v>
      </c>
      <c r="C4650" s="5">
        <f>IF($F$2=0," - ",Tabla1[[#This Row],[Base Precio de Lista neto]])</f>
        <v>8112.7929999999997</v>
      </c>
      <c r="D4650" s="5">
        <f>IF($F$2=0," - ",Tabla1[[#This Row],[Base Precio de Lista neto]]*(1-$F$2))</f>
        <v>5678.9550999999992</v>
      </c>
      <c r="E4650" s="5">
        <f>IF($F$2=0," - ",Tabla1[[#This Row],[Base para Mejor precio]]*(1-$F$2))</f>
        <v>5111.0595899999998</v>
      </c>
      <c r="F4650" s="4" t="s">
        <v>4</v>
      </c>
      <c r="G4650" s="16" t="s">
        <v>6131</v>
      </c>
      <c r="H4650" s="5">
        <f>IFERROR(IF($F$3=0,"-",Tabla1[[#This Row],[Precio de Cliente neto]]*(1+$F$3)),"-")</f>
        <v>8518.4326499999988</v>
      </c>
      <c r="I4650" s="5">
        <v>8112.7929999999997</v>
      </c>
      <c r="J4650" s="5">
        <v>7301.5137000000004</v>
      </c>
      <c r="K4650" s="26">
        <v>0.21</v>
      </c>
    </row>
    <row r="4651" spans="1:11">
      <c r="A4651" s="4">
        <v>12105</v>
      </c>
      <c r="B4651" t="s">
        <v>3473</v>
      </c>
      <c r="C4651" s="5">
        <f>IF($F$2=0," - ",Tabla1[[#This Row],[Base Precio de Lista neto]])</f>
        <v>11785.7135</v>
      </c>
      <c r="D4651" s="5">
        <f>IF($F$2=0," - ",Tabla1[[#This Row],[Base Precio de Lista neto]]*(1-$F$2))</f>
        <v>8249.9994499999993</v>
      </c>
      <c r="E4651" s="5">
        <f>IF($F$2=0," - ",Tabla1[[#This Row],[Base para Mejor precio]]*(1-$F$2))</f>
        <v>7424.9995049999989</v>
      </c>
      <c r="F4651" s="4" t="s">
        <v>4</v>
      </c>
      <c r="G4651" s="16" t="s">
        <v>6131</v>
      </c>
      <c r="H4651" s="5">
        <f>IFERROR(IF($F$3=0,"-",Tabla1[[#This Row],[Precio de Cliente neto]]*(1+$F$3)),"-")</f>
        <v>12374.999174999999</v>
      </c>
      <c r="I4651" s="5">
        <v>11785.7135</v>
      </c>
      <c r="J4651" s="5">
        <v>10607.14215</v>
      </c>
      <c r="K4651" s="26">
        <v>0.21</v>
      </c>
    </row>
    <row r="4652" spans="1:11">
      <c r="A4652" s="4">
        <v>12106</v>
      </c>
      <c r="B4652" t="s">
        <v>3474</v>
      </c>
      <c r="C4652" s="5">
        <f>IF($F$2=0," - ",Tabla1[[#This Row],[Base Precio de Lista neto]])</f>
        <v>52285.710800000001</v>
      </c>
      <c r="D4652" s="5">
        <f>IF($F$2=0," - ",Tabla1[[#This Row],[Base Precio de Lista neto]]*(1-$F$2))</f>
        <v>36599.997559999996</v>
      </c>
      <c r="E4652" s="5">
        <f>IF($F$2=0," - ",Tabla1[[#This Row],[Base para Mejor precio]]*(1-$F$2))</f>
        <v>32939.997803999999</v>
      </c>
      <c r="F4652" s="4" t="s">
        <v>4</v>
      </c>
      <c r="G4652" s="16" t="s">
        <v>6131</v>
      </c>
      <c r="H4652" s="5">
        <f>IFERROR(IF($F$3=0,"-",Tabla1[[#This Row],[Precio de Cliente neto]]*(1+$F$3)),"-")</f>
        <v>54899.996339999998</v>
      </c>
      <c r="I4652" s="5">
        <v>52285.710800000001</v>
      </c>
      <c r="J4652" s="5">
        <v>47057.139719999999</v>
      </c>
      <c r="K4652" s="26">
        <v>0.21</v>
      </c>
    </row>
    <row r="4653" spans="1:11">
      <c r="A4653" s="4">
        <v>12107</v>
      </c>
      <c r="B4653" t="s">
        <v>3475</v>
      </c>
      <c r="C4653" s="5">
        <f>IF($F$2=0," - ",Tabla1[[#This Row],[Base Precio de Lista neto]])</f>
        <v>51214.282299999999</v>
      </c>
      <c r="D4653" s="5">
        <f>IF($F$2=0," - ",Tabla1[[#This Row],[Base Precio de Lista neto]]*(1-$F$2))</f>
        <v>35849.997609999999</v>
      </c>
      <c r="E4653" s="5">
        <f>IF($F$2=0," - ",Tabla1[[#This Row],[Base para Mejor precio]]*(1-$F$2))</f>
        <v>32264.997848999999</v>
      </c>
      <c r="F4653" s="4" t="s">
        <v>4</v>
      </c>
      <c r="G4653" s="16" t="s">
        <v>6131</v>
      </c>
      <c r="H4653" s="5">
        <f>IFERROR(IF($F$3=0,"-",Tabla1[[#This Row],[Precio de Cliente neto]]*(1+$F$3)),"-")</f>
        <v>53774.996415000001</v>
      </c>
      <c r="I4653" s="5">
        <v>51214.282299999999</v>
      </c>
      <c r="J4653" s="5">
        <v>46092.854070000001</v>
      </c>
      <c r="K4653" s="26">
        <v>0.21</v>
      </c>
    </row>
    <row r="4654" spans="1:11">
      <c r="A4654" s="4">
        <v>12111</v>
      </c>
      <c r="B4654" t="s">
        <v>3476</v>
      </c>
      <c r="C4654" s="5">
        <f>IF($F$2=0," - ",Tabla1[[#This Row],[Base Precio de Lista neto]])</f>
        <v>14451.906499999999</v>
      </c>
      <c r="D4654" s="5">
        <f>IF($F$2=0," - ",Tabla1[[#This Row],[Base Precio de Lista neto]]*(1-$F$2))</f>
        <v>10116.33455</v>
      </c>
      <c r="E4654" s="5">
        <f>IF($F$2=0," - ",Tabla1[[#This Row],[Base para Mejor precio]]*(1-$F$2))</f>
        <v>9104.7010950000004</v>
      </c>
      <c r="F4654" s="4" t="s">
        <v>4</v>
      </c>
      <c r="G4654" s="16" t="s">
        <v>6131</v>
      </c>
      <c r="H4654" s="5">
        <f>IFERROR(IF($F$3=0,"-",Tabla1[[#This Row],[Precio de Cliente neto]]*(1+$F$3)),"-")</f>
        <v>15174.501824999999</v>
      </c>
      <c r="I4654" s="5">
        <v>14451.906499999999</v>
      </c>
      <c r="J4654" s="5">
        <v>13006.715850000001</v>
      </c>
      <c r="K4654" s="26">
        <v>0.21</v>
      </c>
    </row>
    <row r="4655" spans="1:11">
      <c r="A4655" s="4">
        <v>12112</v>
      </c>
      <c r="B4655" t="s">
        <v>3477</v>
      </c>
      <c r="C4655" s="5">
        <f>IF($F$2=0," - ",Tabla1[[#This Row],[Base Precio de Lista neto]])</f>
        <v>3619.8411999999998</v>
      </c>
      <c r="D4655" s="5">
        <f>IF($F$2=0," - ",Tabla1[[#This Row],[Base Precio de Lista neto]]*(1-$F$2))</f>
        <v>2533.8888399999996</v>
      </c>
      <c r="E4655" s="5">
        <f>IF($F$2=0," - ",Tabla1[[#This Row],[Base para Mejor precio]]*(1-$F$2))</f>
        <v>2280.4999560000001</v>
      </c>
      <c r="F4655" s="4" t="s">
        <v>4</v>
      </c>
      <c r="G4655" s="16" t="s">
        <v>6131</v>
      </c>
      <c r="H4655" s="5">
        <f>IFERROR(IF($F$3=0,"-",Tabla1[[#This Row],[Precio de Cliente neto]]*(1+$F$3)),"-")</f>
        <v>3800.8332599999994</v>
      </c>
      <c r="I4655" s="5">
        <v>3619.8411999999998</v>
      </c>
      <c r="J4655" s="5">
        <v>3257.8570800000002</v>
      </c>
      <c r="K4655" s="26">
        <v>0.21</v>
      </c>
    </row>
    <row r="4656" spans="1:11">
      <c r="A4656" s="4">
        <v>12113</v>
      </c>
      <c r="B4656" t="s">
        <v>8492</v>
      </c>
      <c r="C4656" s="5">
        <f>IF($F$2=0," - ",Tabla1[[#This Row],[Base Precio de Lista neto]])</f>
        <v>81857.137400000007</v>
      </c>
      <c r="D4656" s="5">
        <f>IF($F$2=0," - ",Tabla1[[#This Row],[Base Precio de Lista neto]]*(1-$F$2))</f>
        <v>57299.996180000002</v>
      </c>
      <c r="E4656" s="5">
        <f>IF($F$2=0," - ",Tabla1[[#This Row],[Base para Mejor precio]]*(1-$F$2))</f>
        <v>51569.996562</v>
      </c>
      <c r="F4656" s="4" t="s">
        <v>4</v>
      </c>
      <c r="G4656" s="16" t="s">
        <v>6131</v>
      </c>
      <c r="H4656" s="5">
        <f>IFERROR(IF($F$3=0,"-",Tabla1[[#This Row],[Precio de Cliente neto]]*(1+$F$3)),"-")</f>
        <v>85949.994269999996</v>
      </c>
      <c r="I4656" s="5">
        <v>81857.137400000007</v>
      </c>
      <c r="J4656" s="5">
        <v>73671.42366</v>
      </c>
      <c r="K4656" s="26">
        <v>0.21</v>
      </c>
    </row>
    <row r="4657" spans="1:11">
      <c r="A4657" s="4">
        <v>12114</v>
      </c>
      <c r="B4657" t="s">
        <v>8493</v>
      </c>
      <c r="C4657" s="5">
        <f>IF($F$2=0," - ",Tabla1[[#This Row],[Base Precio de Lista neto]])</f>
        <v>86785.708499999993</v>
      </c>
      <c r="D4657" s="5">
        <f>IF($F$2=0," - ",Tabla1[[#This Row],[Base Precio de Lista neto]]*(1-$F$2))</f>
        <v>60749.99594999999</v>
      </c>
      <c r="E4657" s="5">
        <f>IF($F$2=0," - ",Tabla1[[#This Row],[Base para Mejor precio]]*(1-$F$2))</f>
        <v>54674.996355000003</v>
      </c>
      <c r="F4657" s="4" t="s">
        <v>4</v>
      </c>
      <c r="G4657" s="16" t="s">
        <v>6131</v>
      </c>
      <c r="H4657" s="5">
        <f>IFERROR(IF($F$3=0,"-",Tabla1[[#This Row],[Precio de Cliente neto]]*(1+$F$3)),"-")</f>
        <v>91124.993924999988</v>
      </c>
      <c r="I4657" s="5">
        <v>86785.708499999993</v>
      </c>
      <c r="J4657" s="5">
        <v>78107.137650000004</v>
      </c>
      <c r="K4657" s="26">
        <v>0.21</v>
      </c>
    </row>
    <row r="4658" spans="1:11">
      <c r="A4658" s="4">
        <v>12115</v>
      </c>
      <c r="B4658" t="s">
        <v>8494</v>
      </c>
      <c r="C4658" s="5">
        <f>IF($F$2=0," - ",Tabla1[[#This Row],[Base Precio de Lista neto]])</f>
        <v>53357.139300000003</v>
      </c>
      <c r="D4658" s="5">
        <f>IF($F$2=0," - ",Tabla1[[#This Row],[Base Precio de Lista neto]]*(1-$F$2))</f>
        <v>37349.997510000001</v>
      </c>
      <c r="E4658" s="5">
        <f>IF($F$2=0," - ",Tabla1[[#This Row],[Base para Mejor precio]]*(1-$F$2))</f>
        <v>33614.997758999998</v>
      </c>
      <c r="F4658" s="4" t="s">
        <v>4</v>
      </c>
      <c r="G4658" s="16" t="s">
        <v>6131</v>
      </c>
      <c r="H4658" s="5">
        <f>IFERROR(IF($F$3=0,"-",Tabla1[[#This Row],[Precio de Cliente neto]]*(1+$F$3)),"-")</f>
        <v>56024.996265000002</v>
      </c>
      <c r="I4658" s="5">
        <v>53357.139300000003</v>
      </c>
      <c r="J4658" s="5">
        <v>48021.425369999997</v>
      </c>
      <c r="K4658" s="26">
        <v>0.21</v>
      </c>
    </row>
    <row r="4659" spans="1:11">
      <c r="A4659" s="4">
        <v>12116</v>
      </c>
      <c r="B4659" t="s">
        <v>8495</v>
      </c>
      <c r="C4659" s="5">
        <f>IF($F$2=0," - ",Tabla1[[#This Row],[Base Precio de Lista neto]])</f>
        <v>49499.996700000003</v>
      </c>
      <c r="D4659" s="5">
        <f>IF($F$2=0," - ",Tabla1[[#This Row],[Base Precio de Lista neto]]*(1-$F$2))</f>
        <v>34649.997689999997</v>
      </c>
      <c r="E4659" s="5">
        <f>IF($F$2=0," - ",Tabla1[[#This Row],[Base para Mejor precio]]*(1-$F$2))</f>
        <v>31184.997920999998</v>
      </c>
      <c r="F4659" s="4" t="s">
        <v>4</v>
      </c>
      <c r="G4659" s="16" t="s">
        <v>6131</v>
      </c>
      <c r="H4659" s="5">
        <f>IFERROR(IF($F$3=0,"-",Tabla1[[#This Row],[Precio de Cliente neto]]*(1+$F$3)),"-")</f>
        <v>51974.996534999998</v>
      </c>
      <c r="I4659" s="5">
        <v>49499.996700000003</v>
      </c>
      <c r="J4659" s="5">
        <v>44549.997029999999</v>
      </c>
      <c r="K4659" s="26">
        <v>0.21</v>
      </c>
    </row>
    <row r="4660" spans="1:11">
      <c r="A4660" s="4">
        <v>12120</v>
      </c>
      <c r="B4660" t="s">
        <v>8208</v>
      </c>
      <c r="C4660" s="5">
        <f>IF($F$2=0," - ",Tabla1[[#This Row],[Base Precio de Lista neto]])</f>
        <v>3344</v>
      </c>
      <c r="D4660" s="5">
        <f>IF($F$2=0," - ",Tabla1[[#This Row],[Base Precio de Lista neto]]*(1-$F$2))</f>
        <v>2340.7999999999997</v>
      </c>
      <c r="E4660" s="5">
        <f>IF($F$2=0," - ",Tabla1[[#This Row],[Base para Mejor precio]]*(1-$F$2))</f>
        <v>2106.7199999999998</v>
      </c>
      <c r="F4660" s="4" t="s">
        <v>5</v>
      </c>
      <c r="G4660" s="16" t="s">
        <v>6131</v>
      </c>
      <c r="H4660" s="5">
        <f>IFERROR(IF($F$3=0,"-",Tabla1[[#This Row],[Precio de Cliente neto]]*(1+$F$3)),"-")</f>
        <v>3511.2</v>
      </c>
      <c r="I4660" s="5">
        <v>3344</v>
      </c>
      <c r="J4660" s="5">
        <v>3009.6</v>
      </c>
      <c r="K4660" s="26">
        <v>0.21</v>
      </c>
    </row>
    <row r="4661" spans="1:11">
      <c r="A4661" s="4">
        <v>12130</v>
      </c>
      <c r="B4661" t="s">
        <v>9004</v>
      </c>
      <c r="C4661" s="5">
        <f>IF($F$2=0," - ",Tabla1[[#This Row],[Base Precio de Lista neto]])</f>
        <v>846.42849999999999</v>
      </c>
      <c r="D4661" s="5">
        <f>IF($F$2=0," - ",Tabla1[[#This Row],[Base Precio de Lista neto]]*(1-$F$2))</f>
        <v>592.4999499999999</v>
      </c>
      <c r="E4661" s="5">
        <f>IF($F$2=0," - ",Tabla1[[#This Row],[Base para Mejor precio]]*(1-$F$2))</f>
        <v>533.249955</v>
      </c>
      <c r="F4661" s="4" t="s">
        <v>5</v>
      </c>
      <c r="G4661" s="16" t="s">
        <v>6131</v>
      </c>
      <c r="H4661" s="5">
        <f>IFERROR(IF($F$3=0,"-",Tabla1[[#This Row],[Precio de Cliente neto]]*(1+$F$3)),"-")</f>
        <v>888.74992499999985</v>
      </c>
      <c r="I4661" s="5">
        <v>846.42849999999999</v>
      </c>
      <c r="J4661" s="5">
        <v>761.78565000000003</v>
      </c>
      <c r="K4661" s="26">
        <v>0.21</v>
      </c>
    </row>
    <row r="4662" spans="1:11">
      <c r="A4662" s="4">
        <v>12131</v>
      </c>
      <c r="B4662" t="s">
        <v>9005</v>
      </c>
      <c r="C4662" s="5">
        <f>IF($F$2=0," - ",Tabla1[[#This Row],[Base Precio de Lista neto]])</f>
        <v>3149.9998000000001</v>
      </c>
      <c r="D4662" s="5">
        <f>IF($F$2=0," - ",Tabla1[[#This Row],[Base Precio de Lista neto]]*(1-$F$2))</f>
        <v>2204.9998599999999</v>
      </c>
      <c r="E4662" s="5">
        <f>IF($F$2=0," - ",Tabla1[[#This Row],[Base para Mejor precio]]*(1-$F$2))</f>
        <v>1984.4998739999999</v>
      </c>
      <c r="F4662" s="4" t="s">
        <v>5</v>
      </c>
      <c r="G4662" s="16" t="s">
        <v>6131</v>
      </c>
      <c r="H4662" s="5">
        <f>IFERROR(IF($F$3=0,"-",Tabla1[[#This Row],[Precio de Cliente neto]]*(1+$F$3)),"-")</f>
        <v>3307.4997899999998</v>
      </c>
      <c r="I4662" s="5">
        <v>3149.9998000000001</v>
      </c>
      <c r="J4662" s="5">
        <v>2834.99982</v>
      </c>
      <c r="K4662" s="26">
        <v>0.21</v>
      </c>
    </row>
    <row r="4663" spans="1:11">
      <c r="A4663" s="4">
        <v>12132</v>
      </c>
      <c r="B4663" t="s">
        <v>9006</v>
      </c>
      <c r="C4663" s="5">
        <f>IF($F$2=0," - ",Tabla1[[#This Row],[Base Precio de Lista neto]])</f>
        <v>1137.8570999999999</v>
      </c>
      <c r="D4663" s="5">
        <f>IF($F$2=0," - ",Tabla1[[#This Row],[Base Precio de Lista neto]]*(1-$F$2))</f>
        <v>796.49996999999996</v>
      </c>
      <c r="E4663" s="5">
        <f>IF($F$2=0," - ",Tabla1[[#This Row],[Base para Mejor precio]]*(1-$F$2))</f>
        <v>716.84997299999998</v>
      </c>
      <c r="F4663" s="4" t="s">
        <v>5</v>
      </c>
      <c r="G4663" s="16" t="s">
        <v>6131</v>
      </c>
      <c r="H4663" s="5">
        <f>IFERROR(IF($F$3=0,"-",Tabla1[[#This Row],[Precio de Cliente neto]]*(1+$F$3)),"-")</f>
        <v>1194.749955</v>
      </c>
      <c r="I4663" s="5">
        <v>1137.8570999999999</v>
      </c>
      <c r="J4663" s="5">
        <v>1024.0713900000001</v>
      </c>
      <c r="K4663" s="26">
        <v>0.21</v>
      </c>
    </row>
    <row r="4664" spans="1:11">
      <c r="A4664" s="4">
        <v>12133</v>
      </c>
      <c r="B4664" t="s">
        <v>9007</v>
      </c>
      <c r="C4664" s="5">
        <f>IF($F$2=0," - ",Tabla1[[#This Row],[Base Precio de Lista neto]])</f>
        <v>4206.4282999999996</v>
      </c>
      <c r="D4664" s="5">
        <f>IF($F$2=0," - ",Tabla1[[#This Row],[Base Precio de Lista neto]]*(1-$F$2))</f>
        <v>2944.4998099999993</v>
      </c>
      <c r="E4664" s="5">
        <f>IF($F$2=0," - ",Tabla1[[#This Row],[Base para Mejor precio]]*(1-$F$2))</f>
        <v>2650.0498289999996</v>
      </c>
      <c r="F4664" s="4" t="s">
        <v>5</v>
      </c>
      <c r="G4664" s="16" t="s">
        <v>6131</v>
      </c>
      <c r="H4664" s="5">
        <f>IFERROR(IF($F$3=0,"-",Tabla1[[#This Row],[Precio de Cliente neto]]*(1+$F$3)),"-")</f>
        <v>4416.749714999999</v>
      </c>
      <c r="I4664" s="5">
        <v>4206.4282999999996</v>
      </c>
      <c r="J4664" s="5">
        <v>3785.7854699999998</v>
      </c>
      <c r="K4664" s="26">
        <v>0.21</v>
      </c>
    </row>
    <row r="4665" spans="1:11">
      <c r="A4665" s="4">
        <v>12134</v>
      </c>
      <c r="B4665" t="s">
        <v>9008</v>
      </c>
      <c r="C4665" s="5">
        <f>IF($F$2=0," - ",Tabla1[[#This Row],[Base Precio de Lista neto]])</f>
        <v>1184.9999</v>
      </c>
      <c r="D4665" s="5">
        <f>IF($F$2=0," - ",Tabla1[[#This Row],[Base Precio de Lista neto]]*(1-$F$2))</f>
        <v>829.49992999999995</v>
      </c>
      <c r="E4665" s="5">
        <f>IF($F$2=0," - ",Tabla1[[#This Row],[Base para Mejor precio]]*(1-$F$2))</f>
        <v>746.549937</v>
      </c>
      <c r="F4665" s="4" t="s">
        <v>5</v>
      </c>
      <c r="G4665" s="16" t="s">
        <v>6131</v>
      </c>
      <c r="H4665" s="5">
        <f>IFERROR(IF($F$3=0,"-",Tabla1[[#This Row],[Precio de Cliente neto]]*(1+$F$3)),"-")</f>
        <v>1244.2498949999999</v>
      </c>
      <c r="I4665" s="5">
        <v>1184.9999</v>
      </c>
      <c r="J4665" s="5">
        <v>1066.49991</v>
      </c>
      <c r="K4665" s="26">
        <v>0.21</v>
      </c>
    </row>
    <row r="4666" spans="1:11">
      <c r="A4666" s="4">
        <v>12135</v>
      </c>
      <c r="B4666" t="s">
        <v>9009</v>
      </c>
      <c r="C4666" s="5">
        <f>IF($F$2=0," - ",Tabla1[[#This Row],[Base Precio de Lista neto]])</f>
        <v>4457.1426000000001</v>
      </c>
      <c r="D4666" s="5">
        <f>IF($F$2=0," - ",Tabla1[[#This Row],[Base Precio de Lista neto]]*(1-$F$2))</f>
        <v>3119.99982</v>
      </c>
      <c r="E4666" s="5">
        <f>IF($F$2=0," - ",Tabla1[[#This Row],[Base para Mejor precio]]*(1-$F$2))</f>
        <v>2807.9998379999997</v>
      </c>
      <c r="F4666" s="4" t="s">
        <v>5</v>
      </c>
      <c r="G4666" s="16" t="s">
        <v>6131</v>
      </c>
      <c r="H4666" s="5">
        <f>IFERROR(IF($F$3=0,"-",Tabla1[[#This Row],[Precio de Cliente neto]]*(1+$F$3)),"-")</f>
        <v>4679.9997299999995</v>
      </c>
      <c r="I4666" s="5">
        <v>4457.1426000000001</v>
      </c>
      <c r="J4666" s="5">
        <v>4011.4283399999999</v>
      </c>
      <c r="K4666" s="26">
        <v>0.21</v>
      </c>
    </row>
    <row r="4667" spans="1:11">
      <c r="A4667" s="4">
        <v>12136</v>
      </c>
      <c r="B4667" t="s">
        <v>9010</v>
      </c>
      <c r="C4667" s="5">
        <f>IF($F$2=0," - ",Tabla1[[#This Row],[Base Precio de Lista neto]])</f>
        <v>2914.2855</v>
      </c>
      <c r="D4667" s="5">
        <f>IF($F$2=0," - ",Tabla1[[#This Row],[Base Precio de Lista neto]]*(1-$F$2))</f>
        <v>2039.9998499999999</v>
      </c>
      <c r="E4667" s="5">
        <f>IF($F$2=0," - ",Tabla1[[#This Row],[Base para Mejor precio]]*(1-$F$2))</f>
        <v>1835.9998649999998</v>
      </c>
      <c r="F4667" s="4" t="s">
        <v>5</v>
      </c>
      <c r="G4667" s="16" t="s">
        <v>6131</v>
      </c>
      <c r="H4667" s="5">
        <f>IFERROR(IF($F$3=0,"-",Tabla1[[#This Row],[Precio de Cliente neto]]*(1+$F$3)),"-")</f>
        <v>3059.9997749999998</v>
      </c>
      <c r="I4667" s="5">
        <v>2914.2855</v>
      </c>
      <c r="J4667" s="5">
        <v>2622.8569499999999</v>
      </c>
      <c r="K4667" s="26">
        <v>0.21</v>
      </c>
    </row>
    <row r="4668" spans="1:11">
      <c r="A4668" s="4">
        <v>12137</v>
      </c>
      <c r="B4668" t="s">
        <v>9011</v>
      </c>
      <c r="C4668" s="5">
        <f>IF($F$2=0," - ",Tabla1[[#This Row],[Base Precio de Lista neto]])</f>
        <v>10984.285</v>
      </c>
      <c r="D4668" s="5">
        <f>IF($F$2=0," - ",Tabla1[[#This Row],[Base Precio de Lista neto]]*(1-$F$2))</f>
        <v>7688.999499999999</v>
      </c>
      <c r="E4668" s="5">
        <f>IF($F$2=0," - ",Tabla1[[#This Row],[Base para Mejor precio]]*(1-$F$2))</f>
        <v>6920.0995499999999</v>
      </c>
      <c r="F4668" s="4" t="s">
        <v>5</v>
      </c>
      <c r="G4668" s="16" t="s">
        <v>6131</v>
      </c>
      <c r="H4668" s="5">
        <f>IFERROR(IF($F$3=0,"-",Tabla1[[#This Row],[Precio de Cliente neto]]*(1+$F$3)),"-")</f>
        <v>11533.499249999999</v>
      </c>
      <c r="I4668" s="5">
        <v>10984.285</v>
      </c>
      <c r="J4668" s="5">
        <v>9885.8564999999999</v>
      </c>
      <c r="K4668" s="26">
        <v>0.21</v>
      </c>
    </row>
    <row r="4669" spans="1:11">
      <c r="A4669" s="4">
        <v>12160</v>
      </c>
      <c r="B4669" t="s">
        <v>9012</v>
      </c>
      <c r="C4669" s="5">
        <f>IF($F$2=0," - ",Tabla1[[#This Row],[Base Precio de Lista neto]])</f>
        <v>775.71420000000001</v>
      </c>
      <c r="D4669" s="5">
        <f>IF($F$2=0," - ",Tabla1[[#This Row],[Base Precio de Lista neto]]*(1-$F$2))</f>
        <v>542.99993999999992</v>
      </c>
      <c r="E4669" s="5">
        <f>IF($F$2=0," - ",Tabla1[[#This Row],[Base para Mejor precio]]*(1-$F$2))</f>
        <v>488.69994599999995</v>
      </c>
      <c r="F4669" s="4" t="s">
        <v>5</v>
      </c>
      <c r="G4669" s="16" t="s">
        <v>6131</v>
      </c>
      <c r="H4669" s="5">
        <f>IFERROR(IF($F$3=0,"-",Tabla1[[#This Row],[Precio de Cliente neto]]*(1+$F$3)),"-")</f>
        <v>814.49990999999989</v>
      </c>
      <c r="I4669" s="5">
        <v>775.71420000000001</v>
      </c>
      <c r="J4669" s="5">
        <v>698.14278000000002</v>
      </c>
      <c r="K4669" s="26">
        <v>0.21</v>
      </c>
    </row>
    <row r="4670" spans="1:11">
      <c r="A4670" s="4">
        <v>12161</v>
      </c>
      <c r="B4670" t="s">
        <v>9013</v>
      </c>
      <c r="C4670" s="5">
        <f>IF($F$2=0," - ",Tabla1[[#This Row],[Base Precio de Lista neto]])</f>
        <v>2937.8569000000002</v>
      </c>
      <c r="D4670" s="5">
        <f>IF($F$2=0," - ",Tabla1[[#This Row],[Base Precio de Lista neto]]*(1-$F$2))</f>
        <v>2056.4998300000002</v>
      </c>
      <c r="E4670" s="5">
        <f>IF($F$2=0," - ",Tabla1[[#This Row],[Base para Mejor precio]]*(1-$F$2))</f>
        <v>1850.849847</v>
      </c>
      <c r="F4670" s="4" t="s">
        <v>5</v>
      </c>
      <c r="G4670" s="16" t="s">
        <v>6131</v>
      </c>
      <c r="H4670" s="5">
        <f>IFERROR(IF($F$3=0,"-",Tabla1[[#This Row],[Precio de Cliente neto]]*(1+$F$3)),"-")</f>
        <v>3084.7497450000001</v>
      </c>
      <c r="I4670" s="5">
        <v>2937.8569000000002</v>
      </c>
      <c r="J4670" s="5">
        <v>2644.0712100000001</v>
      </c>
      <c r="K4670" s="26">
        <v>0.21</v>
      </c>
    </row>
    <row r="4671" spans="1:11">
      <c r="A4671" s="4">
        <v>12162</v>
      </c>
      <c r="B4671" t="s">
        <v>9014</v>
      </c>
      <c r="C4671" s="5">
        <f>IF($F$2=0," - ",Tabla1[[#This Row],[Base Precio de Lista neto]])</f>
        <v>1041.4285</v>
      </c>
      <c r="D4671" s="5">
        <f>IF($F$2=0," - ",Tabla1[[#This Row],[Base Precio de Lista neto]]*(1-$F$2))</f>
        <v>728.9999499999999</v>
      </c>
      <c r="E4671" s="5">
        <f>IF($F$2=0," - ",Tabla1[[#This Row],[Base para Mejor precio]]*(1-$F$2))</f>
        <v>656.09995500000002</v>
      </c>
      <c r="F4671" s="4" t="s">
        <v>5</v>
      </c>
      <c r="G4671" s="16" t="s">
        <v>6131</v>
      </c>
      <c r="H4671" s="5">
        <f>IFERROR(IF($F$3=0,"-",Tabla1[[#This Row],[Precio de Cliente neto]]*(1+$F$3)),"-")</f>
        <v>1093.4999249999998</v>
      </c>
      <c r="I4671" s="5">
        <v>1041.4285</v>
      </c>
      <c r="J4671" s="5">
        <v>937.28565000000003</v>
      </c>
      <c r="K4671" s="26">
        <v>0.21</v>
      </c>
    </row>
    <row r="4672" spans="1:11">
      <c r="A4672" s="4">
        <v>12163</v>
      </c>
      <c r="B4672" t="s">
        <v>9015</v>
      </c>
      <c r="C4672" s="5">
        <f>IF($F$2=0," - ",Tabla1[[#This Row],[Base Precio de Lista neto]])</f>
        <v>4097.1426000000001</v>
      </c>
      <c r="D4672" s="5">
        <f>IF($F$2=0," - ",Tabla1[[#This Row],[Base Precio de Lista neto]]*(1-$F$2))</f>
        <v>2867.99982</v>
      </c>
      <c r="E4672" s="5">
        <f>IF($F$2=0," - ",Tabla1[[#This Row],[Base para Mejor precio]]*(1-$F$2))</f>
        <v>2581.199838</v>
      </c>
      <c r="F4672" s="4" t="s">
        <v>5</v>
      </c>
      <c r="G4672" s="16" t="s">
        <v>6131</v>
      </c>
      <c r="H4672" s="5">
        <f>IFERROR(IF($F$3=0,"-",Tabla1[[#This Row],[Precio de Cliente neto]]*(1+$F$3)),"-")</f>
        <v>4301.9997299999995</v>
      </c>
      <c r="I4672" s="5">
        <v>4097.1426000000001</v>
      </c>
      <c r="J4672" s="5">
        <v>3687.4283399999999</v>
      </c>
      <c r="K4672" s="26">
        <v>0.21</v>
      </c>
    </row>
    <row r="4673" spans="1:11">
      <c r="A4673" s="4">
        <v>12220</v>
      </c>
      <c r="B4673" t="s">
        <v>8771</v>
      </c>
      <c r="C4673" s="5">
        <f>IF($F$2=0," - ",Tabla1[[#This Row],[Base Precio de Lista neto]])</f>
        <v>63.545099999999998</v>
      </c>
      <c r="D4673" s="5">
        <f>IF($F$2=0," - ",Tabla1[[#This Row],[Base Precio de Lista neto]]*(1-$F$2))</f>
        <v>44.481569999999998</v>
      </c>
      <c r="E4673" s="5">
        <f>IF($F$2=0," - ",Tabla1[[#This Row],[Base para Mejor precio]]*(1-$F$2))</f>
        <v>40.033412999999996</v>
      </c>
      <c r="F4673" s="4" t="s">
        <v>5</v>
      </c>
      <c r="G4673" s="16" t="s">
        <v>6131</v>
      </c>
      <c r="H4673" s="5">
        <f>IFERROR(IF($F$3=0,"-",Tabla1[[#This Row],[Precio de Cliente neto]]*(1+$F$3)),"-")</f>
        <v>66.722354999999993</v>
      </c>
      <c r="I4673" s="5">
        <v>63.545099999999998</v>
      </c>
      <c r="J4673" s="5">
        <v>57.19059</v>
      </c>
      <c r="K4673" s="26">
        <v>0.21</v>
      </c>
    </row>
    <row r="4674" spans="1:11">
      <c r="A4674" s="4">
        <v>12221</v>
      </c>
      <c r="B4674" t="s">
        <v>8772</v>
      </c>
      <c r="C4674" s="5">
        <f>IF($F$2=0," - ",Tabla1[[#This Row],[Base Precio de Lista neto]])</f>
        <v>99.999799999999993</v>
      </c>
      <c r="D4674" s="5">
        <f>IF($F$2=0," - ",Tabla1[[#This Row],[Base Precio de Lista neto]]*(1-$F$2))</f>
        <v>69.999859999999984</v>
      </c>
      <c r="E4674" s="5">
        <f>IF($F$2=0," - ",Tabla1[[#This Row],[Base para Mejor precio]]*(1-$F$2))</f>
        <v>62.999873999999998</v>
      </c>
      <c r="F4674" s="4" t="s">
        <v>5</v>
      </c>
      <c r="G4674" s="16" t="s">
        <v>6131</v>
      </c>
      <c r="H4674" s="5">
        <f>IFERROR(IF($F$3=0,"-",Tabla1[[#This Row],[Precio de Cliente neto]]*(1+$F$3)),"-")</f>
        <v>104.99978999999998</v>
      </c>
      <c r="I4674" s="5">
        <v>99.999799999999993</v>
      </c>
      <c r="J4674" s="5">
        <v>89.99982</v>
      </c>
      <c r="K4674" s="26">
        <v>0.21</v>
      </c>
    </row>
    <row r="4675" spans="1:11">
      <c r="A4675" s="4">
        <v>12222</v>
      </c>
      <c r="B4675" t="s">
        <v>3478</v>
      </c>
      <c r="C4675" s="5">
        <f>IF($F$2=0," - ",Tabla1[[#This Row],[Base Precio de Lista neto]])</f>
        <v>43.4651</v>
      </c>
      <c r="D4675" s="5">
        <f>IF($F$2=0," - ",Tabla1[[#This Row],[Base Precio de Lista neto]]*(1-$F$2))</f>
        <v>30.425569999999997</v>
      </c>
      <c r="E4675" s="5">
        <f>IF($F$2=0," - ",Tabla1[[#This Row],[Base para Mejor precio]]*(1-$F$2))</f>
        <v>27.383012999999998</v>
      </c>
      <c r="F4675" s="4" t="s">
        <v>5</v>
      </c>
      <c r="G4675" s="16" t="s">
        <v>6131</v>
      </c>
      <c r="H4675" s="5">
        <f>IFERROR(IF($F$3=0,"-",Tabla1[[#This Row],[Precio de Cliente neto]]*(1+$F$3)),"-")</f>
        <v>45.638354999999997</v>
      </c>
      <c r="I4675" s="5">
        <v>43.4651</v>
      </c>
      <c r="J4675" s="5">
        <v>39.118589999999998</v>
      </c>
      <c r="K4675" s="26">
        <v>0.21</v>
      </c>
    </row>
    <row r="4676" spans="1:11">
      <c r="A4676" s="4">
        <v>12223</v>
      </c>
      <c r="B4676" t="s">
        <v>3479</v>
      </c>
      <c r="C4676" s="5">
        <f>IF($F$2=0," - ",Tabla1[[#This Row],[Base Precio de Lista neto]])</f>
        <v>104.54049999999999</v>
      </c>
      <c r="D4676" s="5">
        <f>IF($F$2=0," - ",Tabla1[[#This Row],[Base Precio de Lista neto]]*(1-$F$2))</f>
        <v>73.178349999999995</v>
      </c>
      <c r="E4676" s="5">
        <f>IF($F$2=0," - ",Tabla1[[#This Row],[Base para Mejor precio]]*(1-$F$2))</f>
        <v>65.860514999999992</v>
      </c>
      <c r="F4676" s="4" t="s">
        <v>5</v>
      </c>
      <c r="G4676" s="16" t="s">
        <v>6131</v>
      </c>
      <c r="H4676" s="5">
        <f>IFERROR(IF($F$3=0,"-",Tabla1[[#This Row],[Precio de Cliente neto]]*(1+$F$3)),"-")</f>
        <v>109.76752499999999</v>
      </c>
      <c r="I4676" s="5">
        <v>104.54049999999999</v>
      </c>
      <c r="J4676" s="5">
        <v>94.086449999999999</v>
      </c>
      <c r="K4676" s="26">
        <v>0.21</v>
      </c>
    </row>
    <row r="4677" spans="1:11">
      <c r="A4677" s="4">
        <v>12226</v>
      </c>
      <c r="B4677" t="s">
        <v>3480</v>
      </c>
      <c r="C4677" s="5">
        <f>IF($F$2=0," - ",Tabla1[[#This Row],[Base Precio de Lista neto]])</f>
        <v>13.392899999999999</v>
      </c>
      <c r="D4677" s="5">
        <f>IF($F$2=0," - ",Tabla1[[#This Row],[Base Precio de Lista neto]]*(1-$F$2))</f>
        <v>9.3750299999999989</v>
      </c>
      <c r="E4677" s="5">
        <f>IF($F$2=0," - ",Tabla1[[#This Row],[Base para Mejor precio]]*(1-$F$2))</f>
        <v>8.4375269999999993</v>
      </c>
      <c r="F4677" s="4" t="s">
        <v>5</v>
      </c>
      <c r="G4677" s="16" t="s">
        <v>6131</v>
      </c>
      <c r="H4677" s="5">
        <f>IFERROR(IF($F$3=0,"-",Tabla1[[#This Row],[Precio de Cliente neto]]*(1+$F$3)),"-")</f>
        <v>14.062544999999998</v>
      </c>
      <c r="I4677" s="5">
        <v>13.392899999999999</v>
      </c>
      <c r="J4677" s="5">
        <v>12.053610000000001</v>
      </c>
      <c r="K4677" s="26">
        <v>0.21</v>
      </c>
    </row>
    <row r="4678" spans="1:11">
      <c r="A4678" s="4">
        <v>12227</v>
      </c>
      <c r="B4678" t="s">
        <v>3481</v>
      </c>
      <c r="C4678" s="5">
        <f>IF($F$2=0," - ",Tabla1[[#This Row],[Base Precio de Lista neto]])</f>
        <v>17.078399999999998</v>
      </c>
      <c r="D4678" s="5">
        <f>IF($F$2=0," - ",Tabla1[[#This Row],[Base Precio de Lista neto]]*(1-$F$2))</f>
        <v>11.954879999999998</v>
      </c>
      <c r="E4678" s="5">
        <f>IF($F$2=0," - ",Tabla1[[#This Row],[Base para Mejor precio]]*(1-$F$2))</f>
        <v>10.759391999999998</v>
      </c>
      <c r="F4678" s="4" t="s">
        <v>5</v>
      </c>
      <c r="G4678" s="16" t="s">
        <v>6131</v>
      </c>
      <c r="H4678" s="5">
        <f>IFERROR(IF($F$3=0,"-",Tabla1[[#This Row],[Precio de Cliente neto]]*(1+$F$3)),"-")</f>
        <v>17.932319999999997</v>
      </c>
      <c r="I4678" s="5">
        <v>17.078399999999998</v>
      </c>
      <c r="J4678" s="5">
        <v>15.370559999999999</v>
      </c>
      <c r="K4678" s="26">
        <v>0.21</v>
      </c>
    </row>
    <row r="4679" spans="1:11">
      <c r="A4679" s="4">
        <v>12229</v>
      </c>
      <c r="B4679" t="s">
        <v>3482</v>
      </c>
      <c r="C4679" s="5">
        <f>IF($F$2=0," - ",Tabla1[[#This Row],[Base Precio de Lista neto]])</f>
        <v>27.982600000000001</v>
      </c>
      <c r="D4679" s="5">
        <f>IF($F$2=0," - ",Tabla1[[#This Row],[Base Precio de Lista neto]]*(1-$F$2))</f>
        <v>19.587820000000001</v>
      </c>
      <c r="E4679" s="5">
        <f>IF($F$2=0," - ",Tabla1[[#This Row],[Base para Mejor precio]]*(1-$F$2))</f>
        <v>17.629037999999998</v>
      </c>
      <c r="F4679" s="4" t="s">
        <v>5</v>
      </c>
      <c r="G4679" s="16" t="s">
        <v>6131</v>
      </c>
      <c r="H4679" s="5">
        <f>IFERROR(IF($F$3=0,"-",Tabla1[[#This Row],[Precio de Cliente neto]]*(1+$F$3)),"-")</f>
        <v>29.381730000000001</v>
      </c>
      <c r="I4679" s="5">
        <v>27.982600000000001</v>
      </c>
      <c r="J4679" s="5">
        <v>25.184339999999999</v>
      </c>
      <c r="K4679" s="26">
        <v>0.21</v>
      </c>
    </row>
    <row r="4680" spans="1:11">
      <c r="A4680" s="4">
        <v>12240</v>
      </c>
      <c r="B4680" t="s">
        <v>3483</v>
      </c>
      <c r="C4680" s="5">
        <f>IF($F$2=0," - ",Tabla1[[#This Row],[Base Precio de Lista neto]])</f>
        <v>195.23259999999999</v>
      </c>
      <c r="D4680" s="5">
        <f>IF($F$2=0," - ",Tabla1[[#This Row],[Base Precio de Lista neto]]*(1-$F$2))</f>
        <v>136.66281999999998</v>
      </c>
      <c r="E4680" s="5">
        <f>IF($F$2=0," - ",Tabla1[[#This Row],[Base para Mejor precio]]*(1-$F$2))</f>
        <v>122.99653799999999</v>
      </c>
      <c r="F4680" s="4" t="s">
        <v>4</v>
      </c>
      <c r="G4680" s="16" t="s">
        <v>6131</v>
      </c>
      <c r="H4680" s="5">
        <f>IFERROR(IF($F$3=0,"-",Tabla1[[#This Row],[Precio de Cliente neto]]*(1+$F$3)),"-")</f>
        <v>204.99422999999996</v>
      </c>
      <c r="I4680" s="5">
        <v>195.23259999999999</v>
      </c>
      <c r="J4680" s="5">
        <v>175.70934</v>
      </c>
      <c r="K4680" s="26">
        <v>0.21</v>
      </c>
    </row>
    <row r="4681" spans="1:11">
      <c r="A4681" s="4">
        <v>12241</v>
      </c>
      <c r="B4681" t="s">
        <v>3484</v>
      </c>
      <c r="C4681" s="5">
        <f>IF($F$2=0," - ",Tabla1[[#This Row],[Base Precio de Lista neto]])</f>
        <v>195.23259999999999</v>
      </c>
      <c r="D4681" s="5">
        <f>IF($F$2=0," - ",Tabla1[[#This Row],[Base Precio de Lista neto]]*(1-$F$2))</f>
        <v>136.66281999999998</v>
      </c>
      <c r="E4681" s="5">
        <f>IF($F$2=0," - ",Tabla1[[#This Row],[Base para Mejor precio]]*(1-$F$2))</f>
        <v>122.99653799999999</v>
      </c>
      <c r="F4681" s="4" t="s">
        <v>4</v>
      </c>
      <c r="G4681" s="16" t="s">
        <v>6131</v>
      </c>
      <c r="H4681" s="5">
        <f>IFERROR(IF($F$3=0,"-",Tabla1[[#This Row],[Precio de Cliente neto]]*(1+$F$3)),"-")</f>
        <v>204.99422999999996</v>
      </c>
      <c r="I4681" s="5">
        <v>195.23259999999999</v>
      </c>
      <c r="J4681" s="5">
        <v>175.70934</v>
      </c>
      <c r="K4681" s="26">
        <v>0.21</v>
      </c>
    </row>
    <row r="4682" spans="1:11">
      <c r="A4682" s="4">
        <v>12242</v>
      </c>
      <c r="B4682" t="s">
        <v>3485</v>
      </c>
      <c r="C4682" s="5">
        <f>IF($F$2=0," - ",Tabla1[[#This Row],[Base Precio de Lista neto]])</f>
        <v>195.23259999999999</v>
      </c>
      <c r="D4682" s="5">
        <f>IF($F$2=0," - ",Tabla1[[#This Row],[Base Precio de Lista neto]]*(1-$F$2))</f>
        <v>136.66281999999998</v>
      </c>
      <c r="E4682" s="5">
        <f>IF($F$2=0," - ",Tabla1[[#This Row],[Base para Mejor precio]]*(1-$F$2))</f>
        <v>122.99653799999999</v>
      </c>
      <c r="F4682" s="4" t="s">
        <v>4</v>
      </c>
      <c r="G4682" s="16" t="s">
        <v>6131</v>
      </c>
      <c r="H4682" s="5">
        <f>IFERROR(IF($F$3=0,"-",Tabla1[[#This Row],[Precio de Cliente neto]]*(1+$F$3)),"-")</f>
        <v>204.99422999999996</v>
      </c>
      <c r="I4682" s="5">
        <v>195.23259999999999</v>
      </c>
      <c r="J4682" s="5">
        <v>175.70934</v>
      </c>
      <c r="K4682" s="26">
        <v>0.21</v>
      </c>
    </row>
    <row r="4683" spans="1:11">
      <c r="A4683" s="4">
        <v>12243</v>
      </c>
      <c r="B4683" t="s">
        <v>3486</v>
      </c>
      <c r="C4683" s="5">
        <f>IF($F$2=0," - ",Tabla1[[#This Row],[Base Precio de Lista neto]])</f>
        <v>195.23259999999999</v>
      </c>
      <c r="D4683" s="5">
        <f>IF($F$2=0," - ",Tabla1[[#This Row],[Base Precio de Lista neto]]*(1-$F$2))</f>
        <v>136.66281999999998</v>
      </c>
      <c r="E4683" s="5">
        <f>IF($F$2=0," - ",Tabla1[[#This Row],[Base para Mejor precio]]*(1-$F$2))</f>
        <v>122.99653799999999</v>
      </c>
      <c r="F4683" s="4" t="s">
        <v>4</v>
      </c>
      <c r="G4683" s="16" t="s">
        <v>6131</v>
      </c>
      <c r="H4683" s="5">
        <f>IFERROR(IF($F$3=0,"-",Tabla1[[#This Row],[Precio de Cliente neto]]*(1+$F$3)),"-")</f>
        <v>204.99422999999996</v>
      </c>
      <c r="I4683" s="5">
        <v>195.23259999999999</v>
      </c>
      <c r="J4683" s="5">
        <v>175.70934</v>
      </c>
      <c r="K4683" s="26">
        <v>0.21</v>
      </c>
    </row>
    <row r="4684" spans="1:11">
      <c r="A4684" s="4">
        <v>12244</v>
      </c>
      <c r="B4684" t="s">
        <v>3487</v>
      </c>
      <c r="C4684" s="5">
        <f>IF($F$2=0," - ",Tabla1[[#This Row],[Base Precio de Lista neto]])</f>
        <v>195.23259999999999</v>
      </c>
      <c r="D4684" s="5">
        <f>IF($F$2=0," - ",Tabla1[[#This Row],[Base Precio de Lista neto]]*(1-$F$2))</f>
        <v>136.66281999999998</v>
      </c>
      <c r="E4684" s="5">
        <f>IF($F$2=0," - ",Tabla1[[#This Row],[Base para Mejor precio]]*(1-$F$2))</f>
        <v>122.99653799999999</v>
      </c>
      <c r="F4684" s="4" t="s">
        <v>4</v>
      </c>
      <c r="G4684" s="16" t="s">
        <v>6131</v>
      </c>
      <c r="H4684" s="5">
        <f>IFERROR(IF($F$3=0,"-",Tabla1[[#This Row],[Precio de Cliente neto]]*(1+$F$3)),"-")</f>
        <v>204.99422999999996</v>
      </c>
      <c r="I4684" s="5">
        <v>195.23259999999999</v>
      </c>
      <c r="J4684" s="5">
        <v>175.70934</v>
      </c>
      <c r="K4684" s="26">
        <v>0.21</v>
      </c>
    </row>
    <row r="4685" spans="1:11">
      <c r="A4685" s="4">
        <v>12245</v>
      </c>
      <c r="B4685" t="s">
        <v>3488</v>
      </c>
      <c r="C4685" s="5">
        <f>IF($F$2=0," - ",Tabla1[[#This Row],[Base Precio de Lista neto]])</f>
        <v>195.23259999999999</v>
      </c>
      <c r="D4685" s="5">
        <f>IF($F$2=0," - ",Tabla1[[#This Row],[Base Precio de Lista neto]]*(1-$F$2))</f>
        <v>136.66281999999998</v>
      </c>
      <c r="E4685" s="5">
        <f>IF($F$2=0," - ",Tabla1[[#This Row],[Base para Mejor precio]]*(1-$F$2))</f>
        <v>122.99653799999999</v>
      </c>
      <c r="F4685" s="4" t="s">
        <v>4</v>
      </c>
      <c r="G4685" s="16" t="s">
        <v>6131</v>
      </c>
      <c r="H4685" s="5">
        <f>IFERROR(IF($F$3=0,"-",Tabla1[[#This Row],[Precio de Cliente neto]]*(1+$F$3)),"-")</f>
        <v>204.99422999999996</v>
      </c>
      <c r="I4685" s="5">
        <v>195.23259999999999</v>
      </c>
      <c r="J4685" s="5">
        <v>175.70934</v>
      </c>
      <c r="K4685" s="26">
        <v>0.21</v>
      </c>
    </row>
    <row r="4686" spans="1:11">
      <c r="A4686" s="4">
        <v>12246</v>
      </c>
      <c r="B4686" t="s">
        <v>3489</v>
      </c>
      <c r="C4686" s="5">
        <f>IF($F$2=0," - ",Tabla1[[#This Row],[Base Precio de Lista neto]])</f>
        <v>195.23259999999999</v>
      </c>
      <c r="D4686" s="5">
        <f>IF($F$2=0," - ",Tabla1[[#This Row],[Base Precio de Lista neto]]*(1-$F$2))</f>
        <v>136.66281999999998</v>
      </c>
      <c r="E4686" s="5">
        <f>IF($F$2=0," - ",Tabla1[[#This Row],[Base para Mejor precio]]*(1-$F$2))</f>
        <v>122.99653799999999</v>
      </c>
      <c r="F4686" s="4" t="s">
        <v>4</v>
      </c>
      <c r="G4686" s="16" t="s">
        <v>6131</v>
      </c>
      <c r="H4686" s="5">
        <f>IFERROR(IF($F$3=0,"-",Tabla1[[#This Row],[Precio de Cliente neto]]*(1+$F$3)),"-")</f>
        <v>204.99422999999996</v>
      </c>
      <c r="I4686" s="5">
        <v>195.23259999999999</v>
      </c>
      <c r="J4686" s="5">
        <v>175.70934</v>
      </c>
      <c r="K4686" s="26">
        <v>0.21</v>
      </c>
    </row>
    <row r="4687" spans="1:11">
      <c r="A4687" s="4">
        <v>12247</v>
      </c>
      <c r="B4687" t="s">
        <v>3490</v>
      </c>
      <c r="C4687" s="5">
        <f>IF($F$2=0," - ",Tabla1[[#This Row],[Base Precio de Lista neto]])</f>
        <v>195.23259999999999</v>
      </c>
      <c r="D4687" s="5">
        <f>IF($F$2=0," - ",Tabla1[[#This Row],[Base Precio de Lista neto]]*(1-$F$2))</f>
        <v>136.66281999999998</v>
      </c>
      <c r="E4687" s="5">
        <f>IF($F$2=0," - ",Tabla1[[#This Row],[Base para Mejor precio]]*(1-$F$2))</f>
        <v>122.99653799999999</v>
      </c>
      <c r="F4687" s="4" t="s">
        <v>4</v>
      </c>
      <c r="G4687" s="16" t="s">
        <v>6131</v>
      </c>
      <c r="H4687" s="5">
        <f>IFERROR(IF($F$3=0,"-",Tabla1[[#This Row],[Precio de Cliente neto]]*(1+$F$3)),"-")</f>
        <v>204.99422999999996</v>
      </c>
      <c r="I4687" s="5">
        <v>195.23259999999999</v>
      </c>
      <c r="J4687" s="5">
        <v>175.70934</v>
      </c>
      <c r="K4687" s="26">
        <v>0.21</v>
      </c>
    </row>
    <row r="4688" spans="1:11">
      <c r="A4688" s="4">
        <v>12248</v>
      </c>
      <c r="B4688" t="s">
        <v>3491</v>
      </c>
      <c r="C4688" s="5">
        <f>IF($F$2=0," - ",Tabla1[[#This Row],[Base Precio de Lista neto]])</f>
        <v>195.23259999999999</v>
      </c>
      <c r="D4688" s="5">
        <f>IF($F$2=0," - ",Tabla1[[#This Row],[Base Precio de Lista neto]]*(1-$F$2))</f>
        <v>136.66281999999998</v>
      </c>
      <c r="E4688" s="5">
        <f>IF($F$2=0," - ",Tabla1[[#This Row],[Base para Mejor precio]]*(1-$F$2))</f>
        <v>122.99653799999999</v>
      </c>
      <c r="F4688" s="4" t="s">
        <v>4</v>
      </c>
      <c r="G4688" s="16" t="s">
        <v>6131</v>
      </c>
      <c r="H4688" s="5">
        <f>IFERROR(IF($F$3=0,"-",Tabla1[[#This Row],[Precio de Cliente neto]]*(1+$F$3)),"-")</f>
        <v>204.99422999999996</v>
      </c>
      <c r="I4688" s="5">
        <v>195.23259999999999</v>
      </c>
      <c r="J4688" s="5">
        <v>175.70934</v>
      </c>
      <c r="K4688" s="26">
        <v>0.21</v>
      </c>
    </row>
    <row r="4689" spans="1:11">
      <c r="A4689" s="4">
        <v>12249</v>
      </c>
      <c r="B4689" t="s">
        <v>3492</v>
      </c>
      <c r="C4689" s="5">
        <f>IF($F$2=0," - ",Tabla1[[#This Row],[Base Precio de Lista neto]])</f>
        <v>195.23259999999999</v>
      </c>
      <c r="D4689" s="5">
        <f>IF($F$2=0," - ",Tabla1[[#This Row],[Base Precio de Lista neto]]*(1-$F$2))</f>
        <v>136.66281999999998</v>
      </c>
      <c r="E4689" s="5">
        <f>IF($F$2=0," - ",Tabla1[[#This Row],[Base para Mejor precio]]*(1-$F$2))</f>
        <v>122.99653799999999</v>
      </c>
      <c r="F4689" s="4" t="s">
        <v>4</v>
      </c>
      <c r="G4689" s="16" t="s">
        <v>6131</v>
      </c>
      <c r="H4689" s="5">
        <f>IFERROR(IF($F$3=0,"-",Tabla1[[#This Row],[Precio de Cliente neto]]*(1+$F$3)),"-")</f>
        <v>204.99422999999996</v>
      </c>
      <c r="I4689" s="5">
        <v>195.23259999999999</v>
      </c>
      <c r="J4689" s="5">
        <v>175.70934</v>
      </c>
      <c r="K4689" s="26">
        <v>0.21</v>
      </c>
    </row>
    <row r="4690" spans="1:11">
      <c r="A4690" s="4">
        <v>12250</v>
      </c>
      <c r="B4690" t="s">
        <v>3493</v>
      </c>
      <c r="C4690" s="5">
        <f>IF($F$2=0," - ",Tabla1[[#This Row],[Base Precio de Lista neto]])</f>
        <v>195.23259999999999</v>
      </c>
      <c r="D4690" s="5">
        <f>IF($F$2=0," - ",Tabla1[[#This Row],[Base Precio de Lista neto]]*(1-$F$2))</f>
        <v>136.66281999999998</v>
      </c>
      <c r="E4690" s="5">
        <f>IF($F$2=0," - ",Tabla1[[#This Row],[Base para Mejor precio]]*(1-$F$2))</f>
        <v>122.99653799999999</v>
      </c>
      <c r="F4690" s="4" t="s">
        <v>4</v>
      </c>
      <c r="G4690" s="16" t="s">
        <v>6131</v>
      </c>
      <c r="H4690" s="5">
        <f>IFERROR(IF($F$3=0,"-",Tabla1[[#This Row],[Precio de Cliente neto]]*(1+$F$3)),"-")</f>
        <v>204.99422999999996</v>
      </c>
      <c r="I4690" s="5">
        <v>195.23259999999999</v>
      </c>
      <c r="J4690" s="5">
        <v>175.70934</v>
      </c>
      <c r="K4690" s="26">
        <v>0.21</v>
      </c>
    </row>
    <row r="4691" spans="1:11">
      <c r="A4691" s="4">
        <v>12251</v>
      </c>
      <c r="B4691" t="s">
        <v>3494</v>
      </c>
      <c r="C4691" s="5">
        <f>IF($F$2=0," - ",Tabla1[[#This Row],[Base Precio de Lista neto]])</f>
        <v>195.23259999999999</v>
      </c>
      <c r="D4691" s="5">
        <f>IF($F$2=0," - ",Tabla1[[#This Row],[Base Precio de Lista neto]]*(1-$F$2))</f>
        <v>136.66281999999998</v>
      </c>
      <c r="E4691" s="5">
        <f>IF($F$2=0," - ",Tabla1[[#This Row],[Base para Mejor precio]]*(1-$F$2))</f>
        <v>122.99653799999999</v>
      </c>
      <c r="F4691" s="4" t="s">
        <v>4</v>
      </c>
      <c r="G4691" s="16" t="s">
        <v>6131</v>
      </c>
      <c r="H4691" s="5">
        <f>IFERROR(IF($F$3=0,"-",Tabla1[[#This Row],[Precio de Cliente neto]]*(1+$F$3)),"-")</f>
        <v>204.99422999999996</v>
      </c>
      <c r="I4691" s="5">
        <v>195.23259999999999</v>
      </c>
      <c r="J4691" s="5">
        <v>175.70934</v>
      </c>
      <c r="K4691" s="26">
        <v>0.21</v>
      </c>
    </row>
    <row r="4692" spans="1:11">
      <c r="A4692" s="4">
        <v>12252</v>
      </c>
      <c r="B4692" t="s">
        <v>3495</v>
      </c>
      <c r="C4692" s="5">
        <f>IF($F$2=0," - ",Tabla1[[#This Row],[Base Precio de Lista neto]])</f>
        <v>195.23259999999999</v>
      </c>
      <c r="D4692" s="5">
        <f>IF($F$2=0," - ",Tabla1[[#This Row],[Base Precio de Lista neto]]*(1-$F$2))</f>
        <v>136.66281999999998</v>
      </c>
      <c r="E4692" s="5">
        <f>IF($F$2=0," - ",Tabla1[[#This Row],[Base para Mejor precio]]*(1-$F$2))</f>
        <v>122.99653799999999</v>
      </c>
      <c r="F4692" s="4" t="s">
        <v>4</v>
      </c>
      <c r="G4692" s="16" t="s">
        <v>6131</v>
      </c>
      <c r="H4692" s="5">
        <f>IFERROR(IF($F$3=0,"-",Tabla1[[#This Row],[Precio de Cliente neto]]*(1+$F$3)),"-")</f>
        <v>204.99422999999996</v>
      </c>
      <c r="I4692" s="5">
        <v>195.23259999999999</v>
      </c>
      <c r="J4692" s="5">
        <v>175.70934</v>
      </c>
      <c r="K4692" s="26">
        <v>0.21</v>
      </c>
    </row>
    <row r="4693" spans="1:11">
      <c r="A4693" s="4">
        <v>12253</v>
      </c>
      <c r="B4693" t="s">
        <v>3496</v>
      </c>
      <c r="C4693" s="5">
        <f>IF($F$2=0," - ",Tabla1[[#This Row],[Base Precio de Lista neto]])</f>
        <v>195.23259999999999</v>
      </c>
      <c r="D4693" s="5">
        <f>IF($F$2=0," - ",Tabla1[[#This Row],[Base Precio de Lista neto]]*(1-$F$2))</f>
        <v>136.66281999999998</v>
      </c>
      <c r="E4693" s="5">
        <f>IF($F$2=0," - ",Tabla1[[#This Row],[Base para Mejor precio]]*(1-$F$2))</f>
        <v>122.99653799999999</v>
      </c>
      <c r="F4693" s="4" t="s">
        <v>4</v>
      </c>
      <c r="G4693" s="16" t="s">
        <v>6131</v>
      </c>
      <c r="H4693" s="5">
        <f>IFERROR(IF($F$3=0,"-",Tabla1[[#This Row],[Precio de Cliente neto]]*(1+$F$3)),"-")</f>
        <v>204.99422999999996</v>
      </c>
      <c r="I4693" s="5">
        <v>195.23259999999999</v>
      </c>
      <c r="J4693" s="5">
        <v>175.70934</v>
      </c>
      <c r="K4693" s="26">
        <v>0.21</v>
      </c>
    </row>
    <row r="4694" spans="1:11">
      <c r="A4694" s="4">
        <v>12254</v>
      </c>
      <c r="B4694" t="s">
        <v>3497</v>
      </c>
      <c r="C4694" s="5">
        <f>IF($F$2=0," - ",Tabla1[[#This Row],[Base Precio de Lista neto]])</f>
        <v>195.23259999999999</v>
      </c>
      <c r="D4694" s="5">
        <f>IF($F$2=0," - ",Tabla1[[#This Row],[Base Precio de Lista neto]]*(1-$F$2))</f>
        <v>136.66281999999998</v>
      </c>
      <c r="E4694" s="5">
        <f>IF($F$2=0," - ",Tabla1[[#This Row],[Base para Mejor precio]]*(1-$F$2))</f>
        <v>122.99653799999999</v>
      </c>
      <c r="F4694" s="4" t="s">
        <v>4</v>
      </c>
      <c r="G4694" s="16" t="s">
        <v>6131</v>
      </c>
      <c r="H4694" s="5">
        <f>IFERROR(IF($F$3=0,"-",Tabla1[[#This Row],[Precio de Cliente neto]]*(1+$F$3)),"-")</f>
        <v>204.99422999999996</v>
      </c>
      <c r="I4694" s="5">
        <v>195.23259999999999</v>
      </c>
      <c r="J4694" s="5">
        <v>175.70934</v>
      </c>
      <c r="K4694" s="26">
        <v>0.21</v>
      </c>
    </row>
    <row r="4695" spans="1:11">
      <c r="A4695" s="4">
        <v>12255</v>
      </c>
      <c r="B4695" t="s">
        <v>3498</v>
      </c>
      <c r="C4695" s="5">
        <f>IF($F$2=0," - ",Tabla1[[#This Row],[Base Precio de Lista neto]])</f>
        <v>195.23259999999999</v>
      </c>
      <c r="D4695" s="5">
        <f>IF($F$2=0," - ",Tabla1[[#This Row],[Base Precio de Lista neto]]*(1-$F$2))</f>
        <v>136.66281999999998</v>
      </c>
      <c r="E4695" s="5">
        <f>IF($F$2=0," - ",Tabla1[[#This Row],[Base para Mejor precio]]*(1-$F$2))</f>
        <v>122.99653799999999</v>
      </c>
      <c r="F4695" s="4" t="s">
        <v>4</v>
      </c>
      <c r="G4695" s="16" t="s">
        <v>6131</v>
      </c>
      <c r="H4695" s="5">
        <f>IFERROR(IF($F$3=0,"-",Tabla1[[#This Row],[Precio de Cliente neto]]*(1+$F$3)),"-")</f>
        <v>204.99422999999996</v>
      </c>
      <c r="I4695" s="5">
        <v>195.23259999999999</v>
      </c>
      <c r="J4695" s="5">
        <v>175.70934</v>
      </c>
      <c r="K4695" s="26">
        <v>0.21</v>
      </c>
    </row>
    <row r="4696" spans="1:11">
      <c r="A4696" s="4">
        <v>12256</v>
      </c>
      <c r="B4696" t="s">
        <v>3499</v>
      </c>
      <c r="C4696" s="5">
        <f>IF($F$2=0," - ",Tabla1[[#This Row],[Base Precio de Lista neto]])</f>
        <v>261.49349999999998</v>
      </c>
      <c r="D4696" s="5">
        <f>IF($F$2=0," - ",Tabla1[[#This Row],[Base Precio de Lista neto]]*(1-$F$2))</f>
        <v>183.04544999999999</v>
      </c>
      <c r="E4696" s="5">
        <f>IF($F$2=0," - ",Tabla1[[#This Row],[Base para Mejor precio]]*(1-$F$2))</f>
        <v>164.740905</v>
      </c>
      <c r="F4696" s="4" t="s">
        <v>4</v>
      </c>
      <c r="G4696" s="16" t="s">
        <v>6131</v>
      </c>
      <c r="H4696" s="5">
        <f>IFERROR(IF($F$3=0,"-",Tabla1[[#This Row],[Precio de Cliente neto]]*(1+$F$3)),"-")</f>
        <v>274.568175</v>
      </c>
      <c r="I4696" s="5">
        <v>261.49349999999998</v>
      </c>
      <c r="J4696" s="5">
        <v>235.34415000000001</v>
      </c>
      <c r="K4696" s="26">
        <v>0.21</v>
      </c>
    </row>
    <row r="4697" spans="1:11">
      <c r="A4697" s="4">
        <v>12257</v>
      </c>
      <c r="B4697" t="s">
        <v>3500</v>
      </c>
      <c r="C4697" s="5">
        <f>IF($F$2=0," - ",Tabla1[[#This Row],[Base Precio de Lista neto]])</f>
        <v>261.49349999999998</v>
      </c>
      <c r="D4697" s="5">
        <f>IF($F$2=0," - ",Tabla1[[#This Row],[Base Precio de Lista neto]]*(1-$F$2))</f>
        <v>183.04544999999999</v>
      </c>
      <c r="E4697" s="5">
        <f>IF($F$2=0," - ",Tabla1[[#This Row],[Base para Mejor precio]]*(1-$F$2))</f>
        <v>164.740905</v>
      </c>
      <c r="F4697" s="4" t="s">
        <v>4</v>
      </c>
      <c r="G4697" s="16" t="s">
        <v>6131</v>
      </c>
      <c r="H4697" s="5">
        <f>IFERROR(IF($F$3=0,"-",Tabla1[[#This Row],[Precio de Cliente neto]]*(1+$F$3)),"-")</f>
        <v>274.568175</v>
      </c>
      <c r="I4697" s="5">
        <v>261.49349999999998</v>
      </c>
      <c r="J4697" s="5">
        <v>235.34415000000001</v>
      </c>
      <c r="K4697" s="26">
        <v>0.21</v>
      </c>
    </row>
    <row r="4698" spans="1:11">
      <c r="A4698" s="4">
        <v>12258</v>
      </c>
      <c r="B4698" t="s">
        <v>3501</v>
      </c>
      <c r="C4698" s="5">
        <f>IF($F$2=0," - ",Tabla1[[#This Row],[Base Precio de Lista neto]])</f>
        <v>261.49349999999998</v>
      </c>
      <c r="D4698" s="5">
        <f>IF($F$2=0," - ",Tabla1[[#This Row],[Base Precio de Lista neto]]*(1-$F$2))</f>
        <v>183.04544999999999</v>
      </c>
      <c r="E4698" s="5">
        <f>IF($F$2=0," - ",Tabla1[[#This Row],[Base para Mejor precio]]*(1-$F$2))</f>
        <v>164.740905</v>
      </c>
      <c r="F4698" s="4" t="s">
        <v>4</v>
      </c>
      <c r="G4698" s="16" t="s">
        <v>6131</v>
      </c>
      <c r="H4698" s="5">
        <f>IFERROR(IF($F$3=0,"-",Tabla1[[#This Row],[Precio de Cliente neto]]*(1+$F$3)),"-")</f>
        <v>274.568175</v>
      </c>
      <c r="I4698" s="5">
        <v>261.49349999999998</v>
      </c>
      <c r="J4698" s="5">
        <v>235.34415000000001</v>
      </c>
      <c r="K4698" s="26">
        <v>0.21</v>
      </c>
    </row>
    <row r="4699" spans="1:11">
      <c r="A4699" s="4">
        <v>12259</v>
      </c>
      <c r="B4699" t="s">
        <v>3502</v>
      </c>
      <c r="C4699" s="5">
        <f>IF($F$2=0," - ",Tabla1[[#This Row],[Base Precio de Lista neto]])</f>
        <v>261.49349999999998</v>
      </c>
      <c r="D4699" s="5">
        <f>IF($F$2=0," - ",Tabla1[[#This Row],[Base Precio de Lista neto]]*(1-$F$2))</f>
        <v>183.04544999999999</v>
      </c>
      <c r="E4699" s="5">
        <f>IF($F$2=0," - ",Tabla1[[#This Row],[Base para Mejor precio]]*(1-$F$2))</f>
        <v>164.740905</v>
      </c>
      <c r="F4699" s="4" t="s">
        <v>4</v>
      </c>
      <c r="G4699" s="16" t="s">
        <v>6131</v>
      </c>
      <c r="H4699" s="5">
        <f>IFERROR(IF($F$3=0,"-",Tabla1[[#This Row],[Precio de Cliente neto]]*(1+$F$3)),"-")</f>
        <v>274.568175</v>
      </c>
      <c r="I4699" s="5">
        <v>261.49349999999998</v>
      </c>
      <c r="J4699" s="5">
        <v>235.34415000000001</v>
      </c>
      <c r="K4699" s="26">
        <v>0.21</v>
      </c>
    </row>
    <row r="4700" spans="1:11">
      <c r="A4700" s="4">
        <v>12260</v>
      </c>
      <c r="B4700" t="s">
        <v>3503</v>
      </c>
      <c r="C4700" s="5">
        <f>IF($F$2=0," - ",Tabla1[[#This Row],[Base Precio de Lista neto]])</f>
        <v>261.49349999999998</v>
      </c>
      <c r="D4700" s="5">
        <f>IF($F$2=0," - ",Tabla1[[#This Row],[Base Precio de Lista neto]]*(1-$F$2))</f>
        <v>183.04544999999999</v>
      </c>
      <c r="E4700" s="5">
        <f>IF($F$2=0," - ",Tabla1[[#This Row],[Base para Mejor precio]]*(1-$F$2))</f>
        <v>164.740905</v>
      </c>
      <c r="F4700" s="4" t="s">
        <v>4</v>
      </c>
      <c r="G4700" s="16" t="s">
        <v>6131</v>
      </c>
      <c r="H4700" s="5">
        <f>IFERROR(IF($F$3=0,"-",Tabla1[[#This Row],[Precio de Cliente neto]]*(1+$F$3)),"-")</f>
        <v>274.568175</v>
      </c>
      <c r="I4700" s="5">
        <v>261.49349999999998</v>
      </c>
      <c r="J4700" s="5">
        <v>235.34415000000001</v>
      </c>
      <c r="K4700" s="26">
        <v>0.21</v>
      </c>
    </row>
    <row r="4701" spans="1:11">
      <c r="A4701" s="4">
        <v>12261</v>
      </c>
      <c r="B4701" t="s">
        <v>3504</v>
      </c>
      <c r="C4701" s="5">
        <f>IF($F$2=0," - ",Tabla1[[#This Row],[Base Precio de Lista neto]])</f>
        <v>261.49349999999998</v>
      </c>
      <c r="D4701" s="5">
        <f>IF($F$2=0," - ",Tabla1[[#This Row],[Base Precio de Lista neto]]*(1-$F$2))</f>
        <v>183.04544999999999</v>
      </c>
      <c r="E4701" s="5">
        <f>IF($F$2=0," - ",Tabla1[[#This Row],[Base para Mejor precio]]*(1-$F$2))</f>
        <v>164.740905</v>
      </c>
      <c r="F4701" s="4" t="s">
        <v>4</v>
      </c>
      <c r="G4701" s="16" t="s">
        <v>6131</v>
      </c>
      <c r="H4701" s="5">
        <f>IFERROR(IF($F$3=0,"-",Tabla1[[#This Row],[Precio de Cliente neto]]*(1+$F$3)),"-")</f>
        <v>274.568175</v>
      </c>
      <c r="I4701" s="5">
        <v>261.49349999999998</v>
      </c>
      <c r="J4701" s="5">
        <v>235.34415000000001</v>
      </c>
      <c r="K4701" s="26">
        <v>0.21</v>
      </c>
    </row>
    <row r="4702" spans="1:11">
      <c r="A4702" s="4">
        <v>12262</v>
      </c>
      <c r="B4702" t="s">
        <v>3505</v>
      </c>
      <c r="C4702" s="5">
        <f>IF($F$2=0," - ",Tabla1[[#This Row],[Base Precio de Lista neto]])</f>
        <v>261.49349999999998</v>
      </c>
      <c r="D4702" s="5">
        <f>IF($F$2=0," - ",Tabla1[[#This Row],[Base Precio de Lista neto]]*(1-$F$2))</f>
        <v>183.04544999999999</v>
      </c>
      <c r="E4702" s="5">
        <f>IF($F$2=0," - ",Tabla1[[#This Row],[Base para Mejor precio]]*(1-$F$2))</f>
        <v>164.740905</v>
      </c>
      <c r="F4702" s="4" t="s">
        <v>4</v>
      </c>
      <c r="G4702" s="16" t="s">
        <v>6131</v>
      </c>
      <c r="H4702" s="5">
        <f>IFERROR(IF($F$3=0,"-",Tabla1[[#This Row],[Precio de Cliente neto]]*(1+$F$3)),"-")</f>
        <v>274.568175</v>
      </c>
      <c r="I4702" s="5">
        <v>261.49349999999998</v>
      </c>
      <c r="J4702" s="5">
        <v>235.34415000000001</v>
      </c>
      <c r="K4702" s="26">
        <v>0.21</v>
      </c>
    </row>
    <row r="4703" spans="1:11">
      <c r="A4703" s="4">
        <v>12263</v>
      </c>
      <c r="B4703" t="s">
        <v>3506</v>
      </c>
      <c r="C4703" s="5">
        <f>IF($F$2=0," - ",Tabla1[[#This Row],[Base Precio de Lista neto]])</f>
        <v>261.49349999999998</v>
      </c>
      <c r="D4703" s="5">
        <f>IF($F$2=0," - ",Tabla1[[#This Row],[Base Precio de Lista neto]]*(1-$F$2))</f>
        <v>183.04544999999999</v>
      </c>
      <c r="E4703" s="5">
        <f>IF($F$2=0," - ",Tabla1[[#This Row],[Base para Mejor precio]]*(1-$F$2))</f>
        <v>164.740905</v>
      </c>
      <c r="F4703" s="4" t="s">
        <v>4</v>
      </c>
      <c r="G4703" s="16" t="s">
        <v>6131</v>
      </c>
      <c r="H4703" s="5">
        <f>IFERROR(IF($F$3=0,"-",Tabla1[[#This Row],[Precio de Cliente neto]]*(1+$F$3)),"-")</f>
        <v>274.568175</v>
      </c>
      <c r="I4703" s="5">
        <v>261.49349999999998</v>
      </c>
      <c r="J4703" s="5">
        <v>235.34415000000001</v>
      </c>
      <c r="K4703" s="26">
        <v>0.21</v>
      </c>
    </row>
    <row r="4704" spans="1:11">
      <c r="A4704" s="4">
        <v>12264</v>
      </c>
      <c r="B4704" t="s">
        <v>3507</v>
      </c>
      <c r="C4704" s="5">
        <f>IF($F$2=0," - ",Tabla1[[#This Row],[Base Precio de Lista neto]])</f>
        <v>261.49349999999998</v>
      </c>
      <c r="D4704" s="5">
        <f>IF($F$2=0," - ",Tabla1[[#This Row],[Base Precio de Lista neto]]*(1-$F$2))</f>
        <v>183.04544999999999</v>
      </c>
      <c r="E4704" s="5">
        <f>IF($F$2=0," - ",Tabla1[[#This Row],[Base para Mejor precio]]*(1-$F$2))</f>
        <v>164.740905</v>
      </c>
      <c r="F4704" s="4" t="s">
        <v>4</v>
      </c>
      <c r="G4704" s="16" t="s">
        <v>6131</v>
      </c>
      <c r="H4704" s="5">
        <f>IFERROR(IF($F$3=0,"-",Tabla1[[#This Row],[Precio de Cliente neto]]*(1+$F$3)),"-")</f>
        <v>274.568175</v>
      </c>
      <c r="I4704" s="5">
        <v>261.49349999999998</v>
      </c>
      <c r="J4704" s="5">
        <v>235.34415000000001</v>
      </c>
      <c r="K4704" s="26">
        <v>0.21</v>
      </c>
    </row>
    <row r="4705" spans="1:11">
      <c r="A4705" s="4">
        <v>12265</v>
      </c>
      <c r="B4705" t="s">
        <v>3508</v>
      </c>
      <c r="C4705" s="5">
        <f>IF($F$2=0," - ",Tabla1[[#This Row],[Base Precio de Lista neto]])</f>
        <v>261.49349999999998</v>
      </c>
      <c r="D4705" s="5">
        <f>IF($F$2=0," - ",Tabla1[[#This Row],[Base Precio de Lista neto]]*(1-$F$2))</f>
        <v>183.04544999999999</v>
      </c>
      <c r="E4705" s="5">
        <f>IF($F$2=0," - ",Tabla1[[#This Row],[Base para Mejor precio]]*(1-$F$2))</f>
        <v>164.740905</v>
      </c>
      <c r="F4705" s="4" t="s">
        <v>4</v>
      </c>
      <c r="G4705" s="16" t="s">
        <v>6131</v>
      </c>
      <c r="H4705" s="5">
        <f>IFERROR(IF($F$3=0,"-",Tabla1[[#This Row],[Precio de Cliente neto]]*(1+$F$3)),"-")</f>
        <v>274.568175</v>
      </c>
      <c r="I4705" s="5">
        <v>261.49349999999998</v>
      </c>
      <c r="J4705" s="5">
        <v>235.34415000000001</v>
      </c>
      <c r="K4705" s="26">
        <v>0.21</v>
      </c>
    </row>
    <row r="4706" spans="1:11">
      <c r="A4706" s="4">
        <v>12266</v>
      </c>
      <c r="B4706" t="s">
        <v>3509</v>
      </c>
      <c r="C4706" s="5">
        <f>IF($F$2=0," - ",Tabla1[[#This Row],[Base Precio de Lista neto]])</f>
        <v>261.49349999999998</v>
      </c>
      <c r="D4706" s="5">
        <f>IF($F$2=0," - ",Tabla1[[#This Row],[Base Precio de Lista neto]]*(1-$F$2))</f>
        <v>183.04544999999999</v>
      </c>
      <c r="E4706" s="5">
        <f>IF($F$2=0," - ",Tabla1[[#This Row],[Base para Mejor precio]]*(1-$F$2))</f>
        <v>164.740905</v>
      </c>
      <c r="F4706" s="4" t="s">
        <v>4</v>
      </c>
      <c r="G4706" s="16" t="s">
        <v>6131</v>
      </c>
      <c r="H4706" s="5">
        <f>IFERROR(IF($F$3=0,"-",Tabla1[[#This Row],[Precio de Cliente neto]]*(1+$F$3)),"-")</f>
        <v>274.568175</v>
      </c>
      <c r="I4706" s="5">
        <v>261.49349999999998</v>
      </c>
      <c r="J4706" s="5">
        <v>235.34415000000001</v>
      </c>
      <c r="K4706" s="26">
        <v>0.21</v>
      </c>
    </row>
    <row r="4707" spans="1:11">
      <c r="A4707" s="4">
        <v>12267</v>
      </c>
      <c r="B4707" t="s">
        <v>3510</v>
      </c>
      <c r="C4707" s="5">
        <f>IF($F$2=0," - ",Tabla1[[#This Row],[Base Precio de Lista neto]])</f>
        <v>147.81659999999999</v>
      </c>
      <c r="D4707" s="5">
        <f>IF($F$2=0," - ",Tabla1[[#This Row],[Base Precio de Lista neto]]*(1-$F$2))</f>
        <v>103.47161999999999</v>
      </c>
      <c r="E4707" s="5">
        <f>IF($F$2=0," - ",Tabla1[[#This Row],[Base para Mejor precio]]*(1-$F$2))</f>
        <v>93.124458000000004</v>
      </c>
      <c r="F4707" s="4" t="s">
        <v>4</v>
      </c>
      <c r="G4707" s="16" t="s">
        <v>6131</v>
      </c>
      <c r="H4707" s="5">
        <f>IFERROR(IF($F$3=0,"-",Tabla1[[#This Row],[Precio de Cliente neto]]*(1+$F$3)),"-")</f>
        <v>155.20742999999999</v>
      </c>
      <c r="I4707" s="5">
        <v>147.81659999999999</v>
      </c>
      <c r="J4707" s="5">
        <v>133.03494000000001</v>
      </c>
      <c r="K4707" s="26">
        <v>0.21</v>
      </c>
    </row>
    <row r="4708" spans="1:11">
      <c r="A4708" s="4">
        <v>12268</v>
      </c>
      <c r="B4708" t="s">
        <v>3511</v>
      </c>
      <c r="C4708" s="5">
        <f>IF($F$2=0," - ",Tabla1[[#This Row],[Base Precio de Lista neto]])</f>
        <v>147.81659999999999</v>
      </c>
      <c r="D4708" s="5">
        <f>IF($F$2=0," - ",Tabla1[[#This Row],[Base Precio de Lista neto]]*(1-$F$2))</f>
        <v>103.47161999999999</v>
      </c>
      <c r="E4708" s="5">
        <f>IF($F$2=0," - ",Tabla1[[#This Row],[Base para Mejor precio]]*(1-$F$2))</f>
        <v>93.124458000000004</v>
      </c>
      <c r="F4708" s="4" t="s">
        <v>4</v>
      </c>
      <c r="G4708" s="16" t="s">
        <v>6131</v>
      </c>
      <c r="H4708" s="5">
        <f>IFERROR(IF($F$3=0,"-",Tabla1[[#This Row],[Precio de Cliente neto]]*(1+$F$3)),"-")</f>
        <v>155.20742999999999</v>
      </c>
      <c r="I4708" s="5">
        <v>147.81659999999999</v>
      </c>
      <c r="J4708" s="5">
        <v>133.03494000000001</v>
      </c>
      <c r="K4708" s="26">
        <v>0.21</v>
      </c>
    </row>
    <row r="4709" spans="1:11">
      <c r="A4709" s="4">
        <v>12269</v>
      </c>
      <c r="B4709" t="s">
        <v>3512</v>
      </c>
      <c r="C4709" s="5">
        <f>IF($F$2=0," - ",Tabla1[[#This Row],[Base Precio de Lista neto]])</f>
        <v>147.81659999999999</v>
      </c>
      <c r="D4709" s="5">
        <f>IF($F$2=0," - ",Tabla1[[#This Row],[Base Precio de Lista neto]]*(1-$F$2))</f>
        <v>103.47161999999999</v>
      </c>
      <c r="E4709" s="5">
        <f>IF($F$2=0," - ",Tabla1[[#This Row],[Base para Mejor precio]]*(1-$F$2))</f>
        <v>93.124458000000004</v>
      </c>
      <c r="F4709" s="4" t="s">
        <v>4</v>
      </c>
      <c r="G4709" s="16" t="s">
        <v>6131</v>
      </c>
      <c r="H4709" s="5">
        <f>IFERROR(IF($F$3=0,"-",Tabla1[[#This Row],[Precio de Cliente neto]]*(1+$F$3)),"-")</f>
        <v>155.20742999999999</v>
      </c>
      <c r="I4709" s="5">
        <v>147.81659999999999</v>
      </c>
      <c r="J4709" s="5">
        <v>133.03494000000001</v>
      </c>
      <c r="K4709" s="26">
        <v>0.21</v>
      </c>
    </row>
    <row r="4710" spans="1:11">
      <c r="A4710" s="4">
        <v>12270</v>
      </c>
      <c r="B4710" t="s">
        <v>3513</v>
      </c>
      <c r="C4710" s="5">
        <f>IF($F$2=0," - ",Tabla1[[#This Row],[Base Precio de Lista neto]])</f>
        <v>147.81659999999999</v>
      </c>
      <c r="D4710" s="5">
        <f>IF($F$2=0," - ",Tabla1[[#This Row],[Base Precio de Lista neto]]*(1-$F$2))</f>
        <v>103.47161999999999</v>
      </c>
      <c r="E4710" s="5">
        <f>IF($F$2=0," - ",Tabla1[[#This Row],[Base para Mejor precio]]*(1-$F$2))</f>
        <v>93.124458000000004</v>
      </c>
      <c r="F4710" s="4" t="s">
        <v>4</v>
      </c>
      <c r="G4710" s="16" t="s">
        <v>6131</v>
      </c>
      <c r="H4710" s="5">
        <f>IFERROR(IF($F$3=0,"-",Tabla1[[#This Row],[Precio de Cliente neto]]*(1+$F$3)),"-")</f>
        <v>155.20742999999999</v>
      </c>
      <c r="I4710" s="5">
        <v>147.81659999999999</v>
      </c>
      <c r="J4710" s="5">
        <v>133.03494000000001</v>
      </c>
      <c r="K4710" s="26">
        <v>0.21</v>
      </c>
    </row>
    <row r="4711" spans="1:11">
      <c r="A4711" s="4">
        <v>12271</v>
      </c>
      <c r="B4711" t="s">
        <v>3514</v>
      </c>
      <c r="C4711" s="5">
        <f>IF($F$2=0," - ",Tabla1[[#This Row],[Base Precio de Lista neto]])</f>
        <v>147.81659999999999</v>
      </c>
      <c r="D4711" s="5">
        <f>IF($F$2=0," - ",Tabla1[[#This Row],[Base Precio de Lista neto]]*(1-$F$2))</f>
        <v>103.47161999999999</v>
      </c>
      <c r="E4711" s="5">
        <f>IF($F$2=0," - ",Tabla1[[#This Row],[Base para Mejor precio]]*(1-$F$2))</f>
        <v>93.124458000000004</v>
      </c>
      <c r="F4711" s="4" t="s">
        <v>4</v>
      </c>
      <c r="G4711" s="16" t="s">
        <v>6131</v>
      </c>
      <c r="H4711" s="5">
        <f>IFERROR(IF($F$3=0,"-",Tabla1[[#This Row],[Precio de Cliente neto]]*(1+$F$3)),"-")</f>
        <v>155.20742999999999</v>
      </c>
      <c r="I4711" s="5">
        <v>147.81659999999999</v>
      </c>
      <c r="J4711" s="5">
        <v>133.03494000000001</v>
      </c>
      <c r="K4711" s="26">
        <v>0.21</v>
      </c>
    </row>
    <row r="4712" spans="1:11">
      <c r="A4712" s="4">
        <v>12272</v>
      </c>
      <c r="B4712" t="s">
        <v>3515</v>
      </c>
      <c r="C4712" s="5">
        <f>IF($F$2=0," - ",Tabla1[[#This Row],[Base Precio de Lista neto]])</f>
        <v>147.81659999999999</v>
      </c>
      <c r="D4712" s="5">
        <f>IF($F$2=0," - ",Tabla1[[#This Row],[Base Precio de Lista neto]]*(1-$F$2))</f>
        <v>103.47161999999999</v>
      </c>
      <c r="E4712" s="5">
        <f>IF($F$2=0," - ",Tabla1[[#This Row],[Base para Mejor precio]]*(1-$F$2))</f>
        <v>93.124458000000004</v>
      </c>
      <c r="F4712" s="4" t="s">
        <v>4</v>
      </c>
      <c r="G4712" s="16" t="s">
        <v>6131</v>
      </c>
      <c r="H4712" s="5">
        <f>IFERROR(IF($F$3=0,"-",Tabla1[[#This Row],[Precio de Cliente neto]]*(1+$F$3)),"-")</f>
        <v>155.20742999999999</v>
      </c>
      <c r="I4712" s="5">
        <v>147.81659999999999</v>
      </c>
      <c r="J4712" s="5">
        <v>133.03494000000001</v>
      </c>
      <c r="K4712" s="26">
        <v>0.21</v>
      </c>
    </row>
    <row r="4713" spans="1:11">
      <c r="A4713" s="4">
        <v>12273</v>
      </c>
      <c r="B4713" t="s">
        <v>3516</v>
      </c>
      <c r="C4713" s="5">
        <f>IF($F$2=0," - ",Tabla1[[#This Row],[Base Precio de Lista neto]])</f>
        <v>147.81659999999999</v>
      </c>
      <c r="D4713" s="5">
        <f>IF($F$2=0," - ",Tabla1[[#This Row],[Base Precio de Lista neto]]*(1-$F$2))</f>
        <v>103.47161999999999</v>
      </c>
      <c r="E4713" s="5">
        <f>IF($F$2=0," - ",Tabla1[[#This Row],[Base para Mejor precio]]*(1-$F$2))</f>
        <v>93.124458000000004</v>
      </c>
      <c r="F4713" s="4" t="s">
        <v>4</v>
      </c>
      <c r="G4713" s="16" t="s">
        <v>6131</v>
      </c>
      <c r="H4713" s="5">
        <f>IFERROR(IF($F$3=0,"-",Tabla1[[#This Row],[Precio de Cliente neto]]*(1+$F$3)),"-")</f>
        <v>155.20742999999999</v>
      </c>
      <c r="I4713" s="5">
        <v>147.81659999999999</v>
      </c>
      <c r="J4713" s="5">
        <v>133.03494000000001</v>
      </c>
      <c r="K4713" s="26">
        <v>0.21</v>
      </c>
    </row>
    <row r="4714" spans="1:11">
      <c r="A4714" s="4">
        <v>12274</v>
      </c>
      <c r="B4714" t="s">
        <v>3517</v>
      </c>
      <c r="C4714" s="5">
        <f>IF($F$2=0," - ",Tabla1[[#This Row],[Base Precio de Lista neto]])</f>
        <v>147.81659999999999</v>
      </c>
      <c r="D4714" s="5">
        <f>IF($F$2=0," - ",Tabla1[[#This Row],[Base Precio de Lista neto]]*(1-$F$2))</f>
        <v>103.47161999999999</v>
      </c>
      <c r="E4714" s="5">
        <f>IF($F$2=0," - ",Tabla1[[#This Row],[Base para Mejor precio]]*(1-$F$2))</f>
        <v>93.124458000000004</v>
      </c>
      <c r="F4714" s="4" t="s">
        <v>4</v>
      </c>
      <c r="G4714" s="16" t="s">
        <v>6131</v>
      </c>
      <c r="H4714" s="5">
        <f>IFERROR(IF($F$3=0,"-",Tabla1[[#This Row],[Precio de Cliente neto]]*(1+$F$3)),"-")</f>
        <v>155.20742999999999</v>
      </c>
      <c r="I4714" s="5">
        <v>147.81659999999999</v>
      </c>
      <c r="J4714" s="5">
        <v>133.03494000000001</v>
      </c>
      <c r="K4714" s="26">
        <v>0.21</v>
      </c>
    </row>
    <row r="4715" spans="1:11">
      <c r="A4715" s="4">
        <v>12275</v>
      </c>
      <c r="B4715" t="s">
        <v>3518</v>
      </c>
      <c r="C4715" s="5">
        <f>IF($F$2=0," - ",Tabla1[[#This Row],[Base Precio de Lista neto]])</f>
        <v>147.81659999999999</v>
      </c>
      <c r="D4715" s="5">
        <f>IF($F$2=0," - ",Tabla1[[#This Row],[Base Precio de Lista neto]]*(1-$F$2))</f>
        <v>103.47161999999999</v>
      </c>
      <c r="E4715" s="5">
        <f>IF($F$2=0," - ",Tabla1[[#This Row],[Base para Mejor precio]]*(1-$F$2))</f>
        <v>93.124458000000004</v>
      </c>
      <c r="F4715" s="4" t="s">
        <v>4</v>
      </c>
      <c r="G4715" s="16" t="s">
        <v>6131</v>
      </c>
      <c r="H4715" s="5">
        <f>IFERROR(IF($F$3=0,"-",Tabla1[[#This Row],[Precio de Cliente neto]]*(1+$F$3)),"-")</f>
        <v>155.20742999999999</v>
      </c>
      <c r="I4715" s="5">
        <v>147.81659999999999</v>
      </c>
      <c r="J4715" s="5">
        <v>133.03494000000001</v>
      </c>
      <c r="K4715" s="26">
        <v>0.21</v>
      </c>
    </row>
    <row r="4716" spans="1:11">
      <c r="A4716" s="4">
        <v>12276</v>
      </c>
      <c r="B4716" t="s">
        <v>3519</v>
      </c>
      <c r="C4716" s="5">
        <f>IF($F$2=0," - ",Tabla1[[#This Row],[Base Precio de Lista neto]])</f>
        <v>314.01780000000002</v>
      </c>
      <c r="D4716" s="5">
        <f>IF($F$2=0," - ",Tabla1[[#This Row],[Base Precio de Lista neto]]*(1-$F$2))</f>
        <v>219.81246000000002</v>
      </c>
      <c r="E4716" s="5">
        <f>IF($F$2=0," - ",Tabla1[[#This Row],[Base para Mejor precio]]*(1-$F$2))</f>
        <v>197.83121399999999</v>
      </c>
      <c r="F4716" s="4" t="s">
        <v>4</v>
      </c>
      <c r="G4716" s="16" t="s">
        <v>6131</v>
      </c>
      <c r="H4716" s="5">
        <f>IFERROR(IF($F$3=0,"-",Tabla1[[#This Row],[Precio de Cliente neto]]*(1+$F$3)),"-")</f>
        <v>329.71869000000004</v>
      </c>
      <c r="I4716" s="5">
        <v>314.01780000000002</v>
      </c>
      <c r="J4716" s="5">
        <v>282.61601999999999</v>
      </c>
      <c r="K4716" s="26">
        <v>0.21</v>
      </c>
    </row>
    <row r="4717" spans="1:11">
      <c r="A4717" s="4">
        <v>12277</v>
      </c>
      <c r="B4717" t="s">
        <v>3520</v>
      </c>
      <c r="C4717" s="5">
        <f>IF($F$2=0," - ",Tabla1[[#This Row],[Base Precio de Lista neto]])</f>
        <v>314.01780000000002</v>
      </c>
      <c r="D4717" s="5">
        <f>IF($F$2=0," - ",Tabla1[[#This Row],[Base Precio de Lista neto]]*(1-$F$2))</f>
        <v>219.81246000000002</v>
      </c>
      <c r="E4717" s="5">
        <f>IF($F$2=0," - ",Tabla1[[#This Row],[Base para Mejor precio]]*(1-$F$2))</f>
        <v>197.83121399999999</v>
      </c>
      <c r="F4717" s="4" t="s">
        <v>4</v>
      </c>
      <c r="G4717" s="16" t="s">
        <v>6131</v>
      </c>
      <c r="H4717" s="5">
        <f>IFERROR(IF($F$3=0,"-",Tabla1[[#This Row],[Precio de Cliente neto]]*(1+$F$3)),"-")</f>
        <v>329.71869000000004</v>
      </c>
      <c r="I4717" s="5">
        <v>314.01780000000002</v>
      </c>
      <c r="J4717" s="5">
        <v>282.61601999999999</v>
      </c>
      <c r="K4717" s="26">
        <v>0.21</v>
      </c>
    </row>
    <row r="4718" spans="1:11">
      <c r="A4718" s="4">
        <v>12278</v>
      </c>
      <c r="B4718" t="s">
        <v>3521</v>
      </c>
      <c r="C4718" s="5">
        <f>IF($F$2=0," - ",Tabla1[[#This Row],[Base Precio de Lista neto]])</f>
        <v>314.01780000000002</v>
      </c>
      <c r="D4718" s="5">
        <f>IF($F$2=0," - ",Tabla1[[#This Row],[Base Precio de Lista neto]]*(1-$F$2))</f>
        <v>219.81246000000002</v>
      </c>
      <c r="E4718" s="5">
        <f>IF($F$2=0," - ",Tabla1[[#This Row],[Base para Mejor precio]]*(1-$F$2))</f>
        <v>197.83121399999999</v>
      </c>
      <c r="F4718" s="4" t="s">
        <v>4</v>
      </c>
      <c r="G4718" s="16" t="s">
        <v>6131</v>
      </c>
      <c r="H4718" s="5">
        <f>IFERROR(IF($F$3=0,"-",Tabla1[[#This Row],[Precio de Cliente neto]]*(1+$F$3)),"-")</f>
        <v>329.71869000000004</v>
      </c>
      <c r="I4718" s="5">
        <v>314.01780000000002</v>
      </c>
      <c r="J4718" s="5">
        <v>282.61601999999999</v>
      </c>
      <c r="K4718" s="26">
        <v>0.21</v>
      </c>
    </row>
    <row r="4719" spans="1:11">
      <c r="A4719" s="4">
        <v>12279</v>
      </c>
      <c r="B4719" t="s">
        <v>3522</v>
      </c>
      <c r="C4719" s="5">
        <f>IF($F$2=0," - ",Tabla1[[#This Row],[Base Precio de Lista neto]])</f>
        <v>314.01780000000002</v>
      </c>
      <c r="D4719" s="5">
        <f>IF($F$2=0," - ",Tabla1[[#This Row],[Base Precio de Lista neto]]*(1-$F$2))</f>
        <v>219.81246000000002</v>
      </c>
      <c r="E4719" s="5">
        <f>IF($F$2=0," - ",Tabla1[[#This Row],[Base para Mejor precio]]*(1-$F$2))</f>
        <v>197.83121399999999</v>
      </c>
      <c r="F4719" s="4" t="s">
        <v>4</v>
      </c>
      <c r="G4719" s="16" t="s">
        <v>6131</v>
      </c>
      <c r="H4719" s="5">
        <f>IFERROR(IF($F$3=0,"-",Tabla1[[#This Row],[Precio de Cliente neto]]*(1+$F$3)),"-")</f>
        <v>329.71869000000004</v>
      </c>
      <c r="I4719" s="5">
        <v>314.01780000000002</v>
      </c>
      <c r="J4719" s="5">
        <v>282.61601999999999</v>
      </c>
      <c r="K4719" s="26">
        <v>0.21</v>
      </c>
    </row>
    <row r="4720" spans="1:11">
      <c r="A4720" s="4">
        <v>12280</v>
      </c>
      <c r="B4720" t="s">
        <v>3523</v>
      </c>
      <c r="C4720" s="5">
        <f>IF($F$2=0," - ",Tabla1[[#This Row],[Base Precio de Lista neto]])</f>
        <v>314.01780000000002</v>
      </c>
      <c r="D4720" s="5">
        <f>IF($F$2=0," - ",Tabla1[[#This Row],[Base Precio de Lista neto]]*(1-$F$2))</f>
        <v>219.81246000000002</v>
      </c>
      <c r="E4720" s="5">
        <f>IF($F$2=0," - ",Tabla1[[#This Row],[Base para Mejor precio]]*(1-$F$2))</f>
        <v>197.83121399999999</v>
      </c>
      <c r="F4720" s="4" t="s">
        <v>4</v>
      </c>
      <c r="G4720" s="16" t="s">
        <v>6131</v>
      </c>
      <c r="H4720" s="5">
        <f>IFERROR(IF($F$3=0,"-",Tabla1[[#This Row],[Precio de Cliente neto]]*(1+$F$3)),"-")</f>
        <v>329.71869000000004</v>
      </c>
      <c r="I4720" s="5">
        <v>314.01780000000002</v>
      </c>
      <c r="J4720" s="5">
        <v>282.61601999999999</v>
      </c>
      <c r="K4720" s="26">
        <v>0.21</v>
      </c>
    </row>
    <row r="4721" spans="1:11">
      <c r="A4721" s="4">
        <v>12281</v>
      </c>
      <c r="B4721" t="s">
        <v>3524</v>
      </c>
      <c r="C4721" s="5">
        <f>IF($F$2=0," - ",Tabla1[[#This Row],[Base Precio de Lista neto]])</f>
        <v>314.01780000000002</v>
      </c>
      <c r="D4721" s="5">
        <f>IF($F$2=0," - ",Tabla1[[#This Row],[Base Precio de Lista neto]]*(1-$F$2))</f>
        <v>219.81246000000002</v>
      </c>
      <c r="E4721" s="5">
        <f>IF($F$2=0," - ",Tabla1[[#This Row],[Base para Mejor precio]]*(1-$F$2))</f>
        <v>197.83121399999999</v>
      </c>
      <c r="F4721" s="4" t="s">
        <v>4</v>
      </c>
      <c r="G4721" s="16" t="s">
        <v>6131</v>
      </c>
      <c r="H4721" s="5">
        <f>IFERROR(IF($F$3=0,"-",Tabla1[[#This Row],[Precio de Cliente neto]]*(1+$F$3)),"-")</f>
        <v>329.71869000000004</v>
      </c>
      <c r="I4721" s="5">
        <v>314.01780000000002</v>
      </c>
      <c r="J4721" s="5">
        <v>282.61601999999999</v>
      </c>
      <c r="K4721" s="26">
        <v>0.21</v>
      </c>
    </row>
    <row r="4722" spans="1:11">
      <c r="A4722" s="4">
        <v>12300</v>
      </c>
      <c r="B4722" t="s">
        <v>3525</v>
      </c>
      <c r="C4722" s="5">
        <f>IF($F$2=0," - ",Tabla1[[#This Row],[Base Precio de Lista neto]])</f>
        <v>4558.3978999999999</v>
      </c>
      <c r="D4722" s="5">
        <f>IF($F$2=0," - ",Tabla1[[#This Row],[Base Precio de Lista neto]]*(1-$F$2))</f>
        <v>3190.87853</v>
      </c>
      <c r="E4722" s="5">
        <f>IF($F$2=0," - ",Tabla1[[#This Row],[Base para Mejor precio]]*(1-$F$2))</f>
        <v>2871.790677</v>
      </c>
      <c r="F4722" s="4" t="s">
        <v>6</v>
      </c>
      <c r="G4722" s="16" t="s">
        <v>6131</v>
      </c>
      <c r="H4722" s="5">
        <f>IFERROR(IF($F$3=0,"-",Tabla1[[#This Row],[Precio de Cliente neto]]*(1+$F$3)),"-")</f>
        <v>4786.3177949999999</v>
      </c>
      <c r="I4722" s="5">
        <v>4558.3978999999999</v>
      </c>
      <c r="J4722" s="5">
        <v>4102.5581099999999</v>
      </c>
      <c r="K4722" s="26">
        <v>0.21</v>
      </c>
    </row>
    <row r="4723" spans="1:11">
      <c r="A4723" s="4">
        <v>12301</v>
      </c>
      <c r="B4723" t="s">
        <v>3526</v>
      </c>
      <c r="C4723" s="5">
        <f>IF($F$2=0," - ",Tabla1[[#This Row],[Base Precio de Lista neto]])</f>
        <v>6017.4372999999996</v>
      </c>
      <c r="D4723" s="5">
        <f>IF($F$2=0," - ",Tabla1[[#This Row],[Base Precio de Lista neto]]*(1-$F$2))</f>
        <v>4212.2061099999992</v>
      </c>
      <c r="E4723" s="5">
        <f>IF($F$2=0," - ",Tabla1[[#This Row],[Base para Mejor precio]]*(1-$F$2))</f>
        <v>3790.9854989999999</v>
      </c>
      <c r="F4723" s="4" t="s">
        <v>6</v>
      </c>
      <c r="G4723" s="16" t="s">
        <v>6131</v>
      </c>
      <c r="H4723" s="5">
        <f>IFERROR(IF($F$3=0,"-",Tabla1[[#This Row],[Precio de Cliente neto]]*(1+$F$3)),"-")</f>
        <v>6318.3091649999988</v>
      </c>
      <c r="I4723" s="5">
        <v>6017.4372999999996</v>
      </c>
      <c r="J4723" s="5">
        <v>5415.6935700000004</v>
      </c>
      <c r="K4723" s="26">
        <v>0.21</v>
      </c>
    </row>
    <row r="4724" spans="1:11">
      <c r="A4724" s="4">
        <v>12302</v>
      </c>
      <c r="B4724" t="s">
        <v>3527</v>
      </c>
      <c r="C4724" s="5">
        <f>IF($F$2=0," - ",Tabla1[[#This Row],[Base Precio de Lista neto]])</f>
        <v>8935.5159000000003</v>
      </c>
      <c r="D4724" s="5">
        <f>IF($F$2=0," - ",Tabla1[[#This Row],[Base Precio de Lista neto]]*(1-$F$2))</f>
        <v>6254.8611300000002</v>
      </c>
      <c r="E4724" s="5">
        <f>IF($F$2=0," - ",Tabla1[[#This Row],[Base para Mejor precio]]*(1-$F$2))</f>
        <v>5629.3750170000003</v>
      </c>
      <c r="F4724" s="4" t="s">
        <v>6</v>
      </c>
      <c r="G4724" s="16" t="s">
        <v>6131</v>
      </c>
      <c r="H4724" s="5">
        <f>IFERROR(IF($F$3=0,"-",Tabla1[[#This Row],[Precio de Cliente neto]]*(1+$F$3)),"-")</f>
        <v>9382.2916949999999</v>
      </c>
      <c r="I4724" s="5">
        <v>8935.5159000000003</v>
      </c>
      <c r="J4724" s="5">
        <v>8041.9643100000003</v>
      </c>
      <c r="K4724" s="26">
        <v>0.21</v>
      </c>
    </row>
    <row r="4725" spans="1:11">
      <c r="A4725" s="4">
        <v>12303</v>
      </c>
      <c r="B4725" t="s">
        <v>9307</v>
      </c>
      <c r="C4725" s="5">
        <f>IF($F$2=0," - ",Tabla1[[#This Row],[Base Precio de Lista neto]])</f>
        <v>2929.8024999999998</v>
      </c>
      <c r="D4725" s="5">
        <f>IF($F$2=0," - ",Tabla1[[#This Row],[Base Precio de Lista neto]]*(1-$F$2))</f>
        <v>2050.8617499999996</v>
      </c>
      <c r="E4725" s="5">
        <f>IF($F$2=0," - ",Tabla1[[#This Row],[Base para Mejor precio]]*(1-$F$2))</f>
        <v>1845.7755749999999</v>
      </c>
      <c r="F4725" s="4" t="s">
        <v>4</v>
      </c>
      <c r="G4725" s="16" t="s">
        <v>6131</v>
      </c>
      <c r="H4725" s="5">
        <f>IFERROR(IF($F$3=0,"-",Tabla1[[#This Row],[Precio de Cliente neto]]*(1+$F$3)),"-")</f>
        <v>3076.2926249999991</v>
      </c>
      <c r="I4725" s="5">
        <v>2929.8024999999998</v>
      </c>
      <c r="J4725" s="5">
        <v>2636.8222500000002</v>
      </c>
      <c r="K4725" s="26">
        <v>0.21</v>
      </c>
    </row>
    <row r="4726" spans="1:11">
      <c r="A4726" s="4">
        <v>12304</v>
      </c>
      <c r="B4726" t="s">
        <v>9308</v>
      </c>
      <c r="C4726" s="5">
        <f>IF($F$2=0," - ",Tabla1[[#This Row],[Base Precio de Lista neto]])</f>
        <v>2062.2674999999999</v>
      </c>
      <c r="D4726" s="5">
        <f>IF($F$2=0," - ",Tabla1[[#This Row],[Base Precio de Lista neto]]*(1-$F$2))</f>
        <v>1443.5872499999998</v>
      </c>
      <c r="E4726" s="5">
        <f>IF($F$2=0," - ",Tabla1[[#This Row],[Base para Mejor precio]]*(1-$F$2))</f>
        <v>1299.2285249999998</v>
      </c>
      <c r="F4726" s="4" t="s">
        <v>4</v>
      </c>
      <c r="G4726" s="16" t="s">
        <v>6131</v>
      </c>
      <c r="H4726" s="5">
        <f>IFERROR(IF($F$3=0,"-",Tabla1[[#This Row],[Precio de Cliente neto]]*(1+$F$3)),"-")</f>
        <v>2165.3808749999998</v>
      </c>
      <c r="I4726" s="5">
        <v>2062.2674999999999</v>
      </c>
      <c r="J4726" s="5">
        <v>1856.0407499999999</v>
      </c>
      <c r="K4726" s="26">
        <v>0.21</v>
      </c>
    </row>
    <row r="4727" spans="1:11">
      <c r="A4727" s="4">
        <v>12305</v>
      </c>
      <c r="B4727" t="s">
        <v>9309</v>
      </c>
      <c r="C4727" s="5">
        <f>IF($F$2=0," - ",Tabla1[[#This Row],[Base Precio de Lista neto]])</f>
        <v>2929.8024999999998</v>
      </c>
      <c r="D4727" s="5">
        <f>IF($F$2=0," - ",Tabla1[[#This Row],[Base Precio de Lista neto]]*(1-$F$2))</f>
        <v>2050.8617499999996</v>
      </c>
      <c r="E4727" s="5">
        <f>IF($F$2=0," - ",Tabla1[[#This Row],[Base para Mejor precio]]*(1-$F$2))</f>
        <v>1845.7755749999999</v>
      </c>
      <c r="F4727" s="4" t="s">
        <v>4</v>
      </c>
      <c r="G4727" s="16" t="s">
        <v>6131</v>
      </c>
      <c r="H4727" s="5">
        <f>IFERROR(IF($F$3=0,"-",Tabla1[[#This Row],[Precio de Cliente neto]]*(1+$F$3)),"-")</f>
        <v>3076.2926249999991</v>
      </c>
      <c r="I4727" s="5">
        <v>2929.8024999999998</v>
      </c>
      <c r="J4727" s="5">
        <v>2636.8222500000002</v>
      </c>
      <c r="K4727" s="26">
        <v>0.21</v>
      </c>
    </row>
    <row r="4728" spans="1:11">
      <c r="A4728" s="4">
        <v>12306</v>
      </c>
      <c r="B4728" t="s">
        <v>9310</v>
      </c>
      <c r="C4728" s="5">
        <f>IF($F$2=0," - ",Tabla1[[#This Row],[Base Precio de Lista neto]])</f>
        <v>1772.0507</v>
      </c>
      <c r="D4728" s="5">
        <f>IF($F$2=0," - ",Tabla1[[#This Row],[Base Precio de Lista neto]]*(1-$F$2))</f>
        <v>1240.4354899999998</v>
      </c>
      <c r="E4728" s="5">
        <f>IF($F$2=0," - ",Tabla1[[#This Row],[Base para Mejor precio]]*(1-$F$2))</f>
        <v>1116.3919409999999</v>
      </c>
      <c r="F4728" s="4" t="s">
        <v>4</v>
      </c>
      <c r="G4728" s="16" t="s">
        <v>6131</v>
      </c>
      <c r="H4728" s="5">
        <f>IFERROR(IF($F$3=0,"-",Tabla1[[#This Row],[Precio de Cliente neto]]*(1+$F$3)),"-")</f>
        <v>1860.6532349999998</v>
      </c>
      <c r="I4728" s="5">
        <v>1772.0507</v>
      </c>
      <c r="J4728" s="5">
        <v>1594.84563</v>
      </c>
      <c r="K4728" s="26">
        <v>0.21</v>
      </c>
    </row>
    <row r="4729" spans="1:11">
      <c r="A4729" s="4">
        <v>13818</v>
      </c>
      <c r="B4729" t="s">
        <v>3528</v>
      </c>
      <c r="C4729" s="5">
        <f>IF($F$2=0," - ",Tabla1[[#This Row],[Base Precio de Lista neto]])</f>
        <v>1706.2515000000001</v>
      </c>
      <c r="D4729" s="5">
        <f>IF($F$2=0," - ",Tabla1[[#This Row],[Base Precio de Lista neto]]*(1-$F$2))</f>
        <v>1194.3760500000001</v>
      </c>
      <c r="E4729" s="5">
        <f>IF($F$2=0," - ",Tabla1[[#This Row],[Base para Mejor precio]]*(1-$F$2))</f>
        <v>1074.938445</v>
      </c>
      <c r="F4729" s="4" t="s">
        <v>6</v>
      </c>
      <c r="G4729" s="16" t="s">
        <v>6131</v>
      </c>
      <c r="H4729" s="5">
        <f>IFERROR(IF($F$3=0,"-",Tabla1[[#This Row],[Precio de Cliente neto]]*(1+$F$3)),"-")</f>
        <v>1791.5640750000002</v>
      </c>
      <c r="I4729" s="5">
        <v>1706.2515000000001</v>
      </c>
      <c r="J4729" s="5">
        <v>1535.62635</v>
      </c>
      <c r="K4729" s="26">
        <v>0.21</v>
      </c>
    </row>
    <row r="4730" spans="1:11">
      <c r="A4730" s="4">
        <v>13819</v>
      </c>
      <c r="B4730" t="s">
        <v>3529</v>
      </c>
      <c r="C4730" s="5">
        <f>IF($F$2=0," - ",Tabla1[[#This Row],[Base Precio de Lista neto]])</f>
        <v>1908.1886999999999</v>
      </c>
      <c r="D4730" s="5">
        <f>IF($F$2=0," - ",Tabla1[[#This Row],[Base Precio de Lista neto]]*(1-$F$2))</f>
        <v>1335.73209</v>
      </c>
      <c r="E4730" s="5">
        <f>IF($F$2=0," - ",Tabla1[[#This Row],[Base para Mejor precio]]*(1-$F$2))</f>
        <v>1202.1588810000001</v>
      </c>
      <c r="F4730" s="4" t="s">
        <v>6</v>
      </c>
      <c r="G4730" s="16" t="s">
        <v>6131</v>
      </c>
      <c r="H4730" s="5">
        <f>IFERROR(IF($F$3=0,"-",Tabla1[[#This Row],[Precio de Cliente neto]]*(1+$F$3)),"-")</f>
        <v>2003.598135</v>
      </c>
      <c r="I4730" s="5">
        <v>1908.1886999999999</v>
      </c>
      <c r="J4730" s="5">
        <v>1717.3698300000001</v>
      </c>
      <c r="K4730" s="26">
        <v>0.21</v>
      </c>
    </row>
    <row r="4731" spans="1:11">
      <c r="A4731" s="4">
        <v>13820</v>
      </c>
      <c r="B4731" t="s">
        <v>3530</v>
      </c>
      <c r="C4731" s="5">
        <f>IF($F$2=0," - ",Tabla1[[#This Row],[Base Precio de Lista neto]])</f>
        <v>4255.2721000000001</v>
      </c>
      <c r="D4731" s="5">
        <f>IF($F$2=0," - ",Tabla1[[#This Row],[Base Precio de Lista neto]]*(1-$F$2))</f>
        <v>2978.69047</v>
      </c>
      <c r="E4731" s="5">
        <f>IF($F$2=0," - ",Tabla1[[#This Row],[Base para Mejor precio]]*(1-$F$2))</f>
        <v>2680.8214229999999</v>
      </c>
      <c r="F4731" s="4" t="s">
        <v>6</v>
      </c>
      <c r="G4731" s="16" t="s">
        <v>6131</v>
      </c>
      <c r="H4731" s="5">
        <f>IFERROR(IF($F$3=0,"-",Tabla1[[#This Row],[Precio de Cliente neto]]*(1+$F$3)),"-")</f>
        <v>4468.0357050000002</v>
      </c>
      <c r="I4731" s="5">
        <v>4255.2721000000001</v>
      </c>
      <c r="J4731" s="5">
        <v>3829.7448899999999</v>
      </c>
      <c r="K4731" s="26">
        <v>0.21</v>
      </c>
    </row>
    <row r="4732" spans="1:11">
      <c r="A4732" s="4">
        <v>13821</v>
      </c>
      <c r="B4732" t="s">
        <v>3531</v>
      </c>
      <c r="C4732" s="5">
        <f>IF($F$2=0," - ",Tabla1[[#This Row],[Base Precio de Lista neto]])</f>
        <v>4255.2721000000001</v>
      </c>
      <c r="D4732" s="5">
        <f>IF($F$2=0," - ",Tabla1[[#This Row],[Base Precio de Lista neto]]*(1-$F$2))</f>
        <v>2978.69047</v>
      </c>
      <c r="E4732" s="5">
        <f>IF($F$2=0," - ",Tabla1[[#This Row],[Base para Mejor precio]]*(1-$F$2))</f>
        <v>2680.8214229999999</v>
      </c>
      <c r="F4732" s="4" t="s">
        <v>6</v>
      </c>
      <c r="G4732" s="16" t="s">
        <v>6131</v>
      </c>
      <c r="H4732" s="5">
        <f>IFERROR(IF($F$3=0,"-",Tabla1[[#This Row],[Precio de Cliente neto]]*(1+$F$3)),"-")</f>
        <v>4468.0357050000002</v>
      </c>
      <c r="I4732" s="5">
        <v>4255.2721000000001</v>
      </c>
      <c r="J4732" s="5">
        <v>3829.7448899999999</v>
      </c>
      <c r="K4732" s="26">
        <v>0.21</v>
      </c>
    </row>
    <row r="4733" spans="1:11">
      <c r="A4733" s="4">
        <v>13822</v>
      </c>
      <c r="B4733" t="s">
        <v>3532</v>
      </c>
      <c r="C4733" s="5">
        <f>IF($F$2=0," - ",Tabla1[[#This Row],[Base Precio de Lista neto]])</f>
        <v>6121.4576999999999</v>
      </c>
      <c r="D4733" s="5">
        <f>IF($F$2=0," - ",Tabla1[[#This Row],[Base Precio de Lista neto]]*(1-$F$2))</f>
        <v>4285.0203899999997</v>
      </c>
      <c r="E4733" s="5">
        <f>IF($F$2=0," - ",Tabla1[[#This Row],[Base para Mejor precio]]*(1-$F$2))</f>
        <v>3856.5183509999997</v>
      </c>
      <c r="F4733" s="4" t="s">
        <v>6</v>
      </c>
      <c r="G4733" s="16" t="s">
        <v>6131</v>
      </c>
      <c r="H4733" s="5">
        <f>IFERROR(IF($F$3=0,"-",Tabla1[[#This Row],[Precio de Cliente neto]]*(1+$F$3)),"-")</f>
        <v>6427.5305849999995</v>
      </c>
      <c r="I4733" s="5">
        <v>6121.4576999999999</v>
      </c>
      <c r="J4733" s="5">
        <v>5509.3119299999998</v>
      </c>
      <c r="K4733" s="26">
        <v>0.21</v>
      </c>
    </row>
    <row r="4734" spans="1:11">
      <c r="A4734" s="4">
        <v>13823</v>
      </c>
      <c r="B4734" t="s">
        <v>3533</v>
      </c>
      <c r="C4734" s="5">
        <f>IF($F$2=0," - ",Tabla1[[#This Row],[Base Precio de Lista neto]])</f>
        <v>6121.4576999999999</v>
      </c>
      <c r="D4734" s="5">
        <f>IF($F$2=0," - ",Tabla1[[#This Row],[Base Precio de Lista neto]]*(1-$F$2))</f>
        <v>4285.0203899999997</v>
      </c>
      <c r="E4734" s="5">
        <f>IF($F$2=0," - ",Tabla1[[#This Row],[Base para Mejor precio]]*(1-$F$2))</f>
        <v>3856.5183509999997</v>
      </c>
      <c r="F4734" s="4" t="s">
        <v>6</v>
      </c>
      <c r="G4734" s="16" t="s">
        <v>6131</v>
      </c>
      <c r="H4734" s="5">
        <f>IFERROR(IF($F$3=0,"-",Tabla1[[#This Row],[Precio de Cliente neto]]*(1+$F$3)),"-")</f>
        <v>6427.5305849999995</v>
      </c>
      <c r="I4734" s="5">
        <v>6121.4576999999999</v>
      </c>
      <c r="J4734" s="5">
        <v>5509.3119299999998</v>
      </c>
      <c r="K4734" s="26">
        <v>0.21</v>
      </c>
    </row>
    <row r="4735" spans="1:11">
      <c r="A4735" s="4">
        <v>14000</v>
      </c>
      <c r="B4735" t="s">
        <v>3534</v>
      </c>
      <c r="C4735" s="5">
        <f>IF($F$2=0," - ",Tabla1[[#This Row],[Base Precio de Lista neto]])</f>
        <v>5844.9573</v>
      </c>
      <c r="D4735" s="5">
        <f>IF($F$2=0," - ",Tabla1[[#This Row],[Base Precio de Lista neto]]*(1-$F$2))</f>
        <v>4091.4701099999997</v>
      </c>
      <c r="E4735" s="5">
        <f>IF($F$2=0," - ",Tabla1[[#This Row],[Base para Mejor precio]]*(1-$F$2))</f>
        <v>3682.3230990000002</v>
      </c>
      <c r="F4735" s="4" t="s">
        <v>4</v>
      </c>
      <c r="G4735" s="16" t="s">
        <v>6131</v>
      </c>
      <c r="H4735" s="5">
        <f>IFERROR(IF($F$3=0,"-",Tabla1[[#This Row],[Precio de Cliente neto]]*(1+$F$3)),"-")</f>
        <v>6137.2051649999994</v>
      </c>
      <c r="I4735" s="5">
        <v>5844.9573</v>
      </c>
      <c r="J4735" s="5">
        <v>5260.4615700000004</v>
      </c>
      <c r="K4735" s="26">
        <v>0.21</v>
      </c>
    </row>
    <row r="4736" spans="1:11">
      <c r="A4736" s="4">
        <v>14018</v>
      </c>
      <c r="B4736" t="s">
        <v>3535</v>
      </c>
      <c r="C4736" s="5">
        <f>IF($F$2=0," - ",Tabla1[[#This Row],[Base Precio de Lista neto]])</f>
        <v>1454.5797</v>
      </c>
      <c r="D4736" s="5">
        <f>IF($F$2=0," - ",Tabla1[[#This Row],[Base Precio de Lista neto]]*(1-$F$2))</f>
        <v>1018.20579</v>
      </c>
      <c r="E4736" s="5">
        <f>IF($F$2=0," - ",Tabla1[[#This Row],[Base para Mejor precio]]*(1-$F$2))</f>
        <v>916.38521100000003</v>
      </c>
      <c r="F4736" s="4" t="s">
        <v>6</v>
      </c>
      <c r="G4736" s="16" t="s">
        <v>6131</v>
      </c>
      <c r="H4736" s="5">
        <f>IFERROR(IF($F$3=0,"-",Tabla1[[#This Row],[Precio de Cliente neto]]*(1+$F$3)),"-")</f>
        <v>1527.308685</v>
      </c>
      <c r="I4736" s="5">
        <v>1454.5797</v>
      </c>
      <c r="J4736" s="5">
        <v>1309.1217300000001</v>
      </c>
      <c r="K4736" s="26">
        <v>0.21</v>
      </c>
    </row>
    <row r="4737" spans="1:11">
      <c r="A4737" s="4">
        <v>14023</v>
      </c>
      <c r="B4737" t="s">
        <v>3536</v>
      </c>
      <c r="C4737" s="5">
        <f>IF($F$2=0," - ",Tabla1[[#This Row],[Base Precio de Lista neto]])</f>
        <v>1424.895</v>
      </c>
      <c r="D4737" s="5">
        <f>IF($F$2=0," - ",Tabla1[[#This Row],[Base Precio de Lista neto]]*(1-$F$2))</f>
        <v>997.42649999999992</v>
      </c>
      <c r="E4737" s="5">
        <f>IF($F$2=0," - ",Tabla1[[#This Row],[Base para Mejor precio]]*(1-$F$2))</f>
        <v>897.68385000000001</v>
      </c>
      <c r="F4737" s="4" t="s">
        <v>5</v>
      </c>
      <c r="G4737" s="16" t="s">
        <v>6131</v>
      </c>
      <c r="H4737" s="5">
        <f>IFERROR(IF($F$3=0,"-",Tabla1[[#This Row],[Precio de Cliente neto]]*(1+$F$3)),"-")</f>
        <v>1496.1397499999998</v>
      </c>
      <c r="I4737" s="5">
        <v>1424.895</v>
      </c>
      <c r="J4737" s="5">
        <v>1282.4055000000001</v>
      </c>
      <c r="K4737" s="26">
        <v>0.21</v>
      </c>
    </row>
    <row r="4738" spans="1:11">
      <c r="A4738" s="4">
        <v>15002</v>
      </c>
      <c r="B4738" t="s">
        <v>3537</v>
      </c>
      <c r="C4738" s="5">
        <f>IF($F$2=0," - ",Tabla1[[#This Row],[Base Precio de Lista neto]])</f>
        <v>377.82850000000002</v>
      </c>
      <c r="D4738" s="5">
        <f>IF($F$2=0," - ",Tabla1[[#This Row],[Base Precio de Lista neto]]*(1-$F$2))</f>
        <v>264.47994999999997</v>
      </c>
      <c r="E4738" s="5">
        <f>IF($F$2=0," - ",Tabla1[[#This Row],[Base para Mejor precio]]*(1-$F$2))</f>
        <v>238.03195500000001</v>
      </c>
      <c r="F4738" s="4" t="s">
        <v>4</v>
      </c>
      <c r="G4738" s="16" t="s">
        <v>6131</v>
      </c>
      <c r="H4738" s="5">
        <f>IFERROR(IF($F$3=0,"-",Tabla1[[#This Row],[Precio de Cliente neto]]*(1+$F$3)),"-")</f>
        <v>396.71992499999999</v>
      </c>
      <c r="I4738" s="5">
        <v>377.82850000000002</v>
      </c>
      <c r="J4738" s="5">
        <v>340.04565000000002</v>
      </c>
      <c r="K4738" s="26">
        <v>0.21</v>
      </c>
    </row>
    <row r="4739" spans="1:11">
      <c r="A4739" s="4">
        <v>15003</v>
      </c>
      <c r="B4739" t="s">
        <v>3538</v>
      </c>
      <c r="C4739" s="5">
        <f>IF($F$2=0," - ",Tabla1[[#This Row],[Base Precio de Lista neto]])</f>
        <v>368</v>
      </c>
      <c r="D4739" s="5">
        <f>IF($F$2=0," - ",Tabla1[[#This Row],[Base Precio de Lista neto]]*(1-$F$2))</f>
        <v>257.59999999999997</v>
      </c>
      <c r="E4739" s="5">
        <f>IF($F$2=0," - ",Tabla1[[#This Row],[Base para Mejor precio]]*(1-$F$2))</f>
        <v>231.83999999999997</v>
      </c>
      <c r="F4739" s="4" t="s">
        <v>4</v>
      </c>
      <c r="G4739" s="16" t="s">
        <v>6131</v>
      </c>
      <c r="H4739" s="5">
        <f>IFERROR(IF($F$3=0,"-",Tabla1[[#This Row],[Precio de Cliente neto]]*(1+$F$3)),"-")</f>
        <v>386.4</v>
      </c>
      <c r="I4739" s="5">
        <v>368</v>
      </c>
      <c r="J4739" s="5">
        <v>331.2</v>
      </c>
      <c r="K4739" s="26">
        <v>0.21</v>
      </c>
    </row>
    <row r="4740" spans="1:11">
      <c r="A4740" s="4">
        <v>15004</v>
      </c>
      <c r="B4740" t="s">
        <v>3539</v>
      </c>
      <c r="C4740" s="5">
        <f>IF($F$2=0," - ",Tabla1[[#This Row],[Base Precio de Lista neto]])</f>
        <v>1106.7425000000001</v>
      </c>
      <c r="D4740" s="5">
        <f>IF($F$2=0," - ",Tabla1[[#This Row],[Base Precio de Lista neto]]*(1-$F$2))</f>
        <v>774.71974999999998</v>
      </c>
      <c r="E4740" s="5">
        <f>IF($F$2=0," - ",Tabla1[[#This Row],[Base para Mejor precio]]*(1-$F$2))</f>
        <v>697.24777499999993</v>
      </c>
      <c r="F4740" s="4" t="s">
        <v>4</v>
      </c>
      <c r="G4740" s="16" t="s">
        <v>6131</v>
      </c>
      <c r="H4740" s="5">
        <f>IFERROR(IF($F$3=0,"-",Tabla1[[#This Row],[Precio de Cliente neto]]*(1+$F$3)),"-")</f>
        <v>1162.0796249999999</v>
      </c>
      <c r="I4740" s="5">
        <v>1106.7425000000001</v>
      </c>
      <c r="J4740" s="5">
        <v>996.06825000000003</v>
      </c>
      <c r="K4740" s="26">
        <v>0.21</v>
      </c>
    </row>
    <row r="4741" spans="1:11">
      <c r="A4741" s="4">
        <v>15006</v>
      </c>
      <c r="B4741" t="s">
        <v>3540</v>
      </c>
      <c r="C4741" s="5">
        <f>IF($F$2=0," - ",Tabla1[[#This Row],[Base Precio de Lista neto]])</f>
        <v>235.88560000000001</v>
      </c>
      <c r="D4741" s="5">
        <f>IF($F$2=0," - ",Tabla1[[#This Row],[Base Precio de Lista neto]]*(1-$F$2))</f>
        <v>165.11992000000001</v>
      </c>
      <c r="E4741" s="5">
        <f>IF($F$2=0," - ",Tabla1[[#This Row],[Base para Mejor precio]]*(1-$F$2))</f>
        <v>148.60792799999999</v>
      </c>
      <c r="F4741" s="4" t="s">
        <v>4</v>
      </c>
      <c r="G4741" s="16" t="s">
        <v>6131</v>
      </c>
      <c r="H4741" s="5">
        <f>IFERROR(IF($F$3=0,"-",Tabla1[[#This Row],[Precio de Cliente neto]]*(1+$F$3)),"-")</f>
        <v>247.67988000000003</v>
      </c>
      <c r="I4741" s="5">
        <v>235.88560000000001</v>
      </c>
      <c r="J4741" s="5">
        <v>212.29704000000001</v>
      </c>
      <c r="K4741" s="26">
        <v>0.21</v>
      </c>
    </row>
    <row r="4742" spans="1:11">
      <c r="A4742" s="4">
        <v>15007</v>
      </c>
      <c r="B4742" t="s">
        <v>3541</v>
      </c>
      <c r="C4742" s="5">
        <f>IF($F$2=0," - ",Tabla1[[#This Row],[Base Precio de Lista neto]])</f>
        <v>235.88560000000001</v>
      </c>
      <c r="D4742" s="5">
        <f>IF($F$2=0," - ",Tabla1[[#This Row],[Base Precio de Lista neto]]*(1-$F$2))</f>
        <v>165.11992000000001</v>
      </c>
      <c r="E4742" s="5">
        <f>IF($F$2=0," - ",Tabla1[[#This Row],[Base para Mejor precio]]*(1-$F$2))</f>
        <v>148.60792799999999</v>
      </c>
      <c r="F4742" s="4" t="s">
        <v>4</v>
      </c>
      <c r="G4742" s="16" t="s">
        <v>6131</v>
      </c>
      <c r="H4742" s="5">
        <f>IFERROR(IF($F$3=0,"-",Tabla1[[#This Row],[Precio de Cliente neto]]*(1+$F$3)),"-")</f>
        <v>247.67988000000003</v>
      </c>
      <c r="I4742" s="5">
        <v>235.88560000000001</v>
      </c>
      <c r="J4742" s="5">
        <v>212.29704000000001</v>
      </c>
      <c r="K4742" s="26">
        <v>0.21</v>
      </c>
    </row>
    <row r="4743" spans="1:11">
      <c r="A4743" s="4">
        <v>15029</v>
      </c>
      <c r="B4743" t="s">
        <v>3542</v>
      </c>
      <c r="C4743" s="5">
        <f>IF($F$2=0," - ",Tabla1[[#This Row],[Base Precio de Lista neto]])</f>
        <v>1305.1496</v>
      </c>
      <c r="D4743" s="5">
        <f>IF($F$2=0," - ",Tabla1[[#This Row],[Base Precio de Lista neto]]*(1-$F$2))</f>
        <v>913.60471999999993</v>
      </c>
      <c r="E4743" s="5">
        <f>IF($F$2=0," - ",Tabla1[[#This Row],[Base para Mejor precio]]*(1-$F$2))</f>
        <v>822.24424799999997</v>
      </c>
      <c r="F4743" s="4" t="s">
        <v>4</v>
      </c>
      <c r="G4743" s="16" t="s">
        <v>6131</v>
      </c>
      <c r="H4743" s="5">
        <f>IFERROR(IF($F$3=0,"-",Tabla1[[#This Row],[Precio de Cliente neto]]*(1+$F$3)),"-")</f>
        <v>1370.40708</v>
      </c>
      <c r="I4743" s="5">
        <v>1305.1496</v>
      </c>
      <c r="J4743" s="5">
        <v>1174.63464</v>
      </c>
      <c r="K4743" s="26">
        <v>0.21</v>
      </c>
    </row>
    <row r="4744" spans="1:11">
      <c r="A4744" s="4">
        <v>15031</v>
      </c>
      <c r="B4744" t="s">
        <v>3543</v>
      </c>
      <c r="C4744" s="5">
        <f>IF($F$2=0," - ",Tabla1[[#This Row],[Base Precio de Lista neto]])</f>
        <v>379.49990000000003</v>
      </c>
      <c r="D4744" s="5">
        <f>IF($F$2=0," - ",Tabla1[[#This Row],[Base Precio de Lista neto]]*(1-$F$2))</f>
        <v>265.64992999999998</v>
      </c>
      <c r="E4744" s="5">
        <f>IF($F$2=0," - ",Tabla1[[#This Row],[Base para Mejor precio]]*(1-$F$2))</f>
        <v>239.084937</v>
      </c>
      <c r="F4744" s="4" t="s">
        <v>4</v>
      </c>
      <c r="G4744" s="16" t="s">
        <v>6131</v>
      </c>
      <c r="H4744" s="5">
        <f>IFERROR(IF($F$3=0,"-",Tabla1[[#This Row],[Precio de Cliente neto]]*(1+$F$3)),"-")</f>
        <v>398.47489499999995</v>
      </c>
      <c r="I4744" s="5">
        <v>379.49990000000003</v>
      </c>
      <c r="J4744" s="5">
        <v>341.54991000000001</v>
      </c>
      <c r="K4744" s="26">
        <v>0.21</v>
      </c>
    </row>
    <row r="4745" spans="1:11">
      <c r="A4745" s="4">
        <v>15032</v>
      </c>
      <c r="B4745" t="s">
        <v>3544</v>
      </c>
      <c r="C4745" s="5">
        <f>IF($F$2=0," - ",Tabla1[[#This Row],[Base Precio de Lista neto]])</f>
        <v>386.57130000000001</v>
      </c>
      <c r="D4745" s="5">
        <f>IF($F$2=0," - ",Tabla1[[#This Row],[Base Precio de Lista neto]]*(1-$F$2))</f>
        <v>270.59990999999997</v>
      </c>
      <c r="E4745" s="5">
        <f>IF($F$2=0," - ",Tabla1[[#This Row],[Base para Mejor precio]]*(1-$F$2))</f>
        <v>243.539919</v>
      </c>
      <c r="F4745" s="4" t="s">
        <v>4</v>
      </c>
      <c r="G4745" s="16" t="s">
        <v>6131</v>
      </c>
      <c r="H4745" s="5">
        <f>IFERROR(IF($F$3=0,"-",Tabla1[[#This Row],[Precio de Cliente neto]]*(1+$F$3)),"-")</f>
        <v>405.89986499999998</v>
      </c>
      <c r="I4745" s="5">
        <v>386.57130000000001</v>
      </c>
      <c r="J4745" s="5">
        <v>347.91417000000001</v>
      </c>
      <c r="K4745" s="26">
        <v>0.21</v>
      </c>
    </row>
    <row r="4746" spans="1:11">
      <c r="A4746" s="4">
        <v>16000</v>
      </c>
      <c r="B4746" t="s">
        <v>3545</v>
      </c>
      <c r="C4746" s="5">
        <f>IF($F$2=0," - ",Tabla1[[#This Row],[Base Precio de Lista neto]])</f>
        <v>2594.2739999999999</v>
      </c>
      <c r="D4746" s="5">
        <f>IF($F$2=0," - ",Tabla1[[#This Row],[Base Precio de Lista neto]]*(1-$F$2))</f>
        <v>1815.9917999999998</v>
      </c>
      <c r="E4746" s="5">
        <f>IF($F$2=0," - ",Tabla1[[#This Row],[Base para Mejor precio]]*(1-$F$2))</f>
        <v>1634.3926199999999</v>
      </c>
      <c r="F4746" s="4" t="s">
        <v>6</v>
      </c>
      <c r="G4746" s="16" t="s">
        <v>6131</v>
      </c>
      <c r="H4746" s="5">
        <f>IFERROR(IF($F$3=0,"-",Tabla1[[#This Row],[Precio de Cliente neto]]*(1+$F$3)),"-")</f>
        <v>2723.9876999999997</v>
      </c>
      <c r="I4746" s="5">
        <v>2594.2739999999999</v>
      </c>
      <c r="J4746" s="5">
        <v>2334.8465999999999</v>
      </c>
      <c r="K4746" s="26">
        <v>0.21</v>
      </c>
    </row>
    <row r="4747" spans="1:11">
      <c r="A4747" s="4">
        <v>16001</v>
      </c>
      <c r="B4747" t="s">
        <v>3546</v>
      </c>
      <c r="C4747" s="5">
        <f>IF($F$2=0," - ",Tabla1[[#This Row],[Base Precio de Lista neto]])</f>
        <v>2594.2739999999999</v>
      </c>
      <c r="D4747" s="5">
        <f>IF($F$2=0," - ",Tabla1[[#This Row],[Base Precio de Lista neto]]*(1-$F$2))</f>
        <v>1815.9917999999998</v>
      </c>
      <c r="E4747" s="5">
        <f>IF($F$2=0," - ",Tabla1[[#This Row],[Base para Mejor precio]]*(1-$F$2))</f>
        <v>1634.3926199999999</v>
      </c>
      <c r="F4747" s="4" t="s">
        <v>6</v>
      </c>
      <c r="G4747" s="16" t="s">
        <v>6131</v>
      </c>
      <c r="H4747" s="5">
        <f>IFERROR(IF($F$3=0,"-",Tabla1[[#This Row],[Precio de Cliente neto]]*(1+$F$3)),"-")</f>
        <v>2723.9876999999997</v>
      </c>
      <c r="I4747" s="5">
        <v>2594.2739999999999</v>
      </c>
      <c r="J4747" s="5">
        <v>2334.8465999999999</v>
      </c>
      <c r="K4747" s="26">
        <v>0.21</v>
      </c>
    </row>
    <row r="4748" spans="1:11">
      <c r="A4748" s="4">
        <v>16002</v>
      </c>
      <c r="B4748" t="s">
        <v>3547</v>
      </c>
      <c r="C4748" s="5">
        <f>IF($F$2=0," - ",Tabla1[[#This Row],[Base Precio de Lista neto]])</f>
        <v>2776.3560000000002</v>
      </c>
      <c r="D4748" s="5">
        <f>IF($F$2=0," - ",Tabla1[[#This Row],[Base Precio de Lista neto]]*(1-$F$2))</f>
        <v>1943.4492</v>
      </c>
      <c r="E4748" s="5">
        <f>IF($F$2=0," - ",Tabla1[[#This Row],[Base para Mejor precio]]*(1-$F$2))</f>
        <v>1749.10428</v>
      </c>
      <c r="F4748" s="4" t="s">
        <v>6</v>
      </c>
      <c r="G4748" s="16" t="s">
        <v>6131</v>
      </c>
      <c r="H4748" s="5">
        <f>IFERROR(IF($F$3=0,"-",Tabla1[[#This Row],[Precio de Cliente neto]]*(1+$F$3)),"-")</f>
        <v>2915.1738</v>
      </c>
      <c r="I4748" s="5">
        <v>2776.3560000000002</v>
      </c>
      <c r="J4748" s="5">
        <v>2498.7204000000002</v>
      </c>
      <c r="K4748" s="26">
        <v>0.21</v>
      </c>
    </row>
    <row r="4749" spans="1:11">
      <c r="A4749" s="4">
        <v>16003</v>
      </c>
      <c r="B4749" t="s">
        <v>3548</v>
      </c>
      <c r="C4749" s="5">
        <f>IF($F$2=0," - ",Tabla1[[#This Row],[Base Precio de Lista neto]])</f>
        <v>2776.3560000000002</v>
      </c>
      <c r="D4749" s="5">
        <f>IF($F$2=0," - ",Tabla1[[#This Row],[Base Precio de Lista neto]]*(1-$F$2))</f>
        <v>1943.4492</v>
      </c>
      <c r="E4749" s="5">
        <f>IF($F$2=0," - ",Tabla1[[#This Row],[Base para Mejor precio]]*(1-$F$2))</f>
        <v>1749.10428</v>
      </c>
      <c r="F4749" s="4" t="s">
        <v>6</v>
      </c>
      <c r="G4749" s="16" t="s">
        <v>6131</v>
      </c>
      <c r="H4749" s="5">
        <f>IFERROR(IF($F$3=0,"-",Tabla1[[#This Row],[Precio de Cliente neto]]*(1+$F$3)),"-")</f>
        <v>2915.1738</v>
      </c>
      <c r="I4749" s="5">
        <v>2776.3560000000002</v>
      </c>
      <c r="J4749" s="5">
        <v>2498.7204000000002</v>
      </c>
      <c r="K4749" s="26">
        <v>0.21</v>
      </c>
    </row>
    <row r="4750" spans="1:11">
      <c r="A4750" s="4">
        <v>16004</v>
      </c>
      <c r="B4750" t="s">
        <v>3549</v>
      </c>
      <c r="C4750" s="5">
        <f>IF($F$2=0," - ",Tabla1[[#This Row],[Base Precio de Lista neto]])</f>
        <v>4821.3770000000004</v>
      </c>
      <c r="D4750" s="5">
        <f>IF($F$2=0," - ",Tabla1[[#This Row],[Base Precio de Lista neto]]*(1-$F$2))</f>
        <v>3374.9639000000002</v>
      </c>
      <c r="E4750" s="5">
        <f>IF($F$2=0," - ",Tabla1[[#This Row],[Base para Mejor precio]]*(1-$F$2))</f>
        <v>3037.4675099999999</v>
      </c>
      <c r="F4750" s="4" t="s">
        <v>6</v>
      </c>
      <c r="G4750" s="16" t="s">
        <v>6131</v>
      </c>
      <c r="H4750" s="5">
        <f>IFERROR(IF($F$3=0,"-",Tabla1[[#This Row],[Precio de Cliente neto]]*(1+$F$3)),"-")</f>
        <v>5062.4458500000001</v>
      </c>
      <c r="I4750" s="5">
        <v>4821.3770000000004</v>
      </c>
      <c r="J4750" s="5">
        <v>4339.2393000000002</v>
      </c>
      <c r="K4750" s="26">
        <v>0.21</v>
      </c>
    </row>
    <row r="4751" spans="1:11">
      <c r="A4751" s="4">
        <v>16005</v>
      </c>
      <c r="B4751" t="s">
        <v>3550</v>
      </c>
      <c r="C4751" s="5">
        <f>IF($F$2=0," - ",Tabla1[[#This Row],[Base Precio de Lista neto]])</f>
        <v>4821.3770000000004</v>
      </c>
      <c r="D4751" s="5">
        <f>IF($F$2=0," - ",Tabla1[[#This Row],[Base Precio de Lista neto]]*(1-$F$2))</f>
        <v>3374.9639000000002</v>
      </c>
      <c r="E4751" s="5">
        <f>IF($F$2=0," - ",Tabla1[[#This Row],[Base para Mejor precio]]*(1-$F$2))</f>
        <v>3037.4675099999999</v>
      </c>
      <c r="F4751" s="4" t="s">
        <v>6</v>
      </c>
      <c r="G4751" s="16" t="s">
        <v>6131</v>
      </c>
      <c r="H4751" s="5">
        <f>IFERROR(IF($F$3=0,"-",Tabla1[[#This Row],[Precio de Cliente neto]]*(1+$F$3)),"-")</f>
        <v>5062.4458500000001</v>
      </c>
      <c r="I4751" s="5">
        <v>4821.3770000000004</v>
      </c>
      <c r="J4751" s="5">
        <v>4339.2393000000002</v>
      </c>
      <c r="K4751" s="26">
        <v>0.21</v>
      </c>
    </row>
    <row r="4752" spans="1:11">
      <c r="A4752" s="4">
        <v>16006</v>
      </c>
      <c r="B4752" t="s">
        <v>3551</v>
      </c>
      <c r="C4752" s="5">
        <f>IF($F$2=0," - ",Tabla1[[#This Row],[Base Precio de Lista neto]])</f>
        <v>5159.9569000000001</v>
      </c>
      <c r="D4752" s="5">
        <f>IF($F$2=0," - ",Tabla1[[#This Row],[Base Precio de Lista neto]]*(1-$F$2))</f>
        <v>3611.96983</v>
      </c>
      <c r="E4752" s="5">
        <f>IF($F$2=0," - ",Tabla1[[#This Row],[Base para Mejor precio]]*(1-$F$2))</f>
        <v>3250.7728470000002</v>
      </c>
      <c r="F4752" s="4" t="s">
        <v>6</v>
      </c>
      <c r="G4752" s="16" t="s">
        <v>6131</v>
      </c>
      <c r="H4752" s="5">
        <f>IFERROR(IF($F$3=0,"-",Tabla1[[#This Row],[Precio de Cliente neto]]*(1+$F$3)),"-")</f>
        <v>5417.954745</v>
      </c>
      <c r="I4752" s="5">
        <v>5159.9569000000001</v>
      </c>
      <c r="J4752" s="5">
        <v>4643.9612100000004</v>
      </c>
      <c r="K4752" s="26">
        <v>0.21</v>
      </c>
    </row>
    <row r="4753" spans="1:11">
      <c r="A4753" s="4">
        <v>16007</v>
      </c>
      <c r="B4753" t="s">
        <v>3552</v>
      </c>
      <c r="C4753" s="5">
        <f>IF($F$2=0," - ",Tabla1[[#This Row],[Base Precio de Lista neto]])</f>
        <v>5159.9569000000001</v>
      </c>
      <c r="D4753" s="5">
        <f>IF($F$2=0," - ",Tabla1[[#This Row],[Base Precio de Lista neto]]*(1-$F$2))</f>
        <v>3611.96983</v>
      </c>
      <c r="E4753" s="5">
        <f>IF($F$2=0," - ",Tabla1[[#This Row],[Base para Mejor precio]]*(1-$F$2))</f>
        <v>3250.7728470000002</v>
      </c>
      <c r="F4753" s="4" t="s">
        <v>6</v>
      </c>
      <c r="G4753" s="16" t="s">
        <v>6131</v>
      </c>
      <c r="H4753" s="5">
        <f>IFERROR(IF($F$3=0,"-",Tabla1[[#This Row],[Precio de Cliente neto]]*(1+$F$3)),"-")</f>
        <v>5417.954745</v>
      </c>
      <c r="I4753" s="5">
        <v>5159.9569000000001</v>
      </c>
      <c r="J4753" s="5">
        <v>4643.9612100000004</v>
      </c>
      <c r="K4753" s="26">
        <v>0.21</v>
      </c>
    </row>
    <row r="4754" spans="1:11">
      <c r="A4754" s="4">
        <v>16008</v>
      </c>
      <c r="B4754" t="s">
        <v>3553</v>
      </c>
      <c r="C4754" s="5">
        <f>IF($F$2=0," - ",Tabla1[[#This Row],[Base Precio de Lista neto]])</f>
        <v>3134.4969999999998</v>
      </c>
      <c r="D4754" s="5">
        <f>IF($F$2=0," - ",Tabla1[[#This Row],[Base Precio de Lista neto]]*(1-$F$2))</f>
        <v>2194.1478999999999</v>
      </c>
      <c r="E4754" s="5">
        <f>IF($F$2=0," - ",Tabla1[[#This Row],[Base para Mejor precio]]*(1-$F$2))</f>
        <v>1974.7331099999999</v>
      </c>
      <c r="F4754" s="4" t="s">
        <v>6</v>
      </c>
      <c r="G4754" s="16" t="s">
        <v>6131</v>
      </c>
      <c r="H4754" s="5">
        <f>IFERROR(IF($F$3=0,"-",Tabla1[[#This Row],[Precio de Cliente neto]]*(1+$F$3)),"-")</f>
        <v>3291.2218499999999</v>
      </c>
      <c r="I4754" s="5">
        <v>3134.4969999999998</v>
      </c>
      <c r="J4754" s="5">
        <v>2821.0473000000002</v>
      </c>
      <c r="K4754" s="26">
        <v>0.21</v>
      </c>
    </row>
    <row r="4755" spans="1:11">
      <c r="A4755" s="4">
        <v>16009</v>
      </c>
      <c r="B4755" t="s">
        <v>3554</v>
      </c>
      <c r="C4755" s="5">
        <f>IF($F$2=0," - ",Tabla1[[#This Row],[Base Precio de Lista neto]])</f>
        <v>3354.1977000000002</v>
      </c>
      <c r="D4755" s="5">
        <f>IF($F$2=0," - ",Tabla1[[#This Row],[Base Precio de Lista neto]]*(1-$F$2))</f>
        <v>2347.9383899999998</v>
      </c>
      <c r="E4755" s="5">
        <f>IF($F$2=0," - ",Tabla1[[#This Row],[Base para Mejor precio]]*(1-$F$2))</f>
        <v>2113.1445509999999</v>
      </c>
      <c r="F4755" s="4" t="s">
        <v>6</v>
      </c>
      <c r="G4755" s="16" t="s">
        <v>6131</v>
      </c>
      <c r="H4755" s="5">
        <f>IFERROR(IF($F$3=0,"-",Tabla1[[#This Row],[Precio de Cliente neto]]*(1+$F$3)),"-")</f>
        <v>3521.9075849999999</v>
      </c>
      <c r="I4755" s="5">
        <v>3354.1977000000002</v>
      </c>
      <c r="J4755" s="5">
        <v>3018.7779300000002</v>
      </c>
      <c r="K4755" s="26">
        <v>0.21</v>
      </c>
    </row>
    <row r="4756" spans="1:11">
      <c r="A4756" s="4">
        <v>16010</v>
      </c>
      <c r="B4756" t="s">
        <v>8773</v>
      </c>
      <c r="C4756" s="5">
        <f>IF($F$2=0," - ",Tabla1[[#This Row],[Base Precio de Lista neto]])</f>
        <v>5773.915</v>
      </c>
      <c r="D4756" s="5">
        <f>IF($F$2=0," - ",Tabla1[[#This Row],[Base Precio de Lista neto]]*(1-$F$2))</f>
        <v>4041.7404999999999</v>
      </c>
      <c r="E4756" s="5">
        <f>IF($F$2=0," - ",Tabla1[[#This Row],[Base para Mejor precio]]*(1-$F$2))</f>
        <v>3637.5664499999998</v>
      </c>
      <c r="F4756" s="4" t="s">
        <v>6</v>
      </c>
      <c r="G4756" s="16" t="s">
        <v>6131</v>
      </c>
      <c r="H4756" s="5">
        <f>IFERROR(IF($F$3=0,"-",Tabla1[[#This Row],[Precio de Cliente neto]]*(1+$F$3)),"-")</f>
        <v>6062.6107499999998</v>
      </c>
      <c r="I4756" s="5">
        <v>5773.915</v>
      </c>
      <c r="J4756" s="5">
        <v>5196.5235000000002</v>
      </c>
      <c r="K4756" s="26">
        <v>0.21</v>
      </c>
    </row>
    <row r="4757" spans="1:11">
      <c r="A4757" s="4">
        <v>16011</v>
      </c>
      <c r="B4757" t="s">
        <v>8774</v>
      </c>
      <c r="C4757" s="5">
        <f>IF($F$2=0," - ",Tabla1[[#This Row],[Base Precio de Lista neto]])</f>
        <v>6178.7060000000001</v>
      </c>
      <c r="D4757" s="5">
        <f>IF($F$2=0," - ",Tabla1[[#This Row],[Base Precio de Lista neto]]*(1-$F$2))</f>
        <v>4325.0941999999995</v>
      </c>
      <c r="E4757" s="5">
        <f>IF($F$2=0," - ",Tabla1[[#This Row],[Base para Mejor precio]]*(1-$F$2))</f>
        <v>3892.5847799999997</v>
      </c>
      <c r="F4757" s="4" t="s">
        <v>6</v>
      </c>
      <c r="G4757" s="16" t="s">
        <v>6131</v>
      </c>
      <c r="H4757" s="5">
        <f>IFERROR(IF($F$3=0,"-",Tabla1[[#This Row],[Precio de Cliente neto]]*(1+$F$3)),"-")</f>
        <v>6487.6412999999993</v>
      </c>
      <c r="I4757" s="5">
        <v>6178.7060000000001</v>
      </c>
      <c r="J4757" s="5">
        <v>5560.8353999999999</v>
      </c>
      <c r="K4757" s="26">
        <v>0.21</v>
      </c>
    </row>
    <row r="4758" spans="1:11">
      <c r="A4758" s="4">
        <v>16012</v>
      </c>
      <c r="B4758" t="s">
        <v>3555</v>
      </c>
      <c r="C4758" s="5">
        <f>IF($F$2=0," - ",Tabla1[[#This Row],[Base Precio de Lista neto]])</f>
        <v>3752.9695000000002</v>
      </c>
      <c r="D4758" s="5">
        <f>IF($F$2=0," - ",Tabla1[[#This Row],[Base Precio de Lista neto]]*(1-$F$2))</f>
        <v>2627.0786499999999</v>
      </c>
      <c r="E4758" s="5">
        <f>IF($F$2=0," - ",Tabla1[[#This Row],[Base para Mejor precio]]*(1-$F$2))</f>
        <v>2364.3707849999996</v>
      </c>
      <c r="F4758" s="4" t="s">
        <v>6</v>
      </c>
      <c r="G4758" s="16" t="s">
        <v>6131</v>
      </c>
      <c r="H4758" s="5">
        <f>IFERROR(IF($F$3=0,"-",Tabla1[[#This Row],[Precio de Cliente neto]]*(1+$F$3)),"-")</f>
        <v>3940.6179750000001</v>
      </c>
      <c r="I4758" s="5">
        <v>3752.9695000000002</v>
      </c>
      <c r="J4758" s="5">
        <v>3377.6725499999998</v>
      </c>
      <c r="K4758" s="26">
        <v>0.21</v>
      </c>
    </row>
    <row r="4759" spans="1:11">
      <c r="A4759" s="4">
        <v>16013</v>
      </c>
      <c r="B4759" t="s">
        <v>3556</v>
      </c>
      <c r="C4759" s="5">
        <f>IF($F$2=0," - ",Tabla1[[#This Row],[Base Precio de Lista neto]])</f>
        <v>4016.3094000000001</v>
      </c>
      <c r="D4759" s="5">
        <f>IF($F$2=0," - ",Tabla1[[#This Row],[Base Precio de Lista neto]]*(1-$F$2))</f>
        <v>2811.4165800000001</v>
      </c>
      <c r="E4759" s="5">
        <f>IF($F$2=0," - ",Tabla1[[#This Row],[Base para Mejor precio]]*(1-$F$2))</f>
        <v>2530.2749220000001</v>
      </c>
      <c r="F4759" s="4" t="s">
        <v>6</v>
      </c>
      <c r="G4759" s="16" t="s">
        <v>6131</v>
      </c>
      <c r="H4759" s="5">
        <f>IFERROR(IF($F$3=0,"-",Tabla1[[#This Row],[Precio de Cliente neto]]*(1+$F$3)),"-")</f>
        <v>4217.1248699999996</v>
      </c>
      <c r="I4759" s="5">
        <v>4016.3094000000001</v>
      </c>
      <c r="J4759" s="5">
        <v>3614.6784600000001</v>
      </c>
      <c r="K4759" s="26">
        <v>0.21</v>
      </c>
    </row>
    <row r="4760" spans="1:11">
      <c r="A4760" s="4">
        <v>16014</v>
      </c>
      <c r="B4760" t="s">
        <v>3557</v>
      </c>
      <c r="C4760" s="5">
        <f>IF($F$2=0," - ",Tabla1[[#This Row],[Base Precio de Lista neto]])</f>
        <v>5421.7919000000002</v>
      </c>
      <c r="D4760" s="5">
        <f>IF($F$2=0," - ",Tabla1[[#This Row],[Base Precio de Lista neto]]*(1-$F$2))</f>
        <v>3795.2543299999998</v>
      </c>
      <c r="E4760" s="5">
        <f>IF($F$2=0," - ",Tabla1[[#This Row],[Base para Mejor precio]]*(1-$F$2))</f>
        <v>3415.728897</v>
      </c>
      <c r="F4760" s="4" t="s">
        <v>6</v>
      </c>
      <c r="G4760" s="16" t="s">
        <v>6131</v>
      </c>
      <c r="H4760" s="5">
        <f>IFERROR(IF($F$3=0,"-",Tabla1[[#This Row],[Precio de Cliente neto]]*(1+$F$3)),"-")</f>
        <v>5692.8814949999996</v>
      </c>
      <c r="I4760" s="5">
        <v>5421.7919000000002</v>
      </c>
      <c r="J4760" s="5">
        <v>4879.6127100000003</v>
      </c>
      <c r="K4760" s="26">
        <v>0.21</v>
      </c>
    </row>
    <row r="4761" spans="1:11">
      <c r="A4761" s="4">
        <v>16015</v>
      </c>
      <c r="B4761" t="s">
        <v>3558</v>
      </c>
      <c r="C4761" s="5">
        <f>IF($F$2=0," - ",Tabla1[[#This Row],[Base Precio de Lista neto]])</f>
        <v>5801.0014000000001</v>
      </c>
      <c r="D4761" s="5">
        <f>IF($F$2=0," - ",Tabla1[[#This Row],[Base Precio de Lista neto]]*(1-$F$2))</f>
        <v>4060.7009799999996</v>
      </c>
      <c r="E4761" s="5">
        <f>IF($F$2=0," - ",Tabla1[[#This Row],[Base para Mejor precio]]*(1-$F$2))</f>
        <v>3654.6308819999995</v>
      </c>
      <c r="F4761" s="4" t="s">
        <v>6</v>
      </c>
      <c r="G4761" s="16" t="s">
        <v>6131</v>
      </c>
      <c r="H4761" s="5">
        <f>IFERROR(IF($F$3=0,"-",Tabla1[[#This Row],[Precio de Cliente neto]]*(1+$F$3)),"-")</f>
        <v>6091.0514699999994</v>
      </c>
      <c r="I4761" s="5">
        <v>5801.0014000000001</v>
      </c>
      <c r="J4761" s="5">
        <v>5220.9012599999996</v>
      </c>
      <c r="K4761" s="26">
        <v>0.21</v>
      </c>
    </row>
    <row r="4762" spans="1:11">
      <c r="A4762" s="4">
        <v>16016</v>
      </c>
      <c r="B4762" t="s">
        <v>3559</v>
      </c>
      <c r="C4762" s="5">
        <f>IF($F$2=0," - ",Tabla1[[#This Row],[Base Precio de Lista neto]])</f>
        <v>4514.3978999999999</v>
      </c>
      <c r="D4762" s="5">
        <f>IF($F$2=0," - ",Tabla1[[#This Row],[Base Precio de Lista neto]]*(1-$F$2))</f>
        <v>3160.0785299999998</v>
      </c>
      <c r="E4762" s="5">
        <f>IF($F$2=0," - ",Tabla1[[#This Row],[Base para Mejor precio]]*(1-$F$2))</f>
        <v>2844.0706769999997</v>
      </c>
      <c r="F4762" s="4" t="s">
        <v>6</v>
      </c>
      <c r="G4762" s="16" t="s">
        <v>6131</v>
      </c>
      <c r="H4762" s="5">
        <f>IFERROR(IF($F$3=0,"-",Tabla1[[#This Row],[Precio de Cliente neto]]*(1+$F$3)),"-")</f>
        <v>4740.1177950000001</v>
      </c>
      <c r="I4762" s="5">
        <v>4514.3978999999999</v>
      </c>
      <c r="J4762" s="5">
        <v>4062.95811</v>
      </c>
      <c r="K4762" s="26">
        <v>0.21</v>
      </c>
    </row>
    <row r="4763" spans="1:11">
      <c r="A4763" s="4">
        <v>16017</v>
      </c>
      <c r="B4763" t="s">
        <v>3560</v>
      </c>
      <c r="C4763" s="5">
        <f>IF($F$2=0," - ",Tabla1[[#This Row],[Base Precio de Lista neto]])</f>
        <v>4830.4058000000005</v>
      </c>
      <c r="D4763" s="5">
        <f>IF($F$2=0," - ",Tabla1[[#This Row],[Base Precio de Lista neto]]*(1-$F$2))</f>
        <v>3381.28406</v>
      </c>
      <c r="E4763" s="5">
        <f>IF($F$2=0," - ",Tabla1[[#This Row],[Base para Mejor precio]]*(1-$F$2))</f>
        <v>3043.1556539999997</v>
      </c>
      <c r="F4763" s="4" t="s">
        <v>6</v>
      </c>
      <c r="G4763" s="16" t="s">
        <v>6131</v>
      </c>
      <c r="H4763" s="5">
        <f>IFERROR(IF($F$3=0,"-",Tabla1[[#This Row],[Precio de Cliente neto]]*(1+$F$3)),"-")</f>
        <v>5071.9260899999999</v>
      </c>
      <c r="I4763" s="5">
        <v>4830.4058000000005</v>
      </c>
      <c r="J4763" s="5">
        <v>4347.3652199999997</v>
      </c>
      <c r="K4763" s="26">
        <v>0.21</v>
      </c>
    </row>
    <row r="4764" spans="1:11">
      <c r="A4764" s="4">
        <v>16018</v>
      </c>
      <c r="B4764" t="s">
        <v>8775</v>
      </c>
      <c r="C4764" s="5">
        <f>IF($F$2=0," - ",Tabla1[[#This Row],[Base Precio de Lista neto]])</f>
        <v>8336.9644000000008</v>
      </c>
      <c r="D4764" s="5">
        <f>IF($F$2=0," - ",Tabla1[[#This Row],[Base Precio de Lista neto]]*(1-$F$2))</f>
        <v>5835.8750799999998</v>
      </c>
      <c r="E4764" s="5">
        <f>IF($F$2=0," - ",Tabla1[[#This Row],[Base para Mejor precio]]*(1-$F$2))</f>
        <v>5252.2875720000002</v>
      </c>
      <c r="F4764" s="4" t="s">
        <v>6</v>
      </c>
      <c r="G4764" s="16" t="s">
        <v>6131</v>
      </c>
      <c r="H4764" s="5">
        <f>IFERROR(IF($F$3=0,"-",Tabla1[[#This Row],[Precio de Cliente neto]]*(1+$F$3)),"-")</f>
        <v>8753.8126200000006</v>
      </c>
      <c r="I4764" s="5">
        <v>8336.9644000000008</v>
      </c>
      <c r="J4764" s="5">
        <v>7503.2679600000001</v>
      </c>
      <c r="K4764" s="26">
        <v>0.21</v>
      </c>
    </row>
    <row r="4765" spans="1:11">
      <c r="A4765" s="4">
        <v>16019</v>
      </c>
      <c r="B4765" t="s">
        <v>8776</v>
      </c>
      <c r="C4765" s="5">
        <f>IF($F$2=0," - ",Tabla1[[#This Row],[Base Precio de Lista neto]])</f>
        <v>8900.8880000000008</v>
      </c>
      <c r="D4765" s="5">
        <f>IF($F$2=0," - ",Tabla1[[#This Row],[Base Precio de Lista neto]]*(1-$F$2))</f>
        <v>6230.6216000000004</v>
      </c>
      <c r="E4765" s="5">
        <f>IF($F$2=0," - ",Tabla1[[#This Row],[Base para Mejor precio]]*(1-$F$2))</f>
        <v>5607.55944</v>
      </c>
      <c r="F4765" s="4" t="s">
        <v>6</v>
      </c>
      <c r="G4765" s="16" t="s">
        <v>6131</v>
      </c>
      <c r="H4765" s="5">
        <f>IFERROR(IF($F$3=0,"-",Tabla1[[#This Row],[Precio de Cliente neto]]*(1+$F$3)),"-")</f>
        <v>9345.9324000000015</v>
      </c>
      <c r="I4765" s="5">
        <v>8900.8880000000008</v>
      </c>
      <c r="J4765" s="5">
        <v>8010.7992000000004</v>
      </c>
      <c r="K4765" s="26">
        <v>0.21</v>
      </c>
    </row>
    <row r="4766" spans="1:11">
      <c r="A4766" s="4">
        <v>16020</v>
      </c>
      <c r="B4766" t="s">
        <v>3561</v>
      </c>
      <c r="C4766" s="5">
        <f>IF($F$2=0," - ",Tabla1[[#This Row],[Base Precio de Lista neto]])</f>
        <v>210.672</v>
      </c>
      <c r="D4766" s="5">
        <f>IF($F$2=0," - ",Tabla1[[#This Row],[Base Precio de Lista neto]]*(1-$F$2))</f>
        <v>147.47039999999998</v>
      </c>
      <c r="E4766" s="5">
        <f>IF($F$2=0," - ",Tabla1[[#This Row],[Base para Mejor precio]]*(1-$F$2))</f>
        <v>132.72336000000001</v>
      </c>
      <c r="F4766" s="4" t="s">
        <v>6</v>
      </c>
      <c r="G4766" s="16" t="s">
        <v>6131</v>
      </c>
      <c r="H4766" s="5">
        <f>IFERROR(IF($F$3=0,"-",Tabla1[[#This Row],[Precio de Cliente neto]]*(1+$F$3)),"-")</f>
        <v>221.20559999999998</v>
      </c>
      <c r="I4766" s="5">
        <v>210.672</v>
      </c>
      <c r="J4766" s="5">
        <v>189.60480000000001</v>
      </c>
      <c r="K4766" s="26">
        <v>0.21</v>
      </c>
    </row>
    <row r="4767" spans="1:11">
      <c r="A4767" s="4">
        <v>16021</v>
      </c>
      <c r="B4767" t="s">
        <v>3562</v>
      </c>
      <c r="C4767" s="5">
        <f>IF($F$2=0," - ",Tabla1[[#This Row],[Base Precio de Lista neto]])</f>
        <v>210.672</v>
      </c>
      <c r="D4767" s="5">
        <f>IF($F$2=0," - ",Tabla1[[#This Row],[Base Precio de Lista neto]]*(1-$F$2))</f>
        <v>147.47039999999998</v>
      </c>
      <c r="E4767" s="5">
        <f>IF($F$2=0," - ",Tabla1[[#This Row],[Base para Mejor precio]]*(1-$F$2))</f>
        <v>132.72336000000001</v>
      </c>
      <c r="F4767" s="4" t="s">
        <v>6</v>
      </c>
      <c r="G4767" s="16" t="s">
        <v>6131</v>
      </c>
      <c r="H4767" s="5">
        <f>IFERROR(IF($F$3=0,"-",Tabla1[[#This Row],[Precio de Cliente neto]]*(1+$F$3)),"-")</f>
        <v>221.20559999999998</v>
      </c>
      <c r="I4767" s="5">
        <v>210.672</v>
      </c>
      <c r="J4767" s="5">
        <v>189.60480000000001</v>
      </c>
      <c r="K4767" s="26">
        <v>0.21</v>
      </c>
    </row>
    <row r="4768" spans="1:11">
      <c r="A4768" s="4">
        <v>16022</v>
      </c>
      <c r="B4768" t="s">
        <v>3563</v>
      </c>
      <c r="C4768" s="5">
        <f>IF($F$2=0," - ",Tabla1[[#This Row],[Base Precio de Lista neto]])</f>
        <v>2776.3560000000002</v>
      </c>
      <c r="D4768" s="5">
        <f>IF($F$2=0," - ",Tabla1[[#This Row],[Base Precio de Lista neto]]*(1-$F$2))</f>
        <v>1943.4492</v>
      </c>
      <c r="E4768" s="5">
        <f>IF($F$2=0," - ",Tabla1[[#This Row],[Base para Mejor precio]]*(1-$F$2))</f>
        <v>1749.10428</v>
      </c>
      <c r="F4768" s="4" t="s">
        <v>6</v>
      </c>
      <c r="G4768" s="16" t="s">
        <v>6131</v>
      </c>
      <c r="H4768" s="5">
        <f>IFERROR(IF($F$3=0,"-",Tabla1[[#This Row],[Precio de Cliente neto]]*(1+$F$3)),"-")</f>
        <v>2915.1738</v>
      </c>
      <c r="I4768" s="5">
        <v>2776.3560000000002</v>
      </c>
      <c r="J4768" s="5">
        <v>2498.7204000000002</v>
      </c>
      <c r="K4768" s="26">
        <v>0.21</v>
      </c>
    </row>
    <row r="4769" spans="1:11">
      <c r="A4769" s="4">
        <v>16023</v>
      </c>
      <c r="B4769" t="s">
        <v>3564</v>
      </c>
      <c r="C4769" s="5">
        <f>IF($F$2=0," - ",Tabla1[[#This Row],[Base Precio de Lista neto]])</f>
        <v>2594.2739999999999</v>
      </c>
      <c r="D4769" s="5">
        <f>IF($F$2=0," - ",Tabla1[[#This Row],[Base Precio de Lista neto]]*(1-$F$2))</f>
        <v>1815.9917999999998</v>
      </c>
      <c r="E4769" s="5">
        <f>IF($F$2=0," - ",Tabla1[[#This Row],[Base para Mejor precio]]*(1-$F$2))</f>
        <v>1634.3926199999999</v>
      </c>
      <c r="F4769" s="4" t="s">
        <v>6</v>
      </c>
      <c r="G4769" s="16" t="s">
        <v>6131</v>
      </c>
      <c r="H4769" s="5">
        <f>IFERROR(IF($F$3=0,"-",Tabla1[[#This Row],[Precio de Cliente neto]]*(1+$F$3)),"-")</f>
        <v>2723.9876999999997</v>
      </c>
      <c r="I4769" s="5">
        <v>2594.2739999999999</v>
      </c>
      <c r="J4769" s="5">
        <v>2334.8465999999999</v>
      </c>
      <c r="K4769" s="26">
        <v>0.21</v>
      </c>
    </row>
    <row r="4770" spans="1:11">
      <c r="A4770" s="4">
        <v>16024</v>
      </c>
      <c r="B4770" t="s">
        <v>3565</v>
      </c>
      <c r="C4770" s="5">
        <f>IF($F$2=0," - ",Tabla1[[#This Row],[Base Precio de Lista neto]])</f>
        <v>815.60159999999996</v>
      </c>
      <c r="D4770" s="5">
        <f>IF($F$2=0," - ",Tabla1[[#This Row],[Base Precio de Lista neto]]*(1-$F$2))</f>
        <v>570.92111999999997</v>
      </c>
      <c r="E4770" s="5">
        <f>IF($F$2=0," - ",Tabla1[[#This Row],[Base para Mejor precio]]*(1-$F$2))</f>
        <v>513.82900799999993</v>
      </c>
      <c r="F4770" s="4" t="s">
        <v>6</v>
      </c>
      <c r="G4770" s="16" t="s">
        <v>6131</v>
      </c>
      <c r="H4770" s="5">
        <f>IFERROR(IF($F$3=0,"-",Tabla1[[#This Row],[Precio de Cliente neto]]*(1+$F$3)),"-")</f>
        <v>856.38167999999996</v>
      </c>
      <c r="I4770" s="5">
        <v>815.60159999999996</v>
      </c>
      <c r="J4770" s="5">
        <v>734.04143999999997</v>
      </c>
      <c r="K4770" s="26">
        <v>0.21</v>
      </c>
    </row>
    <row r="4771" spans="1:11">
      <c r="A4771" s="4">
        <v>16025</v>
      </c>
      <c r="B4771" t="s">
        <v>3566</v>
      </c>
      <c r="C4771" s="5">
        <f>IF($F$2=0," - ",Tabla1[[#This Row],[Base Precio de Lista neto]])</f>
        <v>872.78359999999998</v>
      </c>
      <c r="D4771" s="5">
        <f>IF($F$2=0," - ",Tabla1[[#This Row],[Base Precio de Lista neto]]*(1-$F$2))</f>
        <v>610.94851999999992</v>
      </c>
      <c r="E4771" s="5">
        <f>IF($F$2=0," - ",Tabla1[[#This Row],[Base para Mejor precio]]*(1-$F$2))</f>
        <v>549.85366799999997</v>
      </c>
      <c r="F4771" s="4" t="s">
        <v>6</v>
      </c>
      <c r="G4771" s="16" t="s">
        <v>6131</v>
      </c>
      <c r="H4771" s="5">
        <f>IFERROR(IF($F$3=0,"-",Tabla1[[#This Row],[Precio de Cliente neto]]*(1+$F$3)),"-")</f>
        <v>916.42277999999988</v>
      </c>
      <c r="I4771" s="5">
        <v>872.78359999999998</v>
      </c>
      <c r="J4771" s="5">
        <v>785.50523999999996</v>
      </c>
      <c r="K4771" s="26">
        <v>0.21</v>
      </c>
    </row>
    <row r="4772" spans="1:11">
      <c r="A4772" s="4">
        <v>16026</v>
      </c>
      <c r="B4772" t="s">
        <v>3567</v>
      </c>
      <c r="C4772" s="5">
        <f>IF($F$2=0," - ",Tabla1[[#This Row],[Base Precio de Lista neto]])</f>
        <v>744.87599999999998</v>
      </c>
      <c r="D4772" s="5">
        <f>IF($F$2=0," - ",Tabla1[[#This Row],[Base Precio de Lista neto]]*(1-$F$2))</f>
        <v>521.41319999999996</v>
      </c>
      <c r="E4772" s="5">
        <f>IF($F$2=0," - ",Tabla1[[#This Row],[Base para Mejor precio]]*(1-$F$2))</f>
        <v>469.27188000000001</v>
      </c>
      <c r="F4772" s="4" t="s">
        <v>6</v>
      </c>
      <c r="G4772" s="16" t="s">
        <v>6131</v>
      </c>
      <c r="H4772" s="5">
        <f>IFERROR(IF($F$3=0,"-",Tabla1[[#This Row],[Precio de Cliente neto]]*(1+$F$3)),"-")</f>
        <v>782.11979999999994</v>
      </c>
      <c r="I4772" s="5">
        <v>744.87599999999998</v>
      </c>
      <c r="J4772" s="5">
        <v>670.38840000000005</v>
      </c>
      <c r="K4772" s="26">
        <v>0.21</v>
      </c>
    </row>
    <row r="4773" spans="1:11">
      <c r="A4773" s="4">
        <v>16027</v>
      </c>
      <c r="B4773" t="s">
        <v>3568</v>
      </c>
      <c r="C4773" s="5">
        <f>IF($F$2=0," - ",Tabla1[[#This Row],[Base Precio de Lista neto]])</f>
        <v>797.54359999999997</v>
      </c>
      <c r="D4773" s="5">
        <f>IF($F$2=0," - ",Tabla1[[#This Row],[Base Precio de Lista neto]]*(1-$F$2))</f>
        <v>558.28051999999991</v>
      </c>
      <c r="E4773" s="5">
        <f>IF($F$2=0," - ",Tabla1[[#This Row],[Base para Mejor precio]]*(1-$F$2))</f>
        <v>502.45246799999995</v>
      </c>
      <c r="F4773" s="4" t="s">
        <v>6</v>
      </c>
      <c r="G4773" s="16" t="s">
        <v>6131</v>
      </c>
      <c r="H4773" s="5">
        <f>IFERROR(IF($F$3=0,"-",Tabla1[[#This Row],[Precio de Cliente neto]]*(1+$F$3)),"-")</f>
        <v>837.42077999999992</v>
      </c>
      <c r="I4773" s="5">
        <v>797.54359999999997</v>
      </c>
      <c r="J4773" s="5">
        <v>717.78923999999995</v>
      </c>
      <c r="K4773" s="26">
        <v>0.21</v>
      </c>
    </row>
    <row r="4774" spans="1:11">
      <c r="A4774" s="4">
        <v>16028</v>
      </c>
      <c r="B4774" t="s">
        <v>3569</v>
      </c>
      <c r="C4774" s="5">
        <f>IF($F$2=0," - ",Tabla1[[#This Row],[Base Precio de Lista neto]])</f>
        <v>815.60159999999996</v>
      </c>
      <c r="D4774" s="5">
        <f>IF($F$2=0," - ",Tabla1[[#This Row],[Base Precio de Lista neto]]*(1-$F$2))</f>
        <v>570.92111999999997</v>
      </c>
      <c r="E4774" s="5">
        <f>IF($F$2=0," - ",Tabla1[[#This Row],[Base para Mejor precio]]*(1-$F$2))</f>
        <v>513.82900799999993</v>
      </c>
      <c r="F4774" s="4" t="s">
        <v>6</v>
      </c>
      <c r="G4774" s="16" t="s">
        <v>6131</v>
      </c>
      <c r="H4774" s="5">
        <f>IFERROR(IF($F$3=0,"-",Tabla1[[#This Row],[Precio de Cliente neto]]*(1+$F$3)),"-")</f>
        <v>856.38167999999996</v>
      </c>
      <c r="I4774" s="5">
        <v>815.60159999999996</v>
      </c>
      <c r="J4774" s="5">
        <v>734.04143999999997</v>
      </c>
      <c r="K4774" s="26">
        <v>0.21</v>
      </c>
    </row>
    <row r="4775" spans="1:11">
      <c r="A4775" s="4">
        <v>16029</v>
      </c>
      <c r="B4775" t="s">
        <v>3570</v>
      </c>
      <c r="C4775" s="5">
        <f>IF($F$2=0," - ",Tabla1[[#This Row],[Base Precio de Lista neto]])</f>
        <v>872.78359999999998</v>
      </c>
      <c r="D4775" s="5">
        <f>IF($F$2=0," - ",Tabla1[[#This Row],[Base Precio de Lista neto]]*(1-$F$2))</f>
        <v>610.94851999999992</v>
      </c>
      <c r="E4775" s="5">
        <f>IF($F$2=0," - ",Tabla1[[#This Row],[Base para Mejor precio]]*(1-$F$2))</f>
        <v>549.85366799999997</v>
      </c>
      <c r="F4775" s="4" t="s">
        <v>6</v>
      </c>
      <c r="G4775" s="16" t="s">
        <v>6131</v>
      </c>
      <c r="H4775" s="5">
        <f>IFERROR(IF($F$3=0,"-",Tabla1[[#This Row],[Precio de Cliente neto]]*(1+$F$3)),"-")</f>
        <v>916.42277999999988</v>
      </c>
      <c r="I4775" s="5">
        <v>872.78359999999998</v>
      </c>
      <c r="J4775" s="5">
        <v>785.50523999999996</v>
      </c>
      <c r="K4775" s="26">
        <v>0.21</v>
      </c>
    </row>
    <row r="4776" spans="1:11">
      <c r="A4776" s="4">
        <v>16030</v>
      </c>
      <c r="B4776" t="s">
        <v>9311</v>
      </c>
      <c r="C4776" s="5">
        <f>IF($F$2=0," - ",Tabla1[[#This Row],[Base Precio de Lista neto]])</f>
        <v>917.50959999999998</v>
      </c>
      <c r="D4776" s="5">
        <f>IF($F$2=0," - ",Tabla1[[#This Row],[Base Precio de Lista neto]]*(1-$F$2))</f>
        <v>642.25671999999997</v>
      </c>
      <c r="E4776" s="5">
        <f>IF($F$2=0," - ",Tabla1[[#This Row],[Base para Mejor precio]]*(1-$F$2))</f>
        <v>578.03104799999994</v>
      </c>
      <c r="F4776" s="4" t="s">
        <v>5</v>
      </c>
      <c r="G4776" s="16" t="s">
        <v>6131</v>
      </c>
      <c r="H4776" s="5">
        <f>IFERROR(IF($F$3=0,"-",Tabla1[[#This Row],[Precio de Cliente neto]]*(1+$F$3)),"-")</f>
        <v>963.38508000000002</v>
      </c>
      <c r="I4776" s="5">
        <v>917.50959999999998</v>
      </c>
      <c r="J4776" s="5">
        <v>825.75864000000001</v>
      </c>
      <c r="K4776" s="26">
        <v>0.21</v>
      </c>
    </row>
    <row r="4777" spans="1:11">
      <c r="A4777" s="4">
        <v>16031</v>
      </c>
      <c r="B4777" t="s">
        <v>9312</v>
      </c>
      <c r="C4777" s="5">
        <f>IF($F$2=0," - ",Tabla1[[#This Row],[Base Precio de Lista neto]])</f>
        <v>1069.8705</v>
      </c>
      <c r="D4777" s="5">
        <f>IF($F$2=0," - ",Tabla1[[#This Row],[Base Precio de Lista neto]]*(1-$F$2))</f>
        <v>748.9093499999999</v>
      </c>
      <c r="E4777" s="5">
        <f>IF($F$2=0," - ",Tabla1[[#This Row],[Base para Mejor precio]]*(1-$F$2))</f>
        <v>674.018415</v>
      </c>
      <c r="F4777" s="4" t="s">
        <v>5</v>
      </c>
      <c r="G4777" s="16" t="s">
        <v>6131</v>
      </c>
      <c r="H4777" s="5">
        <f>IFERROR(IF($F$3=0,"-",Tabla1[[#This Row],[Precio de Cliente neto]]*(1+$F$3)),"-")</f>
        <v>1123.3640249999999</v>
      </c>
      <c r="I4777" s="5">
        <v>1069.8705</v>
      </c>
      <c r="J4777" s="5">
        <v>962.88345000000004</v>
      </c>
      <c r="K4777" s="26">
        <v>0.21</v>
      </c>
    </row>
    <row r="4778" spans="1:11">
      <c r="A4778" s="4">
        <v>16032</v>
      </c>
      <c r="B4778" t="s">
        <v>9313</v>
      </c>
      <c r="C4778" s="5">
        <f>IF($F$2=0," - ",Tabla1[[#This Row],[Base Precio de Lista neto]])</f>
        <v>1069.8705</v>
      </c>
      <c r="D4778" s="5">
        <f>IF($F$2=0," - ",Tabla1[[#This Row],[Base Precio de Lista neto]]*(1-$F$2))</f>
        <v>748.9093499999999</v>
      </c>
      <c r="E4778" s="5">
        <f>IF($F$2=0," - ",Tabla1[[#This Row],[Base para Mejor precio]]*(1-$F$2))</f>
        <v>674.018415</v>
      </c>
      <c r="F4778" s="4" t="s">
        <v>5</v>
      </c>
      <c r="G4778" s="16" t="s">
        <v>6131</v>
      </c>
      <c r="H4778" s="5">
        <f>IFERROR(IF($F$3=0,"-",Tabla1[[#This Row],[Precio de Cliente neto]]*(1+$F$3)),"-")</f>
        <v>1123.3640249999999</v>
      </c>
      <c r="I4778" s="5">
        <v>1069.8705</v>
      </c>
      <c r="J4778" s="5">
        <v>962.88345000000004</v>
      </c>
      <c r="K4778" s="26">
        <v>0.21</v>
      </c>
    </row>
    <row r="4779" spans="1:11">
      <c r="A4779" s="4">
        <v>16033</v>
      </c>
      <c r="B4779" t="s">
        <v>9314</v>
      </c>
      <c r="C4779" s="5">
        <f>IF($F$2=0," - ",Tabla1[[#This Row],[Base Precio de Lista neto]])</f>
        <v>1285.3494000000001</v>
      </c>
      <c r="D4779" s="5">
        <f>IF($F$2=0," - ",Tabla1[[#This Row],[Base Precio de Lista neto]]*(1-$F$2))</f>
        <v>899.74457999999993</v>
      </c>
      <c r="E4779" s="5">
        <f>IF($F$2=0," - ",Tabla1[[#This Row],[Base para Mejor precio]]*(1-$F$2))</f>
        <v>809.77012200000001</v>
      </c>
      <c r="F4779" s="4" t="s">
        <v>5</v>
      </c>
      <c r="G4779" s="16" t="s">
        <v>6131</v>
      </c>
      <c r="H4779" s="5">
        <f>IFERROR(IF($F$3=0,"-",Tabla1[[#This Row],[Precio de Cliente neto]]*(1+$F$3)),"-")</f>
        <v>1349.6168699999998</v>
      </c>
      <c r="I4779" s="5">
        <v>1285.3494000000001</v>
      </c>
      <c r="J4779" s="5">
        <v>1156.8144600000001</v>
      </c>
      <c r="K4779" s="26">
        <v>0.21</v>
      </c>
    </row>
    <row r="4780" spans="1:11">
      <c r="A4780" s="4">
        <v>16034</v>
      </c>
      <c r="B4780" t="s">
        <v>9315</v>
      </c>
      <c r="C4780" s="5">
        <f>IF($F$2=0," - ",Tabla1[[#This Row],[Base Precio de Lista neto]])</f>
        <v>1544.3003000000001</v>
      </c>
      <c r="D4780" s="5">
        <f>IF($F$2=0," - ",Tabla1[[#This Row],[Base Precio de Lista neto]]*(1-$F$2))</f>
        <v>1081.0102099999999</v>
      </c>
      <c r="E4780" s="5">
        <f>IF($F$2=0," - ",Tabla1[[#This Row],[Base para Mejor precio]]*(1-$F$2))</f>
        <v>972.90918899999986</v>
      </c>
      <c r="F4780" s="4" t="s">
        <v>5</v>
      </c>
      <c r="G4780" s="16" t="s">
        <v>6131</v>
      </c>
      <c r="H4780" s="5">
        <f>IFERROR(IF($F$3=0,"-",Tabla1[[#This Row],[Precio de Cliente neto]]*(1+$F$3)),"-")</f>
        <v>1621.5153149999999</v>
      </c>
      <c r="I4780" s="5">
        <v>1544.3003000000001</v>
      </c>
      <c r="J4780" s="5">
        <v>1389.8702699999999</v>
      </c>
      <c r="K4780" s="26">
        <v>0.21</v>
      </c>
    </row>
    <row r="4781" spans="1:11">
      <c r="A4781" s="4">
        <v>16035</v>
      </c>
      <c r="B4781" t="s">
        <v>9316</v>
      </c>
      <c r="C4781" s="5">
        <f>IF($F$2=0," - ",Tabla1[[#This Row],[Base Precio de Lista neto]])</f>
        <v>1544.3003000000001</v>
      </c>
      <c r="D4781" s="5">
        <f>IF($F$2=0," - ",Tabla1[[#This Row],[Base Precio de Lista neto]]*(1-$F$2))</f>
        <v>1081.0102099999999</v>
      </c>
      <c r="E4781" s="5">
        <f>IF($F$2=0," - ",Tabla1[[#This Row],[Base para Mejor precio]]*(1-$F$2))</f>
        <v>972.90918899999986</v>
      </c>
      <c r="F4781" s="4" t="s">
        <v>5</v>
      </c>
      <c r="G4781" s="16" t="s">
        <v>6131</v>
      </c>
      <c r="H4781" s="5">
        <f>IFERROR(IF($F$3=0,"-",Tabla1[[#This Row],[Precio de Cliente neto]]*(1+$F$3)),"-")</f>
        <v>1621.5153149999999</v>
      </c>
      <c r="I4781" s="5">
        <v>1544.3003000000001</v>
      </c>
      <c r="J4781" s="5">
        <v>1389.8702699999999</v>
      </c>
      <c r="K4781" s="26">
        <v>0.21</v>
      </c>
    </row>
    <row r="4782" spans="1:11">
      <c r="A4782" s="4">
        <v>16036</v>
      </c>
      <c r="B4782" t="s">
        <v>9317</v>
      </c>
      <c r="C4782" s="5">
        <f>IF($F$2=0," - ",Tabla1[[#This Row],[Base Precio de Lista neto]])</f>
        <v>1736.7891999999999</v>
      </c>
      <c r="D4782" s="5">
        <f>IF($F$2=0," - ",Tabla1[[#This Row],[Base Precio de Lista neto]]*(1-$F$2))</f>
        <v>1215.75244</v>
      </c>
      <c r="E4782" s="5">
        <f>IF($F$2=0," - ",Tabla1[[#This Row],[Base para Mejor precio]]*(1-$F$2))</f>
        <v>1094.1771960000001</v>
      </c>
      <c r="F4782" s="4" t="s">
        <v>5</v>
      </c>
      <c r="G4782" s="16" t="s">
        <v>6131</v>
      </c>
      <c r="H4782" s="5">
        <f>IFERROR(IF($F$3=0,"-",Tabla1[[#This Row],[Precio de Cliente neto]]*(1+$F$3)),"-")</f>
        <v>1823.6286599999999</v>
      </c>
      <c r="I4782" s="5">
        <v>1736.7891999999999</v>
      </c>
      <c r="J4782" s="5">
        <v>1563.1102800000001</v>
      </c>
      <c r="K4782" s="26">
        <v>0.21</v>
      </c>
    </row>
    <row r="4783" spans="1:11">
      <c r="A4783" s="4">
        <v>16040</v>
      </c>
      <c r="B4783" t="s">
        <v>9318</v>
      </c>
      <c r="C4783" s="5">
        <f>IF($F$2=0," - ",Tabla1[[#This Row],[Base Precio de Lista neto]])</f>
        <v>462.51679999999999</v>
      </c>
      <c r="D4783" s="5">
        <f>IF($F$2=0," - ",Tabla1[[#This Row],[Base Precio de Lista neto]]*(1-$F$2))</f>
        <v>323.76175999999998</v>
      </c>
      <c r="E4783" s="5">
        <f>IF($F$2=0," - ",Tabla1[[#This Row],[Base para Mejor precio]]*(1-$F$2))</f>
        <v>291.38558399999999</v>
      </c>
      <c r="F4783" s="4" t="s">
        <v>5</v>
      </c>
      <c r="G4783" s="16" t="s">
        <v>6131</v>
      </c>
      <c r="H4783" s="5">
        <f>IFERROR(IF($F$3=0,"-",Tabla1[[#This Row],[Precio de Cliente neto]]*(1+$F$3)),"-")</f>
        <v>485.64263999999997</v>
      </c>
      <c r="I4783" s="5">
        <v>462.51679999999999</v>
      </c>
      <c r="J4783" s="5">
        <v>416.26512000000002</v>
      </c>
      <c r="K4783" s="26">
        <v>0.21</v>
      </c>
    </row>
    <row r="4784" spans="1:11">
      <c r="A4784" s="4">
        <v>16041</v>
      </c>
      <c r="B4784" t="s">
        <v>9319</v>
      </c>
      <c r="C4784" s="5">
        <f>IF($F$2=0," - ",Tabla1[[#This Row],[Base Precio de Lista neto]])</f>
        <v>309.31990000000002</v>
      </c>
      <c r="D4784" s="5">
        <f>IF($F$2=0," - ",Tabla1[[#This Row],[Base Precio de Lista neto]]*(1-$F$2))</f>
        <v>216.52393000000001</v>
      </c>
      <c r="E4784" s="5">
        <f>IF($F$2=0," - ",Tabla1[[#This Row],[Base para Mejor precio]]*(1-$F$2))</f>
        <v>194.87153699999996</v>
      </c>
      <c r="F4784" s="4" t="s">
        <v>5</v>
      </c>
      <c r="G4784" s="16" t="s">
        <v>6131</v>
      </c>
      <c r="H4784" s="5">
        <f>IFERROR(IF($F$3=0,"-",Tabla1[[#This Row],[Precio de Cliente neto]]*(1+$F$3)),"-")</f>
        <v>324.78589499999998</v>
      </c>
      <c r="I4784" s="5">
        <v>309.31990000000002</v>
      </c>
      <c r="J4784" s="5">
        <v>278.38790999999998</v>
      </c>
      <c r="K4784" s="26">
        <v>0.21</v>
      </c>
    </row>
    <row r="4785" spans="1:11">
      <c r="A4785" s="4">
        <v>16042</v>
      </c>
      <c r="B4785" t="s">
        <v>9320</v>
      </c>
      <c r="C4785" s="5">
        <f>IF($F$2=0," - ",Tabla1[[#This Row],[Base Precio de Lista neto]])</f>
        <v>562.83669999999995</v>
      </c>
      <c r="D4785" s="5">
        <f>IF($F$2=0," - ",Tabla1[[#This Row],[Base Precio de Lista neto]]*(1-$F$2))</f>
        <v>393.98568999999992</v>
      </c>
      <c r="E4785" s="5">
        <f>IF($F$2=0," - ",Tabla1[[#This Row],[Base para Mejor precio]]*(1-$F$2))</f>
        <v>354.58712099999997</v>
      </c>
      <c r="F4785" s="4" t="s">
        <v>5</v>
      </c>
      <c r="G4785" s="16" t="s">
        <v>6131</v>
      </c>
      <c r="H4785" s="5">
        <f>IFERROR(IF($F$3=0,"-",Tabla1[[#This Row],[Precio de Cliente neto]]*(1+$F$3)),"-")</f>
        <v>590.97853499999985</v>
      </c>
      <c r="I4785" s="5">
        <v>562.83669999999995</v>
      </c>
      <c r="J4785" s="5">
        <v>506.55302999999998</v>
      </c>
      <c r="K4785" s="26">
        <v>0.21</v>
      </c>
    </row>
    <row r="4786" spans="1:11">
      <c r="A4786" s="4">
        <v>16043</v>
      </c>
      <c r="B4786" t="s">
        <v>9321</v>
      </c>
      <c r="C4786" s="5">
        <f>IF($F$2=0," - ",Tabla1[[#This Row],[Base Precio de Lista neto]])</f>
        <v>364.28680000000003</v>
      </c>
      <c r="D4786" s="5">
        <f>IF($F$2=0," - ",Tabla1[[#This Row],[Base Precio de Lista neto]]*(1-$F$2))</f>
        <v>255.00076000000001</v>
      </c>
      <c r="E4786" s="5">
        <f>IF($F$2=0," - ",Tabla1[[#This Row],[Base para Mejor precio]]*(1-$F$2))</f>
        <v>229.50068399999998</v>
      </c>
      <c r="F4786" s="4" t="s">
        <v>5</v>
      </c>
      <c r="G4786" s="16" t="s">
        <v>6131</v>
      </c>
      <c r="H4786" s="5">
        <f>IFERROR(IF($F$3=0,"-",Tabla1[[#This Row],[Precio de Cliente neto]]*(1+$F$3)),"-")</f>
        <v>382.50114000000002</v>
      </c>
      <c r="I4786" s="5">
        <v>364.28680000000003</v>
      </c>
      <c r="J4786" s="5">
        <v>327.85811999999999</v>
      </c>
      <c r="K4786" s="26">
        <v>0.21</v>
      </c>
    </row>
    <row r="4787" spans="1:11">
      <c r="A4787" s="4">
        <v>17233</v>
      </c>
      <c r="B4787" t="s">
        <v>3571</v>
      </c>
      <c r="C4787" s="5">
        <f>IF($F$2=0," - ",Tabla1[[#This Row],[Base Precio de Lista neto]])</f>
        <v>50.5715</v>
      </c>
      <c r="D4787" s="5">
        <f>IF($F$2=0," - ",Tabla1[[#This Row],[Base Precio de Lista neto]]*(1-$F$2))</f>
        <v>35.40005</v>
      </c>
      <c r="E4787" s="5">
        <f>IF($F$2=0," - ",Tabla1[[#This Row],[Base para Mejor precio]]*(1-$F$2))</f>
        <v>31.860045</v>
      </c>
      <c r="F4787" s="4" t="s">
        <v>6</v>
      </c>
      <c r="G4787" s="16" t="s">
        <v>6131</v>
      </c>
      <c r="H4787" s="5">
        <f>IFERROR(IF($F$3=0,"-",Tabla1[[#This Row],[Precio de Cliente neto]]*(1+$F$3)),"-")</f>
        <v>53.100075000000004</v>
      </c>
      <c r="I4787" s="5">
        <v>50.5715</v>
      </c>
      <c r="J4787" s="5">
        <v>45.51435</v>
      </c>
      <c r="K4787" s="26">
        <v>0.21</v>
      </c>
    </row>
    <row r="4788" spans="1:11">
      <c r="A4788" s="4">
        <v>18501</v>
      </c>
      <c r="B4788" t="s">
        <v>3572</v>
      </c>
      <c r="C4788" s="5">
        <f>IF($F$2=0," - ",Tabla1[[#This Row],[Base Precio de Lista neto]])</f>
        <v>28114.931199999999</v>
      </c>
      <c r="D4788" s="5">
        <f>IF($F$2=0," - ",Tabla1[[#This Row],[Base Precio de Lista neto]]*(1-$F$2))</f>
        <v>19680.451839999998</v>
      </c>
      <c r="E4788" s="5">
        <f>IF($F$2=0," - ",Tabla1[[#This Row],[Base para Mejor precio]]*(1-$F$2))</f>
        <v>17712.406655999999</v>
      </c>
      <c r="F4788" s="4" t="s">
        <v>5</v>
      </c>
      <c r="G4788" s="16" t="s">
        <v>6131</v>
      </c>
      <c r="H4788" s="5">
        <f>IFERROR(IF($F$3=0,"-",Tabla1[[#This Row],[Precio de Cliente neto]]*(1+$F$3)),"-")</f>
        <v>29520.677759999999</v>
      </c>
      <c r="I4788" s="5">
        <v>28114.931199999999</v>
      </c>
      <c r="J4788" s="5">
        <v>25303.43808</v>
      </c>
      <c r="K4788" s="26">
        <v>0.21</v>
      </c>
    </row>
    <row r="4789" spans="1:11">
      <c r="A4789" s="4">
        <v>18502</v>
      </c>
      <c r="B4789" t="s">
        <v>3573</v>
      </c>
      <c r="C4789" s="5">
        <f>IF($F$2=0," - ",Tabla1[[#This Row],[Base Precio de Lista neto]])</f>
        <v>35143.663999999997</v>
      </c>
      <c r="D4789" s="5">
        <f>IF($F$2=0," - ",Tabla1[[#This Row],[Base Precio de Lista neto]]*(1-$F$2))</f>
        <v>24600.564799999996</v>
      </c>
      <c r="E4789" s="5">
        <f>IF($F$2=0," - ",Tabla1[[#This Row],[Base para Mejor precio]]*(1-$F$2))</f>
        <v>22140.508320000001</v>
      </c>
      <c r="F4789" s="4" t="s">
        <v>5</v>
      </c>
      <c r="G4789" s="16" t="s">
        <v>6131</v>
      </c>
      <c r="H4789" s="5">
        <f>IFERROR(IF($F$3=0,"-",Tabla1[[#This Row],[Precio de Cliente neto]]*(1+$F$3)),"-")</f>
        <v>36900.847199999997</v>
      </c>
      <c r="I4789" s="5">
        <v>35143.663999999997</v>
      </c>
      <c r="J4789" s="5">
        <v>31629.297600000002</v>
      </c>
      <c r="K4789" s="26">
        <v>0.21</v>
      </c>
    </row>
    <row r="4790" spans="1:11">
      <c r="A4790" s="4">
        <v>18503</v>
      </c>
      <c r="B4790" t="s">
        <v>3574</v>
      </c>
      <c r="C4790" s="5">
        <f>IF($F$2=0," - ",Tabla1[[#This Row],[Base Precio de Lista neto]])</f>
        <v>46858.218699999998</v>
      </c>
      <c r="D4790" s="5">
        <f>IF($F$2=0," - ",Tabla1[[#This Row],[Base Precio de Lista neto]]*(1-$F$2))</f>
        <v>32800.753089999998</v>
      </c>
      <c r="E4790" s="5">
        <f>IF($F$2=0," - ",Tabla1[[#This Row],[Base para Mejor precio]]*(1-$F$2))</f>
        <v>29520.677780999995</v>
      </c>
      <c r="F4790" s="4" t="s">
        <v>5</v>
      </c>
      <c r="G4790" s="16" t="s">
        <v>6131</v>
      </c>
      <c r="H4790" s="5">
        <f>IFERROR(IF($F$3=0,"-",Tabla1[[#This Row],[Precio de Cliente neto]]*(1+$F$3)),"-")</f>
        <v>49201.129634999998</v>
      </c>
      <c r="I4790" s="5">
        <v>46858.218699999998</v>
      </c>
      <c r="J4790" s="5">
        <v>42172.396829999998</v>
      </c>
      <c r="K4790" s="26">
        <v>0.21</v>
      </c>
    </row>
    <row r="4791" spans="1:11">
      <c r="A4791" s="4">
        <v>18504</v>
      </c>
      <c r="B4791" t="s">
        <v>9054</v>
      </c>
      <c r="C4791" s="5">
        <f>IF($F$2=0," - ",Tabla1[[#This Row],[Base Precio de Lista neto]])</f>
        <v>640.63969999999995</v>
      </c>
      <c r="D4791" s="5">
        <f>IF($F$2=0," - ",Tabla1[[#This Row],[Base Precio de Lista neto]]*(1-$F$2))</f>
        <v>448.44778999999994</v>
      </c>
      <c r="E4791" s="5">
        <f>IF($F$2=0," - ",Tabla1[[#This Row],[Base para Mejor precio]]*(1-$F$2))</f>
        <v>403.60301099999998</v>
      </c>
      <c r="F4791" s="4" t="s">
        <v>5</v>
      </c>
      <c r="G4791" s="16" t="s">
        <v>6131</v>
      </c>
      <c r="H4791" s="5">
        <f>IFERROR(IF($F$3=0,"-",Tabla1[[#This Row],[Precio de Cliente neto]]*(1+$F$3)),"-")</f>
        <v>672.67168499999991</v>
      </c>
      <c r="I4791" s="5">
        <v>640.63969999999995</v>
      </c>
      <c r="J4791" s="5">
        <v>576.57573000000002</v>
      </c>
      <c r="K4791" s="26">
        <v>0.21</v>
      </c>
    </row>
    <row r="4792" spans="1:11">
      <c r="A4792" s="4">
        <v>18505</v>
      </c>
      <c r="B4792" t="s">
        <v>9055</v>
      </c>
      <c r="C4792" s="5">
        <f>IF($F$2=0," - ",Tabla1[[#This Row],[Base Precio de Lista neto]])</f>
        <v>787.07159999999999</v>
      </c>
      <c r="D4792" s="5">
        <f>IF($F$2=0," - ",Tabla1[[#This Row],[Base Precio de Lista neto]]*(1-$F$2))</f>
        <v>550.95011999999997</v>
      </c>
      <c r="E4792" s="5">
        <f>IF($F$2=0," - ",Tabla1[[#This Row],[Base para Mejor precio]]*(1-$F$2))</f>
        <v>495.85510799999992</v>
      </c>
      <c r="F4792" s="4" t="s">
        <v>5</v>
      </c>
      <c r="G4792" s="16" t="s">
        <v>6131</v>
      </c>
      <c r="H4792" s="5">
        <f>IFERROR(IF($F$3=0,"-",Tabla1[[#This Row],[Precio de Cliente neto]]*(1+$F$3)),"-")</f>
        <v>826.42517999999995</v>
      </c>
      <c r="I4792" s="5">
        <v>787.07159999999999</v>
      </c>
      <c r="J4792" s="5">
        <v>708.36443999999995</v>
      </c>
      <c r="K4792" s="26">
        <v>0.21</v>
      </c>
    </row>
    <row r="4793" spans="1:11">
      <c r="A4793" s="4">
        <v>19101</v>
      </c>
      <c r="B4793" t="s">
        <v>3575</v>
      </c>
      <c r="C4793" s="5">
        <f>IF($F$2=0," - ",Tabla1[[#This Row],[Base Precio de Lista neto]])</f>
        <v>9750.0331000000006</v>
      </c>
      <c r="D4793" s="5">
        <f>IF($F$2=0," - ",Tabla1[[#This Row],[Base Precio de Lista neto]]*(1-$F$2))</f>
        <v>6825.0231700000004</v>
      </c>
      <c r="E4793" s="5">
        <f>IF($F$2=0," - ",Tabla1[[#This Row],[Base para Mejor precio]]*(1-$F$2))</f>
        <v>6142.520853</v>
      </c>
      <c r="F4793" s="4" t="s">
        <v>6</v>
      </c>
      <c r="G4793" s="16" t="s">
        <v>6131</v>
      </c>
      <c r="H4793" s="5">
        <f>IFERROR(IF($F$3=0,"-",Tabla1[[#This Row],[Precio de Cliente neto]]*(1+$F$3)),"-")</f>
        <v>10237.534755000001</v>
      </c>
      <c r="I4793" s="5">
        <v>9750.0331000000006</v>
      </c>
      <c r="J4793" s="5">
        <v>8775.0297900000005</v>
      </c>
      <c r="K4793" s="26">
        <v>0.21</v>
      </c>
    </row>
    <row r="4794" spans="1:11">
      <c r="A4794" s="4">
        <v>19102</v>
      </c>
      <c r="B4794" t="s">
        <v>3576</v>
      </c>
      <c r="C4794" s="5">
        <f>IF($F$2=0," - ",Tabla1[[#This Row],[Base Precio de Lista neto]])</f>
        <v>7503.1396000000004</v>
      </c>
      <c r="D4794" s="5">
        <f>IF($F$2=0," - ",Tabla1[[#This Row],[Base Precio de Lista neto]]*(1-$F$2))</f>
        <v>5252.1977200000001</v>
      </c>
      <c r="E4794" s="5">
        <f>IF($F$2=0," - ",Tabla1[[#This Row],[Base para Mejor precio]]*(1-$F$2))</f>
        <v>4726.9779479999997</v>
      </c>
      <c r="F4794" s="4" t="s">
        <v>6</v>
      </c>
      <c r="G4794" s="16" t="s">
        <v>6131</v>
      </c>
      <c r="H4794" s="5">
        <f>IFERROR(IF($F$3=0,"-",Tabla1[[#This Row],[Precio de Cliente neto]]*(1+$F$3)),"-")</f>
        <v>7878.2965800000002</v>
      </c>
      <c r="I4794" s="5">
        <v>7503.1396000000004</v>
      </c>
      <c r="J4794" s="5">
        <v>6752.82564</v>
      </c>
      <c r="K4794" s="26">
        <v>0.21</v>
      </c>
    </row>
    <row r="4795" spans="1:11">
      <c r="A4795" s="4">
        <v>19104</v>
      </c>
      <c r="B4795" t="s">
        <v>6513</v>
      </c>
      <c r="C4795" s="5">
        <f>IF($F$2=0," - ",Tabla1[[#This Row],[Base Precio de Lista neto]])</f>
        <v>10816.1266</v>
      </c>
      <c r="D4795" s="5">
        <f>IF($F$2=0," - ",Tabla1[[#This Row],[Base Precio de Lista neto]]*(1-$F$2))</f>
        <v>7571.2886199999994</v>
      </c>
      <c r="E4795" s="5">
        <f>IF($F$2=0," - ",Tabla1[[#This Row],[Base para Mejor precio]]*(1-$F$2))</f>
        <v>6814.1597579999998</v>
      </c>
      <c r="F4795" s="4" t="s">
        <v>6</v>
      </c>
      <c r="G4795" s="16" t="s">
        <v>6131</v>
      </c>
      <c r="H4795" s="5">
        <f>IFERROR(IF($F$3=0,"-",Tabla1[[#This Row],[Precio de Cliente neto]]*(1+$F$3)),"-")</f>
        <v>11356.932929999999</v>
      </c>
      <c r="I4795" s="5">
        <v>10816.1266</v>
      </c>
      <c r="J4795" s="5">
        <v>9734.5139400000007</v>
      </c>
      <c r="K4795" s="26">
        <v>0.21</v>
      </c>
    </row>
    <row r="4796" spans="1:11">
      <c r="A4796" s="4">
        <v>19105</v>
      </c>
      <c r="B4796" t="s">
        <v>6514</v>
      </c>
      <c r="C4796" s="5">
        <f>IF($F$2=0," - ",Tabla1[[#This Row],[Base Precio de Lista neto]])</f>
        <v>10816.1266</v>
      </c>
      <c r="D4796" s="5">
        <f>IF($F$2=0," - ",Tabla1[[#This Row],[Base Precio de Lista neto]]*(1-$F$2))</f>
        <v>7571.2886199999994</v>
      </c>
      <c r="E4796" s="5">
        <f>IF($F$2=0," - ",Tabla1[[#This Row],[Base para Mejor precio]]*(1-$F$2))</f>
        <v>6814.1597579999998</v>
      </c>
      <c r="F4796" s="4" t="s">
        <v>5</v>
      </c>
      <c r="G4796" s="16" t="s">
        <v>6131</v>
      </c>
      <c r="H4796" s="5">
        <f>IFERROR(IF($F$3=0,"-",Tabla1[[#This Row],[Precio de Cliente neto]]*(1+$F$3)),"-")</f>
        <v>11356.932929999999</v>
      </c>
      <c r="I4796" s="5">
        <v>10816.1266</v>
      </c>
      <c r="J4796" s="5">
        <v>9734.5139400000007</v>
      </c>
      <c r="K4796" s="26">
        <v>0.21</v>
      </c>
    </row>
    <row r="4797" spans="1:11">
      <c r="A4797" s="4">
        <v>19108</v>
      </c>
      <c r="B4797" t="s">
        <v>3577</v>
      </c>
      <c r="C4797" s="5">
        <f>IF($F$2=0," - ",Tabla1[[#This Row],[Base Precio de Lista neto]])</f>
        <v>33511.088799999998</v>
      </c>
      <c r="D4797" s="5">
        <f>IF($F$2=0," - ",Tabla1[[#This Row],[Base Precio de Lista neto]]*(1-$F$2))</f>
        <v>23457.762159999998</v>
      </c>
      <c r="E4797" s="5">
        <f>IF($F$2=0," - ",Tabla1[[#This Row],[Base para Mejor precio]]*(1-$F$2))</f>
        <v>21111.985944</v>
      </c>
      <c r="F4797" s="4" t="s">
        <v>5</v>
      </c>
      <c r="G4797" s="16" t="s">
        <v>6131</v>
      </c>
      <c r="H4797" s="5">
        <f>IFERROR(IF($F$3=0,"-",Tabla1[[#This Row],[Precio de Cliente neto]]*(1+$F$3)),"-")</f>
        <v>35186.643239999998</v>
      </c>
      <c r="I4797" s="5">
        <v>33511.088799999998</v>
      </c>
      <c r="J4797" s="5">
        <v>30159.979920000002</v>
      </c>
      <c r="K4797" s="26">
        <v>0.21</v>
      </c>
    </row>
    <row r="4798" spans="1:11">
      <c r="A4798" s="4">
        <v>19109</v>
      </c>
      <c r="B4798" t="s">
        <v>3578</v>
      </c>
      <c r="C4798" s="5">
        <f>IF($F$2=0," - ",Tabla1[[#This Row],[Base Precio de Lista neto]])</f>
        <v>52734.504000000001</v>
      </c>
      <c r="D4798" s="5">
        <f>IF($F$2=0," - ",Tabla1[[#This Row],[Base Precio de Lista neto]]*(1-$F$2))</f>
        <v>36914.152799999996</v>
      </c>
      <c r="E4798" s="5">
        <f>IF($F$2=0," - ",Tabla1[[#This Row],[Base para Mejor precio]]*(1-$F$2))</f>
        <v>33222.737519999995</v>
      </c>
      <c r="F4798" s="4" t="s">
        <v>5</v>
      </c>
      <c r="G4798" s="16" t="s">
        <v>6131</v>
      </c>
      <c r="H4798" s="5">
        <f>IFERROR(IF($F$3=0,"-",Tabla1[[#This Row],[Precio de Cliente neto]]*(1+$F$3)),"-")</f>
        <v>55371.229199999994</v>
      </c>
      <c r="I4798" s="5">
        <v>52734.504000000001</v>
      </c>
      <c r="J4798" s="5">
        <v>47461.053599999999</v>
      </c>
      <c r="K4798" s="26">
        <v>0.21</v>
      </c>
    </row>
    <row r="4799" spans="1:11">
      <c r="A4799" s="4">
        <v>20110</v>
      </c>
      <c r="B4799" t="s">
        <v>8777</v>
      </c>
      <c r="C4799" s="5">
        <f>IF($F$2=0," - ",Tabla1[[#This Row],[Base Precio de Lista neto]])</f>
        <v>3227.1493</v>
      </c>
      <c r="D4799" s="5">
        <f>IF($F$2=0," - ",Tabla1[[#This Row],[Base Precio de Lista neto]]*(1-$F$2))</f>
        <v>2259.0045099999998</v>
      </c>
      <c r="E4799" s="5">
        <f>IF($F$2=0," - ",Tabla1[[#This Row],[Base para Mejor precio]]*(1-$F$2))</f>
        <v>2033.1040589999998</v>
      </c>
      <c r="F4799" s="4" t="s">
        <v>5</v>
      </c>
      <c r="G4799" s="16" t="s">
        <v>6131</v>
      </c>
      <c r="H4799" s="5">
        <f>IFERROR(IF($F$3=0,"-",Tabla1[[#This Row],[Precio de Cliente neto]]*(1+$F$3)),"-")</f>
        <v>3388.5067649999996</v>
      </c>
      <c r="I4799" s="5">
        <v>3227.1493</v>
      </c>
      <c r="J4799" s="5">
        <v>2904.4343699999999</v>
      </c>
      <c r="K4799" s="26">
        <v>0.21</v>
      </c>
    </row>
    <row r="4800" spans="1:11">
      <c r="A4800" s="4">
        <v>20111</v>
      </c>
      <c r="B4800" t="s">
        <v>8778</v>
      </c>
      <c r="C4800" s="5">
        <f>IF($F$2=0," - ",Tabla1[[#This Row],[Base Precio de Lista neto]])</f>
        <v>3450.7460999999998</v>
      </c>
      <c r="D4800" s="5">
        <f>IF($F$2=0," - ",Tabla1[[#This Row],[Base Precio de Lista neto]]*(1-$F$2))</f>
        <v>2415.5222699999999</v>
      </c>
      <c r="E4800" s="5">
        <f>IF($F$2=0," - ",Tabla1[[#This Row],[Base para Mejor precio]]*(1-$F$2))</f>
        <v>2173.9700429999998</v>
      </c>
      <c r="F4800" s="4" t="s">
        <v>5</v>
      </c>
      <c r="G4800" s="16" t="s">
        <v>6131</v>
      </c>
      <c r="H4800" s="5">
        <f>IFERROR(IF($F$3=0,"-",Tabla1[[#This Row],[Precio de Cliente neto]]*(1+$F$3)),"-")</f>
        <v>3623.2834050000001</v>
      </c>
      <c r="I4800" s="5">
        <v>3450.7460999999998</v>
      </c>
      <c r="J4800" s="5">
        <v>3105.6714900000002</v>
      </c>
      <c r="K4800" s="26">
        <v>0.21</v>
      </c>
    </row>
    <row r="4801" spans="1:11">
      <c r="A4801" s="4">
        <v>20112</v>
      </c>
      <c r="B4801" t="s">
        <v>8779</v>
      </c>
      <c r="C4801" s="5">
        <f>IF($F$2=0," - ",Tabla1[[#This Row],[Base Precio de Lista neto]])</f>
        <v>3227.1493</v>
      </c>
      <c r="D4801" s="5">
        <f>IF($F$2=0," - ",Tabla1[[#This Row],[Base Precio de Lista neto]]*(1-$F$2))</f>
        <v>2259.0045099999998</v>
      </c>
      <c r="E4801" s="5">
        <f>IF($F$2=0," - ",Tabla1[[#This Row],[Base para Mejor precio]]*(1-$F$2))</f>
        <v>2033.1040589999998</v>
      </c>
      <c r="F4801" s="4" t="s">
        <v>5</v>
      </c>
      <c r="G4801" s="16" t="s">
        <v>6131</v>
      </c>
      <c r="H4801" s="5">
        <f>IFERROR(IF($F$3=0,"-",Tabla1[[#This Row],[Precio de Cliente neto]]*(1+$F$3)),"-")</f>
        <v>3388.5067649999996</v>
      </c>
      <c r="I4801" s="5">
        <v>3227.1493</v>
      </c>
      <c r="J4801" s="5">
        <v>2904.4343699999999</v>
      </c>
      <c r="K4801" s="26">
        <v>0.21</v>
      </c>
    </row>
    <row r="4802" spans="1:11">
      <c r="A4802" s="4">
        <v>20113</v>
      </c>
      <c r="B4802" t="s">
        <v>8780</v>
      </c>
      <c r="C4802" s="5">
        <f>IF($F$2=0," - ",Tabla1[[#This Row],[Base Precio de Lista neto]])</f>
        <v>3622.6545999999998</v>
      </c>
      <c r="D4802" s="5">
        <f>IF($F$2=0," - ",Tabla1[[#This Row],[Base Precio de Lista neto]]*(1-$F$2))</f>
        <v>2535.8582199999996</v>
      </c>
      <c r="E4802" s="5">
        <f>IF($F$2=0," - ",Tabla1[[#This Row],[Base para Mejor precio]]*(1-$F$2))</f>
        <v>2282.2723980000001</v>
      </c>
      <c r="F4802" s="4" t="s">
        <v>5</v>
      </c>
      <c r="G4802" s="16" t="s">
        <v>6131</v>
      </c>
      <c r="H4802" s="5">
        <f>IFERROR(IF($F$3=0,"-",Tabla1[[#This Row],[Precio de Cliente neto]]*(1+$F$3)),"-")</f>
        <v>3803.7873299999992</v>
      </c>
      <c r="I4802" s="5">
        <v>3622.6545999999998</v>
      </c>
      <c r="J4802" s="5">
        <v>3260.3891400000002</v>
      </c>
      <c r="K4802" s="26">
        <v>0.21</v>
      </c>
    </row>
    <row r="4803" spans="1:11">
      <c r="A4803" s="4">
        <v>20114</v>
      </c>
      <c r="B4803" t="s">
        <v>8781</v>
      </c>
      <c r="C4803" s="5">
        <f>IF($F$2=0," - ",Tabla1[[#This Row],[Base Precio de Lista neto]])</f>
        <v>3493.0556000000001</v>
      </c>
      <c r="D4803" s="5">
        <f>IF($F$2=0," - ",Tabla1[[#This Row],[Base Precio de Lista neto]]*(1-$F$2))</f>
        <v>2445.1389199999999</v>
      </c>
      <c r="E4803" s="5">
        <f>IF($F$2=0," - ",Tabla1[[#This Row],[Base para Mejor precio]]*(1-$F$2))</f>
        <v>2200.6250279999999</v>
      </c>
      <c r="F4803" s="4" t="s">
        <v>5</v>
      </c>
      <c r="G4803" s="16" t="s">
        <v>6131</v>
      </c>
      <c r="H4803" s="5">
        <f>IFERROR(IF($F$3=0,"-",Tabla1[[#This Row],[Precio de Cliente neto]]*(1+$F$3)),"-")</f>
        <v>3667.70838</v>
      </c>
      <c r="I4803" s="5">
        <v>3493.0556000000001</v>
      </c>
      <c r="J4803" s="5">
        <v>3143.7500399999999</v>
      </c>
      <c r="K4803" s="26">
        <v>0.21</v>
      </c>
    </row>
    <row r="4804" spans="1:11">
      <c r="A4804" s="4">
        <v>20115</v>
      </c>
      <c r="B4804" t="s">
        <v>3579</v>
      </c>
      <c r="C4804" s="5">
        <f>IF($F$2=0," - ",Tabla1[[#This Row],[Base Precio de Lista neto]])</f>
        <v>1409.0397</v>
      </c>
      <c r="D4804" s="5">
        <f>IF($F$2=0," - ",Tabla1[[#This Row],[Base Precio de Lista neto]]*(1-$F$2))</f>
        <v>986.32778999999994</v>
      </c>
      <c r="E4804" s="5">
        <f>IF($F$2=0," - ",Tabla1[[#This Row],[Base para Mejor precio]]*(1-$F$2))</f>
        <v>887.69501099999991</v>
      </c>
      <c r="F4804" s="4" t="s">
        <v>5</v>
      </c>
      <c r="G4804" s="16" t="s">
        <v>6131</v>
      </c>
      <c r="H4804" s="5">
        <f>IFERROR(IF($F$3=0,"-",Tabla1[[#This Row],[Precio de Cliente neto]]*(1+$F$3)),"-")</f>
        <v>1479.491685</v>
      </c>
      <c r="I4804" s="5">
        <v>1409.0397</v>
      </c>
      <c r="J4804" s="5">
        <v>1268.13573</v>
      </c>
      <c r="K4804" s="26">
        <v>0.21</v>
      </c>
    </row>
    <row r="4805" spans="1:11">
      <c r="A4805" s="4">
        <v>20116</v>
      </c>
      <c r="B4805" t="s">
        <v>3580</v>
      </c>
      <c r="C4805" s="5">
        <f>IF($F$2=0," - ",Tabla1[[#This Row],[Base Precio de Lista neto]])</f>
        <v>2095.4117999999999</v>
      </c>
      <c r="D4805" s="5">
        <f>IF($F$2=0," - ",Tabla1[[#This Row],[Base Precio de Lista neto]]*(1-$F$2))</f>
        <v>1466.7882599999998</v>
      </c>
      <c r="E4805" s="5">
        <f>IF($F$2=0," - ",Tabla1[[#This Row],[Base para Mejor precio]]*(1-$F$2))</f>
        <v>1320.109434</v>
      </c>
      <c r="F4805" s="4" t="s">
        <v>5</v>
      </c>
      <c r="G4805" s="16" t="s">
        <v>6131</v>
      </c>
      <c r="H4805" s="5">
        <f>IFERROR(IF($F$3=0,"-",Tabla1[[#This Row],[Precio de Cliente neto]]*(1+$F$3)),"-")</f>
        <v>2200.1823899999999</v>
      </c>
      <c r="I4805" s="5">
        <v>2095.4117999999999</v>
      </c>
      <c r="J4805" s="5">
        <v>1885.8706199999999</v>
      </c>
      <c r="K4805" s="26">
        <v>0.21</v>
      </c>
    </row>
    <row r="4806" spans="1:11">
      <c r="A4806" s="4">
        <v>20117</v>
      </c>
      <c r="B4806" t="s">
        <v>3581</v>
      </c>
      <c r="C4806" s="5">
        <f>IF($F$2=0," - ",Tabla1[[#This Row],[Base Precio de Lista neto]])</f>
        <v>1915.9962</v>
      </c>
      <c r="D4806" s="5">
        <f>IF($F$2=0," - ",Tabla1[[#This Row],[Base Precio de Lista neto]]*(1-$F$2))</f>
        <v>1341.1973399999999</v>
      </c>
      <c r="E4806" s="5">
        <f>IF($F$2=0," - ",Tabla1[[#This Row],[Base para Mejor precio]]*(1-$F$2))</f>
        <v>1207.0776060000001</v>
      </c>
      <c r="F4806" s="4" t="s">
        <v>5</v>
      </c>
      <c r="G4806" s="16" t="s">
        <v>6131</v>
      </c>
      <c r="H4806" s="5">
        <f>IFERROR(IF($F$3=0,"-",Tabla1[[#This Row],[Precio de Cliente neto]]*(1+$F$3)),"-")</f>
        <v>2011.79601</v>
      </c>
      <c r="I4806" s="5">
        <v>1915.9962</v>
      </c>
      <c r="J4806" s="5">
        <v>1724.3965800000001</v>
      </c>
      <c r="K4806" s="26">
        <v>0.21</v>
      </c>
    </row>
    <row r="4807" spans="1:11">
      <c r="A4807" s="4">
        <v>20118</v>
      </c>
      <c r="B4807" t="s">
        <v>3582</v>
      </c>
      <c r="C4807" s="5">
        <f>IF($F$2=0," - ",Tabla1[[#This Row],[Base Precio de Lista neto]])</f>
        <v>2132.9488000000001</v>
      </c>
      <c r="D4807" s="5">
        <f>IF($F$2=0," - ",Tabla1[[#This Row],[Base Precio de Lista neto]]*(1-$F$2))</f>
        <v>1493.0641599999999</v>
      </c>
      <c r="E4807" s="5">
        <f>IF($F$2=0," - ",Tabla1[[#This Row],[Base para Mejor precio]]*(1-$F$2))</f>
        <v>1343.757744</v>
      </c>
      <c r="F4807" s="4" t="s">
        <v>5</v>
      </c>
      <c r="G4807" s="16" t="s">
        <v>6131</v>
      </c>
      <c r="H4807" s="5">
        <f>IFERROR(IF($F$3=0,"-",Tabla1[[#This Row],[Precio de Cliente neto]]*(1+$F$3)),"-")</f>
        <v>2239.5962399999999</v>
      </c>
      <c r="I4807" s="5">
        <v>2132.9488000000001</v>
      </c>
      <c r="J4807" s="5">
        <v>1919.65392</v>
      </c>
      <c r="K4807" s="26">
        <v>0.21</v>
      </c>
    </row>
    <row r="4808" spans="1:11">
      <c r="A4808" s="4">
        <v>20119</v>
      </c>
      <c r="B4808" t="s">
        <v>3583</v>
      </c>
      <c r="C4808" s="5">
        <f>IF($F$2=0," - ",Tabla1[[#This Row],[Base Precio de Lista neto]])</f>
        <v>1831.0416</v>
      </c>
      <c r="D4808" s="5">
        <f>IF($F$2=0," - ",Tabla1[[#This Row],[Base Precio de Lista neto]]*(1-$F$2))</f>
        <v>1281.72912</v>
      </c>
      <c r="E4808" s="5">
        <f>IF($F$2=0," - ",Tabla1[[#This Row],[Base para Mejor precio]]*(1-$F$2))</f>
        <v>1153.556208</v>
      </c>
      <c r="F4808" s="4" t="s">
        <v>5</v>
      </c>
      <c r="G4808" s="16" t="s">
        <v>6131</v>
      </c>
      <c r="H4808" s="5">
        <f>IFERROR(IF($F$3=0,"-",Tabla1[[#This Row],[Precio de Cliente neto]]*(1+$F$3)),"-")</f>
        <v>1922.5936799999999</v>
      </c>
      <c r="I4808" s="5">
        <v>1831.0416</v>
      </c>
      <c r="J4808" s="5">
        <v>1647.9374399999999</v>
      </c>
      <c r="K4808" s="26">
        <v>0.21</v>
      </c>
    </row>
    <row r="4809" spans="1:11">
      <c r="A4809" s="4">
        <v>20120</v>
      </c>
      <c r="B4809" t="s">
        <v>3584</v>
      </c>
      <c r="C4809" s="5">
        <f>IF($F$2=0," - ",Tabla1[[#This Row],[Base Precio de Lista neto]])</f>
        <v>201.60050000000001</v>
      </c>
      <c r="D4809" s="5">
        <f>IF($F$2=0," - ",Tabla1[[#This Row],[Base Precio de Lista neto]]*(1-$F$2))</f>
        <v>141.12035</v>
      </c>
      <c r="E4809" s="5">
        <f>IF($F$2=0," - ",Tabla1[[#This Row],[Base para Mejor precio]]*(1-$F$2))</f>
        <v>127.008315</v>
      </c>
      <c r="F4809" s="4" t="s">
        <v>5</v>
      </c>
      <c r="G4809" s="16" t="s">
        <v>6131</v>
      </c>
      <c r="H4809" s="5">
        <f>IFERROR(IF($F$3=0,"-",Tabla1[[#This Row],[Precio de Cliente neto]]*(1+$F$3)),"-")</f>
        <v>211.68052499999999</v>
      </c>
      <c r="I4809" s="5">
        <v>201.60050000000001</v>
      </c>
      <c r="J4809" s="5">
        <v>181.44045</v>
      </c>
      <c r="K4809" s="26">
        <v>0.21</v>
      </c>
    </row>
    <row r="4810" spans="1:11">
      <c r="A4810" s="4">
        <v>20121</v>
      </c>
      <c r="B4810" t="s">
        <v>3585</v>
      </c>
      <c r="C4810" s="5">
        <f>IF($F$2=0," - ",Tabla1[[#This Row],[Base Precio de Lista neto]])</f>
        <v>5336.2937000000002</v>
      </c>
      <c r="D4810" s="5">
        <f>IF($F$2=0," - ",Tabla1[[#This Row],[Base Precio de Lista neto]]*(1-$F$2))</f>
        <v>3735.4055899999998</v>
      </c>
      <c r="E4810" s="5">
        <f>IF($F$2=0," - ",Tabla1[[#This Row],[Base para Mejor precio]]*(1-$F$2))</f>
        <v>3361.8650309999994</v>
      </c>
      <c r="F4810" s="4" t="s">
        <v>5</v>
      </c>
      <c r="G4810" s="16" t="s">
        <v>6131</v>
      </c>
      <c r="H4810" s="5">
        <f>IFERROR(IF($F$3=0,"-",Tabla1[[#This Row],[Precio de Cliente neto]]*(1+$F$3)),"-")</f>
        <v>5603.1083849999995</v>
      </c>
      <c r="I4810" s="5">
        <v>5336.2937000000002</v>
      </c>
      <c r="J4810" s="5">
        <v>4802.6643299999996</v>
      </c>
      <c r="K4810" s="26">
        <v>0.21</v>
      </c>
    </row>
    <row r="4811" spans="1:11">
      <c r="A4811" s="4">
        <v>20122</v>
      </c>
      <c r="B4811" t="s">
        <v>8782</v>
      </c>
      <c r="C4811" s="5">
        <f>IF($F$2=0," - ",Tabla1[[#This Row],[Base Precio de Lista neto]])</f>
        <v>2212.8784000000001</v>
      </c>
      <c r="D4811" s="5">
        <f>IF($F$2=0," - ",Tabla1[[#This Row],[Base Precio de Lista neto]]*(1-$F$2))</f>
        <v>1549.0148799999999</v>
      </c>
      <c r="E4811" s="5">
        <f>IF($F$2=0," - ",Tabla1[[#This Row],[Base para Mejor precio]]*(1-$F$2))</f>
        <v>1394.113392</v>
      </c>
      <c r="F4811" s="4" t="s">
        <v>5</v>
      </c>
      <c r="G4811" s="16" t="s">
        <v>6131</v>
      </c>
      <c r="H4811" s="5">
        <f>IFERROR(IF($F$3=0,"-",Tabla1[[#This Row],[Precio de Cliente neto]]*(1+$F$3)),"-")</f>
        <v>2323.52232</v>
      </c>
      <c r="I4811" s="5">
        <v>2212.8784000000001</v>
      </c>
      <c r="J4811" s="5">
        <v>1991.5905600000001</v>
      </c>
      <c r="K4811" s="26">
        <v>0.21</v>
      </c>
    </row>
    <row r="4812" spans="1:11">
      <c r="A4812" s="4">
        <v>20123</v>
      </c>
      <c r="B4812" t="s">
        <v>8783</v>
      </c>
      <c r="C4812" s="5">
        <f>IF($F$2=0," - ",Tabla1[[#This Row],[Base Precio de Lista neto]])</f>
        <v>2302.9647</v>
      </c>
      <c r="D4812" s="5">
        <f>IF($F$2=0," - ",Tabla1[[#This Row],[Base Precio de Lista neto]]*(1-$F$2))</f>
        <v>1612.07529</v>
      </c>
      <c r="E4812" s="5">
        <f>IF($F$2=0," - ",Tabla1[[#This Row],[Base para Mejor precio]]*(1-$F$2))</f>
        <v>1450.867761</v>
      </c>
      <c r="F4812" s="4" t="s">
        <v>5</v>
      </c>
      <c r="G4812" s="16" t="s">
        <v>6131</v>
      </c>
      <c r="H4812" s="5">
        <f>IFERROR(IF($F$3=0,"-",Tabla1[[#This Row],[Precio de Cliente neto]]*(1+$F$3)),"-")</f>
        <v>2418.1129350000001</v>
      </c>
      <c r="I4812" s="5">
        <v>2302.9647</v>
      </c>
      <c r="J4812" s="5">
        <v>2072.6682300000002</v>
      </c>
      <c r="K4812" s="26">
        <v>0.21</v>
      </c>
    </row>
    <row r="4813" spans="1:11">
      <c r="A4813" s="4">
        <v>20124</v>
      </c>
      <c r="B4813" t="s">
        <v>8784</v>
      </c>
      <c r="C4813" s="5">
        <f>IF($F$2=0," - ",Tabla1[[#This Row],[Base Precio de Lista neto]])</f>
        <v>1271.8289</v>
      </c>
      <c r="D4813" s="5">
        <f>IF($F$2=0," - ",Tabla1[[#This Row],[Base Precio de Lista neto]]*(1-$F$2))</f>
        <v>890.28022999999996</v>
      </c>
      <c r="E4813" s="5">
        <f>IF($F$2=0," - ",Tabla1[[#This Row],[Base para Mejor precio]]*(1-$F$2))</f>
        <v>801.25220699999988</v>
      </c>
      <c r="F4813" s="4" t="s">
        <v>5</v>
      </c>
      <c r="G4813" s="16" t="s">
        <v>6131</v>
      </c>
      <c r="H4813" s="5">
        <f>IFERROR(IF($F$3=0,"-",Tabla1[[#This Row],[Precio de Cliente neto]]*(1+$F$3)),"-")</f>
        <v>1335.420345</v>
      </c>
      <c r="I4813" s="5">
        <v>1271.8289</v>
      </c>
      <c r="J4813" s="5">
        <v>1144.6460099999999</v>
      </c>
      <c r="K4813" s="26">
        <v>0.21</v>
      </c>
    </row>
    <row r="4814" spans="1:11">
      <c r="A4814" s="4">
        <v>20125</v>
      </c>
      <c r="B4814" t="s">
        <v>3586</v>
      </c>
      <c r="C4814" s="5">
        <f>IF($F$2=0," - ",Tabla1[[#This Row],[Base Precio de Lista neto]])</f>
        <v>1333.7783999999999</v>
      </c>
      <c r="D4814" s="5">
        <f>IF($F$2=0," - ",Tabla1[[#This Row],[Base Precio de Lista neto]]*(1-$F$2))</f>
        <v>933.64487999999983</v>
      </c>
      <c r="E4814" s="5">
        <f>IF($F$2=0," - ",Tabla1[[#This Row],[Base para Mejor precio]]*(1-$F$2))</f>
        <v>840.28039200000001</v>
      </c>
      <c r="F4814" s="4" t="s">
        <v>5</v>
      </c>
      <c r="G4814" s="16" t="s">
        <v>6131</v>
      </c>
      <c r="H4814" s="5">
        <f>IFERROR(IF($F$3=0,"-",Tabla1[[#This Row],[Precio de Cliente neto]]*(1+$F$3)),"-")</f>
        <v>1400.4673199999997</v>
      </c>
      <c r="I4814" s="5">
        <v>1333.7783999999999</v>
      </c>
      <c r="J4814" s="5">
        <v>1200.40056</v>
      </c>
      <c r="K4814" s="26">
        <v>0.21</v>
      </c>
    </row>
    <row r="4815" spans="1:11">
      <c r="A4815" s="4">
        <v>20126</v>
      </c>
      <c r="B4815" t="s">
        <v>3587</v>
      </c>
      <c r="C4815" s="5">
        <f>IF($F$2=0," - ",Tabla1[[#This Row],[Base Precio de Lista neto]])</f>
        <v>32826.974699999999</v>
      </c>
      <c r="D4815" s="5">
        <f>IF($F$2=0," - ",Tabla1[[#This Row],[Base Precio de Lista neto]]*(1-$F$2))</f>
        <v>22978.882289999998</v>
      </c>
      <c r="E4815" s="5">
        <f>IF($F$2=0," - ",Tabla1[[#This Row],[Base para Mejor precio]]*(1-$F$2))</f>
        <v>20680.994060999998</v>
      </c>
      <c r="F4815" s="4" t="s">
        <v>4</v>
      </c>
      <c r="G4815" s="16" t="s">
        <v>6131</v>
      </c>
      <c r="H4815" s="5">
        <f>IFERROR(IF($F$3=0,"-",Tabla1[[#This Row],[Precio de Cliente neto]]*(1+$F$3)),"-")</f>
        <v>34468.323434999998</v>
      </c>
      <c r="I4815" s="5">
        <v>32826.974699999999</v>
      </c>
      <c r="J4815" s="5">
        <v>29544.27723</v>
      </c>
      <c r="K4815" s="26">
        <v>0.21</v>
      </c>
    </row>
    <row r="4816" spans="1:11">
      <c r="A4816" s="4">
        <v>20127</v>
      </c>
      <c r="B4816" t="s">
        <v>3588</v>
      </c>
      <c r="C4816" s="5">
        <f>IF($F$2=0," - ",Tabla1[[#This Row],[Base Precio de Lista neto]])</f>
        <v>34854.095500000003</v>
      </c>
      <c r="D4816" s="5">
        <f>IF($F$2=0," - ",Tabla1[[#This Row],[Base Precio de Lista neto]]*(1-$F$2))</f>
        <v>24397.866850000002</v>
      </c>
      <c r="E4816" s="5">
        <f>IF($F$2=0," - ",Tabla1[[#This Row],[Base para Mejor precio]]*(1-$F$2))</f>
        <v>21958.080164999999</v>
      </c>
      <c r="F4816" s="4" t="s">
        <v>4</v>
      </c>
      <c r="G4816" s="16" t="s">
        <v>6131</v>
      </c>
      <c r="H4816" s="5">
        <f>IFERROR(IF($F$3=0,"-",Tabla1[[#This Row],[Precio de Cliente neto]]*(1+$F$3)),"-")</f>
        <v>36596.800275000001</v>
      </c>
      <c r="I4816" s="5">
        <v>34854.095500000003</v>
      </c>
      <c r="J4816" s="5">
        <v>31368.685949999999</v>
      </c>
      <c r="K4816" s="26">
        <v>0.21</v>
      </c>
    </row>
    <row r="4817" spans="1:11">
      <c r="A4817" s="4">
        <v>20128</v>
      </c>
      <c r="B4817" t="s">
        <v>3589</v>
      </c>
      <c r="C4817" s="5">
        <f>IF($F$2=0," - ",Tabla1[[#This Row],[Base Precio de Lista neto]])</f>
        <v>35775.275800000003</v>
      </c>
      <c r="D4817" s="5">
        <f>IF($F$2=0," - ",Tabla1[[#This Row],[Base Precio de Lista neto]]*(1-$F$2))</f>
        <v>25042.693060000001</v>
      </c>
      <c r="E4817" s="5">
        <f>IF($F$2=0," - ",Tabla1[[#This Row],[Base para Mejor precio]]*(1-$F$2))</f>
        <v>22538.423753999999</v>
      </c>
      <c r="F4817" s="4" t="s">
        <v>4</v>
      </c>
      <c r="G4817" s="16" t="s">
        <v>6131</v>
      </c>
      <c r="H4817" s="5">
        <f>IFERROR(IF($F$3=0,"-",Tabla1[[#This Row],[Precio de Cliente neto]]*(1+$F$3)),"-")</f>
        <v>37564.03959</v>
      </c>
      <c r="I4817" s="5">
        <v>35775.275800000003</v>
      </c>
      <c r="J4817" s="5">
        <v>32197.748220000001</v>
      </c>
      <c r="K4817" s="26">
        <v>0.21</v>
      </c>
    </row>
    <row r="4818" spans="1:11">
      <c r="A4818" s="4">
        <v>20132</v>
      </c>
      <c r="B4818" t="s">
        <v>3590</v>
      </c>
      <c r="C4818" s="5">
        <f>IF($F$2=0," - ",Tabla1[[#This Row],[Base Precio de Lista neto]])</f>
        <v>44290.181600000004</v>
      </c>
      <c r="D4818" s="5">
        <f>IF($F$2=0," - ",Tabla1[[#This Row],[Base Precio de Lista neto]]*(1-$F$2))</f>
        <v>31003.127120000001</v>
      </c>
      <c r="E4818" s="5">
        <f>IF($F$2=0," - ",Tabla1[[#This Row],[Base para Mejor precio]]*(1-$F$2))</f>
        <v>27902.814407999995</v>
      </c>
      <c r="F4818" s="4" t="s">
        <v>5</v>
      </c>
      <c r="G4818" s="16" t="s">
        <v>6131</v>
      </c>
      <c r="H4818" s="5">
        <f>IFERROR(IF($F$3=0,"-",Tabla1[[#This Row],[Precio de Cliente neto]]*(1+$F$3)),"-")</f>
        <v>46504.69068</v>
      </c>
      <c r="I4818" s="5">
        <v>44290.181600000004</v>
      </c>
      <c r="J4818" s="5">
        <v>39861.163439999997</v>
      </c>
      <c r="K4818" s="26">
        <v>0.21</v>
      </c>
    </row>
    <row r="4819" spans="1:11">
      <c r="A4819" s="4">
        <v>20134</v>
      </c>
      <c r="B4819" t="s">
        <v>3591</v>
      </c>
      <c r="C4819" s="5">
        <f>IF($F$2=0," - ",Tabla1[[#This Row],[Base Precio de Lista neto]])</f>
        <v>49658.8531</v>
      </c>
      <c r="D4819" s="5">
        <f>IF($F$2=0," - ",Tabla1[[#This Row],[Base Precio de Lista neto]]*(1-$F$2))</f>
        <v>34761.197169999999</v>
      </c>
      <c r="E4819" s="5">
        <f>IF($F$2=0," - ",Tabla1[[#This Row],[Base para Mejor precio]]*(1-$F$2))</f>
        <v>31285.077452999998</v>
      </c>
      <c r="F4819" s="4" t="s">
        <v>5</v>
      </c>
      <c r="G4819" s="16" t="s">
        <v>6131</v>
      </c>
      <c r="H4819" s="5">
        <f>IFERROR(IF($F$3=0,"-",Tabla1[[#This Row],[Precio de Cliente neto]]*(1+$F$3)),"-")</f>
        <v>52141.795754999999</v>
      </c>
      <c r="I4819" s="5">
        <v>49658.8531</v>
      </c>
      <c r="J4819" s="5">
        <v>44692.967790000002</v>
      </c>
      <c r="K4819" s="26">
        <v>0.21</v>
      </c>
    </row>
    <row r="4820" spans="1:11">
      <c r="A4820" s="4">
        <v>20135</v>
      </c>
      <c r="B4820" t="s">
        <v>3592</v>
      </c>
      <c r="C4820" s="5">
        <f>IF($F$2=0," - ",Tabla1[[#This Row],[Base Precio de Lista neto]])</f>
        <v>118802.4351</v>
      </c>
      <c r="D4820" s="5">
        <f>IF($F$2=0," - ",Tabla1[[#This Row],[Base Precio de Lista neto]]*(1-$F$2))</f>
        <v>83161.704570000002</v>
      </c>
      <c r="E4820" s="5">
        <f>IF($F$2=0," - ",Tabla1[[#This Row],[Base para Mejor precio]]*(1-$F$2))</f>
        <v>74845.534113000002</v>
      </c>
      <c r="F4820" s="4" t="s">
        <v>4</v>
      </c>
      <c r="G4820" s="16" t="s">
        <v>6131</v>
      </c>
      <c r="H4820" s="5">
        <f>IFERROR(IF($F$3=0,"-",Tabla1[[#This Row],[Precio de Cliente neto]]*(1+$F$3)),"-")</f>
        <v>124742.556855</v>
      </c>
      <c r="I4820" s="5">
        <v>118802.4351</v>
      </c>
      <c r="J4820" s="5">
        <v>106922.19159</v>
      </c>
      <c r="K4820" s="26">
        <v>0.21</v>
      </c>
    </row>
    <row r="4821" spans="1:11">
      <c r="A4821" s="4">
        <v>20136</v>
      </c>
      <c r="B4821" t="s">
        <v>3593</v>
      </c>
      <c r="C4821" s="5">
        <f>IF($F$2=0," - ",Tabla1[[#This Row],[Base Precio de Lista neto]])</f>
        <v>107110.0395</v>
      </c>
      <c r="D4821" s="5">
        <f>IF($F$2=0," - ",Tabla1[[#This Row],[Base Precio de Lista neto]]*(1-$F$2))</f>
        <v>74977.027649999989</v>
      </c>
      <c r="E4821" s="5">
        <f>IF($F$2=0," - ",Tabla1[[#This Row],[Base para Mejor precio]]*(1-$F$2))</f>
        <v>67479.324884999995</v>
      </c>
      <c r="F4821" s="4" t="s">
        <v>4</v>
      </c>
      <c r="G4821" s="16" t="s">
        <v>6131</v>
      </c>
      <c r="H4821" s="5">
        <f>IFERROR(IF($F$3=0,"-",Tabla1[[#This Row],[Precio de Cliente neto]]*(1+$F$3)),"-")</f>
        <v>112465.54147499998</v>
      </c>
      <c r="I4821" s="5">
        <v>107110.0395</v>
      </c>
      <c r="J4821" s="5">
        <v>96399.035550000001</v>
      </c>
      <c r="K4821" s="26">
        <v>0.21</v>
      </c>
    </row>
    <row r="4822" spans="1:11">
      <c r="A4822" s="4">
        <v>20137</v>
      </c>
      <c r="B4822" t="s">
        <v>3594</v>
      </c>
      <c r="C4822" s="5">
        <f>IF($F$2=0," - ",Tabla1[[#This Row],[Base Precio de Lista neto]])</f>
        <v>100746.67019999999</v>
      </c>
      <c r="D4822" s="5">
        <f>IF($F$2=0," - ",Tabla1[[#This Row],[Base Precio de Lista neto]]*(1-$F$2))</f>
        <v>70522.669139999984</v>
      </c>
      <c r="E4822" s="5">
        <f>IF($F$2=0," - ",Tabla1[[#This Row],[Base para Mejor precio]]*(1-$F$2))</f>
        <v>63470.402225999998</v>
      </c>
      <c r="F4822" s="4" t="s">
        <v>4</v>
      </c>
      <c r="G4822" s="16" t="s">
        <v>6131</v>
      </c>
      <c r="H4822" s="5">
        <f>IFERROR(IF($F$3=0,"-",Tabla1[[#This Row],[Precio de Cliente neto]]*(1+$F$3)),"-")</f>
        <v>105784.00370999998</v>
      </c>
      <c r="I4822" s="5">
        <v>100746.67019999999</v>
      </c>
      <c r="J4822" s="5">
        <v>90672.00318</v>
      </c>
      <c r="K4822" s="26">
        <v>0.21</v>
      </c>
    </row>
    <row r="4823" spans="1:11">
      <c r="A4823" s="4">
        <v>20140</v>
      </c>
      <c r="B4823" t="s">
        <v>9322</v>
      </c>
      <c r="C4823" s="5">
        <f>IF($F$2=0," - ",Tabla1[[#This Row],[Base Precio de Lista neto]])</f>
        <v>14156.738600000001</v>
      </c>
      <c r="D4823" s="5">
        <f>IF($F$2=0," - ",Tabla1[[#This Row],[Base Precio de Lista neto]]*(1-$F$2))</f>
        <v>9909.71702</v>
      </c>
      <c r="E4823" s="5">
        <f>IF($F$2=0," - ",Tabla1[[#This Row],[Base para Mejor precio]]*(1-$F$2))</f>
        <v>8918.7453179999993</v>
      </c>
      <c r="F4823" s="4" t="s">
        <v>5</v>
      </c>
      <c r="G4823" s="16" t="s">
        <v>6131</v>
      </c>
      <c r="H4823" s="5">
        <f>IFERROR(IF($F$3=0,"-",Tabla1[[#This Row],[Precio de Cliente neto]]*(1+$F$3)),"-")</f>
        <v>14864.57553</v>
      </c>
      <c r="I4823" s="5">
        <v>14156.738600000001</v>
      </c>
      <c r="J4823" s="5">
        <v>12741.06474</v>
      </c>
      <c r="K4823" s="26">
        <v>0.21</v>
      </c>
    </row>
    <row r="4824" spans="1:11">
      <c r="A4824" s="4">
        <v>20142</v>
      </c>
      <c r="B4824" t="s">
        <v>3595</v>
      </c>
      <c r="C4824" s="5">
        <f>IF($F$2=0," - ",Tabla1[[#This Row],[Base Precio de Lista neto]])</f>
        <v>28558.023300000001</v>
      </c>
      <c r="D4824" s="5">
        <f>IF($F$2=0," - ",Tabla1[[#This Row],[Base Precio de Lista neto]]*(1-$F$2))</f>
        <v>19990.616309999998</v>
      </c>
      <c r="E4824" s="5">
        <f>IF($F$2=0," - ",Tabla1[[#This Row],[Base para Mejor precio]]*(1-$F$2))</f>
        <v>17991.554678999997</v>
      </c>
      <c r="F4824" s="4" t="s">
        <v>4</v>
      </c>
      <c r="G4824" s="16" t="s">
        <v>6131</v>
      </c>
      <c r="H4824" s="5">
        <f>IFERROR(IF($F$3=0,"-",Tabla1[[#This Row],[Precio de Cliente neto]]*(1+$F$3)),"-")</f>
        <v>29985.924464999996</v>
      </c>
      <c r="I4824" s="5">
        <v>28558.023300000001</v>
      </c>
      <c r="J4824" s="5">
        <v>25702.220969999998</v>
      </c>
      <c r="K4824" s="26">
        <v>0.21</v>
      </c>
    </row>
    <row r="4825" spans="1:11">
      <c r="A4825" s="4">
        <v>20143</v>
      </c>
      <c r="B4825" t="s">
        <v>3596</v>
      </c>
      <c r="C4825" s="5">
        <f>IF($F$2=0," - ",Tabla1[[#This Row],[Base Precio de Lista neto]])</f>
        <v>28650.6558</v>
      </c>
      <c r="D4825" s="5">
        <f>IF($F$2=0," - ",Tabla1[[#This Row],[Base Precio de Lista neto]]*(1-$F$2))</f>
        <v>20055.459059999997</v>
      </c>
      <c r="E4825" s="5">
        <f>IF($F$2=0," - ",Tabla1[[#This Row],[Base para Mejor precio]]*(1-$F$2))</f>
        <v>18049.913153999998</v>
      </c>
      <c r="F4825" s="4" t="s">
        <v>4</v>
      </c>
      <c r="G4825" s="16" t="s">
        <v>6131</v>
      </c>
      <c r="H4825" s="5">
        <f>IFERROR(IF($F$3=0,"-",Tabla1[[#This Row],[Precio de Cliente neto]]*(1+$F$3)),"-")</f>
        <v>30083.188589999998</v>
      </c>
      <c r="I4825" s="5">
        <v>28650.6558</v>
      </c>
      <c r="J4825" s="5">
        <v>25785.590219999998</v>
      </c>
      <c r="K4825" s="26">
        <v>0.21</v>
      </c>
    </row>
    <row r="4826" spans="1:11">
      <c r="A4826" s="4">
        <v>20144</v>
      </c>
      <c r="B4826" t="s">
        <v>3597</v>
      </c>
      <c r="C4826" s="5">
        <f>IF($F$2=0," - ",Tabla1[[#This Row],[Base Precio de Lista neto]])</f>
        <v>19469.278999999999</v>
      </c>
      <c r="D4826" s="5">
        <f>IF($F$2=0," - ",Tabla1[[#This Row],[Base Precio de Lista neto]]*(1-$F$2))</f>
        <v>13628.495299999999</v>
      </c>
      <c r="E4826" s="5">
        <f>IF($F$2=0," - ",Tabla1[[#This Row],[Base para Mejor precio]]*(1-$F$2))</f>
        <v>12265.645769999999</v>
      </c>
      <c r="F4826" s="4" t="s">
        <v>5</v>
      </c>
      <c r="G4826" s="16" t="s">
        <v>6131</v>
      </c>
      <c r="H4826" s="5">
        <f>IFERROR(IF($F$3=0,"-",Tabla1[[#This Row],[Precio de Cliente neto]]*(1+$F$3)),"-")</f>
        <v>20442.74295</v>
      </c>
      <c r="I4826" s="5">
        <v>19469.278999999999</v>
      </c>
      <c r="J4826" s="5">
        <v>17522.3511</v>
      </c>
      <c r="K4826" s="26">
        <v>0.21</v>
      </c>
    </row>
    <row r="4827" spans="1:11">
      <c r="A4827" s="4">
        <v>20145</v>
      </c>
      <c r="B4827" t="s">
        <v>3598</v>
      </c>
      <c r="C4827" s="5">
        <f>IF($F$2=0," - ",Tabla1[[#This Row],[Base Precio de Lista neto]])</f>
        <v>18623.142899999999</v>
      </c>
      <c r="D4827" s="5">
        <f>IF($F$2=0," - ",Tabla1[[#This Row],[Base Precio de Lista neto]]*(1-$F$2))</f>
        <v>13036.200029999998</v>
      </c>
      <c r="E4827" s="5">
        <f>IF($F$2=0," - ",Tabla1[[#This Row],[Base para Mejor precio]]*(1-$F$2))</f>
        <v>11732.580027</v>
      </c>
      <c r="F4827" s="4" t="s">
        <v>5</v>
      </c>
      <c r="G4827" s="16" t="s">
        <v>6131</v>
      </c>
      <c r="H4827" s="5">
        <f>IFERROR(IF($F$3=0,"-",Tabla1[[#This Row],[Precio de Cliente neto]]*(1+$F$3)),"-")</f>
        <v>19554.300044999996</v>
      </c>
      <c r="I4827" s="5">
        <v>18623.142899999999</v>
      </c>
      <c r="J4827" s="5">
        <v>16760.82861</v>
      </c>
      <c r="K4827" s="26">
        <v>0.21</v>
      </c>
    </row>
    <row r="4828" spans="1:11">
      <c r="A4828" s="4">
        <v>20146</v>
      </c>
      <c r="B4828" t="s">
        <v>3599</v>
      </c>
      <c r="C4828" s="5">
        <f>IF($F$2=0," - ",Tabla1[[#This Row],[Base Precio de Lista neto]])</f>
        <v>17652.277600000001</v>
      </c>
      <c r="D4828" s="5">
        <f>IF($F$2=0," - ",Tabla1[[#This Row],[Base Precio de Lista neto]]*(1-$F$2))</f>
        <v>12356.59432</v>
      </c>
      <c r="E4828" s="5">
        <f>IF($F$2=0," - ",Tabla1[[#This Row],[Base para Mejor precio]]*(1-$F$2))</f>
        <v>11120.934888</v>
      </c>
      <c r="F4828" s="4" t="s">
        <v>5</v>
      </c>
      <c r="G4828" s="16" t="s">
        <v>6131</v>
      </c>
      <c r="H4828" s="5">
        <f>IFERROR(IF($F$3=0,"-",Tabla1[[#This Row],[Precio de Cliente neto]]*(1+$F$3)),"-")</f>
        <v>18534.891479999998</v>
      </c>
      <c r="I4828" s="5">
        <v>17652.277600000001</v>
      </c>
      <c r="J4828" s="5">
        <v>15887.04984</v>
      </c>
      <c r="K4828" s="26">
        <v>0.21</v>
      </c>
    </row>
    <row r="4829" spans="1:11">
      <c r="A4829" s="4">
        <v>20147</v>
      </c>
      <c r="B4829" t="s">
        <v>3600</v>
      </c>
      <c r="C4829" s="5">
        <f>IF($F$2=0," - ",Tabla1[[#This Row],[Base Precio de Lista neto]])</f>
        <v>25467.948100000001</v>
      </c>
      <c r="D4829" s="5">
        <f>IF($F$2=0," - ",Tabla1[[#This Row],[Base Precio de Lista neto]]*(1-$F$2))</f>
        <v>17827.56367</v>
      </c>
      <c r="E4829" s="5">
        <f>IF($F$2=0," - ",Tabla1[[#This Row],[Base para Mejor precio]]*(1-$F$2))</f>
        <v>16044.807302999998</v>
      </c>
      <c r="F4829" s="4" t="s">
        <v>5</v>
      </c>
      <c r="G4829" s="16" t="s">
        <v>6131</v>
      </c>
      <c r="H4829" s="5">
        <f>IFERROR(IF($F$3=0,"-",Tabla1[[#This Row],[Precio de Cliente neto]]*(1+$F$3)),"-")</f>
        <v>26741.345504999998</v>
      </c>
      <c r="I4829" s="5">
        <v>25467.948100000001</v>
      </c>
      <c r="J4829" s="5">
        <v>22921.153289999998</v>
      </c>
      <c r="K4829" s="26">
        <v>0.21</v>
      </c>
    </row>
    <row r="4830" spans="1:11">
      <c r="A4830" s="4">
        <v>20148</v>
      </c>
      <c r="B4830" t="s">
        <v>3601</v>
      </c>
      <c r="C4830" s="5">
        <f>IF($F$2=0," - ",Tabla1[[#This Row],[Base Precio de Lista neto]])</f>
        <v>23117.7706</v>
      </c>
      <c r="D4830" s="5">
        <f>IF($F$2=0," - ",Tabla1[[#This Row],[Base Precio de Lista neto]]*(1-$F$2))</f>
        <v>16182.439419999999</v>
      </c>
      <c r="E4830" s="5">
        <f>IF($F$2=0," - ",Tabla1[[#This Row],[Base para Mejor precio]]*(1-$F$2))</f>
        <v>14564.195477999998</v>
      </c>
      <c r="F4830" s="4" t="s">
        <v>5</v>
      </c>
      <c r="G4830" s="16" t="s">
        <v>6131</v>
      </c>
      <c r="H4830" s="5">
        <f>IFERROR(IF($F$3=0,"-",Tabla1[[#This Row],[Precio de Cliente neto]]*(1+$F$3)),"-")</f>
        <v>24273.65913</v>
      </c>
      <c r="I4830" s="5">
        <v>23117.7706</v>
      </c>
      <c r="J4830" s="5">
        <v>20805.993539999999</v>
      </c>
      <c r="K4830" s="26">
        <v>0.21</v>
      </c>
    </row>
    <row r="4831" spans="1:11">
      <c r="A4831" s="4">
        <v>20149</v>
      </c>
      <c r="B4831" t="s">
        <v>3602</v>
      </c>
      <c r="C4831" s="5">
        <f>IF($F$2=0," - ",Tabla1[[#This Row],[Base Precio de Lista neto]])</f>
        <v>22197.427599999999</v>
      </c>
      <c r="D4831" s="5">
        <f>IF($F$2=0," - ",Tabla1[[#This Row],[Base Precio de Lista neto]]*(1-$F$2))</f>
        <v>15538.199319999998</v>
      </c>
      <c r="E4831" s="5">
        <f>IF($F$2=0," - ",Tabla1[[#This Row],[Base para Mejor precio]]*(1-$F$2))</f>
        <v>13984.379388000001</v>
      </c>
      <c r="F4831" s="4" t="s">
        <v>5</v>
      </c>
      <c r="G4831" s="16" t="s">
        <v>6131</v>
      </c>
      <c r="H4831" s="5">
        <f>IFERROR(IF($F$3=0,"-",Tabla1[[#This Row],[Precio de Cliente neto]]*(1+$F$3)),"-")</f>
        <v>23307.298979999996</v>
      </c>
      <c r="I4831" s="5">
        <v>22197.427599999999</v>
      </c>
      <c r="J4831" s="5">
        <v>19977.684840000002</v>
      </c>
      <c r="K4831" s="26">
        <v>0.21</v>
      </c>
    </row>
    <row r="4832" spans="1:11">
      <c r="A4832" s="4">
        <v>20151</v>
      </c>
      <c r="B4832" t="s">
        <v>3603</v>
      </c>
      <c r="C4832" s="5">
        <f>IF($F$2=0," - ",Tabla1[[#This Row],[Base Precio de Lista neto]])</f>
        <v>44375.192900000002</v>
      </c>
      <c r="D4832" s="5">
        <f>IF($F$2=0," - ",Tabla1[[#This Row],[Base Precio de Lista neto]]*(1-$F$2))</f>
        <v>31062.635029999998</v>
      </c>
      <c r="E4832" s="5">
        <f>IF($F$2=0," - ",Tabla1[[#This Row],[Base para Mejor precio]]*(1-$F$2))</f>
        <v>27956.371526999996</v>
      </c>
      <c r="F4832" s="4" t="s">
        <v>4</v>
      </c>
      <c r="G4832" s="16" t="s">
        <v>6131</v>
      </c>
      <c r="H4832" s="5">
        <f>IFERROR(IF($F$3=0,"-",Tabla1[[#This Row],[Precio de Cliente neto]]*(1+$F$3)),"-")</f>
        <v>46593.952544999993</v>
      </c>
      <c r="I4832" s="5">
        <v>44375.192900000002</v>
      </c>
      <c r="J4832" s="5">
        <v>39937.673609999998</v>
      </c>
      <c r="K4832" s="26">
        <v>0.21</v>
      </c>
    </row>
    <row r="4833" spans="1:11">
      <c r="A4833" s="4">
        <v>20153</v>
      </c>
      <c r="B4833" t="s">
        <v>3604</v>
      </c>
      <c r="C4833" s="5">
        <f>IF($F$2=0," - ",Tabla1[[#This Row],[Base Precio de Lista neto]])</f>
        <v>25746.404999999999</v>
      </c>
      <c r="D4833" s="5">
        <f>IF($F$2=0," - ",Tabla1[[#This Row],[Base Precio de Lista neto]]*(1-$F$2))</f>
        <v>18022.483499999998</v>
      </c>
      <c r="E4833" s="5">
        <f>IF($F$2=0," - ",Tabla1[[#This Row],[Base para Mejor precio]]*(1-$F$2))</f>
        <v>16220.23515</v>
      </c>
      <c r="F4833" s="4" t="s">
        <v>4</v>
      </c>
      <c r="G4833" s="16" t="s">
        <v>6131</v>
      </c>
      <c r="H4833" s="5">
        <f>IFERROR(IF($F$3=0,"-",Tabla1[[#This Row],[Precio de Cliente neto]]*(1+$F$3)),"-")</f>
        <v>27033.725249999996</v>
      </c>
      <c r="I4833" s="5">
        <v>25746.404999999999</v>
      </c>
      <c r="J4833" s="5">
        <v>23171.764500000001</v>
      </c>
      <c r="K4833" s="26">
        <v>0.21</v>
      </c>
    </row>
    <row r="4834" spans="1:11">
      <c r="A4834" s="4">
        <v>20158</v>
      </c>
      <c r="B4834" t="s">
        <v>3605</v>
      </c>
      <c r="C4834" s="5">
        <f>IF($F$2=0," - ",Tabla1[[#This Row],[Base Precio de Lista neto]])</f>
        <v>11975.8765</v>
      </c>
      <c r="D4834" s="5">
        <f>IF($F$2=0," - ",Tabla1[[#This Row],[Base Precio de Lista neto]]*(1-$F$2))</f>
        <v>8383.11355</v>
      </c>
      <c r="E4834" s="5">
        <f>IF($F$2=0," - ",Tabla1[[#This Row],[Base para Mejor precio]]*(1-$F$2))</f>
        <v>7544.8021950000002</v>
      </c>
      <c r="F4834" s="4" t="s">
        <v>4</v>
      </c>
      <c r="G4834" s="16" t="s">
        <v>6131</v>
      </c>
      <c r="H4834" s="5">
        <f>IFERROR(IF($F$3=0,"-",Tabla1[[#This Row],[Precio de Cliente neto]]*(1+$F$3)),"-")</f>
        <v>12574.670324999999</v>
      </c>
      <c r="I4834" s="5">
        <v>11975.8765</v>
      </c>
      <c r="J4834" s="5">
        <v>10778.288850000001</v>
      </c>
      <c r="K4834" s="26">
        <v>0.21</v>
      </c>
    </row>
    <row r="4835" spans="1:11">
      <c r="A4835" s="4">
        <v>20159</v>
      </c>
      <c r="B4835" t="s">
        <v>3606</v>
      </c>
      <c r="C4835" s="5">
        <f>IF($F$2=0," - ",Tabla1[[#This Row],[Base Precio de Lista neto]])</f>
        <v>12733.741599999999</v>
      </c>
      <c r="D4835" s="5">
        <f>IF($F$2=0," - ",Tabla1[[#This Row],[Base Precio de Lista neto]]*(1-$F$2))</f>
        <v>8913.6191199999994</v>
      </c>
      <c r="E4835" s="5">
        <f>IF($F$2=0," - ",Tabla1[[#This Row],[Base para Mejor precio]]*(1-$F$2))</f>
        <v>8022.2572079999991</v>
      </c>
      <c r="F4835" s="4" t="s">
        <v>4</v>
      </c>
      <c r="G4835" s="16" t="s">
        <v>6131</v>
      </c>
      <c r="H4835" s="5">
        <f>IFERROR(IF($F$3=0,"-",Tabla1[[#This Row],[Precio de Cliente neto]]*(1+$F$3)),"-")</f>
        <v>13370.428679999999</v>
      </c>
      <c r="I4835" s="5">
        <v>12733.741599999999</v>
      </c>
      <c r="J4835" s="5">
        <v>11460.36744</v>
      </c>
      <c r="K4835" s="26">
        <v>0.21</v>
      </c>
    </row>
    <row r="4836" spans="1:11">
      <c r="A4836" s="4">
        <v>20164</v>
      </c>
      <c r="B4836" t="s">
        <v>9323</v>
      </c>
      <c r="C4836" s="5">
        <f>IF($F$2=0," - ",Tabla1[[#This Row],[Base Precio de Lista neto]])</f>
        <v>3546.5418</v>
      </c>
      <c r="D4836" s="5">
        <f>IF($F$2=0," - ",Tabla1[[#This Row],[Base Precio de Lista neto]]*(1-$F$2))</f>
        <v>2482.57926</v>
      </c>
      <c r="E4836" s="5">
        <f>IF($F$2=0," - ",Tabla1[[#This Row],[Base para Mejor precio]]*(1-$F$2))</f>
        <v>2234.3213339999998</v>
      </c>
      <c r="F4836" s="4" t="s">
        <v>5</v>
      </c>
      <c r="G4836" s="16" t="s">
        <v>6131</v>
      </c>
      <c r="H4836" s="5">
        <f>IFERROR(IF($F$3=0,"-",Tabla1[[#This Row],[Precio de Cliente neto]]*(1+$F$3)),"-")</f>
        <v>3723.8688899999997</v>
      </c>
      <c r="I4836" s="5">
        <v>3546.5418</v>
      </c>
      <c r="J4836" s="5">
        <v>3191.88762</v>
      </c>
      <c r="K4836" s="26">
        <v>0.21</v>
      </c>
    </row>
    <row r="4837" spans="1:11">
      <c r="A4837" s="4">
        <v>20169</v>
      </c>
      <c r="B4837" t="s">
        <v>3607</v>
      </c>
      <c r="C4837" s="5">
        <f>IF($F$2=0," - ",Tabla1[[#This Row],[Base Precio de Lista neto]])</f>
        <v>4693.4169000000002</v>
      </c>
      <c r="D4837" s="5">
        <f>IF($F$2=0," - ",Tabla1[[#This Row],[Base Precio de Lista neto]]*(1-$F$2))</f>
        <v>3285.39183</v>
      </c>
      <c r="E4837" s="5">
        <f>IF($F$2=0," - ",Tabla1[[#This Row],[Base para Mejor precio]]*(1-$F$2))</f>
        <v>2956.8526469999997</v>
      </c>
      <c r="F4837" s="4" t="s">
        <v>5</v>
      </c>
      <c r="G4837" s="16" t="s">
        <v>6131</v>
      </c>
      <c r="H4837" s="5">
        <f>IFERROR(IF($F$3=0,"-",Tabla1[[#This Row],[Precio de Cliente neto]]*(1+$F$3)),"-")</f>
        <v>4928.0877449999998</v>
      </c>
      <c r="I4837" s="5">
        <v>4693.4169000000002</v>
      </c>
      <c r="J4837" s="5">
        <v>4224.07521</v>
      </c>
      <c r="K4837" s="26">
        <v>0.21</v>
      </c>
    </row>
    <row r="4838" spans="1:11">
      <c r="A4838" s="4">
        <v>20170</v>
      </c>
      <c r="B4838" t="s">
        <v>3608</v>
      </c>
      <c r="C4838" s="5">
        <f>IF($F$2=0," - ",Tabla1[[#This Row],[Base Precio de Lista neto]])</f>
        <v>5232.0227000000004</v>
      </c>
      <c r="D4838" s="5">
        <f>IF($F$2=0," - ",Tabla1[[#This Row],[Base Precio de Lista neto]]*(1-$F$2))</f>
        <v>3662.4158900000002</v>
      </c>
      <c r="E4838" s="5">
        <f>IF($F$2=0," - ",Tabla1[[#This Row],[Base para Mejor precio]]*(1-$F$2))</f>
        <v>3296.1743009999996</v>
      </c>
      <c r="F4838" s="4" t="s">
        <v>5</v>
      </c>
      <c r="G4838" s="16" t="s">
        <v>6131</v>
      </c>
      <c r="H4838" s="5">
        <f>IFERROR(IF($F$3=0,"-",Tabla1[[#This Row],[Precio de Cliente neto]]*(1+$F$3)),"-")</f>
        <v>5493.6238350000003</v>
      </c>
      <c r="I4838" s="5">
        <v>5232.0227000000004</v>
      </c>
      <c r="J4838" s="5">
        <v>4708.8204299999998</v>
      </c>
      <c r="K4838" s="26">
        <v>0.21</v>
      </c>
    </row>
    <row r="4839" spans="1:11">
      <c r="A4839" s="4">
        <v>20200</v>
      </c>
      <c r="B4839" t="s">
        <v>3609</v>
      </c>
      <c r="C4839" s="5">
        <f>IF($F$2=0," - ",Tabla1[[#This Row],[Base Precio de Lista neto]])</f>
        <v>1067.0986</v>
      </c>
      <c r="D4839" s="5">
        <f>IF($F$2=0," - ",Tabla1[[#This Row],[Base Precio de Lista neto]]*(1-$F$2))</f>
        <v>746.96902</v>
      </c>
      <c r="E4839" s="5">
        <f>IF($F$2=0," - ",Tabla1[[#This Row],[Base para Mejor precio]]*(1-$F$2))</f>
        <v>672.27211799999998</v>
      </c>
      <c r="F4839" s="4" t="s">
        <v>6</v>
      </c>
      <c r="G4839" s="16" t="s">
        <v>6131</v>
      </c>
      <c r="H4839" s="5">
        <f>IFERROR(IF($F$3=0,"-",Tabla1[[#This Row],[Precio de Cliente neto]]*(1+$F$3)),"-")</f>
        <v>1120.45353</v>
      </c>
      <c r="I4839" s="5">
        <v>1067.0986</v>
      </c>
      <c r="J4839" s="5">
        <v>960.38873999999998</v>
      </c>
      <c r="K4839" s="26">
        <v>0.21</v>
      </c>
    </row>
    <row r="4840" spans="1:11">
      <c r="A4840" s="4">
        <v>20205</v>
      </c>
      <c r="B4840" t="s">
        <v>6079</v>
      </c>
      <c r="C4840" s="5">
        <f>IF($F$2=0," - ",Tabla1[[#This Row],[Base Precio de Lista neto]])</f>
        <v>3353.0106000000001</v>
      </c>
      <c r="D4840" s="5">
        <f>IF($F$2=0," - ",Tabla1[[#This Row],[Base Precio de Lista neto]]*(1-$F$2))</f>
        <v>2347.1074199999998</v>
      </c>
      <c r="E4840" s="5">
        <f>IF($F$2=0," - ",Tabla1[[#This Row],[Base para Mejor precio]]*(1-$F$2))</f>
        <v>2112.3966779999996</v>
      </c>
      <c r="F4840" s="4" t="s">
        <v>5</v>
      </c>
      <c r="G4840" s="16" t="s">
        <v>6131</v>
      </c>
      <c r="H4840" s="5">
        <f>IFERROR(IF($F$3=0,"-",Tabla1[[#This Row],[Precio de Cliente neto]]*(1+$F$3)),"-")</f>
        <v>3520.6611299999995</v>
      </c>
      <c r="I4840" s="5">
        <v>3353.0106000000001</v>
      </c>
      <c r="J4840" s="5">
        <v>3017.7095399999998</v>
      </c>
      <c r="K4840" s="26">
        <v>0.21</v>
      </c>
    </row>
    <row r="4841" spans="1:11">
      <c r="A4841" s="4">
        <v>20206</v>
      </c>
      <c r="B4841" t="s">
        <v>3610</v>
      </c>
      <c r="C4841" s="5">
        <f>IF($F$2=0," - ",Tabla1[[#This Row],[Base Precio de Lista neto]])</f>
        <v>1211.3572999999999</v>
      </c>
      <c r="D4841" s="5">
        <f>IF($F$2=0," - ",Tabla1[[#This Row],[Base Precio de Lista neto]]*(1-$F$2))</f>
        <v>847.95010999999988</v>
      </c>
      <c r="E4841" s="5">
        <f>IF($F$2=0," - ",Tabla1[[#This Row],[Base para Mejor precio]]*(1-$F$2))</f>
        <v>763.15509899999995</v>
      </c>
      <c r="F4841" s="4" t="s">
        <v>6</v>
      </c>
      <c r="G4841" s="16" t="s">
        <v>6131</v>
      </c>
      <c r="H4841" s="5">
        <f>IFERROR(IF($F$3=0,"-",Tabla1[[#This Row],[Precio de Cliente neto]]*(1+$F$3)),"-")</f>
        <v>1271.9251649999999</v>
      </c>
      <c r="I4841" s="5">
        <v>1211.3572999999999</v>
      </c>
      <c r="J4841" s="5">
        <v>1090.2215699999999</v>
      </c>
      <c r="K4841" s="26">
        <v>0.21</v>
      </c>
    </row>
    <row r="4842" spans="1:11">
      <c r="A4842" s="4">
        <v>20208</v>
      </c>
      <c r="B4842" t="s">
        <v>6080</v>
      </c>
      <c r="C4842" s="5">
        <f>IF($F$2=0," - ",Tabla1[[#This Row],[Base Precio de Lista neto]])</f>
        <v>994.80079999999998</v>
      </c>
      <c r="D4842" s="5">
        <f>IF($F$2=0," - ",Tabla1[[#This Row],[Base Precio de Lista neto]]*(1-$F$2))</f>
        <v>696.36055999999996</v>
      </c>
      <c r="E4842" s="5">
        <f>IF($F$2=0," - ",Tabla1[[#This Row],[Base para Mejor precio]]*(1-$F$2))</f>
        <v>626.72450400000002</v>
      </c>
      <c r="F4842" s="4" t="s">
        <v>6</v>
      </c>
      <c r="G4842" s="16" t="s">
        <v>6131</v>
      </c>
      <c r="H4842" s="5">
        <f>IFERROR(IF($F$3=0,"-",Tabla1[[#This Row],[Precio de Cliente neto]]*(1+$F$3)),"-")</f>
        <v>1044.5408399999999</v>
      </c>
      <c r="I4842" s="5">
        <v>994.80079999999998</v>
      </c>
      <c r="J4842" s="5">
        <v>895.32072000000005</v>
      </c>
      <c r="K4842" s="26">
        <v>0.21</v>
      </c>
    </row>
    <row r="4843" spans="1:11">
      <c r="A4843" s="4">
        <v>20209</v>
      </c>
      <c r="B4843" t="s">
        <v>3611</v>
      </c>
      <c r="C4843" s="5">
        <f>IF($F$2=0," - ",Tabla1[[#This Row],[Base Precio de Lista neto]])</f>
        <v>13585.3588</v>
      </c>
      <c r="D4843" s="5">
        <f>IF($F$2=0," - ",Tabla1[[#This Row],[Base Precio de Lista neto]]*(1-$F$2))</f>
        <v>9509.7511599999998</v>
      </c>
      <c r="E4843" s="5">
        <f>IF($F$2=0," - ",Tabla1[[#This Row],[Base para Mejor precio]]*(1-$F$2))</f>
        <v>8558.7760440000002</v>
      </c>
      <c r="F4843" s="4" t="s">
        <v>4</v>
      </c>
      <c r="G4843" s="16" t="s">
        <v>6131</v>
      </c>
      <c r="H4843" s="5">
        <f>IFERROR(IF($F$3=0,"-",Tabla1[[#This Row],[Precio de Cliente neto]]*(1+$F$3)),"-")</f>
        <v>14264.62674</v>
      </c>
      <c r="I4843" s="5">
        <v>13585.3588</v>
      </c>
      <c r="J4843" s="5">
        <v>12226.822920000001</v>
      </c>
      <c r="K4843" s="26">
        <v>0.21</v>
      </c>
    </row>
    <row r="4844" spans="1:11">
      <c r="A4844" s="4">
        <v>20210</v>
      </c>
      <c r="B4844" t="s">
        <v>3612</v>
      </c>
      <c r="C4844" s="5">
        <f>IF($F$2=0," - ",Tabla1[[#This Row],[Base Precio de Lista neto]])</f>
        <v>830.57129999999995</v>
      </c>
      <c r="D4844" s="5">
        <f>IF($F$2=0," - ",Tabla1[[#This Row],[Base Precio de Lista neto]]*(1-$F$2))</f>
        <v>581.39990999999998</v>
      </c>
      <c r="E4844" s="5">
        <f>IF($F$2=0," - ",Tabla1[[#This Row],[Base para Mejor precio]]*(1-$F$2))</f>
        <v>523.25991899999997</v>
      </c>
      <c r="F4844" s="4" t="s">
        <v>6</v>
      </c>
      <c r="G4844" s="16" t="s">
        <v>6131</v>
      </c>
      <c r="H4844" s="5">
        <f>IFERROR(IF($F$3=0,"-",Tabla1[[#This Row],[Precio de Cliente neto]]*(1+$F$3)),"-")</f>
        <v>872.09986499999991</v>
      </c>
      <c r="I4844" s="5">
        <v>830.57129999999995</v>
      </c>
      <c r="J4844" s="5">
        <v>747.51417000000004</v>
      </c>
      <c r="K4844" s="26">
        <v>0.21</v>
      </c>
    </row>
    <row r="4845" spans="1:11">
      <c r="A4845" s="4">
        <v>20212</v>
      </c>
      <c r="B4845" t="s">
        <v>3613</v>
      </c>
      <c r="C4845" s="5">
        <f>IF($F$2=0," - ",Tabla1[[#This Row],[Base Precio de Lista neto]])</f>
        <v>972.64269999999999</v>
      </c>
      <c r="D4845" s="5">
        <f>IF($F$2=0," - ",Tabla1[[#This Row],[Base Precio de Lista neto]]*(1-$F$2))</f>
        <v>680.84988999999996</v>
      </c>
      <c r="E4845" s="5">
        <f>IF($F$2=0," - ",Tabla1[[#This Row],[Base para Mejor precio]]*(1-$F$2))</f>
        <v>612.7649009999999</v>
      </c>
      <c r="F4845" s="4" t="s">
        <v>6</v>
      </c>
      <c r="G4845" s="16" t="s">
        <v>6131</v>
      </c>
      <c r="H4845" s="5">
        <f>IFERROR(IF($F$3=0,"-",Tabla1[[#This Row],[Precio de Cliente neto]]*(1+$F$3)),"-")</f>
        <v>1021.2748349999999</v>
      </c>
      <c r="I4845" s="5">
        <v>972.64269999999999</v>
      </c>
      <c r="J4845" s="5">
        <v>875.37842999999998</v>
      </c>
      <c r="K4845" s="26">
        <v>0.21</v>
      </c>
    </row>
    <row r="4846" spans="1:11">
      <c r="A4846" s="4">
        <v>20213</v>
      </c>
      <c r="B4846" t="s">
        <v>3614</v>
      </c>
      <c r="C4846" s="5">
        <f>IF($F$2=0," - ",Tabla1[[#This Row],[Base Precio de Lista neto]])</f>
        <v>18483.327700000002</v>
      </c>
      <c r="D4846" s="5">
        <f>IF($F$2=0," - ",Tabla1[[#This Row],[Base Precio de Lista neto]]*(1-$F$2))</f>
        <v>12938.329390000001</v>
      </c>
      <c r="E4846" s="5">
        <f>IF($F$2=0," - ",Tabla1[[#This Row],[Base para Mejor precio]]*(1-$F$2))</f>
        <v>11644.496450999999</v>
      </c>
      <c r="F4846" s="4" t="s">
        <v>4</v>
      </c>
      <c r="G4846" s="16" t="s">
        <v>6131</v>
      </c>
      <c r="H4846" s="5">
        <f>IFERROR(IF($F$3=0,"-",Tabla1[[#This Row],[Precio de Cliente neto]]*(1+$F$3)),"-")</f>
        <v>19407.494085000002</v>
      </c>
      <c r="I4846" s="5">
        <v>18483.327700000002</v>
      </c>
      <c r="J4846" s="5">
        <v>16634.994930000001</v>
      </c>
      <c r="K4846" s="26">
        <v>0.21</v>
      </c>
    </row>
    <row r="4847" spans="1:11">
      <c r="A4847" s="4">
        <v>20214</v>
      </c>
      <c r="B4847" t="s">
        <v>3615</v>
      </c>
      <c r="C4847" s="5">
        <f>IF($F$2=0," - ",Tabla1[[#This Row],[Base Precio de Lista neto]])</f>
        <v>18595.9584</v>
      </c>
      <c r="D4847" s="5">
        <f>IF($F$2=0," - ",Tabla1[[#This Row],[Base Precio de Lista neto]]*(1-$F$2))</f>
        <v>13017.17088</v>
      </c>
      <c r="E4847" s="5">
        <f>IF($F$2=0," - ",Tabla1[[#This Row],[Base para Mejor precio]]*(1-$F$2))</f>
        <v>11715.453792</v>
      </c>
      <c r="F4847" s="4" t="s">
        <v>4</v>
      </c>
      <c r="G4847" s="16" t="s">
        <v>6131</v>
      </c>
      <c r="H4847" s="5">
        <f>IFERROR(IF($F$3=0,"-",Tabla1[[#This Row],[Precio de Cliente neto]]*(1+$F$3)),"-")</f>
        <v>19525.75632</v>
      </c>
      <c r="I4847" s="5">
        <v>18595.9584</v>
      </c>
      <c r="J4847" s="5">
        <v>16736.362560000001</v>
      </c>
      <c r="K4847" s="26">
        <v>0.21</v>
      </c>
    </row>
    <row r="4848" spans="1:11">
      <c r="A4848" s="4">
        <v>20215</v>
      </c>
      <c r="B4848" t="s">
        <v>8785</v>
      </c>
      <c r="C4848" s="5">
        <f>IF($F$2=0," - ",Tabla1[[#This Row],[Base Precio de Lista neto]])</f>
        <v>19819.7032</v>
      </c>
      <c r="D4848" s="5">
        <f>IF($F$2=0," - ",Tabla1[[#This Row],[Base Precio de Lista neto]]*(1-$F$2))</f>
        <v>13873.792239999999</v>
      </c>
      <c r="E4848" s="5">
        <f>IF($F$2=0," - ",Tabla1[[#This Row],[Base para Mejor precio]]*(1-$F$2))</f>
        <v>12486.413015999999</v>
      </c>
      <c r="F4848" s="4" t="s">
        <v>4</v>
      </c>
      <c r="G4848" s="16" t="s">
        <v>6131</v>
      </c>
      <c r="H4848" s="5">
        <f>IFERROR(IF($F$3=0,"-",Tabla1[[#This Row],[Precio de Cliente neto]]*(1+$F$3)),"-")</f>
        <v>20810.68836</v>
      </c>
      <c r="I4848" s="5">
        <v>19819.7032</v>
      </c>
      <c r="J4848" s="5">
        <v>17837.73288</v>
      </c>
      <c r="K4848" s="26">
        <v>0.21</v>
      </c>
    </row>
    <row r="4849" spans="1:11">
      <c r="A4849" s="4">
        <v>20216</v>
      </c>
      <c r="B4849" t="s">
        <v>3616</v>
      </c>
      <c r="C4849" s="5">
        <f>IF($F$2=0," - ",Tabla1[[#This Row],[Base Precio de Lista neto]])</f>
        <v>1317.4998000000001</v>
      </c>
      <c r="D4849" s="5">
        <f>IF($F$2=0," - ",Tabla1[[#This Row],[Base Precio de Lista neto]]*(1-$F$2))</f>
        <v>922.24986000000001</v>
      </c>
      <c r="E4849" s="5">
        <f>IF($F$2=0," - ",Tabla1[[#This Row],[Base para Mejor precio]]*(1-$F$2))</f>
        <v>830.02487399999995</v>
      </c>
      <c r="F4849" s="4" t="s">
        <v>6</v>
      </c>
      <c r="G4849" s="16" t="s">
        <v>6131</v>
      </c>
      <c r="H4849" s="5">
        <f>IFERROR(IF($F$3=0,"-",Tabla1[[#This Row],[Precio de Cliente neto]]*(1+$F$3)),"-")</f>
        <v>1383.3747900000001</v>
      </c>
      <c r="I4849" s="5">
        <v>1317.4998000000001</v>
      </c>
      <c r="J4849" s="5">
        <v>1185.74982</v>
      </c>
      <c r="K4849" s="26">
        <v>0.21</v>
      </c>
    </row>
    <row r="4850" spans="1:11">
      <c r="A4850" s="4">
        <v>20217</v>
      </c>
      <c r="B4850" t="s">
        <v>3617</v>
      </c>
      <c r="C4850" s="5">
        <f>IF($F$2=0," - ",Tabla1[[#This Row],[Base Precio de Lista neto]])</f>
        <v>14185.334199999999</v>
      </c>
      <c r="D4850" s="5">
        <f>IF($F$2=0," - ",Tabla1[[#This Row],[Base Precio de Lista neto]]*(1-$F$2))</f>
        <v>9929.7339399999983</v>
      </c>
      <c r="E4850" s="5">
        <f>IF($F$2=0," - ",Tabla1[[#This Row],[Base para Mejor precio]]*(1-$F$2))</f>
        <v>8936.7605459999995</v>
      </c>
      <c r="F4850" s="4" t="s">
        <v>4</v>
      </c>
      <c r="G4850" s="16" t="s">
        <v>6131</v>
      </c>
      <c r="H4850" s="5">
        <f>IFERROR(IF($F$3=0,"-",Tabla1[[#This Row],[Precio de Cliente neto]]*(1+$F$3)),"-")</f>
        <v>14894.600909999997</v>
      </c>
      <c r="I4850" s="5">
        <v>14185.334199999999</v>
      </c>
      <c r="J4850" s="5">
        <v>12766.80078</v>
      </c>
      <c r="K4850" s="26">
        <v>0.21</v>
      </c>
    </row>
    <row r="4851" spans="1:11">
      <c r="A4851" s="4">
        <v>20218</v>
      </c>
      <c r="B4851" t="s">
        <v>3618</v>
      </c>
      <c r="C4851" s="5">
        <f>IF($F$2=0," - ",Tabla1[[#This Row],[Base Precio de Lista neto]])</f>
        <v>17258.108400000001</v>
      </c>
      <c r="D4851" s="5">
        <f>IF($F$2=0," - ",Tabla1[[#This Row],[Base Precio de Lista neto]]*(1-$F$2))</f>
        <v>12080.675880000001</v>
      </c>
      <c r="E4851" s="5">
        <f>IF($F$2=0," - ",Tabla1[[#This Row],[Base para Mejor precio]]*(1-$F$2))</f>
        <v>10872.608292000001</v>
      </c>
      <c r="F4851" s="4" t="s">
        <v>4</v>
      </c>
      <c r="G4851" s="16" t="s">
        <v>6131</v>
      </c>
      <c r="H4851" s="5">
        <f>IFERROR(IF($F$3=0,"-",Tabla1[[#This Row],[Precio de Cliente neto]]*(1+$F$3)),"-")</f>
        <v>18121.01382</v>
      </c>
      <c r="I4851" s="5">
        <v>17258.108400000001</v>
      </c>
      <c r="J4851" s="5">
        <v>15532.297560000001</v>
      </c>
      <c r="K4851" s="26">
        <v>0.21</v>
      </c>
    </row>
    <row r="4852" spans="1:11">
      <c r="A4852" s="4">
        <v>20219</v>
      </c>
      <c r="B4852" t="s">
        <v>3619</v>
      </c>
      <c r="C4852" s="5">
        <f>IF($F$2=0," - ",Tabla1[[#This Row],[Base Precio de Lista neto]])</f>
        <v>19707.481899999999</v>
      </c>
      <c r="D4852" s="5">
        <f>IF($F$2=0," - ",Tabla1[[#This Row],[Base Precio de Lista neto]]*(1-$F$2))</f>
        <v>13795.237329999998</v>
      </c>
      <c r="E4852" s="5">
        <f>IF($F$2=0," - ",Tabla1[[#This Row],[Base para Mejor precio]]*(1-$F$2))</f>
        <v>12415.713597</v>
      </c>
      <c r="F4852" s="4" t="s">
        <v>4</v>
      </c>
      <c r="G4852" s="16" t="s">
        <v>6131</v>
      </c>
      <c r="H4852" s="5">
        <f>IFERROR(IF($F$3=0,"-",Tabla1[[#This Row],[Precio de Cliente neto]]*(1+$F$3)),"-")</f>
        <v>20692.855994999998</v>
      </c>
      <c r="I4852" s="5">
        <v>19707.481899999999</v>
      </c>
      <c r="J4852" s="5">
        <v>17736.73371</v>
      </c>
      <c r="K4852" s="26">
        <v>0.21</v>
      </c>
    </row>
    <row r="4853" spans="1:11">
      <c r="A4853" s="4">
        <v>20220</v>
      </c>
      <c r="B4853" t="s">
        <v>3620</v>
      </c>
      <c r="C4853" s="5">
        <f>IF($F$2=0," - ",Tabla1[[#This Row],[Base Precio de Lista neto]])</f>
        <v>2863.6815000000001</v>
      </c>
      <c r="D4853" s="5">
        <f>IF($F$2=0," - ",Tabla1[[#This Row],[Base Precio de Lista neto]]*(1-$F$2))</f>
        <v>2004.5770499999999</v>
      </c>
      <c r="E4853" s="5">
        <f>IF($F$2=0," - ",Tabla1[[#This Row],[Base para Mejor precio]]*(1-$F$2))</f>
        <v>1804.1193449999998</v>
      </c>
      <c r="F4853" s="4" t="s">
        <v>4</v>
      </c>
      <c r="G4853" s="16" t="s">
        <v>6131</v>
      </c>
      <c r="H4853" s="5">
        <f>IFERROR(IF($F$3=0,"-",Tabla1[[#This Row],[Precio de Cliente neto]]*(1+$F$3)),"-")</f>
        <v>3006.8655749999998</v>
      </c>
      <c r="I4853" s="5">
        <v>2863.6815000000001</v>
      </c>
      <c r="J4853" s="5">
        <v>2577.3133499999999</v>
      </c>
      <c r="K4853" s="26">
        <v>0.21</v>
      </c>
    </row>
    <row r="4854" spans="1:11">
      <c r="A4854" s="4">
        <v>20221</v>
      </c>
      <c r="B4854" t="s">
        <v>3621</v>
      </c>
      <c r="C4854" s="5">
        <f>IF($F$2=0," - ",Tabla1[[#This Row],[Base Precio de Lista neto]])</f>
        <v>3248.9956999999999</v>
      </c>
      <c r="D4854" s="5">
        <f>IF($F$2=0," - ",Tabla1[[#This Row],[Base Precio de Lista neto]]*(1-$F$2))</f>
        <v>2274.2969899999998</v>
      </c>
      <c r="E4854" s="5">
        <f>IF($F$2=0," - ",Tabla1[[#This Row],[Base para Mejor precio]]*(1-$F$2))</f>
        <v>2046.8672909999998</v>
      </c>
      <c r="F4854" s="4" t="s">
        <v>4</v>
      </c>
      <c r="G4854" s="16" t="s">
        <v>6131</v>
      </c>
      <c r="H4854" s="5">
        <f>IFERROR(IF($F$3=0,"-",Tabla1[[#This Row],[Precio de Cliente neto]]*(1+$F$3)),"-")</f>
        <v>3411.4454849999997</v>
      </c>
      <c r="I4854" s="5">
        <v>3248.9956999999999</v>
      </c>
      <c r="J4854" s="5">
        <v>2924.0961299999999</v>
      </c>
      <c r="K4854" s="26">
        <v>0.21</v>
      </c>
    </row>
    <row r="4855" spans="1:11">
      <c r="A4855" s="4">
        <v>20222</v>
      </c>
      <c r="B4855" t="s">
        <v>3622</v>
      </c>
      <c r="C4855" s="5">
        <f>IF($F$2=0," - ",Tabla1[[#This Row],[Base Precio de Lista neto]])</f>
        <v>4037.9431</v>
      </c>
      <c r="D4855" s="5">
        <f>IF($F$2=0," - ",Tabla1[[#This Row],[Base Precio de Lista neto]]*(1-$F$2))</f>
        <v>2826.5601699999997</v>
      </c>
      <c r="E4855" s="5">
        <f>IF($F$2=0," - ",Tabla1[[#This Row],[Base para Mejor precio]]*(1-$F$2))</f>
        <v>2543.904153</v>
      </c>
      <c r="F4855" s="4" t="s">
        <v>4</v>
      </c>
      <c r="G4855" s="16" t="s">
        <v>6131</v>
      </c>
      <c r="H4855" s="5">
        <f>IFERROR(IF($F$3=0,"-",Tabla1[[#This Row],[Precio de Cliente neto]]*(1+$F$3)),"-")</f>
        <v>4239.8402549999992</v>
      </c>
      <c r="I4855" s="5">
        <v>4037.9431</v>
      </c>
      <c r="J4855" s="5">
        <v>3634.1487900000002</v>
      </c>
      <c r="K4855" s="26">
        <v>0.21</v>
      </c>
    </row>
    <row r="4856" spans="1:11">
      <c r="A4856" s="4">
        <v>20223</v>
      </c>
      <c r="B4856" t="s">
        <v>3623</v>
      </c>
      <c r="C4856" s="5">
        <f>IF($F$2=0," - ",Tabla1[[#This Row],[Base Precio de Lista neto]])</f>
        <v>5587.1442999999999</v>
      </c>
      <c r="D4856" s="5">
        <f>IF($F$2=0," - ",Tabla1[[#This Row],[Base Precio de Lista neto]]*(1-$F$2))</f>
        <v>3911.0010099999995</v>
      </c>
      <c r="E4856" s="5">
        <f>IF($F$2=0," - ",Tabla1[[#This Row],[Base para Mejor precio]]*(1-$F$2))</f>
        <v>3519.900909</v>
      </c>
      <c r="F4856" s="4" t="s">
        <v>4</v>
      </c>
      <c r="G4856" s="16" t="s">
        <v>6131</v>
      </c>
      <c r="H4856" s="5">
        <f>IFERROR(IF($F$3=0,"-",Tabla1[[#This Row],[Precio de Cliente neto]]*(1+$F$3)),"-")</f>
        <v>5866.501514999999</v>
      </c>
      <c r="I4856" s="5">
        <v>5587.1442999999999</v>
      </c>
      <c r="J4856" s="5">
        <v>5028.4298699999999</v>
      </c>
      <c r="K4856" s="26">
        <v>0.21</v>
      </c>
    </row>
    <row r="4857" spans="1:11">
      <c r="A4857" s="4">
        <v>20224</v>
      </c>
      <c r="B4857" t="s">
        <v>3624</v>
      </c>
      <c r="C4857" s="5">
        <f>IF($F$2=0," - ",Tabla1[[#This Row],[Base Precio de Lista neto]])</f>
        <v>3190.1891000000001</v>
      </c>
      <c r="D4857" s="5">
        <f>IF($F$2=0," - ",Tabla1[[#This Row],[Base Precio de Lista neto]]*(1-$F$2))</f>
        <v>2233.1323699999998</v>
      </c>
      <c r="E4857" s="5">
        <f>IF($F$2=0," - ",Tabla1[[#This Row],[Base para Mejor precio]]*(1-$F$2))</f>
        <v>2009.8191329999997</v>
      </c>
      <c r="F4857" s="4" t="s">
        <v>4</v>
      </c>
      <c r="G4857" s="16" t="s">
        <v>6131</v>
      </c>
      <c r="H4857" s="5">
        <f>IFERROR(IF($F$3=0,"-",Tabla1[[#This Row],[Precio de Cliente neto]]*(1+$F$3)),"-")</f>
        <v>3349.6985549999999</v>
      </c>
      <c r="I4857" s="5">
        <v>3190.1891000000001</v>
      </c>
      <c r="J4857" s="5">
        <v>2871.1701899999998</v>
      </c>
      <c r="K4857" s="26">
        <v>0.21</v>
      </c>
    </row>
    <row r="4858" spans="1:11">
      <c r="A4858" s="4">
        <v>20225</v>
      </c>
      <c r="B4858" t="s">
        <v>3625</v>
      </c>
      <c r="C4858" s="5">
        <f>IF($F$2=0," - ",Tabla1[[#This Row],[Base Precio de Lista neto]])</f>
        <v>4481.5039999999999</v>
      </c>
      <c r="D4858" s="5">
        <f>IF($F$2=0," - ",Tabla1[[#This Row],[Base Precio de Lista neto]]*(1-$F$2))</f>
        <v>3137.0527999999999</v>
      </c>
      <c r="E4858" s="5">
        <f>IF($F$2=0," - ",Tabla1[[#This Row],[Base para Mejor precio]]*(1-$F$2))</f>
        <v>2823.3475199999998</v>
      </c>
      <c r="F4858" s="4" t="s">
        <v>4</v>
      </c>
      <c r="G4858" s="16" t="s">
        <v>6131</v>
      </c>
      <c r="H4858" s="5">
        <f>IFERROR(IF($F$3=0,"-",Tabla1[[#This Row],[Precio de Cliente neto]]*(1+$F$3)),"-")</f>
        <v>4705.5792000000001</v>
      </c>
      <c r="I4858" s="5">
        <v>4481.5039999999999</v>
      </c>
      <c r="J4858" s="5">
        <v>4033.3535999999999</v>
      </c>
      <c r="K4858" s="26">
        <v>0.21</v>
      </c>
    </row>
    <row r="4859" spans="1:11">
      <c r="A4859" s="4">
        <v>20226</v>
      </c>
      <c r="B4859" t="s">
        <v>3626</v>
      </c>
      <c r="C4859" s="5">
        <f>IF($F$2=0," - ",Tabla1[[#This Row],[Base Precio de Lista neto]])</f>
        <v>6299.1981999999998</v>
      </c>
      <c r="D4859" s="5">
        <f>IF($F$2=0," - ",Tabla1[[#This Row],[Base Precio de Lista neto]]*(1-$F$2))</f>
        <v>4409.4387399999996</v>
      </c>
      <c r="E4859" s="5">
        <f>IF($F$2=0," - ",Tabla1[[#This Row],[Base para Mejor precio]]*(1-$F$2))</f>
        <v>3968.4948659999995</v>
      </c>
      <c r="F4859" s="4" t="s">
        <v>4</v>
      </c>
      <c r="G4859" s="16" t="s">
        <v>6131</v>
      </c>
      <c r="H4859" s="5">
        <f>IFERROR(IF($F$3=0,"-",Tabla1[[#This Row],[Precio de Cliente neto]]*(1+$F$3)),"-")</f>
        <v>6614.1581099999994</v>
      </c>
      <c r="I4859" s="5">
        <v>6299.1981999999998</v>
      </c>
      <c r="J4859" s="5">
        <v>5669.2783799999997</v>
      </c>
      <c r="K4859" s="26">
        <v>0.21</v>
      </c>
    </row>
    <row r="4860" spans="1:11">
      <c r="A4860" s="4">
        <v>20227</v>
      </c>
      <c r="B4860" t="s">
        <v>3627</v>
      </c>
      <c r="C4860" s="5">
        <f>IF($F$2=0," - ",Tabla1[[#This Row],[Base Precio de Lista neto]])</f>
        <v>3160.3899000000001</v>
      </c>
      <c r="D4860" s="5">
        <f>IF($F$2=0," - ",Tabla1[[#This Row],[Base Precio de Lista neto]]*(1-$F$2))</f>
        <v>2212.2729300000001</v>
      </c>
      <c r="E4860" s="5">
        <f>IF($F$2=0," - ",Tabla1[[#This Row],[Base para Mejor precio]]*(1-$F$2))</f>
        <v>1991.0456369999999</v>
      </c>
      <c r="F4860" s="4" t="s">
        <v>4</v>
      </c>
      <c r="G4860" s="16" t="s">
        <v>6131</v>
      </c>
      <c r="H4860" s="5">
        <f>IFERROR(IF($F$3=0,"-",Tabla1[[#This Row],[Precio de Cliente neto]]*(1+$F$3)),"-")</f>
        <v>3318.4093950000001</v>
      </c>
      <c r="I4860" s="5">
        <v>3160.3899000000001</v>
      </c>
      <c r="J4860" s="5">
        <v>2844.3509100000001</v>
      </c>
      <c r="K4860" s="26">
        <v>0.21</v>
      </c>
    </row>
    <row r="4861" spans="1:11">
      <c r="A4861" s="4">
        <v>20228</v>
      </c>
      <c r="B4861" t="s">
        <v>3628</v>
      </c>
      <c r="C4861" s="5">
        <f>IF($F$2=0," - ",Tabla1[[#This Row],[Base Precio de Lista neto]])</f>
        <v>4439.6242000000002</v>
      </c>
      <c r="D4861" s="5">
        <f>IF($F$2=0," - ",Tabla1[[#This Row],[Base Precio de Lista neto]]*(1-$F$2))</f>
        <v>3107.7369399999998</v>
      </c>
      <c r="E4861" s="5">
        <f>IF($F$2=0," - ",Tabla1[[#This Row],[Base para Mejor precio]]*(1-$F$2))</f>
        <v>2796.9632459999998</v>
      </c>
      <c r="F4861" s="4" t="s">
        <v>4</v>
      </c>
      <c r="G4861" s="16" t="s">
        <v>6131</v>
      </c>
      <c r="H4861" s="5">
        <f>IFERROR(IF($F$3=0,"-",Tabla1[[#This Row],[Precio de Cliente neto]]*(1+$F$3)),"-")</f>
        <v>4661.6054100000001</v>
      </c>
      <c r="I4861" s="5">
        <v>4439.6242000000002</v>
      </c>
      <c r="J4861" s="5">
        <v>3995.6617799999999</v>
      </c>
      <c r="K4861" s="26">
        <v>0.21</v>
      </c>
    </row>
    <row r="4862" spans="1:11">
      <c r="A4862" s="4">
        <v>20229</v>
      </c>
      <c r="B4862" t="s">
        <v>3629</v>
      </c>
      <c r="C4862" s="5">
        <f>IF($F$2=0," - ",Tabla1[[#This Row],[Base Precio de Lista neto]])</f>
        <v>6299.1981999999998</v>
      </c>
      <c r="D4862" s="5">
        <f>IF($F$2=0," - ",Tabla1[[#This Row],[Base Precio de Lista neto]]*(1-$F$2))</f>
        <v>4409.4387399999996</v>
      </c>
      <c r="E4862" s="5">
        <f>IF($F$2=0," - ",Tabla1[[#This Row],[Base para Mejor precio]]*(1-$F$2))</f>
        <v>3968.4948659999995</v>
      </c>
      <c r="F4862" s="4" t="s">
        <v>4</v>
      </c>
      <c r="G4862" s="16" t="s">
        <v>6131</v>
      </c>
      <c r="H4862" s="5">
        <f>IFERROR(IF($F$3=0,"-",Tabla1[[#This Row],[Precio de Cliente neto]]*(1+$F$3)),"-")</f>
        <v>6614.1581099999994</v>
      </c>
      <c r="I4862" s="5">
        <v>6299.1981999999998</v>
      </c>
      <c r="J4862" s="5">
        <v>5669.2783799999997</v>
      </c>
      <c r="K4862" s="26">
        <v>0.21</v>
      </c>
    </row>
    <row r="4863" spans="1:11">
      <c r="A4863" s="4">
        <v>20230</v>
      </c>
      <c r="B4863" t="s">
        <v>3630</v>
      </c>
      <c r="C4863" s="5">
        <f>IF($F$2=0," - ",Tabla1[[#This Row],[Base Precio de Lista neto]])</f>
        <v>2322.3823000000002</v>
      </c>
      <c r="D4863" s="5">
        <f>IF($F$2=0," - ",Tabla1[[#This Row],[Base Precio de Lista neto]]*(1-$F$2))</f>
        <v>1625.66761</v>
      </c>
      <c r="E4863" s="5">
        <f>IF($F$2=0," - ",Tabla1[[#This Row],[Base para Mejor precio]]*(1-$F$2))</f>
        <v>1463.1008489999997</v>
      </c>
      <c r="F4863" s="4" t="s">
        <v>4</v>
      </c>
      <c r="G4863" s="16" t="s">
        <v>6131</v>
      </c>
      <c r="H4863" s="5">
        <f>IFERROR(IF($F$3=0,"-",Tabla1[[#This Row],[Precio de Cliente neto]]*(1+$F$3)),"-")</f>
        <v>2438.5014149999997</v>
      </c>
      <c r="I4863" s="5">
        <v>2322.3823000000002</v>
      </c>
      <c r="J4863" s="5">
        <v>2090.1440699999998</v>
      </c>
      <c r="K4863" s="26">
        <v>0.21</v>
      </c>
    </row>
    <row r="4864" spans="1:11">
      <c r="A4864" s="4">
        <v>20231</v>
      </c>
      <c r="B4864" t="s">
        <v>3631</v>
      </c>
      <c r="C4864" s="5">
        <f>IF($F$2=0," - ",Tabla1[[#This Row],[Base Precio de Lista neto]])</f>
        <v>2479.8425999999999</v>
      </c>
      <c r="D4864" s="5">
        <f>IF($F$2=0," - ",Tabla1[[#This Row],[Base Precio de Lista neto]]*(1-$F$2))</f>
        <v>1735.8898199999999</v>
      </c>
      <c r="E4864" s="5">
        <f>IF($F$2=0," - ",Tabla1[[#This Row],[Base para Mejor precio]]*(1-$F$2))</f>
        <v>1562.3008380000001</v>
      </c>
      <c r="F4864" s="4" t="s">
        <v>4</v>
      </c>
      <c r="G4864" s="16" t="s">
        <v>6131</v>
      </c>
      <c r="H4864" s="5">
        <f>IFERROR(IF($F$3=0,"-",Tabla1[[#This Row],[Precio de Cliente neto]]*(1+$F$3)),"-")</f>
        <v>2603.8347299999996</v>
      </c>
      <c r="I4864" s="5">
        <v>2479.8425999999999</v>
      </c>
      <c r="J4864" s="5">
        <v>2231.8583400000002</v>
      </c>
      <c r="K4864" s="26">
        <v>0.21</v>
      </c>
    </row>
    <row r="4865" spans="1:11">
      <c r="A4865" s="4">
        <v>20232</v>
      </c>
      <c r="B4865" t="s">
        <v>3632</v>
      </c>
      <c r="C4865" s="5">
        <f>IF($F$2=0," - ",Tabla1[[#This Row],[Base Precio de Lista neto]])</f>
        <v>3103.4124999999999</v>
      </c>
      <c r="D4865" s="5">
        <f>IF($F$2=0," - ",Tabla1[[#This Row],[Base Precio de Lista neto]]*(1-$F$2))</f>
        <v>2172.3887499999996</v>
      </c>
      <c r="E4865" s="5">
        <f>IF($F$2=0," - ",Tabla1[[#This Row],[Base para Mejor precio]]*(1-$F$2))</f>
        <v>1955.1498749999998</v>
      </c>
      <c r="F4865" s="4" t="s">
        <v>4</v>
      </c>
      <c r="G4865" s="16" t="s">
        <v>6131</v>
      </c>
      <c r="H4865" s="5">
        <f>IFERROR(IF($F$3=0,"-",Tabla1[[#This Row],[Precio de Cliente neto]]*(1+$F$3)),"-")</f>
        <v>3258.5831249999992</v>
      </c>
      <c r="I4865" s="5">
        <v>3103.4124999999999</v>
      </c>
      <c r="J4865" s="5">
        <v>2793.07125</v>
      </c>
      <c r="K4865" s="26">
        <v>0.21</v>
      </c>
    </row>
    <row r="4866" spans="1:11">
      <c r="A4866" s="4">
        <v>20233</v>
      </c>
      <c r="B4866" t="s">
        <v>3633</v>
      </c>
      <c r="C4866" s="5">
        <f>IF($F$2=0," - ",Tabla1[[#This Row],[Base Precio de Lista neto]])</f>
        <v>1317.4998000000001</v>
      </c>
      <c r="D4866" s="5">
        <f>IF($F$2=0," - ",Tabla1[[#This Row],[Base Precio de Lista neto]]*(1-$F$2))</f>
        <v>922.24986000000001</v>
      </c>
      <c r="E4866" s="5">
        <f>IF($F$2=0," - ",Tabla1[[#This Row],[Base para Mejor precio]]*(1-$F$2))</f>
        <v>830.02487399999995</v>
      </c>
      <c r="F4866" s="4" t="s">
        <v>6</v>
      </c>
      <c r="G4866" s="16" t="s">
        <v>6131</v>
      </c>
      <c r="H4866" s="5">
        <f>IFERROR(IF($F$3=0,"-",Tabla1[[#This Row],[Precio de Cliente neto]]*(1+$F$3)),"-")</f>
        <v>1383.3747900000001</v>
      </c>
      <c r="I4866" s="5">
        <v>1317.4998000000001</v>
      </c>
      <c r="J4866" s="5">
        <v>1185.74982</v>
      </c>
      <c r="K4866" s="26">
        <v>0.21</v>
      </c>
    </row>
    <row r="4867" spans="1:11">
      <c r="A4867" s="4">
        <v>20234</v>
      </c>
      <c r="B4867" t="s">
        <v>3634</v>
      </c>
      <c r="C4867" s="5">
        <f>IF($F$2=0," - ",Tabla1[[#This Row],[Base Precio de Lista neto]])</f>
        <v>1442.5712000000001</v>
      </c>
      <c r="D4867" s="5">
        <f>IF($F$2=0," - ",Tabla1[[#This Row],[Base Precio de Lista neto]]*(1-$F$2))</f>
        <v>1009.79984</v>
      </c>
      <c r="E4867" s="5">
        <f>IF($F$2=0," - ",Tabla1[[#This Row],[Base para Mejor precio]]*(1-$F$2))</f>
        <v>908.81985599999996</v>
      </c>
      <c r="F4867" s="4" t="s">
        <v>6</v>
      </c>
      <c r="G4867" s="16" t="s">
        <v>6131</v>
      </c>
      <c r="H4867" s="5">
        <f>IFERROR(IF($F$3=0,"-",Tabla1[[#This Row],[Precio de Cliente neto]]*(1+$F$3)),"-")</f>
        <v>1514.69976</v>
      </c>
      <c r="I4867" s="5">
        <v>1442.5712000000001</v>
      </c>
      <c r="J4867" s="5">
        <v>1298.3140800000001</v>
      </c>
      <c r="K4867" s="26">
        <v>0.21</v>
      </c>
    </row>
    <row r="4868" spans="1:11">
      <c r="A4868" s="4">
        <v>20235</v>
      </c>
      <c r="B4868" t="s">
        <v>3635</v>
      </c>
      <c r="C4868" s="5">
        <f>IF($F$2=0," - ",Tabla1[[#This Row],[Base Precio de Lista neto]])</f>
        <v>830.57129999999995</v>
      </c>
      <c r="D4868" s="5">
        <f>IF($F$2=0," - ",Tabla1[[#This Row],[Base Precio de Lista neto]]*(1-$F$2))</f>
        <v>581.39990999999998</v>
      </c>
      <c r="E4868" s="5">
        <f>IF($F$2=0," - ",Tabla1[[#This Row],[Base para Mejor precio]]*(1-$F$2))</f>
        <v>523.25991899999997</v>
      </c>
      <c r="F4868" s="4" t="s">
        <v>6</v>
      </c>
      <c r="G4868" s="16" t="s">
        <v>6131</v>
      </c>
      <c r="H4868" s="5">
        <f>IFERROR(IF($F$3=0,"-",Tabla1[[#This Row],[Precio de Cliente neto]]*(1+$F$3)),"-")</f>
        <v>872.09986499999991</v>
      </c>
      <c r="I4868" s="5">
        <v>830.57129999999995</v>
      </c>
      <c r="J4868" s="5">
        <v>747.51417000000004</v>
      </c>
      <c r="K4868" s="26">
        <v>0.21</v>
      </c>
    </row>
    <row r="4869" spans="1:11">
      <c r="A4869" s="4">
        <v>20236</v>
      </c>
      <c r="B4869" t="s">
        <v>3636</v>
      </c>
      <c r="C4869" s="5">
        <f>IF($F$2=0," - ",Tabla1[[#This Row],[Base Precio de Lista neto]])</f>
        <v>972.64269999999999</v>
      </c>
      <c r="D4869" s="5">
        <f>IF($F$2=0," - ",Tabla1[[#This Row],[Base Precio de Lista neto]]*(1-$F$2))</f>
        <v>680.84988999999996</v>
      </c>
      <c r="E4869" s="5">
        <f>IF($F$2=0," - ",Tabla1[[#This Row],[Base para Mejor precio]]*(1-$F$2))</f>
        <v>612.7649009999999</v>
      </c>
      <c r="F4869" s="4" t="s">
        <v>6</v>
      </c>
      <c r="G4869" s="16" t="s">
        <v>6131</v>
      </c>
      <c r="H4869" s="5">
        <f>IFERROR(IF($F$3=0,"-",Tabla1[[#This Row],[Precio de Cliente neto]]*(1+$F$3)),"-")</f>
        <v>1021.2748349999999</v>
      </c>
      <c r="I4869" s="5">
        <v>972.64269999999999</v>
      </c>
      <c r="J4869" s="5">
        <v>875.37842999999998</v>
      </c>
      <c r="K4869" s="26">
        <v>0.21</v>
      </c>
    </row>
    <row r="4870" spans="1:11">
      <c r="A4870" s="4">
        <v>20237</v>
      </c>
      <c r="B4870" t="s">
        <v>3637</v>
      </c>
      <c r="C4870" s="5">
        <f>IF($F$2=0," - ",Tabla1[[#This Row],[Base Precio de Lista neto]])</f>
        <v>507.28</v>
      </c>
      <c r="D4870" s="5">
        <f>IF($F$2=0," - ",Tabla1[[#This Row],[Base Precio de Lista neto]]*(1-$F$2))</f>
        <v>355.09599999999995</v>
      </c>
      <c r="E4870" s="5">
        <f>IF($F$2=0," - ",Tabla1[[#This Row],[Base para Mejor precio]]*(1-$F$2))</f>
        <v>319.58639999999997</v>
      </c>
      <c r="F4870" s="4" t="s">
        <v>6</v>
      </c>
      <c r="G4870" s="16" t="s">
        <v>6131</v>
      </c>
      <c r="H4870" s="5">
        <f>IFERROR(IF($F$3=0,"-",Tabla1[[#This Row],[Precio de Cliente neto]]*(1+$F$3)),"-")</f>
        <v>532.64399999999989</v>
      </c>
      <c r="I4870" s="5">
        <v>507.28</v>
      </c>
      <c r="J4870" s="5">
        <v>456.55200000000002</v>
      </c>
      <c r="K4870" s="26">
        <v>0.21</v>
      </c>
    </row>
    <row r="4871" spans="1:11">
      <c r="A4871" s="4">
        <v>20238</v>
      </c>
      <c r="B4871" t="s">
        <v>3638</v>
      </c>
      <c r="C4871" s="5">
        <f>IF($F$2=0," - ",Tabla1[[#This Row],[Base Precio de Lista neto]])</f>
        <v>580.2998</v>
      </c>
      <c r="D4871" s="5">
        <f>IF($F$2=0," - ",Tabla1[[#This Row],[Base Precio de Lista neto]]*(1-$F$2))</f>
        <v>406.20985999999999</v>
      </c>
      <c r="E4871" s="5">
        <f>IF($F$2=0," - ",Tabla1[[#This Row],[Base para Mejor precio]]*(1-$F$2))</f>
        <v>365.58887399999998</v>
      </c>
      <c r="F4871" s="4" t="s">
        <v>6</v>
      </c>
      <c r="G4871" s="16" t="s">
        <v>6131</v>
      </c>
      <c r="H4871" s="5">
        <f>IFERROR(IF($F$3=0,"-",Tabla1[[#This Row],[Precio de Cliente neto]]*(1+$F$3)),"-")</f>
        <v>609.31479000000002</v>
      </c>
      <c r="I4871" s="5">
        <v>580.2998</v>
      </c>
      <c r="J4871" s="5">
        <v>522.26981999999998</v>
      </c>
      <c r="K4871" s="26">
        <v>0.21</v>
      </c>
    </row>
    <row r="4872" spans="1:11">
      <c r="A4872" s="4">
        <v>20239</v>
      </c>
      <c r="B4872" t="s">
        <v>3639</v>
      </c>
      <c r="C4872" s="5">
        <f>IF($F$2=0," - ",Tabla1[[#This Row],[Base Precio de Lista neto]])</f>
        <v>423.87110000000001</v>
      </c>
      <c r="D4872" s="5">
        <f>IF($F$2=0," - ",Tabla1[[#This Row],[Base Precio de Lista neto]]*(1-$F$2))</f>
        <v>296.70976999999999</v>
      </c>
      <c r="E4872" s="5">
        <f>IF($F$2=0," - ",Tabla1[[#This Row],[Base para Mejor precio]]*(1-$F$2))</f>
        <v>267.038793</v>
      </c>
      <c r="F4872" s="4" t="s">
        <v>6</v>
      </c>
      <c r="G4872" s="16" t="s">
        <v>6131</v>
      </c>
      <c r="H4872" s="5">
        <f>IFERROR(IF($F$3=0,"-",Tabla1[[#This Row],[Precio de Cliente neto]]*(1+$F$3)),"-")</f>
        <v>445.06465500000002</v>
      </c>
      <c r="I4872" s="5">
        <v>423.87110000000001</v>
      </c>
      <c r="J4872" s="5">
        <v>381.48399000000001</v>
      </c>
      <c r="K4872" s="26">
        <v>0.21</v>
      </c>
    </row>
    <row r="4873" spans="1:11">
      <c r="A4873" s="4">
        <v>20240</v>
      </c>
      <c r="B4873" t="s">
        <v>3640</v>
      </c>
      <c r="C4873" s="5">
        <f>IF($F$2=0," - ",Tabla1[[#This Row],[Base Precio de Lista neto]])</f>
        <v>1442.5712000000001</v>
      </c>
      <c r="D4873" s="5">
        <f>IF($F$2=0," - ",Tabla1[[#This Row],[Base Precio de Lista neto]]*(1-$F$2))</f>
        <v>1009.79984</v>
      </c>
      <c r="E4873" s="5">
        <f>IF($F$2=0," - ",Tabla1[[#This Row],[Base para Mejor precio]]*(1-$F$2))</f>
        <v>908.81985599999996</v>
      </c>
      <c r="F4873" s="4" t="s">
        <v>6</v>
      </c>
      <c r="G4873" s="16" t="s">
        <v>6131</v>
      </c>
      <c r="H4873" s="5">
        <f>IFERROR(IF($F$3=0,"-",Tabla1[[#This Row],[Precio de Cliente neto]]*(1+$F$3)),"-")</f>
        <v>1514.69976</v>
      </c>
      <c r="I4873" s="5">
        <v>1442.5712000000001</v>
      </c>
      <c r="J4873" s="5">
        <v>1298.3140800000001</v>
      </c>
      <c r="K4873" s="26">
        <v>0.21</v>
      </c>
    </row>
    <row r="4874" spans="1:11">
      <c r="A4874" s="4">
        <v>20241</v>
      </c>
      <c r="B4874" t="s">
        <v>3641</v>
      </c>
      <c r="C4874" s="5">
        <f>IF($F$2=0," - ",Tabla1[[#This Row],[Base Precio de Lista neto]])</f>
        <v>1095.4811999999999</v>
      </c>
      <c r="D4874" s="5">
        <f>IF($F$2=0," - ",Tabla1[[#This Row],[Base Precio de Lista neto]]*(1-$F$2))</f>
        <v>766.83683999999994</v>
      </c>
      <c r="E4874" s="5">
        <f>IF($F$2=0," - ",Tabla1[[#This Row],[Base para Mejor precio]]*(1-$F$2))</f>
        <v>690.15315599999997</v>
      </c>
      <c r="F4874" s="4" t="s">
        <v>5</v>
      </c>
      <c r="G4874" s="16" t="s">
        <v>6131</v>
      </c>
      <c r="H4874" s="5">
        <f>IFERROR(IF($F$3=0,"-",Tabla1[[#This Row],[Precio de Cliente neto]]*(1+$F$3)),"-")</f>
        <v>1150.2552599999999</v>
      </c>
      <c r="I4874" s="5">
        <v>1095.4811999999999</v>
      </c>
      <c r="J4874" s="5">
        <v>985.93308000000002</v>
      </c>
      <c r="K4874" s="26">
        <v>0.21</v>
      </c>
    </row>
    <row r="4875" spans="1:11">
      <c r="A4875" s="4">
        <v>20242</v>
      </c>
      <c r="B4875" t="s">
        <v>3642</v>
      </c>
      <c r="C4875" s="5">
        <f>IF($F$2=0," - ",Tabla1[[#This Row],[Base Precio de Lista neto]])</f>
        <v>730.60170000000005</v>
      </c>
      <c r="D4875" s="5">
        <f>IF($F$2=0," - ",Tabla1[[#This Row],[Base Precio de Lista neto]]*(1-$F$2))</f>
        <v>511.42119000000002</v>
      </c>
      <c r="E4875" s="5">
        <f>IF($F$2=0," - ",Tabla1[[#This Row],[Base para Mejor precio]]*(1-$F$2))</f>
        <v>460.27907099999993</v>
      </c>
      <c r="F4875" s="4" t="s">
        <v>5</v>
      </c>
      <c r="G4875" s="16" t="s">
        <v>6131</v>
      </c>
      <c r="H4875" s="5">
        <f>IFERROR(IF($F$3=0,"-",Tabla1[[#This Row],[Precio de Cliente neto]]*(1+$F$3)),"-")</f>
        <v>767.13178500000004</v>
      </c>
      <c r="I4875" s="5">
        <v>730.60170000000005</v>
      </c>
      <c r="J4875" s="5">
        <v>657.54152999999997</v>
      </c>
      <c r="K4875" s="26">
        <v>0.21</v>
      </c>
    </row>
    <row r="4876" spans="1:11">
      <c r="A4876" s="4">
        <v>20243</v>
      </c>
      <c r="B4876" t="s">
        <v>3643</v>
      </c>
      <c r="C4876" s="5">
        <f>IF($F$2=0," - ",Tabla1[[#This Row],[Base Precio de Lista neto]])</f>
        <v>2277.7581</v>
      </c>
      <c r="D4876" s="5">
        <f>IF($F$2=0," - ",Tabla1[[#This Row],[Base Precio de Lista neto]]*(1-$F$2))</f>
        <v>1594.43067</v>
      </c>
      <c r="E4876" s="5">
        <f>IF($F$2=0," - ",Tabla1[[#This Row],[Base para Mejor precio]]*(1-$F$2))</f>
        <v>1434.9876029999998</v>
      </c>
      <c r="F4876" s="4" t="s">
        <v>5</v>
      </c>
      <c r="G4876" s="16" t="s">
        <v>6131</v>
      </c>
      <c r="H4876" s="5">
        <f>IFERROR(IF($F$3=0,"-",Tabla1[[#This Row],[Precio de Cliente neto]]*(1+$F$3)),"-")</f>
        <v>2391.6460050000001</v>
      </c>
      <c r="I4876" s="5">
        <v>2277.7581</v>
      </c>
      <c r="J4876" s="5">
        <v>2049.9822899999999</v>
      </c>
      <c r="K4876" s="26">
        <v>0.21</v>
      </c>
    </row>
    <row r="4877" spans="1:11">
      <c r="A4877" s="4">
        <v>20244</v>
      </c>
      <c r="B4877" t="s">
        <v>3644</v>
      </c>
      <c r="C4877" s="5">
        <f>IF($F$2=0," - ",Tabla1[[#This Row],[Base Precio de Lista neto]])</f>
        <v>576.90480000000002</v>
      </c>
      <c r="D4877" s="5">
        <f>IF($F$2=0," - ",Tabla1[[#This Row],[Base Precio de Lista neto]]*(1-$F$2))</f>
        <v>403.83335999999997</v>
      </c>
      <c r="E4877" s="5">
        <f>IF($F$2=0," - ",Tabla1[[#This Row],[Base para Mejor precio]]*(1-$F$2))</f>
        <v>363.45002399999998</v>
      </c>
      <c r="F4877" s="4" t="s">
        <v>6</v>
      </c>
      <c r="G4877" s="16" t="s">
        <v>6131</v>
      </c>
      <c r="H4877" s="5">
        <f>IFERROR(IF($F$3=0,"-",Tabla1[[#This Row],[Precio de Cliente neto]]*(1+$F$3)),"-")</f>
        <v>605.7500399999999</v>
      </c>
      <c r="I4877" s="5">
        <v>576.90480000000002</v>
      </c>
      <c r="J4877" s="5">
        <v>519.21432000000004</v>
      </c>
      <c r="K4877" s="26">
        <v>0.21</v>
      </c>
    </row>
    <row r="4878" spans="1:11">
      <c r="A4878" s="4">
        <v>20245</v>
      </c>
      <c r="B4878" t="s">
        <v>3645</v>
      </c>
      <c r="C4878" s="5">
        <f>IF($F$2=0," - ",Tabla1[[#This Row],[Base Precio de Lista neto]])</f>
        <v>3218.1866</v>
      </c>
      <c r="D4878" s="5">
        <f>IF($F$2=0," - ",Tabla1[[#This Row],[Base Precio de Lista neto]]*(1-$F$2))</f>
        <v>2252.7306199999998</v>
      </c>
      <c r="E4878" s="5">
        <f>IF($F$2=0," - ",Tabla1[[#This Row],[Base para Mejor precio]]*(1-$F$2))</f>
        <v>2027.4575579999998</v>
      </c>
      <c r="F4878" s="4" t="s">
        <v>5</v>
      </c>
      <c r="G4878" s="16" t="s">
        <v>6131</v>
      </c>
      <c r="H4878" s="5">
        <f>IFERROR(IF($F$3=0,"-",Tabla1[[#This Row],[Precio de Cliente neto]]*(1+$F$3)),"-")</f>
        <v>3379.0959299999995</v>
      </c>
      <c r="I4878" s="5">
        <v>3218.1866</v>
      </c>
      <c r="J4878" s="5">
        <v>2896.3679400000001</v>
      </c>
      <c r="K4878" s="26">
        <v>0.21</v>
      </c>
    </row>
    <row r="4879" spans="1:11">
      <c r="A4879" s="4">
        <v>20246</v>
      </c>
      <c r="B4879" t="s">
        <v>3646</v>
      </c>
      <c r="C4879" s="5">
        <f>IF($F$2=0," - ",Tabla1[[#This Row],[Base Precio de Lista neto]])</f>
        <v>2040.8125</v>
      </c>
      <c r="D4879" s="5">
        <f>IF($F$2=0," - ",Tabla1[[#This Row],[Base Precio de Lista neto]]*(1-$F$2))</f>
        <v>1428.5687499999999</v>
      </c>
      <c r="E4879" s="5">
        <f>IF($F$2=0," - ",Tabla1[[#This Row],[Base para Mejor precio]]*(1-$F$2))</f>
        <v>1285.711875</v>
      </c>
      <c r="F4879" s="4" t="s">
        <v>6</v>
      </c>
      <c r="G4879" s="16" t="s">
        <v>6131</v>
      </c>
      <c r="H4879" s="5">
        <f>IFERROR(IF($F$3=0,"-",Tabla1[[#This Row],[Precio de Cliente neto]]*(1+$F$3)),"-")</f>
        <v>2142.8531249999996</v>
      </c>
      <c r="I4879" s="5">
        <v>2040.8125</v>
      </c>
      <c r="J4879" s="5">
        <v>1836.73125</v>
      </c>
      <c r="K4879" s="26">
        <v>0.21</v>
      </c>
    </row>
    <row r="4880" spans="1:11">
      <c r="A4880" s="4">
        <v>20247</v>
      </c>
      <c r="B4880" t="s">
        <v>8786</v>
      </c>
      <c r="C4880" s="5">
        <f>IF($F$2=0," - ",Tabla1[[#This Row],[Base Precio de Lista neto]])</f>
        <v>5533.2246999999998</v>
      </c>
      <c r="D4880" s="5">
        <f>IF($F$2=0," - ",Tabla1[[#This Row],[Base Precio de Lista neto]]*(1-$F$2))</f>
        <v>3873.2572899999996</v>
      </c>
      <c r="E4880" s="5">
        <f>IF($F$2=0," - ",Tabla1[[#This Row],[Base para Mejor precio]]*(1-$F$2))</f>
        <v>3485.9315609999994</v>
      </c>
      <c r="F4880" s="4" t="s">
        <v>4</v>
      </c>
      <c r="G4880" s="16" t="s">
        <v>6131</v>
      </c>
      <c r="H4880" s="5">
        <f>IFERROR(IF($F$3=0,"-",Tabla1[[#This Row],[Precio de Cliente neto]]*(1+$F$3)),"-")</f>
        <v>5809.8859349999993</v>
      </c>
      <c r="I4880" s="5">
        <v>5533.2246999999998</v>
      </c>
      <c r="J4880" s="5">
        <v>4979.9022299999997</v>
      </c>
      <c r="K4880" s="26">
        <v>0.21</v>
      </c>
    </row>
    <row r="4881" spans="1:11">
      <c r="A4881" s="4">
        <v>20248</v>
      </c>
      <c r="B4881" t="s">
        <v>3647</v>
      </c>
      <c r="C4881" s="5">
        <f>IF($F$2=0," - ",Tabla1[[#This Row],[Base Precio de Lista neto]])</f>
        <v>2762.3123999999998</v>
      </c>
      <c r="D4881" s="5">
        <f>IF($F$2=0," - ",Tabla1[[#This Row],[Base Precio de Lista neto]]*(1-$F$2))</f>
        <v>1933.6186799999998</v>
      </c>
      <c r="E4881" s="5">
        <f>IF($F$2=0," - ",Tabla1[[#This Row],[Base para Mejor precio]]*(1-$F$2))</f>
        <v>1740.2568120000001</v>
      </c>
      <c r="F4881" s="4" t="s">
        <v>4</v>
      </c>
      <c r="G4881" s="16" t="s">
        <v>6131</v>
      </c>
      <c r="H4881" s="5">
        <f>IFERROR(IF($F$3=0,"-",Tabla1[[#This Row],[Precio de Cliente neto]]*(1+$F$3)),"-")</f>
        <v>2900.4280199999998</v>
      </c>
      <c r="I4881" s="5">
        <v>2762.3123999999998</v>
      </c>
      <c r="J4881" s="5">
        <v>2486.0811600000002</v>
      </c>
      <c r="K4881" s="26">
        <v>0.21</v>
      </c>
    </row>
    <row r="4882" spans="1:11">
      <c r="A4882" s="4">
        <v>20250</v>
      </c>
      <c r="B4882" t="s">
        <v>8787</v>
      </c>
      <c r="C4882" s="5">
        <f>IF($F$2=0," - ",Tabla1[[#This Row],[Base Precio de Lista neto]])</f>
        <v>2722.3164000000002</v>
      </c>
      <c r="D4882" s="5">
        <f>IF($F$2=0," - ",Tabla1[[#This Row],[Base Precio de Lista neto]]*(1-$F$2))</f>
        <v>1905.62148</v>
      </c>
      <c r="E4882" s="5">
        <f>IF($F$2=0," - ",Tabla1[[#This Row],[Base para Mejor precio]]*(1-$F$2))</f>
        <v>1715.059332</v>
      </c>
      <c r="F4882" s="4" t="s">
        <v>4</v>
      </c>
      <c r="G4882" s="16" t="s">
        <v>6131</v>
      </c>
      <c r="H4882" s="5">
        <f>IFERROR(IF($F$3=0,"-",Tabla1[[#This Row],[Precio de Cliente neto]]*(1+$F$3)),"-")</f>
        <v>2858.4322200000001</v>
      </c>
      <c r="I4882" s="5">
        <v>2722.3164000000002</v>
      </c>
      <c r="J4882" s="5">
        <v>2450.0847600000002</v>
      </c>
      <c r="K4882" s="26">
        <v>0.21</v>
      </c>
    </row>
    <row r="4883" spans="1:11">
      <c r="A4883" s="4">
        <v>20251</v>
      </c>
      <c r="B4883" t="s">
        <v>3648</v>
      </c>
      <c r="C4883" s="5">
        <f>IF($F$2=0," - ",Tabla1[[#This Row],[Base Precio de Lista neto]])</f>
        <v>2733.0183000000002</v>
      </c>
      <c r="D4883" s="5">
        <f>IF($F$2=0," - ",Tabla1[[#This Row],[Base Precio de Lista neto]]*(1-$F$2))</f>
        <v>1913.1128100000001</v>
      </c>
      <c r="E4883" s="5">
        <f>IF($F$2=0," - ",Tabla1[[#This Row],[Base para Mejor precio]]*(1-$F$2))</f>
        <v>1721.8015289999998</v>
      </c>
      <c r="F4883" s="4" t="s">
        <v>4</v>
      </c>
      <c r="G4883" s="16" t="s">
        <v>6131</v>
      </c>
      <c r="H4883" s="5">
        <f>IFERROR(IF($F$3=0,"-",Tabla1[[#This Row],[Precio de Cliente neto]]*(1+$F$3)),"-")</f>
        <v>2869.6692149999999</v>
      </c>
      <c r="I4883" s="5">
        <v>2733.0183000000002</v>
      </c>
      <c r="J4883" s="5">
        <v>2459.7164699999998</v>
      </c>
      <c r="K4883" s="26">
        <v>0.21</v>
      </c>
    </row>
    <row r="4884" spans="1:11">
      <c r="A4884" s="4">
        <v>20252</v>
      </c>
      <c r="B4884" t="s">
        <v>3649</v>
      </c>
      <c r="C4884" s="5">
        <f>IF($F$2=0," - ",Tabla1[[#This Row],[Base Precio de Lista neto]])</f>
        <v>1468.9032999999999</v>
      </c>
      <c r="D4884" s="5">
        <f>IF($F$2=0," - ",Tabla1[[#This Row],[Base Precio de Lista neto]]*(1-$F$2))</f>
        <v>1028.2323099999999</v>
      </c>
      <c r="E4884" s="5">
        <f>IF($F$2=0," - ",Tabla1[[#This Row],[Base para Mejor precio]]*(1-$F$2))</f>
        <v>925.40907899999991</v>
      </c>
      <c r="F4884" s="4" t="s">
        <v>5</v>
      </c>
      <c r="G4884" s="16" t="s">
        <v>6131</v>
      </c>
      <c r="H4884" s="5">
        <f>IFERROR(IF($F$3=0,"-",Tabla1[[#This Row],[Precio de Cliente neto]]*(1+$F$3)),"-")</f>
        <v>1542.3484649999998</v>
      </c>
      <c r="I4884" s="5">
        <v>1468.9032999999999</v>
      </c>
      <c r="J4884" s="5">
        <v>1322.01297</v>
      </c>
      <c r="K4884" s="26">
        <v>0.21</v>
      </c>
    </row>
    <row r="4885" spans="1:11">
      <c r="A4885" s="4">
        <v>20253</v>
      </c>
      <c r="B4885" t="s">
        <v>3650</v>
      </c>
      <c r="C4885" s="5">
        <f>IF($F$2=0," - ",Tabla1[[#This Row],[Base Precio de Lista neto]])</f>
        <v>1616.1098</v>
      </c>
      <c r="D4885" s="5">
        <f>IF($F$2=0," - ",Tabla1[[#This Row],[Base Precio de Lista neto]]*(1-$F$2))</f>
        <v>1131.2768599999999</v>
      </c>
      <c r="E4885" s="5">
        <f>IF($F$2=0," - ",Tabla1[[#This Row],[Base para Mejor precio]]*(1-$F$2))</f>
        <v>1018.1491739999999</v>
      </c>
      <c r="F4885" s="4" t="s">
        <v>5</v>
      </c>
      <c r="G4885" s="16" t="s">
        <v>6131</v>
      </c>
      <c r="H4885" s="5">
        <f>IFERROR(IF($F$3=0,"-",Tabla1[[#This Row],[Precio de Cliente neto]]*(1+$F$3)),"-")</f>
        <v>1696.9152899999999</v>
      </c>
      <c r="I4885" s="5">
        <v>1616.1098</v>
      </c>
      <c r="J4885" s="5">
        <v>1454.49882</v>
      </c>
      <c r="K4885" s="26">
        <v>0.21</v>
      </c>
    </row>
    <row r="4886" spans="1:11">
      <c r="A4886" s="4">
        <v>20256</v>
      </c>
      <c r="B4886" t="s">
        <v>3651</v>
      </c>
      <c r="C4886" s="5">
        <f>IF($F$2=0," - ",Tabla1[[#This Row],[Base Precio de Lista neto]])</f>
        <v>10208.102500000001</v>
      </c>
      <c r="D4886" s="5">
        <f>IF($F$2=0," - ",Tabla1[[#This Row],[Base Precio de Lista neto]]*(1-$F$2))</f>
        <v>7145.6717500000004</v>
      </c>
      <c r="E4886" s="5">
        <f>IF($F$2=0," - ",Tabla1[[#This Row],[Base para Mejor precio]]*(1-$F$2))</f>
        <v>6431.1045750000003</v>
      </c>
      <c r="F4886" s="4" t="s">
        <v>4</v>
      </c>
      <c r="G4886" s="16" t="s">
        <v>6131</v>
      </c>
      <c r="H4886" s="5">
        <f>IFERROR(IF($F$3=0,"-",Tabla1[[#This Row],[Precio de Cliente neto]]*(1+$F$3)),"-")</f>
        <v>10718.507625</v>
      </c>
      <c r="I4886" s="5">
        <v>10208.102500000001</v>
      </c>
      <c r="J4886" s="5">
        <v>9187.2922500000004</v>
      </c>
      <c r="K4886" s="26">
        <v>0.21</v>
      </c>
    </row>
    <row r="4887" spans="1:11">
      <c r="A4887" s="4">
        <v>20257</v>
      </c>
      <c r="B4887" t="s">
        <v>6388</v>
      </c>
      <c r="C4887" s="5">
        <f>IF($F$2=0," - ",Tabla1[[#This Row],[Base Precio de Lista neto]])</f>
        <v>13706.152599999999</v>
      </c>
      <c r="D4887" s="5">
        <f>IF($F$2=0," - ",Tabla1[[#This Row],[Base Precio de Lista neto]]*(1-$F$2))</f>
        <v>9594.3068199999998</v>
      </c>
      <c r="E4887" s="5">
        <f>IF($F$2=0," - ",Tabla1[[#This Row],[Base para Mejor precio]]*(1-$F$2))</f>
        <v>8634.8761379999996</v>
      </c>
      <c r="F4887" s="4" t="s">
        <v>5</v>
      </c>
      <c r="G4887" s="16" t="s">
        <v>6131</v>
      </c>
      <c r="H4887" s="5">
        <f>IFERROR(IF($F$3=0,"-",Tabla1[[#This Row],[Precio de Cliente neto]]*(1+$F$3)),"-")</f>
        <v>14391.460230000001</v>
      </c>
      <c r="I4887" s="5">
        <v>13706.152599999999</v>
      </c>
      <c r="J4887" s="5">
        <v>12335.537340000001</v>
      </c>
      <c r="K4887" s="26">
        <v>0.21</v>
      </c>
    </row>
    <row r="4888" spans="1:11">
      <c r="A4888" s="4">
        <v>20258</v>
      </c>
      <c r="B4888" t="s">
        <v>3652</v>
      </c>
      <c r="C4888" s="5">
        <f>IF($F$2=0," - ",Tabla1[[#This Row],[Base Precio de Lista neto]])</f>
        <v>28334.823100000001</v>
      </c>
      <c r="D4888" s="5">
        <f>IF($F$2=0," - ",Tabla1[[#This Row],[Base Precio de Lista neto]]*(1-$F$2))</f>
        <v>19834.37617</v>
      </c>
      <c r="E4888" s="5">
        <f>IF($F$2=0," - ",Tabla1[[#This Row],[Base para Mejor precio]]*(1-$F$2))</f>
        <v>17850.938552999996</v>
      </c>
      <c r="F4888" s="4" t="s">
        <v>4</v>
      </c>
      <c r="G4888" s="16" t="s">
        <v>6131</v>
      </c>
      <c r="H4888" s="5">
        <f>IFERROR(IF($F$3=0,"-",Tabla1[[#This Row],[Precio de Cliente neto]]*(1+$F$3)),"-")</f>
        <v>29751.564254999998</v>
      </c>
      <c r="I4888" s="5">
        <v>28334.823100000001</v>
      </c>
      <c r="J4888" s="5">
        <v>25501.340789999998</v>
      </c>
      <c r="K4888" s="26">
        <v>0.21</v>
      </c>
    </row>
    <row r="4889" spans="1:11">
      <c r="A4889" s="4">
        <v>20259</v>
      </c>
      <c r="B4889" t="s">
        <v>8788</v>
      </c>
      <c r="C4889" s="5">
        <f>IF($F$2=0," - ",Tabla1[[#This Row],[Base Precio de Lista neto]])</f>
        <v>20045.428800000002</v>
      </c>
      <c r="D4889" s="5">
        <f>IF($F$2=0," - ",Tabla1[[#This Row],[Base Precio de Lista neto]]*(1-$F$2))</f>
        <v>14031.800160000001</v>
      </c>
      <c r="E4889" s="5">
        <f>IF($F$2=0," - ",Tabla1[[#This Row],[Base para Mejor precio]]*(1-$F$2))</f>
        <v>12628.620144</v>
      </c>
      <c r="F4889" s="4" t="s">
        <v>4</v>
      </c>
      <c r="G4889" s="16" t="s">
        <v>6131</v>
      </c>
      <c r="H4889" s="5">
        <f>IFERROR(IF($F$3=0,"-",Tabla1[[#This Row],[Precio de Cliente neto]]*(1+$F$3)),"-")</f>
        <v>21047.700240000002</v>
      </c>
      <c r="I4889" s="5">
        <v>20045.428800000002</v>
      </c>
      <c r="J4889" s="5">
        <v>18040.885920000001</v>
      </c>
      <c r="K4889" s="26">
        <v>0.21</v>
      </c>
    </row>
    <row r="4890" spans="1:11">
      <c r="A4890" s="4">
        <v>20260</v>
      </c>
      <c r="B4890" t="s">
        <v>3653</v>
      </c>
      <c r="C4890" s="5">
        <f>IF($F$2=0," - ",Tabla1[[#This Row],[Base Precio de Lista neto]])</f>
        <v>20879.504799999999</v>
      </c>
      <c r="D4890" s="5">
        <f>IF($F$2=0," - ",Tabla1[[#This Row],[Base Precio de Lista neto]]*(1-$F$2))</f>
        <v>14615.653359999998</v>
      </c>
      <c r="E4890" s="5">
        <f>IF($F$2=0," - ",Tabla1[[#This Row],[Base para Mejor precio]]*(1-$F$2))</f>
        <v>13154.088023999999</v>
      </c>
      <c r="F4890" s="4" t="s">
        <v>4</v>
      </c>
      <c r="G4890" s="16" t="s">
        <v>6131</v>
      </c>
      <c r="H4890" s="5">
        <f>IFERROR(IF($F$3=0,"-",Tabla1[[#This Row],[Precio de Cliente neto]]*(1+$F$3)),"-")</f>
        <v>21923.480039999999</v>
      </c>
      <c r="I4890" s="5">
        <v>20879.504799999999</v>
      </c>
      <c r="J4890" s="5">
        <v>18791.554319999999</v>
      </c>
      <c r="K4890" s="26">
        <v>0.21</v>
      </c>
    </row>
    <row r="4891" spans="1:11">
      <c r="A4891" s="4">
        <v>20261</v>
      </c>
      <c r="B4891" t="s">
        <v>3654</v>
      </c>
      <c r="C4891" s="5">
        <f>IF($F$2=0," - ",Tabla1[[#This Row],[Base Precio de Lista neto]])</f>
        <v>16841.316200000001</v>
      </c>
      <c r="D4891" s="5">
        <f>IF($F$2=0," - ",Tabla1[[#This Row],[Base Precio de Lista neto]]*(1-$F$2))</f>
        <v>11788.921340000001</v>
      </c>
      <c r="E4891" s="5">
        <f>IF($F$2=0," - ",Tabla1[[#This Row],[Base para Mejor precio]]*(1-$F$2))</f>
        <v>10610.029205999999</v>
      </c>
      <c r="F4891" s="4" t="s">
        <v>4</v>
      </c>
      <c r="G4891" s="16" t="s">
        <v>6131</v>
      </c>
      <c r="H4891" s="5">
        <f>IFERROR(IF($F$3=0,"-",Tabla1[[#This Row],[Precio de Cliente neto]]*(1+$F$3)),"-")</f>
        <v>17683.382010000001</v>
      </c>
      <c r="I4891" s="5">
        <v>16841.316200000001</v>
      </c>
      <c r="J4891" s="5">
        <v>15157.184579999999</v>
      </c>
      <c r="K4891" s="26">
        <v>0.21</v>
      </c>
    </row>
    <row r="4892" spans="1:11">
      <c r="A4892" s="4">
        <v>20262</v>
      </c>
      <c r="B4892" t="s">
        <v>3655</v>
      </c>
      <c r="C4892" s="5">
        <f>IF($F$2=0," - ",Tabla1[[#This Row],[Base Precio de Lista neto]])</f>
        <v>2082.6367</v>
      </c>
      <c r="D4892" s="5">
        <f>IF($F$2=0," - ",Tabla1[[#This Row],[Base Precio de Lista neto]]*(1-$F$2))</f>
        <v>1457.8456899999999</v>
      </c>
      <c r="E4892" s="5">
        <f>IF($F$2=0," - ",Tabla1[[#This Row],[Base para Mejor precio]]*(1-$F$2))</f>
        <v>1312.061121</v>
      </c>
      <c r="F4892" s="4" t="s">
        <v>4</v>
      </c>
      <c r="G4892" s="16" t="s">
        <v>6131</v>
      </c>
      <c r="H4892" s="5">
        <f>IFERROR(IF($F$3=0,"-",Tabla1[[#This Row],[Precio de Cliente neto]]*(1+$F$3)),"-")</f>
        <v>2186.7685349999997</v>
      </c>
      <c r="I4892" s="5">
        <v>2082.6367</v>
      </c>
      <c r="J4892" s="5">
        <v>1874.37303</v>
      </c>
      <c r="K4892" s="26">
        <v>0.21</v>
      </c>
    </row>
    <row r="4893" spans="1:11">
      <c r="A4893" s="4">
        <v>20263</v>
      </c>
      <c r="B4893" t="s">
        <v>6515</v>
      </c>
      <c r="C4893" s="5">
        <f>IF($F$2=0," - ",Tabla1[[#This Row],[Base Precio de Lista neto]])</f>
        <v>17774.7274</v>
      </c>
      <c r="D4893" s="5">
        <f>IF($F$2=0," - ",Tabla1[[#This Row],[Base Precio de Lista neto]]*(1-$F$2))</f>
        <v>12442.309179999998</v>
      </c>
      <c r="E4893" s="5">
        <f>IF($F$2=0," - ",Tabla1[[#This Row],[Base para Mejor precio]]*(1-$F$2))</f>
        <v>11198.078261999999</v>
      </c>
      <c r="F4893" s="4" t="s">
        <v>4</v>
      </c>
      <c r="G4893" s="16" t="s">
        <v>6131</v>
      </c>
      <c r="H4893" s="5">
        <f>IFERROR(IF($F$3=0,"-",Tabla1[[#This Row],[Precio de Cliente neto]]*(1+$F$3)),"-")</f>
        <v>18663.463769999998</v>
      </c>
      <c r="I4893" s="5">
        <v>17774.7274</v>
      </c>
      <c r="J4893" s="5">
        <v>15997.254660000001</v>
      </c>
      <c r="K4893" s="26">
        <v>0.21</v>
      </c>
    </row>
    <row r="4894" spans="1:11">
      <c r="A4894" s="4">
        <v>20264</v>
      </c>
      <c r="B4894" t="s">
        <v>3656</v>
      </c>
      <c r="C4894" s="5">
        <f>IF($F$2=0," - ",Tabla1[[#This Row],[Base Precio de Lista neto]])</f>
        <v>8988.4159</v>
      </c>
      <c r="D4894" s="5">
        <f>IF($F$2=0," - ",Tabla1[[#This Row],[Base Precio de Lista neto]]*(1-$F$2))</f>
        <v>6291.89113</v>
      </c>
      <c r="E4894" s="5">
        <f>IF($F$2=0," - ",Tabla1[[#This Row],[Base para Mejor precio]]*(1-$F$2))</f>
        <v>5662.7020169999996</v>
      </c>
      <c r="F4894" s="4" t="s">
        <v>4</v>
      </c>
      <c r="G4894" s="16" t="s">
        <v>6131</v>
      </c>
      <c r="H4894" s="5">
        <f>IFERROR(IF($F$3=0,"-",Tabla1[[#This Row],[Precio de Cliente neto]]*(1+$F$3)),"-")</f>
        <v>9437.836695</v>
      </c>
      <c r="I4894" s="5">
        <v>8988.4159</v>
      </c>
      <c r="J4894" s="5">
        <v>8089.57431</v>
      </c>
      <c r="K4894" s="26">
        <v>0.21</v>
      </c>
    </row>
    <row r="4895" spans="1:11">
      <c r="A4895" s="4">
        <v>20265</v>
      </c>
      <c r="B4895" t="s">
        <v>3657</v>
      </c>
      <c r="C4895" s="5">
        <f>IF($F$2=0," - ",Tabla1[[#This Row],[Base Precio de Lista neto]])</f>
        <v>559.86410000000001</v>
      </c>
      <c r="D4895" s="5">
        <f>IF($F$2=0," - ",Tabla1[[#This Row],[Base Precio de Lista neto]]*(1-$F$2))</f>
        <v>391.90486999999996</v>
      </c>
      <c r="E4895" s="5">
        <f>IF($F$2=0," - ",Tabla1[[#This Row],[Base para Mejor precio]]*(1-$F$2))</f>
        <v>352.71438299999994</v>
      </c>
      <c r="F4895" s="4" t="s">
        <v>4</v>
      </c>
      <c r="G4895" s="16" t="s">
        <v>6131</v>
      </c>
      <c r="H4895" s="5">
        <f>IFERROR(IF($F$3=0,"-",Tabla1[[#This Row],[Precio de Cliente neto]]*(1+$F$3)),"-")</f>
        <v>587.857305</v>
      </c>
      <c r="I4895" s="5">
        <v>559.86410000000001</v>
      </c>
      <c r="J4895" s="5">
        <v>503.87768999999997</v>
      </c>
      <c r="K4895" s="26">
        <v>0.21</v>
      </c>
    </row>
    <row r="4896" spans="1:11">
      <c r="A4896" s="4">
        <v>20266</v>
      </c>
      <c r="B4896" t="s">
        <v>3658</v>
      </c>
      <c r="C4896" s="5">
        <f>IF($F$2=0," - ",Tabla1[[#This Row],[Base Precio de Lista neto]])</f>
        <v>3337.9153000000001</v>
      </c>
      <c r="D4896" s="5">
        <f>IF($F$2=0," - ",Tabla1[[#This Row],[Base Precio de Lista neto]]*(1-$F$2))</f>
        <v>2336.5407099999998</v>
      </c>
      <c r="E4896" s="5">
        <f>IF($F$2=0," - ",Tabla1[[#This Row],[Base para Mejor precio]]*(1-$F$2))</f>
        <v>2102.8866389999998</v>
      </c>
      <c r="F4896" s="4" t="s">
        <v>4</v>
      </c>
      <c r="G4896" s="16" t="s">
        <v>6131</v>
      </c>
      <c r="H4896" s="5">
        <f>IFERROR(IF($F$3=0,"-",Tabla1[[#This Row],[Precio de Cliente neto]]*(1+$F$3)),"-")</f>
        <v>3504.8110649999999</v>
      </c>
      <c r="I4896" s="5">
        <v>3337.9153000000001</v>
      </c>
      <c r="J4896" s="5">
        <v>3004.1237700000001</v>
      </c>
      <c r="K4896" s="26">
        <v>0.21</v>
      </c>
    </row>
    <row r="4897" spans="1:11">
      <c r="A4897" s="4">
        <v>20267</v>
      </c>
      <c r="B4897" t="s">
        <v>3659</v>
      </c>
      <c r="C4897" s="5">
        <f>IF($F$2=0," - ",Tabla1[[#This Row],[Base Precio de Lista neto]])</f>
        <v>1967.7</v>
      </c>
      <c r="D4897" s="5">
        <f>IF($F$2=0," - ",Tabla1[[#This Row],[Base Precio de Lista neto]]*(1-$F$2))</f>
        <v>1377.3899999999999</v>
      </c>
      <c r="E4897" s="5">
        <f>IF($F$2=0," - ",Tabla1[[#This Row],[Base para Mejor precio]]*(1-$F$2))</f>
        <v>1239.6510000000001</v>
      </c>
      <c r="F4897" s="4" t="s">
        <v>4</v>
      </c>
      <c r="G4897" s="16" t="s">
        <v>6131</v>
      </c>
      <c r="H4897" s="5">
        <f>IFERROR(IF($F$3=0,"-",Tabla1[[#This Row],[Precio de Cliente neto]]*(1+$F$3)),"-")</f>
        <v>2066.085</v>
      </c>
      <c r="I4897" s="5">
        <v>1967.7</v>
      </c>
      <c r="J4897" s="5">
        <v>1770.93</v>
      </c>
      <c r="K4897" s="26">
        <v>0.21</v>
      </c>
    </row>
    <row r="4898" spans="1:11">
      <c r="A4898" s="4">
        <v>20268</v>
      </c>
      <c r="B4898" t="s">
        <v>8789</v>
      </c>
      <c r="C4898" s="5">
        <f>IF($F$2=0," - ",Tabla1[[#This Row],[Base Precio de Lista neto]])</f>
        <v>4045.6165000000001</v>
      </c>
      <c r="D4898" s="5">
        <f>IF($F$2=0," - ",Tabla1[[#This Row],[Base Precio de Lista neto]]*(1-$F$2))</f>
        <v>2831.9315499999998</v>
      </c>
      <c r="E4898" s="5">
        <f>IF($F$2=0," - ",Tabla1[[#This Row],[Base para Mejor precio]]*(1-$F$2))</f>
        <v>2548.7383949999999</v>
      </c>
      <c r="F4898" s="4" t="s">
        <v>4</v>
      </c>
      <c r="G4898" s="16" t="s">
        <v>6131</v>
      </c>
      <c r="H4898" s="5">
        <f>IFERROR(IF($F$3=0,"-",Tabla1[[#This Row],[Precio de Cliente neto]]*(1+$F$3)),"-")</f>
        <v>4247.8973249999999</v>
      </c>
      <c r="I4898" s="5">
        <v>4045.6165000000001</v>
      </c>
      <c r="J4898" s="5">
        <v>3641.05485</v>
      </c>
      <c r="K4898" s="26">
        <v>0.21</v>
      </c>
    </row>
    <row r="4899" spans="1:11">
      <c r="A4899" s="4">
        <v>20269</v>
      </c>
      <c r="B4899" t="s">
        <v>3660</v>
      </c>
      <c r="C4899" s="5">
        <f>IF($F$2=0," - ",Tabla1[[#This Row],[Base Precio de Lista neto]])</f>
        <v>2290.3728999999998</v>
      </c>
      <c r="D4899" s="5">
        <f>IF($F$2=0," - ",Tabla1[[#This Row],[Base Precio de Lista neto]]*(1-$F$2))</f>
        <v>1603.2610299999999</v>
      </c>
      <c r="E4899" s="5">
        <f>IF($F$2=0," - ",Tabla1[[#This Row],[Base para Mejor precio]]*(1-$F$2))</f>
        <v>1442.934927</v>
      </c>
      <c r="F4899" s="4" t="s">
        <v>4</v>
      </c>
      <c r="G4899" s="16" t="s">
        <v>6131</v>
      </c>
      <c r="H4899" s="5">
        <f>IFERROR(IF($F$3=0,"-",Tabla1[[#This Row],[Precio de Cliente neto]]*(1+$F$3)),"-")</f>
        <v>2404.891545</v>
      </c>
      <c r="I4899" s="5">
        <v>2290.3728999999998</v>
      </c>
      <c r="J4899" s="5">
        <v>2061.3356100000001</v>
      </c>
      <c r="K4899" s="26">
        <v>0.21</v>
      </c>
    </row>
    <row r="4900" spans="1:11">
      <c r="A4900" s="4">
        <v>20270</v>
      </c>
      <c r="B4900" t="s">
        <v>8790</v>
      </c>
      <c r="C4900" s="5">
        <f>IF($F$2=0," - ",Tabla1[[#This Row],[Base Precio de Lista neto]])</f>
        <v>6399.8846999999996</v>
      </c>
      <c r="D4900" s="5">
        <f>IF($F$2=0," - ",Tabla1[[#This Row],[Base Precio de Lista neto]]*(1-$F$2))</f>
        <v>4479.9192899999998</v>
      </c>
      <c r="E4900" s="5">
        <f>IF($F$2=0," - ",Tabla1[[#This Row],[Base para Mejor precio]]*(1-$F$2))</f>
        <v>4031.927361</v>
      </c>
      <c r="F4900" s="4" t="s">
        <v>4</v>
      </c>
      <c r="G4900" s="16" t="s">
        <v>6131</v>
      </c>
      <c r="H4900" s="5">
        <f>IFERROR(IF($F$3=0,"-",Tabla1[[#This Row],[Precio de Cliente neto]]*(1+$F$3)),"-")</f>
        <v>6719.8789349999997</v>
      </c>
      <c r="I4900" s="5">
        <v>6399.8846999999996</v>
      </c>
      <c r="J4900" s="5">
        <v>5759.8962300000003</v>
      </c>
      <c r="K4900" s="26">
        <v>0.21</v>
      </c>
    </row>
    <row r="4901" spans="1:11">
      <c r="A4901" s="4">
        <v>20271</v>
      </c>
      <c r="B4901" t="s">
        <v>8791</v>
      </c>
      <c r="C4901" s="5">
        <f>IF($F$2=0," - ",Tabla1[[#This Row],[Base Precio de Lista neto]])</f>
        <v>6326.1716999999999</v>
      </c>
      <c r="D4901" s="5">
        <f>IF($F$2=0," - ",Tabla1[[#This Row],[Base Precio de Lista neto]]*(1-$F$2))</f>
        <v>4428.3201899999995</v>
      </c>
      <c r="E4901" s="5">
        <f>IF($F$2=0," - ",Tabla1[[#This Row],[Base para Mejor precio]]*(1-$F$2))</f>
        <v>3985.488171</v>
      </c>
      <c r="F4901" s="4" t="s">
        <v>4</v>
      </c>
      <c r="G4901" s="16" t="s">
        <v>6131</v>
      </c>
      <c r="H4901" s="5">
        <f>IFERROR(IF($F$3=0,"-",Tabla1[[#This Row],[Precio de Cliente neto]]*(1+$F$3)),"-")</f>
        <v>6642.4802849999996</v>
      </c>
      <c r="I4901" s="5">
        <v>6326.1716999999999</v>
      </c>
      <c r="J4901" s="5">
        <v>5693.5545300000003</v>
      </c>
      <c r="K4901" s="26">
        <v>0.21</v>
      </c>
    </row>
    <row r="4902" spans="1:11">
      <c r="A4902" s="4">
        <v>20272</v>
      </c>
      <c r="B4902" t="s">
        <v>8792</v>
      </c>
      <c r="C4902" s="5">
        <f>IF($F$2=0," - ",Tabla1[[#This Row],[Base Precio de Lista neto]])</f>
        <v>3338.2156</v>
      </c>
      <c r="D4902" s="5">
        <f>IF($F$2=0," - ",Tabla1[[#This Row],[Base Precio de Lista neto]]*(1-$F$2))</f>
        <v>2336.75092</v>
      </c>
      <c r="E4902" s="5">
        <f>IF($F$2=0," - ",Tabla1[[#This Row],[Base para Mejor precio]]*(1-$F$2))</f>
        <v>2103.075828</v>
      </c>
      <c r="F4902" s="4" t="s">
        <v>4</v>
      </c>
      <c r="G4902" s="16" t="s">
        <v>6131</v>
      </c>
      <c r="H4902" s="5">
        <f>IFERROR(IF($F$3=0,"-",Tabla1[[#This Row],[Precio de Cliente neto]]*(1+$F$3)),"-")</f>
        <v>3505.1263799999997</v>
      </c>
      <c r="I4902" s="5">
        <v>3338.2156</v>
      </c>
      <c r="J4902" s="5">
        <v>3004.3940400000001</v>
      </c>
      <c r="K4902" s="26">
        <v>0.21</v>
      </c>
    </row>
    <row r="4903" spans="1:11">
      <c r="A4903" s="4">
        <v>20274</v>
      </c>
      <c r="B4903" t="s">
        <v>3661</v>
      </c>
      <c r="C4903" s="5">
        <f>IF($F$2=0," - ",Tabla1[[#This Row],[Base Precio de Lista neto]])</f>
        <v>10878.467500000001</v>
      </c>
      <c r="D4903" s="5">
        <f>IF($F$2=0," - ",Tabla1[[#This Row],[Base Precio de Lista neto]]*(1-$F$2))</f>
        <v>7614.9272499999997</v>
      </c>
      <c r="E4903" s="5">
        <f>IF($F$2=0," - ",Tabla1[[#This Row],[Base para Mejor precio]]*(1-$F$2))</f>
        <v>6853.4345249999997</v>
      </c>
      <c r="F4903" s="4" t="s">
        <v>4</v>
      </c>
      <c r="G4903" s="16" t="s">
        <v>6131</v>
      </c>
      <c r="H4903" s="5">
        <f>IFERROR(IF($F$3=0,"-",Tabla1[[#This Row],[Precio de Cliente neto]]*(1+$F$3)),"-")</f>
        <v>11422.390874999999</v>
      </c>
      <c r="I4903" s="5">
        <v>10878.467500000001</v>
      </c>
      <c r="J4903" s="5">
        <v>9790.62075</v>
      </c>
      <c r="K4903" s="26">
        <v>0.21</v>
      </c>
    </row>
    <row r="4904" spans="1:11">
      <c r="A4904" s="4">
        <v>20275</v>
      </c>
      <c r="B4904" t="s">
        <v>3662</v>
      </c>
      <c r="C4904" s="5">
        <f>IF($F$2=0," - ",Tabla1[[#This Row],[Base Precio de Lista neto]])</f>
        <v>17051.7395</v>
      </c>
      <c r="D4904" s="5">
        <f>IF($F$2=0," - ",Tabla1[[#This Row],[Base Precio de Lista neto]]*(1-$F$2))</f>
        <v>11936.217649999999</v>
      </c>
      <c r="E4904" s="5">
        <f>IF($F$2=0," - ",Tabla1[[#This Row],[Base para Mejor precio]]*(1-$F$2))</f>
        <v>10742.595884999999</v>
      </c>
      <c r="F4904" s="4" t="s">
        <v>4</v>
      </c>
      <c r="G4904" s="16" t="s">
        <v>6131</v>
      </c>
      <c r="H4904" s="5">
        <f>IFERROR(IF($F$3=0,"-",Tabla1[[#This Row],[Precio de Cliente neto]]*(1+$F$3)),"-")</f>
        <v>17904.326474999998</v>
      </c>
      <c r="I4904" s="5">
        <v>17051.7395</v>
      </c>
      <c r="J4904" s="5">
        <v>15346.565549999999</v>
      </c>
      <c r="K4904" s="26">
        <v>0.21</v>
      </c>
    </row>
    <row r="4905" spans="1:11">
      <c r="A4905" s="4">
        <v>20276</v>
      </c>
      <c r="B4905" t="s">
        <v>3663</v>
      </c>
      <c r="C4905" s="5">
        <f>IF($F$2=0," - ",Tabla1[[#This Row],[Base Precio de Lista neto]])</f>
        <v>9688.0436000000009</v>
      </c>
      <c r="D4905" s="5">
        <f>IF($F$2=0," - ",Tabla1[[#This Row],[Base Precio de Lista neto]]*(1-$F$2))</f>
        <v>6781.6305200000006</v>
      </c>
      <c r="E4905" s="5">
        <f>IF($F$2=0," - ",Tabla1[[#This Row],[Base para Mejor precio]]*(1-$F$2))</f>
        <v>6103.4674679999998</v>
      </c>
      <c r="F4905" s="4" t="s">
        <v>4</v>
      </c>
      <c r="G4905" s="16" t="s">
        <v>6131</v>
      </c>
      <c r="H4905" s="5">
        <f>IFERROR(IF($F$3=0,"-",Tabla1[[#This Row],[Precio de Cliente neto]]*(1+$F$3)),"-")</f>
        <v>10172.445780000002</v>
      </c>
      <c r="I4905" s="5">
        <v>9688.0436000000009</v>
      </c>
      <c r="J4905" s="5">
        <v>8719.2392400000008</v>
      </c>
      <c r="K4905" s="26">
        <v>0.21</v>
      </c>
    </row>
    <row r="4906" spans="1:11">
      <c r="A4906" s="4">
        <v>20277</v>
      </c>
      <c r="B4906" t="s">
        <v>3664</v>
      </c>
      <c r="C4906" s="5">
        <f>IF($F$2=0," - ",Tabla1[[#This Row],[Base Precio de Lista neto]])</f>
        <v>12643.1765</v>
      </c>
      <c r="D4906" s="5">
        <f>IF($F$2=0," - ",Tabla1[[#This Row],[Base Precio de Lista neto]]*(1-$F$2))</f>
        <v>8850.2235499999988</v>
      </c>
      <c r="E4906" s="5">
        <f>IF($F$2=0," - ",Tabla1[[#This Row],[Base para Mejor precio]]*(1-$F$2))</f>
        <v>7965.2011949999996</v>
      </c>
      <c r="F4906" s="4" t="s">
        <v>5</v>
      </c>
      <c r="G4906" s="16" t="s">
        <v>6131</v>
      </c>
      <c r="H4906" s="5">
        <f>IFERROR(IF($F$3=0,"-",Tabla1[[#This Row],[Precio de Cliente neto]]*(1+$F$3)),"-")</f>
        <v>13275.335324999998</v>
      </c>
      <c r="I4906" s="5">
        <v>12643.1765</v>
      </c>
      <c r="J4906" s="5">
        <v>11378.858850000001</v>
      </c>
      <c r="K4906" s="26">
        <v>0.21</v>
      </c>
    </row>
    <row r="4907" spans="1:11">
      <c r="A4907" s="4">
        <v>20280</v>
      </c>
      <c r="B4907" t="s">
        <v>3665</v>
      </c>
      <c r="C4907" s="5">
        <f>IF($F$2=0," - ",Tabla1[[#This Row],[Base Precio de Lista neto]])</f>
        <v>26462.212800000001</v>
      </c>
      <c r="D4907" s="5">
        <f>IF($F$2=0," - ",Tabla1[[#This Row],[Base Precio de Lista neto]]*(1-$F$2))</f>
        <v>18523.54896</v>
      </c>
      <c r="E4907" s="5">
        <f>IF($F$2=0," - ",Tabla1[[#This Row],[Base para Mejor precio]]*(1-$F$2))</f>
        <v>16671.194063999999</v>
      </c>
      <c r="F4907" s="4" t="s">
        <v>4</v>
      </c>
      <c r="G4907" s="16" t="s">
        <v>6131</v>
      </c>
      <c r="H4907" s="5">
        <f>IFERROR(IF($F$3=0,"-",Tabla1[[#This Row],[Precio de Cliente neto]]*(1+$F$3)),"-")</f>
        <v>27785.32344</v>
      </c>
      <c r="I4907" s="5">
        <v>26462.212800000001</v>
      </c>
      <c r="J4907" s="5">
        <v>23815.99152</v>
      </c>
      <c r="K4907" s="26">
        <v>0.21</v>
      </c>
    </row>
    <row r="4908" spans="1:11">
      <c r="A4908" s="4">
        <v>20282</v>
      </c>
      <c r="B4908" t="s">
        <v>3666</v>
      </c>
      <c r="C4908" s="5">
        <f>IF($F$2=0," - ",Tabla1[[#This Row],[Base Precio de Lista neto]])</f>
        <v>16263.611000000001</v>
      </c>
      <c r="D4908" s="5">
        <f>IF($F$2=0," - ",Tabla1[[#This Row],[Base Precio de Lista neto]]*(1-$F$2))</f>
        <v>11384.527700000001</v>
      </c>
      <c r="E4908" s="5">
        <f>IF($F$2=0," - ",Tabla1[[#This Row],[Base para Mejor precio]]*(1-$F$2))</f>
        <v>10246.074930000001</v>
      </c>
      <c r="F4908" s="4" t="s">
        <v>4</v>
      </c>
      <c r="G4908" s="16" t="s">
        <v>6131</v>
      </c>
      <c r="H4908" s="5">
        <f>IFERROR(IF($F$3=0,"-",Tabla1[[#This Row],[Precio de Cliente neto]]*(1+$F$3)),"-")</f>
        <v>17076.791550000002</v>
      </c>
      <c r="I4908" s="5">
        <v>16263.611000000001</v>
      </c>
      <c r="J4908" s="5">
        <v>14637.249900000001</v>
      </c>
      <c r="K4908" s="26">
        <v>0.21</v>
      </c>
    </row>
    <row r="4909" spans="1:11">
      <c r="A4909" s="4">
        <v>20283</v>
      </c>
      <c r="B4909" t="s">
        <v>3667</v>
      </c>
      <c r="C4909" s="5">
        <f>IF($F$2=0," - ",Tabla1[[#This Row],[Base Precio de Lista neto]])</f>
        <v>27040.095300000001</v>
      </c>
      <c r="D4909" s="5">
        <f>IF($F$2=0," - ",Tabla1[[#This Row],[Base Precio de Lista neto]]*(1-$F$2))</f>
        <v>18928.066709999999</v>
      </c>
      <c r="E4909" s="5">
        <f>IF($F$2=0," - ",Tabla1[[#This Row],[Base para Mejor precio]]*(1-$F$2))</f>
        <v>17035.260039000001</v>
      </c>
      <c r="F4909" s="4" t="s">
        <v>4</v>
      </c>
      <c r="G4909" s="16" t="s">
        <v>6131</v>
      </c>
      <c r="H4909" s="5">
        <f>IFERROR(IF($F$3=0,"-",Tabla1[[#This Row],[Precio de Cliente neto]]*(1+$F$3)),"-")</f>
        <v>28392.100064999999</v>
      </c>
      <c r="I4909" s="5">
        <v>27040.095300000001</v>
      </c>
      <c r="J4909" s="5">
        <v>24336.085770000002</v>
      </c>
      <c r="K4909" s="26">
        <v>0.21</v>
      </c>
    </row>
    <row r="4910" spans="1:11">
      <c r="A4910" s="4">
        <v>20284</v>
      </c>
      <c r="B4910" t="s">
        <v>3668</v>
      </c>
      <c r="C4910" s="5">
        <f>IF($F$2=0," - ",Tabla1[[#This Row],[Base Precio de Lista neto]])</f>
        <v>27040.095300000001</v>
      </c>
      <c r="D4910" s="5">
        <f>IF($F$2=0," - ",Tabla1[[#This Row],[Base Precio de Lista neto]]*(1-$F$2))</f>
        <v>18928.066709999999</v>
      </c>
      <c r="E4910" s="5">
        <f>IF($F$2=0," - ",Tabla1[[#This Row],[Base para Mejor precio]]*(1-$F$2))</f>
        <v>17035.260039000001</v>
      </c>
      <c r="F4910" s="4" t="s">
        <v>4</v>
      </c>
      <c r="G4910" s="16" t="s">
        <v>6131</v>
      </c>
      <c r="H4910" s="5">
        <f>IFERROR(IF($F$3=0,"-",Tabla1[[#This Row],[Precio de Cliente neto]]*(1+$F$3)),"-")</f>
        <v>28392.100064999999</v>
      </c>
      <c r="I4910" s="5">
        <v>27040.095300000001</v>
      </c>
      <c r="J4910" s="5">
        <v>24336.085770000002</v>
      </c>
      <c r="K4910" s="26">
        <v>0.21</v>
      </c>
    </row>
    <row r="4911" spans="1:11">
      <c r="A4911" s="4">
        <v>20286</v>
      </c>
      <c r="B4911" t="s">
        <v>3669</v>
      </c>
      <c r="C4911" s="5">
        <f>IF($F$2=0," - ",Tabla1[[#This Row],[Base Precio de Lista neto]])</f>
        <v>18800.593700000001</v>
      </c>
      <c r="D4911" s="5">
        <f>IF($F$2=0," - ",Tabla1[[#This Row],[Base Precio de Lista neto]]*(1-$F$2))</f>
        <v>13160.415590000001</v>
      </c>
      <c r="E4911" s="5">
        <f>IF($F$2=0," - ",Tabla1[[#This Row],[Base para Mejor precio]]*(1-$F$2))</f>
        <v>11844.374030999998</v>
      </c>
      <c r="F4911" s="4" t="s">
        <v>4</v>
      </c>
      <c r="G4911" s="16" t="s">
        <v>6131</v>
      </c>
      <c r="H4911" s="5">
        <f>IFERROR(IF($F$3=0,"-",Tabla1[[#This Row],[Precio de Cliente neto]]*(1+$F$3)),"-")</f>
        <v>19740.623384999999</v>
      </c>
      <c r="I4911" s="5">
        <v>18800.593700000001</v>
      </c>
      <c r="J4911" s="5">
        <v>16920.534329999999</v>
      </c>
      <c r="K4911" s="26">
        <v>0.21</v>
      </c>
    </row>
    <row r="4912" spans="1:11">
      <c r="A4912" s="4">
        <v>20289</v>
      </c>
      <c r="B4912" t="s">
        <v>8793</v>
      </c>
      <c r="C4912" s="5">
        <f>IF($F$2=0," - ",Tabla1[[#This Row],[Base Precio de Lista neto]])</f>
        <v>1397.5577000000001</v>
      </c>
      <c r="D4912" s="5">
        <f>IF($F$2=0," - ",Tabla1[[#This Row],[Base Precio de Lista neto]]*(1-$F$2))</f>
        <v>978.29039</v>
      </c>
      <c r="E4912" s="5">
        <f>IF($F$2=0," - ",Tabla1[[#This Row],[Base para Mejor precio]]*(1-$F$2))</f>
        <v>880.46135100000004</v>
      </c>
      <c r="F4912" s="4" t="s">
        <v>5</v>
      </c>
      <c r="G4912" s="16" t="s">
        <v>6131</v>
      </c>
      <c r="H4912" s="5">
        <f>IFERROR(IF($F$3=0,"-",Tabla1[[#This Row],[Precio de Cliente neto]]*(1+$F$3)),"-")</f>
        <v>1467.4355849999999</v>
      </c>
      <c r="I4912" s="5">
        <v>1397.5577000000001</v>
      </c>
      <c r="J4912" s="5">
        <v>1257.8019300000001</v>
      </c>
      <c r="K4912" s="26">
        <v>0.21</v>
      </c>
    </row>
    <row r="4913" spans="1:11">
      <c r="A4913" s="4">
        <v>20290</v>
      </c>
      <c r="B4913" t="s">
        <v>3670</v>
      </c>
      <c r="C4913" s="5">
        <f>IF($F$2=0," - ",Tabla1[[#This Row],[Base Precio de Lista neto]])</f>
        <v>20053.605299999999</v>
      </c>
      <c r="D4913" s="5">
        <f>IF($F$2=0," - ",Tabla1[[#This Row],[Base Precio de Lista neto]]*(1-$F$2))</f>
        <v>14037.523709999999</v>
      </c>
      <c r="E4913" s="5">
        <f>IF($F$2=0," - ",Tabla1[[#This Row],[Base para Mejor precio]]*(1-$F$2))</f>
        <v>12633.771339000001</v>
      </c>
      <c r="F4913" s="4" t="s">
        <v>4</v>
      </c>
      <c r="G4913" s="16" t="s">
        <v>6131</v>
      </c>
      <c r="H4913" s="5">
        <f>IFERROR(IF($F$3=0,"-",Tabla1[[#This Row],[Precio de Cliente neto]]*(1+$F$3)),"-")</f>
        <v>21056.285564999998</v>
      </c>
      <c r="I4913" s="5">
        <v>20053.605299999999</v>
      </c>
      <c r="J4913" s="5">
        <v>18048.244770000001</v>
      </c>
      <c r="K4913" s="26">
        <v>0.21</v>
      </c>
    </row>
    <row r="4914" spans="1:11">
      <c r="A4914" s="4">
        <v>20291</v>
      </c>
      <c r="B4914" t="s">
        <v>8794</v>
      </c>
      <c r="C4914" s="5">
        <f>IF($F$2=0," - ",Tabla1[[#This Row],[Base Precio de Lista neto]])</f>
        <v>2180.2253999999998</v>
      </c>
      <c r="D4914" s="5">
        <f>IF($F$2=0," - ",Tabla1[[#This Row],[Base Precio de Lista neto]]*(1-$F$2))</f>
        <v>1526.1577799999998</v>
      </c>
      <c r="E4914" s="5">
        <f>IF($F$2=0," - ",Tabla1[[#This Row],[Base para Mejor precio]]*(1-$F$2))</f>
        <v>1373.5420019999999</v>
      </c>
      <c r="F4914" s="4" t="s">
        <v>4</v>
      </c>
      <c r="G4914" s="16" t="s">
        <v>6131</v>
      </c>
      <c r="H4914" s="5">
        <f>IFERROR(IF($F$3=0,"-",Tabla1[[#This Row],[Precio de Cliente neto]]*(1+$F$3)),"-")</f>
        <v>2289.2366699999998</v>
      </c>
      <c r="I4914" s="5">
        <v>2180.2253999999998</v>
      </c>
      <c r="J4914" s="5">
        <v>1962.2028600000001</v>
      </c>
      <c r="K4914" s="26">
        <v>0.21</v>
      </c>
    </row>
    <row r="4915" spans="1:11">
      <c r="A4915" s="4">
        <v>20292</v>
      </c>
      <c r="B4915" t="s">
        <v>8795</v>
      </c>
      <c r="C4915" s="5">
        <f>IF($F$2=0," - ",Tabla1[[#This Row],[Base Precio de Lista neto]])</f>
        <v>3516.3009000000002</v>
      </c>
      <c r="D4915" s="5">
        <f>IF($F$2=0," - ",Tabla1[[#This Row],[Base Precio de Lista neto]]*(1-$F$2))</f>
        <v>2461.4106299999999</v>
      </c>
      <c r="E4915" s="5">
        <f>IF($F$2=0," - ",Tabla1[[#This Row],[Base para Mejor precio]]*(1-$F$2))</f>
        <v>2215.2695669999998</v>
      </c>
      <c r="F4915" s="4" t="s">
        <v>4</v>
      </c>
      <c r="G4915" s="16" t="s">
        <v>6131</v>
      </c>
      <c r="H4915" s="5">
        <f>IFERROR(IF($F$3=0,"-",Tabla1[[#This Row],[Precio de Cliente neto]]*(1+$F$3)),"-")</f>
        <v>3692.1159449999996</v>
      </c>
      <c r="I4915" s="5">
        <v>3516.3009000000002</v>
      </c>
      <c r="J4915" s="5">
        <v>3164.6708100000001</v>
      </c>
      <c r="K4915" s="26">
        <v>0.21</v>
      </c>
    </row>
    <row r="4916" spans="1:11">
      <c r="A4916" s="4">
        <v>20293</v>
      </c>
      <c r="B4916" t="s">
        <v>3671</v>
      </c>
      <c r="C4916" s="5">
        <f>IF($F$2=0," - ",Tabla1[[#This Row],[Base Precio de Lista neto]])</f>
        <v>4210.4706999999999</v>
      </c>
      <c r="D4916" s="5">
        <f>IF($F$2=0," - ",Tabla1[[#This Row],[Base Precio de Lista neto]]*(1-$F$2))</f>
        <v>2947.3294899999996</v>
      </c>
      <c r="E4916" s="5">
        <f>IF($F$2=0," - ",Tabla1[[#This Row],[Base para Mejor precio]]*(1-$F$2))</f>
        <v>2652.5965409999999</v>
      </c>
      <c r="F4916" s="4" t="s">
        <v>5</v>
      </c>
      <c r="G4916" s="16" t="s">
        <v>6131</v>
      </c>
      <c r="H4916" s="5">
        <f>IFERROR(IF($F$3=0,"-",Tabla1[[#This Row],[Precio de Cliente neto]]*(1+$F$3)),"-")</f>
        <v>4420.9942349999992</v>
      </c>
      <c r="I4916" s="5">
        <v>4210.4706999999999</v>
      </c>
      <c r="J4916" s="5">
        <v>3789.4236299999998</v>
      </c>
      <c r="K4916" s="26">
        <v>0.21</v>
      </c>
    </row>
    <row r="4917" spans="1:11">
      <c r="A4917" s="4">
        <v>20294</v>
      </c>
      <c r="B4917" t="s">
        <v>3672</v>
      </c>
      <c r="C4917" s="5">
        <f>IF($F$2=0," - ",Tabla1[[#This Row],[Base Precio de Lista neto]])</f>
        <v>4308.3617000000004</v>
      </c>
      <c r="D4917" s="5">
        <f>IF($F$2=0," - ",Tabla1[[#This Row],[Base Precio de Lista neto]]*(1-$F$2))</f>
        <v>3015.8531900000003</v>
      </c>
      <c r="E4917" s="5">
        <f>IF($F$2=0," - ",Tabla1[[#This Row],[Base para Mejor precio]]*(1-$F$2))</f>
        <v>2714.2678709999996</v>
      </c>
      <c r="F4917" s="4" t="s">
        <v>5</v>
      </c>
      <c r="G4917" s="16" t="s">
        <v>6131</v>
      </c>
      <c r="H4917" s="5">
        <f>IFERROR(IF($F$3=0,"-",Tabla1[[#This Row],[Precio de Cliente neto]]*(1+$F$3)),"-")</f>
        <v>4523.7797850000006</v>
      </c>
      <c r="I4917" s="5">
        <v>4308.3617000000004</v>
      </c>
      <c r="J4917" s="5">
        <v>3877.5255299999999</v>
      </c>
      <c r="K4917" s="26">
        <v>0.21</v>
      </c>
    </row>
    <row r="4918" spans="1:11">
      <c r="A4918" s="4">
        <v>20295</v>
      </c>
      <c r="B4918" t="s">
        <v>3673</v>
      </c>
      <c r="C4918" s="5">
        <f>IF($F$2=0," - ",Tabla1[[#This Row],[Base Precio de Lista neto]])</f>
        <v>6330.7583000000004</v>
      </c>
      <c r="D4918" s="5">
        <f>IF($F$2=0," - ",Tabla1[[#This Row],[Base Precio de Lista neto]]*(1-$F$2))</f>
        <v>4431.5308100000002</v>
      </c>
      <c r="E4918" s="5">
        <f>IF($F$2=0," - ",Tabla1[[#This Row],[Base para Mejor precio]]*(1-$F$2))</f>
        <v>3988.3777289999994</v>
      </c>
      <c r="F4918" s="4" t="s">
        <v>4</v>
      </c>
      <c r="G4918" s="16" t="s">
        <v>6131</v>
      </c>
      <c r="H4918" s="5">
        <f>IFERROR(IF($F$3=0,"-",Tabla1[[#This Row],[Precio de Cliente neto]]*(1+$F$3)),"-")</f>
        <v>6647.2962150000003</v>
      </c>
      <c r="I4918" s="5">
        <v>6330.7583000000004</v>
      </c>
      <c r="J4918" s="5">
        <v>5697.6824699999997</v>
      </c>
      <c r="K4918" s="26">
        <v>0.21</v>
      </c>
    </row>
    <row r="4919" spans="1:11">
      <c r="A4919" s="4">
        <v>20296</v>
      </c>
      <c r="B4919" t="s">
        <v>3674</v>
      </c>
      <c r="C4919" s="5">
        <f>IF($F$2=0," - ",Tabla1[[#This Row],[Base Precio de Lista neto]])</f>
        <v>4751.3344999999999</v>
      </c>
      <c r="D4919" s="5">
        <f>IF($F$2=0," - ",Tabla1[[#This Row],[Base Precio de Lista neto]]*(1-$F$2))</f>
        <v>3325.9341499999996</v>
      </c>
      <c r="E4919" s="5">
        <f>IF($F$2=0," - ",Tabla1[[#This Row],[Base para Mejor precio]]*(1-$F$2))</f>
        <v>2993.3407349999998</v>
      </c>
      <c r="F4919" s="4" t="s">
        <v>4</v>
      </c>
      <c r="G4919" s="16" t="s">
        <v>6131</v>
      </c>
      <c r="H4919" s="5">
        <f>IFERROR(IF($F$3=0,"-",Tabla1[[#This Row],[Precio de Cliente neto]]*(1+$F$3)),"-")</f>
        <v>4988.9012249999996</v>
      </c>
      <c r="I4919" s="5">
        <v>4751.3344999999999</v>
      </c>
      <c r="J4919" s="5">
        <v>4276.2010499999997</v>
      </c>
      <c r="K4919" s="26">
        <v>0.21</v>
      </c>
    </row>
    <row r="4920" spans="1:11">
      <c r="A4920" s="4">
        <v>20297</v>
      </c>
      <c r="B4920" t="s">
        <v>3675</v>
      </c>
      <c r="C4920" s="5">
        <f>IF($F$2=0," - ",Tabla1[[#This Row],[Base Precio de Lista neto]])</f>
        <v>22789.233899999999</v>
      </c>
      <c r="D4920" s="5">
        <f>IF($F$2=0," - ",Tabla1[[#This Row],[Base Precio de Lista neto]]*(1-$F$2))</f>
        <v>15952.463729999998</v>
      </c>
      <c r="E4920" s="5">
        <f>IF($F$2=0," - ",Tabla1[[#This Row],[Base para Mejor precio]]*(1-$F$2))</f>
        <v>14357.217356999998</v>
      </c>
      <c r="F4920" s="4" t="s">
        <v>5</v>
      </c>
      <c r="G4920" s="16" t="s">
        <v>6131</v>
      </c>
      <c r="H4920" s="5">
        <f>IFERROR(IF($F$3=0,"-",Tabla1[[#This Row],[Precio de Cliente neto]]*(1+$F$3)),"-")</f>
        <v>23928.695594999997</v>
      </c>
      <c r="I4920" s="5">
        <v>22789.233899999999</v>
      </c>
      <c r="J4920" s="5">
        <v>20510.310509999999</v>
      </c>
      <c r="K4920" s="26">
        <v>0.21</v>
      </c>
    </row>
    <row r="4921" spans="1:11">
      <c r="A4921" s="4">
        <v>20298</v>
      </c>
      <c r="B4921" t="s">
        <v>3676</v>
      </c>
      <c r="C4921" s="5">
        <f>IF($F$2=0," - ",Tabla1[[#This Row],[Base Precio de Lista neto]])</f>
        <v>11199.4876</v>
      </c>
      <c r="D4921" s="5">
        <f>IF($F$2=0," - ",Tabla1[[#This Row],[Base Precio de Lista neto]]*(1-$F$2))</f>
        <v>7839.6413199999997</v>
      </c>
      <c r="E4921" s="5">
        <f>IF($F$2=0," - ",Tabla1[[#This Row],[Base para Mejor precio]]*(1-$F$2))</f>
        <v>7055.6771879999988</v>
      </c>
      <c r="F4921" s="4" t="s">
        <v>4</v>
      </c>
      <c r="G4921" s="16" t="s">
        <v>6131</v>
      </c>
      <c r="H4921" s="5">
        <f>IFERROR(IF($F$3=0,"-",Tabla1[[#This Row],[Precio de Cliente neto]]*(1+$F$3)),"-")</f>
        <v>11759.46198</v>
      </c>
      <c r="I4921" s="5">
        <v>11199.4876</v>
      </c>
      <c r="J4921" s="5">
        <v>10079.538839999999</v>
      </c>
      <c r="K4921" s="26">
        <v>0.21</v>
      </c>
    </row>
    <row r="4922" spans="1:11">
      <c r="A4922" s="4">
        <v>20299</v>
      </c>
      <c r="B4922" t="s">
        <v>3677</v>
      </c>
      <c r="C4922" s="5">
        <f>IF($F$2=0," - ",Tabla1[[#This Row],[Base Precio de Lista neto]])</f>
        <v>13505.994500000001</v>
      </c>
      <c r="D4922" s="5">
        <f>IF($F$2=0," - ",Tabla1[[#This Row],[Base Precio de Lista neto]]*(1-$F$2))</f>
        <v>9454.1961499999998</v>
      </c>
      <c r="E4922" s="5">
        <f>IF($F$2=0," - ",Tabla1[[#This Row],[Base para Mejor precio]]*(1-$F$2))</f>
        <v>8508.7765349999991</v>
      </c>
      <c r="F4922" s="4" t="s">
        <v>4</v>
      </c>
      <c r="G4922" s="16" t="s">
        <v>6131</v>
      </c>
      <c r="H4922" s="5">
        <f>IFERROR(IF($F$3=0,"-",Tabla1[[#This Row],[Precio de Cliente neto]]*(1+$F$3)),"-")</f>
        <v>14181.294225</v>
      </c>
      <c r="I4922" s="5">
        <v>13505.994500000001</v>
      </c>
      <c r="J4922" s="5">
        <v>12155.395049999999</v>
      </c>
      <c r="K4922" s="26">
        <v>0.21</v>
      </c>
    </row>
    <row r="4923" spans="1:11">
      <c r="A4923" s="4">
        <v>20300</v>
      </c>
      <c r="B4923" t="s">
        <v>3678</v>
      </c>
      <c r="C4923" s="5">
        <f>IF($F$2=0," - ",Tabla1[[#This Row],[Base Precio de Lista neto]])</f>
        <v>2546.2518</v>
      </c>
      <c r="D4923" s="5">
        <f>IF($F$2=0," - ",Tabla1[[#This Row],[Base Precio de Lista neto]]*(1-$F$2))</f>
        <v>1782.37626</v>
      </c>
      <c r="E4923" s="5">
        <f>IF($F$2=0," - ",Tabla1[[#This Row],[Base para Mejor precio]]*(1-$F$2))</f>
        <v>1604.1386339999999</v>
      </c>
      <c r="F4923" s="4" t="s">
        <v>5</v>
      </c>
      <c r="G4923" s="16" t="s">
        <v>6131</v>
      </c>
      <c r="H4923" s="5">
        <f>IFERROR(IF($F$3=0,"-",Tabla1[[#This Row],[Precio de Cliente neto]]*(1+$F$3)),"-")</f>
        <v>2673.56439</v>
      </c>
      <c r="I4923" s="5">
        <v>2546.2518</v>
      </c>
      <c r="J4923" s="5">
        <v>2291.62662</v>
      </c>
      <c r="K4923" s="26">
        <v>0.21</v>
      </c>
    </row>
    <row r="4924" spans="1:11">
      <c r="A4924" s="4">
        <v>20301</v>
      </c>
      <c r="B4924" t="s">
        <v>3679</v>
      </c>
      <c r="C4924" s="5">
        <f>IF($F$2=0," - ",Tabla1[[#This Row],[Base Precio de Lista neto]])</f>
        <v>1234.5189</v>
      </c>
      <c r="D4924" s="5">
        <f>IF($F$2=0," - ",Tabla1[[#This Row],[Base Precio de Lista neto]]*(1-$F$2))</f>
        <v>864.16323</v>
      </c>
      <c r="E4924" s="5">
        <f>IF($F$2=0," - ",Tabla1[[#This Row],[Base para Mejor precio]]*(1-$F$2))</f>
        <v>777.74690699999996</v>
      </c>
      <c r="F4924" s="4" t="s">
        <v>5</v>
      </c>
      <c r="G4924" s="16" t="s">
        <v>6131</v>
      </c>
      <c r="H4924" s="5">
        <f>IFERROR(IF($F$3=0,"-",Tabla1[[#This Row],[Precio de Cliente neto]]*(1+$F$3)),"-")</f>
        <v>1296.2448449999999</v>
      </c>
      <c r="I4924" s="5">
        <v>1234.5189</v>
      </c>
      <c r="J4924" s="5">
        <v>1111.06701</v>
      </c>
      <c r="K4924" s="26">
        <v>0.21</v>
      </c>
    </row>
    <row r="4925" spans="1:11">
      <c r="A4925" s="4">
        <v>20302</v>
      </c>
      <c r="B4925" t="s">
        <v>3680</v>
      </c>
      <c r="C4925" s="5">
        <f>IF($F$2=0," - ",Tabla1[[#This Row],[Base Precio de Lista neto]])</f>
        <v>11484.5795</v>
      </c>
      <c r="D4925" s="5">
        <f>IF($F$2=0," - ",Tabla1[[#This Row],[Base Precio de Lista neto]]*(1-$F$2))</f>
        <v>8039.205649999999</v>
      </c>
      <c r="E4925" s="5">
        <f>IF($F$2=0," - ",Tabla1[[#This Row],[Base para Mejor precio]]*(1-$F$2))</f>
        <v>7235.2850849999995</v>
      </c>
      <c r="F4925" s="4" t="s">
        <v>4</v>
      </c>
      <c r="G4925" s="16" t="s">
        <v>6131</v>
      </c>
      <c r="H4925" s="5">
        <f>IFERROR(IF($F$3=0,"-",Tabla1[[#This Row],[Precio de Cliente neto]]*(1+$F$3)),"-")</f>
        <v>12058.808474999998</v>
      </c>
      <c r="I4925" s="5">
        <v>11484.5795</v>
      </c>
      <c r="J4925" s="5">
        <v>10336.12155</v>
      </c>
      <c r="K4925" s="26">
        <v>0.21</v>
      </c>
    </row>
    <row r="4926" spans="1:11">
      <c r="A4926" s="4">
        <v>20303</v>
      </c>
      <c r="B4926" t="s">
        <v>3681</v>
      </c>
      <c r="C4926" s="5">
        <f>IF($F$2=0," - ",Tabla1[[#This Row],[Base Precio de Lista neto]])</f>
        <v>4029.7136</v>
      </c>
      <c r="D4926" s="5">
        <f>IF($F$2=0," - ",Tabla1[[#This Row],[Base Precio de Lista neto]]*(1-$F$2))</f>
        <v>2820.79952</v>
      </c>
      <c r="E4926" s="5">
        <f>IF($F$2=0," - ",Tabla1[[#This Row],[Base para Mejor precio]]*(1-$F$2))</f>
        <v>2538.719568</v>
      </c>
      <c r="F4926" s="4" t="s">
        <v>4</v>
      </c>
      <c r="G4926" s="16" t="s">
        <v>6131</v>
      </c>
      <c r="H4926" s="5">
        <f>IFERROR(IF($F$3=0,"-",Tabla1[[#This Row],[Precio de Cliente neto]]*(1+$F$3)),"-")</f>
        <v>4231.1992799999998</v>
      </c>
      <c r="I4926" s="5">
        <v>4029.7136</v>
      </c>
      <c r="J4926" s="5">
        <v>3626.74224</v>
      </c>
      <c r="K4926" s="26">
        <v>0.21</v>
      </c>
    </row>
    <row r="4927" spans="1:11">
      <c r="A4927" s="4">
        <v>20304</v>
      </c>
      <c r="B4927" t="s">
        <v>3682</v>
      </c>
      <c r="C4927" s="5">
        <f>IF($F$2=0," - ",Tabla1[[#This Row],[Base Precio de Lista neto]])</f>
        <v>8031.0030999999999</v>
      </c>
      <c r="D4927" s="5">
        <f>IF($F$2=0," - ",Tabla1[[#This Row],[Base Precio de Lista neto]]*(1-$F$2))</f>
        <v>5621.7021699999996</v>
      </c>
      <c r="E4927" s="5">
        <f>IF($F$2=0," - ",Tabla1[[#This Row],[Base para Mejor precio]]*(1-$F$2))</f>
        <v>5059.5319529999997</v>
      </c>
      <c r="F4927" s="4" t="s">
        <v>4</v>
      </c>
      <c r="G4927" s="16" t="s">
        <v>6131</v>
      </c>
      <c r="H4927" s="5">
        <f>IFERROR(IF($F$3=0,"-",Tabla1[[#This Row],[Precio de Cliente neto]]*(1+$F$3)),"-")</f>
        <v>8432.5532549999989</v>
      </c>
      <c r="I4927" s="5">
        <v>8031.0030999999999</v>
      </c>
      <c r="J4927" s="5">
        <v>7227.9027900000001</v>
      </c>
      <c r="K4927" s="26">
        <v>0.21</v>
      </c>
    </row>
    <row r="4928" spans="1:11">
      <c r="A4928" s="4">
        <v>20305</v>
      </c>
      <c r="B4928" t="s">
        <v>3683</v>
      </c>
      <c r="C4928" s="5">
        <f>IF($F$2=0," - ",Tabla1[[#This Row],[Base Precio de Lista neto]])</f>
        <v>28410.488099999999</v>
      </c>
      <c r="D4928" s="5">
        <f>IF($F$2=0," - ",Tabla1[[#This Row],[Base Precio de Lista neto]]*(1-$F$2))</f>
        <v>19887.341669999998</v>
      </c>
      <c r="E4928" s="5">
        <f>IF($F$2=0," - ",Tabla1[[#This Row],[Base para Mejor precio]]*(1-$F$2))</f>
        <v>17898.607502999999</v>
      </c>
      <c r="F4928" s="4" t="s">
        <v>4</v>
      </c>
      <c r="G4928" s="16" t="s">
        <v>6131</v>
      </c>
      <c r="H4928" s="5">
        <f>IFERROR(IF($F$3=0,"-",Tabla1[[#This Row],[Precio de Cliente neto]]*(1+$F$3)),"-")</f>
        <v>29831.012504999999</v>
      </c>
      <c r="I4928" s="5">
        <v>28410.488099999999</v>
      </c>
      <c r="J4928" s="5">
        <v>25569.439289999998</v>
      </c>
      <c r="K4928" s="26">
        <v>0.21</v>
      </c>
    </row>
    <row r="4929" spans="1:11">
      <c r="A4929" s="4">
        <v>20308</v>
      </c>
      <c r="B4929" t="s">
        <v>3684</v>
      </c>
      <c r="C4929" s="5">
        <f>IF($F$2=0," - ",Tabla1[[#This Row],[Base Precio de Lista neto]])</f>
        <v>28410.488099999999</v>
      </c>
      <c r="D4929" s="5">
        <f>IF($F$2=0," - ",Tabla1[[#This Row],[Base Precio de Lista neto]]*(1-$F$2))</f>
        <v>19887.341669999998</v>
      </c>
      <c r="E4929" s="5">
        <f>IF($F$2=0," - ",Tabla1[[#This Row],[Base para Mejor precio]]*(1-$F$2))</f>
        <v>17898.607502999999</v>
      </c>
      <c r="F4929" s="4" t="s">
        <v>4</v>
      </c>
      <c r="G4929" s="16" t="s">
        <v>6131</v>
      </c>
      <c r="H4929" s="5">
        <f>IFERROR(IF($F$3=0,"-",Tabla1[[#This Row],[Precio de Cliente neto]]*(1+$F$3)),"-")</f>
        <v>29831.012504999999</v>
      </c>
      <c r="I4929" s="5">
        <v>28410.488099999999</v>
      </c>
      <c r="J4929" s="5">
        <v>25569.439289999998</v>
      </c>
      <c r="K4929" s="26">
        <v>0.21</v>
      </c>
    </row>
    <row r="4930" spans="1:11">
      <c r="A4930" s="4">
        <v>20310</v>
      </c>
      <c r="B4930" t="s">
        <v>3685</v>
      </c>
      <c r="C4930" s="5">
        <f>IF($F$2=0," - ",Tabla1[[#This Row],[Base Precio de Lista neto]])</f>
        <v>28410.488099999999</v>
      </c>
      <c r="D4930" s="5">
        <f>IF($F$2=0," - ",Tabla1[[#This Row],[Base Precio de Lista neto]]*(1-$F$2))</f>
        <v>19887.341669999998</v>
      </c>
      <c r="E4930" s="5">
        <f>IF($F$2=0," - ",Tabla1[[#This Row],[Base para Mejor precio]]*(1-$F$2))</f>
        <v>17898.607502999999</v>
      </c>
      <c r="F4930" s="4" t="s">
        <v>4</v>
      </c>
      <c r="G4930" s="16" t="s">
        <v>6131</v>
      </c>
      <c r="H4930" s="5">
        <f>IFERROR(IF($F$3=0,"-",Tabla1[[#This Row],[Precio de Cliente neto]]*(1+$F$3)),"-")</f>
        <v>29831.012504999999</v>
      </c>
      <c r="I4930" s="5">
        <v>28410.488099999999</v>
      </c>
      <c r="J4930" s="5">
        <v>25569.439289999998</v>
      </c>
      <c r="K4930" s="26">
        <v>0.21</v>
      </c>
    </row>
    <row r="4931" spans="1:11">
      <c r="A4931" s="4">
        <v>20311</v>
      </c>
      <c r="B4931" t="s">
        <v>6443</v>
      </c>
      <c r="C4931" s="5">
        <f>IF($F$2=0," - ",Tabla1[[#This Row],[Base Precio de Lista neto]])</f>
        <v>27040.095300000001</v>
      </c>
      <c r="D4931" s="5">
        <f>IF($F$2=0," - ",Tabla1[[#This Row],[Base Precio de Lista neto]]*(1-$F$2))</f>
        <v>18928.066709999999</v>
      </c>
      <c r="E4931" s="5">
        <f>IF($F$2=0," - ",Tabla1[[#This Row],[Base para Mejor precio]]*(1-$F$2))</f>
        <v>17035.260039000001</v>
      </c>
      <c r="F4931" s="4" t="s">
        <v>4</v>
      </c>
      <c r="G4931" s="16" t="s">
        <v>6131</v>
      </c>
      <c r="H4931" s="5">
        <f>IFERROR(IF($F$3=0,"-",Tabla1[[#This Row],[Precio de Cliente neto]]*(1+$F$3)),"-")</f>
        <v>28392.100064999999</v>
      </c>
      <c r="I4931" s="5">
        <v>27040.095300000001</v>
      </c>
      <c r="J4931" s="5">
        <v>24336.085770000002</v>
      </c>
      <c r="K4931" s="26">
        <v>0.21</v>
      </c>
    </row>
    <row r="4932" spans="1:11">
      <c r="A4932" s="4">
        <v>20314</v>
      </c>
      <c r="B4932" t="s">
        <v>3686</v>
      </c>
      <c r="C4932" s="5">
        <f>IF($F$2=0," - ",Tabla1[[#This Row],[Base Precio de Lista neto]])</f>
        <v>115.9764</v>
      </c>
      <c r="D4932" s="5">
        <f>IF($F$2=0," - ",Tabla1[[#This Row],[Base Precio de Lista neto]]*(1-$F$2))</f>
        <v>81.183479999999989</v>
      </c>
      <c r="E4932" s="5">
        <f>IF($F$2=0," - ",Tabla1[[#This Row],[Base para Mejor precio]]*(1-$F$2))</f>
        <v>73.065131999999991</v>
      </c>
      <c r="F4932" s="4" t="s">
        <v>4</v>
      </c>
      <c r="G4932" s="16" t="s">
        <v>6131</v>
      </c>
      <c r="H4932" s="5">
        <f>IFERROR(IF($F$3=0,"-",Tabla1[[#This Row],[Precio de Cliente neto]]*(1+$F$3)),"-")</f>
        <v>121.77521999999999</v>
      </c>
      <c r="I4932" s="5">
        <v>115.9764</v>
      </c>
      <c r="J4932" s="5">
        <v>104.37876</v>
      </c>
      <c r="K4932" s="26">
        <v>0.21</v>
      </c>
    </row>
    <row r="4933" spans="1:11">
      <c r="A4933" s="4">
        <v>20315</v>
      </c>
      <c r="B4933" t="s">
        <v>3687</v>
      </c>
      <c r="C4933" s="5">
        <f>IF($F$2=0," - ",Tabla1[[#This Row],[Base Precio de Lista neto]])</f>
        <v>3712.1043</v>
      </c>
      <c r="D4933" s="5">
        <f>IF($F$2=0," - ",Tabla1[[#This Row],[Base Precio de Lista neto]]*(1-$F$2))</f>
        <v>2598.4730099999997</v>
      </c>
      <c r="E4933" s="5">
        <f>IF($F$2=0," - ",Tabla1[[#This Row],[Base para Mejor precio]]*(1-$F$2))</f>
        <v>2338.6257089999999</v>
      </c>
      <c r="F4933" s="4" t="s">
        <v>4</v>
      </c>
      <c r="G4933" s="16" t="s">
        <v>6131</v>
      </c>
      <c r="H4933" s="5">
        <f>IFERROR(IF($F$3=0,"-",Tabla1[[#This Row],[Precio de Cliente neto]]*(1+$F$3)),"-")</f>
        <v>3897.7095149999996</v>
      </c>
      <c r="I4933" s="5">
        <v>3712.1043</v>
      </c>
      <c r="J4933" s="5">
        <v>3340.8938699999999</v>
      </c>
      <c r="K4933" s="26">
        <v>0.21</v>
      </c>
    </row>
    <row r="4934" spans="1:11">
      <c r="A4934" s="4">
        <v>20316</v>
      </c>
      <c r="B4934" t="s">
        <v>3688</v>
      </c>
      <c r="C4934" s="5">
        <f>IF($F$2=0," - ",Tabla1[[#This Row],[Base Precio de Lista neto]])</f>
        <v>4220.8332</v>
      </c>
      <c r="D4934" s="5">
        <f>IF($F$2=0," - ",Tabla1[[#This Row],[Base Precio de Lista neto]]*(1-$F$2))</f>
        <v>2954.5832399999999</v>
      </c>
      <c r="E4934" s="5">
        <f>IF($F$2=0," - ",Tabla1[[#This Row],[Base para Mejor precio]]*(1-$F$2))</f>
        <v>2659.1249159999998</v>
      </c>
      <c r="F4934" s="4" t="s">
        <v>4</v>
      </c>
      <c r="G4934" s="16" t="s">
        <v>6131</v>
      </c>
      <c r="H4934" s="5">
        <f>IFERROR(IF($F$3=0,"-",Tabla1[[#This Row],[Precio de Cliente neto]]*(1+$F$3)),"-")</f>
        <v>4431.8748599999999</v>
      </c>
      <c r="I4934" s="5">
        <v>4220.8332</v>
      </c>
      <c r="J4934" s="5">
        <v>3798.7498799999998</v>
      </c>
      <c r="K4934" s="26">
        <v>0.21</v>
      </c>
    </row>
    <row r="4935" spans="1:11">
      <c r="A4935" s="4">
        <v>20317</v>
      </c>
      <c r="B4935" t="s">
        <v>3689</v>
      </c>
      <c r="C4935" s="5">
        <f>IF($F$2=0," - ",Tabla1[[#This Row],[Base Precio de Lista neto]])</f>
        <v>9206.9022999999997</v>
      </c>
      <c r="D4935" s="5">
        <f>IF($F$2=0," - ",Tabla1[[#This Row],[Base Precio de Lista neto]]*(1-$F$2))</f>
        <v>6444.8316099999993</v>
      </c>
      <c r="E4935" s="5">
        <f>IF($F$2=0," - ",Tabla1[[#This Row],[Base para Mejor precio]]*(1-$F$2))</f>
        <v>5800.3484489999992</v>
      </c>
      <c r="F4935" s="4" t="s">
        <v>5</v>
      </c>
      <c r="G4935" s="16" t="s">
        <v>6131</v>
      </c>
      <c r="H4935" s="5">
        <f>IFERROR(IF($F$3=0,"-",Tabla1[[#This Row],[Precio de Cliente neto]]*(1+$F$3)),"-")</f>
        <v>9667.247414999998</v>
      </c>
      <c r="I4935" s="5">
        <v>9206.9022999999997</v>
      </c>
      <c r="J4935" s="5">
        <v>8286.2120699999996</v>
      </c>
      <c r="K4935" s="26">
        <v>0.21</v>
      </c>
    </row>
    <row r="4936" spans="1:11">
      <c r="A4936" s="4">
        <v>20320</v>
      </c>
      <c r="B4936" t="s">
        <v>3690</v>
      </c>
      <c r="C4936" s="5">
        <f>IF($F$2=0," - ",Tabla1[[#This Row],[Base Precio de Lista neto]])</f>
        <v>5018.4624000000003</v>
      </c>
      <c r="D4936" s="5">
        <f>IF($F$2=0," - ",Tabla1[[#This Row],[Base Precio de Lista neto]]*(1-$F$2))</f>
        <v>3512.9236799999999</v>
      </c>
      <c r="E4936" s="5">
        <f>IF($F$2=0," - ",Tabla1[[#This Row],[Base para Mejor precio]]*(1-$F$2))</f>
        <v>3161.6313119999995</v>
      </c>
      <c r="F4936" s="4" t="s">
        <v>4</v>
      </c>
      <c r="G4936" s="16" t="s">
        <v>6131</v>
      </c>
      <c r="H4936" s="5">
        <f>IFERROR(IF($F$3=0,"-",Tabla1[[#This Row],[Precio de Cliente neto]]*(1+$F$3)),"-")</f>
        <v>5269.3855199999998</v>
      </c>
      <c r="I4936" s="5">
        <v>5018.4624000000003</v>
      </c>
      <c r="J4936" s="5">
        <v>4516.6161599999996</v>
      </c>
      <c r="K4936" s="26">
        <v>0.21</v>
      </c>
    </row>
    <row r="4937" spans="1:11">
      <c r="A4937" s="4">
        <v>20323</v>
      </c>
      <c r="B4937" t="s">
        <v>8796</v>
      </c>
      <c r="C4937" s="5">
        <f>IF($F$2=0," - ",Tabla1[[#This Row],[Base Precio de Lista neto]])</f>
        <v>8727.4542999999994</v>
      </c>
      <c r="D4937" s="5">
        <f>IF($F$2=0," - ",Tabla1[[#This Row],[Base Precio de Lista neto]]*(1-$F$2))</f>
        <v>6109.2180099999996</v>
      </c>
      <c r="E4937" s="5">
        <f>IF($F$2=0," - ",Tabla1[[#This Row],[Base para Mejor precio]]*(1-$F$2))</f>
        <v>5498.2962090000001</v>
      </c>
      <c r="F4937" s="4" t="s">
        <v>4</v>
      </c>
      <c r="G4937" s="16" t="s">
        <v>6131</v>
      </c>
      <c r="H4937" s="5">
        <f>IFERROR(IF($F$3=0,"-",Tabla1[[#This Row],[Precio de Cliente neto]]*(1+$F$3)),"-")</f>
        <v>9163.8270149999989</v>
      </c>
      <c r="I4937" s="5">
        <v>8727.4542999999994</v>
      </c>
      <c r="J4937" s="5">
        <v>7854.7088700000004</v>
      </c>
      <c r="K4937" s="26">
        <v>0.21</v>
      </c>
    </row>
    <row r="4938" spans="1:11">
      <c r="A4938" s="4">
        <v>20326</v>
      </c>
      <c r="B4938" t="s">
        <v>9324</v>
      </c>
      <c r="C4938" s="5">
        <f>IF($F$2=0," - ",Tabla1[[#This Row],[Base Precio de Lista neto]])</f>
        <v>8141.9061000000002</v>
      </c>
      <c r="D4938" s="5">
        <f>IF($F$2=0," - ",Tabla1[[#This Row],[Base Precio de Lista neto]]*(1-$F$2))</f>
        <v>5699.3342699999994</v>
      </c>
      <c r="E4938" s="5">
        <f>IF($F$2=0," - ",Tabla1[[#This Row],[Base para Mejor precio]]*(1-$F$2))</f>
        <v>5129.4008429999994</v>
      </c>
      <c r="F4938" s="4" t="s">
        <v>5</v>
      </c>
      <c r="G4938" s="16" t="s">
        <v>6131</v>
      </c>
      <c r="H4938" s="5">
        <f>IFERROR(IF($F$3=0,"-",Tabla1[[#This Row],[Precio de Cliente neto]]*(1+$F$3)),"-")</f>
        <v>8549.0014049999991</v>
      </c>
      <c r="I4938" s="5">
        <v>8141.9061000000002</v>
      </c>
      <c r="J4938" s="5">
        <v>7327.7154899999996</v>
      </c>
      <c r="K4938" s="26">
        <v>0.21</v>
      </c>
    </row>
    <row r="4939" spans="1:11">
      <c r="A4939" s="4">
        <v>20329</v>
      </c>
      <c r="B4939" t="s">
        <v>3691</v>
      </c>
      <c r="C4939" s="5">
        <f>IF($F$2=0," - ",Tabla1[[#This Row],[Base Precio de Lista neto]])</f>
        <v>28329.322</v>
      </c>
      <c r="D4939" s="5">
        <f>IF($F$2=0," - ",Tabla1[[#This Row],[Base Precio de Lista neto]]*(1-$F$2))</f>
        <v>19830.525399999999</v>
      </c>
      <c r="E4939" s="5">
        <f>IF($F$2=0," - ",Tabla1[[#This Row],[Base para Mejor precio]]*(1-$F$2))</f>
        <v>17847.472859999998</v>
      </c>
      <c r="F4939" s="4" t="s">
        <v>4</v>
      </c>
      <c r="G4939" s="16" t="s">
        <v>6131</v>
      </c>
      <c r="H4939" s="5">
        <f>IFERROR(IF($F$3=0,"-",Tabla1[[#This Row],[Precio de Cliente neto]]*(1+$F$3)),"-")</f>
        <v>29745.788099999998</v>
      </c>
      <c r="I4939" s="5">
        <v>28329.322</v>
      </c>
      <c r="J4939" s="5">
        <v>25496.389800000001</v>
      </c>
      <c r="K4939" s="26">
        <v>0.21</v>
      </c>
    </row>
    <row r="4940" spans="1:11">
      <c r="A4940" s="4">
        <v>20330</v>
      </c>
      <c r="B4940" t="s">
        <v>3692</v>
      </c>
      <c r="C4940" s="5">
        <f>IF($F$2=0," - ",Tabla1[[#This Row],[Base Precio de Lista neto]])</f>
        <v>30695.085599999999</v>
      </c>
      <c r="D4940" s="5">
        <f>IF($F$2=0," - ",Tabla1[[#This Row],[Base Precio de Lista neto]]*(1-$F$2))</f>
        <v>21486.559919999996</v>
      </c>
      <c r="E4940" s="5">
        <f>IF($F$2=0," - ",Tabla1[[#This Row],[Base para Mejor precio]]*(1-$F$2))</f>
        <v>19337.903928</v>
      </c>
      <c r="F4940" s="4" t="s">
        <v>4</v>
      </c>
      <c r="G4940" s="16" t="s">
        <v>6131</v>
      </c>
      <c r="H4940" s="5">
        <f>IFERROR(IF($F$3=0,"-",Tabla1[[#This Row],[Precio de Cliente neto]]*(1+$F$3)),"-")</f>
        <v>32229.839879999992</v>
      </c>
      <c r="I4940" s="5">
        <v>30695.085599999999</v>
      </c>
      <c r="J4940" s="5">
        <v>27625.57704</v>
      </c>
      <c r="K4940" s="26">
        <v>0.21</v>
      </c>
    </row>
    <row r="4941" spans="1:11">
      <c r="A4941" s="4">
        <v>20334</v>
      </c>
      <c r="B4941" t="s">
        <v>3693</v>
      </c>
      <c r="C4941" s="5">
        <f>IF($F$2=0," - ",Tabla1[[#This Row],[Base Precio de Lista neto]])</f>
        <v>30695.085599999999</v>
      </c>
      <c r="D4941" s="5">
        <f>IF($F$2=0," - ",Tabla1[[#This Row],[Base Precio de Lista neto]]*(1-$F$2))</f>
        <v>21486.559919999996</v>
      </c>
      <c r="E4941" s="5">
        <f>IF($F$2=0," - ",Tabla1[[#This Row],[Base para Mejor precio]]*(1-$F$2))</f>
        <v>19337.903928</v>
      </c>
      <c r="F4941" s="4" t="s">
        <v>4</v>
      </c>
      <c r="G4941" s="16" t="s">
        <v>6131</v>
      </c>
      <c r="H4941" s="5">
        <f>IFERROR(IF($F$3=0,"-",Tabla1[[#This Row],[Precio de Cliente neto]]*(1+$F$3)),"-")</f>
        <v>32229.839879999992</v>
      </c>
      <c r="I4941" s="5">
        <v>30695.085599999999</v>
      </c>
      <c r="J4941" s="5">
        <v>27625.57704</v>
      </c>
      <c r="K4941" s="26">
        <v>0.21</v>
      </c>
    </row>
    <row r="4942" spans="1:11">
      <c r="A4942" s="4">
        <v>20335</v>
      </c>
      <c r="B4942" t="s">
        <v>3694</v>
      </c>
      <c r="C4942" s="5">
        <f>IF($F$2=0," - ",Tabla1[[#This Row],[Base Precio de Lista neto]])</f>
        <v>30695.085599999999</v>
      </c>
      <c r="D4942" s="5">
        <f>IF($F$2=0," - ",Tabla1[[#This Row],[Base Precio de Lista neto]]*(1-$F$2))</f>
        <v>21486.559919999996</v>
      </c>
      <c r="E4942" s="5">
        <f>IF($F$2=0," - ",Tabla1[[#This Row],[Base para Mejor precio]]*(1-$F$2))</f>
        <v>19337.903928</v>
      </c>
      <c r="F4942" s="4" t="s">
        <v>4</v>
      </c>
      <c r="G4942" s="16" t="s">
        <v>6131</v>
      </c>
      <c r="H4942" s="5">
        <f>IFERROR(IF($F$3=0,"-",Tabla1[[#This Row],[Precio de Cliente neto]]*(1+$F$3)),"-")</f>
        <v>32229.839879999992</v>
      </c>
      <c r="I4942" s="5">
        <v>30695.085599999999</v>
      </c>
      <c r="J4942" s="5">
        <v>27625.57704</v>
      </c>
      <c r="K4942" s="26">
        <v>0.21</v>
      </c>
    </row>
    <row r="4943" spans="1:11">
      <c r="A4943" s="4">
        <v>20337</v>
      </c>
      <c r="B4943" t="s">
        <v>3695</v>
      </c>
      <c r="C4943" s="5">
        <f>IF($F$2=0," - ",Tabla1[[#This Row],[Base Precio de Lista neto]])</f>
        <v>8281.6816999999992</v>
      </c>
      <c r="D4943" s="5">
        <f>IF($F$2=0," - ",Tabla1[[#This Row],[Base Precio de Lista neto]]*(1-$F$2))</f>
        <v>5797.1771899999994</v>
      </c>
      <c r="E4943" s="5">
        <f>IF($F$2=0," - ",Tabla1[[#This Row],[Base para Mejor precio]]*(1-$F$2))</f>
        <v>5217.4594710000001</v>
      </c>
      <c r="F4943" s="4" t="s">
        <v>4</v>
      </c>
      <c r="G4943" s="16" t="s">
        <v>6131</v>
      </c>
      <c r="H4943" s="5">
        <f>IFERROR(IF($F$3=0,"-",Tabla1[[#This Row],[Precio de Cliente neto]]*(1+$F$3)),"-")</f>
        <v>8695.7657849999996</v>
      </c>
      <c r="I4943" s="5">
        <v>8281.6816999999992</v>
      </c>
      <c r="J4943" s="5">
        <v>7453.5135300000002</v>
      </c>
      <c r="K4943" s="26">
        <v>0.21</v>
      </c>
    </row>
    <row r="4944" spans="1:11">
      <c r="A4944" s="4">
        <v>20338</v>
      </c>
      <c r="B4944" t="s">
        <v>3696</v>
      </c>
      <c r="C4944" s="5">
        <f>IF($F$2=0," - ",Tabla1[[#This Row],[Base Precio de Lista neto]])</f>
        <v>8281.6816999999992</v>
      </c>
      <c r="D4944" s="5">
        <f>IF($F$2=0," - ",Tabla1[[#This Row],[Base Precio de Lista neto]]*(1-$F$2))</f>
        <v>5797.1771899999994</v>
      </c>
      <c r="E4944" s="5">
        <f>IF($F$2=0," - ",Tabla1[[#This Row],[Base para Mejor precio]]*(1-$F$2))</f>
        <v>5217.4594710000001</v>
      </c>
      <c r="F4944" s="4" t="s">
        <v>4</v>
      </c>
      <c r="G4944" s="16" t="s">
        <v>6131</v>
      </c>
      <c r="H4944" s="5">
        <f>IFERROR(IF($F$3=0,"-",Tabla1[[#This Row],[Precio de Cliente neto]]*(1+$F$3)),"-")</f>
        <v>8695.7657849999996</v>
      </c>
      <c r="I4944" s="5">
        <v>8281.6816999999992</v>
      </c>
      <c r="J4944" s="5">
        <v>7453.5135300000002</v>
      </c>
      <c r="K4944" s="26">
        <v>0.21</v>
      </c>
    </row>
    <row r="4945" spans="1:11">
      <c r="A4945" s="4">
        <v>20339</v>
      </c>
      <c r="B4945" t="s">
        <v>3697</v>
      </c>
      <c r="C4945" s="5">
        <f>IF($F$2=0," - ",Tabla1[[#This Row],[Base Precio de Lista neto]])</f>
        <v>8281.6816999999992</v>
      </c>
      <c r="D4945" s="5">
        <f>IF($F$2=0," - ",Tabla1[[#This Row],[Base Precio de Lista neto]]*(1-$F$2))</f>
        <v>5797.1771899999994</v>
      </c>
      <c r="E4945" s="5">
        <f>IF($F$2=0," - ",Tabla1[[#This Row],[Base para Mejor precio]]*(1-$F$2))</f>
        <v>5217.4594710000001</v>
      </c>
      <c r="F4945" s="4" t="s">
        <v>4</v>
      </c>
      <c r="G4945" s="16" t="s">
        <v>6131</v>
      </c>
      <c r="H4945" s="5">
        <f>IFERROR(IF($F$3=0,"-",Tabla1[[#This Row],[Precio de Cliente neto]]*(1+$F$3)),"-")</f>
        <v>8695.7657849999996</v>
      </c>
      <c r="I4945" s="5">
        <v>8281.6816999999992</v>
      </c>
      <c r="J4945" s="5">
        <v>7453.5135300000002</v>
      </c>
      <c r="K4945" s="26">
        <v>0.21</v>
      </c>
    </row>
    <row r="4946" spans="1:11">
      <c r="A4946" s="4">
        <v>20340</v>
      </c>
      <c r="B4946" t="s">
        <v>3698</v>
      </c>
      <c r="C4946" s="5">
        <f>IF($F$2=0," - ",Tabla1[[#This Row],[Base Precio de Lista neto]])</f>
        <v>8281.6816999999992</v>
      </c>
      <c r="D4946" s="5">
        <f>IF($F$2=0," - ",Tabla1[[#This Row],[Base Precio de Lista neto]]*(1-$F$2))</f>
        <v>5797.1771899999994</v>
      </c>
      <c r="E4946" s="5">
        <f>IF($F$2=0," - ",Tabla1[[#This Row],[Base para Mejor precio]]*(1-$F$2))</f>
        <v>5217.4594710000001</v>
      </c>
      <c r="F4946" s="4" t="s">
        <v>4</v>
      </c>
      <c r="G4946" s="16" t="s">
        <v>6131</v>
      </c>
      <c r="H4946" s="5">
        <f>IFERROR(IF($F$3=0,"-",Tabla1[[#This Row],[Precio de Cliente neto]]*(1+$F$3)),"-")</f>
        <v>8695.7657849999996</v>
      </c>
      <c r="I4946" s="5">
        <v>8281.6816999999992</v>
      </c>
      <c r="J4946" s="5">
        <v>7453.5135300000002</v>
      </c>
      <c r="K4946" s="26">
        <v>0.21</v>
      </c>
    </row>
    <row r="4947" spans="1:11">
      <c r="A4947" s="4">
        <v>20341</v>
      </c>
      <c r="B4947" t="s">
        <v>3699</v>
      </c>
      <c r="C4947" s="5">
        <f>IF($F$2=0," - ",Tabla1[[#This Row],[Base Precio de Lista neto]])</f>
        <v>8281.6816999999992</v>
      </c>
      <c r="D4947" s="5">
        <f>IF($F$2=0," - ",Tabla1[[#This Row],[Base Precio de Lista neto]]*(1-$F$2))</f>
        <v>5797.1771899999994</v>
      </c>
      <c r="E4947" s="5">
        <f>IF($F$2=0," - ",Tabla1[[#This Row],[Base para Mejor precio]]*(1-$F$2))</f>
        <v>5217.4594710000001</v>
      </c>
      <c r="F4947" s="4" t="s">
        <v>4</v>
      </c>
      <c r="G4947" s="16" t="s">
        <v>6131</v>
      </c>
      <c r="H4947" s="5">
        <f>IFERROR(IF($F$3=0,"-",Tabla1[[#This Row],[Precio de Cliente neto]]*(1+$F$3)),"-")</f>
        <v>8695.7657849999996</v>
      </c>
      <c r="I4947" s="5">
        <v>8281.6816999999992</v>
      </c>
      <c r="J4947" s="5">
        <v>7453.5135300000002</v>
      </c>
      <c r="K4947" s="26">
        <v>0.21</v>
      </c>
    </row>
    <row r="4948" spans="1:11">
      <c r="A4948" s="4">
        <v>20342</v>
      </c>
      <c r="B4948" t="s">
        <v>3700</v>
      </c>
      <c r="C4948" s="5">
        <f>IF($F$2=0," - ",Tabla1[[#This Row],[Base Precio de Lista neto]])</f>
        <v>8281.6816999999992</v>
      </c>
      <c r="D4948" s="5">
        <f>IF($F$2=0," - ",Tabla1[[#This Row],[Base Precio de Lista neto]]*(1-$F$2))</f>
        <v>5797.1771899999994</v>
      </c>
      <c r="E4948" s="5">
        <f>IF($F$2=0," - ",Tabla1[[#This Row],[Base para Mejor precio]]*(1-$F$2))</f>
        <v>5217.4594710000001</v>
      </c>
      <c r="F4948" s="4" t="s">
        <v>4</v>
      </c>
      <c r="G4948" s="16" t="s">
        <v>6131</v>
      </c>
      <c r="H4948" s="5">
        <f>IFERROR(IF($F$3=0,"-",Tabla1[[#This Row],[Precio de Cliente neto]]*(1+$F$3)),"-")</f>
        <v>8695.7657849999996</v>
      </c>
      <c r="I4948" s="5">
        <v>8281.6816999999992</v>
      </c>
      <c r="J4948" s="5">
        <v>7453.5135300000002</v>
      </c>
      <c r="K4948" s="26">
        <v>0.21</v>
      </c>
    </row>
    <row r="4949" spans="1:11">
      <c r="A4949" s="4">
        <v>20343</v>
      </c>
      <c r="B4949" t="s">
        <v>3701</v>
      </c>
      <c r="C4949" s="5">
        <f>IF($F$2=0," - ",Tabla1[[#This Row],[Base Precio de Lista neto]])</f>
        <v>7329.0096000000003</v>
      </c>
      <c r="D4949" s="5">
        <f>IF($F$2=0," - ",Tabla1[[#This Row],[Base Precio de Lista neto]]*(1-$F$2))</f>
        <v>5130.3067199999996</v>
      </c>
      <c r="E4949" s="5">
        <f>IF($F$2=0," - ",Tabla1[[#This Row],[Base para Mejor precio]]*(1-$F$2))</f>
        <v>4617.2760479999997</v>
      </c>
      <c r="F4949" s="4" t="s">
        <v>4</v>
      </c>
      <c r="G4949" s="16" t="s">
        <v>6131</v>
      </c>
      <c r="H4949" s="5">
        <f>IFERROR(IF($F$3=0,"-",Tabla1[[#This Row],[Precio de Cliente neto]]*(1+$F$3)),"-")</f>
        <v>7695.4600799999989</v>
      </c>
      <c r="I4949" s="5">
        <v>7329.0096000000003</v>
      </c>
      <c r="J4949" s="5">
        <v>6596.1086400000004</v>
      </c>
      <c r="K4949" s="26">
        <v>0.21</v>
      </c>
    </row>
    <row r="4950" spans="1:11">
      <c r="A4950" s="4">
        <v>20349</v>
      </c>
      <c r="B4950" t="s">
        <v>3702</v>
      </c>
      <c r="C4950" s="5">
        <f>IF($F$2=0," - ",Tabla1[[#This Row],[Base Precio de Lista neto]])</f>
        <v>3392.0124000000001</v>
      </c>
      <c r="D4950" s="5">
        <f>IF($F$2=0," - ",Tabla1[[#This Row],[Base Precio de Lista neto]]*(1-$F$2))</f>
        <v>2374.40868</v>
      </c>
      <c r="E4950" s="5">
        <f>IF($F$2=0," - ",Tabla1[[#This Row],[Base para Mejor precio]]*(1-$F$2))</f>
        <v>2136.9678119999999</v>
      </c>
      <c r="F4950" s="4" t="s">
        <v>4</v>
      </c>
      <c r="G4950" s="16" t="s">
        <v>6131</v>
      </c>
      <c r="H4950" s="5">
        <f>IFERROR(IF($F$3=0,"-",Tabla1[[#This Row],[Precio de Cliente neto]]*(1+$F$3)),"-")</f>
        <v>3561.6130199999998</v>
      </c>
      <c r="I4950" s="5">
        <v>3392.0124000000001</v>
      </c>
      <c r="J4950" s="5">
        <v>3052.8111600000002</v>
      </c>
      <c r="K4950" s="26">
        <v>0.21</v>
      </c>
    </row>
    <row r="4951" spans="1:11">
      <c r="A4951" s="4">
        <v>20350</v>
      </c>
      <c r="B4951" t="s">
        <v>8797</v>
      </c>
      <c r="C4951" s="5">
        <f>IF($F$2=0," - ",Tabla1[[#This Row],[Base Precio de Lista neto]])</f>
        <v>22135.328399999999</v>
      </c>
      <c r="D4951" s="5">
        <f>IF($F$2=0," - ",Tabla1[[#This Row],[Base Precio de Lista neto]]*(1-$F$2))</f>
        <v>15494.729879999997</v>
      </c>
      <c r="E4951" s="5">
        <f>IF($F$2=0," - ",Tabla1[[#This Row],[Base para Mejor precio]]*(1-$F$2))</f>
        <v>13945.256891999998</v>
      </c>
      <c r="F4951" s="4" t="s">
        <v>4</v>
      </c>
      <c r="G4951" s="16" t="s">
        <v>6131</v>
      </c>
      <c r="H4951" s="5">
        <f>IFERROR(IF($F$3=0,"-",Tabla1[[#This Row],[Precio de Cliente neto]]*(1+$F$3)),"-")</f>
        <v>23242.094819999995</v>
      </c>
      <c r="I4951" s="5">
        <v>22135.328399999999</v>
      </c>
      <c r="J4951" s="5">
        <v>19921.795559999999</v>
      </c>
      <c r="K4951" s="26">
        <v>0.21</v>
      </c>
    </row>
    <row r="4952" spans="1:11">
      <c r="A4952" s="4">
        <v>20351</v>
      </c>
      <c r="B4952" t="s">
        <v>3703</v>
      </c>
      <c r="C4952" s="5">
        <f>IF($F$2=0," - ",Tabla1[[#This Row],[Base Precio de Lista neto]])</f>
        <v>7329.0096000000003</v>
      </c>
      <c r="D4952" s="5">
        <f>IF($F$2=0," - ",Tabla1[[#This Row],[Base Precio de Lista neto]]*(1-$F$2))</f>
        <v>5130.3067199999996</v>
      </c>
      <c r="E4952" s="5">
        <f>IF($F$2=0," - ",Tabla1[[#This Row],[Base para Mejor precio]]*(1-$F$2))</f>
        <v>4617.2760479999997</v>
      </c>
      <c r="F4952" s="4" t="s">
        <v>4</v>
      </c>
      <c r="G4952" s="16" t="s">
        <v>6131</v>
      </c>
      <c r="H4952" s="5">
        <f>IFERROR(IF($F$3=0,"-",Tabla1[[#This Row],[Precio de Cliente neto]]*(1+$F$3)),"-")</f>
        <v>7695.4600799999989</v>
      </c>
      <c r="I4952" s="5">
        <v>7329.0096000000003</v>
      </c>
      <c r="J4952" s="5">
        <v>6596.1086400000004</v>
      </c>
      <c r="K4952" s="26">
        <v>0.21</v>
      </c>
    </row>
    <row r="4953" spans="1:11">
      <c r="A4953" s="4">
        <v>20352</v>
      </c>
      <c r="B4953" t="s">
        <v>3704</v>
      </c>
      <c r="C4953" s="5">
        <f>IF($F$2=0," - ",Tabla1[[#This Row],[Base Precio de Lista neto]])</f>
        <v>7329.0096000000003</v>
      </c>
      <c r="D4953" s="5">
        <f>IF($F$2=0," - ",Tabla1[[#This Row],[Base Precio de Lista neto]]*(1-$F$2))</f>
        <v>5130.3067199999996</v>
      </c>
      <c r="E4953" s="5">
        <f>IF($F$2=0," - ",Tabla1[[#This Row],[Base para Mejor precio]]*(1-$F$2))</f>
        <v>4617.2760479999997</v>
      </c>
      <c r="F4953" s="4" t="s">
        <v>4</v>
      </c>
      <c r="G4953" s="16" t="s">
        <v>6131</v>
      </c>
      <c r="H4953" s="5">
        <f>IFERROR(IF($F$3=0,"-",Tabla1[[#This Row],[Precio de Cliente neto]]*(1+$F$3)),"-")</f>
        <v>7695.4600799999989</v>
      </c>
      <c r="I4953" s="5">
        <v>7329.0096000000003</v>
      </c>
      <c r="J4953" s="5">
        <v>6596.1086400000004</v>
      </c>
      <c r="K4953" s="26">
        <v>0.21</v>
      </c>
    </row>
    <row r="4954" spans="1:11">
      <c r="A4954" s="4">
        <v>20354</v>
      </c>
      <c r="B4954" t="s">
        <v>3705</v>
      </c>
      <c r="C4954" s="5">
        <f>IF($F$2=0," - ",Tabla1[[#This Row],[Base Precio de Lista neto]])</f>
        <v>21285.062900000001</v>
      </c>
      <c r="D4954" s="5">
        <f>IF($F$2=0," - ",Tabla1[[#This Row],[Base Precio de Lista neto]]*(1-$F$2))</f>
        <v>14899.544029999999</v>
      </c>
      <c r="E4954" s="5">
        <f>IF($F$2=0," - ",Tabla1[[#This Row],[Base para Mejor precio]]*(1-$F$2))</f>
        <v>13409.589626999999</v>
      </c>
      <c r="F4954" s="4" t="s">
        <v>4</v>
      </c>
      <c r="G4954" s="16" t="s">
        <v>6131</v>
      </c>
      <c r="H4954" s="5">
        <f>IFERROR(IF($F$3=0,"-",Tabla1[[#This Row],[Precio de Cliente neto]]*(1+$F$3)),"-")</f>
        <v>22349.316045</v>
      </c>
      <c r="I4954" s="5">
        <v>21285.062900000001</v>
      </c>
      <c r="J4954" s="5">
        <v>19156.55661</v>
      </c>
      <c r="K4954" s="26">
        <v>0.21</v>
      </c>
    </row>
    <row r="4955" spans="1:11">
      <c r="A4955" s="4">
        <v>20358</v>
      </c>
      <c r="B4955" t="s">
        <v>3706</v>
      </c>
      <c r="C4955" s="5">
        <f>IF($F$2=0," - ",Tabla1[[#This Row],[Base Precio de Lista neto]])</f>
        <v>578.28539999999998</v>
      </c>
      <c r="D4955" s="5">
        <f>IF($F$2=0," - ",Tabla1[[#This Row],[Base Precio de Lista neto]]*(1-$F$2))</f>
        <v>404.79977999999994</v>
      </c>
      <c r="E4955" s="5">
        <f>IF($F$2=0," - ",Tabla1[[#This Row],[Base para Mejor precio]]*(1-$F$2))</f>
        <v>364.31980199999998</v>
      </c>
      <c r="F4955" s="4" t="s">
        <v>5</v>
      </c>
      <c r="G4955" s="16" t="s">
        <v>6131</v>
      </c>
      <c r="H4955" s="5">
        <f>IFERROR(IF($F$3=0,"-",Tabla1[[#This Row],[Precio de Cliente neto]]*(1+$F$3)),"-")</f>
        <v>607.19966999999997</v>
      </c>
      <c r="I4955" s="5">
        <v>578.28539999999998</v>
      </c>
      <c r="J4955" s="5">
        <v>520.45686000000001</v>
      </c>
      <c r="K4955" s="26">
        <v>0.21</v>
      </c>
    </row>
    <row r="4956" spans="1:11">
      <c r="A4956" s="4">
        <v>20359</v>
      </c>
      <c r="B4956" t="s">
        <v>3707</v>
      </c>
      <c r="C4956" s="5">
        <f>IF($F$2=0," - ",Tabla1[[#This Row],[Base Precio de Lista neto]])</f>
        <v>694.85680000000002</v>
      </c>
      <c r="D4956" s="5">
        <f>IF($F$2=0," - ",Tabla1[[#This Row],[Base Precio de Lista neto]]*(1-$F$2))</f>
        <v>486.39975999999996</v>
      </c>
      <c r="E4956" s="5">
        <f>IF($F$2=0," - ",Tabla1[[#This Row],[Base para Mejor precio]]*(1-$F$2))</f>
        <v>437.75978399999997</v>
      </c>
      <c r="F4956" s="4" t="s">
        <v>5</v>
      </c>
      <c r="G4956" s="16" t="s">
        <v>6131</v>
      </c>
      <c r="H4956" s="5">
        <f>IFERROR(IF($F$3=0,"-",Tabla1[[#This Row],[Precio de Cliente neto]]*(1+$F$3)),"-")</f>
        <v>729.59963999999991</v>
      </c>
      <c r="I4956" s="5">
        <v>694.85680000000002</v>
      </c>
      <c r="J4956" s="5">
        <v>625.37112000000002</v>
      </c>
      <c r="K4956" s="26">
        <v>0.21</v>
      </c>
    </row>
    <row r="4957" spans="1:11">
      <c r="A4957" s="4">
        <v>20360</v>
      </c>
      <c r="B4957" t="s">
        <v>3708</v>
      </c>
      <c r="C4957" s="5">
        <f>IF($F$2=0," - ",Tabla1[[#This Row],[Base Precio de Lista neto]])</f>
        <v>694.85680000000002</v>
      </c>
      <c r="D4957" s="5">
        <f>IF($F$2=0," - ",Tabla1[[#This Row],[Base Precio de Lista neto]]*(1-$F$2))</f>
        <v>486.39975999999996</v>
      </c>
      <c r="E4957" s="5">
        <f>IF($F$2=0," - ",Tabla1[[#This Row],[Base para Mejor precio]]*(1-$F$2))</f>
        <v>437.75978399999997</v>
      </c>
      <c r="F4957" s="4" t="s">
        <v>5</v>
      </c>
      <c r="G4957" s="16" t="s">
        <v>6131</v>
      </c>
      <c r="H4957" s="5">
        <f>IFERROR(IF($F$3=0,"-",Tabla1[[#This Row],[Precio de Cliente neto]]*(1+$F$3)),"-")</f>
        <v>729.59963999999991</v>
      </c>
      <c r="I4957" s="5">
        <v>694.85680000000002</v>
      </c>
      <c r="J4957" s="5">
        <v>625.37112000000002</v>
      </c>
      <c r="K4957" s="26">
        <v>0.21</v>
      </c>
    </row>
    <row r="4958" spans="1:11">
      <c r="A4958" s="4">
        <v>20361</v>
      </c>
      <c r="B4958" t="s">
        <v>3709</v>
      </c>
      <c r="C4958" s="5">
        <f>IF($F$2=0," - ",Tabla1[[#This Row],[Base Precio de Lista neto]])</f>
        <v>694.85680000000002</v>
      </c>
      <c r="D4958" s="5">
        <f>IF($F$2=0," - ",Tabla1[[#This Row],[Base Precio de Lista neto]]*(1-$F$2))</f>
        <v>486.39975999999996</v>
      </c>
      <c r="E4958" s="5">
        <f>IF($F$2=0," - ",Tabla1[[#This Row],[Base para Mejor precio]]*(1-$F$2))</f>
        <v>437.75978399999997</v>
      </c>
      <c r="F4958" s="4" t="s">
        <v>5</v>
      </c>
      <c r="G4958" s="16" t="s">
        <v>6131</v>
      </c>
      <c r="H4958" s="5">
        <f>IFERROR(IF($F$3=0,"-",Tabla1[[#This Row],[Precio de Cliente neto]]*(1+$F$3)),"-")</f>
        <v>729.59963999999991</v>
      </c>
      <c r="I4958" s="5">
        <v>694.85680000000002</v>
      </c>
      <c r="J4958" s="5">
        <v>625.37112000000002</v>
      </c>
      <c r="K4958" s="26">
        <v>0.21</v>
      </c>
    </row>
    <row r="4959" spans="1:11">
      <c r="A4959" s="4">
        <v>20362</v>
      </c>
      <c r="B4959" t="s">
        <v>3710</v>
      </c>
      <c r="C4959" s="5">
        <f>IF($F$2=0," - ",Tabla1[[#This Row],[Base Precio de Lista neto]])</f>
        <v>1421.7140999999999</v>
      </c>
      <c r="D4959" s="5">
        <f>IF($F$2=0," - ",Tabla1[[#This Row],[Base Precio de Lista neto]]*(1-$F$2))</f>
        <v>995.19986999999992</v>
      </c>
      <c r="E4959" s="5">
        <f>IF($F$2=0," - ",Tabla1[[#This Row],[Base para Mejor precio]]*(1-$F$2))</f>
        <v>895.6798829999999</v>
      </c>
      <c r="F4959" s="4" t="s">
        <v>5</v>
      </c>
      <c r="G4959" s="16" t="s">
        <v>6131</v>
      </c>
      <c r="H4959" s="5">
        <f>IFERROR(IF($F$3=0,"-",Tabla1[[#This Row],[Precio de Cliente neto]]*(1+$F$3)),"-")</f>
        <v>1492.7998049999999</v>
      </c>
      <c r="I4959" s="5">
        <v>1421.7140999999999</v>
      </c>
      <c r="J4959" s="5">
        <v>1279.54269</v>
      </c>
      <c r="K4959" s="26">
        <v>0.21</v>
      </c>
    </row>
    <row r="4960" spans="1:11">
      <c r="A4960" s="4">
        <v>20363</v>
      </c>
      <c r="B4960" t="s">
        <v>6081</v>
      </c>
      <c r="C4960" s="5">
        <f>IF($F$2=0," - ",Tabla1[[#This Row],[Base Precio de Lista neto]])</f>
        <v>1421.7140999999999</v>
      </c>
      <c r="D4960" s="5">
        <f>IF($F$2=0," - ",Tabla1[[#This Row],[Base Precio de Lista neto]]*(1-$F$2))</f>
        <v>995.19986999999992</v>
      </c>
      <c r="E4960" s="5">
        <f>IF($F$2=0," - ",Tabla1[[#This Row],[Base para Mejor precio]]*(1-$F$2))</f>
        <v>895.6798829999999</v>
      </c>
      <c r="F4960" s="4" t="s">
        <v>5</v>
      </c>
      <c r="G4960" s="16" t="s">
        <v>6131</v>
      </c>
      <c r="H4960" s="5">
        <f>IFERROR(IF($F$3=0,"-",Tabla1[[#This Row],[Precio de Cliente neto]]*(1+$F$3)),"-")</f>
        <v>1492.7998049999999</v>
      </c>
      <c r="I4960" s="5">
        <v>1421.7140999999999</v>
      </c>
      <c r="J4960" s="5">
        <v>1279.54269</v>
      </c>
      <c r="K4960" s="26">
        <v>0.21</v>
      </c>
    </row>
    <row r="4961" spans="1:11">
      <c r="A4961" s="4">
        <v>20364</v>
      </c>
      <c r="B4961" t="s">
        <v>3711</v>
      </c>
      <c r="C4961" s="5">
        <f>IF($F$2=0," - ",Tabla1[[#This Row],[Base Precio de Lista neto]])</f>
        <v>537.14260000000002</v>
      </c>
      <c r="D4961" s="5">
        <f>IF($F$2=0," - ",Tabla1[[#This Row],[Base Precio de Lista neto]]*(1-$F$2))</f>
        <v>375.99982</v>
      </c>
      <c r="E4961" s="5">
        <f>IF($F$2=0," - ",Tabla1[[#This Row],[Base para Mejor precio]]*(1-$F$2))</f>
        <v>338.39983799999999</v>
      </c>
      <c r="F4961" s="4" t="s">
        <v>5</v>
      </c>
      <c r="G4961" s="16" t="s">
        <v>6131</v>
      </c>
      <c r="H4961" s="5">
        <f>IFERROR(IF($F$3=0,"-",Tabla1[[#This Row],[Precio de Cliente neto]]*(1+$F$3)),"-")</f>
        <v>563.99973</v>
      </c>
      <c r="I4961" s="5">
        <v>537.14260000000002</v>
      </c>
      <c r="J4961" s="5">
        <v>483.42833999999999</v>
      </c>
      <c r="K4961" s="26">
        <v>0.21</v>
      </c>
    </row>
    <row r="4962" spans="1:11">
      <c r="A4962" s="4">
        <v>20365</v>
      </c>
      <c r="B4962" t="s">
        <v>3712</v>
      </c>
      <c r="C4962" s="5">
        <f>IF($F$2=0," - ",Tabla1[[#This Row],[Base Precio de Lista neto]])</f>
        <v>578.28539999999998</v>
      </c>
      <c r="D4962" s="5">
        <f>IF($F$2=0," - ",Tabla1[[#This Row],[Base Precio de Lista neto]]*(1-$F$2))</f>
        <v>404.79977999999994</v>
      </c>
      <c r="E4962" s="5">
        <f>IF($F$2=0," - ",Tabla1[[#This Row],[Base para Mejor precio]]*(1-$F$2))</f>
        <v>364.31980199999998</v>
      </c>
      <c r="F4962" s="4" t="s">
        <v>5</v>
      </c>
      <c r="G4962" s="16" t="s">
        <v>6131</v>
      </c>
      <c r="H4962" s="5">
        <f>IFERROR(IF($F$3=0,"-",Tabla1[[#This Row],[Precio de Cliente neto]]*(1+$F$3)),"-")</f>
        <v>607.19966999999997</v>
      </c>
      <c r="I4962" s="5">
        <v>578.28539999999998</v>
      </c>
      <c r="J4962" s="5">
        <v>520.45686000000001</v>
      </c>
      <c r="K4962" s="26">
        <v>0.21</v>
      </c>
    </row>
    <row r="4963" spans="1:11">
      <c r="A4963" s="4">
        <v>20366</v>
      </c>
      <c r="B4963" t="s">
        <v>3713</v>
      </c>
      <c r="C4963" s="5">
        <f>IF($F$2=0," - ",Tabla1[[#This Row],[Base Precio de Lista neto]])</f>
        <v>578.28539999999998</v>
      </c>
      <c r="D4963" s="5">
        <f>IF($F$2=0," - ",Tabla1[[#This Row],[Base Precio de Lista neto]]*(1-$F$2))</f>
        <v>404.79977999999994</v>
      </c>
      <c r="E4963" s="5">
        <f>IF($F$2=0," - ",Tabla1[[#This Row],[Base para Mejor precio]]*(1-$F$2))</f>
        <v>364.31980199999998</v>
      </c>
      <c r="F4963" s="4" t="s">
        <v>5</v>
      </c>
      <c r="G4963" s="16" t="s">
        <v>6131</v>
      </c>
      <c r="H4963" s="5">
        <f>IFERROR(IF($F$3=0,"-",Tabla1[[#This Row],[Precio de Cliente neto]]*(1+$F$3)),"-")</f>
        <v>607.19966999999997</v>
      </c>
      <c r="I4963" s="5">
        <v>578.28539999999998</v>
      </c>
      <c r="J4963" s="5">
        <v>520.45686000000001</v>
      </c>
      <c r="K4963" s="26">
        <v>0.21</v>
      </c>
    </row>
    <row r="4964" spans="1:11">
      <c r="A4964" s="4">
        <v>20367</v>
      </c>
      <c r="B4964" t="s">
        <v>3714</v>
      </c>
      <c r="C4964" s="5">
        <f>IF($F$2=0," - ",Tabla1[[#This Row],[Base Precio de Lista neto]])</f>
        <v>578.28539999999998</v>
      </c>
      <c r="D4964" s="5">
        <f>IF($F$2=0," - ",Tabla1[[#This Row],[Base Precio de Lista neto]]*(1-$F$2))</f>
        <v>404.79977999999994</v>
      </c>
      <c r="E4964" s="5">
        <f>IF($F$2=0," - ",Tabla1[[#This Row],[Base para Mejor precio]]*(1-$F$2))</f>
        <v>364.31980199999998</v>
      </c>
      <c r="F4964" s="4" t="s">
        <v>5</v>
      </c>
      <c r="G4964" s="16" t="s">
        <v>6131</v>
      </c>
      <c r="H4964" s="5">
        <f>IFERROR(IF($F$3=0,"-",Tabla1[[#This Row],[Precio de Cliente neto]]*(1+$F$3)),"-")</f>
        <v>607.19966999999997</v>
      </c>
      <c r="I4964" s="5">
        <v>578.28539999999998</v>
      </c>
      <c r="J4964" s="5">
        <v>520.45686000000001</v>
      </c>
      <c r="K4964" s="26">
        <v>0.21</v>
      </c>
    </row>
    <row r="4965" spans="1:11">
      <c r="A4965" s="4">
        <v>20368</v>
      </c>
      <c r="B4965" t="s">
        <v>3715</v>
      </c>
      <c r="C4965" s="5">
        <f>IF($F$2=0," - ",Tabla1[[#This Row],[Base Precio de Lista neto]])</f>
        <v>578.28539999999998</v>
      </c>
      <c r="D4965" s="5">
        <f>IF($F$2=0," - ",Tabla1[[#This Row],[Base Precio de Lista neto]]*(1-$F$2))</f>
        <v>404.79977999999994</v>
      </c>
      <c r="E4965" s="5">
        <f>IF($F$2=0," - ",Tabla1[[#This Row],[Base para Mejor precio]]*(1-$F$2))</f>
        <v>364.31980199999998</v>
      </c>
      <c r="F4965" s="4" t="s">
        <v>5</v>
      </c>
      <c r="G4965" s="16" t="s">
        <v>6131</v>
      </c>
      <c r="H4965" s="5">
        <f>IFERROR(IF($F$3=0,"-",Tabla1[[#This Row],[Precio de Cliente neto]]*(1+$F$3)),"-")</f>
        <v>607.19966999999997</v>
      </c>
      <c r="I4965" s="5">
        <v>578.28539999999998</v>
      </c>
      <c r="J4965" s="5">
        <v>520.45686000000001</v>
      </c>
      <c r="K4965" s="26">
        <v>0.21</v>
      </c>
    </row>
    <row r="4966" spans="1:11">
      <c r="A4966" s="4">
        <v>20369</v>
      </c>
      <c r="B4966" t="s">
        <v>3716</v>
      </c>
      <c r="C4966" s="5">
        <f>IF($F$2=0," - ",Tabla1[[#This Row],[Base Precio de Lista neto]])</f>
        <v>578.28539999999998</v>
      </c>
      <c r="D4966" s="5">
        <f>IF($F$2=0," - ",Tabla1[[#This Row],[Base Precio de Lista neto]]*(1-$F$2))</f>
        <v>404.79977999999994</v>
      </c>
      <c r="E4966" s="5">
        <f>IF($F$2=0," - ",Tabla1[[#This Row],[Base para Mejor precio]]*(1-$F$2))</f>
        <v>364.31980199999998</v>
      </c>
      <c r="F4966" s="4" t="s">
        <v>5</v>
      </c>
      <c r="G4966" s="16" t="s">
        <v>6131</v>
      </c>
      <c r="H4966" s="5">
        <f>IFERROR(IF($F$3=0,"-",Tabla1[[#This Row],[Precio de Cliente neto]]*(1+$F$3)),"-")</f>
        <v>607.19966999999997</v>
      </c>
      <c r="I4966" s="5">
        <v>578.28539999999998</v>
      </c>
      <c r="J4966" s="5">
        <v>520.45686000000001</v>
      </c>
      <c r="K4966" s="26">
        <v>0.21</v>
      </c>
    </row>
    <row r="4967" spans="1:11">
      <c r="A4967" s="4">
        <v>20370</v>
      </c>
      <c r="B4967" t="s">
        <v>3717</v>
      </c>
      <c r="C4967" s="5">
        <f>IF($F$2=0," - ",Tabla1[[#This Row],[Base Precio de Lista neto]])</f>
        <v>578.28539999999998</v>
      </c>
      <c r="D4967" s="5">
        <f>IF($F$2=0," - ",Tabla1[[#This Row],[Base Precio de Lista neto]]*(1-$F$2))</f>
        <v>404.79977999999994</v>
      </c>
      <c r="E4967" s="5">
        <f>IF($F$2=0," - ",Tabla1[[#This Row],[Base para Mejor precio]]*(1-$F$2))</f>
        <v>364.31980199999998</v>
      </c>
      <c r="F4967" s="4" t="s">
        <v>5</v>
      </c>
      <c r="G4967" s="16" t="s">
        <v>6131</v>
      </c>
      <c r="H4967" s="5">
        <f>IFERROR(IF($F$3=0,"-",Tabla1[[#This Row],[Precio de Cliente neto]]*(1+$F$3)),"-")</f>
        <v>607.19966999999997</v>
      </c>
      <c r="I4967" s="5">
        <v>578.28539999999998</v>
      </c>
      <c r="J4967" s="5">
        <v>520.45686000000001</v>
      </c>
      <c r="K4967" s="26">
        <v>0.21</v>
      </c>
    </row>
    <row r="4968" spans="1:11">
      <c r="A4968" s="4">
        <v>20371</v>
      </c>
      <c r="B4968" t="s">
        <v>3718</v>
      </c>
      <c r="C4968" s="5">
        <f>IF($F$2=0," - ",Tabla1[[#This Row],[Base Precio de Lista neto]])</f>
        <v>578.28539999999998</v>
      </c>
      <c r="D4968" s="5">
        <f>IF($F$2=0," - ",Tabla1[[#This Row],[Base Precio de Lista neto]]*(1-$F$2))</f>
        <v>404.79977999999994</v>
      </c>
      <c r="E4968" s="5">
        <f>IF($F$2=0," - ",Tabla1[[#This Row],[Base para Mejor precio]]*(1-$F$2))</f>
        <v>364.31980199999998</v>
      </c>
      <c r="F4968" s="4" t="s">
        <v>5</v>
      </c>
      <c r="G4968" s="16" t="s">
        <v>6131</v>
      </c>
      <c r="H4968" s="5">
        <f>IFERROR(IF($F$3=0,"-",Tabla1[[#This Row],[Precio de Cliente neto]]*(1+$F$3)),"-")</f>
        <v>607.19966999999997</v>
      </c>
      <c r="I4968" s="5">
        <v>578.28539999999998</v>
      </c>
      <c r="J4968" s="5">
        <v>520.45686000000001</v>
      </c>
      <c r="K4968" s="26">
        <v>0.21</v>
      </c>
    </row>
    <row r="4969" spans="1:11">
      <c r="A4969" s="4">
        <v>20372</v>
      </c>
      <c r="B4969" t="s">
        <v>3719</v>
      </c>
      <c r="C4969" s="5">
        <f>IF($F$2=0," - ",Tabla1[[#This Row],[Base Precio de Lista neto]])</f>
        <v>578.28539999999998</v>
      </c>
      <c r="D4969" s="5">
        <f>IF($F$2=0," - ",Tabla1[[#This Row],[Base Precio de Lista neto]]*(1-$F$2))</f>
        <v>404.79977999999994</v>
      </c>
      <c r="E4969" s="5">
        <f>IF($F$2=0," - ",Tabla1[[#This Row],[Base para Mejor precio]]*(1-$F$2))</f>
        <v>364.31980199999998</v>
      </c>
      <c r="F4969" s="4" t="s">
        <v>5</v>
      </c>
      <c r="G4969" s="16" t="s">
        <v>6131</v>
      </c>
      <c r="H4969" s="5">
        <f>IFERROR(IF($F$3=0,"-",Tabla1[[#This Row],[Precio de Cliente neto]]*(1+$F$3)),"-")</f>
        <v>607.19966999999997</v>
      </c>
      <c r="I4969" s="5">
        <v>578.28539999999998</v>
      </c>
      <c r="J4969" s="5">
        <v>520.45686000000001</v>
      </c>
      <c r="K4969" s="26">
        <v>0.21</v>
      </c>
    </row>
    <row r="4970" spans="1:11">
      <c r="A4970" s="4">
        <v>20373</v>
      </c>
      <c r="B4970" t="s">
        <v>3720</v>
      </c>
      <c r="C4970" s="5">
        <f>IF($F$2=0," - ",Tabla1[[#This Row],[Base Precio de Lista neto]])</f>
        <v>578.28539999999998</v>
      </c>
      <c r="D4970" s="5">
        <f>IF($F$2=0," - ",Tabla1[[#This Row],[Base Precio de Lista neto]]*(1-$F$2))</f>
        <v>404.79977999999994</v>
      </c>
      <c r="E4970" s="5">
        <f>IF($F$2=0," - ",Tabla1[[#This Row],[Base para Mejor precio]]*(1-$F$2))</f>
        <v>364.31980199999998</v>
      </c>
      <c r="F4970" s="4" t="s">
        <v>5</v>
      </c>
      <c r="G4970" s="16" t="s">
        <v>6131</v>
      </c>
      <c r="H4970" s="5">
        <f>IFERROR(IF($F$3=0,"-",Tabla1[[#This Row],[Precio de Cliente neto]]*(1+$F$3)),"-")</f>
        <v>607.19966999999997</v>
      </c>
      <c r="I4970" s="5">
        <v>578.28539999999998</v>
      </c>
      <c r="J4970" s="5">
        <v>520.45686000000001</v>
      </c>
      <c r="K4970" s="26">
        <v>0.21</v>
      </c>
    </row>
    <row r="4971" spans="1:11">
      <c r="A4971" s="4">
        <v>20374</v>
      </c>
      <c r="B4971" t="s">
        <v>3721</v>
      </c>
      <c r="C4971" s="5">
        <f>IF($F$2=0," - ",Tabla1[[#This Row],[Base Precio de Lista neto]])</f>
        <v>578.28539999999998</v>
      </c>
      <c r="D4971" s="5">
        <f>IF($F$2=0," - ",Tabla1[[#This Row],[Base Precio de Lista neto]]*(1-$F$2))</f>
        <v>404.79977999999994</v>
      </c>
      <c r="E4971" s="5">
        <f>IF($F$2=0," - ",Tabla1[[#This Row],[Base para Mejor precio]]*(1-$F$2))</f>
        <v>364.31980199999998</v>
      </c>
      <c r="F4971" s="4" t="s">
        <v>5</v>
      </c>
      <c r="G4971" s="16" t="s">
        <v>6131</v>
      </c>
      <c r="H4971" s="5">
        <f>IFERROR(IF($F$3=0,"-",Tabla1[[#This Row],[Precio de Cliente neto]]*(1+$F$3)),"-")</f>
        <v>607.19966999999997</v>
      </c>
      <c r="I4971" s="5">
        <v>578.28539999999998</v>
      </c>
      <c r="J4971" s="5">
        <v>520.45686000000001</v>
      </c>
      <c r="K4971" s="26">
        <v>0.21</v>
      </c>
    </row>
    <row r="4972" spans="1:11">
      <c r="A4972" s="4">
        <v>20375</v>
      </c>
      <c r="B4972" t="s">
        <v>3722</v>
      </c>
      <c r="C4972" s="5">
        <f>IF($F$2=0," - ",Tabla1[[#This Row],[Base Precio de Lista neto]])</f>
        <v>578.28539999999998</v>
      </c>
      <c r="D4972" s="5">
        <f>IF($F$2=0," - ",Tabla1[[#This Row],[Base Precio de Lista neto]]*(1-$F$2))</f>
        <v>404.79977999999994</v>
      </c>
      <c r="E4972" s="5">
        <f>IF($F$2=0," - ",Tabla1[[#This Row],[Base para Mejor precio]]*(1-$F$2))</f>
        <v>364.31980199999998</v>
      </c>
      <c r="F4972" s="4" t="s">
        <v>5</v>
      </c>
      <c r="G4972" s="16" t="s">
        <v>6131</v>
      </c>
      <c r="H4972" s="5">
        <f>IFERROR(IF($F$3=0,"-",Tabla1[[#This Row],[Precio de Cliente neto]]*(1+$F$3)),"-")</f>
        <v>607.19966999999997</v>
      </c>
      <c r="I4972" s="5">
        <v>578.28539999999998</v>
      </c>
      <c r="J4972" s="5">
        <v>520.45686000000001</v>
      </c>
      <c r="K4972" s="26">
        <v>0.21</v>
      </c>
    </row>
    <row r="4973" spans="1:11">
      <c r="A4973" s="4">
        <v>20376</v>
      </c>
      <c r="B4973" t="s">
        <v>3723</v>
      </c>
      <c r="C4973" s="5">
        <f>IF($F$2=0," - ",Tabla1[[#This Row],[Base Precio de Lista neto]])</f>
        <v>578.28539999999998</v>
      </c>
      <c r="D4973" s="5">
        <f>IF($F$2=0," - ",Tabla1[[#This Row],[Base Precio de Lista neto]]*(1-$F$2))</f>
        <v>404.79977999999994</v>
      </c>
      <c r="E4973" s="5">
        <f>IF($F$2=0," - ",Tabla1[[#This Row],[Base para Mejor precio]]*(1-$F$2))</f>
        <v>364.31980199999998</v>
      </c>
      <c r="F4973" s="4" t="s">
        <v>5</v>
      </c>
      <c r="G4973" s="16" t="s">
        <v>6131</v>
      </c>
      <c r="H4973" s="5">
        <f>IFERROR(IF($F$3=0,"-",Tabla1[[#This Row],[Precio de Cliente neto]]*(1+$F$3)),"-")</f>
        <v>607.19966999999997</v>
      </c>
      <c r="I4973" s="5">
        <v>578.28539999999998</v>
      </c>
      <c r="J4973" s="5">
        <v>520.45686000000001</v>
      </c>
      <c r="K4973" s="26">
        <v>0.21</v>
      </c>
    </row>
    <row r="4974" spans="1:11">
      <c r="A4974" s="4">
        <v>20377</v>
      </c>
      <c r="B4974" t="s">
        <v>3724</v>
      </c>
      <c r="C4974" s="5">
        <f>IF($F$2=0," - ",Tabla1[[#This Row],[Base Precio de Lista neto]])</f>
        <v>400</v>
      </c>
      <c r="D4974" s="5">
        <f>IF($F$2=0," - ",Tabla1[[#This Row],[Base Precio de Lista neto]]*(1-$F$2))</f>
        <v>280</v>
      </c>
      <c r="E4974" s="5">
        <f>IF($F$2=0," - ",Tabla1[[#This Row],[Base para Mejor precio]]*(1-$F$2))</f>
        <v>251.99999999999997</v>
      </c>
      <c r="F4974" s="4" t="s">
        <v>5</v>
      </c>
      <c r="G4974" s="16" t="s">
        <v>6131</v>
      </c>
      <c r="H4974" s="5">
        <f>IFERROR(IF($F$3=0,"-",Tabla1[[#This Row],[Precio de Cliente neto]]*(1+$F$3)),"-")</f>
        <v>420</v>
      </c>
      <c r="I4974" s="5">
        <v>400</v>
      </c>
      <c r="J4974" s="5">
        <v>360</v>
      </c>
      <c r="K4974" s="26">
        <v>0.21</v>
      </c>
    </row>
    <row r="4975" spans="1:11">
      <c r="A4975" s="4">
        <v>20378</v>
      </c>
      <c r="B4975" t="s">
        <v>3725</v>
      </c>
      <c r="C4975" s="5">
        <f>IF($F$2=0," - ",Tabla1[[#This Row],[Base Precio de Lista neto]])</f>
        <v>400</v>
      </c>
      <c r="D4975" s="5">
        <f>IF($F$2=0," - ",Tabla1[[#This Row],[Base Precio de Lista neto]]*(1-$F$2))</f>
        <v>280</v>
      </c>
      <c r="E4975" s="5">
        <f>IF($F$2=0," - ",Tabla1[[#This Row],[Base para Mejor precio]]*(1-$F$2))</f>
        <v>251.99999999999997</v>
      </c>
      <c r="F4975" s="4" t="s">
        <v>5</v>
      </c>
      <c r="G4975" s="16" t="s">
        <v>6131</v>
      </c>
      <c r="H4975" s="5">
        <f>IFERROR(IF($F$3=0,"-",Tabla1[[#This Row],[Precio de Cliente neto]]*(1+$F$3)),"-")</f>
        <v>420</v>
      </c>
      <c r="I4975" s="5">
        <v>400</v>
      </c>
      <c r="J4975" s="5">
        <v>360</v>
      </c>
      <c r="K4975" s="26">
        <v>0.21</v>
      </c>
    </row>
    <row r="4976" spans="1:11">
      <c r="A4976" s="4">
        <v>20379</v>
      </c>
      <c r="B4976" t="s">
        <v>3726</v>
      </c>
      <c r="C4976" s="5">
        <f>IF($F$2=0," - ",Tabla1[[#This Row],[Base Precio de Lista neto]])</f>
        <v>400</v>
      </c>
      <c r="D4976" s="5">
        <f>IF($F$2=0," - ",Tabla1[[#This Row],[Base Precio de Lista neto]]*(1-$F$2))</f>
        <v>280</v>
      </c>
      <c r="E4976" s="5">
        <f>IF($F$2=0," - ",Tabla1[[#This Row],[Base para Mejor precio]]*(1-$F$2))</f>
        <v>251.99999999999997</v>
      </c>
      <c r="F4976" s="4" t="s">
        <v>5</v>
      </c>
      <c r="G4976" s="16" t="s">
        <v>6131</v>
      </c>
      <c r="H4976" s="5">
        <f>IFERROR(IF($F$3=0,"-",Tabla1[[#This Row],[Precio de Cliente neto]]*(1+$F$3)),"-")</f>
        <v>420</v>
      </c>
      <c r="I4976" s="5">
        <v>400</v>
      </c>
      <c r="J4976" s="5">
        <v>360</v>
      </c>
      <c r="K4976" s="26">
        <v>0.21</v>
      </c>
    </row>
    <row r="4977" spans="1:11">
      <c r="A4977" s="4">
        <v>20380</v>
      </c>
      <c r="B4977" t="s">
        <v>3727</v>
      </c>
      <c r="C4977" s="5">
        <f>IF($F$2=0," - ",Tabla1[[#This Row],[Base Precio de Lista neto]])</f>
        <v>400</v>
      </c>
      <c r="D4977" s="5">
        <f>IF($F$2=0," - ",Tabla1[[#This Row],[Base Precio de Lista neto]]*(1-$F$2))</f>
        <v>280</v>
      </c>
      <c r="E4977" s="5">
        <f>IF($F$2=0," - ",Tabla1[[#This Row],[Base para Mejor precio]]*(1-$F$2))</f>
        <v>251.99999999999997</v>
      </c>
      <c r="F4977" s="4" t="s">
        <v>5</v>
      </c>
      <c r="G4977" s="16" t="s">
        <v>6131</v>
      </c>
      <c r="H4977" s="5">
        <f>IFERROR(IF($F$3=0,"-",Tabla1[[#This Row],[Precio de Cliente neto]]*(1+$F$3)),"-")</f>
        <v>420</v>
      </c>
      <c r="I4977" s="5">
        <v>400</v>
      </c>
      <c r="J4977" s="5">
        <v>360</v>
      </c>
      <c r="K4977" s="26">
        <v>0.21</v>
      </c>
    </row>
    <row r="4978" spans="1:11">
      <c r="A4978" s="4">
        <v>20381</v>
      </c>
      <c r="B4978" t="s">
        <v>3728</v>
      </c>
      <c r="C4978" s="5">
        <f>IF($F$2=0," - ",Tabla1[[#This Row],[Base Precio de Lista neto]])</f>
        <v>400</v>
      </c>
      <c r="D4978" s="5">
        <f>IF($F$2=0," - ",Tabla1[[#This Row],[Base Precio de Lista neto]]*(1-$F$2))</f>
        <v>280</v>
      </c>
      <c r="E4978" s="5">
        <f>IF($F$2=0," - ",Tabla1[[#This Row],[Base para Mejor precio]]*(1-$F$2))</f>
        <v>251.99999999999997</v>
      </c>
      <c r="F4978" s="4" t="s">
        <v>5</v>
      </c>
      <c r="G4978" s="16" t="s">
        <v>6131</v>
      </c>
      <c r="H4978" s="5">
        <f>IFERROR(IF($F$3=0,"-",Tabla1[[#This Row],[Precio de Cliente neto]]*(1+$F$3)),"-")</f>
        <v>420</v>
      </c>
      <c r="I4978" s="5">
        <v>400</v>
      </c>
      <c r="J4978" s="5">
        <v>360</v>
      </c>
      <c r="K4978" s="26">
        <v>0.21</v>
      </c>
    </row>
    <row r="4979" spans="1:11">
      <c r="A4979" s="4">
        <v>20382</v>
      </c>
      <c r="B4979" t="s">
        <v>3729</v>
      </c>
      <c r="C4979" s="5">
        <f>IF($F$2=0," - ",Tabla1[[#This Row],[Base Precio de Lista neto]])</f>
        <v>400</v>
      </c>
      <c r="D4979" s="5">
        <f>IF($F$2=0," - ",Tabla1[[#This Row],[Base Precio de Lista neto]]*(1-$F$2))</f>
        <v>280</v>
      </c>
      <c r="E4979" s="5">
        <f>IF($F$2=0," - ",Tabla1[[#This Row],[Base para Mejor precio]]*(1-$F$2))</f>
        <v>251.99999999999997</v>
      </c>
      <c r="F4979" s="4" t="s">
        <v>5</v>
      </c>
      <c r="G4979" s="16" t="s">
        <v>6131</v>
      </c>
      <c r="H4979" s="5">
        <f>IFERROR(IF($F$3=0,"-",Tabla1[[#This Row],[Precio de Cliente neto]]*(1+$F$3)),"-")</f>
        <v>420</v>
      </c>
      <c r="I4979" s="5">
        <v>400</v>
      </c>
      <c r="J4979" s="5">
        <v>360</v>
      </c>
      <c r="K4979" s="26">
        <v>0.21</v>
      </c>
    </row>
    <row r="4980" spans="1:11">
      <c r="A4980" s="4">
        <v>20383</v>
      </c>
      <c r="B4980" t="s">
        <v>3730</v>
      </c>
      <c r="C4980" s="5">
        <f>IF($F$2=0," - ",Tabla1[[#This Row],[Base Precio de Lista neto]])</f>
        <v>400</v>
      </c>
      <c r="D4980" s="5">
        <f>IF($F$2=0," - ",Tabla1[[#This Row],[Base Precio de Lista neto]]*(1-$F$2))</f>
        <v>280</v>
      </c>
      <c r="E4980" s="5">
        <f>IF($F$2=0," - ",Tabla1[[#This Row],[Base para Mejor precio]]*(1-$F$2))</f>
        <v>251.99999999999997</v>
      </c>
      <c r="F4980" s="4" t="s">
        <v>5</v>
      </c>
      <c r="G4980" s="16" t="s">
        <v>6131</v>
      </c>
      <c r="H4980" s="5">
        <f>IFERROR(IF($F$3=0,"-",Tabla1[[#This Row],[Precio de Cliente neto]]*(1+$F$3)),"-")</f>
        <v>420</v>
      </c>
      <c r="I4980" s="5">
        <v>400</v>
      </c>
      <c r="J4980" s="5">
        <v>360</v>
      </c>
      <c r="K4980" s="26">
        <v>0.21</v>
      </c>
    </row>
    <row r="4981" spans="1:11">
      <c r="A4981" s="4">
        <v>20384</v>
      </c>
      <c r="B4981" t="s">
        <v>3731</v>
      </c>
      <c r="C4981" s="5">
        <f>IF($F$2=0," - ",Tabla1[[#This Row],[Base Precio de Lista neto]])</f>
        <v>400</v>
      </c>
      <c r="D4981" s="5">
        <f>IF($F$2=0," - ",Tabla1[[#This Row],[Base Precio de Lista neto]]*(1-$F$2))</f>
        <v>280</v>
      </c>
      <c r="E4981" s="5">
        <f>IF($F$2=0," - ",Tabla1[[#This Row],[Base para Mejor precio]]*(1-$F$2))</f>
        <v>251.99999999999997</v>
      </c>
      <c r="F4981" s="4" t="s">
        <v>5</v>
      </c>
      <c r="G4981" s="16" t="s">
        <v>6131</v>
      </c>
      <c r="H4981" s="5">
        <f>IFERROR(IF($F$3=0,"-",Tabla1[[#This Row],[Precio de Cliente neto]]*(1+$F$3)),"-")</f>
        <v>420</v>
      </c>
      <c r="I4981" s="5">
        <v>400</v>
      </c>
      <c r="J4981" s="5">
        <v>360</v>
      </c>
      <c r="K4981" s="26">
        <v>0.21</v>
      </c>
    </row>
    <row r="4982" spans="1:11">
      <c r="A4982" s="4">
        <v>20385</v>
      </c>
      <c r="B4982" t="s">
        <v>3732</v>
      </c>
      <c r="C4982" s="5">
        <f>IF($F$2=0," - ",Tabla1[[#This Row],[Base Precio de Lista neto]])</f>
        <v>400</v>
      </c>
      <c r="D4982" s="5">
        <f>IF($F$2=0," - ",Tabla1[[#This Row],[Base Precio de Lista neto]]*(1-$F$2))</f>
        <v>280</v>
      </c>
      <c r="E4982" s="5">
        <f>IF($F$2=0," - ",Tabla1[[#This Row],[Base para Mejor precio]]*(1-$F$2))</f>
        <v>251.99999999999997</v>
      </c>
      <c r="F4982" s="4" t="s">
        <v>5</v>
      </c>
      <c r="G4982" s="16" t="s">
        <v>6131</v>
      </c>
      <c r="H4982" s="5">
        <f>IFERROR(IF($F$3=0,"-",Tabla1[[#This Row],[Precio de Cliente neto]]*(1+$F$3)),"-")</f>
        <v>420</v>
      </c>
      <c r="I4982" s="5">
        <v>400</v>
      </c>
      <c r="J4982" s="5">
        <v>360</v>
      </c>
      <c r="K4982" s="26">
        <v>0.21</v>
      </c>
    </row>
    <row r="4983" spans="1:11">
      <c r="A4983" s="4">
        <v>20386</v>
      </c>
      <c r="B4983" t="s">
        <v>3733</v>
      </c>
      <c r="C4983" s="5">
        <f>IF($F$2=0," - ",Tabla1[[#This Row],[Base Precio de Lista neto]])</f>
        <v>192.00020000000001</v>
      </c>
      <c r="D4983" s="5">
        <f>IF($F$2=0," - ",Tabla1[[#This Row],[Base Precio de Lista neto]]*(1-$F$2))</f>
        <v>134.40013999999999</v>
      </c>
      <c r="E4983" s="5">
        <f>IF($F$2=0," - ",Tabla1[[#This Row],[Base para Mejor precio]]*(1-$F$2))</f>
        <v>120.960126</v>
      </c>
      <c r="F4983" s="4" t="s">
        <v>5</v>
      </c>
      <c r="G4983" s="16" t="s">
        <v>6131</v>
      </c>
      <c r="H4983" s="5">
        <f>IFERROR(IF($F$3=0,"-",Tabla1[[#This Row],[Precio de Cliente neto]]*(1+$F$3)),"-")</f>
        <v>201.60021</v>
      </c>
      <c r="I4983" s="5">
        <v>192.00020000000001</v>
      </c>
      <c r="J4983" s="5">
        <v>172.80018000000001</v>
      </c>
      <c r="K4983" s="26">
        <v>0.21</v>
      </c>
    </row>
    <row r="4984" spans="1:11">
      <c r="A4984" s="4">
        <v>20511</v>
      </c>
      <c r="B4984" t="s">
        <v>3734</v>
      </c>
      <c r="C4984" s="5">
        <f>IF($F$2=0," - ",Tabla1[[#This Row],[Base Precio de Lista neto]])</f>
        <v>2742.3380000000002</v>
      </c>
      <c r="D4984" s="5">
        <f>IF($F$2=0," - ",Tabla1[[#This Row],[Base Precio de Lista neto]]*(1-$F$2))</f>
        <v>1919.6366</v>
      </c>
      <c r="E4984" s="5">
        <f>IF($F$2=0," - ",Tabla1[[#This Row],[Base para Mejor precio]]*(1-$F$2))</f>
        <v>1727.6729400000002</v>
      </c>
      <c r="F4984" s="4" t="s">
        <v>6</v>
      </c>
      <c r="G4984" s="16" t="s">
        <v>6131</v>
      </c>
      <c r="H4984" s="5">
        <f>IFERROR(IF($F$3=0,"-",Tabla1[[#This Row],[Precio de Cliente neto]]*(1+$F$3)),"-")</f>
        <v>2879.4549000000002</v>
      </c>
      <c r="I4984" s="5">
        <v>2742.3380000000002</v>
      </c>
      <c r="J4984" s="5">
        <v>2468.1042000000002</v>
      </c>
      <c r="K4984" s="26">
        <v>0.21</v>
      </c>
    </row>
    <row r="4985" spans="1:11">
      <c r="A4985" s="4">
        <v>20595</v>
      </c>
      <c r="B4985" t="s">
        <v>3735</v>
      </c>
      <c r="C4985" s="5">
        <f>IF($F$2=0," - ",Tabla1[[#This Row],[Base Precio de Lista neto]])</f>
        <v>3452.3923</v>
      </c>
      <c r="D4985" s="5">
        <f>IF($F$2=0," - ",Tabla1[[#This Row],[Base Precio de Lista neto]]*(1-$F$2))</f>
        <v>2416.67461</v>
      </c>
      <c r="E4985" s="5">
        <f>IF($F$2=0," - ",Tabla1[[#This Row],[Base para Mejor precio]]*(1-$F$2))</f>
        <v>2175.0071489999996</v>
      </c>
      <c r="F4985" s="4" t="s">
        <v>6</v>
      </c>
      <c r="G4985" s="16" t="s">
        <v>6131</v>
      </c>
      <c r="H4985" s="5">
        <f>IFERROR(IF($F$3=0,"-",Tabla1[[#This Row],[Precio de Cliente neto]]*(1+$F$3)),"-")</f>
        <v>3625.011915</v>
      </c>
      <c r="I4985" s="5">
        <v>3452.3923</v>
      </c>
      <c r="J4985" s="5">
        <v>3107.1530699999998</v>
      </c>
      <c r="K4985" s="26">
        <v>0.21</v>
      </c>
    </row>
    <row r="4986" spans="1:11">
      <c r="A4986" s="4">
        <v>20597</v>
      </c>
      <c r="B4986" t="s">
        <v>3736</v>
      </c>
      <c r="C4986" s="5">
        <f>IF($F$2=0," - ",Tabla1[[#This Row],[Base Precio de Lista neto]])</f>
        <v>1382.4293</v>
      </c>
      <c r="D4986" s="5">
        <f>IF($F$2=0," - ",Tabla1[[#This Row],[Base Precio de Lista neto]]*(1-$F$2))</f>
        <v>967.70050999999989</v>
      </c>
      <c r="E4986" s="5">
        <f>IF($F$2=0," - ",Tabla1[[#This Row],[Base para Mejor precio]]*(1-$F$2))</f>
        <v>870.93045899999993</v>
      </c>
      <c r="F4986" s="4" t="s">
        <v>6</v>
      </c>
      <c r="G4986" s="16" t="s">
        <v>6131</v>
      </c>
      <c r="H4986" s="5">
        <f>IFERROR(IF($F$3=0,"-",Tabla1[[#This Row],[Precio de Cliente neto]]*(1+$F$3)),"-")</f>
        <v>1451.550765</v>
      </c>
      <c r="I4986" s="5">
        <v>1382.4293</v>
      </c>
      <c r="J4986" s="5">
        <v>1244.1863699999999</v>
      </c>
      <c r="K4986" s="26">
        <v>0.21</v>
      </c>
    </row>
    <row r="4987" spans="1:11">
      <c r="A4987" s="4">
        <v>20598</v>
      </c>
      <c r="B4987" t="s">
        <v>3737</v>
      </c>
      <c r="C4987" s="5">
        <f>IF($F$2=0," - ",Tabla1[[#This Row],[Base Precio de Lista neto]])</f>
        <v>2461.0592999999999</v>
      </c>
      <c r="D4987" s="5">
        <f>IF($F$2=0," - ",Tabla1[[#This Row],[Base Precio de Lista neto]]*(1-$F$2))</f>
        <v>1722.7415099999998</v>
      </c>
      <c r="E4987" s="5">
        <f>IF($F$2=0," - ",Tabla1[[#This Row],[Base para Mejor precio]]*(1-$F$2))</f>
        <v>1550.467359</v>
      </c>
      <c r="F4987" s="4" t="s">
        <v>6</v>
      </c>
      <c r="G4987" s="16" t="s">
        <v>6131</v>
      </c>
      <c r="H4987" s="5">
        <f>IFERROR(IF($F$3=0,"-",Tabla1[[#This Row],[Precio de Cliente neto]]*(1+$F$3)),"-")</f>
        <v>2584.1122649999998</v>
      </c>
      <c r="I4987" s="5">
        <v>2461.0592999999999</v>
      </c>
      <c r="J4987" s="5">
        <v>2214.9533700000002</v>
      </c>
      <c r="K4987" s="26">
        <v>0.21</v>
      </c>
    </row>
    <row r="4988" spans="1:11">
      <c r="A4988" s="4">
        <v>20599</v>
      </c>
      <c r="B4988" t="s">
        <v>3738</v>
      </c>
      <c r="C4988" s="5">
        <f>IF($F$2=0," - ",Tabla1[[#This Row],[Base Precio de Lista neto]])</f>
        <v>1568.3813</v>
      </c>
      <c r="D4988" s="5">
        <f>IF($F$2=0," - ",Tabla1[[#This Row],[Base Precio de Lista neto]]*(1-$F$2))</f>
        <v>1097.86691</v>
      </c>
      <c r="E4988" s="5">
        <f>IF($F$2=0," - ",Tabla1[[#This Row],[Base para Mejor precio]]*(1-$F$2))</f>
        <v>988.08021899999983</v>
      </c>
      <c r="F4988" s="4" t="s">
        <v>6</v>
      </c>
      <c r="G4988" s="16" t="s">
        <v>6131</v>
      </c>
      <c r="H4988" s="5">
        <f>IFERROR(IF($F$3=0,"-",Tabla1[[#This Row],[Precio de Cliente neto]]*(1+$F$3)),"-")</f>
        <v>1646.8003650000001</v>
      </c>
      <c r="I4988" s="5">
        <v>1568.3813</v>
      </c>
      <c r="J4988" s="5">
        <v>1411.5431699999999</v>
      </c>
      <c r="K4988" s="26">
        <v>0.21</v>
      </c>
    </row>
    <row r="4989" spans="1:11">
      <c r="A4989" s="4">
        <v>20600</v>
      </c>
      <c r="B4989" t="s">
        <v>3739</v>
      </c>
      <c r="C4989" s="5">
        <f>IF($F$2=0," - ",Tabla1[[#This Row],[Base Precio de Lista neto]])</f>
        <v>1568.3813</v>
      </c>
      <c r="D4989" s="5">
        <f>IF($F$2=0," - ",Tabla1[[#This Row],[Base Precio de Lista neto]]*(1-$F$2))</f>
        <v>1097.86691</v>
      </c>
      <c r="E4989" s="5">
        <f>IF($F$2=0," - ",Tabla1[[#This Row],[Base para Mejor precio]]*(1-$F$2))</f>
        <v>988.08021899999983</v>
      </c>
      <c r="F4989" s="4" t="s">
        <v>6</v>
      </c>
      <c r="G4989" s="16" t="s">
        <v>6131</v>
      </c>
      <c r="H4989" s="5">
        <f>IFERROR(IF($F$3=0,"-",Tabla1[[#This Row],[Precio de Cliente neto]]*(1+$F$3)),"-")</f>
        <v>1646.8003650000001</v>
      </c>
      <c r="I4989" s="5">
        <v>1568.3813</v>
      </c>
      <c r="J4989" s="5">
        <v>1411.5431699999999</v>
      </c>
      <c r="K4989" s="26">
        <v>0.21</v>
      </c>
    </row>
    <row r="4990" spans="1:11">
      <c r="A4990" s="4">
        <v>20601</v>
      </c>
      <c r="B4990" t="s">
        <v>3740</v>
      </c>
      <c r="C4990" s="5">
        <f>IF($F$2=0," - ",Tabla1[[#This Row],[Base Precio de Lista neto]])</f>
        <v>1568.3813</v>
      </c>
      <c r="D4990" s="5">
        <f>IF($F$2=0," - ",Tabla1[[#This Row],[Base Precio de Lista neto]]*(1-$F$2))</f>
        <v>1097.86691</v>
      </c>
      <c r="E4990" s="5">
        <f>IF($F$2=0," - ",Tabla1[[#This Row],[Base para Mejor precio]]*(1-$F$2))</f>
        <v>988.08021899999983</v>
      </c>
      <c r="F4990" s="4" t="s">
        <v>6</v>
      </c>
      <c r="G4990" s="16" t="s">
        <v>6131</v>
      </c>
      <c r="H4990" s="5">
        <f>IFERROR(IF($F$3=0,"-",Tabla1[[#This Row],[Precio de Cliente neto]]*(1+$F$3)),"-")</f>
        <v>1646.8003650000001</v>
      </c>
      <c r="I4990" s="5">
        <v>1568.3813</v>
      </c>
      <c r="J4990" s="5">
        <v>1411.5431699999999</v>
      </c>
      <c r="K4990" s="26">
        <v>0.21</v>
      </c>
    </row>
    <row r="4991" spans="1:11">
      <c r="A4991" s="4">
        <v>20602</v>
      </c>
      <c r="B4991" t="s">
        <v>3741</v>
      </c>
      <c r="C4991" s="5">
        <f>IF($F$2=0," - ",Tabla1[[#This Row],[Base Precio de Lista neto]])</f>
        <v>1568.3813</v>
      </c>
      <c r="D4991" s="5">
        <f>IF($F$2=0," - ",Tabla1[[#This Row],[Base Precio de Lista neto]]*(1-$F$2))</f>
        <v>1097.86691</v>
      </c>
      <c r="E4991" s="5">
        <f>IF($F$2=0," - ",Tabla1[[#This Row],[Base para Mejor precio]]*(1-$F$2))</f>
        <v>988.08021899999983</v>
      </c>
      <c r="F4991" s="4" t="s">
        <v>6</v>
      </c>
      <c r="G4991" s="16" t="s">
        <v>6131</v>
      </c>
      <c r="H4991" s="5">
        <f>IFERROR(IF($F$3=0,"-",Tabla1[[#This Row],[Precio de Cliente neto]]*(1+$F$3)),"-")</f>
        <v>1646.8003650000001</v>
      </c>
      <c r="I4991" s="5">
        <v>1568.3813</v>
      </c>
      <c r="J4991" s="5">
        <v>1411.5431699999999</v>
      </c>
      <c r="K4991" s="26">
        <v>0.21</v>
      </c>
    </row>
    <row r="4992" spans="1:11">
      <c r="A4992" s="4">
        <v>20603</v>
      </c>
      <c r="B4992" t="s">
        <v>3742</v>
      </c>
      <c r="C4992" s="5">
        <f>IF($F$2=0," - ",Tabla1[[#This Row],[Base Precio de Lista neto]])</f>
        <v>1568.3813</v>
      </c>
      <c r="D4992" s="5">
        <f>IF($F$2=0," - ",Tabla1[[#This Row],[Base Precio de Lista neto]]*(1-$F$2))</f>
        <v>1097.86691</v>
      </c>
      <c r="E4992" s="5">
        <f>IF($F$2=0," - ",Tabla1[[#This Row],[Base para Mejor precio]]*(1-$F$2))</f>
        <v>988.08021899999983</v>
      </c>
      <c r="F4992" s="4" t="s">
        <v>6</v>
      </c>
      <c r="G4992" s="16" t="s">
        <v>6131</v>
      </c>
      <c r="H4992" s="5">
        <f>IFERROR(IF($F$3=0,"-",Tabla1[[#This Row],[Precio de Cliente neto]]*(1+$F$3)),"-")</f>
        <v>1646.8003650000001</v>
      </c>
      <c r="I4992" s="5">
        <v>1568.3813</v>
      </c>
      <c r="J4992" s="5">
        <v>1411.5431699999999</v>
      </c>
      <c r="K4992" s="26">
        <v>0.21</v>
      </c>
    </row>
    <row r="4993" spans="1:11">
      <c r="A4993" s="4">
        <v>20604</v>
      </c>
      <c r="B4993" t="s">
        <v>3743</v>
      </c>
      <c r="C4993" s="5">
        <f>IF($F$2=0," - ",Tabla1[[#This Row],[Base Precio de Lista neto]])</f>
        <v>1568.3813</v>
      </c>
      <c r="D4993" s="5">
        <f>IF($F$2=0," - ",Tabla1[[#This Row],[Base Precio de Lista neto]]*(1-$F$2))</f>
        <v>1097.86691</v>
      </c>
      <c r="E4993" s="5">
        <f>IF($F$2=0," - ",Tabla1[[#This Row],[Base para Mejor precio]]*(1-$F$2))</f>
        <v>988.08021899999983</v>
      </c>
      <c r="F4993" s="4" t="s">
        <v>6</v>
      </c>
      <c r="G4993" s="16" t="s">
        <v>6131</v>
      </c>
      <c r="H4993" s="5">
        <f>IFERROR(IF($F$3=0,"-",Tabla1[[#This Row],[Precio de Cliente neto]]*(1+$F$3)),"-")</f>
        <v>1646.8003650000001</v>
      </c>
      <c r="I4993" s="5">
        <v>1568.3813</v>
      </c>
      <c r="J4993" s="5">
        <v>1411.5431699999999</v>
      </c>
      <c r="K4993" s="26">
        <v>0.21</v>
      </c>
    </row>
    <row r="4994" spans="1:11">
      <c r="A4994" s="4">
        <v>20605</v>
      </c>
      <c r="B4994" t="s">
        <v>3744</v>
      </c>
      <c r="C4994" s="5">
        <f>IF($F$2=0," - ",Tabla1[[#This Row],[Base Precio de Lista neto]])</f>
        <v>1568.3813</v>
      </c>
      <c r="D4994" s="5">
        <f>IF($F$2=0," - ",Tabla1[[#This Row],[Base Precio de Lista neto]]*(1-$F$2))</f>
        <v>1097.86691</v>
      </c>
      <c r="E4994" s="5">
        <f>IF($F$2=0," - ",Tabla1[[#This Row],[Base para Mejor precio]]*(1-$F$2))</f>
        <v>988.08021899999983</v>
      </c>
      <c r="F4994" s="4" t="s">
        <v>6</v>
      </c>
      <c r="G4994" s="16" t="s">
        <v>6131</v>
      </c>
      <c r="H4994" s="5">
        <f>IFERROR(IF($F$3=0,"-",Tabla1[[#This Row],[Precio de Cliente neto]]*(1+$F$3)),"-")</f>
        <v>1646.8003650000001</v>
      </c>
      <c r="I4994" s="5">
        <v>1568.3813</v>
      </c>
      <c r="J4994" s="5">
        <v>1411.5431699999999</v>
      </c>
      <c r="K4994" s="26">
        <v>0.21</v>
      </c>
    </row>
    <row r="4995" spans="1:11">
      <c r="A4995" s="4">
        <v>20606</v>
      </c>
      <c r="B4995" t="s">
        <v>3745</v>
      </c>
      <c r="C4995" s="5">
        <f>IF($F$2=0," - ",Tabla1[[#This Row],[Base Precio de Lista neto]])</f>
        <v>1568.3813</v>
      </c>
      <c r="D4995" s="5">
        <f>IF($F$2=0," - ",Tabla1[[#This Row],[Base Precio de Lista neto]]*(1-$F$2))</f>
        <v>1097.86691</v>
      </c>
      <c r="E4995" s="5">
        <f>IF($F$2=0," - ",Tabla1[[#This Row],[Base para Mejor precio]]*(1-$F$2))</f>
        <v>988.08021899999983</v>
      </c>
      <c r="F4995" s="4" t="s">
        <v>6</v>
      </c>
      <c r="G4995" s="16" t="s">
        <v>6131</v>
      </c>
      <c r="H4995" s="5">
        <f>IFERROR(IF($F$3=0,"-",Tabla1[[#This Row],[Precio de Cliente neto]]*(1+$F$3)),"-")</f>
        <v>1646.8003650000001</v>
      </c>
      <c r="I4995" s="5">
        <v>1568.3813</v>
      </c>
      <c r="J4995" s="5">
        <v>1411.5431699999999</v>
      </c>
      <c r="K4995" s="26">
        <v>0.21</v>
      </c>
    </row>
    <row r="4996" spans="1:11">
      <c r="A4996" s="4">
        <v>20607</v>
      </c>
      <c r="B4996" t="s">
        <v>3746</v>
      </c>
      <c r="C4996" s="5">
        <f>IF($F$2=0," - ",Tabla1[[#This Row],[Base Precio de Lista neto]])</f>
        <v>1567.2436</v>
      </c>
      <c r="D4996" s="5">
        <f>IF($F$2=0," - ",Tabla1[[#This Row],[Base Precio de Lista neto]]*(1-$F$2))</f>
        <v>1097.07052</v>
      </c>
      <c r="E4996" s="5">
        <f>IF($F$2=0," - ",Tabla1[[#This Row],[Base para Mejor precio]]*(1-$F$2))</f>
        <v>987.36346800000001</v>
      </c>
      <c r="F4996" s="4" t="s">
        <v>6</v>
      </c>
      <c r="G4996" s="16" t="s">
        <v>6131</v>
      </c>
      <c r="H4996" s="5">
        <f>IFERROR(IF($F$3=0,"-",Tabla1[[#This Row],[Precio de Cliente neto]]*(1+$F$3)),"-")</f>
        <v>1645.6057799999999</v>
      </c>
      <c r="I4996" s="5">
        <v>1567.2436</v>
      </c>
      <c r="J4996" s="5">
        <v>1410.5192400000001</v>
      </c>
      <c r="K4996" s="26">
        <v>0.21</v>
      </c>
    </row>
    <row r="4997" spans="1:11">
      <c r="A4997" s="4">
        <v>20608</v>
      </c>
      <c r="B4997" t="s">
        <v>3747</v>
      </c>
      <c r="C4997" s="5">
        <f>IF($F$2=0," - ",Tabla1[[#This Row],[Base Precio de Lista neto]])</f>
        <v>2039.3141000000001</v>
      </c>
      <c r="D4997" s="5">
        <f>IF($F$2=0," - ",Tabla1[[#This Row],[Base Precio de Lista neto]]*(1-$F$2))</f>
        <v>1427.5198699999999</v>
      </c>
      <c r="E4997" s="5">
        <f>IF($F$2=0," - ",Tabla1[[#This Row],[Base para Mejor precio]]*(1-$F$2))</f>
        <v>1284.7678829999998</v>
      </c>
      <c r="F4997" s="4" t="s">
        <v>6</v>
      </c>
      <c r="G4997" s="16" t="s">
        <v>6131</v>
      </c>
      <c r="H4997" s="5">
        <f>IFERROR(IF($F$3=0,"-",Tabla1[[#This Row],[Precio de Cliente neto]]*(1+$F$3)),"-")</f>
        <v>2141.2798049999997</v>
      </c>
      <c r="I4997" s="5">
        <v>2039.3141000000001</v>
      </c>
      <c r="J4997" s="5">
        <v>1835.3826899999999</v>
      </c>
      <c r="K4997" s="26">
        <v>0.21</v>
      </c>
    </row>
    <row r="4998" spans="1:11">
      <c r="A4998" s="4">
        <v>20609</v>
      </c>
      <c r="B4998" t="s">
        <v>3748</v>
      </c>
      <c r="C4998" s="5">
        <f>IF($F$2=0," - ",Tabla1[[#This Row],[Base Precio de Lista neto]])</f>
        <v>1932.5461</v>
      </c>
      <c r="D4998" s="5">
        <f>IF($F$2=0," - ",Tabla1[[#This Row],[Base Precio de Lista neto]]*(1-$F$2))</f>
        <v>1352.7822699999999</v>
      </c>
      <c r="E4998" s="5">
        <f>IF($F$2=0," - ",Tabla1[[#This Row],[Base para Mejor precio]]*(1-$F$2))</f>
        <v>1217.5040429999999</v>
      </c>
      <c r="F4998" s="4" t="s">
        <v>6</v>
      </c>
      <c r="G4998" s="16" t="s">
        <v>6131</v>
      </c>
      <c r="H4998" s="5">
        <f>IFERROR(IF($F$3=0,"-",Tabla1[[#This Row],[Precio de Cliente neto]]*(1+$F$3)),"-")</f>
        <v>2029.173405</v>
      </c>
      <c r="I4998" s="5">
        <v>1932.5461</v>
      </c>
      <c r="J4998" s="5">
        <v>1739.2914900000001</v>
      </c>
      <c r="K4998" s="26">
        <v>0.21</v>
      </c>
    </row>
    <row r="4999" spans="1:11">
      <c r="A4999" s="4">
        <v>20610</v>
      </c>
      <c r="B4999" t="s">
        <v>3749</v>
      </c>
      <c r="C4999" s="5">
        <f>IF($F$2=0," - ",Tabla1[[#This Row],[Base Precio de Lista neto]])</f>
        <v>1568.4374</v>
      </c>
      <c r="D4999" s="5">
        <f>IF($F$2=0," - ",Tabla1[[#This Row],[Base Precio de Lista neto]]*(1-$F$2))</f>
        <v>1097.9061799999999</v>
      </c>
      <c r="E4999" s="5">
        <f>IF($F$2=0," - ",Tabla1[[#This Row],[Base para Mejor precio]]*(1-$F$2))</f>
        <v>988.11556199999995</v>
      </c>
      <c r="F4999" s="4" t="s">
        <v>6</v>
      </c>
      <c r="G4999" s="16" t="s">
        <v>6131</v>
      </c>
      <c r="H4999" s="5">
        <f>IFERROR(IF($F$3=0,"-",Tabla1[[#This Row],[Precio de Cliente neto]]*(1+$F$3)),"-")</f>
        <v>1646.8592699999999</v>
      </c>
      <c r="I4999" s="5">
        <v>1568.4374</v>
      </c>
      <c r="J4999" s="5">
        <v>1411.59366</v>
      </c>
      <c r="K4999" s="26">
        <v>0.21</v>
      </c>
    </row>
    <row r="5000" spans="1:11">
      <c r="A5000" s="4">
        <v>20611</v>
      </c>
      <c r="B5000" t="s">
        <v>3750</v>
      </c>
      <c r="C5000" s="5">
        <f>IF($F$2=0," - ",Tabla1[[#This Row],[Base Precio de Lista neto]])</f>
        <v>1568.4374</v>
      </c>
      <c r="D5000" s="5">
        <f>IF($F$2=0," - ",Tabla1[[#This Row],[Base Precio de Lista neto]]*(1-$F$2))</f>
        <v>1097.9061799999999</v>
      </c>
      <c r="E5000" s="5">
        <f>IF($F$2=0," - ",Tabla1[[#This Row],[Base para Mejor precio]]*(1-$F$2))</f>
        <v>988.11556199999995</v>
      </c>
      <c r="F5000" s="4" t="s">
        <v>6</v>
      </c>
      <c r="G5000" s="16" t="s">
        <v>6131</v>
      </c>
      <c r="H5000" s="5">
        <f>IFERROR(IF($F$3=0,"-",Tabla1[[#This Row],[Precio de Cliente neto]]*(1+$F$3)),"-")</f>
        <v>1646.8592699999999</v>
      </c>
      <c r="I5000" s="5">
        <v>1568.4374</v>
      </c>
      <c r="J5000" s="5">
        <v>1411.59366</v>
      </c>
      <c r="K5000" s="26">
        <v>0.21</v>
      </c>
    </row>
    <row r="5001" spans="1:11">
      <c r="A5001" s="4">
        <v>20612</v>
      </c>
      <c r="B5001" t="s">
        <v>3751</v>
      </c>
      <c r="C5001" s="5">
        <f>IF($F$2=0," - ",Tabla1[[#This Row],[Base Precio de Lista neto]])</f>
        <v>1568.3813</v>
      </c>
      <c r="D5001" s="5">
        <f>IF($F$2=0," - ",Tabla1[[#This Row],[Base Precio de Lista neto]]*(1-$F$2))</f>
        <v>1097.86691</v>
      </c>
      <c r="E5001" s="5">
        <f>IF($F$2=0," - ",Tabla1[[#This Row],[Base para Mejor precio]]*(1-$F$2))</f>
        <v>988.08021899999983</v>
      </c>
      <c r="F5001" s="4" t="s">
        <v>6</v>
      </c>
      <c r="G5001" s="16" t="s">
        <v>6131</v>
      </c>
      <c r="H5001" s="5">
        <f>IFERROR(IF($F$3=0,"-",Tabla1[[#This Row],[Precio de Cliente neto]]*(1+$F$3)),"-")</f>
        <v>1646.8003650000001</v>
      </c>
      <c r="I5001" s="5">
        <v>1568.3813</v>
      </c>
      <c r="J5001" s="5">
        <v>1411.5431699999999</v>
      </c>
      <c r="K5001" s="26">
        <v>0.21</v>
      </c>
    </row>
    <row r="5002" spans="1:11">
      <c r="A5002" s="4">
        <v>20613</v>
      </c>
      <c r="B5002" t="s">
        <v>3752</v>
      </c>
      <c r="C5002" s="5">
        <f>IF($F$2=0," - ",Tabla1[[#This Row],[Base Precio de Lista neto]])</f>
        <v>1568.3813</v>
      </c>
      <c r="D5002" s="5">
        <f>IF($F$2=0," - ",Tabla1[[#This Row],[Base Precio de Lista neto]]*(1-$F$2))</f>
        <v>1097.86691</v>
      </c>
      <c r="E5002" s="5">
        <f>IF($F$2=0," - ",Tabla1[[#This Row],[Base para Mejor precio]]*(1-$F$2))</f>
        <v>988.08021899999983</v>
      </c>
      <c r="F5002" s="4" t="s">
        <v>6</v>
      </c>
      <c r="G5002" s="16" t="s">
        <v>6131</v>
      </c>
      <c r="H5002" s="5">
        <f>IFERROR(IF($F$3=0,"-",Tabla1[[#This Row],[Precio de Cliente neto]]*(1+$F$3)),"-")</f>
        <v>1646.8003650000001</v>
      </c>
      <c r="I5002" s="5">
        <v>1568.3813</v>
      </c>
      <c r="J5002" s="5">
        <v>1411.5431699999999</v>
      </c>
      <c r="K5002" s="26">
        <v>0.21</v>
      </c>
    </row>
    <row r="5003" spans="1:11">
      <c r="A5003" s="4">
        <v>20614</v>
      </c>
      <c r="B5003" t="s">
        <v>3753</v>
      </c>
      <c r="C5003" s="5">
        <f>IF($F$2=0," - ",Tabla1[[#This Row],[Base Precio de Lista neto]])</f>
        <v>1568.3813</v>
      </c>
      <c r="D5003" s="5">
        <f>IF($F$2=0," - ",Tabla1[[#This Row],[Base Precio de Lista neto]]*(1-$F$2))</f>
        <v>1097.86691</v>
      </c>
      <c r="E5003" s="5">
        <f>IF($F$2=0," - ",Tabla1[[#This Row],[Base para Mejor precio]]*(1-$F$2))</f>
        <v>988.08021899999983</v>
      </c>
      <c r="F5003" s="4" t="s">
        <v>6</v>
      </c>
      <c r="G5003" s="16" t="s">
        <v>6131</v>
      </c>
      <c r="H5003" s="5">
        <f>IFERROR(IF($F$3=0,"-",Tabla1[[#This Row],[Precio de Cliente neto]]*(1+$F$3)),"-")</f>
        <v>1646.8003650000001</v>
      </c>
      <c r="I5003" s="5">
        <v>1568.3813</v>
      </c>
      <c r="J5003" s="5">
        <v>1411.5431699999999</v>
      </c>
      <c r="K5003" s="26">
        <v>0.21</v>
      </c>
    </row>
    <row r="5004" spans="1:11">
      <c r="A5004" s="4">
        <v>20615</v>
      </c>
      <c r="B5004" t="s">
        <v>3754</v>
      </c>
      <c r="C5004" s="5">
        <f>IF($F$2=0," - ",Tabla1[[#This Row],[Base Precio de Lista neto]])</f>
        <v>1568.3813</v>
      </c>
      <c r="D5004" s="5">
        <f>IF($F$2=0," - ",Tabla1[[#This Row],[Base Precio de Lista neto]]*(1-$F$2))</f>
        <v>1097.86691</v>
      </c>
      <c r="E5004" s="5">
        <f>IF($F$2=0," - ",Tabla1[[#This Row],[Base para Mejor precio]]*(1-$F$2))</f>
        <v>988.08021899999983</v>
      </c>
      <c r="F5004" s="4" t="s">
        <v>6</v>
      </c>
      <c r="G5004" s="16" t="s">
        <v>6131</v>
      </c>
      <c r="H5004" s="5">
        <f>IFERROR(IF($F$3=0,"-",Tabla1[[#This Row],[Precio de Cliente neto]]*(1+$F$3)),"-")</f>
        <v>1646.8003650000001</v>
      </c>
      <c r="I5004" s="5">
        <v>1568.3813</v>
      </c>
      <c r="J5004" s="5">
        <v>1411.5431699999999</v>
      </c>
      <c r="K5004" s="26">
        <v>0.21</v>
      </c>
    </row>
    <row r="5005" spans="1:11">
      <c r="A5005" s="4">
        <v>20616</v>
      </c>
      <c r="B5005" t="s">
        <v>3755</v>
      </c>
      <c r="C5005" s="5">
        <f>IF($F$2=0," - ",Tabla1[[#This Row],[Base Precio de Lista neto]])</f>
        <v>1568.3813</v>
      </c>
      <c r="D5005" s="5">
        <f>IF($F$2=0," - ",Tabla1[[#This Row],[Base Precio de Lista neto]]*(1-$F$2))</f>
        <v>1097.86691</v>
      </c>
      <c r="E5005" s="5">
        <f>IF($F$2=0," - ",Tabla1[[#This Row],[Base para Mejor precio]]*(1-$F$2))</f>
        <v>988.08021899999983</v>
      </c>
      <c r="F5005" s="4" t="s">
        <v>6</v>
      </c>
      <c r="G5005" s="16" t="s">
        <v>6131</v>
      </c>
      <c r="H5005" s="5">
        <f>IFERROR(IF($F$3=0,"-",Tabla1[[#This Row],[Precio de Cliente neto]]*(1+$F$3)),"-")</f>
        <v>1646.8003650000001</v>
      </c>
      <c r="I5005" s="5">
        <v>1568.3813</v>
      </c>
      <c r="J5005" s="5">
        <v>1411.5431699999999</v>
      </c>
      <c r="K5005" s="26">
        <v>0.21</v>
      </c>
    </row>
    <row r="5006" spans="1:11">
      <c r="A5006" s="4">
        <v>20617</v>
      </c>
      <c r="B5006" t="s">
        <v>3756</v>
      </c>
      <c r="C5006" s="5">
        <f>IF($F$2=0," - ",Tabla1[[#This Row],[Base Precio de Lista neto]])</f>
        <v>1568.3813</v>
      </c>
      <c r="D5006" s="5">
        <f>IF($F$2=0," - ",Tabla1[[#This Row],[Base Precio de Lista neto]]*(1-$F$2))</f>
        <v>1097.86691</v>
      </c>
      <c r="E5006" s="5">
        <f>IF($F$2=0," - ",Tabla1[[#This Row],[Base para Mejor precio]]*(1-$F$2))</f>
        <v>988.08021899999983</v>
      </c>
      <c r="F5006" s="4" t="s">
        <v>6</v>
      </c>
      <c r="G5006" s="16" t="s">
        <v>6131</v>
      </c>
      <c r="H5006" s="5">
        <f>IFERROR(IF($F$3=0,"-",Tabla1[[#This Row],[Precio de Cliente neto]]*(1+$F$3)),"-")</f>
        <v>1646.8003650000001</v>
      </c>
      <c r="I5006" s="5">
        <v>1568.3813</v>
      </c>
      <c r="J5006" s="5">
        <v>1411.5431699999999</v>
      </c>
      <c r="K5006" s="26">
        <v>0.21</v>
      </c>
    </row>
    <row r="5007" spans="1:11">
      <c r="A5007" s="4">
        <v>20623</v>
      </c>
      <c r="B5007" t="s">
        <v>3757</v>
      </c>
      <c r="C5007" s="5">
        <f>IF($F$2=0," - ",Tabla1[[#This Row],[Base Precio de Lista neto]])</f>
        <v>1568.3813</v>
      </c>
      <c r="D5007" s="5">
        <f>IF($F$2=0," - ",Tabla1[[#This Row],[Base Precio de Lista neto]]*(1-$F$2))</f>
        <v>1097.86691</v>
      </c>
      <c r="E5007" s="5">
        <f>IF($F$2=0," - ",Tabla1[[#This Row],[Base para Mejor precio]]*(1-$F$2))</f>
        <v>988.08021899999983</v>
      </c>
      <c r="F5007" s="4" t="s">
        <v>6</v>
      </c>
      <c r="G5007" s="16" t="s">
        <v>6131</v>
      </c>
      <c r="H5007" s="5">
        <f>IFERROR(IF($F$3=0,"-",Tabla1[[#This Row],[Precio de Cliente neto]]*(1+$F$3)),"-")</f>
        <v>1646.8003650000001</v>
      </c>
      <c r="I5007" s="5">
        <v>1568.3813</v>
      </c>
      <c r="J5007" s="5">
        <v>1411.5431699999999</v>
      </c>
      <c r="K5007" s="26">
        <v>0.21</v>
      </c>
    </row>
    <row r="5008" spans="1:11">
      <c r="A5008" s="4">
        <v>20624</v>
      </c>
      <c r="B5008" t="s">
        <v>3758</v>
      </c>
      <c r="C5008" s="5">
        <f>IF($F$2=0," - ",Tabla1[[#This Row],[Base Precio de Lista neto]])</f>
        <v>1568.3813</v>
      </c>
      <c r="D5008" s="5">
        <f>IF($F$2=0," - ",Tabla1[[#This Row],[Base Precio de Lista neto]]*(1-$F$2))</f>
        <v>1097.86691</v>
      </c>
      <c r="E5008" s="5">
        <f>IF($F$2=0," - ",Tabla1[[#This Row],[Base para Mejor precio]]*(1-$F$2))</f>
        <v>988.08021899999983</v>
      </c>
      <c r="F5008" s="4" t="s">
        <v>6</v>
      </c>
      <c r="G5008" s="16" t="s">
        <v>6131</v>
      </c>
      <c r="H5008" s="5">
        <f>IFERROR(IF($F$3=0,"-",Tabla1[[#This Row],[Precio de Cliente neto]]*(1+$F$3)),"-")</f>
        <v>1646.8003650000001</v>
      </c>
      <c r="I5008" s="5">
        <v>1568.3813</v>
      </c>
      <c r="J5008" s="5">
        <v>1411.5431699999999</v>
      </c>
      <c r="K5008" s="26">
        <v>0.21</v>
      </c>
    </row>
    <row r="5009" spans="1:11">
      <c r="A5009" s="4">
        <v>20625</v>
      </c>
      <c r="B5009" t="s">
        <v>3759</v>
      </c>
      <c r="C5009" s="5">
        <f>IF($F$2=0," - ",Tabla1[[#This Row],[Base Precio de Lista neto]])</f>
        <v>1568.3813</v>
      </c>
      <c r="D5009" s="5">
        <f>IF($F$2=0," - ",Tabla1[[#This Row],[Base Precio de Lista neto]]*(1-$F$2))</f>
        <v>1097.86691</v>
      </c>
      <c r="E5009" s="5">
        <f>IF($F$2=0," - ",Tabla1[[#This Row],[Base para Mejor precio]]*(1-$F$2))</f>
        <v>988.08021899999983</v>
      </c>
      <c r="F5009" s="4" t="s">
        <v>6</v>
      </c>
      <c r="G5009" s="16" t="s">
        <v>6131</v>
      </c>
      <c r="H5009" s="5">
        <f>IFERROR(IF($F$3=0,"-",Tabla1[[#This Row],[Precio de Cliente neto]]*(1+$F$3)),"-")</f>
        <v>1646.8003650000001</v>
      </c>
      <c r="I5009" s="5">
        <v>1568.3813</v>
      </c>
      <c r="J5009" s="5">
        <v>1411.5431699999999</v>
      </c>
      <c r="K5009" s="26">
        <v>0.21</v>
      </c>
    </row>
    <row r="5010" spans="1:11">
      <c r="A5010" s="4">
        <v>20626</v>
      </c>
      <c r="B5010" t="s">
        <v>3760</v>
      </c>
      <c r="C5010" s="5">
        <f>IF($F$2=0," - ",Tabla1[[#This Row],[Base Precio de Lista neto]])</f>
        <v>1568.3813</v>
      </c>
      <c r="D5010" s="5">
        <f>IF($F$2=0," - ",Tabla1[[#This Row],[Base Precio de Lista neto]]*(1-$F$2))</f>
        <v>1097.86691</v>
      </c>
      <c r="E5010" s="5">
        <f>IF($F$2=0," - ",Tabla1[[#This Row],[Base para Mejor precio]]*(1-$F$2))</f>
        <v>988.08021899999983</v>
      </c>
      <c r="F5010" s="4" t="s">
        <v>6</v>
      </c>
      <c r="G5010" s="16" t="s">
        <v>6131</v>
      </c>
      <c r="H5010" s="5">
        <f>IFERROR(IF($F$3=0,"-",Tabla1[[#This Row],[Precio de Cliente neto]]*(1+$F$3)),"-")</f>
        <v>1646.8003650000001</v>
      </c>
      <c r="I5010" s="5">
        <v>1568.3813</v>
      </c>
      <c r="J5010" s="5">
        <v>1411.5431699999999</v>
      </c>
      <c r="K5010" s="26">
        <v>0.21</v>
      </c>
    </row>
    <row r="5011" spans="1:11">
      <c r="A5011" s="4">
        <v>20627</v>
      </c>
      <c r="B5011" t="s">
        <v>3761</v>
      </c>
      <c r="C5011" s="5">
        <f>IF($F$2=0," - ",Tabla1[[#This Row],[Base Precio de Lista neto]])</f>
        <v>1568.3813</v>
      </c>
      <c r="D5011" s="5">
        <f>IF($F$2=0," - ",Tabla1[[#This Row],[Base Precio de Lista neto]]*(1-$F$2))</f>
        <v>1097.86691</v>
      </c>
      <c r="E5011" s="5">
        <f>IF($F$2=0," - ",Tabla1[[#This Row],[Base para Mejor precio]]*(1-$F$2))</f>
        <v>988.08021899999983</v>
      </c>
      <c r="F5011" s="4" t="s">
        <v>6</v>
      </c>
      <c r="G5011" s="16" t="s">
        <v>6131</v>
      </c>
      <c r="H5011" s="5">
        <f>IFERROR(IF($F$3=0,"-",Tabla1[[#This Row],[Precio de Cliente neto]]*(1+$F$3)),"-")</f>
        <v>1646.8003650000001</v>
      </c>
      <c r="I5011" s="5">
        <v>1568.3813</v>
      </c>
      <c r="J5011" s="5">
        <v>1411.5431699999999</v>
      </c>
      <c r="K5011" s="26">
        <v>0.21</v>
      </c>
    </row>
    <row r="5012" spans="1:11">
      <c r="A5012" s="4">
        <v>20628</v>
      </c>
      <c r="B5012" t="s">
        <v>3762</v>
      </c>
      <c r="C5012" s="5">
        <f>IF($F$2=0," - ",Tabla1[[#This Row],[Base Precio de Lista neto]])</f>
        <v>1568.3813</v>
      </c>
      <c r="D5012" s="5">
        <f>IF($F$2=0," - ",Tabla1[[#This Row],[Base Precio de Lista neto]]*(1-$F$2))</f>
        <v>1097.86691</v>
      </c>
      <c r="E5012" s="5">
        <f>IF($F$2=0," - ",Tabla1[[#This Row],[Base para Mejor precio]]*(1-$F$2))</f>
        <v>988.08021899999983</v>
      </c>
      <c r="F5012" s="4" t="s">
        <v>6</v>
      </c>
      <c r="G5012" s="16" t="s">
        <v>6131</v>
      </c>
      <c r="H5012" s="5">
        <f>IFERROR(IF($F$3=0,"-",Tabla1[[#This Row],[Precio de Cliente neto]]*(1+$F$3)),"-")</f>
        <v>1646.8003650000001</v>
      </c>
      <c r="I5012" s="5">
        <v>1568.3813</v>
      </c>
      <c r="J5012" s="5">
        <v>1411.5431699999999</v>
      </c>
      <c r="K5012" s="26">
        <v>0.21</v>
      </c>
    </row>
    <row r="5013" spans="1:11">
      <c r="A5013" s="4">
        <v>20629</v>
      </c>
      <c r="B5013" t="s">
        <v>3763</v>
      </c>
      <c r="C5013" s="5">
        <f>IF($F$2=0," - ",Tabla1[[#This Row],[Base Precio de Lista neto]])</f>
        <v>1568.3813</v>
      </c>
      <c r="D5013" s="5">
        <f>IF($F$2=0," - ",Tabla1[[#This Row],[Base Precio de Lista neto]]*(1-$F$2))</f>
        <v>1097.86691</v>
      </c>
      <c r="E5013" s="5">
        <f>IF($F$2=0," - ",Tabla1[[#This Row],[Base para Mejor precio]]*(1-$F$2))</f>
        <v>988.08021899999983</v>
      </c>
      <c r="F5013" s="4" t="s">
        <v>6</v>
      </c>
      <c r="G5013" s="16" t="s">
        <v>6131</v>
      </c>
      <c r="H5013" s="5">
        <f>IFERROR(IF($F$3=0,"-",Tabla1[[#This Row],[Precio de Cliente neto]]*(1+$F$3)),"-")</f>
        <v>1646.8003650000001</v>
      </c>
      <c r="I5013" s="5">
        <v>1568.3813</v>
      </c>
      <c r="J5013" s="5">
        <v>1411.5431699999999</v>
      </c>
      <c r="K5013" s="26">
        <v>0.21</v>
      </c>
    </row>
    <row r="5014" spans="1:11">
      <c r="A5014" s="4">
        <v>20630</v>
      </c>
      <c r="B5014" t="s">
        <v>3764</v>
      </c>
      <c r="C5014" s="5">
        <f>IF($F$2=0," - ",Tabla1[[#This Row],[Base Precio de Lista neto]])</f>
        <v>1568.3813</v>
      </c>
      <c r="D5014" s="5">
        <f>IF($F$2=0," - ",Tabla1[[#This Row],[Base Precio de Lista neto]]*(1-$F$2))</f>
        <v>1097.86691</v>
      </c>
      <c r="E5014" s="5">
        <f>IF($F$2=0," - ",Tabla1[[#This Row],[Base para Mejor precio]]*(1-$F$2))</f>
        <v>988.08021899999983</v>
      </c>
      <c r="F5014" s="4" t="s">
        <v>6</v>
      </c>
      <c r="G5014" s="16" t="s">
        <v>6131</v>
      </c>
      <c r="H5014" s="5">
        <f>IFERROR(IF($F$3=0,"-",Tabla1[[#This Row],[Precio de Cliente neto]]*(1+$F$3)),"-")</f>
        <v>1646.8003650000001</v>
      </c>
      <c r="I5014" s="5">
        <v>1568.3813</v>
      </c>
      <c r="J5014" s="5">
        <v>1411.5431699999999</v>
      </c>
      <c r="K5014" s="26">
        <v>0.21</v>
      </c>
    </row>
    <row r="5015" spans="1:11">
      <c r="A5015" s="4">
        <v>20631</v>
      </c>
      <c r="B5015" t="s">
        <v>3765</v>
      </c>
      <c r="C5015" s="5">
        <f>IF($F$2=0," - ",Tabla1[[#This Row],[Base Precio de Lista neto]])</f>
        <v>1568.3813</v>
      </c>
      <c r="D5015" s="5">
        <f>IF($F$2=0," - ",Tabla1[[#This Row],[Base Precio de Lista neto]]*(1-$F$2))</f>
        <v>1097.86691</v>
      </c>
      <c r="E5015" s="5">
        <f>IF($F$2=0," - ",Tabla1[[#This Row],[Base para Mejor precio]]*(1-$F$2))</f>
        <v>988.08021899999983</v>
      </c>
      <c r="F5015" s="4" t="s">
        <v>6</v>
      </c>
      <c r="G5015" s="16" t="s">
        <v>6131</v>
      </c>
      <c r="H5015" s="5">
        <f>IFERROR(IF($F$3=0,"-",Tabla1[[#This Row],[Precio de Cliente neto]]*(1+$F$3)),"-")</f>
        <v>1646.8003650000001</v>
      </c>
      <c r="I5015" s="5">
        <v>1568.3813</v>
      </c>
      <c r="J5015" s="5">
        <v>1411.5431699999999</v>
      </c>
      <c r="K5015" s="26">
        <v>0.21</v>
      </c>
    </row>
    <row r="5016" spans="1:11">
      <c r="A5016" s="4">
        <v>20632</v>
      </c>
      <c r="B5016" t="s">
        <v>3766</v>
      </c>
      <c r="C5016" s="5">
        <f>IF($F$2=0," - ",Tabla1[[#This Row],[Base Precio de Lista neto]])</f>
        <v>2238.5416</v>
      </c>
      <c r="D5016" s="5">
        <f>IF($F$2=0," - ",Tabla1[[#This Row],[Base Precio de Lista neto]]*(1-$F$2))</f>
        <v>1566.97912</v>
      </c>
      <c r="E5016" s="5">
        <f>IF($F$2=0," - ",Tabla1[[#This Row],[Base para Mejor precio]]*(1-$F$2))</f>
        <v>1410.2812079999999</v>
      </c>
      <c r="F5016" s="4" t="s">
        <v>6</v>
      </c>
      <c r="G5016" s="16" t="s">
        <v>6131</v>
      </c>
      <c r="H5016" s="5">
        <f>IFERROR(IF($F$3=0,"-",Tabla1[[#This Row],[Precio de Cliente neto]]*(1+$F$3)),"-")</f>
        <v>2350.4686799999999</v>
      </c>
      <c r="I5016" s="5">
        <v>2238.5416</v>
      </c>
      <c r="J5016" s="5">
        <v>2014.6874399999999</v>
      </c>
      <c r="K5016" s="26">
        <v>0.21</v>
      </c>
    </row>
    <row r="5017" spans="1:11">
      <c r="A5017" s="4">
        <v>20633</v>
      </c>
      <c r="B5017" t="s">
        <v>3767</v>
      </c>
      <c r="C5017" s="5">
        <f>IF($F$2=0," - ",Tabla1[[#This Row],[Base Precio de Lista neto]])</f>
        <v>2238.5875999999998</v>
      </c>
      <c r="D5017" s="5">
        <f>IF($F$2=0," - ",Tabla1[[#This Row],[Base Precio de Lista neto]]*(1-$F$2))</f>
        <v>1567.0113199999998</v>
      </c>
      <c r="E5017" s="5">
        <f>IF($F$2=0," - ",Tabla1[[#This Row],[Base para Mejor precio]]*(1-$F$2))</f>
        <v>1410.3101879999999</v>
      </c>
      <c r="F5017" s="4" t="s">
        <v>6</v>
      </c>
      <c r="G5017" s="16" t="s">
        <v>6131</v>
      </c>
      <c r="H5017" s="5">
        <f>IFERROR(IF($F$3=0,"-",Tabla1[[#This Row],[Precio de Cliente neto]]*(1+$F$3)),"-")</f>
        <v>2350.5169799999999</v>
      </c>
      <c r="I5017" s="5">
        <v>2238.5875999999998</v>
      </c>
      <c r="J5017" s="5">
        <v>2014.72884</v>
      </c>
      <c r="K5017" s="26">
        <v>0.21</v>
      </c>
    </row>
    <row r="5018" spans="1:11">
      <c r="A5018" s="4">
        <v>20634</v>
      </c>
      <c r="B5018" t="s">
        <v>3768</v>
      </c>
      <c r="C5018" s="5">
        <f>IF($F$2=0," - ",Tabla1[[#This Row],[Base Precio de Lista neto]])</f>
        <v>2238.5475999999999</v>
      </c>
      <c r="D5018" s="5">
        <f>IF($F$2=0," - ",Tabla1[[#This Row],[Base Precio de Lista neto]]*(1-$F$2))</f>
        <v>1566.9833199999998</v>
      </c>
      <c r="E5018" s="5">
        <f>IF($F$2=0," - ",Tabla1[[#This Row],[Base para Mejor precio]]*(1-$F$2))</f>
        <v>1410.2849879999999</v>
      </c>
      <c r="F5018" s="4" t="s">
        <v>6</v>
      </c>
      <c r="G5018" s="16" t="s">
        <v>6131</v>
      </c>
      <c r="H5018" s="5">
        <f>IFERROR(IF($F$3=0,"-",Tabla1[[#This Row],[Precio de Cliente neto]]*(1+$F$3)),"-")</f>
        <v>2350.47498</v>
      </c>
      <c r="I5018" s="5">
        <v>2238.5475999999999</v>
      </c>
      <c r="J5018" s="5">
        <v>2014.6928399999999</v>
      </c>
      <c r="K5018" s="26">
        <v>0.21</v>
      </c>
    </row>
    <row r="5019" spans="1:11">
      <c r="A5019" s="4">
        <v>20635</v>
      </c>
      <c r="B5019" t="s">
        <v>3769</v>
      </c>
      <c r="C5019" s="5">
        <f>IF($F$2=0," - ",Tabla1[[#This Row],[Base Precio de Lista neto]])</f>
        <v>2238.5475999999999</v>
      </c>
      <c r="D5019" s="5">
        <f>IF($F$2=0," - ",Tabla1[[#This Row],[Base Precio de Lista neto]]*(1-$F$2))</f>
        <v>1566.9833199999998</v>
      </c>
      <c r="E5019" s="5">
        <f>IF($F$2=0," - ",Tabla1[[#This Row],[Base para Mejor precio]]*(1-$F$2))</f>
        <v>1410.2849879999999</v>
      </c>
      <c r="F5019" s="4" t="s">
        <v>6</v>
      </c>
      <c r="G5019" s="16" t="s">
        <v>6131</v>
      </c>
      <c r="H5019" s="5">
        <f>IFERROR(IF($F$3=0,"-",Tabla1[[#This Row],[Precio de Cliente neto]]*(1+$F$3)),"-")</f>
        <v>2350.47498</v>
      </c>
      <c r="I5019" s="5">
        <v>2238.5475999999999</v>
      </c>
      <c r="J5019" s="5">
        <v>2014.6928399999999</v>
      </c>
      <c r="K5019" s="26">
        <v>0.21</v>
      </c>
    </row>
    <row r="5020" spans="1:11">
      <c r="A5020" s="4">
        <v>20643</v>
      </c>
      <c r="B5020" t="s">
        <v>3770</v>
      </c>
      <c r="C5020" s="5">
        <f>IF($F$2=0," - ",Tabla1[[#This Row],[Base Precio de Lista neto]])</f>
        <v>2238.5475999999999</v>
      </c>
      <c r="D5020" s="5">
        <f>IF($F$2=0," - ",Tabla1[[#This Row],[Base Precio de Lista neto]]*(1-$F$2))</f>
        <v>1566.9833199999998</v>
      </c>
      <c r="E5020" s="5">
        <f>IF($F$2=0," - ",Tabla1[[#This Row],[Base para Mejor precio]]*(1-$F$2))</f>
        <v>1410.2849879999999</v>
      </c>
      <c r="F5020" s="4" t="s">
        <v>6</v>
      </c>
      <c r="G5020" s="16" t="s">
        <v>6131</v>
      </c>
      <c r="H5020" s="5">
        <f>IFERROR(IF($F$3=0,"-",Tabla1[[#This Row],[Precio de Cliente neto]]*(1+$F$3)),"-")</f>
        <v>2350.47498</v>
      </c>
      <c r="I5020" s="5">
        <v>2238.5475999999999</v>
      </c>
      <c r="J5020" s="5">
        <v>2014.6928399999999</v>
      </c>
      <c r="K5020" s="26">
        <v>0.21</v>
      </c>
    </row>
    <row r="5021" spans="1:11">
      <c r="A5021" s="4">
        <v>20644</v>
      </c>
      <c r="B5021" t="s">
        <v>3771</v>
      </c>
      <c r="C5021" s="5">
        <f>IF($F$2=0," - ",Tabla1[[#This Row],[Base Precio de Lista neto]])</f>
        <v>3325.7927</v>
      </c>
      <c r="D5021" s="5">
        <f>IF($F$2=0," - ",Tabla1[[#This Row],[Base Precio de Lista neto]]*(1-$F$2))</f>
        <v>2328.0548899999999</v>
      </c>
      <c r="E5021" s="5">
        <f>IF($F$2=0," - ",Tabla1[[#This Row],[Base para Mejor precio]]*(1-$F$2))</f>
        <v>2095.2494009999996</v>
      </c>
      <c r="F5021" s="4" t="s">
        <v>6</v>
      </c>
      <c r="G5021" s="16" t="s">
        <v>6131</v>
      </c>
      <c r="H5021" s="5">
        <f>IFERROR(IF($F$3=0,"-",Tabla1[[#This Row],[Precio de Cliente neto]]*(1+$F$3)),"-")</f>
        <v>3492.0823350000001</v>
      </c>
      <c r="I5021" s="5">
        <v>3325.7927</v>
      </c>
      <c r="J5021" s="5">
        <v>2993.2134299999998</v>
      </c>
      <c r="K5021" s="26">
        <v>0.21</v>
      </c>
    </row>
    <row r="5022" spans="1:11">
      <c r="A5022" s="4">
        <v>20645</v>
      </c>
      <c r="B5022" t="s">
        <v>3772</v>
      </c>
      <c r="C5022" s="5">
        <f>IF($F$2=0," - ",Tabla1[[#This Row],[Base Precio de Lista neto]])</f>
        <v>3325.8609999999999</v>
      </c>
      <c r="D5022" s="5">
        <f>IF($F$2=0," - ",Tabla1[[#This Row],[Base Precio de Lista neto]]*(1-$F$2))</f>
        <v>2328.1026999999999</v>
      </c>
      <c r="E5022" s="5">
        <f>IF($F$2=0," - ",Tabla1[[#This Row],[Base para Mejor precio]]*(1-$F$2))</f>
        <v>2095.29243</v>
      </c>
      <c r="F5022" s="4" t="s">
        <v>6</v>
      </c>
      <c r="G5022" s="16" t="s">
        <v>6131</v>
      </c>
      <c r="H5022" s="5">
        <f>IFERROR(IF($F$3=0,"-",Tabla1[[#This Row],[Precio de Cliente neto]]*(1+$F$3)),"-")</f>
        <v>3492.1540500000001</v>
      </c>
      <c r="I5022" s="5">
        <v>3325.8609999999999</v>
      </c>
      <c r="J5022" s="5">
        <v>2993.2748999999999</v>
      </c>
      <c r="K5022" s="26">
        <v>0.21</v>
      </c>
    </row>
    <row r="5023" spans="1:11">
      <c r="A5023" s="4">
        <v>20646</v>
      </c>
      <c r="B5023" t="s">
        <v>3773</v>
      </c>
      <c r="C5023" s="5">
        <f>IF($F$2=0," - ",Tabla1[[#This Row],[Base Precio de Lista neto]])</f>
        <v>1076.5489</v>
      </c>
      <c r="D5023" s="5">
        <f>IF($F$2=0," - ",Tabla1[[#This Row],[Base Precio de Lista neto]]*(1-$F$2))</f>
        <v>753.58422999999993</v>
      </c>
      <c r="E5023" s="5">
        <f>IF($F$2=0," - ",Tabla1[[#This Row],[Base para Mejor precio]]*(1-$F$2))</f>
        <v>678.22580699999992</v>
      </c>
      <c r="F5023" s="4" t="s">
        <v>6</v>
      </c>
      <c r="G5023" s="16" t="s">
        <v>6131</v>
      </c>
      <c r="H5023" s="5">
        <f>IFERROR(IF($F$3=0,"-",Tabla1[[#This Row],[Precio de Cliente neto]]*(1+$F$3)),"-")</f>
        <v>1130.3763449999999</v>
      </c>
      <c r="I5023" s="5">
        <v>1076.5489</v>
      </c>
      <c r="J5023" s="5">
        <v>968.89400999999998</v>
      </c>
      <c r="K5023" s="26">
        <v>0.21</v>
      </c>
    </row>
    <row r="5024" spans="1:11">
      <c r="A5024" s="4">
        <v>20647</v>
      </c>
      <c r="B5024" t="s">
        <v>3774</v>
      </c>
      <c r="C5024" s="5">
        <f>IF($F$2=0," - ",Tabla1[[#This Row],[Base Precio de Lista neto]])</f>
        <v>1568.3813</v>
      </c>
      <c r="D5024" s="5">
        <f>IF($F$2=0," - ",Tabla1[[#This Row],[Base Precio de Lista neto]]*(1-$F$2))</f>
        <v>1097.86691</v>
      </c>
      <c r="E5024" s="5">
        <f>IF($F$2=0," - ",Tabla1[[#This Row],[Base para Mejor precio]]*(1-$F$2))</f>
        <v>988.08021899999983</v>
      </c>
      <c r="F5024" s="4" t="s">
        <v>6</v>
      </c>
      <c r="G5024" s="16" t="s">
        <v>6131</v>
      </c>
      <c r="H5024" s="5">
        <f>IFERROR(IF($F$3=0,"-",Tabla1[[#This Row],[Precio de Cliente neto]]*(1+$F$3)),"-")</f>
        <v>1646.8003650000001</v>
      </c>
      <c r="I5024" s="5">
        <v>1568.3813</v>
      </c>
      <c r="J5024" s="5">
        <v>1411.5431699999999</v>
      </c>
      <c r="K5024" s="26">
        <v>0.21</v>
      </c>
    </row>
    <row r="5025" spans="1:11">
      <c r="A5025" s="4">
        <v>20648</v>
      </c>
      <c r="B5025" t="s">
        <v>3775</v>
      </c>
      <c r="C5025" s="5">
        <f>IF($F$2=0," - ",Tabla1[[#This Row],[Base Precio de Lista neto]])</f>
        <v>2039.2050999999999</v>
      </c>
      <c r="D5025" s="5">
        <f>IF($F$2=0," - ",Tabla1[[#This Row],[Base Precio de Lista neto]]*(1-$F$2))</f>
        <v>1427.4435699999999</v>
      </c>
      <c r="E5025" s="5">
        <f>IF($F$2=0," - ",Tabla1[[#This Row],[Base para Mejor precio]]*(1-$F$2))</f>
        <v>1284.6992129999999</v>
      </c>
      <c r="F5025" s="4" t="s">
        <v>6</v>
      </c>
      <c r="G5025" s="16" t="s">
        <v>6131</v>
      </c>
      <c r="H5025" s="5">
        <f>IFERROR(IF($F$3=0,"-",Tabla1[[#This Row],[Precio de Cliente neto]]*(1+$F$3)),"-")</f>
        <v>2141.1653550000001</v>
      </c>
      <c r="I5025" s="5">
        <v>2039.2050999999999</v>
      </c>
      <c r="J5025" s="5">
        <v>1835.28459</v>
      </c>
      <c r="K5025" s="26">
        <v>0.21</v>
      </c>
    </row>
    <row r="5026" spans="1:11">
      <c r="A5026" s="4">
        <v>20652</v>
      </c>
      <c r="B5026" t="s">
        <v>9325</v>
      </c>
      <c r="C5026" s="5">
        <f>IF($F$2=0," - ",Tabla1[[#This Row],[Base Precio de Lista neto]])</f>
        <v>40856.9827</v>
      </c>
      <c r="D5026" s="5">
        <f>IF($F$2=0," - ",Tabla1[[#This Row],[Base Precio de Lista neto]]*(1-$F$2))</f>
        <v>28599.887889999998</v>
      </c>
      <c r="E5026" s="5">
        <f>IF($F$2=0," - ",Tabla1[[#This Row],[Base para Mejor precio]]*(1-$F$2))</f>
        <v>25739.899100999999</v>
      </c>
      <c r="F5026" s="4" t="s">
        <v>6</v>
      </c>
      <c r="G5026" s="16" t="s">
        <v>6131</v>
      </c>
      <c r="H5026" s="5">
        <f>IFERROR(IF($F$3=0,"-",Tabla1[[#This Row],[Precio de Cliente neto]]*(1+$F$3)),"-")</f>
        <v>42899.831834999997</v>
      </c>
      <c r="I5026" s="5">
        <v>40856.9827</v>
      </c>
      <c r="J5026" s="5">
        <v>36771.28443</v>
      </c>
      <c r="K5026" s="26">
        <v>0.21</v>
      </c>
    </row>
    <row r="5027" spans="1:11">
      <c r="A5027" s="4">
        <v>20653</v>
      </c>
      <c r="B5027" t="s">
        <v>3776</v>
      </c>
      <c r="C5027" s="5">
        <f>IF($F$2=0," - ",Tabla1[[#This Row],[Base Precio de Lista neto]])</f>
        <v>1076.5489</v>
      </c>
      <c r="D5027" s="5">
        <f>IF($F$2=0," - ",Tabla1[[#This Row],[Base Precio de Lista neto]]*(1-$F$2))</f>
        <v>753.58422999999993</v>
      </c>
      <c r="E5027" s="5">
        <f>IF($F$2=0," - ",Tabla1[[#This Row],[Base para Mejor precio]]*(1-$F$2))</f>
        <v>678.22580699999992</v>
      </c>
      <c r="F5027" s="4" t="s">
        <v>6</v>
      </c>
      <c r="G5027" s="16" t="s">
        <v>6131</v>
      </c>
      <c r="H5027" s="5">
        <f>IFERROR(IF($F$3=0,"-",Tabla1[[#This Row],[Precio de Cliente neto]]*(1+$F$3)),"-")</f>
        <v>1130.3763449999999</v>
      </c>
      <c r="I5027" s="5">
        <v>1076.5489</v>
      </c>
      <c r="J5027" s="5">
        <v>968.89400999999998</v>
      </c>
      <c r="K5027" s="26">
        <v>0.21</v>
      </c>
    </row>
    <row r="5028" spans="1:11">
      <c r="A5028" s="4">
        <v>20654</v>
      </c>
      <c r="B5028" t="s">
        <v>3777</v>
      </c>
      <c r="C5028" s="5">
        <f>IF($F$2=0," - ",Tabla1[[#This Row],[Base Precio de Lista neto]])</f>
        <v>1076.5489</v>
      </c>
      <c r="D5028" s="5">
        <f>IF($F$2=0," - ",Tabla1[[#This Row],[Base Precio de Lista neto]]*(1-$F$2))</f>
        <v>753.58422999999993</v>
      </c>
      <c r="E5028" s="5">
        <f>IF($F$2=0," - ",Tabla1[[#This Row],[Base para Mejor precio]]*(1-$F$2))</f>
        <v>678.22580699999992</v>
      </c>
      <c r="F5028" s="4" t="s">
        <v>6</v>
      </c>
      <c r="G5028" s="16" t="s">
        <v>6131</v>
      </c>
      <c r="H5028" s="5">
        <f>IFERROR(IF($F$3=0,"-",Tabla1[[#This Row],[Precio de Cliente neto]]*(1+$F$3)),"-")</f>
        <v>1130.3763449999999</v>
      </c>
      <c r="I5028" s="5">
        <v>1076.5489</v>
      </c>
      <c r="J5028" s="5">
        <v>968.89400999999998</v>
      </c>
      <c r="K5028" s="26">
        <v>0.21</v>
      </c>
    </row>
    <row r="5029" spans="1:11">
      <c r="A5029" s="4">
        <v>20655</v>
      </c>
      <c r="B5029" t="s">
        <v>3778</v>
      </c>
      <c r="C5029" s="5">
        <f>IF($F$2=0," - ",Tabla1[[#This Row],[Base Precio de Lista neto]])</f>
        <v>1076.5489</v>
      </c>
      <c r="D5029" s="5">
        <f>IF($F$2=0," - ",Tabla1[[#This Row],[Base Precio de Lista neto]]*(1-$F$2))</f>
        <v>753.58422999999993</v>
      </c>
      <c r="E5029" s="5">
        <f>IF($F$2=0," - ",Tabla1[[#This Row],[Base para Mejor precio]]*(1-$F$2))</f>
        <v>678.22580699999992</v>
      </c>
      <c r="F5029" s="4" t="s">
        <v>6</v>
      </c>
      <c r="G5029" s="16" t="s">
        <v>6131</v>
      </c>
      <c r="H5029" s="5">
        <f>IFERROR(IF($F$3=0,"-",Tabla1[[#This Row],[Precio de Cliente neto]]*(1+$F$3)),"-")</f>
        <v>1130.3763449999999</v>
      </c>
      <c r="I5029" s="5">
        <v>1076.5489</v>
      </c>
      <c r="J5029" s="5">
        <v>968.89400999999998</v>
      </c>
      <c r="K5029" s="26">
        <v>0.21</v>
      </c>
    </row>
    <row r="5030" spans="1:11">
      <c r="A5030" s="4">
        <v>20656</v>
      </c>
      <c r="B5030" t="s">
        <v>3779</v>
      </c>
      <c r="C5030" s="5">
        <f>IF($F$2=0," - ",Tabla1[[#This Row],[Base Precio de Lista neto]])</f>
        <v>1076.5489</v>
      </c>
      <c r="D5030" s="5">
        <f>IF($F$2=0," - ",Tabla1[[#This Row],[Base Precio de Lista neto]]*(1-$F$2))</f>
        <v>753.58422999999993</v>
      </c>
      <c r="E5030" s="5">
        <f>IF($F$2=0," - ",Tabla1[[#This Row],[Base para Mejor precio]]*(1-$F$2))</f>
        <v>678.22580699999992</v>
      </c>
      <c r="F5030" s="4" t="s">
        <v>6</v>
      </c>
      <c r="G5030" s="16" t="s">
        <v>6131</v>
      </c>
      <c r="H5030" s="5">
        <f>IFERROR(IF($F$3=0,"-",Tabla1[[#This Row],[Precio de Cliente neto]]*(1+$F$3)),"-")</f>
        <v>1130.3763449999999</v>
      </c>
      <c r="I5030" s="5">
        <v>1076.5489</v>
      </c>
      <c r="J5030" s="5">
        <v>968.89400999999998</v>
      </c>
      <c r="K5030" s="26">
        <v>0.21</v>
      </c>
    </row>
    <row r="5031" spans="1:11">
      <c r="A5031" s="4">
        <v>20657</v>
      </c>
      <c r="B5031" t="s">
        <v>3780</v>
      </c>
      <c r="C5031" s="5">
        <f>IF($F$2=0," - ",Tabla1[[#This Row],[Base Precio de Lista neto]])</f>
        <v>1076.5489</v>
      </c>
      <c r="D5031" s="5">
        <f>IF($F$2=0," - ",Tabla1[[#This Row],[Base Precio de Lista neto]]*(1-$F$2))</f>
        <v>753.58422999999993</v>
      </c>
      <c r="E5031" s="5">
        <f>IF($F$2=0," - ",Tabla1[[#This Row],[Base para Mejor precio]]*(1-$F$2))</f>
        <v>678.22580699999992</v>
      </c>
      <c r="F5031" s="4" t="s">
        <v>6</v>
      </c>
      <c r="G5031" s="16" t="s">
        <v>6131</v>
      </c>
      <c r="H5031" s="5">
        <f>IFERROR(IF($F$3=0,"-",Tabla1[[#This Row],[Precio de Cliente neto]]*(1+$F$3)),"-")</f>
        <v>1130.3763449999999</v>
      </c>
      <c r="I5031" s="5">
        <v>1076.5489</v>
      </c>
      <c r="J5031" s="5">
        <v>968.89400999999998</v>
      </c>
      <c r="K5031" s="26">
        <v>0.21</v>
      </c>
    </row>
    <row r="5032" spans="1:11">
      <c r="A5032" s="4">
        <v>20658</v>
      </c>
      <c r="B5032" t="s">
        <v>3781</v>
      </c>
      <c r="C5032" s="5">
        <f>IF($F$2=0," - ",Tabla1[[#This Row],[Base Precio de Lista neto]])</f>
        <v>1076.5489</v>
      </c>
      <c r="D5032" s="5">
        <f>IF($F$2=0," - ",Tabla1[[#This Row],[Base Precio de Lista neto]]*(1-$F$2))</f>
        <v>753.58422999999993</v>
      </c>
      <c r="E5032" s="5">
        <f>IF($F$2=0," - ",Tabla1[[#This Row],[Base para Mejor precio]]*(1-$F$2))</f>
        <v>678.22580699999992</v>
      </c>
      <c r="F5032" s="4" t="s">
        <v>6</v>
      </c>
      <c r="G5032" s="16" t="s">
        <v>6131</v>
      </c>
      <c r="H5032" s="5">
        <f>IFERROR(IF($F$3=0,"-",Tabla1[[#This Row],[Precio de Cliente neto]]*(1+$F$3)),"-")</f>
        <v>1130.3763449999999</v>
      </c>
      <c r="I5032" s="5">
        <v>1076.5489</v>
      </c>
      <c r="J5032" s="5">
        <v>968.89400999999998</v>
      </c>
      <c r="K5032" s="26">
        <v>0.21</v>
      </c>
    </row>
    <row r="5033" spans="1:11">
      <c r="A5033" s="4">
        <v>20659</v>
      </c>
      <c r="B5033" t="s">
        <v>3782</v>
      </c>
      <c r="C5033" s="5">
        <f>IF($F$2=0," - ",Tabla1[[#This Row],[Base Precio de Lista neto]])</f>
        <v>1076.5489</v>
      </c>
      <c r="D5033" s="5">
        <f>IF($F$2=0," - ",Tabla1[[#This Row],[Base Precio de Lista neto]]*(1-$F$2))</f>
        <v>753.58422999999993</v>
      </c>
      <c r="E5033" s="5">
        <f>IF($F$2=0," - ",Tabla1[[#This Row],[Base para Mejor precio]]*(1-$F$2))</f>
        <v>678.22580699999992</v>
      </c>
      <c r="F5033" s="4" t="s">
        <v>6</v>
      </c>
      <c r="G5033" s="16" t="s">
        <v>6131</v>
      </c>
      <c r="H5033" s="5">
        <f>IFERROR(IF($F$3=0,"-",Tabla1[[#This Row],[Precio de Cliente neto]]*(1+$F$3)),"-")</f>
        <v>1130.3763449999999</v>
      </c>
      <c r="I5033" s="5">
        <v>1076.5489</v>
      </c>
      <c r="J5033" s="5">
        <v>968.89400999999998</v>
      </c>
      <c r="K5033" s="26">
        <v>0.21</v>
      </c>
    </row>
    <row r="5034" spans="1:11">
      <c r="A5034" s="4">
        <v>20660</v>
      </c>
      <c r="B5034" t="s">
        <v>3783</v>
      </c>
      <c r="C5034" s="5">
        <f>IF($F$2=0," - ",Tabla1[[#This Row],[Base Precio de Lista neto]])</f>
        <v>1076.5489</v>
      </c>
      <c r="D5034" s="5">
        <f>IF($F$2=0," - ",Tabla1[[#This Row],[Base Precio de Lista neto]]*(1-$F$2))</f>
        <v>753.58422999999993</v>
      </c>
      <c r="E5034" s="5">
        <f>IF($F$2=0," - ",Tabla1[[#This Row],[Base para Mejor precio]]*(1-$F$2))</f>
        <v>678.22580699999992</v>
      </c>
      <c r="F5034" s="4" t="s">
        <v>6</v>
      </c>
      <c r="G5034" s="16" t="s">
        <v>6131</v>
      </c>
      <c r="H5034" s="5">
        <f>IFERROR(IF($F$3=0,"-",Tabla1[[#This Row],[Precio de Cliente neto]]*(1+$F$3)),"-")</f>
        <v>1130.3763449999999</v>
      </c>
      <c r="I5034" s="5">
        <v>1076.5489</v>
      </c>
      <c r="J5034" s="5">
        <v>968.89400999999998</v>
      </c>
      <c r="K5034" s="26">
        <v>0.21</v>
      </c>
    </row>
    <row r="5035" spans="1:11">
      <c r="A5035" s="4">
        <v>20661</v>
      </c>
      <c r="B5035" t="s">
        <v>3784</v>
      </c>
      <c r="C5035" s="5">
        <f>IF($F$2=0," - ",Tabla1[[#This Row],[Base Precio de Lista neto]])</f>
        <v>1076.5489</v>
      </c>
      <c r="D5035" s="5">
        <f>IF($F$2=0," - ",Tabla1[[#This Row],[Base Precio de Lista neto]]*(1-$F$2))</f>
        <v>753.58422999999993</v>
      </c>
      <c r="E5035" s="5">
        <f>IF($F$2=0," - ",Tabla1[[#This Row],[Base para Mejor precio]]*(1-$F$2))</f>
        <v>678.22580699999992</v>
      </c>
      <c r="F5035" s="4" t="s">
        <v>6</v>
      </c>
      <c r="G5035" s="16" t="s">
        <v>6131</v>
      </c>
      <c r="H5035" s="5">
        <f>IFERROR(IF($F$3=0,"-",Tabla1[[#This Row],[Precio de Cliente neto]]*(1+$F$3)),"-")</f>
        <v>1130.3763449999999</v>
      </c>
      <c r="I5035" s="5">
        <v>1076.5489</v>
      </c>
      <c r="J5035" s="5">
        <v>968.89400999999998</v>
      </c>
      <c r="K5035" s="26">
        <v>0.21</v>
      </c>
    </row>
    <row r="5036" spans="1:11">
      <c r="A5036" s="4">
        <v>20662</v>
      </c>
      <c r="B5036" t="s">
        <v>3785</v>
      </c>
      <c r="C5036" s="5">
        <f>IF($F$2=0," - ",Tabla1[[#This Row],[Base Precio de Lista neto]])</f>
        <v>1076.5489</v>
      </c>
      <c r="D5036" s="5">
        <f>IF($F$2=0," - ",Tabla1[[#This Row],[Base Precio de Lista neto]]*(1-$F$2))</f>
        <v>753.58422999999993</v>
      </c>
      <c r="E5036" s="5">
        <f>IF($F$2=0," - ",Tabla1[[#This Row],[Base para Mejor precio]]*(1-$F$2))</f>
        <v>678.22580699999992</v>
      </c>
      <c r="F5036" s="4" t="s">
        <v>6</v>
      </c>
      <c r="G5036" s="16" t="s">
        <v>6131</v>
      </c>
      <c r="H5036" s="5">
        <f>IFERROR(IF($F$3=0,"-",Tabla1[[#This Row],[Precio de Cliente neto]]*(1+$F$3)),"-")</f>
        <v>1130.3763449999999</v>
      </c>
      <c r="I5036" s="5">
        <v>1076.5489</v>
      </c>
      <c r="J5036" s="5">
        <v>968.89400999999998</v>
      </c>
      <c r="K5036" s="26">
        <v>0.21</v>
      </c>
    </row>
    <row r="5037" spans="1:11">
      <c r="A5037" s="4">
        <v>20663</v>
      </c>
      <c r="B5037" t="s">
        <v>3786</v>
      </c>
      <c r="C5037" s="5">
        <f>IF($F$2=0," - ",Tabla1[[#This Row],[Base Precio de Lista neto]])</f>
        <v>1076.5489</v>
      </c>
      <c r="D5037" s="5">
        <f>IF($F$2=0," - ",Tabla1[[#This Row],[Base Precio de Lista neto]]*(1-$F$2))</f>
        <v>753.58422999999993</v>
      </c>
      <c r="E5037" s="5">
        <f>IF($F$2=0," - ",Tabla1[[#This Row],[Base para Mejor precio]]*(1-$F$2))</f>
        <v>678.22580699999992</v>
      </c>
      <c r="F5037" s="4" t="s">
        <v>6</v>
      </c>
      <c r="G5037" s="16" t="s">
        <v>6131</v>
      </c>
      <c r="H5037" s="5">
        <f>IFERROR(IF($F$3=0,"-",Tabla1[[#This Row],[Precio de Cliente neto]]*(1+$F$3)),"-")</f>
        <v>1130.3763449999999</v>
      </c>
      <c r="I5037" s="5">
        <v>1076.5489</v>
      </c>
      <c r="J5037" s="5">
        <v>968.89400999999998</v>
      </c>
      <c r="K5037" s="26">
        <v>0.21</v>
      </c>
    </row>
    <row r="5038" spans="1:11">
      <c r="A5038" s="4">
        <v>20664</v>
      </c>
      <c r="B5038" t="s">
        <v>3787</v>
      </c>
      <c r="C5038" s="5">
        <f>IF($F$2=0," - ",Tabla1[[#This Row],[Base Precio de Lista neto]])</f>
        <v>1076.5489</v>
      </c>
      <c r="D5038" s="5">
        <f>IF($F$2=0," - ",Tabla1[[#This Row],[Base Precio de Lista neto]]*(1-$F$2))</f>
        <v>753.58422999999993</v>
      </c>
      <c r="E5038" s="5">
        <f>IF($F$2=0," - ",Tabla1[[#This Row],[Base para Mejor precio]]*(1-$F$2))</f>
        <v>678.22580699999992</v>
      </c>
      <c r="F5038" s="4" t="s">
        <v>6</v>
      </c>
      <c r="G5038" s="16" t="s">
        <v>6131</v>
      </c>
      <c r="H5038" s="5">
        <f>IFERROR(IF($F$3=0,"-",Tabla1[[#This Row],[Precio de Cliente neto]]*(1+$F$3)),"-")</f>
        <v>1130.3763449999999</v>
      </c>
      <c r="I5038" s="5">
        <v>1076.5489</v>
      </c>
      <c r="J5038" s="5">
        <v>968.89400999999998</v>
      </c>
      <c r="K5038" s="26">
        <v>0.21</v>
      </c>
    </row>
    <row r="5039" spans="1:11">
      <c r="A5039" s="4">
        <v>20665</v>
      </c>
      <c r="B5039" t="s">
        <v>3788</v>
      </c>
      <c r="C5039" s="5">
        <f>IF($F$2=0," - ",Tabla1[[#This Row],[Base Precio de Lista neto]])</f>
        <v>1076.5489</v>
      </c>
      <c r="D5039" s="5">
        <f>IF($F$2=0," - ",Tabla1[[#This Row],[Base Precio de Lista neto]]*(1-$F$2))</f>
        <v>753.58422999999993</v>
      </c>
      <c r="E5039" s="5">
        <f>IF($F$2=0," - ",Tabla1[[#This Row],[Base para Mejor precio]]*(1-$F$2))</f>
        <v>678.22580699999992</v>
      </c>
      <c r="F5039" s="4" t="s">
        <v>6</v>
      </c>
      <c r="G5039" s="16" t="s">
        <v>6131</v>
      </c>
      <c r="H5039" s="5">
        <f>IFERROR(IF($F$3=0,"-",Tabla1[[#This Row],[Precio de Cliente neto]]*(1+$F$3)),"-")</f>
        <v>1130.3763449999999</v>
      </c>
      <c r="I5039" s="5">
        <v>1076.5489</v>
      </c>
      <c r="J5039" s="5">
        <v>968.89400999999998</v>
      </c>
      <c r="K5039" s="26">
        <v>0.21</v>
      </c>
    </row>
    <row r="5040" spans="1:11">
      <c r="A5040" s="4">
        <v>20666</v>
      </c>
      <c r="B5040" t="s">
        <v>3789</v>
      </c>
      <c r="C5040" s="5">
        <f>IF($F$2=0," - ",Tabla1[[#This Row],[Base Precio de Lista neto]])</f>
        <v>1076.5489</v>
      </c>
      <c r="D5040" s="5">
        <f>IF($F$2=0," - ",Tabla1[[#This Row],[Base Precio de Lista neto]]*(1-$F$2))</f>
        <v>753.58422999999993</v>
      </c>
      <c r="E5040" s="5">
        <f>IF($F$2=0," - ",Tabla1[[#This Row],[Base para Mejor precio]]*(1-$F$2))</f>
        <v>678.22580699999992</v>
      </c>
      <c r="F5040" s="4" t="s">
        <v>6</v>
      </c>
      <c r="G5040" s="16" t="s">
        <v>6131</v>
      </c>
      <c r="H5040" s="5">
        <f>IFERROR(IF($F$3=0,"-",Tabla1[[#This Row],[Precio de Cliente neto]]*(1+$F$3)),"-")</f>
        <v>1130.3763449999999</v>
      </c>
      <c r="I5040" s="5">
        <v>1076.5489</v>
      </c>
      <c r="J5040" s="5">
        <v>968.89400999999998</v>
      </c>
      <c r="K5040" s="26">
        <v>0.21</v>
      </c>
    </row>
    <row r="5041" spans="1:11">
      <c r="A5041" s="4">
        <v>20667</v>
      </c>
      <c r="B5041" t="s">
        <v>3790</v>
      </c>
      <c r="C5041" s="5">
        <f>IF($F$2=0," - ",Tabla1[[#This Row],[Base Precio de Lista neto]])</f>
        <v>1076.5489</v>
      </c>
      <c r="D5041" s="5">
        <f>IF($F$2=0," - ",Tabla1[[#This Row],[Base Precio de Lista neto]]*(1-$F$2))</f>
        <v>753.58422999999993</v>
      </c>
      <c r="E5041" s="5">
        <f>IF($F$2=0," - ",Tabla1[[#This Row],[Base para Mejor precio]]*(1-$F$2))</f>
        <v>678.22580699999992</v>
      </c>
      <c r="F5041" s="4" t="s">
        <v>6</v>
      </c>
      <c r="G5041" s="16" t="s">
        <v>6131</v>
      </c>
      <c r="H5041" s="5">
        <f>IFERROR(IF($F$3=0,"-",Tabla1[[#This Row],[Precio de Cliente neto]]*(1+$F$3)),"-")</f>
        <v>1130.3763449999999</v>
      </c>
      <c r="I5041" s="5">
        <v>1076.5489</v>
      </c>
      <c r="J5041" s="5">
        <v>968.89400999999998</v>
      </c>
      <c r="K5041" s="26">
        <v>0.21</v>
      </c>
    </row>
    <row r="5042" spans="1:11">
      <c r="A5042" s="4">
        <v>20668</v>
      </c>
      <c r="B5042" t="s">
        <v>3791</v>
      </c>
      <c r="C5042" s="5">
        <f>IF($F$2=0," - ",Tabla1[[#This Row],[Base Precio de Lista neto]])</f>
        <v>1076.5489</v>
      </c>
      <c r="D5042" s="5">
        <f>IF($F$2=0," - ",Tabla1[[#This Row],[Base Precio de Lista neto]]*(1-$F$2))</f>
        <v>753.58422999999993</v>
      </c>
      <c r="E5042" s="5">
        <f>IF($F$2=0," - ",Tabla1[[#This Row],[Base para Mejor precio]]*(1-$F$2))</f>
        <v>678.22580699999992</v>
      </c>
      <c r="F5042" s="4" t="s">
        <v>6</v>
      </c>
      <c r="G5042" s="16" t="s">
        <v>6131</v>
      </c>
      <c r="H5042" s="5">
        <f>IFERROR(IF($F$3=0,"-",Tabla1[[#This Row],[Precio de Cliente neto]]*(1+$F$3)),"-")</f>
        <v>1130.3763449999999</v>
      </c>
      <c r="I5042" s="5">
        <v>1076.5489</v>
      </c>
      <c r="J5042" s="5">
        <v>968.89400999999998</v>
      </c>
      <c r="K5042" s="26">
        <v>0.21</v>
      </c>
    </row>
    <row r="5043" spans="1:11">
      <c r="A5043" s="4">
        <v>20669</v>
      </c>
      <c r="B5043" t="s">
        <v>3792</v>
      </c>
      <c r="C5043" s="5">
        <f>IF($F$2=0," - ",Tabla1[[#This Row],[Base Precio de Lista neto]])</f>
        <v>1076.5489</v>
      </c>
      <c r="D5043" s="5">
        <f>IF($F$2=0," - ",Tabla1[[#This Row],[Base Precio de Lista neto]]*(1-$F$2))</f>
        <v>753.58422999999993</v>
      </c>
      <c r="E5043" s="5">
        <f>IF($F$2=0," - ",Tabla1[[#This Row],[Base para Mejor precio]]*(1-$F$2))</f>
        <v>678.22580699999992</v>
      </c>
      <c r="F5043" s="4" t="s">
        <v>6</v>
      </c>
      <c r="G5043" s="16" t="s">
        <v>6131</v>
      </c>
      <c r="H5043" s="5">
        <f>IFERROR(IF($F$3=0,"-",Tabla1[[#This Row],[Precio de Cliente neto]]*(1+$F$3)),"-")</f>
        <v>1130.3763449999999</v>
      </c>
      <c r="I5043" s="5">
        <v>1076.5489</v>
      </c>
      <c r="J5043" s="5">
        <v>968.89400999999998</v>
      </c>
      <c r="K5043" s="26">
        <v>0.21</v>
      </c>
    </row>
    <row r="5044" spans="1:11">
      <c r="A5044" s="4">
        <v>20670</v>
      </c>
      <c r="B5044" t="s">
        <v>3793</v>
      </c>
      <c r="C5044" s="5">
        <f>IF($F$2=0," - ",Tabla1[[#This Row],[Base Precio de Lista neto]])</f>
        <v>1076.5489</v>
      </c>
      <c r="D5044" s="5">
        <f>IF($F$2=0," - ",Tabla1[[#This Row],[Base Precio de Lista neto]]*(1-$F$2))</f>
        <v>753.58422999999993</v>
      </c>
      <c r="E5044" s="5">
        <f>IF($F$2=0," - ",Tabla1[[#This Row],[Base para Mejor precio]]*(1-$F$2))</f>
        <v>678.22580699999992</v>
      </c>
      <c r="F5044" s="4" t="s">
        <v>6</v>
      </c>
      <c r="G5044" s="16" t="s">
        <v>6131</v>
      </c>
      <c r="H5044" s="5">
        <f>IFERROR(IF($F$3=0,"-",Tabla1[[#This Row],[Precio de Cliente neto]]*(1+$F$3)),"-")</f>
        <v>1130.3763449999999</v>
      </c>
      <c r="I5044" s="5">
        <v>1076.5489</v>
      </c>
      <c r="J5044" s="5">
        <v>968.89400999999998</v>
      </c>
      <c r="K5044" s="26">
        <v>0.21</v>
      </c>
    </row>
    <row r="5045" spans="1:11">
      <c r="A5045" s="4">
        <v>20671</v>
      </c>
      <c r="B5045" t="s">
        <v>3794</v>
      </c>
      <c r="C5045" s="5">
        <f>IF($F$2=0," - ",Tabla1[[#This Row],[Base Precio de Lista neto]])</f>
        <v>1076.5489</v>
      </c>
      <c r="D5045" s="5">
        <f>IF($F$2=0," - ",Tabla1[[#This Row],[Base Precio de Lista neto]]*(1-$F$2))</f>
        <v>753.58422999999993</v>
      </c>
      <c r="E5045" s="5">
        <f>IF($F$2=0," - ",Tabla1[[#This Row],[Base para Mejor precio]]*(1-$F$2))</f>
        <v>678.22580699999992</v>
      </c>
      <c r="F5045" s="4" t="s">
        <v>6</v>
      </c>
      <c r="G5045" s="16" t="s">
        <v>6131</v>
      </c>
      <c r="H5045" s="5">
        <f>IFERROR(IF($F$3=0,"-",Tabla1[[#This Row],[Precio de Cliente neto]]*(1+$F$3)),"-")</f>
        <v>1130.3763449999999</v>
      </c>
      <c r="I5045" s="5">
        <v>1076.5489</v>
      </c>
      <c r="J5045" s="5">
        <v>968.89400999999998</v>
      </c>
      <c r="K5045" s="26">
        <v>0.21</v>
      </c>
    </row>
    <row r="5046" spans="1:11">
      <c r="A5046" s="4">
        <v>20672</v>
      </c>
      <c r="B5046" t="s">
        <v>3795</v>
      </c>
      <c r="C5046" s="5">
        <f>IF($F$2=0," - ",Tabla1[[#This Row],[Base Precio de Lista neto]])</f>
        <v>1076.5489</v>
      </c>
      <c r="D5046" s="5">
        <f>IF($F$2=0," - ",Tabla1[[#This Row],[Base Precio de Lista neto]]*(1-$F$2))</f>
        <v>753.58422999999993</v>
      </c>
      <c r="E5046" s="5">
        <f>IF($F$2=0," - ",Tabla1[[#This Row],[Base para Mejor precio]]*(1-$F$2))</f>
        <v>678.22580699999992</v>
      </c>
      <c r="F5046" s="4" t="s">
        <v>6</v>
      </c>
      <c r="G5046" s="16" t="s">
        <v>6131</v>
      </c>
      <c r="H5046" s="5">
        <f>IFERROR(IF($F$3=0,"-",Tabla1[[#This Row],[Precio de Cliente neto]]*(1+$F$3)),"-")</f>
        <v>1130.3763449999999</v>
      </c>
      <c r="I5046" s="5">
        <v>1076.5489</v>
      </c>
      <c r="J5046" s="5">
        <v>968.89400999999998</v>
      </c>
      <c r="K5046" s="26">
        <v>0.21</v>
      </c>
    </row>
    <row r="5047" spans="1:11">
      <c r="A5047" s="4">
        <v>20673</v>
      </c>
      <c r="B5047" t="s">
        <v>3796</v>
      </c>
      <c r="C5047" s="5">
        <f>IF($F$2=0," - ",Tabla1[[#This Row],[Base Precio de Lista neto]])</f>
        <v>1076.5489</v>
      </c>
      <c r="D5047" s="5">
        <f>IF($F$2=0," - ",Tabla1[[#This Row],[Base Precio de Lista neto]]*(1-$F$2))</f>
        <v>753.58422999999993</v>
      </c>
      <c r="E5047" s="5">
        <f>IF($F$2=0," - ",Tabla1[[#This Row],[Base para Mejor precio]]*(1-$F$2))</f>
        <v>678.22580699999992</v>
      </c>
      <c r="F5047" s="4" t="s">
        <v>6</v>
      </c>
      <c r="G5047" s="16" t="s">
        <v>6131</v>
      </c>
      <c r="H5047" s="5">
        <f>IFERROR(IF($F$3=0,"-",Tabla1[[#This Row],[Precio de Cliente neto]]*(1+$F$3)),"-")</f>
        <v>1130.3763449999999</v>
      </c>
      <c r="I5047" s="5">
        <v>1076.5489</v>
      </c>
      <c r="J5047" s="5">
        <v>968.89400999999998</v>
      </c>
      <c r="K5047" s="26">
        <v>0.21</v>
      </c>
    </row>
    <row r="5048" spans="1:11">
      <c r="A5048" s="4">
        <v>20674</v>
      </c>
      <c r="B5048" t="s">
        <v>3797</v>
      </c>
      <c r="C5048" s="5">
        <f>IF($F$2=0," - ",Tabla1[[#This Row],[Base Precio de Lista neto]])</f>
        <v>1076.5489</v>
      </c>
      <c r="D5048" s="5">
        <f>IF($F$2=0," - ",Tabla1[[#This Row],[Base Precio de Lista neto]]*(1-$F$2))</f>
        <v>753.58422999999993</v>
      </c>
      <c r="E5048" s="5">
        <f>IF($F$2=0," - ",Tabla1[[#This Row],[Base para Mejor precio]]*(1-$F$2))</f>
        <v>678.22580699999992</v>
      </c>
      <c r="F5048" s="4" t="s">
        <v>6</v>
      </c>
      <c r="G5048" s="16" t="s">
        <v>6131</v>
      </c>
      <c r="H5048" s="5">
        <f>IFERROR(IF($F$3=0,"-",Tabla1[[#This Row],[Precio de Cliente neto]]*(1+$F$3)),"-")</f>
        <v>1130.3763449999999</v>
      </c>
      <c r="I5048" s="5">
        <v>1076.5489</v>
      </c>
      <c r="J5048" s="5">
        <v>968.89400999999998</v>
      </c>
      <c r="K5048" s="26">
        <v>0.21</v>
      </c>
    </row>
    <row r="5049" spans="1:11">
      <c r="A5049" s="4">
        <v>20675</v>
      </c>
      <c r="B5049" t="s">
        <v>3798</v>
      </c>
      <c r="C5049" s="5">
        <f>IF($F$2=0," - ",Tabla1[[#This Row],[Base Precio de Lista neto]])</f>
        <v>1076.5489</v>
      </c>
      <c r="D5049" s="5">
        <f>IF($F$2=0," - ",Tabla1[[#This Row],[Base Precio de Lista neto]]*(1-$F$2))</f>
        <v>753.58422999999993</v>
      </c>
      <c r="E5049" s="5">
        <f>IF($F$2=0," - ",Tabla1[[#This Row],[Base para Mejor precio]]*(1-$F$2))</f>
        <v>678.22580699999992</v>
      </c>
      <c r="F5049" s="4" t="s">
        <v>6</v>
      </c>
      <c r="G5049" s="16" t="s">
        <v>6131</v>
      </c>
      <c r="H5049" s="5">
        <f>IFERROR(IF($F$3=0,"-",Tabla1[[#This Row],[Precio de Cliente neto]]*(1+$F$3)),"-")</f>
        <v>1130.3763449999999</v>
      </c>
      <c r="I5049" s="5">
        <v>1076.5489</v>
      </c>
      <c r="J5049" s="5">
        <v>968.89400999999998</v>
      </c>
      <c r="K5049" s="26">
        <v>0.21</v>
      </c>
    </row>
    <row r="5050" spans="1:11">
      <c r="A5050" s="4">
        <v>20676</v>
      </c>
      <c r="B5050" t="s">
        <v>3799</v>
      </c>
      <c r="C5050" s="5">
        <f>IF($F$2=0," - ",Tabla1[[#This Row],[Base Precio de Lista neto]])</f>
        <v>1076.5489</v>
      </c>
      <c r="D5050" s="5">
        <f>IF($F$2=0," - ",Tabla1[[#This Row],[Base Precio de Lista neto]]*(1-$F$2))</f>
        <v>753.58422999999993</v>
      </c>
      <c r="E5050" s="5">
        <f>IF($F$2=0," - ",Tabla1[[#This Row],[Base para Mejor precio]]*(1-$F$2))</f>
        <v>678.22580699999992</v>
      </c>
      <c r="F5050" s="4" t="s">
        <v>6</v>
      </c>
      <c r="G5050" s="16" t="s">
        <v>6131</v>
      </c>
      <c r="H5050" s="5">
        <f>IFERROR(IF($F$3=0,"-",Tabla1[[#This Row],[Precio de Cliente neto]]*(1+$F$3)),"-")</f>
        <v>1130.3763449999999</v>
      </c>
      <c r="I5050" s="5">
        <v>1076.5489</v>
      </c>
      <c r="J5050" s="5">
        <v>968.89400999999998</v>
      </c>
      <c r="K5050" s="26">
        <v>0.21</v>
      </c>
    </row>
    <row r="5051" spans="1:11">
      <c r="A5051" s="4">
        <v>20677</v>
      </c>
      <c r="B5051" t="s">
        <v>3800</v>
      </c>
      <c r="C5051" s="5">
        <f>IF($F$2=0," - ",Tabla1[[#This Row],[Base Precio de Lista neto]])</f>
        <v>1076.5489</v>
      </c>
      <c r="D5051" s="5">
        <f>IF($F$2=0," - ",Tabla1[[#This Row],[Base Precio de Lista neto]]*(1-$F$2))</f>
        <v>753.58422999999993</v>
      </c>
      <c r="E5051" s="5">
        <f>IF($F$2=0," - ",Tabla1[[#This Row],[Base para Mejor precio]]*(1-$F$2))</f>
        <v>678.22580699999992</v>
      </c>
      <c r="F5051" s="4" t="s">
        <v>6</v>
      </c>
      <c r="G5051" s="16" t="s">
        <v>6131</v>
      </c>
      <c r="H5051" s="5">
        <f>IFERROR(IF($F$3=0,"-",Tabla1[[#This Row],[Precio de Cliente neto]]*(1+$F$3)),"-")</f>
        <v>1130.3763449999999</v>
      </c>
      <c r="I5051" s="5">
        <v>1076.5489</v>
      </c>
      <c r="J5051" s="5">
        <v>968.89400999999998</v>
      </c>
      <c r="K5051" s="26">
        <v>0.21</v>
      </c>
    </row>
    <row r="5052" spans="1:11">
      <c r="A5052" s="4">
        <v>20678</v>
      </c>
      <c r="B5052" t="s">
        <v>3801</v>
      </c>
      <c r="C5052" s="5">
        <f>IF($F$2=0," - ",Tabla1[[#This Row],[Base Precio de Lista neto]])</f>
        <v>1076.5489</v>
      </c>
      <c r="D5052" s="5">
        <f>IF($F$2=0," - ",Tabla1[[#This Row],[Base Precio de Lista neto]]*(1-$F$2))</f>
        <v>753.58422999999993</v>
      </c>
      <c r="E5052" s="5">
        <f>IF($F$2=0," - ",Tabla1[[#This Row],[Base para Mejor precio]]*(1-$F$2))</f>
        <v>678.22580699999992</v>
      </c>
      <c r="F5052" s="4" t="s">
        <v>6</v>
      </c>
      <c r="G5052" s="16" t="s">
        <v>6131</v>
      </c>
      <c r="H5052" s="5">
        <f>IFERROR(IF($F$3=0,"-",Tabla1[[#This Row],[Precio de Cliente neto]]*(1+$F$3)),"-")</f>
        <v>1130.3763449999999</v>
      </c>
      <c r="I5052" s="5">
        <v>1076.5489</v>
      </c>
      <c r="J5052" s="5">
        <v>968.89400999999998</v>
      </c>
      <c r="K5052" s="26">
        <v>0.21</v>
      </c>
    </row>
    <row r="5053" spans="1:11">
      <c r="A5053" s="4">
        <v>20685</v>
      </c>
      <c r="B5053" t="s">
        <v>3802</v>
      </c>
      <c r="C5053" s="5">
        <f>IF($F$2=0," - ",Tabla1[[#This Row],[Base Precio de Lista neto]])</f>
        <v>1864.7251000000001</v>
      </c>
      <c r="D5053" s="5">
        <f>IF($F$2=0," - ",Tabla1[[#This Row],[Base Precio de Lista neto]]*(1-$F$2))</f>
        <v>1305.3075699999999</v>
      </c>
      <c r="E5053" s="5">
        <f>IF($F$2=0," - ",Tabla1[[#This Row],[Base para Mejor precio]]*(1-$F$2))</f>
        <v>1174.7768129999999</v>
      </c>
      <c r="F5053" s="4" t="s">
        <v>6</v>
      </c>
      <c r="G5053" s="16" t="s">
        <v>6131</v>
      </c>
      <c r="H5053" s="5">
        <f>IFERROR(IF($F$3=0,"-",Tabla1[[#This Row],[Precio de Cliente neto]]*(1+$F$3)),"-")</f>
        <v>1957.9613549999999</v>
      </c>
      <c r="I5053" s="5">
        <v>1864.7251000000001</v>
      </c>
      <c r="J5053" s="5">
        <v>1678.2525900000001</v>
      </c>
      <c r="K5053" s="26">
        <v>0.21</v>
      </c>
    </row>
    <row r="5054" spans="1:11">
      <c r="A5054" s="4">
        <v>20686</v>
      </c>
      <c r="B5054" t="s">
        <v>3803</v>
      </c>
      <c r="C5054" s="5">
        <f>IF($F$2=0," - ",Tabla1[[#This Row],[Base Precio de Lista neto]])</f>
        <v>1864.7251000000001</v>
      </c>
      <c r="D5054" s="5">
        <f>IF($F$2=0," - ",Tabla1[[#This Row],[Base Precio de Lista neto]]*(1-$F$2))</f>
        <v>1305.3075699999999</v>
      </c>
      <c r="E5054" s="5">
        <f>IF($F$2=0," - ",Tabla1[[#This Row],[Base para Mejor precio]]*(1-$F$2))</f>
        <v>1174.7768129999999</v>
      </c>
      <c r="F5054" s="4" t="s">
        <v>6</v>
      </c>
      <c r="G5054" s="16" t="s">
        <v>6131</v>
      </c>
      <c r="H5054" s="5">
        <f>IFERROR(IF($F$3=0,"-",Tabla1[[#This Row],[Precio de Cliente neto]]*(1+$F$3)),"-")</f>
        <v>1957.9613549999999</v>
      </c>
      <c r="I5054" s="5">
        <v>1864.7251000000001</v>
      </c>
      <c r="J5054" s="5">
        <v>1678.2525900000001</v>
      </c>
      <c r="K5054" s="26">
        <v>0.21</v>
      </c>
    </row>
    <row r="5055" spans="1:11">
      <c r="A5055" s="4">
        <v>20687</v>
      </c>
      <c r="B5055" t="s">
        <v>3804</v>
      </c>
      <c r="C5055" s="5">
        <f>IF($F$2=0," - ",Tabla1[[#This Row],[Base Precio de Lista neto]])</f>
        <v>1864.7251000000001</v>
      </c>
      <c r="D5055" s="5">
        <f>IF($F$2=0," - ",Tabla1[[#This Row],[Base Precio de Lista neto]]*(1-$F$2))</f>
        <v>1305.3075699999999</v>
      </c>
      <c r="E5055" s="5">
        <f>IF($F$2=0," - ",Tabla1[[#This Row],[Base para Mejor precio]]*(1-$F$2))</f>
        <v>1174.7768129999999</v>
      </c>
      <c r="F5055" s="4" t="s">
        <v>6</v>
      </c>
      <c r="G5055" s="16" t="s">
        <v>6131</v>
      </c>
      <c r="H5055" s="5">
        <f>IFERROR(IF($F$3=0,"-",Tabla1[[#This Row],[Precio de Cliente neto]]*(1+$F$3)),"-")</f>
        <v>1957.9613549999999</v>
      </c>
      <c r="I5055" s="5">
        <v>1864.7251000000001</v>
      </c>
      <c r="J5055" s="5">
        <v>1678.2525900000001</v>
      </c>
      <c r="K5055" s="26">
        <v>0.21</v>
      </c>
    </row>
    <row r="5056" spans="1:11">
      <c r="A5056" s="4">
        <v>20688</v>
      </c>
      <c r="B5056" t="s">
        <v>3805</v>
      </c>
      <c r="C5056" s="5">
        <f>IF($F$2=0," - ",Tabla1[[#This Row],[Base Precio de Lista neto]])</f>
        <v>1864.7251000000001</v>
      </c>
      <c r="D5056" s="5">
        <f>IF($F$2=0," - ",Tabla1[[#This Row],[Base Precio de Lista neto]]*(1-$F$2))</f>
        <v>1305.3075699999999</v>
      </c>
      <c r="E5056" s="5">
        <f>IF($F$2=0," - ",Tabla1[[#This Row],[Base para Mejor precio]]*(1-$F$2))</f>
        <v>1174.7768129999999</v>
      </c>
      <c r="F5056" s="4" t="s">
        <v>6</v>
      </c>
      <c r="G5056" s="16" t="s">
        <v>6131</v>
      </c>
      <c r="H5056" s="5">
        <f>IFERROR(IF($F$3=0,"-",Tabla1[[#This Row],[Precio de Cliente neto]]*(1+$F$3)),"-")</f>
        <v>1957.9613549999999</v>
      </c>
      <c r="I5056" s="5">
        <v>1864.7251000000001</v>
      </c>
      <c r="J5056" s="5">
        <v>1678.2525900000001</v>
      </c>
      <c r="K5056" s="26">
        <v>0.21</v>
      </c>
    </row>
    <row r="5057" spans="1:11">
      <c r="A5057" s="4">
        <v>20689</v>
      </c>
      <c r="B5057" t="s">
        <v>3806</v>
      </c>
      <c r="C5057" s="5">
        <f>IF($F$2=0," - ",Tabla1[[#This Row],[Base Precio de Lista neto]])</f>
        <v>1864.7251000000001</v>
      </c>
      <c r="D5057" s="5">
        <f>IF($F$2=0," - ",Tabla1[[#This Row],[Base Precio de Lista neto]]*(1-$F$2))</f>
        <v>1305.3075699999999</v>
      </c>
      <c r="E5057" s="5">
        <f>IF($F$2=0," - ",Tabla1[[#This Row],[Base para Mejor precio]]*(1-$F$2))</f>
        <v>1174.7768129999999</v>
      </c>
      <c r="F5057" s="4" t="s">
        <v>6</v>
      </c>
      <c r="G5057" s="16" t="s">
        <v>6131</v>
      </c>
      <c r="H5057" s="5">
        <f>IFERROR(IF($F$3=0,"-",Tabla1[[#This Row],[Precio de Cliente neto]]*(1+$F$3)),"-")</f>
        <v>1957.9613549999999</v>
      </c>
      <c r="I5057" s="5">
        <v>1864.7251000000001</v>
      </c>
      <c r="J5057" s="5">
        <v>1678.2525900000001</v>
      </c>
      <c r="K5057" s="26">
        <v>0.21</v>
      </c>
    </row>
    <row r="5058" spans="1:11">
      <c r="A5058" s="4">
        <v>20690</v>
      </c>
      <c r="B5058" t="s">
        <v>3807</v>
      </c>
      <c r="C5058" s="5">
        <f>IF($F$2=0," - ",Tabla1[[#This Row],[Base Precio de Lista neto]])</f>
        <v>2742.3380000000002</v>
      </c>
      <c r="D5058" s="5">
        <f>IF($F$2=0," - ",Tabla1[[#This Row],[Base Precio de Lista neto]]*(1-$F$2))</f>
        <v>1919.6366</v>
      </c>
      <c r="E5058" s="5">
        <f>IF($F$2=0," - ",Tabla1[[#This Row],[Base para Mejor precio]]*(1-$F$2))</f>
        <v>1727.6729400000002</v>
      </c>
      <c r="F5058" s="4" t="s">
        <v>6</v>
      </c>
      <c r="G5058" s="16" t="s">
        <v>6131</v>
      </c>
      <c r="H5058" s="5">
        <f>IFERROR(IF($F$3=0,"-",Tabla1[[#This Row],[Precio de Cliente neto]]*(1+$F$3)),"-")</f>
        <v>2879.4549000000002</v>
      </c>
      <c r="I5058" s="5">
        <v>2742.3380000000002</v>
      </c>
      <c r="J5058" s="5">
        <v>2468.1042000000002</v>
      </c>
      <c r="K5058" s="26">
        <v>0.21</v>
      </c>
    </row>
    <row r="5059" spans="1:11">
      <c r="A5059" s="4">
        <v>20691</v>
      </c>
      <c r="B5059" t="s">
        <v>3808</v>
      </c>
      <c r="C5059" s="5">
        <f>IF($F$2=0," - ",Tabla1[[#This Row],[Base Precio de Lista neto]])</f>
        <v>2742.3380000000002</v>
      </c>
      <c r="D5059" s="5">
        <f>IF($F$2=0," - ",Tabla1[[#This Row],[Base Precio de Lista neto]]*(1-$F$2))</f>
        <v>1919.6366</v>
      </c>
      <c r="E5059" s="5">
        <f>IF($F$2=0," - ",Tabla1[[#This Row],[Base para Mejor precio]]*(1-$F$2))</f>
        <v>1727.6729400000002</v>
      </c>
      <c r="F5059" s="4" t="s">
        <v>6</v>
      </c>
      <c r="G5059" s="16" t="s">
        <v>6131</v>
      </c>
      <c r="H5059" s="5">
        <f>IFERROR(IF($F$3=0,"-",Tabla1[[#This Row],[Precio de Cliente neto]]*(1+$F$3)),"-")</f>
        <v>2879.4549000000002</v>
      </c>
      <c r="I5059" s="5">
        <v>2742.3380000000002</v>
      </c>
      <c r="J5059" s="5">
        <v>2468.1042000000002</v>
      </c>
      <c r="K5059" s="26">
        <v>0.21</v>
      </c>
    </row>
    <row r="5060" spans="1:11">
      <c r="A5060" s="4">
        <v>20693</v>
      </c>
      <c r="B5060" t="s">
        <v>3809</v>
      </c>
      <c r="C5060" s="5">
        <f>IF($F$2=0," - ",Tabla1[[#This Row],[Base Precio de Lista neto]])</f>
        <v>1654.3561999999999</v>
      </c>
      <c r="D5060" s="5">
        <f>IF($F$2=0," - ",Tabla1[[#This Row],[Base Precio de Lista neto]]*(1-$F$2))</f>
        <v>1158.0493399999998</v>
      </c>
      <c r="E5060" s="5">
        <f>IF($F$2=0," - ",Tabla1[[#This Row],[Base para Mejor precio]]*(1-$F$2))</f>
        <v>1042.244406</v>
      </c>
      <c r="F5060" s="4" t="s">
        <v>6</v>
      </c>
      <c r="G5060" s="16" t="s">
        <v>6131</v>
      </c>
      <c r="H5060" s="5">
        <f>IFERROR(IF($F$3=0,"-",Tabla1[[#This Row],[Precio de Cliente neto]]*(1+$F$3)),"-")</f>
        <v>1737.0740099999998</v>
      </c>
      <c r="I5060" s="5">
        <v>1654.3561999999999</v>
      </c>
      <c r="J5060" s="5">
        <v>1488.92058</v>
      </c>
      <c r="K5060" s="26">
        <v>0.21</v>
      </c>
    </row>
    <row r="5061" spans="1:11">
      <c r="A5061" s="4">
        <v>20694</v>
      </c>
      <c r="B5061" t="s">
        <v>3810</v>
      </c>
      <c r="C5061" s="5">
        <f>IF($F$2=0," - ",Tabla1[[#This Row],[Base Precio de Lista neto]])</f>
        <v>1654.3561999999999</v>
      </c>
      <c r="D5061" s="5">
        <f>IF($F$2=0," - ",Tabla1[[#This Row],[Base Precio de Lista neto]]*(1-$F$2))</f>
        <v>1158.0493399999998</v>
      </c>
      <c r="E5061" s="5">
        <f>IF($F$2=0," - ",Tabla1[[#This Row],[Base para Mejor precio]]*(1-$F$2))</f>
        <v>1042.244406</v>
      </c>
      <c r="F5061" s="4" t="s">
        <v>6</v>
      </c>
      <c r="G5061" s="16" t="s">
        <v>6131</v>
      </c>
      <c r="H5061" s="5">
        <f>IFERROR(IF($F$3=0,"-",Tabla1[[#This Row],[Precio de Cliente neto]]*(1+$F$3)),"-")</f>
        <v>1737.0740099999998</v>
      </c>
      <c r="I5061" s="5">
        <v>1654.3561999999999</v>
      </c>
      <c r="J5061" s="5">
        <v>1488.92058</v>
      </c>
      <c r="K5061" s="26">
        <v>0.21</v>
      </c>
    </row>
    <row r="5062" spans="1:11">
      <c r="A5062" s="4">
        <v>20695</v>
      </c>
      <c r="B5062" t="s">
        <v>3811</v>
      </c>
      <c r="C5062" s="5">
        <f>IF($F$2=0," - ",Tabla1[[#This Row],[Base Precio de Lista neto]])</f>
        <v>1654.4449</v>
      </c>
      <c r="D5062" s="5">
        <f>IF($F$2=0," - ",Tabla1[[#This Row],[Base Precio de Lista neto]]*(1-$F$2))</f>
        <v>1158.1114299999999</v>
      </c>
      <c r="E5062" s="5">
        <f>IF($F$2=0," - ",Tabla1[[#This Row],[Base para Mejor precio]]*(1-$F$2))</f>
        <v>1042.300287</v>
      </c>
      <c r="F5062" s="4" t="s">
        <v>6</v>
      </c>
      <c r="G5062" s="16" t="s">
        <v>6131</v>
      </c>
      <c r="H5062" s="5">
        <f>IFERROR(IF($F$3=0,"-",Tabla1[[#This Row],[Precio de Cliente neto]]*(1+$F$3)),"-")</f>
        <v>1737.1671449999999</v>
      </c>
      <c r="I5062" s="5">
        <v>1654.4449</v>
      </c>
      <c r="J5062" s="5">
        <v>1489.0004100000001</v>
      </c>
      <c r="K5062" s="26">
        <v>0.21</v>
      </c>
    </row>
    <row r="5063" spans="1:11">
      <c r="A5063" s="4">
        <v>20696</v>
      </c>
      <c r="B5063" t="s">
        <v>3812</v>
      </c>
      <c r="C5063" s="5">
        <f>IF($F$2=0," - ",Tabla1[[#This Row],[Base Precio de Lista neto]])</f>
        <v>1423.8522</v>
      </c>
      <c r="D5063" s="5">
        <f>IF($F$2=0," - ",Tabla1[[#This Row],[Base Precio de Lista neto]]*(1-$F$2))</f>
        <v>996.69653999999991</v>
      </c>
      <c r="E5063" s="5">
        <f>IF($F$2=0," - ",Tabla1[[#This Row],[Base para Mejor precio]]*(1-$F$2))</f>
        <v>897.02688599999988</v>
      </c>
      <c r="F5063" s="4" t="s">
        <v>6</v>
      </c>
      <c r="G5063" s="16" t="s">
        <v>6131</v>
      </c>
      <c r="H5063" s="5">
        <f>IFERROR(IF($F$3=0,"-",Tabla1[[#This Row],[Precio de Cliente neto]]*(1+$F$3)),"-")</f>
        <v>1495.0448099999999</v>
      </c>
      <c r="I5063" s="5">
        <v>1423.8522</v>
      </c>
      <c r="J5063" s="5">
        <v>1281.4669799999999</v>
      </c>
      <c r="K5063" s="26">
        <v>0.21</v>
      </c>
    </row>
    <row r="5064" spans="1:11">
      <c r="A5064" s="4">
        <v>20697</v>
      </c>
      <c r="B5064" t="s">
        <v>3813</v>
      </c>
      <c r="C5064" s="5">
        <f>IF($F$2=0," - ",Tabla1[[#This Row],[Base Precio de Lista neto]])</f>
        <v>1496.3209999999999</v>
      </c>
      <c r="D5064" s="5">
        <f>IF($F$2=0," - ",Tabla1[[#This Row],[Base Precio de Lista neto]]*(1-$F$2))</f>
        <v>1047.4246999999998</v>
      </c>
      <c r="E5064" s="5">
        <f>IF($F$2=0," - ",Tabla1[[#This Row],[Base para Mejor precio]]*(1-$F$2))</f>
        <v>942.68223</v>
      </c>
      <c r="F5064" s="4" t="s">
        <v>6</v>
      </c>
      <c r="G5064" s="16" t="s">
        <v>6131</v>
      </c>
      <c r="H5064" s="5">
        <f>IFERROR(IF($F$3=0,"-",Tabla1[[#This Row],[Precio de Cliente neto]]*(1+$F$3)),"-")</f>
        <v>1571.1370499999998</v>
      </c>
      <c r="I5064" s="5">
        <v>1496.3209999999999</v>
      </c>
      <c r="J5064" s="5">
        <v>1346.6889000000001</v>
      </c>
      <c r="K5064" s="26">
        <v>0.21</v>
      </c>
    </row>
    <row r="5065" spans="1:11">
      <c r="A5065" s="4">
        <v>20698</v>
      </c>
      <c r="B5065" t="s">
        <v>3814</v>
      </c>
      <c r="C5065" s="5">
        <f>IF($F$2=0," - ",Tabla1[[#This Row],[Base Precio de Lista neto]])</f>
        <v>1076.5871999999999</v>
      </c>
      <c r="D5065" s="5">
        <f>IF($F$2=0," - ",Tabla1[[#This Row],[Base Precio de Lista neto]]*(1-$F$2))</f>
        <v>753.61103999999989</v>
      </c>
      <c r="E5065" s="5">
        <f>IF($F$2=0," - ",Tabla1[[#This Row],[Base para Mejor precio]]*(1-$F$2))</f>
        <v>678.24993599999993</v>
      </c>
      <c r="F5065" s="4" t="s">
        <v>6</v>
      </c>
      <c r="G5065" s="16" t="s">
        <v>6131</v>
      </c>
      <c r="H5065" s="5">
        <f>IFERROR(IF($F$3=0,"-",Tabla1[[#This Row],[Precio de Cliente neto]]*(1+$F$3)),"-")</f>
        <v>1130.4165599999999</v>
      </c>
      <c r="I5065" s="5">
        <v>1076.5871999999999</v>
      </c>
      <c r="J5065" s="5">
        <v>968.92848000000004</v>
      </c>
      <c r="K5065" s="26">
        <v>0.21</v>
      </c>
    </row>
    <row r="5066" spans="1:11">
      <c r="A5066" s="4">
        <v>20699</v>
      </c>
      <c r="B5066" t="s">
        <v>3815</v>
      </c>
      <c r="C5066" s="5">
        <f>IF($F$2=0," - ",Tabla1[[#This Row],[Base Precio de Lista neto]])</f>
        <v>1076.5871999999999</v>
      </c>
      <c r="D5066" s="5">
        <f>IF($F$2=0," - ",Tabla1[[#This Row],[Base Precio de Lista neto]]*(1-$F$2))</f>
        <v>753.61103999999989</v>
      </c>
      <c r="E5066" s="5">
        <f>IF($F$2=0," - ",Tabla1[[#This Row],[Base para Mejor precio]]*(1-$F$2))</f>
        <v>678.24993599999993</v>
      </c>
      <c r="F5066" s="4" t="s">
        <v>6</v>
      </c>
      <c r="G5066" s="16" t="s">
        <v>6131</v>
      </c>
      <c r="H5066" s="5">
        <f>IFERROR(IF($F$3=0,"-",Tabla1[[#This Row],[Precio de Cliente neto]]*(1+$F$3)),"-")</f>
        <v>1130.4165599999999</v>
      </c>
      <c r="I5066" s="5">
        <v>1076.5871999999999</v>
      </c>
      <c r="J5066" s="5">
        <v>968.92848000000004</v>
      </c>
      <c r="K5066" s="26">
        <v>0.21</v>
      </c>
    </row>
    <row r="5067" spans="1:11">
      <c r="A5067" s="4">
        <v>20700</v>
      </c>
      <c r="B5067" t="s">
        <v>6082</v>
      </c>
      <c r="C5067" s="5">
        <f>IF($F$2=0," - ",Tabla1[[#This Row],[Base Precio de Lista neto]])</f>
        <v>1076.5871999999999</v>
      </c>
      <c r="D5067" s="5">
        <f>IF($F$2=0," - ",Tabla1[[#This Row],[Base Precio de Lista neto]]*(1-$F$2))</f>
        <v>753.61103999999989</v>
      </c>
      <c r="E5067" s="5">
        <f>IF($F$2=0," - ",Tabla1[[#This Row],[Base para Mejor precio]]*(1-$F$2))</f>
        <v>678.24993599999993</v>
      </c>
      <c r="F5067" s="4" t="s">
        <v>6</v>
      </c>
      <c r="G5067" s="16" t="s">
        <v>6131</v>
      </c>
      <c r="H5067" s="5">
        <f>IFERROR(IF($F$3=0,"-",Tabla1[[#This Row],[Precio de Cliente neto]]*(1+$F$3)),"-")</f>
        <v>1130.4165599999999</v>
      </c>
      <c r="I5067" s="5">
        <v>1076.5871999999999</v>
      </c>
      <c r="J5067" s="5">
        <v>968.92848000000004</v>
      </c>
      <c r="K5067" s="26">
        <v>0.21</v>
      </c>
    </row>
    <row r="5068" spans="1:11">
      <c r="A5068" s="4">
        <v>20701</v>
      </c>
      <c r="B5068" t="s">
        <v>3816</v>
      </c>
      <c r="C5068" s="5">
        <f>IF($F$2=0," - ",Tabla1[[#This Row],[Base Precio de Lista neto]])</f>
        <v>1076.5871999999999</v>
      </c>
      <c r="D5068" s="5">
        <f>IF($F$2=0," - ",Tabla1[[#This Row],[Base Precio de Lista neto]]*(1-$F$2))</f>
        <v>753.61103999999989</v>
      </c>
      <c r="E5068" s="5">
        <f>IF($F$2=0," - ",Tabla1[[#This Row],[Base para Mejor precio]]*(1-$F$2))</f>
        <v>678.24993599999993</v>
      </c>
      <c r="F5068" s="4" t="s">
        <v>6</v>
      </c>
      <c r="G5068" s="16" t="s">
        <v>6131</v>
      </c>
      <c r="H5068" s="5">
        <f>IFERROR(IF($F$3=0,"-",Tabla1[[#This Row],[Precio de Cliente neto]]*(1+$F$3)),"-")</f>
        <v>1130.4165599999999</v>
      </c>
      <c r="I5068" s="5">
        <v>1076.5871999999999</v>
      </c>
      <c r="J5068" s="5">
        <v>968.92848000000004</v>
      </c>
      <c r="K5068" s="26">
        <v>0.21</v>
      </c>
    </row>
    <row r="5069" spans="1:11">
      <c r="A5069" s="4">
        <v>20709</v>
      </c>
      <c r="B5069" t="s">
        <v>3817</v>
      </c>
      <c r="C5069" s="5">
        <f>IF($F$2=0," - ",Tabla1[[#This Row],[Base Precio de Lista neto]])</f>
        <v>1184.2348</v>
      </c>
      <c r="D5069" s="5">
        <f>IF($F$2=0," - ",Tabla1[[#This Row],[Base Precio de Lista neto]]*(1-$F$2))</f>
        <v>828.96435999999994</v>
      </c>
      <c r="E5069" s="5">
        <f>IF($F$2=0," - ",Tabla1[[#This Row],[Base para Mejor precio]]*(1-$F$2))</f>
        <v>746.06792399999995</v>
      </c>
      <c r="F5069" s="4" t="s">
        <v>6</v>
      </c>
      <c r="G5069" s="16" t="s">
        <v>6131</v>
      </c>
      <c r="H5069" s="5">
        <f>IFERROR(IF($F$3=0,"-",Tabla1[[#This Row],[Precio de Cliente neto]]*(1+$F$3)),"-")</f>
        <v>1243.4465399999999</v>
      </c>
      <c r="I5069" s="5">
        <v>1184.2348</v>
      </c>
      <c r="J5069" s="5">
        <v>1065.81132</v>
      </c>
      <c r="K5069" s="26">
        <v>0.21</v>
      </c>
    </row>
    <row r="5070" spans="1:11">
      <c r="A5070" s="4">
        <v>20710</v>
      </c>
      <c r="B5070" t="s">
        <v>3818</v>
      </c>
      <c r="C5070" s="5">
        <f>IF($F$2=0," - ",Tabla1[[#This Row],[Base Precio de Lista neto]])</f>
        <v>1253.2489</v>
      </c>
      <c r="D5070" s="5">
        <f>IF($F$2=0," - ",Tabla1[[#This Row],[Base Precio de Lista neto]]*(1-$F$2))</f>
        <v>877.27422999999999</v>
      </c>
      <c r="E5070" s="5">
        <f>IF($F$2=0," - ",Tabla1[[#This Row],[Base para Mejor precio]]*(1-$F$2))</f>
        <v>789.54680699999994</v>
      </c>
      <c r="F5070" s="4" t="s">
        <v>6</v>
      </c>
      <c r="G5070" s="16" t="s">
        <v>6131</v>
      </c>
      <c r="H5070" s="5">
        <f>IFERROR(IF($F$3=0,"-",Tabla1[[#This Row],[Precio de Cliente neto]]*(1+$F$3)),"-")</f>
        <v>1315.911345</v>
      </c>
      <c r="I5070" s="5">
        <v>1253.2489</v>
      </c>
      <c r="J5070" s="5">
        <v>1127.92401</v>
      </c>
      <c r="K5070" s="26">
        <v>0.21</v>
      </c>
    </row>
    <row r="5071" spans="1:11">
      <c r="A5071" s="4">
        <v>20711</v>
      </c>
      <c r="B5071" t="s">
        <v>3819</v>
      </c>
      <c r="C5071" s="5">
        <f>IF($F$2=0," - ",Tabla1[[#This Row],[Base Precio de Lista neto]])</f>
        <v>1423.8308</v>
      </c>
      <c r="D5071" s="5">
        <f>IF($F$2=0," - ",Tabla1[[#This Row],[Base Precio de Lista neto]]*(1-$F$2))</f>
        <v>996.68155999999988</v>
      </c>
      <c r="E5071" s="5">
        <f>IF($F$2=0," - ",Tabla1[[#This Row],[Base para Mejor precio]]*(1-$F$2))</f>
        <v>897.01340399999981</v>
      </c>
      <c r="F5071" s="4" t="s">
        <v>6</v>
      </c>
      <c r="G5071" s="16" t="s">
        <v>6131</v>
      </c>
      <c r="H5071" s="5">
        <f>IFERROR(IF($F$3=0,"-",Tabla1[[#This Row],[Precio de Cliente neto]]*(1+$F$3)),"-")</f>
        <v>1495.0223399999998</v>
      </c>
      <c r="I5071" s="5">
        <v>1423.8308</v>
      </c>
      <c r="J5071" s="5">
        <v>1281.4477199999999</v>
      </c>
      <c r="K5071" s="26">
        <v>0.21</v>
      </c>
    </row>
    <row r="5072" spans="1:11">
      <c r="A5072" s="4">
        <v>20712</v>
      </c>
      <c r="B5072" t="s">
        <v>3820</v>
      </c>
      <c r="C5072" s="5">
        <f>IF($F$2=0," - ",Tabla1[[#This Row],[Base Precio de Lista neto]])</f>
        <v>1708.3181999999999</v>
      </c>
      <c r="D5072" s="5">
        <f>IF($F$2=0," - ",Tabla1[[#This Row],[Base Precio de Lista neto]]*(1-$F$2))</f>
        <v>1195.8227399999998</v>
      </c>
      <c r="E5072" s="5">
        <f>IF($F$2=0," - ",Tabla1[[#This Row],[Base para Mejor precio]]*(1-$F$2))</f>
        <v>1076.240466</v>
      </c>
      <c r="F5072" s="4" t="s">
        <v>6</v>
      </c>
      <c r="G5072" s="16" t="s">
        <v>6131</v>
      </c>
      <c r="H5072" s="5">
        <f>IFERROR(IF($F$3=0,"-",Tabla1[[#This Row],[Precio de Cliente neto]]*(1+$F$3)),"-")</f>
        <v>1793.7341099999999</v>
      </c>
      <c r="I5072" s="5">
        <v>1708.3181999999999</v>
      </c>
      <c r="J5072" s="5">
        <v>1537.4863800000001</v>
      </c>
      <c r="K5072" s="26">
        <v>0.21</v>
      </c>
    </row>
    <row r="5073" spans="1:11">
      <c r="A5073" s="4">
        <v>20713</v>
      </c>
      <c r="B5073" t="s">
        <v>3821</v>
      </c>
      <c r="C5073" s="5">
        <f>IF($F$2=0," - ",Tabla1[[#This Row],[Base Precio de Lista neto]])</f>
        <v>1558.5016000000001</v>
      </c>
      <c r="D5073" s="5">
        <f>IF($F$2=0," - ",Tabla1[[#This Row],[Base Precio de Lista neto]]*(1-$F$2))</f>
        <v>1090.9511199999999</v>
      </c>
      <c r="E5073" s="5">
        <f>IF($F$2=0," - ",Tabla1[[#This Row],[Base para Mejor precio]]*(1-$F$2))</f>
        <v>981.85600799999997</v>
      </c>
      <c r="F5073" s="4" t="s">
        <v>6</v>
      </c>
      <c r="G5073" s="16" t="s">
        <v>6131</v>
      </c>
      <c r="H5073" s="5">
        <f>IFERROR(IF($F$3=0,"-",Tabla1[[#This Row],[Precio de Cliente neto]]*(1+$F$3)),"-")</f>
        <v>1636.42668</v>
      </c>
      <c r="I5073" s="5">
        <v>1558.5016000000001</v>
      </c>
      <c r="J5073" s="5">
        <v>1402.6514400000001</v>
      </c>
      <c r="K5073" s="26">
        <v>0.21</v>
      </c>
    </row>
    <row r="5074" spans="1:11">
      <c r="A5074" s="4">
        <v>20714</v>
      </c>
      <c r="B5074" t="s">
        <v>3822</v>
      </c>
      <c r="C5074" s="5">
        <f>IF($F$2=0," - ",Tabla1[[#This Row],[Base Precio de Lista neto]])</f>
        <v>3144.1187</v>
      </c>
      <c r="D5074" s="5">
        <f>IF($F$2=0," - ",Tabla1[[#This Row],[Base Precio de Lista neto]]*(1-$F$2))</f>
        <v>2200.8830899999998</v>
      </c>
      <c r="E5074" s="5">
        <f>IF($F$2=0," - ",Tabla1[[#This Row],[Base para Mejor precio]]*(1-$F$2))</f>
        <v>1980.7947809999998</v>
      </c>
      <c r="F5074" s="4" t="s">
        <v>6</v>
      </c>
      <c r="G5074" s="16" t="s">
        <v>6131</v>
      </c>
      <c r="H5074" s="5">
        <f>IFERROR(IF($F$3=0,"-",Tabla1[[#This Row],[Precio de Cliente neto]]*(1+$F$3)),"-")</f>
        <v>3301.3246349999999</v>
      </c>
      <c r="I5074" s="5">
        <v>3144.1187</v>
      </c>
      <c r="J5074" s="5">
        <v>2829.7068300000001</v>
      </c>
      <c r="K5074" s="26">
        <v>0.21</v>
      </c>
    </row>
    <row r="5075" spans="1:11">
      <c r="A5075" s="4">
        <v>20715</v>
      </c>
      <c r="B5075" t="s">
        <v>3823</v>
      </c>
      <c r="C5075" s="5">
        <f>IF($F$2=0," - ",Tabla1[[#This Row],[Base Precio de Lista neto]])</f>
        <v>2253.6626000000001</v>
      </c>
      <c r="D5075" s="5">
        <f>IF($F$2=0," - ",Tabla1[[#This Row],[Base Precio de Lista neto]]*(1-$F$2))</f>
        <v>1577.5638200000001</v>
      </c>
      <c r="E5075" s="5">
        <f>IF($F$2=0," - ",Tabla1[[#This Row],[Base para Mejor precio]]*(1-$F$2))</f>
        <v>1419.807438</v>
      </c>
      <c r="F5075" s="4" t="s">
        <v>6</v>
      </c>
      <c r="G5075" s="16" t="s">
        <v>6131</v>
      </c>
      <c r="H5075" s="5">
        <f>IFERROR(IF($F$3=0,"-",Tabla1[[#This Row],[Precio de Cliente neto]]*(1+$F$3)),"-")</f>
        <v>2366.34573</v>
      </c>
      <c r="I5075" s="5">
        <v>2253.6626000000001</v>
      </c>
      <c r="J5075" s="5">
        <v>2028.2963400000001</v>
      </c>
      <c r="K5075" s="26">
        <v>0.21</v>
      </c>
    </row>
    <row r="5076" spans="1:11">
      <c r="A5076" s="4">
        <v>20716</v>
      </c>
      <c r="B5076" t="s">
        <v>3824</v>
      </c>
      <c r="C5076" s="5">
        <f>IF($F$2=0," - ",Tabla1[[#This Row],[Base Precio de Lista neto]])</f>
        <v>2893.9061999999999</v>
      </c>
      <c r="D5076" s="5">
        <f>IF($F$2=0," - ",Tabla1[[#This Row],[Base Precio de Lista neto]]*(1-$F$2))</f>
        <v>2025.7343399999997</v>
      </c>
      <c r="E5076" s="5">
        <f>IF($F$2=0," - ",Tabla1[[#This Row],[Base para Mejor precio]]*(1-$F$2))</f>
        <v>1823.1609060000001</v>
      </c>
      <c r="F5076" s="4" t="s">
        <v>6</v>
      </c>
      <c r="G5076" s="16" t="s">
        <v>6131</v>
      </c>
      <c r="H5076" s="5">
        <f>IFERROR(IF($F$3=0,"-",Tabla1[[#This Row],[Precio de Cliente neto]]*(1+$F$3)),"-")</f>
        <v>3038.6015099999995</v>
      </c>
      <c r="I5076" s="5">
        <v>2893.9061999999999</v>
      </c>
      <c r="J5076" s="5">
        <v>2604.5155800000002</v>
      </c>
      <c r="K5076" s="26">
        <v>0.21</v>
      </c>
    </row>
    <row r="5077" spans="1:11">
      <c r="A5077" s="4">
        <v>20719</v>
      </c>
      <c r="B5077" t="s">
        <v>3825</v>
      </c>
      <c r="C5077" s="5">
        <f>IF($F$2=0," - ",Tabla1[[#This Row],[Base Precio de Lista neto]])</f>
        <v>2228.819</v>
      </c>
      <c r="D5077" s="5">
        <f>IF($F$2=0," - ",Tabla1[[#This Row],[Base Precio de Lista neto]]*(1-$F$2))</f>
        <v>1560.1732999999999</v>
      </c>
      <c r="E5077" s="5">
        <f>IF($F$2=0," - ",Tabla1[[#This Row],[Base para Mejor precio]]*(1-$F$2))</f>
        <v>1404.15597</v>
      </c>
      <c r="F5077" s="4" t="s">
        <v>6</v>
      </c>
      <c r="G5077" s="16" t="s">
        <v>6131</v>
      </c>
      <c r="H5077" s="5">
        <f>IFERROR(IF($F$3=0,"-",Tabla1[[#This Row],[Precio de Cliente neto]]*(1+$F$3)),"-")</f>
        <v>2340.2599499999997</v>
      </c>
      <c r="I5077" s="5">
        <v>2228.819</v>
      </c>
      <c r="J5077" s="5">
        <v>2005.9371000000001</v>
      </c>
      <c r="K5077" s="26">
        <v>0.21</v>
      </c>
    </row>
    <row r="5078" spans="1:11">
      <c r="A5078" s="4">
        <v>20720</v>
      </c>
      <c r="B5078" t="s">
        <v>3826</v>
      </c>
      <c r="C5078" s="5">
        <f>IF($F$2=0," - ",Tabla1[[#This Row],[Base Precio de Lista neto]])</f>
        <v>1076.5489</v>
      </c>
      <c r="D5078" s="5">
        <f>IF($F$2=0," - ",Tabla1[[#This Row],[Base Precio de Lista neto]]*(1-$F$2))</f>
        <v>753.58422999999993</v>
      </c>
      <c r="E5078" s="5">
        <f>IF($F$2=0," - ",Tabla1[[#This Row],[Base para Mejor precio]]*(1-$F$2))</f>
        <v>678.22580699999992</v>
      </c>
      <c r="F5078" s="4" t="s">
        <v>6</v>
      </c>
      <c r="G5078" s="16" t="s">
        <v>6131</v>
      </c>
      <c r="H5078" s="5">
        <f>IFERROR(IF($F$3=0,"-",Tabla1[[#This Row],[Precio de Cliente neto]]*(1+$F$3)),"-")</f>
        <v>1130.3763449999999</v>
      </c>
      <c r="I5078" s="5">
        <v>1076.5489</v>
      </c>
      <c r="J5078" s="5">
        <v>968.89400999999998</v>
      </c>
      <c r="K5078" s="26">
        <v>0.21</v>
      </c>
    </row>
    <row r="5079" spans="1:11">
      <c r="A5079" s="4">
        <v>20722</v>
      </c>
      <c r="B5079" t="s">
        <v>3827</v>
      </c>
      <c r="C5079" s="5">
        <f>IF($F$2=0," - ",Tabla1[[#This Row],[Base Precio de Lista neto]])</f>
        <v>1724.7991999999999</v>
      </c>
      <c r="D5079" s="5">
        <f>IF($F$2=0," - ",Tabla1[[#This Row],[Base Precio de Lista neto]]*(1-$F$2))</f>
        <v>1207.3594399999999</v>
      </c>
      <c r="E5079" s="5">
        <f>IF($F$2=0," - ",Tabla1[[#This Row],[Base para Mejor precio]]*(1-$F$2))</f>
        <v>1086.6234959999999</v>
      </c>
      <c r="F5079" s="4" t="s">
        <v>4</v>
      </c>
      <c r="G5079" s="16" t="s">
        <v>6131</v>
      </c>
      <c r="H5079" s="5">
        <f>IFERROR(IF($F$3=0,"-",Tabla1[[#This Row],[Precio de Cliente neto]]*(1+$F$3)),"-")</f>
        <v>1811.0391599999998</v>
      </c>
      <c r="I5079" s="5">
        <v>1724.7991999999999</v>
      </c>
      <c r="J5079" s="5">
        <v>1552.3192799999999</v>
      </c>
      <c r="K5079" s="26">
        <v>0.21</v>
      </c>
    </row>
    <row r="5080" spans="1:11">
      <c r="A5080" s="4">
        <v>20723</v>
      </c>
      <c r="B5080" t="s">
        <v>3828</v>
      </c>
      <c r="C5080" s="5">
        <f>IF($F$2=0," - ",Tabla1[[#This Row],[Base Precio de Lista neto]])</f>
        <v>6371.1971000000003</v>
      </c>
      <c r="D5080" s="5">
        <f>IF($F$2=0," - ",Tabla1[[#This Row],[Base Precio de Lista neto]]*(1-$F$2))</f>
        <v>4459.8379699999996</v>
      </c>
      <c r="E5080" s="5">
        <f>IF($F$2=0," - ",Tabla1[[#This Row],[Base para Mejor precio]]*(1-$F$2))</f>
        <v>4013.8541730000002</v>
      </c>
      <c r="F5080" s="4" t="s">
        <v>4</v>
      </c>
      <c r="G5080" s="16" t="s">
        <v>6131</v>
      </c>
      <c r="H5080" s="5">
        <f>IFERROR(IF($F$3=0,"-",Tabla1[[#This Row],[Precio de Cliente neto]]*(1+$F$3)),"-")</f>
        <v>6689.7569549999989</v>
      </c>
      <c r="I5080" s="5">
        <v>6371.1971000000003</v>
      </c>
      <c r="J5080" s="5">
        <v>5734.0773900000004</v>
      </c>
      <c r="K5080" s="26">
        <v>0.21</v>
      </c>
    </row>
    <row r="5081" spans="1:11">
      <c r="A5081" s="4">
        <v>20724</v>
      </c>
      <c r="B5081" t="s">
        <v>3829</v>
      </c>
      <c r="C5081" s="5">
        <f>IF($F$2=0," - ",Tabla1[[#This Row],[Base Precio de Lista neto]])</f>
        <v>28133.587200000002</v>
      </c>
      <c r="D5081" s="5">
        <f>IF($F$2=0," - ",Tabla1[[#This Row],[Base Precio de Lista neto]]*(1-$F$2))</f>
        <v>19693.511040000001</v>
      </c>
      <c r="E5081" s="5">
        <f>IF($F$2=0," - ",Tabla1[[#This Row],[Base para Mejor precio]]*(1-$F$2))</f>
        <v>17724.159936</v>
      </c>
      <c r="F5081" s="4" t="s">
        <v>4</v>
      </c>
      <c r="G5081" s="16" t="s">
        <v>6131</v>
      </c>
      <c r="H5081" s="5">
        <f>IFERROR(IF($F$3=0,"-",Tabla1[[#This Row],[Precio de Cliente neto]]*(1+$F$3)),"-")</f>
        <v>29540.266560000004</v>
      </c>
      <c r="I5081" s="5">
        <v>28133.587200000002</v>
      </c>
      <c r="J5081" s="5">
        <v>25320.228480000002</v>
      </c>
      <c r="K5081" s="26">
        <v>0.21</v>
      </c>
    </row>
    <row r="5082" spans="1:11">
      <c r="A5082" s="4">
        <v>20737</v>
      </c>
      <c r="B5082" t="s">
        <v>6747</v>
      </c>
      <c r="C5082" s="5">
        <f>IF($F$2=0," - ",Tabla1[[#This Row],[Base Precio de Lista neto]])</f>
        <v>1184.2166999999999</v>
      </c>
      <c r="D5082" s="5">
        <f>IF($F$2=0," - ",Tabla1[[#This Row],[Base Precio de Lista neto]]*(1-$F$2))</f>
        <v>828.95168999999987</v>
      </c>
      <c r="E5082" s="5">
        <f>IF($F$2=0," - ",Tabla1[[#This Row],[Base para Mejor precio]]*(1-$F$2))</f>
        <v>746.05652099999998</v>
      </c>
      <c r="F5082" s="4" t="s">
        <v>6</v>
      </c>
      <c r="G5082" s="16" t="s">
        <v>6131</v>
      </c>
      <c r="H5082" s="5">
        <f>IFERROR(IF($F$3=0,"-",Tabla1[[#This Row],[Precio de Cliente neto]]*(1+$F$3)),"-")</f>
        <v>1243.4275349999998</v>
      </c>
      <c r="I5082" s="5">
        <v>1184.2166999999999</v>
      </c>
      <c r="J5082" s="5">
        <v>1065.79503</v>
      </c>
      <c r="K5082" s="26">
        <v>0.21</v>
      </c>
    </row>
    <row r="5083" spans="1:11">
      <c r="A5083" s="4">
        <v>20738</v>
      </c>
      <c r="B5083" t="s">
        <v>3830</v>
      </c>
      <c r="C5083" s="5">
        <f>IF($F$2=0," - ",Tabla1[[#This Row],[Base Precio de Lista neto]])</f>
        <v>1184.2126000000001</v>
      </c>
      <c r="D5083" s="5">
        <f>IF($F$2=0," - ",Tabla1[[#This Row],[Base Precio de Lista neto]]*(1-$F$2))</f>
        <v>828.94881999999996</v>
      </c>
      <c r="E5083" s="5">
        <f>IF($F$2=0," - ",Tabla1[[#This Row],[Base para Mejor precio]]*(1-$F$2))</f>
        <v>746.0539379999999</v>
      </c>
      <c r="F5083" s="4" t="s">
        <v>6</v>
      </c>
      <c r="G5083" s="16" t="s">
        <v>6131</v>
      </c>
      <c r="H5083" s="5">
        <f>IFERROR(IF($F$3=0,"-",Tabla1[[#This Row],[Precio de Cliente neto]]*(1+$F$3)),"-")</f>
        <v>1243.4232299999999</v>
      </c>
      <c r="I5083" s="5">
        <v>1184.2126000000001</v>
      </c>
      <c r="J5083" s="5">
        <v>1065.79134</v>
      </c>
      <c r="K5083" s="26">
        <v>0.21</v>
      </c>
    </row>
    <row r="5084" spans="1:11">
      <c r="A5084" s="4">
        <v>20739</v>
      </c>
      <c r="B5084" t="s">
        <v>3831</v>
      </c>
      <c r="C5084" s="5">
        <f>IF($F$2=0," - ",Tabla1[[#This Row],[Base Precio de Lista neto]])</f>
        <v>1184.2126000000001</v>
      </c>
      <c r="D5084" s="5">
        <f>IF($F$2=0," - ",Tabla1[[#This Row],[Base Precio de Lista neto]]*(1-$F$2))</f>
        <v>828.94881999999996</v>
      </c>
      <c r="E5084" s="5">
        <f>IF($F$2=0," - ",Tabla1[[#This Row],[Base para Mejor precio]]*(1-$F$2))</f>
        <v>746.0539379999999</v>
      </c>
      <c r="F5084" s="4" t="s">
        <v>6</v>
      </c>
      <c r="G5084" s="16" t="s">
        <v>6131</v>
      </c>
      <c r="H5084" s="5">
        <f>IFERROR(IF($F$3=0,"-",Tabla1[[#This Row],[Precio de Cliente neto]]*(1+$F$3)),"-")</f>
        <v>1243.4232299999999</v>
      </c>
      <c r="I5084" s="5">
        <v>1184.2126000000001</v>
      </c>
      <c r="J5084" s="5">
        <v>1065.79134</v>
      </c>
      <c r="K5084" s="26">
        <v>0.21</v>
      </c>
    </row>
    <row r="5085" spans="1:11">
      <c r="A5085" s="4">
        <v>20740</v>
      </c>
      <c r="B5085" t="s">
        <v>3832</v>
      </c>
      <c r="C5085" s="5">
        <f>IF($F$2=0," - ",Tabla1[[#This Row],[Base Precio de Lista neto]])</f>
        <v>1184.2126000000001</v>
      </c>
      <c r="D5085" s="5">
        <f>IF($F$2=0," - ",Tabla1[[#This Row],[Base Precio de Lista neto]]*(1-$F$2))</f>
        <v>828.94881999999996</v>
      </c>
      <c r="E5085" s="5">
        <f>IF($F$2=0," - ",Tabla1[[#This Row],[Base para Mejor precio]]*(1-$F$2))</f>
        <v>746.0539379999999</v>
      </c>
      <c r="F5085" s="4" t="s">
        <v>6</v>
      </c>
      <c r="G5085" s="16" t="s">
        <v>6131</v>
      </c>
      <c r="H5085" s="5">
        <f>IFERROR(IF($F$3=0,"-",Tabla1[[#This Row],[Precio de Cliente neto]]*(1+$F$3)),"-")</f>
        <v>1243.4232299999999</v>
      </c>
      <c r="I5085" s="5">
        <v>1184.2126000000001</v>
      </c>
      <c r="J5085" s="5">
        <v>1065.79134</v>
      </c>
      <c r="K5085" s="26">
        <v>0.21</v>
      </c>
    </row>
    <row r="5086" spans="1:11">
      <c r="A5086" s="4">
        <v>20741</v>
      </c>
      <c r="B5086" t="s">
        <v>3833</v>
      </c>
      <c r="C5086" s="5">
        <f>IF($F$2=0," - ",Tabla1[[#This Row],[Base Precio de Lista neto]])</f>
        <v>1184.2126000000001</v>
      </c>
      <c r="D5086" s="5">
        <f>IF($F$2=0," - ",Tabla1[[#This Row],[Base Precio de Lista neto]]*(1-$F$2))</f>
        <v>828.94881999999996</v>
      </c>
      <c r="E5086" s="5">
        <f>IF($F$2=0," - ",Tabla1[[#This Row],[Base para Mejor precio]]*(1-$F$2))</f>
        <v>746.0539379999999</v>
      </c>
      <c r="F5086" s="4" t="s">
        <v>6</v>
      </c>
      <c r="G5086" s="16" t="s">
        <v>6131</v>
      </c>
      <c r="H5086" s="5">
        <f>IFERROR(IF($F$3=0,"-",Tabla1[[#This Row],[Precio de Cliente neto]]*(1+$F$3)),"-")</f>
        <v>1243.4232299999999</v>
      </c>
      <c r="I5086" s="5">
        <v>1184.2126000000001</v>
      </c>
      <c r="J5086" s="5">
        <v>1065.79134</v>
      </c>
      <c r="K5086" s="26">
        <v>0.21</v>
      </c>
    </row>
    <row r="5087" spans="1:11">
      <c r="A5087" s="4">
        <v>20742</v>
      </c>
      <c r="B5087" t="s">
        <v>3834</v>
      </c>
      <c r="C5087" s="5">
        <f>IF($F$2=0," - ",Tabla1[[#This Row],[Base Precio de Lista neto]])</f>
        <v>1184.2126000000001</v>
      </c>
      <c r="D5087" s="5">
        <f>IF($F$2=0," - ",Tabla1[[#This Row],[Base Precio de Lista neto]]*(1-$F$2))</f>
        <v>828.94881999999996</v>
      </c>
      <c r="E5087" s="5">
        <f>IF($F$2=0," - ",Tabla1[[#This Row],[Base para Mejor precio]]*(1-$F$2))</f>
        <v>746.0539379999999</v>
      </c>
      <c r="F5087" s="4" t="s">
        <v>6</v>
      </c>
      <c r="G5087" s="16" t="s">
        <v>6131</v>
      </c>
      <c r="H5087" s="5">
        <f>IFERROR(IF($F$3=0,"-",Tabla1[[#This Row],[Precio de Cliente neto]]*(1+$F$3)),"-")</f>
        <v>1243.4232299999999</v>
      </c>
      <c r="I5087" s="5">
        <v>1184.2126000000001</v>
      </c>
      <c r="J5087" s="5">
        <v>1065.79134</v>
      </c>
      <c r="K5087" s="26">
        <v>0.21</v>
      </c>
    </row>
    <row r="5088" spans="1:11">
      <c r="A5088" s="4">
        <v>20743</v>
      </c>
      <c r="B5088" t="s">
        <v>3835</v>
      </c>
      <c r="C5088" s="5">
        <f>IF($F$2=0," - ",Tabla1[[#This Row],[Base Precio de Lista neto]])</f>
        <v>1568.3813</v>
      </c>
      <c r="D5088" s="5">
        <f>IF($F$2=0," - ",Tabla1[[#This Row],[Base Precio de Lista neto]]*(1-$F$2))</f>
        <v>1097.86691</v>
      </c>
      <c r="E5088" s="5">
        <f>IF($F$2=0," - ",Tabla1[[#This Row],[Base para Mejor precio]]*(1-$F$2))</f>
        <v>988.08021899999983</v>
      </c>
      <c r="F5088" s="4" t="s">
        <v>6</v>
      </c>
      <c r="G5088" s="16" t="s">
        <v>6131</v>
      </c>
      <c r="H5088" s="5">
        <f>IFERROR(IF($F$3=0,"-",Tabla1[[#This Row],[Precio de Cliente neto]]*(1+$F$3)),"-")</f>
        <v>1646.8003650000001</v>
      </c>
      <c r="I5088" s="5">
        <v>1568.3813</v>
      </c>
      <c r="J5088" s="5">
        <v>1411.5431699999999</v>
      </c>
      <c r="K5088" s="26">
        <v>0.21</v>
      </c>
    </row>
    <row r="5089" spans="1:11">
      <c r="A5089" s="4">
        <v>20744</v>
      </c>
      <c r="B5089" t="s">
        <v>3836</v>
      </c>
      <c r="C5089" s="5">
        <f>IF($F$2=0," - ",Tabla1[[#This Row],[Base Precio de Lista neto]])</f>
        <v>1568.3813</v>
      </c>
      <c r="D5089" s="5">
        <f>IF($F$2=0," - ",Tabla1[[#This Row],[Base Precio de Lista neto]]*(1-$F$2))</f>
        <v>1097.86691</v>
      </c>
      <c r="E5089" s="5">
        <f>IF($F$2=0," - ",Tabla1[[#This Row],[Base para Mejor precio]]*(1-$F$2))</f>
        <v>988.08021899999983</v>
      </c>
      <c r="F5089" s="4" t="s">
        <v>6</v>
      </c>
      <c r="G5089" s="16" t="s">
        <v>6131</v>
      </c>
      <c r="H5089" s="5">
        <f>IFERROR(IF($F$3=0,"-",Tabla1[[#This Row],[Precio de Cliente neto]]*(1+$F$3)),"-")</f>
        <v>1646.8003650000001</v>
      </c>
      <c r="I5089" s="5">
        <v>1568.3813</v>
      </c>
      <c r="J5089" s="5">
        <v>1411.5431699999999</v>
      </c>
      <c r="K5089" s="26">
        <v>0.21</v>
      </c>
    </row>
    <row r="5090" spans="1:11">
      <c r="A5090" s="4">
        <v>20777</v>
      </c>
      <c r="B5090" t="s">
        <v>3837</v>
      </c>
      <c r="C5090" s="5">
        <f>IF($F$2=0," - ",Tabla1[[#This Row],[Base Precio de Lista neto]])</f>
        <v>3325.8017</v>
      </c>
      <c r="D5090" s="5">
        <f>IF($F$2=0," - ",Tabla1[[#This Row],[Base Precio de Lista neto]]*(1-$F$2))</f>
        <v>2328.0611899999999</v>
      </c>
      <c r="E5090" s="5">
        <f>IF($F$2=0," - ",Tabla1[[#This Row],[Base para Mejor precio]]*(1-$F$2))</f>
        <v>2095.2550709999996</v>
      </c>
      <c r="F5090" s="4" t="s">
        <v>6</v>
      </c>
      <c r="G5090" s="16" t="s">
        <v>6131</v>
      </c>
      <c r="H5090" s="5">
        <f>IFERROR(IF($F$3=0,"-",Tabla1[[#This Row],[Precio de Cliente neto]]*(1+$F$3)),"-")</f>
        <v>3492.0917849999996</v>
      </c>
      <c r="I5090" s="5">
        <v>3325.8017</v>
      </c>
      <c r="J5090" s="5">
        <v>2993.2215299999998</v>
      </c>
      <c r="K5090" s="26">
        <v>0.21</v>
      </c>
    </row>
    <row r="5091" spans="1:11">
      <c r="A5091" s="4">
        <v>20778</v>
      </c>
      <c r="B5091" t="s">
        <v>3838</v>
      </c>
      <c r="C5091" s="5">
        <f>IF($F$2=0," - ",Tabla1[[#This Row],[Base Precio de Lista neto]])</f>
        <v>3325.8017</v>
      </c>
      <c r="D5091" s="5">
        <f>IF($F$2=0," - ",Tabla1[[#This Row],[Base Precio de Lista neto]]*(1-$F$2))</f>
        <v>2328.0611899999999</v>
      </c>
      <c r="E5091" s="5">
        <f>IF($F$2=0," - ",Tabla1[[#This Row],[Base para Mejor precio]]*(1-$F$2))</f>
        <v>2095.2550709999996</v>
      </c>
      <c r="F5091" s="4" t="s">
        <v>6</v>
      </c>
      <c r="G5091" s="16" t="s">
        <v>6131</v>
      </c>
      <c r="H5091" s="5">
        <f>IFERROR(IF($F$3=0,"-",Tabla1[[#This Row],[Precio de Cliente neto]]*(1+$F$3)),"-")</f>
        <v>3492.0917849999996</v>
      </c>
      <c r="I5091" s="5">
        <v>3325.8017</v>
      </c>
      <c r="J5091" s="5">
        <v>2993.2215299999998</v>
      </c>
      <c r="K5091" s="26">
        <v>0.21</v>
      </c>
    </row>
    <row r="5092" spans="1:11">
      <c r="A5092" s="4">
        <v>20779</v>
      </c>
      <c r="B5092" t="s">
        <v>3839</v>
      </c>
      <c r="C5092" s="5">
        <f>IF($F$2=0," - ",Tabla1[[#This Row],[Base Precio de Lista neto]])</f>
        <v>3325.8017</v>
      </c>
      <c r="D5092" s="5">
        <f>IF($F$2=0," - ",Tabla1[[#This Row],[Base Precio de Lista neto]]*(1-$F$2))</f>
        <v>2328.0611899999999</v>
      </c>
      <c r="E5092" s="5">
        <f>IF($F$2=0," - ",Tabla1[[#This Row],[Base para Mejor precio]]*(1-$F$2))</f>
        <v>2095.2550709999996</v>
      </c>
      <c r="F5092" s="4" t="s">
        <v>6</v>
      </c>
      <c r="G5092" s="16" t="s">
        <v>6131</v>
      </c>
      <c r="H5092" s="5">
        <f>IFERROR(IF($F$3=0,"-",Tabla1[[#This Row],[Precio de Cliente neto]]*(1+$F$3)),"-")</f>
        <v>3492.0917849999996</v>
      </c>
      <c r="I5092" s="5">
        <v>3325.8017</v>
      </c>
      <c r="J5092" s="5">
        <v>2993.2215299999998</v>
      </c>
      <c r="K5092" s="26">
        <v>0.21</v>
      </c>
    </row>
    <row r="5093" spans="1:11">
      <c r="A5093" s="4">
        <v>20781</v>
      </c>
      <c r="B5093" t="s">
        <v>3840</v>
      </c>
      <c r="C5093" s="5">
        <f>IF($F$2=0," - ",Tabla1[[#This Row],[Base Precio de Lista neto]])</f>
        <v>2763.6057999999998</v>
      </c>
      <c r="D5093" s="5">
        <f>IF($F$2=0," - ",Tabla1[[#This Row],[Base Precio de Lista neto]]*(1-$F$2))</f>
        <v>1934.5240599999997</v>
      </c>
      <c r="E5093" s="5">
        <f>IF($F$2=0," - ",Tabla1[[#This Row],[Base para Mejor precio]]*(1-$F$2))</f>
        <v>1741.0716539999999</v>
      </c>
      <c r="F5093" s="4" t="s">
        <v>6</v>
      </c>
      <c r="G5093" s="16" t="s">
        <v>6131</v>
      </c>
      <c r="H5093" s="5">
        <f>IFERROR(IF($F$3=0,"-",Tabla1[[#This Row],[Precio de Cliente neto]]*(1+$F$3)),"-")</f>
        <v>2901.7860899999996</v>
      </c>
      <c r="I5093" s="5">
        <v>2763.6057999999998</v>
      </c>
      <c r="J5093" s="5">
        <v>2487.2452199999998</v>
      </c>
      <c r="K5093" s="26">
        <v>0.21</v>
      </c>
    </row>
    <row r="5094" spans="1:11">
      <c r="A5094" s="4">
        <v>20782</v>
      </c>
      <c r="B5094" t="s">
        <v>3841</v>
      </c>
      <c r="C5094" s="5">
        <f>IF($F$2=0," - ",Tabla1[[#This Row],[Base Precio de Lista neto]])</f>
        <v>2763.6057999999998</v>
      </c>
      <c r="D5094" s="5">
        <f>IF($F$2=0," - ",Tabla1[[#This Row],[Base Precio de Lista neto]]*(1-$F$2))</f>
        <v>1934.5240599999997</v>
      </c>
      <c r="E5094" s="5">
        <f>IF($F$2=0," - ",Tabla1[[#This Row],[Base para Mejor precio]]*(1-$F$2))</f>
        <v>1741.0716539999999</v>
      </c>
      <c r="F5094" s="4" t="s">
        <v>6</v>
      </c>
      <c r="G5094" s="16" t="s">
        <v>6131</v>
      </c>
      <c r="H5094" s="5">
        <f>IFERROR(IF($F$3=0,"-",Tabla1[[#This Row],[Precio de Cliente neto]]*(1+$F$3)),"-")</f>
        <v>2901.7860899999996</v>
      </c>
      <c r="I5094" s="5">
        <v>2763.6057999999998</v>
      </c>
      <c r="J5094" s="5">
        <v>2487.2452199999998</v>
      </c>
      <c r="K5094" s="26">
        <v>0.21</v>
      </c>
    </row>
    <row r="5095" spans="1:11">
      <c r="A5095" s="4">
        <v>20783</v>
      </c>
      <c r="B5095" t="s">
        <v>3842</v>
      </c>
      <c r="C5095" s="5">
        <f>IF($F$2=0," - ",Tabla1[[#This Row],[Base Precio de Lista neto]])</f>
        <v>2763.6057999999998</v>
      </c>
      <c r="D5095" s="5">
        <f>IF($F$2=0," - ",Tabla1[[#This Row],[Base Precio de Lista neto]]*(1-$F$2))</f>
        <v>1934.5240599999997</v>
      </c>
      <c r="E5095" s="5">
        <f>IF($F$2=0," - ",Tabla1[[#This Row],[Base para Mejor precio]]*(1-$F$2))</f>
        <v>1741.0716539999999</v>
      </c>
      <c r="F5095" s="4" t="s">
        <v>6</v>
      </c>
      <c r="G5095" s="16" t="s">
        <v>6131</v>
      </c>
      <c r="H5095" s="5">
        <f>IFERROR(IF($F$3=0,"-",Tabla1[[#This Row],[Precio de Cliente neto]]*(1+$F$3)),"-")</f>
        <v>2901.7860899999996</v>
      </c>
      <c r="I5095" s="5">
        <v>2763.6057999999998</v>
      </c>
      <c r="J5095" s="5">
        <v>2487.2452199999998</v>
      </c>
      <c r="K5095" s="26">
        <v>0.21</v>
      </c>
    </row>
    <row r="5096" spans="1:11">
      <c r="A5096" s="4">
        <v>20784</v>
      </c>
      <c r="B5096" t="s">
        <v>3843</v>
      </c>
      <c r="C5096" s="5">
        <f>IF($F$2=0," - ",Tabla1[[#This Row],[Base Precio de Lista neto]])</f>
        <v>2763.6057999999998</v>
      </c>
      <c r="D5096" s="5">
        <f>IF($F$2=0," - ",Tabla1[[#This Row],[Base Precio de Lista neto]]*(1-$F$2))</f>
        <v>1934.5240599999997</v>
      </c>
      <c r="E5096" s="5">
        <f>IF($F$2=0," - ",Tabla1[[#This Row],[Base para Mejor precio]]*(1-$F$2))</f>
        <v>1741.0716539999999</v>
      </c>
      <c r="F5096" s="4" t="s">
        <v>6</v>
      </c>
      <c r="G5096" s="16" t="s">
        <v>6131</v>
      </c>
      <c r="H5096" s="5">
        <f>IFERROR(IF($F$3=0,"-",Tabla1[[#This Row],[Precio de Cliente neto]]*(1+$F$3)),"-")</f>
        <v>2901.7860899999996</v>
      </c>
      <c r="I5096" s="5">
        <v>2763.6057999999998</v>
      </c>
      <c r="J5096" s="5">
        <v>2487.2452199999998</v>
      </c>
      <c r="K5096" s="26">
        <v>0.21</v>
      </c>
    </row>
    <row r="5097" spans="1:11">
      <c r="A5097" s="4">
        <v>20785</v>
      </c>
      <c r="B5097" t="s">
        <v>3844</v>
      </c>
      <c r="C5097" s="5">
        <f>IF($F$2=0," - ",Tabla1[[#This Row],[Base Precio de Lista neto]])</f>
        <v>2763.6057999999998</v>
      </c>
      <c r="D5097" s="5">
        <f>IF($F$2=0," - ",Tabla1[[#This Row],[Base Precio de Lista neto]]*(1-$F$2))</f>
        <v>1934.5240599999997</v>
      </c>
      <c r="E5097" s="5">
        <f>IF($F$2=0," - ",Tabla1[[#This Row],[Base para Mejor precio]]*(1-$F$2))</f>
        <v>1741.0716539999999</v>
      </c>
      <c r="F5097" s="4" t="s">
        <v>6</v>
      </c>
      <c r="G5097" s="16" t="s">
        <v>6131</v>
      </c>
      <c r="H5097" s="5">
        <f>IFERROR(IF($F$3=0,"-",Tabla1[[#This Row],[Precio de Cliente neto]]*(1+$F$3)),"-")</f>
        <v>2901.7860899999996</v>
      </c>
      <c r="I5097" s="5">
        <v>2763.6057999999998</v>
      </c>
      <c r="J5097" s="5">
        <v>2487.2452199999998</v>
      </c>
      <c r="K5097" s="26">
        <v>0.21</v>
      </c>
    </row>
    <row r="5098" spans="1:11">
      <c r="A5098" s="4">
        <v>20786</v>
      </c>
      <c r="B5098" t="s">
        <v>3845</v>
      </c>
      <c r="C5098" s="5">
        <f>IF($F$2=0," - ",Tabla1[[#This Row],[Base Precio de Lista neto]])</f>
        <v>1279.0045</v>
      </c>
      <c r="D5098" s="5">
        <f>IF($F$2=0," - ",Tabla1[[#This Row],[Base Precio de Lista neto]]*(1-$F$2))</f>
        <v>895.30314999999996</v>
      </c>
      <c r="E5098" s="5">
        <f>IF($F$2=0," - ",Tabla1[[#This Row],[Base para Mejor precio]]*(1-$F$2))</f>
        <v>805.77283499999987</v>
      </c>
      <c r="F5098" s="4" t="s">
        <v>6</v>
      </c>
      <c r="G5098" s="16" t="s">
        <v>6131</v>
      </c>
      <c r="H5098" s="5">
        <f>IFERROR(IF($F$3=0,"-",Tabla1[[#This Row],[Precio de Cliente neto]]*(1+$F$3)),"-")</f>
        <v>1342.9547250000001</v>
      </c>
      <c r="I5098" s="5">
        <v>1279.0045</v>
      </c>
      <c r="J5098" s="5">
        <v>1151.1040499999999</v>
      </c>
      <c r="K5098" s="26">
        <v>0.21</v>
      </c>
    </row>
    <row r="5099" spans="1:11">
      <c r="A5099" s="4">
        <v>20787</v>
      </c>
      <c r="B5099" t="s">
        <v>6516</v>
      </c>
      <c r="C5099" s="5">
        <f>IF($F$2=0," - ",Tabla1[[#This Row],[Base Precio de Lista neto]])</f>
        <v>1262.4942000000001</v>
      </c>
      <c r="D5099" s="5">
        <f>IF($F$2=0," - ",Tabla1[[#This Row],[Base Precio de Lista neto]]*(1-$F$2))</f>
        <v>883.74594000000002</v>
      </c>
      <c r="E5099" s="5">
        <f>IF($F$2=0," - ",Tabla1[[#This Row],[Base para Mejor precio]]*(1-$F$2))</f>
        <v>795.3713459999999</v>
      </c>
      <c r="F5099" s="4" t="s">
        <v>6</v>
      </c>
      <c r="G5099" s="16" t="s">
        <v>6131</v>
      </c>
      <c r="H5099" s="5">
        <f>IFERROR(IF($F$3=0,"-",Tabla1[[#This Row],[Precio de Cliente neto]]*(1+$F$3)),"-")</f>
        <v>1325.6189100000001</v>
      </c>
      <c r="I5099" s="5">
        <v>1262.4942000000001</v>
      </c>
      <c r="J5099" s="5">
        <v>1136.24478</v>
      </c>
      <c r="K5099" s="26">
        <v>0.21</v>
      </c>
    </row>
    <row r="5100" spans="1:11">
      <c r="A5100" s="4">
        <v>20788</v>
      </c>
      <c r="B5100" t="s">
        <v>3846</v>
      </c>
      <c r="C5100" s="5">
        <f>IF($F$2=0," - ",Tabla1[[#This Row],[Base Precio de Lista neto]])</f>
        <v>2039.3141000000001</v>
      </c>
      <c r="D5100" s="5">
        <f>IF($F$2=0," - ",Tabla1[[#This Row],[Base Precio de Lista neto]]*(1-$F$2))</f>
        <v>1427.5198699999999</v>
      </c>
      <c r="E5100" s="5">
        <f>IF($F$2=0," - ",Tabla1[[#This Row],[Base para Mejor precio]]*(1-$F$2))</f>
        <v>1284.7678829999998</v>
      </c>
      <c r="F5100" s="4" t="s">
        <v>6</v>
      </c>
      <c r="G5100" s="16" t="s">
        <v>6131</v>
      </c>
      <c r="H5100" s="5">
        <f>IFERROR(IF($F$3=0,"-",Tabla1[[#This Row],[Precio de Cliente neto]]*(1+$F$3)),"-")</f>
        <v>2141.2798049999997</v>
      </c>
      <c r="I5100" s="5">
        <v>2039.3141000000001</v>
      </c>
      <c r="J5100" s="5">
        <v>1835.3826899999999</v>
      </c>
      <c r="K5100" s="26">
        <v>0.21</v>
      </c>
    </row>
    <row r="5101" spans="1:11">
      <c r="A5101" s="4">
        <v>20789</v>
      </c>
      <c r="B5101" t="s">
        <v>3847</v>
      </c>
      <c r="C5101" s="5">
        <f>IF($F$2=0," - ",Tabla1[[#This Row],[Base Precio de Lista neto]])</f>
        <v>2015.8293000000001</v>
      </c>
      <c r="D5101" s="5">
        <f>IF($F$2=0," - ",Tabla1[[#This Row],[Base Precio de Lista neto]]*(1-$F$2))</f>
        <v>1411.08051</v>
      </c>
      <c r="E5101" s="5">
        <f>IF($F$2=0," - ",Tabla1[[#This Row],[Base para Mejor precio]]*(1-$F$2))</f>
        <v>1269.9724590000001</v>
      </c>
      <c r="F5101" s="4" t="s">
        <v>6</v>
      </c>
      <c r="G5101" s="16" t="s">
        <v>6131</v>
      </c>
      <c r="H5101" s="5">
        <f>IFERROR(IF($F$3=0,"-",Tabla1[[#This Row],[Precio de Cliente neto]]*(1+$F$3)),"-")</f>
        <v>2116.6207650000001</v>
      </c>
      <c r="I5101" s="5">
        <v>2015.8293000000001</v>
      </c>
      <c r="J5101" s="5">
        <v>1814.2463700000001</v>
      </c>
      <c r="K5101" s="26">
        <v>0.21</v>
      </c>
    </row>
    <row r="5102" spans="1:11">
      <c r="A5102" s="4">
        <v>20790</v>
      </c>
      <c r="B5102" t="s">
        <v>6083</v>
      </c>
      <c r="C5102" s="5">
        <f>IF($F$2=0," - ",Tabla1[[#This Row],[Base Precio de Lista neto]])</f>
        <v>1568.4374</v>
      </c>
      <c r="D5102" s="5">
        <f>IF($F$2=0," - ",Tabla1[[#This Row],[Base Precio de Lista neto]]*(1-$F$2))</f>
        <v>1097.9061799999999</v>
      </c>
      <c r="E5102" s="5">
        <f>IF($F$2=0," - ",Tabla1[[#This Row],[Base para Mejor precio]]*(1-$F$2))</f>
        <v>988.11556199999995</v>
      </c>
      <c r="F5102" s="4" t="s">
        <v>6</v>
      </c>
      <c r="G5102" s="16" t="s">
        <v>6131</v>
      </c>
      <c r="H5102" s="5">
        <f>IFERROR(IF($F$3=0,"-",Tabla1[[#This Row],[Precio de Cliente neto]]*(1+$F$3)),"-")</f>
        <v>1646.8592699999999</v>
      </c>
      <c r="I5102" s="5">
        <v>1568.4374</v>
      </c>
      <c r="J5102" s="5">
        <v>1411.59366</v>
      </c>
      <c r="K5102" s="26">
        <v>0.21</v>
      </c>
    </row>
    <row r="5103" spans="1:11">
      <c r="A5103" s="4">
        <v>20791</v>
      </c>
      <c r="B5103" t="s">
        <v>6084</v>
      </c>
      <c r="C5103" s="5">
        <f>IF($F$2=0," - ",Tabla1[[#This Row],[Base Precio de Lista neto]])</f>
        <v>1568.4374</v>
      </c>
      <c r="D5103" s="5">
        <f>IF($F$2=0," - ",Tabla1[[#This Row],[Base Precio de Lista neto]]*(1-$F$2))</f>
        <v>1097.9061799999999</v>
      </c>
      <c r="E5103" s="5">
        <f>IF($F$2=0," - ",Tabla1[[#This Row],[Base para Mejor precio]]*(1-$F$2))</f>
        <v>988.11556199999995</v>
      </c>
      <c r="F5103" s="4" t="s">
        <v>6</v>
      </c>
      <c r="G5103" s="16" t="s">
        <v>6131</v>
      </c>
      <c r="H5103" s="5">
        <f>IFERROR(IF($F$3=0,"-",Tabla1[[#This Row],[Precio de Cliente neto]]*(1+$F$3)),"-")</f>
        <v>1646.8592699999999</v>
      </c>
      <c r="I5103" s="5">
        <v>1568.4374</v>
      </c>
      <c r="J5103" s="5">
        <v>1411.59366</v>
      </c>
      <c r="K5103" s="26">
        <v>0.21</v>
      </c>
    </row>
    <row r="5104" spans="1:11">
      <c r="A5104" s="4">
        <v>20792</v>
      </c>
      <c r="B5104" t="s">
        <v>3848</v>
      </c>
      <c r="C5104" s="5">
        <f>IF($F$2=0," - ",Tabla1[[#This Row],[Base Precio de Lista neto]])</f>
        <v>1718.7408</v>
      </c>
      <c r="D5104" s="5">
        <f>IF($F$2=0," - ",Tabla1[[#This Row],[Base Precio de Lista neto]]*(1-$F$2))</f>
        <v>1203.1185599999999</v>
      </c>
      <c r="E5104" s="5">
        <f>IF($F$2=0," - ",Tabla1[[#This Row],[Base para Mejor precio]]*(1-$F$2))</f>
        <v>1082.8067039999999</v>
      </c>
      <c r="F5104" s="4" t="s">
        <v>5</v>
      </c>
      <c r="G5104" s="16" t="s">
        <v>6131</v>
      </c>
      <c r="H5104" s="5">
        <f>IFERROR(IF($F$3=0,"-",Tabla1[[#This Row],[Precio de Cliente neto]]*(1+$F$3)),"-")</f>
        <v>1804.6778399999998</v>
      </c>
      <c r="I5104" s="5">
        <v>1718.7408</v>
      </c>
      <c r="J5104" s="5">
        <v>1546.86672</v>
      </c>
      <c r="K5104" s="26">
        <v>0.21</v>
      </c>
    </row>
    <row r="5105" spans="1:11">
      <c r="A5105" s="4">
        <v>20793</v>
      </c>
      <c r="B5105" t="s">
        <v>3849</v>
      </c>
      <c r="C5105" s="5">
        <f>IF($F$2=0," - ",Tabla1[[#This Row],[Base Precio de Lista neto]])</f>
        <v>1932.6826000000001</v>
      </c>
      <c r="D5105" s="5">
        <f>IF($F$2=0," - ",Tabla1[[#This Row],[Base Precio de Lista neto]]*(1-$F$2))</f>
        <v>1352.8778199999999</v>
      </c>
      <c r="E5105" s="5">
        <f>IF($F$2=0," - ",Tabla1[[#This Row],[Base para Mejor precio]]*(1-$F$2))</f>
        <v>1217.590038</v>
      </c>
      <c r="F5105" s="4" t="s">
        <v>6</v>
      </c>
      <c r="G5105" s="16" t="s">
        <v>6131</v>
      </c>
      <c r="H5105" s="5">
        <f>IFERROR(IF($F$3=0,"-",Tabla1[[#This Row],[Precio de Cliente neto]]*(1+$F$3)),"-")</f>
        <v>2029.31673</v>
      </c>
      <c r="I5105" s="5">
        <v>1932.6826000000001</v>
      </c>
      <c r="J5105" s="5">
        <v>1739.41434</v>
      </c>
      <c r="K5105" s="26">
        <v>0.21</v>
      </c>
    </row>
    <row r="5106" spans="1:11">
      <c r="A5106" s="4">
        <v>20794</v>
      </c>
      <c r="B5106" t="s">
        <v>3850</v>
      </c>
      <c r="C5106" s="5">
        <f>IF($F$2=0," - ",Tabla1[[#This Row],[Base Precio de Lista neto]])</f>
        <v>2688.6605</v>
      </c>
      <c r="D5106" s="5">
        <f>IF($F$2=0," - ",Tabla1[[#This Row],[Base Precio de Lista neto]]*(1-$F$2))</f>
        <v>1882.0623499999999</v>
      </c>
      <c r="E5106" s="5">
        <f>IF($F$2=0," - ",Tabla1[[#This Row],[Base para Mejor precio]]*(1-$F$2))</f>
        <v>1693.8561149999998</v>
      </c>
      <c r="F5106" s="4" t="s">
        <v>6</v>
      </c>
      <c r="G5106" s="16" t="s">
        <v>6131</v>
      </c>
      <c r="H5106" s="5">
        <f>IFERROR(IF($F$3=0,"-",Tabla1[[#This Row],[Precio de Cliente neto]]*(1+$F$3)),"-")</f>
        <v>2823.0935249999998</v>
      </c>
      <c r="I5106" s="5">
        <v>2688.6605</v>
      </c>
      <c r="J5106" s="5">
        <v>2419.7944499999999</v>
      </c>
      <c r="K5106" s="26">
        <v>0.21</v>
      </c>
    </row>
    <row r="5107" spans="1:11">
      <c r="A5107" s="4">
        <v>20795</v>
      </c>
      <c r="B5107" t="s">
        <v>3851</v>
      </c>
      <c r="C5107" s="5">
        <f>IF($F$2=0," - ",Tabla1[[#This Row],[Base Precio de Lista neto]])</f>
        <v>2187.8784000000001</v>
      </c>
      <c r="D5107" s="5">
        <f>IF($F$2=0," - ",Tabla1[[#This Row],[Base Precio de Lista neto]]*(1-$F$2))</f>
        <v>1531.5148799999999</v>
      </c>
      <c r="E5107" s="5">
        <f>IF($F$2=0," - ",Tabla1[[#This Row],[Base para Mejor precio]]*(1-$F$2))</f>
        <v>1378.363392</v>
      </c>
      <c r="F5107" s="4" t="s">
        <v>6</v>
      </c>
      <c r="G5107" s="16" t="s">
        <v>6131</v>
      </c>
      <c r="H5107" s="5">
        <f>IFERROR(IF($F$3=0,"-",Tabla1[[#This Row],[Precio de Cliente neto]]*(1+$F$3)),"-")</f>
        <v>2297.27232</v>
      </c>
      <c r="I5107" s="5">
        <v>2187.8784000000001</v>
      </c>
      <c r="J5107" s="5">
        <v>1969.0905600000001</v>
      </c>
      <c r="K5107" s="26">
        <v>0.21</v>
      </c>
    </row>
    <row r="5108" spans="1:11">
      <c r="A5108" s="4">
        <v>20796</v>
      </c>
      <c r="B5108" t="s">
        <v>3852</v>
      </c>
      <c r="C5108" s="5">
        <f>IF($F$2=0," - ",Tabla1[[#This Row],[Base Precio de Lista neto]])</f>
        <v>1774.6619000000001</v>
      </c>
      <c r="D5108" s="5">
        <f>IF($F$2=0," - ",Tabla1[[#This Row],[Base Precio de Lista neto]]*(1-$F$2))</f>
        <v>1242.26333</v>
      </c>
      <c r="E5108" s="5">
        <f>IF($F$2=0," - ",Tabla1[[#This Row],[Base para Mejor precio]]*(1-$F$2))</f>
        <v>1118.0369969999999</v>
      </c>
      <c r="F5108" s="4" t="s">
        <v>6</v>
      </c>
      <c r="G5108" s="16" t="s">
        <v>6131</v>
      </c>
      <c r="H5108" s="5">
        <f>IFERROR(IF($F$3=0,"-",Tabla1[[#This Row],[Precio de Cliente neto]]*(1+$F$3)),"-")</f>
        <v>1863.3949950000001</v>
      </c>
      <c r="I5108" s="5">
        <v>1774.6619000000001</v>
      </c>
      <c r="J5108" s="5">
        <v>1597.19571</v>
      </c>
      <c r="K5108" s="26">
        <v>0.21</v>
      </c>
    </row>
    <row r="5109" spans="1:11">
      <c r="A5109" s="4">
        <v>20797</v>
      </c>
      <c r="B5109" t="s">
        <v>3853</v>
      </c>
      <c r="C5109" s="5">
        <f>IF($F$2=0," - ",Tabla1[[#This Row],[Base Precio de Lista neto]])</f>
        <v>1774.6619000000001</v>
      </c>
      <c r="D5109" s="5">
        <f>IF($F$2=0," - ",Tabla1[[#This Row],[Base Precio de Lista neto]]*(1-$F$2))</f>
        <v>1242.26333</v>
      </c>
      <c r="E5109" s="5">
        <f>IF($F$2=0," - ",Tabla1[[#This Row],[Base para Mejor precio]]*(1-$F$2))</f>
        <v>1118.0369969999999</v>
      </c>
      <c r="F5109" s="4" t="s">
        <v>6</v>
      </c>
      <c r="G5109" s="16" t="s">
        <v>6131</v>
      </c>
      <c r="H5109" s="5">
        <f>IFERROR(IF($F$3=0,"-",Tabla1[[#This Row],[Precio de Cliente neto]]*(1+$F$3)),"-")</f>
        <v>1863.3949950000001</v>
      </c>
      <c r="I5109" s="5">
        <v>1774.6619000000001</v>
      </c>
      <c r="J5109" s="5">
        <v>1597.19571</v>
      </c>
      <c r="K5109" s="26">
        <v>0.21</v>
      </c>
    </row>
    <row r="5110" spans="1:11">
      <c r="A5110" s="4">
        <v>20798</v>
      </c>
      <c r="B5110" t="s">
        <v>3854</v>
      </c>
      <c r="C5110" s="5">
        <f>IF($F$2=0," - ",Tabla1[[#This Row],[Base Precio de Lista neto]])</f>
        <v>1774.6619000000001</v>
      </c>
      <c r="D5110" s="5">
        <f>IF($F$2=0," - ",Tabla1[[#This Row],[Base Precio de Lista neto]]*(1-$F$2))</f>
        <v>1242.26333</v>
      </c>
      <c r="E5110" s="5">
        <f>IF($F$2=0," - ",Tabla1[[#This Row],[Base para Mejor precio]]*(1-$F$2))</f>
        <v>1118.0369969999999</v>
      </c>
      <c r="F5110" s="4" t="s">
        <v>6</v>
      </c>
      <c r="G5110" s="16" t="s">
        <v>6131</v>
      </c>
      <c r="H5110" s="5">
        <f>IFERROR(IF($F$3=0,"-",Tabla1[[#This Row],[Precio de Cliente neto]]*(1+$F$3)),"-")</f>
        <v>1863.3949950000001</v>
      </c>
      <c r="I5110" s="5">
        <v>1774.6619000000001</v>
      </c>
      <c r="J5110" s="5">
        <v>1597.19571</v>
      </c>
      <c r="K5110" s="26">
        <v>0.21</v>
      </c>
    </row>
    <row r="5111" spans="1:11">
      <c r="A5111" s="4">
        <v>20799</v>
      </c>
      <c r="B5111" t="s">
        <v>3855</v>
      </c>
      <c r="C5111" s="5">
        <f>IF($F$2=0," - ",Tabla1[[#This Row],[Base Precio de Lista neto]])</f>
        <v>1774.6619000000001</v>
      </c>
      <c r="D5111" s="5">
        <f>IF($F$2=0," - ",Tabla1[[#This Row],[Base Precio de Lista neto]]*(1-$F$2))</f>
        <v>1242.26333</v>
      </c>
      <c r="E5111" s="5">
        <f>IF($F$2=0," - ",Tabla1[[#This Row],[Base para Mejor precio]]*(1-$F$2))</f>
        <v>1118.0369969999999</v>
      </c>
      <c r="F5111" s="4" t="s">
        <v>6</v>
      </c>
      <c r="G5111" s="16" t="s">
        <v>6131</v>
      </c>
      <c r="H5111" s="5">
        <f>IFERROR(IF($F$3=0,"-",Tabla1[[#This Row],[Precio de Cliente neto]]*(1+$F$3)),"-")</f>
        <v>1863.3949950000001</v>
      </c>
      <c r="I5111" s="5">
        <v>1774.6619000000001</v>
      </c>
      <c r="J5111" s="5">
        <v>1597.19571</v>
      </c>
      <c r="K5111" s="26">
        <v>0.21</v>
      </c>
    </row>
    <row r="5112" spans="1:11">
      <c r="A5112" s="4">
        <v>20802</v>
      </c>
      <c r="B5112" t="s">
        <v>3856</v>
      </c>
      <c r="C5112" s="5">
        <f>IF($F$2=0," - ",Tabla1[[#This Row],[Base Precio de Lista neto]])</f>
        <v>1774.6619000000001</v>
      </c>
      <c r="D5112" s="5">
        <f>IF($F$2=0," - ",Tabla1[[#This Row],[Base Precio de Lista neto]]*(1-$F$2))</f>
        <v>1242.26333</v>
      </c>
      <c r="E5112" s="5">
        <f>IF($F$2=0," - ",Tabla1[[#This Row],[Base para Mejor precio]]*(1-$F$2))</f>
        <v>1118.0369969999999</v>
      </c>
      <c r="F5112" s="4" t="s">
        <v>6</v>
      </c>
      <c r="G5112" s="16" t="s">
        <v>6131</v>
      </c>
      <c r="H5112" s="5">
        <f>IFERROR(IF($F$3=0,"-",Tabla1[[#This Row],[Precio de Cliente neto]]*(1+$F$3)),"-")</f>
        <v>1863.3949950000001</v>
      </c>
      <c r="I5112" s="5">
        <v>1774.6619000000001</v>
      </c>
      <c r="J5112" s="5">
        <v>1597.19571</v>
      </c>
      <c r="K5112" s="26">
        <v>0.21</v>
      </c>
    </row>
    <row r="5113" spans="1:11">
      <c r="A5113" s="4">
        <v>20820</v>
      </c>
      <c r="B5113" t="s">
        <v>3857</v>
      </c>
      <c r="C5113" s="5">
        <f>IF($F$2=0," - ",Tabla1[[#This Row],[Base Precio de Lista neto]])</f>
        <v>1774.6619000000001</v>
      </c>
      <c r="D5113" s="5">
        <f>IF($F$2=0," - ",Tabla1[[#This Row],[Base Precio de Lista neto]]*(1-$F$2))</f>
        <v>1242.26333</v>
      </c>
      <c r="E5113" s="5">
        <f>IF($F$2=0," - ",Tabla1[[#This Row],[Base para Mejor precio]]*(1-$F$2))</f>
        <v>1118.0369969999999</v>
      </c>
      <c r="F5113" s="4" t="s">
        <v>6</v>
      </c>
      <c r="G5113" s="16" t="s">
        <v>6131</v>
      </c>
      <c r="H5113" s="5">
        <f>IFERROR(IF($F$3=0,"-",Tabla1[[#This Row],[Precio de Cliente neto]]*(1+$F$3)),"-")</f>
        <v>1863.3949950000001</v>
      </c>
      <c r="I5113" s="5">
        <v>1774.6619000000001</v>
      </c>
      <c r="J5113" s="5">
        <v>1597.19571</v>
      </c>
      <c r="K5113" s="26">
        <v>0.21</v>
      </c>
    </row>
    <row r="5114" spans="1:11">
      <c r="A5114" s="4">
        <v>20840</v>
      </c>
      <c r="B5114" t="s">
        <v>9326</v>
      </c>
      <c r="C5114" s="5">
        <f>IF($F$2=0," - ",Tabla1[[#This Row],[Base Precio de Lista neto]])</f>
        <v>19745.8645</v>
      </c>
      <c r="D5114" s="5">
        <f>IF($F$2=0," - ",Tabla1[[#This Row],[Base Precio de Lista neto]]*(1-$F$2))</f>
        <v>13822.105149999999</v>
      </c>
      <c r="E5114" s="5">
        <f>IF($F$2=0," - ",Tabla1[[#This Row],[Base para Mejor precio]]*(1-$F$2))</f>
        <v>12439.894635000001</v>
      </c>
      <c r="F5114" s="4" t="s">
        <v>6</v>
      </c>
      <c r="G5114" s="16" t="s">
        <v>6131</v>
      </c>
      <c r="H5114" s="5">
        <f>IFERROR(IF($F$3=0,"-",Tabla1[[#This Row],[Precio de Cliente neto]]*(1+$F$3)),"-")</f>
        <v>20733.157724999997</v>
      </c>
      <c r="I5114" s="5">
        <v>19745.8645</v>
      </c>
      <c r="J5114" s="5">
        <v>17771.278050000001</v>
      </c>
      <c r="K5114" s="26">
        <v>0.21</v>
      </c>
    </row>
    <row r="5115" spans="1:11">
      <c r="A5115" s="4">
        <v>20841</v>
      </c>
      <c r="B5115" t="s">
        <v>9327</v>
      </c>
      <c r="C5115" s="5">
        <f>IF($F$2=0," - ",Tabla1[[#This Row],[Base Precio de Lista neto]])</f>
        <v>19745.8645</v>
      </c>
      <c r="D5115" s="5">
        <f>IF($F$2=0," - ",Tabla1[[#This Row],[Base Precio de Lista neto]]*(1-$F$2))</f>
        <v>13822.105149999999</v>
      </c>
      <c r="E5115" s="5">
        <f>IF($F$2=0," - ",Tabla1[[#This Row],[Base para Mejor precio]]*(1-$F$2))</f>
        <v>12439.894635000001</v>
      </c>
      <c r="F5115" s="4" t="s">
        <v>6</v>
      </c>
      <c r="G5115" s="16" t="s">
        <v>6131</v>
      </c>
      <c r="H5115" s="5">
        <f>IFERROR(IF($F$3=0,"-",Tabla1[[#This Row],[Precio de Cliente neto]]*(1+$F$3)),"-")</f>
        <v>20733.157724999997</v>
      </c>
      <c r="I5115" s="5">
        <v>19745.8645</v>
      </c>
      <c r="J5115" s="5">
        <v>17771.278050000001</v>
      </c>
      <c r="K5115" s="26">
        <v>0.21</v>
      </c>
    </row>
    <row r="5116" spans="1:11">
      <c r="A5116" s="4">
        <v>20990</v>
      </c>
      <c r="B5116" t="s">
        <v>3858</v>
      </c>
      <c r="C5116" s="5">
        <f>IF($F$2=0," - ",Tabla1[[#This Row],[Base Precio de Lista neto]])</f>
        <v>1203.3995</v>
      </c>
      <c r="D5116" s="5">
        <f>IF($F$2=0," - ",Tabla1[[#This Row],[Base Precio de Lista neto]]*(1-$F$2))</f>
        <v>842.37964999999997</v>
      </c>
      <c r="E5116" s="5">
        <f>IF($F$2=0," - ",Tabla1[[#This Row],[Base para Mejor precio]]*(1-$F$2))</f>
        <v>758.14168499999994</v>
      </c>
      <c r="F5116" s="4" t="s">
        <v>5</v>
      </c>
      <c r="G5116" s="16" t="s">
        <v>6131</v>
      </c>
      <c r="H5116" s="5">
        <f>IFERROR(IF($F$3=0,"-",Tabla1[[#This Row],[Precio de Cliente neto]]*(1+$F$3)),"-")</f>
        <v>1263.569475</v>
      </c>
      <c r="I5116" s="5">
        <v>1203.3995</v>
      </c>
      <c r="J5116" s="5">
        <v>1083.0595499999999</v>
      </c>
      <c r="K5116" s="26">
        <v>0.21</v>
      </c>
    </row>
    <row r="5117" spans="1:11">
      <c r="A5117" s="4">
        <v>20991</v>
      </c>
      <c r="B5117" t="s">
        <v>3859</v>
      </c>
      <c r="C5117" s="5">
        <f>IF($F$2=0," - ",Tabla1[[#This Row],[Base Precio de Lista neto]])</f>
        <v>2562.9987999999998</v>
      </c>
      <c r="D5117" s="5">
        <f>IF($F$2=0," - ",Tabla1[[#This Row],[Base Precio de Lista neto]]*(1-$F$2))</f>
        <v>1794.0991599999998</v>
      </c>
      <c r="E5117" s="5">
        <f>IF($F$2=0," - ",Tabla1[[#This Row],[Base para Mejor precio]]*(1-$F$2))</f>
        <v>1614.6892439999997</v>
      </c>
      <c r="F5117" s="4" t="s">
        <v>5</v>
      </c>
      <c r="G5117" s="16" t="s">
        <v>6131</v>
      </c>
      <c r="H5117" s="5">
        <f>IFERROR(IF($F$3=0,"-",Tabla1[[#This Row],[Precio de Cliente neto]]*(1+$F$3)),"-")</f>
        <v>2691.1487399999996</v>
      </c>
      <c r="I5117" s="5">
        <v>2562.9987999999998</v>
      </c>
      <c r="J5117" s="5">
        <v>2306.6989199999998</v>
      </c>
      <c r="K5117" s="26">
        <v>0.21</v>
      </c>
    </row>
    <row r="5118" spans="1:11">
      <c r="A5118" s="4">
        <v>20992</v>
      </c>
      <c r="B5118" t="s">
        <v>3860</v>
      </c>
      <c r="C5118" s="5">
        <f>IF($F$2=0," - ",Tabla1[[#This Row],[Base Precio de Lista neto]])</f>
        <v>4349.3980000000001</v>
      </c>
      <c r="D5118" s="5">
        <f>IF($F$2=0," - ",Tabla1[[#This Row],[Base Precio de Lista neto]]*(1-$F$2))</f>
        <v>3044.5785999999998</v>
      </c>
      <c r="E5118" s="5">
        <f>IF($F$2=0," - ",Tabla1[[#This Row],[Base para Mejor precio]]*(1-$F$2))</f>
        <v>2740.1207399999998</v>
      </c>
      <c r="F5118" s="4" t="s">
        <v>5</v>
      </c>
      <c r="G5118" s="16" t="s">
        <v>6131</v>
      </c>
      <c r="H5118" s="5">
        <f>IFERROR(IF($F$3=0,"-",Tabla1[[#This Row],[Precio de Cliente neto]]*(1+$F$3)),"-")</f>
        <v>4566.8678999999993</v>
      </c>
      <c r="I5118" s="5">
        <v>4349.3980000000001</v>
      </c>
      <c r="J5118" s="5">
        <v>3914.4582</v>
      </c>
      <c r="K5118" s="26">
        <v>0.21</v>
      </c>
    </row>
    <row r="5119" spans="1:11">
      <c r="A5119" s="4">
        <v>20993</v>
      </c>
      <c r="B5119" t="s">
        <v>3861</v>
      </c>
      <c r="C5119" s="5">
        <f>IF($F$2=0," - ",Tabla1[[#This Row],[Base Precio de Lista neto]])</f>
        <v>8401.7962000000007</v>
      </c>
      <c r="D5119" s="5">
        <f>IF($F$2=0," - ",Tabla1[[#This Row],[Base Precio de Lista neto]]*(1-$F$2))</f>
        <v>5881.2573400000001</v>
      </c>
      <c r="E5119" s="5">
        <f>IF($F$2=0," - ",Tabla1[[#This Row],[Base para Mejor precio]]*(1-$F$2))</f>
        <v>5293.1316059999999</v>
      </c>
      <c r="F5119" s="4" t="s">
        <v>5</v>
      </c>
      <c r="G5119" s="16" t="s">
        <v>6131</v>
      </c>
      <c r="H5119" s="5">
        <f>IFERROR(IF($F$3=0,"-",Tabla1[[#This Row],[Precio de Cliente neto]]*(1+$F$3)),"-")</f>
        <v>8821.8860100000002</v>
      </c>
      <c r="I5119" s="5">
        <v>8401.7962000000007</v>
      </c>
      <c r="J5119" s="5">
        <v>7561.6165799999999</v>
      </c>
      <c r="K5119" s="26">
        <v>0.21</v>
      </c>
    </row>
    <row r="5120" spans="1:11">
      <c r="A5120" s="4">
        <v>21154</v>
      </c>
      <c r="B5120" t="s">
        <v>3862</v>
      </c>
      <c r="C5120" s="5">
        <f>IF($F$2=0," - ",Tabla1[[#This Row],[Base Precio de Lista neto]])</f>
        <v>928.09199999999998</v>
      </c>
      <c r="D5120" s="5">
        <f>IF($F$2=0," - ",Tabla1[[#This Row],[Base Precio de Lista neto]]*(1-$F$2))</f>
        <v>649.6644</v>
      </c>
      <c r="E5120" s="5">
        <f>IF($F$2=0," - ",Tabla1[[#This Row],[Base para Mejor precio]]*(1-$F$2))</f>
        <v>584.69795999999997</v>
      </c>
      <c r="F5120" s="4" t="s">
        <v>5</v>
      </c>
      <c r="G5120" s="16" t="s">
        <v>6131</v>
      </c>
      <c r="H5120" s="5">
        <f>IFERROR(IF($F$3=0,"-",Tabla1[[#This Row],[Precio de Cliente neto]]*(1+$F$3)),"-")</f>
        <v>974.49659999999994</v>
      </c>
      <c r="I5120" s="5">
        <v>928.09199999999998</v>
      </c>
      <c r="J5120" s="5">
        <v>835.28279999999995</v>
      </c>
      <c r="K5120" s="26">
        <v>0.21</v>
      </c>
    </row>
    <row r="5121" spans="1:11">
      <c r="A5121" s="4">
        <v>21155</v>
      </c>
      <c r="B5121" t="s">
        <v>3863</v>
      </c>
      <c r="C5121" s="5">
        <f>IF($F$2=0," - ",Tabla1[[#This Row],[Base Precio de Lista neto]])</f>
        <v>1240.9313999999999</v>
      </c>
      <c r="D5121" s="5">
        <f>IF($F$2=0," - ",Tabla1[[#This Row],[Base Precio de Lista neto]]*(1-$F$2))</f>
        <v>868.65197999999987</v>
      </c>
      <c r="E5121" s="5">
        <f>IF($F$2=0," - ",Tabla1[[#This Row],[Base para Mejor precio]]*(1-$F$2))</f>
        <v>781.7867819999999</v>
      </c>
      <c r="F5121" s="4" t="s">
        <v>5</v>
      </c>
      <c r="G5121" s="16" t="s">
        <v>6131</v>
      </c>
      <c r="H5121" s="5">
        <f>IFERROR(IF($F$3=0,"-",Tabla1[[#This Row],[Precio de Cliente neto]]*(1+$F$3)),"-")</f>
        <v>1302.9779699999999</v>
      </c>
      <c r="I5121" s="5">
        <v>1240.9313999999999</v>
      </c>
      <c r="J5121" s="5">
        <v>1116.83826</v>
      </c>
      <c r="K5121" s="26">
        <v>0.21</v>
      </c>
    </row>
    <row r="5122" spans="1:11">
      <c r="A5122" s="4">
        <v>21156</v>
      </c>
      <c r="B5122" t="s">
        <v>3864</v>
      </c>
      <c r="C5122" s="5">
        <f>IF($F$2=0," - ",Tabla1[[#This Row],[Base Precio de Lista neto]])</f>
        <v>4332.7330000000002</v>
      </c>
      <c r="D5122" s="5">
        <f>IF($F$2=0," - ",Tabla1[[#This Row],[Base Precio de Lista neto]]*(1-$F$2))</f>
        <v>3032.9130999999998</v>
      </c>
      <c r="E5122" s="5">
        <f>IF($F$2=0," - ",Tabla1[[#This Row],[Base para Mejor precio]]*(1-$F$2))</f>
        <v>2729.6217899999997</v>
      </c>
      <c r="F5122" s="4" t="s">
        <v>6</v>
      </c>
      <c r="G5122" s="16" t="s">
        <v>6131</v>
      </c>
      <c r="H5122" s="5">
        <f>IFERROR(IF($F$3=0,"-",Tabla1[[#This Row],[Precio de Cliente neto]]*(1+$F$3)),"-")</f>
        <v>4549.3696499999996</v>
      </c>
      <c r="I5122" s="5">
        <v>4332.7330000000002</v>
      </c>
      <c r="J5122" s="5">
        <v>3899.4596999999999</v>
      </c>
      <c r="K5122" s="26">
        <v>0.21</v>
      </c>
    </row>
    <row r="5123" spans="1:11">
      <c r="A5123" s="4">
        <v>21157</v>
      </c>
      <c r="B5123" t="s">
        <v>3865</v>
      </c>
      <c r="C5123" s="5">
        <f>IF($F$2=0," - ",Tabla1[[#This Row],[Base Precio de Lista neto]])</f>
        <v>5742.6904000000004</v>
      </c>
      <c r="D5123" s="5">
        <f>IF($F$2=0," - ",Tabla1[[#This Row],[Base Precio de Lista neto]]*(1-$F$2))</f>
        <v>4019.88328</v>
      </c>
      <c r="E5123" s="5">
        <f>IF($F$2=0," - ",Tabla1[[#This Row],[Base para Mejor precio]]*(1-$F$2))</f>
        <v>3617.8949520000001</v>
      </c>
      <c r="F5123" s="4" t="s">
        <v>6</v>
      </c>
      <c r="G5123" s="16" t="s">
        <v>6131</v>
      </c>
      <c r="H5123" s="5">
        <f>IFERROR(IF($F$3=0,"-",Tabla1[[#This Row],[Precio de Cliente neto]]*(1+$F$3)),"-")</f>
        <v>6029.82492</v>
      </c>
      <c r="I5123" s="5">
        <v>5742.6904000000004</v>
      </c>
      <c r="J5123" s="5">
        <v>5168.4213600000003</v>
      </c>
      <c r="K5123" s="26">
        <v>0.21</v>
      </c>
    </row>
    <row r="5124" spans="1:11">
      <c r="A5124" s="4">
        <v>21158</v>
      </c>
      <c r="B5124" t="s">
        <v>3866</v>
      </c>
      <c r="C5124" s="5">
        <f>IF($F$2=0," - ",Tabla1[[#This Row],[Base Precio de Lista neto]])</f>
        <v>7090.0798000000004</v>
      </c>
      <c r="D5124" s="5">
        <f>IF($F$2=0," - ",Tabla1[[#This Row],[Base Precio de Lista neto]]*(1-$F$2))</f>
        <v>4963.0558600000004</v>
      </c>
      <c r="E5124" s="5">
        <f>IF($F$2=0," - ",Tabla1[[#This Row],[Base para Mejor precio]]*(1-$F$2))</f>
        <v>4466.750274</v>
      </c>
      <c r="F5124" s="4" t="s">
        <v>6</v>
      </c>
      <c r="G5124" s="16" t="s">
        <v>6131</v>
      </c>
      <c r="H5124" s="5">
        <f>IFERROR(IF($F$3=0,"-",Tabla1[[#This Row],[Precio de Cliente neto]]*(1+$F$3)),"-")</f>
        <v>7444.5837900000006</v>
      </c>
      <c r="I5124" s="5">
        <v>7090.0798000000004</v>
      </c>
      <c r="J5124" s="5">
        <v>6381.0718200000001</v>
      </c>
      <c r="K5124" s="26">
        <v>0.21</v>
      </c>
    </row>
    <row r="5125" spans="1:11">
      <c r="A5125" s="4">
        <v>21159</v>
      </c>
      <c r="B5125" t="s">
        <v>3867</v>
      </c>
      <c r="C5125" s="5">
        <f>IF($F$2=0," - ",Tabla1[[#This Row],[Base Precio de Lista neto]])</f>
        <v>5341.6415999999999</v>
      </c>
      <c r="D5125" s="5">
        <f>IF($F$2=0," - ",Tabla1[[#This Row],[Base Precio de Lista neto]]*(1-$F$2))</f>
        <v>3739.1491199999996</v>
      </c>
      <c r="E5125" s="5">
        <f>IF($F$2=0," - ",Tabla1[[#This Row],[Base para Mejor precio]]*(1-$F$2))</f>
        <v>3365.2342079999994</v>
      </c>
      <c r="F5125" s="4" t="s">
        <v>6</v>
      </c>
      <c r="G5125" s="16" t="s">
        <v>6131</v>
      </c>
      <c r="H5125" s="5">
        <f>IFERROR(IF($F$3=0,"-",Tabla1[[#This Row],[Precio de Cliente neto]]*(1+$F$3)),"-")</f>
        <v>5608.7236799999991</v>
      </c>
      <c r="I5125" s="5">
        <v>5341.6415999999999</v>
      </c>
      <c r="J5125" s="5">
        <v>4807.4774399999997</v>
      </c>
      <c r="K5125" s="26">
        <v>0.21</v>
      </c>
    </row>
    <row r="5126" spans="1:11">
      <c r="A5126" s="4">
        <v>21160</v>
      </c>
      <c r="B5126" t="s">
        <v>3868</v>
      </c>
      <c r="C5126" s="5">
        <f>IF($F$2=0," - ",Tabla1[[#This Row],[Base Precio de Lista neto]])</f>
        <v>6594.585</v>
      </c>
      <c r="D5126" s="5">
        <f>IF($F$2=0," - ",Tabla1[[#This Row],[Base Precio de Lista neto]]*(1-$F$2))</f>
        <v>4616.2094999999999</v>
      </c>
      <c r="E5126" s="5">
        <f>IF($F$2=0," - ",Tabla1[[#This Row],[Base para Mejor precio]]*(1-$F$2))</f>
        <v>4154.5885500000004</v>
      </c>
      <c r="F5126" s="4" t="s">
        <v>6</v>
      </c>
      <c r="G5126" s="16" t="s">
        <v>6131</v>
      </c>
      <c r="H5126" s="5">
        <f>IFERROR(IF($F$3=0,"-",Tabla1[[#This Row],[Precio de Cliente neto]]*(1+$F$3)),"-")</f>
        <v>6924.3142499999994</v>
      </c>
      <c r="I5126" s="5">
        <v>6594.585</v>
      </c>
      <c r="J5126" s="5">
        <v>5935.1265000000003</v>
      </c>
      <c r="K5126" s="26">
        <v>0.21</v>
      </c>
    </row>
    <row r="5127" spans="1:11">
      <c r="A5127" s="4">
        <v>21161</v>
      </c>
      <c r="B5127" t="s">
        <v>3869</v>
      </c>
      <c r="C5127" s="5">
        <f>IF($F$2=0," - ",Tabla1[[#This Row],[Base Precio de Lista neto]])</f>
        <v>5679.7263999999996</v>
      </c>
      <c r="D5127" s="5">
        <f>IF($F$2=0," - ",Tabla1[[#This Row],[Base Precio de Lista neto]]*(1-$F$2))</f>
        <v>3975.8084799999992</v>
      </c>
      <c r="E5127" s="5">
        <f>IF($F$2=0," - ",Tabla1[[#This Row],[Base para Mejor precio]]*(1-$F$2))</f>
        <v>3578.2276319999996</v>
      </c>
      <c r="F5127" s="4" t="s">
        <v>6</v>
      </c>
      <c r="G5127" s="16" t="s">
        <v>6131</v>
      </c>
      <c r="H5127" s="5">
        <f>IFERROR(IF($F$3=0,"-",Tabla1[[#This Row],[Precio de Cliente neto]]*(1+$F$3)),"-")</f>
        <v>5963.7127199999986</v>
      </c>
      <c r="I5127" s="5">
        <v>5679.7263999999996</v>
      </c>
      <c r="J5127" s="5">
        <v>5111.7537599999996</v>
      </c>
      <c r="K5127" s="26">
        <v>0.21</v>
      </c>
    </row>
    <row r="5128" spans="1:11">
      <c r="A5128" s="4">
        <v>21162</v>
      </c>
      <c r="B5128" t="s">
        <v>3870</v>
      </c>
      <c r="C5128" s="5">
        <f>IF($F$2=0," - ",Tabla1[[#This Row],[Base Precio de Lista neto]])</f>
        <v>6959.1027999999997</v>
      </c>
      <c r="D5128" s="5">
        <f>IF($F$2=0," - ",Tabla1[[#This Row],[Base Precio de Lista neto]]*(1-$F$2))</f>
        <v>4871.3719599999995</v>
      </c>
      <c r="E5128" s="5">
        <f>IF($F$2=0," - ",Tabla1[[#This Row],[Base para Mejor precio]]*(1-$F$2))</f>
        <v>4384.2347639999998</v>
      </c>
      <c r="F5128" s="4" t="s">
        <v>6</v>
      </c>
      <c r="G5128" s="16" t="s">
        <v>6131</v>
      </c>
      <c r="H5128" s="5">
        <f>IFERROR(IF($F$3=0,"-",Tabla1[[#This Row],[Precio de Cliente neto]]*(1+$F$3)),"-")</f>
        <v>7307.0579399999988</v>
      </c>
      <c r="I5128" s="5">
        <v>6959.1027999999997</v>
      </c>
      <c r="J5128" s="5">
        <v>6263.1925199999996</v>
      </c>
      <c r="K5128" s="26">
        <v>0.21</v>
      </c>
    </row>
    <row r="5129" spans="1:11">
      <c r="A5129" s="4">
        <v>21163</v>
      </c>
      <c r="B5129" t="s">
        <v>3871</v>
      </c>
      <c r="C5129" s="5">
        <f>IF($F$2=0," - ",Tabla1[[#This Row],[Base Precio de Lista neto]])</f>
        <v>5629.6324000000004</v>
      </c>
      <c r="D5129" s="5">
        <f>IF($F$2=0," - ",Tabla1[[#This Row],[Base Precio de Lista neto]]*(1-$F$2))</f>
        <v>3940.7426799999998</v>
      </c>
      <c r="E5129" s="5">
        <f>IF($F$2=0," - ",Tabla1[[#This Row],[Base para Mejor precio]]*(1-$F$2))</f>
        <v>3546.668412</v>
      </c>
      <c r="F5129" s="4" t="s">
        <v>6</v>
      </c>
      <c r="G5129" s="16" t="s">
        <v>6131</v>
      </c>
      <c r="H5129" s="5">
        <f>IFERROR(IF($F$3=0,"-",Tabla1[[#This Row],[Precio de Cliente neto]]*(1+$F$3)),"-")</f>
        <v>5911.11402</v>
      </c>
      <c r="I5129" s="5">
        <v>5629.6324000000004</v>
      </c>
      <c r="J5129" s="5">
        <v>5066.6691600000004</v>
      </c>
      <c r="K5129" s="26">
        <v>0.21</v>
      </c>
    </row>
    <row r="5130" spans="1:11">
      <c r="A5130" s="4">
        <v>21164</v>
      </c>
      <c r="B5130" t="s">
        <v>3872</v>
      </c>
      <c r="C5130" s="5">
        <f>IF($F$2=0," - ",Tabla1[[#This Row],[Base Precio de Lista neto]])</f>
        <v>7258.1817000000001</v>
      </c>
      <c r="D5130" s="5">
        <f>IF($F$2=0," - ",Tabla1[[#This Row],[Base Precio de Lista neto]]*(1-$F$2))</f>
        <v>5080.7271899999996</v>
      </c>
      <c r="E5130" s="5">
        <f>IF($F$2=0," - ",Tabla1[[#This Row],[Base para Mejor precio]]*(1-$F$2))</f>
        <v>4572.6544709999998</v>
      </c>
      <c r="F5130" s="4" t="s">
        <v>6</v>
      </c>
      <c r="G5130" s="16" t="s">
        <v>6131</v>
      </c>
      <c r="H5130" s="5">
        <f>IFERROR(IF($F$3=0,"-",Tabla1[[#This Row],[Precio de Cliente neto]]*(1+$F$3)),"-")</f>
        <v>7621.0907849999994</v>
      </c>
      <c r="I5130" s="5">
        <v>7258.1817000000001</v>
      </c>
      <c r="J5130" s="5">
        <v>6532.3635299999996</v>
      </c>
      <c r="K5130" s="26">
        <v>0.21</v>
      </c>
    </row>
    <row r="5131" spans="1:11">
      <c r="A5131" s="4">
        <v>21165</v>
      </c>
      <c r="B5131" t="s">
        <v>9328</v>
      </c>
      <c r="C5131" s="5">
        <f>IF($F$2=0," - ",Tabla1[[#This Row],[Base Precio de Lista neto]])</f>
        <v>2711.2824999999998</v>
      </c>
      <c r="D5131" s="5">
        <f>IF($F$2=0," - ",Tabla1[[#This Row],[Base Precio de Lista neto]]*(1-$F$2))</f>
        <v>1897.8977499999996</v>
      </c>
      <c r="E5131" s="5">
        <f>IF($F$2=0," - ",Tabla1[[#This Row],[Base para Mejor precio]]*(1-$F$2))</f>
        <v>1708.1079749999999</v>
      </c>
      <c r="F5131" s="4" t="s">
        <v>5</v>
      </c>
      <c r="G5131" s="16" t="s">
        <v>6131</v>
      </c>
      <c r="H5131" s="5">
        <f>IFERROR(IF($F$3=0,"-",Tabla1[[#This Row],[Precio de Cliente neto]]*(1+$F$3)),"-")</f>
        <v>2846.8466249999992</v>
      </c>
      <c r="I5131" s="5">
        <v>2711.2824999999998</v>
      </c>
      <c r="J5131" s="5">
        <v>2440.15425</v>
      </c>
      <c r="K5131" s="26">
        <v>0.21</v>
      </c>
    </row>
    <row r="5132" spans="1:11">
      <c r="A5132" s="4">
        <v>21166</v>
      </c>
      <c r="B5132" t="s">
        <v>3873</v>
      </c>
      <c r="C5132" s="5">
        <f>IF($F$2=0," - ",Tabla1[[#This Row],[Base Precio de Lista neto]])</f>
        <v>5629.6324000000004</v>
      </c>
      <c r="D5132" s="5">
        <f>IF($F$2=0," - ",Tabla1[[#This Row],[Base Precio de Lista neto]]*(1-$F$2))</f>
        <v>3940.7426799999998</v>
      </c>
      <c r="E5132" s="5">
        <f>IF($F$2=0," - ",Tabla1[[#This Row],[Base para Mejor precio]]*(1-$F$2))</f>
        <v>3546.668412</v>
      </c>
      <c r="F5132" s="4" t="s">
        <v>6</v>
      </c>
      <c r="G5132" s="16" t="s">
        <v>6131</v>
      </c>
      <c r="H5132" s="5">
        <f>IFERROR(IF($F$3=0,"-",Tabla1[[#This Row],[Precio de Cliente neto]]*(1+$F$3)),"-")</f>
        <v>5911.11402</v>
      </c>
      <c r="I5132" s="5">
        <v>5629.6324000000004</v>
      </c>
      <c r="J5132" s="5">
        <v>5066.6691600000004</v>
      </c>
      <c r="K5132" s="26">
        <v>0.21</v>
      </c>
    </row>
    <row r="5133" spans="1:11">
      <c r="A5133" s="4">
        <v>21167</v>
      </c>
      <c r="B5133" t="s">
        <v>3874</v>
      </c>
      <c r="C5133" s="5">
        <f>IF($F$2=0," - ",Tabla1[[#This Row],[Base Precio de Lista neto]])</f>
        <v>7258.1817000000001</v>
      </c>
      <c r="D5133" s="5">
        <f>IF($F$2=0," - ",Tabla1[[#This Row],[Base Precio de Lista neto]]*(1-$F$2))</f>
        <v>5080.7271899999996</v>
      </c>
      <c r="E5133" s="5">
        <f>IF($F$2=0," - ",Tabla1[[#This Row],[Base para Mejor precio]]*(1-$F$2))</f>
        <v>4572.6544709999998</v>
      </c>
      <c r="F5133" s="4" t="s">
        <v>6</v>
      </c>
      <c r="G5133" s="16" t="s">
        <v>6131</v>
      </c>
      <c r="H5133" s="5">
        <f>IFERROR(IF($F$3=0,"-",Tabla1[[#This Row],[Precio de Cliente neto]]*(1+$F$3)),"-")</f>
        <v>7621.0907849999994</v>
      </c>
      <c r="I5133" s="5">
        <v>7258.1817000000001</v>
      </c>
      <c r="J5133" s="5">
        <v>6532.3635299999996</v>
      </c>
      <c r="K5133" s="26">
        <v>0.21</v>
      </c>
    </row>
    <row r="5134" spans="1:11">
      <c r="A5134" s="4">
        <v>21168</v>
      </c>
      <c r="B5134" t="s">
        <v>3875</v>
      </c>
      <c r="C5134" s="5">
        <f>IF($F$2=0," - ",Tabla1[[#This Row],[Base Precio de Lista neto]])</f>
        <v>1149.4785999999999</v>
      </c>
      <c r="D5134" s="5">
        <f>IF($F$2=0," - ",Tabla1[[#This Row],[Base Precio de Lista neto]]*(1-$F$2))</f>
        <v>804.63501999999994</v>
      </c>
      <c r="E5134" s="5">
        <f>IF($F$2=0," - ",Tabla1[[#This Row],[Base para Mejor precio]]*(1-$F$2))</f>
        <v>724.17151799999988</v>
      </c>
      <c r="F5134" s="4" t="s">
        <v>6</v>
      </c>
      <c r="G5134" s="16" t="s">
        <v>6131</v>
      </c>
      <c r="H5134" s="5">
        <f>IFERROR(IF($F$3=0,"-",Tabla1[[#This Row],[Precio de Cliente neto]]*(1+$F$3)),"-")</f>
        <v>1206.95253</v>
      </c>
      <c r="I5134" s="5">
        <v>1149.4785999999999</v>
      </c>
      <c r="J5134" s="5">
        <v>1034.5307399999999</v>
      </c>
      <c r="K5134" s="26">
        <v>0.21</v>
      </c>
    </row>
    <row r="5135" spans="1:11">
      <c r="A5135" s="4">
        <v>21169</v>
      </c>
      <c r="B5135" t="s">
        <v>3876</v>
      </c>
      <c r="C5135" s="5">
        <f>IF($F$2=0," - ",Tabla1[[#This Row],[Base Precio de Lista neto]])</f>
        <v>1317.6603</v>
      </c>
      <c r="D5135" s="5">
        <f>IF($F$2=0," - ",Tabla1[[#This Row],[Base Precio de Lista neto]]*(1-$F$2))</f>
        <v>922.36220999999989</v>
      </c>
      <c r="E5135" s="5">
        <f>IF($F$2=0," - ",Tabla1[[#This Row],[Base para Mejor precio]]*(1-$F$2))</f>
        <v>830.125989</v>
      </c>
      <c r="F5135" s="4" t="s">
        <v>6</v>
      </c>
      <c r="G5135" s="16" t="s">
        <v>6131</v>
      </c>
      <c r="H5135" s="5">
        <f>IFERROR(IF($F$3=0,"-",Tabla1[[#This Row],[Precio de Cliente neto]]*(1+$F$3)),"-")</f>
        <v>1383.5433149999999</v>
      </c>
      <c r="I5135" s="5">
        <v>1317.6603</v>
      </c>
      <c r="J5135" s="5">
        <v>1185.89427</v>
      </c>
      <c r="K5135" s="26">
        <v>0.21</v>
      </c>
    </row>
    <row r="5136" spans="1:11">
      <c r="A5136" s="4">
        <v>21170</v>
      </c>
      <c r="B5136" t="s">
        <v>3877</v>
      </c>
      <c r="C5136" s="5">
        <f>IF($F$2=0," - ",Tabla1[[#This Row],[Base Precio de Lista neto]])</f>
        <v>1469.0207</v>
      </c>
      <c r="D5136" s="5">
        <f>IF($F$2=0," - ",Tabla1[[#This Row],[Base Precio de Lista neto]]*(1-$F$2))</f>
        <v>1028.31449</v>
      </c>
      <c r="E5136" s="5">
        <f>IF($F$2=0," - ",Tabla1[[#This Row],[Base para Mejor precio]]*(1-$F$2))</f>
        <v>925.48304099999984</v>
      </c>
      <c r="F5136" s="4" t="s">
        <v>6</v>
      </c>
      <c r="G5136" s="16" t="s">
        <v>6131</v>
      </c>
      <c r="H5136" s="5">
        <f>IFERROR(IF($F$3=0,"-",Tabla1[[#This Row],[Precio de Cliente neto]]*(1+$F$3)),"-")</f>
        <v>1542.4717350000001</v>
      </c>
      <c r="I5136" s="5">
        <v>1469.0207</v>
      </c>
      <c r="J5136" s="5">
        <v>1322.1186299999999</v>
      </c>
      <c r="K5136" s="26">
        <v>0.21</v>
      </c>
    </row>
    <row r="5137" spans="1:11">
      <c r="A5137" s="4">
        <v>21171</v>
      </c>
      <c r="B5137" t="s">
        <v>3878</v>
      </c>
      <c r="C5137" s="5">
        <f>IF($F$2=0," - ",Tabla1[[#This Row],[Base Precio de Lista neto]])</f>
        <v>1595.0081</v>
      </c>
      <c r="D5137" s="5">
        <f>IF($F$2=0," - ",Tabla1[[#This Row],[Base Precio de Lista neto]]*(1-$F$2))</f>
        <v>1116.50567</v>
      </c>
      <c r="E5137" s="5">
        <f>IF($F$2=0," - ",Tabla1[[#This Row],[Base para Mejor precio]]*(1-$F$2))</f>
        <v>1004.855103</v>
      </c>
      <c r="F5137" s="4" t="s">
        <v>6</v>
      </c>
      <c r="G5137" s="16" t="s">
        <v>6131</v>
      </c>
      <c r="H5137" s="5">
        <f>IFERROR(IF($F$3=0,"-",Tabla1[[#This Row],[Precio de Cliente neto]]*(1+$F$3)),"-")</f>
        <v>1674.758505</v>
      </c>
      <c r="I5137" s="5">
        <v>1595.0081</v>
      </c>
      <c r="J5137" s="5">
        <v>1435.50729</v>
      </c>
      <c r="K5137" s="26">
        <v>0.21</v>
      </c>
    </row>
    <row r="5138" spans="1:11">
      <c r="A5138" s="4">
        <v>21172</v>
      </c>
      <c r="B5138" t="s">
        <v>3879</v>
      </c>
      <c r="C5138" s="5">
        <f>IF($F$2=0," - ",Tabla1[[#This Row],[Base Precio de Lista neto]])</f>
        <v>904.23630000000003</v>
      </c>
      <c r="D5138" s="5">
        <f>IF($F$2=0," - ",Tabla1[[#This Row],[Base Precio de Lista neto]]*(1-$F$2))</f>
        <v>632.96541000000002</v>
      </c>
      <c r="E5138" s="5">
        <f>IF($F$2=0," - ",Tabla1[[#This Row],[Base para Mejor precio]]*(1-$F$2))</f>
        <v>569.66886899999997</v>
      </c>
      <c r="F5138" s="4" t="s">
        <v>6</v>
      </c>
      <c r="G5138" s="16" t="s">
        <v>6131</v>
      </c>
      <c r="H5138" s="5">
        <f>IFERROR(IF($F$3=0,"-",Tabla1[[#This Row],[Precio de Cliente neto]]*(1+$F$3)),"-")</f>
        <v>949.44811500000003</v>
      </c>
      <c r="I5138" s="5">
        <v>904.23630000000003</v>
      </c>
      <c r="J5138" s="5">
        <v>813.81267000000003</v>
      </c>
      <c r="K5138" s="26">
        <v>0.21</v>
      </c>
    </row>
    <row r="5139" spans="1:11">
      <c r="A5139" s="4">
        <v>21173</v>
      </c>
      <c r="B5139" t="s">
        <v>3880</v>
      </c>
      <c r="C5139" s="5">
        <f>IF($F$2=0," - ",Tabla1[[#This Row],[Base Precio de Lista neto]])</f>
        <v>946.81579999999997</v>
      </c>
      <c r="D5139" s="5">
        <f>IF($F$2=0," - ",Tabla1[[#This Row],[Base Precio de Lista neto]]*(1-$F$2))</f>
        <v>662.77105999999992</v>
      </c>
      <c r="E5139" s="5">
        <f>IF($F$2=0," - ",Tabla1[[#This Row],[Base para Mejor precio]]*(1-$F$2))</f>
        <v>596.49395400000003</v>
      </c>
      <c r="F5139" s="4" t="s">
        <v>6</v>
      </c>
      <c r="G5139" s="16" t="s">
        <v>6131</v>
      </c>
      <c r="H5139" s="5">
        <f>IFERROR(IF($F$3=0,"-",Tabla1[[#This Row],[Precio de Cliente neto]]*(1+$F$3)),"-")</f>
        <v>994.15658999999982</v>
      </c>
      <c r="I5139" s="5">
        <v>946.81579999999997</v>
      </c>
      <c r="J5139" s="5">
        <v>852.13422000000003</v>
      </c>
      <c r="K5139" s="26">
        <v>0.21</v>
      </c>
    </row>
    <row r="5140" spans="1:11">
      <c r="A5140" s="4">
        <v>21174</v>
      </c>
      <c r="B5140" t="s">
        <v>3881</v>
      </c>
      <c r="C5140" s="5">
        <f>IF($F$2=0," - ",Tabla1[[#This Row],[Base Precio de Lista neto]])</f>
        <v>1037.8164999999999</v>
      </c>
      <c r="D5140" s="5">
        <f>IF($F$2=0," - ",Tabla1[[#This Row],[Base Precio de Lista neto]]*(1-$F$2))</f>
        <v>726.47154999999987</v>
      </c>
      <c r="E5140" s="5">
        <f>IF($F$2=0," - ",Tabla1[[#This Row],[Base para Mejor precio]]*(1-$F$2))</f>
        <v>653.82439499999998</v>
      </c>
      <c r="F5140" s="4" t="s">
        <v>6</v>
      </c>
      <c r="G5140" s="16" t="s">
        <v>6131</v>
      </c>
      <c r="H5140" s="5">
        <f>IFERROR(IF($F$3=0,"-",Tabla1[[#This Row],[Precio de Cliente neto]]*(1+$F$3)),"-")</f>
        <v>1089.7073249999999</v>
      </c>
      <c r="I5140" s="5">
        <v>1037.8164999999999</v>
      </c>
      <c r="J5140" s="5">
        <v>934.03485000000001</v>
      </c>
      <c r="K5140" s="26">
        <v>0.21</v>
      </c>
    </row>
    <row r="5141" spans="1:11">
      <c r="A5141" s="4">
        <v>21175</v>
      </c>
      <c r="B5141" t="s">
        <v>3882</v>
      </c>
      <c r="C5141" s="5">
        <f>IF($F$2=0," - ",Tabla1[[#This Row],[Base Precio de Lista neto]])</f>
        <v>906.21630000000005</v>
      </c>
      <c r="D5141" s="5">
        <f>IF($F$2=0," - ",Tabla1[[#This Row],[Base Precio de Lista neto]]*(1-$F$2))</f>
        <v>634.35140999999999</v>
      </c>
      <c r="E5141" s="5">
        <f>IF($F$2=0," - ",Tabla1[[#This Row],[Base para Mejor precio]]*(1-$F$2))</f>
        <v>570.91626899999994</v>
      </c>
      <c r="F5141" s="4" t="s">
        <v>6</v>
      </c>
      <c r="G5141" s="16" t="s">
        <v>6131</v>
      </c>
      <c r="H5141" s="5">
        <f>IFERROR(IF($F$3=0,"-",Tabla1[[#This Row],[Precio de Cliente neto]]*(1+$F$3)),"-")</f>
        <v>951.52711499999998</v>
      </c>
      <c r="I5141" s="5">
        <v>906.21630000000005</v>
      </c>
      <c r="J5141" s="5">
        <v>815.59466999999995</v>
      </c>
      <c r="K5141" s="26">
        <v>0.21</v>
      </c>
    </row>
    <row r="5142" spans="1:11">
      <c r="A5142" s="4">
        <v>21176</v>
      </c>
      <c r="B5142" t="s">
        <v>3883</v>
      </c>
      <c r="C5142" s="5">
        <f>IF($F$2=0," - ",Tabla1[[#This Row],[Base Precio de Lista neto]])</f>
        <v>965.44799999999998</v>
      </c>
      <c r="D5142" s="5">
        <f>IF($F$2=0," - ",Tabla1[[#This Row],[Base Precio de Lista neto]]*(1-$F$2))</f>
        <v>675.81359999999995</v>
      </c>
      <c r="E5142" s="5">
        <f>IF($F$2=0," - ",Tabla1[[#This Row],[Base para Mejor precio]]*(1-$F$2))</f>
        <v>608.23223999999993</v>
      </c>
      <c r="F5142" s="4" t="s">
        <v>6</v>
      </c>
      <c r="G5142" s="16" t="s">
        <v>6131</v>
      </c>
      <c r="H5142" s="5">
        <f>IFERROR(IF($F$3=0,"-",Tabla1[[#This Row],[Precio de Cliente neto]]*(1+$F$3)),"-")</f>
        <v>1013.7203999999999</v>
      </c>
      <c r="I5142" s="5">
        <v>965.44799999999998</v>
      </c>
      <c r="J5142" s="5">
        <v>868.90319999999997</v>
      </c>
      <c r="K5142" s="26">
        <v>0.21</v>
      </c>
    </row>
    <row r="5143" spans="1:11">
      <c r="A5143" s="4">
        <v>21177</v>
      </c>
      <c r="B5143" t="s">
        <v>3884</v>
      </c>
      <c r="C5143" s="5">
        <f>IF($F$2=0," - ",Tabla1[[#This Row],[Base Precio de Lista neto]])</f>
        <v>1090.6999000000001</v>
      </c>
      <c r="D5143" s="5">
        <f>IF($F$2=0," - ",Tabla1[[#This Row],[Base Precio de Lista neto]]*(1-$F$2))</f>
        <v>763.48992999999996</v>
      </c>
      <c r="E5143" s="5">
        <f>IF($F$2=0," - ",Tabla1[[#This Row],[Base para Mejor precio]]*(1-$F$2))</f>
        <v>687.14093700000001</v>
      </c>
      <c r="F5143" s="4" t="s">
        <v>6</v>
      </c>
      <c r="G5143" s="16" t="s">
        <v>6131</v>
      </c>
      <c r="H5143" s="5">
        <f>IFERROR(IF($F$3=0,"-",Tabla1[[#This Row],[Precio de Cliente neto]]*(1+$F$3)),"-")</f>
        <v>1145.2348950000001</v>
      </c>
      <c r="I5143" s="5">
        <v>1090.6999000000001</v>
      </c>
      <c r="J5143" s="5">
        <v>981.62991</v>
      </c>
      <c r="K5143" s="26">
        <v>0.21</v>
      </c>
    </row>
    <row r="5144" spans="1:11">
      <c r="A5144" s="4">
        <v>21178</v>
      </c>
      <c r="B5144" t="s">
        <v>3885</v>
      </c>
      <c r="C5144" s="5">
        <f>IF($F$2=0," - ",Tabla1[[#This Row],[Base Precio de Lista neto]])</f>
        <v>939.41060000000004</v>
      </c>
      <c r="D5144" s="5">
        <f>IF($F$2=0," - ",Tabla1[[#This Row],[Base Precio de Lista neto]]*(1-$F$2))</f>
        <v>657.58741999999995</v>
      </c>
      <c r="E5144" s="5">
        <f>IF($F$2=0," - ",Tabla1[[#This Row],[Base para Mejor precio]]*(1-$F$2))</f>
        <v>591.82867799999997</v>
      </c>
      <c r="F5144" s="4" t="s">
        <v>6</v>
      </c>
      <c r="G5144" s="16" t="s">
        <v>6131</v>
      </c>
      <c r="H5144" s="5">
        <f>IFERROR(IF($F$3=0,"-",Tabla1[[#This Row],[Precio de Cliente neto]]*(1+$F$3)),"-")</f>
        <v>986.38112999999998</v>
      </c>
      <c r="I5144" s="5">
        <v>939.41060000000004</v>
      </c>
      <c r="J5144" s="5">
        <v>845.46954000000005</v>
      </c>
      <c r="K5144" s="26">
        <v>0.21</v>
      </c>
    </row>
    <row r="5145" spans="1:11">
      <c r="A5145" s="4">
        <v>21179</v>
      </c>
      <c r="B5145" t="s">
        <v>3886</v>
      </c>
      <c r="C5145" s="5">
        <f>IF($F$2=0," - ",Tabla1[[#This Row],[Base Precio de Lista neto]])</f>
        <v>1057.4779000000001</v>
      </c>
      <c r="D5145" s="5">
        <f>IF($F$2=0," - ",Tabla1[[#This Row],[Base Precio de Lista neto]]*(1-$F$2))</f>
        <v>740.23453000000006</v>
      </c>
      <c r="E5145" s="5">
        <f>IF($F$2=0," - ",Tabla1[[#This Row],[Base para Mejor precio]]*(1-$F$2))</f>
        <v>666.21107699999993</v>
      </c>
      <c r="F5145" s="4" t="s">
        <v>6</v>
      </c>
      <c r="G5145" s="16" t="s">
        <v>6131</v>
      </c>
      <c r="H5145" s="5">
        <f>IFERROR(IF($F$3=0,"-",Tabla1[[#This Row],[Precio de Cliente neto]]*(1+$F$3)),"-")</f>
        <v>1110.351795</v>
      </c>
      <c r="I5145" s="5">
        <v>1057.4779000000001</v>
      </c>
      <c r="J5145" s="5">
        <v>951.73010999999997</v>
      </c>
      <c r="K5145" s="26">
        <v>0.21</v>
      </c>
    </row>
    <row r="5146" spans="1:11">
      <c r="A5146" s="4">
        <v>21180</v>
      </c>
      <c r="B5146" t="s">
        <v>3887</v>
      </c>
      <c r="C5146" s="5">
        <f>IF($F$2=0," - ",Tabla1[[#This Row],[Base Precio de Lista neto]])</f>
        <v>937.43100000000004</v>
      </c>
      <c r="D5146" s="5">
        <f>IF($F$2=0," - ",Tabla1[[#This Row],[Base Precio de Lista neto]]*(1-$F$2))</f>
        <v>656.20169999999996</v>
      </c>
      <c r="E5146" s="5">
        <f>IF($F$2=0," - ",Tabla1[[#This Row],[Base para Mejor precio]]*(1-$F$2))</f>
        <v>590.58152999999993</v>
      </c>
      <c r="F5146" s="4" t="s">
        <v>6</v>
      </c>
      <c r="G5146" s="16" t="s">
        <v>6131</v>
      </c>
      <c r="H5146" s="5">
        <f>IFERROR(IF($F$3=0,"-",Tabla1[[#This Row],[Precio de Cliente neto]]*(1+$F$3)),"-")</f>
        <v>984.30254999999988</v>
      </c>
      <c r="I5146" s="5">
        <v>937.43100000000004</v>
      </c>
      <c r="J5146" s="5">
        <v>843.68790000000001</v>
      </c>
      <c r="K5146" s="26">
        <v>0.21</v>
      </c>
    </row>
    <row r="5147" spans="1:11">
      <c r="A5147" s="4">
        <v>21181</v>
      </c>
      <c r="B5147" t="s">
        <v>3888</v>
      </c>
      <c r="C5147" s="5">
        <f>IF($F$2=0," - ",Tabla1[[#This Row],[Base Precio de Lista neto]])</f>
        <v>1029.3223</v>
      </c>
      <c r="D5147" s="5">
        <f>IF($F$2=0," - ",Tabla1[[#This Row],[Base Precio de Lista neto]]*(1-$F$2))</f>
        <v>720.52561000000003</v>
      </c>
      <c r="E5147" s="5">
        <f>IF($F$2=0," - ",Tabla1[[#This Row],[Base para Mejor precio]]*(1-$F$2))</f>
        <v>648.47304899999995</v>
      </c>
      <c r="F5147" s="4" t="s">
        <v>6</v>
      </c>
      <c r="G5147" s="16" t="s">
        <v>6131</v>
      </c>
      <c r="H5147" s="5">
        <f>IFERROR(IF($F$3=0,"-",Tabla1[[#This Row],[Precio de Cliente neto]]*(1+$F$3)),"-")</f>
        <v>1080.788415</v>
      </c>
      <c r="I5147" s="5">
        <v>1029.3223</v>
      </c>
      <c r="J5147" s="5">
        <v>926.39007000000004</v>
      </c>
      <c r="K5147" s="26">
        <v>0.21</v>
      </c>
    </row>
    <row r="5148" spans="1:11">
      <c r="A5148" s="4">
        <v>21182</v>
      </c>
      <c r="B5148" t="s">
        <v>3889</v>
      </c>
      <c r="C5148" s="5">
        <f>IF($F$2=0," - ",Tabla1[[#This Row],[Base Precio de Lista neto]])</f>
        <v>2556.0798</v>
      </c>
      <c r="D5148" s="5">
        <f>IF($F$2=0," - ",Tabla1[[#This Row],[Base Precio de Lista neto]]*(1-$F$2))</f>
        <v>1789.25586</v>
      </c>
      <c r="E5148" s="5">
        <f>IF($F$2=0," - ",Tabla1[[#This Row],[Base para Mejor precio]]*(1-$F$2))</f>
        <v>1610.3302740000001</v>
      </c>
      <c r="F5148" s="4" t="s">
        <v>6</v>
      </c>
      <c r="G5148" s="16" t="s">
        <v>6131</v>
      </c>
      <c r="H5148" s="5">
        <f>IFERROR(IF($F$3=0,"-",Tabla1[[#This Row],[Precio de Cliente neto]]*(1+$F$3)),"-")</f>
        <v>2683.8837899999999</v>
      </c>
      <c r="I5148" s="5">
        <v>2556.0798</v>
      </c>
      <c r="J5148" s="5">
        <v>2300.4718200000002</v>
      </c>
      <c r="K5148" s="26">
        <v>0.21</v>
      </c>
    </row>
    <row r="5149" spans="1:11">
      <c r="A5149" s="4">
        <v>21183</v>
      </c>
      <c r="B5149" t="s">
        <v>3890</v>
      </c>
      <c r="C5149" s="5">
        <f>IF($F$2=0," - ",Tabla1[[#This Row],[Base Precio de Lista neto]])</f>
        <v>3154.0410000000002</v>
      </c>
      <c r="D5149" s="5">
        <f>IF($F$2=0," - ",Tabla1[[#This Row],[Base Precio de Lista neto]]*(1-$F$2))</f>
        <v>2207.8287</v>
      </c>
      <c r="E5149" s="5">
        <f>IF($F$2=0," - ",Tabla1[[#This Row],[Base para Mejor precio]]*(1-$F$2))</f>
        <v>1987.0458299999998</v>
      </c>
      <c r="F5149" s="4" t="s">
        <v>6</v>
      </c>
      <c r="G5149" s="16" t="s">
        <v>6131</v>
      </c>
      <c r="H5149" s="5">
        <f>IFERROR(IF($F$3=0,"-",Tabla1[[#This Row],[Precio de Cliente neto]]*(1+$F$3)),"-")</f>
        <v>3311.74305</v>
      </c>
      <c r="I5149" s="5">
        <v>3154.0410000000002</v>
      </c>
      <c r="J5149" s="5">
        <v>2838.6369</v>
      </c>
      <c r="K5149" s="26">
        <v>0.21</v>
      </c>
    </row>
    <row r="5150" spans="1:11">
      <c r="A5150" s="4">
        <v>21184</v>
      </c>
      <c r="B5150" t="s">
        <v>3891</v>
      </c>
      <c r="C5150" s="5">
        <f>IF($F$2=0," - ",Tabla1[[#This Row],[Base Precio de Lista neto]])</f>
        <v>3588.1543999999999</v>
      </c>
      <c r="D5150" s="5">
        <f>IF($F$2=0," - ",Tabla1[[#This Row],[Base Precio de Lista neto]]*(1-$F$2))</f>
        <v>2511.7080799999999</v>
      </c>
      <c r="E5150" s="5">
        <f>IF($F$2=0," - ",Tabla1[[#This Row],[Base para Mejor precio]]*(1-$F$2))</f>
        <v>2260.537272</v>
      </c>
      <c r="F5150" s="4" t="s">
        <v>6</v>
      </c>
      <c r="G5150" s="16" t="s">
        <v>6131</v>
      </c>
      <c r="H5150" s="5">
        <f>IFERROR(IF($F$3=0,"-",Tabla1[[#This Row],[Precio de Cliente neto]]*(1+$F$3)),"-")</f>
        <v>3767.5621199999996</v>
      </c>
      <c r="I5150" s="5">
        <v>3588.1543999999999</v>
      </c>
      <c r="J5150" s="5">
        <v>3229.33896</v>
      </c>
      <c r="K5150" s="26">
        <v>0.21</v>
      </c>
    </row>
    <row r="5151" spans="1:11">
      <c r="A5151" s="4">
        <v>21185</v>
      </c>
      <c r="B5151" t="s">
        <v>3892</v>
      </c>
      <c r="C5151" s="5">
        <f>IF($F$2=0," - ",Tabla1[[#This Row],[Base Precio de Lista neto]])</f>
        <v>4710.6158999999998</v>
      </c>
      <c r="D5151" s="5">
        <f>IF($F$2=0," - ",Tabla1[[#This Row],[Base Precio de Lista neto]]*(1-$F$2))</f>
        <v>3297.4311299999995</v>
      </c>
      <c r="E5151" s="5">
        <f>IF($F$2=0," - ",Tabla1[[#This Row],[Base para Mejor precio]]*(1-$F$2))</f>
        <v>2967.6880169999999</v>
      </c>
      <c r="F5151" s="4" t="s">
        <v>6</v>
      </c>
      <c r="G5151" s="16" t="s">
        <v>6131</v>
      </c>
      <c r="H5151" s="5">
        <f>IFERROR(IF($F$3=0,"-",Tabla1[[#This Row],[Precio de Cliente neto]]*(1+$F$3)),"-")</f>
        <v>4946.1466949999995</v>
      </c>
      <c r="I5151" s="5">
        <v>4710.6158999999998</v>
      </c>
      <c r="J5151" s="5">
        <v>4239.5543100000004</v>
      </c>
      <c r="K5151" s="26">
        <v>0.21</v>
      </c>
    </row>
    <row r="5152" spans="1:11">
      <c r="A5152" s="4">
        <v>21186</v>
      </c>
      <c r="B5152" t="s">
        <v>3893</v>
      </c>
      <c r="C5152" s="5">
        <f>IF($F$2=0," - ",Tabla1[[#This Row],[Base Precio de Lista neto]])</f>
        <v>5978.9043000000001</v>
      </c>
      <c r="D5152" s="5">
        <f>IF($F$2=0," - ",Tabla1[[#This Row],[Base Precio de Lista neto]]*(1-$F$2))</f>
        <v>4185.2330099999999</v>
      </c>
      <c r="E5152" s="5">
        <f>IF($F$2=0," - ",Tabla1[[#This Row],[Base para Mejor precio]]*(1-$F$2))</f>
        <v>3766.7097089999997</v>
      </c>
      <c r="F5152" s="4" t="s">
        <v>6</v>
      </c>
      <c r="G5152" s="16" t="s">
        <v>6131</v>
      </c>
      <c r="H5152" s="5">
        <f>IFERROR(IF($F$3=0,"-",Tabla1[[#This Row],[Precio de Cliente neto]]*(1+$F$3)),"-")</f>
        <v>6277.8495149999999</v>
      </c>
      <c r="I5152" s="5">
        <v>5978.9043000000001</v>
      </c>
      <c r="J5152" s="5">
        <v>5381.0138699999998</v>
      </c>
      <c r="K5152" s="26">
        <v>0.21</v>
      </c>
    </row>
    <row r="5153" spans="1:11">
      <c r="A5153" s="4">
        <v>21187</v>
      </c>
      <c r="B5153" t="s">
        <v>3894</v>
      </c>
      <c r="C5153" s="5">
        <f>IF($F$2=0," - ",Tabla1[[#This Row],[Base Precio de Lista neto]])</f>
        <v>6268.7762000000002</v>
      </c>
      <c r="D5153" s="5">
        <f>IF($F$2=0," - ",Tabla1[[#This Row],[Base Precio de Lista neto]]*(1-$F$2))</f>
        <v>4388.1433399999996</v>
      </c>
      <c r="E5153" s="5">
        <f>IF($F$2=0," - ",Tabla1[[#This Row],[Base para Mejor precio]]*(1-$F$2))</f>
        <v>3949.3290059999999</v>
      </c>
      <c r="F5153" s="4" t="s">
        <v>6</v>
      </c>
      <c r="G5153" s="16" t="s">
        <v>6131</v>
      </c>
      <c r="H5153" s="5">
        <f>IFERROR(IF($F$3=0,"-",Tabla1[[#This Row],[Precio de Cliente neto]]*(1+$F$3)),"-")</f>
        <v>6582.2150099999999</v>
      </c>
      <c r="I5153" s="5">
        <v>6268.7762000000002</v>
      </c>
      <c r="J5153" s="5">
        <v>5641.89858</v>
      </c>
      <c r="K5153" s="26">
        <v>0.21</v>
      </c>
    </row>
    <row r="5154" spans="1:11">
      <c r="A5154" s="4">
        <v>21188</v>
      </c>
      <c r="B5154" t="s">
        <v>3895</v>
      </c>
      <c r="C5154" s="5">
        <f>IF($F$2=0," - ",Tabla1[[#This Row],[Base Precio de Lista neto]])</f>
        <v>7070.8738000000003</v>
      </c>
      <c r="D5154" s="5">
        <f>IF($F$2=0," - ",Tabla1[[#This Row],[Base Precio de Lista neto]]*(1-$F$2))</f>
        <v>4949.6116599999996</v>
      </c>
      <c r="E5154" s="5">
        <f>IF($F$2=0," - ",Tabla1[[#This Row],[Base para Mejor precio]]*(1-$F$2))</f>
        <v>4454.6504939999995</v>
      </c>
      <c r="F5154" s="4" t="s">
        <v>6</v>
      </c>
      <c r="G5154" s="16" t="s">
        <v>6131</v>
      </c>
      <c r="H5154" s="5">
        <f>IFERROR(IF($F$3=0,"-",Tabla1[[#This Row],[Precio de Cliente neto]]*(1+$F$3)),"-")</f>
        <v>7424.4174899999998</v>
      </c>
      <c r="I5154" s="5">
        <v>7070.8738000000003</v>
      </c>
      <c r="J5154" s="5">
        <v>6363.7864200000004</v>
      </c>
      <c r="K5154" s="26">
        <v>0.21</v>
      </c>
    </row>
    <row r="5155" spans="1:11">
      <c r="A5155" s="4">
        <v>21189</v>
      </c>
      <c r="B5155" t="s">
        <v>3896</v>
      </c>
      <c r="C5155" s="5">
        <f>IF($F$2=0," - ",Tabla1[[#This Row],[Base Precio de Lista neto]])</f>
        <v>890.40560000000005</v>
      </c>
      <c r="D5155" s="5">
        <f>IF($F$2=0," - ",Tabla1[[#This Row],[Base Precio de Lista neto]]*(1-$F$2))</f>
        <v>623.28391999999997</v>
      </c>
      <c r="E5155" s="5">
        <f>IF($F$2=0," - ",Tabla1[[#This Row],[Base para Mejor precio]]*(1-$F$2))</f>
        <v>560.95552799999996</v>
      </c>
      <c r="F5155" s="4" t="s">
        <v>6</v>
      </c>
      <c r="G5155" s="16" t="s">
        <v>6131</v>
      </c>
      <c r="H5155" s="5">
        <f>IFERROR(IF($F$3=0,"-",Tabla1[[#This Row],[Precio de Cliente neto]]*(1+$F$3)),"-")</f>
        <v>934.92588000000001</v>
      </c>
      <c r="I5155" s="5">
        <v>890.40560000000005</v>
      </c>
      <c r="J5155" s="5">
        <v>801.36504000000002</v>
      </c>
      <c r="K5155" s="26">
        <v>0.21</v>
      </c>
    </row>
    <row r="5156" spans="1:11">
      <c r="A5156" s="4">
        <v>21190</v>
      </c>
      <c r="B5156" t="s">
        <v>3897</v>
      </c>
      <c r="C5156" s="5">
        <f>IF($F$2=0," - ",Tabla1[[#This Row],[Base Precio de Lista neto]])</f>
        <v>1097.4145000000001</v>
      </c>
      <c r="D5156" s="5">
        <f>IF($F$2=0," - ",Tabla1[[#This Row],[Base Precio de Lista neto]]*(1-$F$2))</f>
        <v>768.19015000000002</v>
      </c>
      <c r="E5156" s="5">
        <f>IF($F$2=0," - ",Tabla1[[#This Row],[Base para Mejor precio]]*(1-$F$2))</f>
        <v>691.37113499999998</v>
      </c>
      <c r="F5156" s="4" t="s">
        <v>6</v>
      </c>
      <c r="G5156" s="16" t="s">
        <v>6131</v>
      </c>
      <c r="H5156" s="5">
        <f>IFERROR(IF($F$3=0,"-",Tabla1[[#This Row],[Precio de Cliente neto]]*(1+$F$3)),"-")</f>
        <v>1152.2852250000001</v>
      </c>
      <c r="I5156" s="5">
        <v>1097.4145000000001</v>
      </c>
      <c r="J5156" s="5">
        <v>987.67304999999999</v>
      </c>
      <c r="K5156" s="26">
        <v>0.21</v>
      </c>
    </row>
    <row r="5157" spans="1:11">
      <c r="A5157" s="4">
        <v>21191</v>
      </c>
      <c r="B5157" t="s">
        <v>3898</v>
      </c>
      <c r="C5157" s="5">
        <f>IF($F$2=0," - ",Tabla1[[#This Row],[Base Precio de Lista neto]])</f>
        <v>1835.559</v>
      </c>
      <c r="D5157" s="5">
        <f>IF($F$2=0," - ",Tabla1[[#This Row],[Base Precio de Lista neto]]*(1-$F$2))</f>
        <v>1284.8913</v>
      </c>
      <c r="E5157" s="5">
        <f>IF($F$2=0," - ",Tabla1[[#This Row],[Base para Mejor precio]]*(1-$F$2))</f>
        <v>1156.4021699999998</v>
      </c>
      <c r="F5157" s="4" t="s">
        <v>6</v>
      </c>
      <c r="G5157" s="16" t="s">
        <v>6131</v>
      </c>
      <c r="H5157" s="5">
        <f>IFERROR(IF($F$3=0,"-",Tabla1[[#This Row],[Precio de Cliente neto]]*(1+$F$3)),"-")</f>
        <v>1927.3369499999999</v>
      </c>
      <c r="I5157" s="5">
        <v>1835.559</v>
      </c>
      <c r="J5157" s="5">
        <v>1652.0030999999999</v>
      </c>
      <c r="K5157" s="26">
        <v>0.21</v>
      </c>
    </row>
    <row r="5158" spans="1:11">
      <c r="A5158" s="4">
        <v>21192</v>
      </c>
      <c r="B5158" t="s">
        <v>3899</v>
      </c>
      <c r="C5158" s="5">
        <f>IF($F$2=0," - ",Tabla1[[#This Row],[Base Precio de Lista neto]])</f>
        <v>2162.8519999999999</v>
      </c>
      <c r="D5158" s="5">
        <f>IF($F$2=0," - ",Tabla1[[#This Row],[Base Precio de Lista neto]]*(1-$F$2))</f>
        <v>1513.9963999999998</v>
      </c>
      <c r="E5158" s="5">
        <f>IF($F$2=0," - ",Tabla1[[#This Row],[Base para Mejor precio]]*(1-$F$2))</f>
        <v>1362.5967599999999</v>
      </c>
      <c r="F5158" s="4" t="s">
        <v>6</v>
      </c>
      <c r="G5158" s="16" t="s">
        <v>6131</v>
      </c>
      <c r="H5158" s="5">
        <f>IFERROR(IF($F$3=0,"-",Tabla1[[#This Row],[Precio de Cliente neto]]*(1+$F$3)),"-")</f>
        <v>2270.9945999999995</v>
      </c>
      <c r="I5158" s="5">
        <v>2162.8519999999999</v>
      </c>
      <c r="J5158" s="5">
        <v>1946.5668000000001</v>
      </c>
      <c r="K5158" s="26">
        <v>0.21</v>
      </c>
    </row>
    <row r="5159" spans="1:11">
      <c r="A5159" s="4">
        <v>21193</v>
      </c>
      <c r="B5159" t="s">
        <v>3900</v>
      </c>
      <c r="C5159" s="5">
        <f>IF($F$2=0," - ",Tabla1[[#This Row],[Base Precio de Lista neto]])</f>
        <v>4134.1391000000003</v>
      </c>
      <c r="D5159" s="5">
        <f>IF($F$2=0," - ",Tabla1[[#This Row],[Base Precio de Lista neto]]*(1-$F$2))</f>
        <v>2893.8973700000001</v>
      </c>
      <c r="E5159" s="5">
        <f>IF($F$2=0," - ",Tabla1[[#This Row],[Base para Mejor precio]]*(1-$F$2))</f>
        <v>2604.5076329999997</v>
      </c>
      <c r="F5159" s="4" t="s">
        <v>6</v>
      </c>
      <c r="G5159" s="16" t="s">
        <v>6131</v>
      </c>
      <c r="H5159" s="5">
        <f>IFERROR(IF($F$3=0,"-",Tabla1[[#This Row],[Precio de Cliente neto]]*(1+$F$3)),"-")</f>
        <v>4340.846055</v>
      </c>
      <c r="I5159" s="5">
        <v>4134.1391000000003</v>
      </c>
      <c r="J5159" s="5">
        <v>3720.7251900000001</v>
      </c>
      <c r="K5159" s="26">
        <v>0.21</v>
      </c>
    </row>
    <row r="5160" spans="1:11">
      <c r="A5160" s="4">
        <v>21194</v>
      </c>
      <c r="B5160" t="s">
        <v>3901</v>
      </c>
      <c r="C5160" s="5">
        <f>IF($F$2=0," - ",Tabla1[[#This Row],[Base Precio de Lista neto]])</f>
        <v>5120.5747000000001</v>
      </c>
      <c r="D5160" s="5">
        <f>IF($F$2=0," - ",Tabla1[[#This Row],[Base Precio de Lista neto]]*(1-$F$2))</f>
        <v>3584.40229</v>
      </c>
      <c r="E5160" s="5">
        <f>IF($F$2=0," - ",Tabla1[[#This Row],[Base para Mejor precio]]*(1-$F$2))</f>
        <v>3225.9620610000002</v>
      </c>
      <c r="F5160" s="4" t="s">
        <v>6</v>
      </c>
      <c r="G5160" s="16" t="s">
        <v>6131</v>
      </c>
      <c r="H5160" s="5">
        <f>IFERROR(IF($F$3=0,"-",Tabla1[[#This Row],[Precio de Cliente neto]]*(1+$F$3)),"-")</f>
        <v>5376.603435</v>
      </c>
      <c r="I5160" s="5">
        <v>5120.5747000000001</v>
      </c>
      <c r="J5160" s="5">
        <v>4608.5172300000004</v>
      </c>
      <c r="K5160" s="26">
        <v>0.21</v>
      </c>
    </row>
    <row r="5161" spans="1:11">
      <c r="A5161" s="4">
        <v>21195</v>
      </c>
      <c r="B5161" t="s">
        <v>3902</v>
      </c>
      <c r="C5161" s="5">
        <f>IF($F$2=0," - ",Tabla1[[#This Row],[Base Precio de Lista neto]])</f>
        <v>6153.2431999999999</v>
      </c>
      <c r="D5161" s="5">
        <f>IF($F$2=0," - ",Tabla1[[#This Row],[Base Precio de Lista neto]]*(1-$F$2))</f>
        <v>4307.2702399999998</v>
      </c>
      <c r="E5161" s="5">
        <f>IF($F$2=0," - ",Tabla1[[#This Row],[Base para Mejor precio]]*(1-$F$2))</f>
        <v>3876.543216</v>
      </c>
      <c r="F5161" s="4" t="s">
        <v>6</v>
      </c>
      <c r="G5161" s="16" t="s">
        <v>6131</v>
      </c>
      <c r="H5161" s="5">
        <f>IFERROR(IF($F$3=0,"-",Tabla1[[#This Row],[Precio de Cliente neto]]*(1+$F$3)),"-")</f>
        <v>6460.9053599999997</v>
      </c>
      <c r="I5161" s="5">
        <v>6153.2431999999999</v>
      </c>
      <c r="J5161" s="5">
        <v>5537.9188800000002</v>
      </c>
      <c r="K5161" s="26">
        <v>0.21</v>
      </c>
    </row>
    <row r="5162" spans="1:11">
      <c r="A5162" s="4">
        <v>21196</v>
      </c>
      <c r="B5162" t="s">
        <v>3903</v>
      </c>
      <c r="C5162" s="5">
        <f>IF($F$2=0," - ",Tabla1[[#This Row],[Base Precio de Lista neto]])</f>
        <v>8619.8271000000004</v>
      </c>
      <c r="D5162" s="5">
        <f>IF($F$2=0," - ",Tabla1[[#This Row],[Base Precio de Lista neto]]*(1-$F$2))</f>
        <v>6033.8789699999998</v>
      </c>
      <c r="E5162" s="5">
        <f>IF($F$2=0," - ",Tabla1[[#This Row],[Base para Mejor precio]]*(1-$F$2))</f>
        <v>5430.4910730000001</v>
      </c>
      <c r="F5162" s="4" t="s">
        <v>6</v>
      </c>
      <c r="G5162" s="16" t="s">
        <v>6131</v>
      </c>
      <c r="H5162" s="5">
        <f>IFERROR(IF($F$3=0,"-",Tabla1[[#This Row],[Precio de Cliente neto]]*(1+$F$3)),"-")</f>
        <v>9050.8184550000005</v>
      </c>
      <c r="I5162" s="5">
        <v>8619.8271000000004</v>
      </c>
      <c r="J5162" s="5">
        <v>7757.8443900000002</v>
      </c>
      <c r="K5162" s="26">
        <v>0.21</v>
      </c>
    </row>
    <row r="5163" spans="1:11">
      <c r="A5163" s="4">
        <v>21197</v>
      </c>
      <c r="B5163" t="s">
        <v>3904</v>
      </c>
      <c r="C5163" s="5">
        <f>IF($F$2=0," - ",Tabla1[[#This Row],[Base Precio de Lista neto]])</f>
        <v>2020.1931</v>
      </c>
      <c r="D5163" s="5">
        <f>IF($F$2=0," - ",Tabla1[[#This Row],[Base Precio de Lista neto]]*(1-$F$2))</f>
        <v>1414.1351699999998</v>
      </c>
      <c r="E5163" s="5">
        <f>IF($F$2=0," - ",Tabla1[[#This Row],[Base para Mejor precio]]*(1-$F$2))</f>
        <v>1272.7216530000001</v>
      </c>
      <c r="F5163" s="4" t="s">
        <v>6</v>
      </c>
      <c r="G5163" s="16" t="s">
        <v>6131</v>
      </c>
      <c r="H5163" s="5">
        <f>IFERROR(IF($F$3=0,"-",Tabla1[[#This Row],[Precio de Cliente neto]]*(1+$F$3)),"-")</f>
        <v>2121.2027549999998</v>
      </c>
      <c r="I5163" s="5">
        <v>2020.1931</v>
      </c>
      <c r="J5163" s="5">
        <v>1818.1737900000001</v>
      </c>
      <c r="K5163" s="26">
        <v>0.21</v>
      </c>
    </row>
    <row r="5164" spans="1:11">
      <c r="A5164" s="4">
        <v>21198</v>
      </c>
      <c r="B5164" t="s">
        <v>3905</v>
      </c>
      <c r="C5164" s="5">
        <f>IF($F$2=0," - ",Tabla1[[#This Row],[Base Precio de Lista neto]])</f>
        <v>2594.2937999999999</v>
      </c>
      <c r="D5164" s="5">
        <f>IF($F$2=0," - ",Tabla1[[#This Row],[Base Precio de Lista neto]]*(1-$F$2))</f>
        <v>1816.0056599999998</v>
      </c>
      <c r="E5164" s="5">
        <f>IF($F$2=0," - ",Tabla1[[#This Row],[Base para Mejor precio]]*(1-$F$2))</f>
        <v>1634.4050939999997</v>
      </c>
      <c r="F5164" s="4" t="s">
        <v>6</v>
      </c>
      <c r="G5164" s="16" t="s">
        <v>6131</v>
      </c>
      <c r="H5164" s="5">
        <f>IFERROR(IF($F$3=0,"-",Tabla1[[#This Row],[Precio de Cliente neto]]*(1+$F$3)),"-")</f>
        <v>2724.0084899999997</v>
      </c>
      <c r="I5164" s="5">
        <v>2594.2937999999999</v>
      </c>
      <c r="J5164" s="5">
        <v>2334.8644199999999</v>
      </c>
      <c r="K5164" s="26">
        <v>0.21</v>
      </c>
    </row>
    <row r="5165" spans="1:11">
      <c r="A5165" s="4">
        <v>21199</v>
      </c>
      <c r="B5165" t="s">
        <v>3906</v>
      </c>
      <c r="C5165" s="5">
        <f>IF($F$2=0," - ",Tabla1[[#This Row],[Base Precio de Lista neto]])</f>
        <v>4450.1490000000003</v>
      </c>
      <c r="D5165" s="5">
        <f>IF($F$2=0," - ",Tabla1[[#This Row],[Base Precio de Lista neto]]*(1-$F$2))</f>
        <v>3115.1043</v>
      </c>
      <c r="E5165" s="5">
        <f>IF($F$2=0," - ",Tabla1[[#This Row],[Base para Mejor precio]]*(1-$F$2))</f>
        <v>2803.5938700000002</v>
      </c>
      <c r="F5165" s="4" t="s">
        <v>6</v>
      </c>
      <c r="G5165" s="16" t="s">
        <v>6131</v>
      </c>
      <c r="H5165" s="5">
        <f>IFERROR(IF($F$3=0,"-",Tabla1[[#This Row],[Precio de Cliente neto]]*(1+$F$3)),"-")</f>
        <v>4672.6564500000004</v>
      </c>
      <c r="I5165" s="5">
        <v>4450.1490000000003</v>
      </c>
      <c r="J5165" s="5">
        <v>4005.1341000000002</v>
      </c>
      <c r="K5165" s="26">
        <v>0.21</v>
      </c>
    </row>
    <row r="5166" spans="1:11">
      <c r="A5166" s="4">
        <v>21200</v>
      </c>
      <c r="B5166" t="s">
        <v>3907</v>
      </c>
      <c r="C5166" s="5">
        <f>IF($F$2=0," - ",Tabla1[[#This Row],[Base Precio de Lista neto]])</f>
        <v>5313.1296000000002</v>
      </c>
      <c r="D5166" s="5">
        <f>IF($F$2=0," - ",Tabla1[[#This Row],[Base Precio de Lista neto]]*(1-$F$2))</f>
        <v>3719.1907200000001</v>
      </c>
      <c r="E5166" s="5">
        <f>IF($F$2=0," - ",Tabla1[[#This Row],[Base para Mejor precio]]*(1-$F$2))</f>
        <v>3347.2716479999999</v>
      </c>
      <c r="F5166" s="4" t="s">
        <v>6</v>
      </c>
      <c r="G5166" s="16" t="s">
        <v>6131</v>
      </c>
      <c r="H5166" s="5">
        <f>IFERROR(IF($F$3=0,"-",Tabla1[[#This Row],[Precio de Cliente neto]]*(1+$F$3)),"-")</f>
        <v>5578.7860799999999</v>
      </c>
      <c r="I5166" s="5">
        <v>5313.1296000000002</v>
      </c>
      <c r="J5166" s="5">
        <v>4781.81664</v>
      </c>
      <c r="K5166" s="26">
        <v>0.21</v>
      </c>
    </row>
    <row r="5167" spans="1:11">
      <c r="A5167" s="4">
        <v>21201</v>
      </c>
      <c r="B5167" t="s">
        <v>3908</v>
      </c>
      <c r="C5167" s="5">
        <f>IF($F$2=0," - ",Tabla1[[#This Row],[Base Precio de Lista neto]])</f>
        <v>6542.2139999999999</v>
      </c>
      <c r="D5167" s="5">
        <f>IF($F$2=0," - ",Tabla1[[#This Row],[Base Precio de Lista neto]]*(1-$F$2))</f>
        <v>4579.5497999999998</v>
      </c>
      <c r="E5167" s="5">
        <f>IF($F$2=0," - ",Tabla1[[#This Row],[Base para Mejor precio]]*(1-$F$2))</f>
        <v>4121.5948199999993</v>
      </c>
      <c r="F5167" s="4" t="s">
        <v>6</v>
      </c>
      <c r="G5167" s="16" t="s">
        <v>6131</v>
      </c>
      <c r="H5167" s="5">
        <f>IFERROR(IF($F$3=0,"-",Tabla1[[#This Row],[Precio de Cliente neto]]*(1+$F$3)),"-")</f>
        <v>6869.3246999999992</v>
      </c>
      <c r="I5167" s="5">
        <v>6542.2139999999999</v>
      </c>
      <c r="J5167" s="5">
        <v>5887.9925999999996</v>
      </c>
      <c r="K5167" s="26">
        <v>0.21</v>
      </c>
    </row>
    <row r="5168" spans="1:11">
      <c r="A5168" s="4">
        <v>21202</v>
      </c>
      <c r="B5168" t="s">
        <v>3909</v>
      </c>
      <c r="C5168" s="5">
        <f>IF($F$2=0," - ",Tabla1[[#This Row],[Base Precio de Lista neto]])</f>
        <v>8323.6191999999992</v>
      </c>
      <c r="D5168" s="5">
        <f>IF($F$2=0," - ",Tabla1[[#This Row],[Base Precio de Lista neto]]*(1-$F$2))</f>
        <v>5826.5334399999992</v>
      </c>
      <c r="E5168" s="5">
        <f>IF($F$2=0," - ",Tabla1[[#This Row],[Base para Mejor precio]]*(1-$F$2))</f>
        <v>5243.8800959999999</v>
      </c>
      <c r="F5168" s="4" t="s">
        <v>6</v>
      </c>
      <c r="G5168" s="16" t="s">
        <v>6131</v>
      </c>
      <c r="H5168" s="5">
        <f>IFERROR(IF($F$3=0,"-",Tabla1[[#This Row],[Precio de Cliente neto]]*(1+$F$3)),"-")</f>
        <v>8739.8001599999989</v>
      </c>
      <c r="I5168" s="5">
        <v>8323.6191999999992</v>
      </c>
      <c r="J5168" s="5">
        <v>7491.2572799999998</v>
      </c>
      <c r="K5168" s="26">
        <v>0.21</v>
      </c>
    </row>
    <row r="5169" spans="1:11">
      <c r="A5169" s="4">
        <v>21203</v>
      </c>
      <c r="B5169" t="s">
        <v>3910</v>
      </c>
      <c r="C5169" s="5">
        <f>IF($F$2=0," - ",Tabla1[[#This Row],[Base Precio de Lista neto]])</f>
        <v>10069.582399999999</v>
      </c>
      <c r="D5169" s="5">
        <f>IF($F$2=0," - ",Tabla1[[#This Row],[Base Precio de Lista neto]]*(1-$F$2))</f>
        <v>7048.7076799999995</v>
      </c>
      <c r="E5169" s="5">
        <f>IF($F$2=0," - ",Tabla1[[#This Row],[Base para Mejor precio]]*(1-$F$2))</f>
        <v>6343.8369119999988</v>
      </c>
      <c r="F5169" s="4" t="s">
        <v>6</v>
      </c>
      <c r="G5169" s="16" t="s">
        <v>6131</v>
      </c>
      <c r="H5169" s="5">
        <f>IFERROR(IF($F$3=0,"-",Tabla1[[#This Row],[Precio de Cliente neto]]*(1+$F$3)),"-")</f>
        <v>10573.061519999999</v>
      </c>
      <c r="I5169" s="5">
        <v>10069.582399999999</v>
      </c>
      <c r="J5169" s="5">
        <v>9062.6241599999994</v>
      </c>
      <c r="K5169" s="26">
        <v>0.21</v>
      </c>
    </row>
    <row r="5170" spans="1:11">
      <c r="A5170" s="4">
        <v>21204</v>
      </c>
      <c r="B5170" t="s">
        <v>3911</v>
      </c>
      <c r="C5170" s="5">
        <f>IF($F$2=0," - ",Tabla1[[#This Row],[Base Precio de Lista neto]])</f>
        <v>7536.3518000000004</v>
      </c>
      <c r="D5170" s="5">
        <f>IF($F$2=0," - ",Tabla1[[#This Row],[Base Precio de Lista neto]]*(1-$F$2))</f>
        <v>5275.4462599999997</v>
      </c>
      <c r="E5170" s="5">
        <f>IF($F$2=0," - ",Tabla1[[#This Row],[Base para Mejor precio]]*(1-$F$2))</f>
        <v>4747.9016339999998</v>
      </c>
      <c r="F5170" s="4" t="s">
        <v>6</v>
      </c>
      <c r="G5170" s="16" t="s">
        <v>6131</v>
      </c>
      <c r="H5170" s="5">
        <f>IFERROR(IF($F$3=0,"-",Tabla1[[#This Row],[Precio de Cliente neto]]*(1+$F$3)),"-")</f>
        <v>7913.1693899999991</v>
      </c>
      <c r="I5170" s="5">
        <v>7536.3518000000004</v>
      </c>
      <c r="J5170" s="5">
        <v>6782.7166200000001</v>
      </c>
      <c r="K5170" s="26">
        <v>0.21</v>
      </c>
    </row>
    <row r="5171" spans="1:11">
      <c r="A5171" s="4">
        <v>21205</v>
      </c>
      <c r="B5171" t="s">
        <v>3912</v>
      </c>
      <c r="C5171" s="5">
        <f>IF($F$2=0," - ",Tabla1[[#This Row],[Base Precio de Lista neto]])</f>
        <v>2570.0387999999998</v>
      </c>
      <c r="D5171" s="5">
        <f>IF($F$2=0," - ",Tabla1[[#This Row],[Base Precio de Lista neto]]*(1-$F$2))</f>
        <v>1799.0271599999996</v>
      </c>
      <c r="E5171" s="5">
        <f>IF($F$2=0," - ",Tabla1[[#This Row],[Base para Mejor precio]]*(1-$F$2))</f>
        <v>1619.124444</v>
      </c>
      <c r="F5171" s="4" t="s">
        <v>6</v>
      </c>
      <c r="G5171" s="16" t="s">
        <v>6131</v>
      </c>
      <c r="H5171" s="5">
        <f>IFERROR(IF($F$3=0,"-",Tabla1[[#This Row],[Precio de Cliente neto]]*(1+$F$3)),"-")</f>
        <v>2698.5407399999995</v>
      </c>
      <c r="I5171" s="5">
        <v>2570.0387999999998</v>
      </c>
      <c r="J5171" s="5">
        <v>2313.0349200000001</v>
      </c>
      <c r="K5171" s="26">
        <v>0.21</v>
      </c>
    </row>
    <row r="5172" spans="1:11">
      <c r="A5172" s="4">
        <v>21206</v>
      </c>
      <c r="B5172" t="s">
        <v>3913</v>
      </c>
      <c r="C5172" s="5">
        <f>IF($F$2=0," - ",Tabla1[[#This Row],[Base Precio de Lista neto]])</f>
        <v>3338.9715000000001</v>
      </c>
      <c r="D5172" s="5">
        <f>IF($F$2=0," - ",Tabla1[[#This Row],[Base Precio de Lista neto]]*(1-$F$2))</f>
        <v>2337.2800499999998</v>
      </c>
      <c r="E5172" s="5">
        <f>IF($F$2=0," - ",Tabla1[[#This Row],[Base para Mejor precio]]*(1-$F$2))</f>
        <v>2103.5520449999999</v>
      </c>
      <c r="F5172" s="4" t="s">
        <v>6</v>
      </c>
      <c r="G5172" s="16" t="s">
        <v>6131</v>
      </c>
      <c r="H5172" s="5">
        <f>IFERROR(IF($F$3=0,"-",Tabla1[[#This Row],[Precio de Cliente neto]]*(1+$F$3)),"-")</f>
        <v>3505.920075</v>
      </c>
      <c r="I5172" s="5">
        <v>3338.9715000000001</v>
      </c>
      <c r="J5172" s="5">
        <v>3005.0743499999999</v>
      </c>
      <c r="K5172" s="26">
        <v>0.21</v>
      </c>
    </row>
    <row r="5173" spans="1:11">
      <c r="A5173" s="4">
        <v>21207</v>
      </c>
      <c r="B5173" t="s">
        <v>3914</v>
      </c>
      <c r="C5173" s="5">
        <f>IF($F$2=0," - ",Tabla1[[#This Row],[Base Precio de Lista neto]])</f>
        <v>3980.5902000000001</v>
      </c>
      <c r="D5173" s="5">
        <f>IF($F$2=0," - ",Tabla1[[#This Row],[Base Precio de Lista neto]]*(1-$F$2))</f>
        <v>2786.4131400000001</v>
      </c>
      <c r="E5173" s="5">
        <f>IF($F$2=0," - ",Tabla1[[#This Row],[Base para Mejor precio]]*(1-$F$2))</f>
        <v>2507.7718259999997</v>
      </c>
      <c r="F5173" s="4" t="s">
        <v>6</v>
      </c>
      <c r="G5173" s="16" t="s">
        <v>6131</v>
      </c>
      <c r="H5173" s="5">
        <f>IFERROR(IF($F$3=0,"-",Tabla1[[#This Row],[Precio de Cliente neto]]*(1+$F$3)),"-")</f>
        <v>4179.6197099999999</v>
      </c>
      <c r="I5173" s="5">
        <v>3980.5902000000001</v>
      </c>
      <c r="J5173" s="5">
        <v>3582.5311799999999</v>
      </c>
      <c r="K5173" s="26">
        <v>0.21</v>
      </c>
    </row>
    <row r="5174" spans="1:11">
      <c r="A5174" s="4">
        <v>21208</v>
      </c>
      <c r="B5174" t="s">
        <v>3915</v>
      </c>
      <c r="C5174" s="5">
        <f>IF($F$2=0," - ",Tabla1[[#This Row],[Base Precio de Lista neto]])</f>
        <v>2746.6356000000001</v>
      </c>
      <c r="D5174" s="5">
        <f>IF($F$2=0," - ",Tabla1[[#This Row],[Base Precio de Lista neto]]*(1-$F$2))</f>
        <v>1922.64492</v>
      </c>
      <c r="E5174" s="5">
        <f>IF($F$2=0," - ",Tabla1[[#This Row],[Base para Mejor precio]]*(1-$F$2))</f>
        <v>1730.3804279999999</v>
      </c>
      <c r="F5174" s="4" t="s">
        <v>6</v>
      </c>
      <c r="G5174" s="16" t="s">
        <v>6131</v>
      </c>
      <c r="H5174" s="5">
        <f>IFERROR(IF($F$3=0,"-",Tabla1[[#This Row],[Precio de Cliente neto]]*(1+$F$3)),"-")</f>
        <v>2883.96738</v>
      </c>
      <c r="I5174" s="5">
        <v>2746.6356000000001</v>
      </c>
      <c r="J5174" s="5">
        <v>2471.9720400000001</v>
      </c>
      <c r="K5174" s="26">
        <v>0.21</v>
      </c>
    </row>
    <row r="5175" spans="1:11">
      <c r="A5175" s="4">
        <v>21209</v>
      </c>
      <c r="B5175" t="s">
        <v>3916</v>
      </c>
      <c r="C5175" s="5">
        <f>IF($F$2=0," - ",Tabla1[[#This Row],[Base Precio de Lista neto]])</f>
        <v>2723.8847999999998</v>
      </c>
      <c r="D5175" s="5">
        <f>IF($F$2=0," - ",Tabla1[[#This Row],[Base Precio de Lista neto]]*(1-$F$2))</f>
        <v>1906.7193599999998</v>
      </c>
      <c r="E5175" s="5">
        <f>IF($F$2=0," - ",Tabla1[[#This Row],[Base para Mejor precio]]*(1-$F$2))</f>
        <v>1716.0474240000001</v>
      </c>
      <c r="F5175" s="4" t="s">
        <v>6</v>
      </c>
      <c r="G5175" s="16" t="s">
        <v>6131</v>
      </c>
      <c r="H5175" s="5">
        <f>IFERROR(IF($F$3=0,"-",Tabla1[[#This Row],[Precio de Cliente neto]]*(1+$F$3)),"-")</f>
        <v>2860.0790399999996</v>
      </c>
      <c r="I5175" s="5">
        <v>2723.8847999999998</v>
      </c>
      <c r="J5175" s="5">
        <v>2451.4963200000002</v>
      </c>
      <c r="K5175" s="26">
        <v>0.21</v>
      </c>
    </row>
    <row r="5176" spans="1:11">
      <c r="A5176" s="4">
        <v>21210</v>
      </c>
      <c r="B5176" t="s">
        <v>3917</v>
      </c>
      <c r="C5176" s="5">
        <f>IF($F$2=0," - ",Tabla1[[#This Row],[Base Precio de Lista neto]])</f>
        <v>4046.9202</v>
      </c>
      <c r="D5176" s="5">
        <f>IF($F$2=0," - ",Tabla1[[#This Row],[Base Precio de Lista neto]]*(1-$F$2))</f>
        <v>2832.8441399999997</v>
      </c>
      <c r="E5176" s="5">
        <f>IF($F$2=0," - ",Tabla1[[#This Row],[Base para Mejor precio]]*(1-$F$2))</f>
        <v>2549.559726</v>
      </c>
      <c r="F5176" s="4" t="s">
        <v>6</v>
      </c>
      <c r="G5176" s="16" t="s">
        <v>6131</v>
      </c>
      <c r="H5176" s="5">
        <f>IFERROR(IF($F$3=0,"-",Tabla1[[#This Row],[Precio de Cliente neto]]*(1+$F$3)),"-")</f>
        <v>4249.2662099999998</v>
      </c>
      <c r="I5176" s="5">
        <v>4046.9202</v>
      </c>
      <c r="J5176" s="5">
        <v>3642.2281800000001</v>
      </c>
      <c r="K5176" s="26">
        <v>0.21</v>
      </c>
    </row>
    <row r="5177" spans="1:11">
      <c r="A5177" s="4">
        <v>21211</v>
      </c>
      <c r="B5177" t="s">
        <v>3918</v>
      </c>
      <c r="C5177" s="5">
        <f>IF($F$2=0," - ",Tabla1[[#This Row],[Base Precio de Lista neto]])</f>
        <v>5716.9503999999997</v>
      </c>
      <c r="D5177" s="5">
        <f>IF($F$2=0," - ",Tabla1[[#This Row],[Base Precio de Lista neto]]*(1-$F$2))</f>
        <v>4001.8652799999995</v>
      </c>
      <c r="E5177" s="5">
        <f>IF($F$2=0," - ",Tabla1[[#This Row],[Base para Mejor precio]]*(1-$F$2))</f>
        <v>3601.6787519999998</v>
      </c>
      <c r="F5177" s="4" t="s">
        <v>6</v>
      </c>
      <c r="G5177" s="16" t="s">
        <v>6131</v>
      </c>
      <c r="H5177" s="5">
        <f>IFERROR(IF($F$3=0,"-",Tabla1[[#This Row],[Precio de Cliente neto]]*(1+$F$3)),"-")</f>
        <v>6002.7979199999991</v>
      </c>
      <c r="I5177" s="5">
        <v>5716.9503999999997</v>
      </c>
      <c r="J5177" s="5">
        <v>5145.2553600000001</v>
      </c>
      <c r="K5177" s="26">
        <v>0.21</v>
      </c>
    </row>
    <row r="5178" spans="1:11">
      <c r="A5178" s="4">
        <v>21212</v>
      </c>
      <c r="B5178" t="s">
        <v>3919</v>
      </c>
      <c r="C5178" s="5">
        <f>IF($F$2=0," - ",Tabla1[[#This Row],[Base Precio de Lista neto]])</f>
        <v>812.09659999999997</v>
      </c>
      <c r="D5178" s="5">
        <f>IF($F$2=0," - ",Tabla1[[#This Row],[Base Precio de Lista neto]]*(1-$F$2))</f>
        <v>568.4676199999999</v>
      </c>
      <c r="E5178" s="5">
        <f>IF($F$2=0," - ",Tabla1[[#This Row],[Base para Mejor precio]]*(1-$F$2))</f>
        <v>511.62085799999994</v>
      </c>
      <c r="F5178" s="4" t="s">
        <v>6</v>
      </c>
      <c r="G5178" s="16" t="s">
        <v>6131</v>
      </c>
      <c r="H5178" s="5">
        <f>IFERROR(IF($F$3=0,"-",Tabla1[[#This Row],[Precio de Cliente neto]]*(1+$F$3)),"-")</f>
        <v>852.70142999999985</v>
      </c>
      <c r="I5178" s="5">
        <v>812.09659999999997</v>
      </c>
      <c r="J5178" s="5">
        <v>730.88693999999998</v>
      </c>
      <c r="K5178" s="26">
        <v>0.21</v>
      </c>
    </row>
    <row r="5179" spans="1:11">
      <c r="A5179" s="4">
        <v>21213</v>
      </c>
      <c r="B5179" t="s">
        <v>3920</v>
      </c>
      <c r="C5179" s="5">
        <f>IF($F$2=0," - ",Tabla1[[#This Row],[Base Precio de Lista neto]])</f>
        <v>812.09659999999997</v>
      </c>
      <c r="D5179" s="5">
        <f>IF($F$2=0," - ",Tabla1[[#This Row],[Base Precio de Lista neto]]*(1-$F$2))</f>
        <v>568.4676199999999</v>
      </c>
      <c r="E5179" s="5">
        <f>IF($F$2=0," - ",Tabla1[[#This Row],[Base para Mejor precio]]*(1-$F$2))</f>
        <v>511.62085799999994</v>
      </c>
      <c r="F5179" s="4" t="s">
        <v>6</v>
      </c>
      <c r="G5179" s="16" t="s">
        <v>6131</v>
      </c>
      <c r="H5179" s="5">
        <f>IFERROR(IF($F$3=0,"-",Tabla1[[#This Row],[Precio de Cliente neto]]*(1+$F$3)),"-")</f>
        <v>852.70142999999985</v>
      </c>
      <c r="I5179" s="5">
        <v>812.09659999999997</v>
      </c>
      <c r="J5179" s="5">
        <v>730.88693999999998</v>
      </c>
      <c r="K5179" s="26">
        <v>0.21</v>
      </c>
    </row>
    <row r="5180" spans="1:11">
      <c r="A5180" s="4">
        <v>21214</v>
      </c>
      <c r="B5180" t="s">
        <v>8798</v>
      </c>
      <c r="C5180" s="5">
        <f>IF($F$2=0," - ",Tabla1[[#This Row],[Base Precio de Lista neto]])</f>
        <v>1097.6125</v>
      </c>
      <c r="D5180" s="5">
        <f>IF($F$2=0," - ",Tabla1[[#This Row],[Base Precio de Lista neto]]*(1-$F$2))</f>
        <v>768.3287499999999</v>
      </c>
      <c r="E5180" s="5">
        <f>IF($F$2=0," - ",Tabla1[[#This Row],[Base para Mejor precio]]*(1-$F$2))</f>
        <v>691.49587499999996</v>
      </c>
      <c r="F5180" s="4" t="s">
        <v>6</v>
      </c>
      <c r="G5180" s="16" t="s">
        <v>6131</v>
      </c>
      <c r="H5180" s="5">
        <f>IFERROR(IF($F$3=0,"-",Tabla1[[#This Row],[Precio de Cliente neto]]*(1+$F$3)),"-")</f>
        <v>1152.493125</v>
      </c>
      <c r="I5180" s="5">
        <v>1097.6125</v>
      </c>
      <c r="J5180" s="5">
        <v>987.85125000000005</v>
      </c>
      <c r="K5180" s="26">
        <v>0.21</v>
      </c>
    </row>
    <row r="5181" spans="1:11">
      <c r="A5181" s="4">
        <v>21215</v>
      </c>
      <c r="B5181" t="s">
        <v>8799</v>
      </c>
      <c r="C5181" s="5">
        <f>IF($F$2=0," - ",Tabla1[[#This Row],[Base Precio de Lista neto]])</f>
        <v>1125.6295</v>
      </c>
      <c r="D5181" s="5">
        <f>IF($F$2=0," - ",Tabla1[[#This Row],[Base Precio de Lista neto]]*(1-$F$2))</f>
        <v>787.94065000000001</v>
      </c>
      <c r="E5181" s="5">
        <f>IF($F$2=0," - ",Tabla1[[#This Row],[Base para Mejor precio]]*(1-$F$2))</f>
        <v>709.14658499999996</v>
      </c>
      <c r="F5181" s="4" t="s">
        <v>6</v>
      </c>
      <c r="G5181" s="16" t="s">
        <v>6131</v>
      </c>
      <c r="H5181" s="5">
        <f>IFERROR(IF($F$3=0,"-",Tabla1[[#This Row],[Precio de Cliente neto]]*(1+$F$3)),"-")</f>
        <v>1181.910975</v>
      </c>
      <c r="I5181" s="5">
        <v>1125.6295</v>
      </c>
      <c r="J5181" s="5">
        <v>1013.06655</v>
      </c>
      <c r="K5181" s="26">
        <v>0.21</v>
      </c>
    </row>
    <row r="5182" spans="1:11">
      <c r="A5182" s="4">
        <v>21216</v>
      </c>
      <c r="B5182" t="s">
        <v>8800</v>
      </c>
      <c r="C5182" s="5">
        <f>IF($F$2=0," - ",Tabla1[[#This Row],[Base Precio de Lista neto]])</f>
        <v>1192.1575</v>
      </c>
      <c r="D5182" s="5">
        <f>IF($F$2=0," - ",Tabla1[[#This Row],[Base Precio de Lista neto]]*(1-$F$2))</f>
        <v>834.51024999999993</v>
      </c>
      <c r="E5182" s="5">
        <f>IF($F$2=0," - ",Tabla1[[#This Row],[Base para Mejor precio]]*(1-$F$2))</f>
        <v>751.05922499999997</v>
      </c>
      <c r="F5182" s="4" t="s">
        <v>6</v>
      </c>
      <c r="G5182" s="16" t="s">
        <v>6131</v>
      </c>
      <c r="H5182" s="5">
        <f>IFERROR(IF($F$3=0,"-",Tabla1[[#This Row],[Precio de Cliente neto]]*(1+$F$3)),"-")</f>
        <v>1251.7653749999999</v>
      </c>
      <c r="I5182" s="5">
        <v>1192.1575</v>
      </c>
      <c r="J5182" s="5">
        <v>1072.94175</v>
      </c>
      <c r="K5182" s="26">
        <v>0.21</v>
      </c>
    </row>
    <row r="5183" spans="1:11">
      <c r="A5183" s="4">
        <v>21217</v>
      </c>
      <c r="B5183" t="s">
        <v>3921</v>
      </c>
      <c r="C5183" s="5">
        <f>IF($F$2=0," - ",Tabla1[[#This Row],[Base Precio de Lista neto]])</f>
        <v>1217.6994</v>
      </c>
      <c r="D5183" s="5">
        <f>IF($F$2=0," - ",Tabla1[[#This Row],[Base Precio de Lista neto]]*(1-$F$2))</f>
        <v>852.38957999999991</v>
      </c>
      <c r="E5183" s="5">
        <f>IF($F$2=0," - ",Tabla1[[#This Row],[Base para Mejor precio]]*(1-$F$2))</f>
        <v>767.150622</v>
      </c>
      <c r="F5183" s="4" t="s">
        <v>6</v>
      </c>
      <c r="G5183" s="16" t="s">
        <v>6131</v>
      </c>
      <c r="H5183" s="5">
        <f>IFERROR(IF($F$3=0,"-",Tabla1[[#This Row],[Precio de Cliente neto]]*(1+$F$3)),"-")</f>
        <v>1278.5843699999998</v>
      </c>
      <c r="I5183" s="5">
        <v>1217.6994</v>
      </c>
      <c r="J5183" s="5">
        <v>1095.9294600000001</v>
      </c>
      <c r="K5183" s="26">
        <v>0.21</v>
      </c>
    </row>
    <row r="5184" spans="1:11">
      <c r="A5184" s="4">
        <v>21218</v>
      </c>
      <c r="B5184" t="s">
        <v>3922</v>
      </c>
      <c r="C5184" s="5">
        <f>IF($F$2=0," - ",Tabla1[[#This Row],[Base Precio de Lista neto]])</f>
        <v>1402.83</v>
      </c>
      <c r="D5184" s="5">
        <f>IF($F$2=0," - ",Tabla1[[#This Row],[Base Precio de Lista neto]]*(1-$F$2))</f>
        <v>981.98099999999988</v>
      </c>
      <c r="E5184" s="5">
        <f>IF($F$2=0," - ",Tabla1[[#This Row],[Base para Mejor precio]]*(1-$F$2))</f>
        <v>883.78289999999993</v>
      </c>
      <c r="F5184" s="4" t="s">
        <v>6</v>
      </c>
      <c r="G5184" s="16" t="s">
        <v>6131</v>
      </c>
      <c r="H5184" s="5">
        <f>IFERROR(IF($F$3=0,"-",Tabla1[[#This Row],[Precio de Cliente neto]]*(1+$F$3)),"-")</f>
        <v>1472.9714999999999</v>
      </c>
      <c r="I5184" s="5">
        <v>1402.83</v>
      </c>
      <c r="J5184" s="5">
        <v>1262.547</v>
      </c>
      <c r="K5184" s="26">
        <v>0.21</v>
      </c>
    </row>
    <row r="5185" spans="1:11">
      <c r="A5185" s="4">
        <v>21219</v>
      </c>
      <c r="B5185" t="s">
        <v>3923</v>
      </c>
      <c r="C5185" s="5">
        <f>IF($F$2=0," - ",Tabla1[[#This Row],[Base Precio de Lista neto]])</f>
        <v>1473.5160000000001</v>
      </c>
      <c r="D5185" s="5">
        <f>IF($F$2=0," - ",Tabla1[[#This Row],[Base Precio de Lista neto]]*(1-$F$2))</f>
        <v>1031.4612</v>
      </c>
      <c r="E5185" s="5">
        <f>IF($F$2=0," - ",Tabla1[[#This Row],[Base para Mejor precio]]*(1-$F$2))</f>
        <v>928.31507999999985</v>
      </c>
      <c r="F5185" s="4" t="s">
        <v>6</v>
      </c>
      <c r="G5185" s="16" t="s">
        <v>6131</v>
      </c>
      <c r="H5185" s="5">
        <f>IFERROR(IF($F$3=0,"-",Tabla1[[#This Row],[Precio de Cliente neto]]*(1+$F$3)),"-")</f>
        <v>1547.1918000000001</v>
      </c>
      <c r="I5185" s="5">
        <v>1473.5160000000001</v>
      </c>
      <c r="J5185" s="5">
        <v>1326.1643999999999</v>
      </c>
      <c r="K5185" s="26">
        <v>0.21</v>
      </c>
    </row>
    <row r="5186" spans="1:11">
      <c r="A5186" s="4">
        <v>21220</v>
      </c>
      <c r="B5186" t="s">
        <v>3924</v>
      </c>
      <c r="C5186" s="5">
        <f>IF($F$2=0," - ",Tabla1[[#This Row],[Base Precio de Lista neto]])</f>
        <v>963.36900000000003</v>
      </c>
      <c r="D5186" s="5">
        <f>IF($F$2=0," - ",Tabla1[[#This Row],[Base Precio de Lista neto]]*(1-$F$2))</f>
        <v>674.35829999999999</v>
      </c>
      <c r="E5186" s="5">
        <f>IF($F$2=0," - ",Tabla1[[#This Row],[Base para Mejor precio]]*(1-$F$2))</f>
        <v>606.92246999999998</v>
      </c>
      <c r="F5186" s="4" t="s">
        <v>6</v>
      </c>
      <c r="G5186" s="16" t="s">
        <v>6131</v>
      </c>
      <c r="H5186" s="5">
        <f>IFERROR(IF($F$3=0,"-",Tabla1[[#This Row],[Precio de Cliente neto]]*(1+$F$3)),"-")</f>
        <v>1011.53745</v>
      </c>
      <c r="I5186" s="5">
        <v>963.36900000000003</v>
      </c>
      <c r="J5186" s="5">
        <v>867.03210000000001</v>
      </c>
      <c r="K5186" s="26">
        <v>0.21</v>
      </c>
    </row>
    <row r="5187" spans="1:11">
      <c r="A5187" s="4">
        <v>21221</v>
      </c>
      <c r="B5187" t="s">
        <v>3925</v>
      </c>
      <c r="C5187" s="5">
        <f>IF($F$2=0," - ",Tabla1[[#This Row],[Base Precio de Lista neto]])</f>
        <v>963.36900000000003</v>
      </c>
      <c r="D5187" s="5">
        <f>IF($F$2=0," - ",Tabla1[[#This Row],[Base Precio de Lista neto]]*(1-$F$2))</f>
        <v>674.35829999999999</v>
      </c>
      <c r="E5187" s="5">
        <f>IF($F$2=0," - ",Tabla1[[#This Row],[Base para Mejor precio]]*(1-$F$2))</f>
        <v>606.92246999999998</v>
      </c>
      <c r="F5187" s="4" t="s">
        <v>6</v>
      </c>
      <c r="G5187" s="16" t="s">
        <v>6131</v>
      </c>
      <c r="H5187" s="5">
        <f>IFERROR(IF($F$3=0,"-",Tabla1[[#This Row],[Precio de Cliente neto]]*(1+$F$3)),"-")</f>
        <v>1011.53745</v>
      </c>
      <c r="I5187" s="5">
        <v>963.36900000000003</v>
      </c>
      <c r="J5187" s="5">
        <v>867.03210000000001</v>
      </c>
      <c r="K5187" s="26">
        <v>0.21</v>
      </c>
    </row>
    <row r="5188" spans="1:11">
      <c r="A5188" s="4">
        <v>21222</v>
      </c>
      <c r="B5188" t="s">
        <v>3926</v>
      </c>
      <c r="C5188" s="5">
        <f>IF($F$2=0," - ",Tabla1[[#This Row],[Base Precio de Lista neto]])</f>
        <v>963.36900000000003</v>
      </c>
      <c r="D5188" s="5">
        <f>IF($F$2=0," - ",Tabla1[[#This Row],[Base Precio de Lista neto]]*(1-$F$2))</f>
        <v>674.35829999999999</v>
      </c>
      <c r="E5188" s="5">
        <f>IF($F$2=0," - ",Tabla1[[#This Row],[Base para Mejor precio]]*(1-$F$2))</f>
        <v>606.92246999999998</v>
      </c>
      <c r="F5188" s="4" t="s">
        <v>6</v>
      </c>
      <c r="G5188" s="16" t="s">
        <v>6131</v>
      </c>
      <c r="H5188" s="5">
        <f>IFERROR(IF($F$3=0,"-",Tabla1[[#This Row],[Precio de Cliente neto]]*(1+$F$3)),"-")</f>
        <v>1011.53745</v>
      </c>
      <c r="I5188" s="5">
        <v>963.36900000000003</v>
      </c>
      <c r="J5188" s="5">
        <v>867.03210000000001</v>
      </c>
      <c r="K5188" s="26">
        <v>0.21</v>
      </c>
    </row>
    <row r="5189" spans="1:11">
      <c r="A5189" s="4">
        <v>21223</v>
      </c>
      <c r="B5189" t="s">
        <v>8801</v>
      </c>
      <c r="C5189" s="5">
        <f>IF($F$2=0," - ",Tabla1[[#This Row],[Base Precio de Lista neto]])</f>
        <v>580.63499999999999</v>
      </c>
      <c r="D5189" s="5">
        <f>IF($F$2=0," - ",Tabla1[[#This Row],[Base Precio de Lista neto]]*(1-$F$2))</f>
        <v>406.44449999999995</v>
      </c>
      <c r="E5189" s="5">
        <f>IF($F$2=0," - ",Tabla1[[#This Row],[Base para Mejor precio]]*(1-$F$2))</f>
        <v>365.80005</v>
      </c>
      <c r="F5189" s="4" t="s">
        <v>6</v>
      </c>
      <c r="G5189" s="16" t="s">
        <v>6131</v>
      </c>
      <c r="H5189" s="5">
        <f>IFERROR(IF($F$3=0,"-",Tabla1[[#This Row],[Precio de Cliente neto]]*(1+$F$3)),"-")</f>
        <v>609.66674999999987</v>
      </c>
      <c r="I5189" s="5">
        <v>580.63499999999999</v>
      </c>
      <c r="J5189" s="5">
        <v>522.57150000000001</v>
      </c>
      <c r="K5189" s="26">
        <v>0.21</v>
      </c>
    </row>
    <row r="5190" spans="1:11">
      <c r="A5190" s="4">
        <v>21224</v>
      </c>
      <c r="B5190" t="s">
        <v>3927</v>
      </c>
      <c r="C5190" s="5">
        <f>IF($F$2=0," - ",Tabla1[[#This Row],[Base Precio de Lista neto]])</f>
        <v>3626.7644</v>
      </c>
      <c r="D5190" s="5">
        <f>IF($F$2=0," - ",Tabla1[[#This Row],[Base Precio de Lista neto]]*(1-$F$2))</f>
        <v>2538.7350799999999</v>
      </c>
      <c r="E5190" s="5">
        <f>IF($F$2=0," - ",Tabla1[[#This Row],[Base para Mejor precio]]*(1-$F$2))</f>
        <v>2284.8615719999998</v>
      </c>
      <c r="F5190" s="4" t="s">
        <v>6</v>
      </c>
      <c r="G5190" s="16" t="s">
        <v>6131</v>
      </c>
      <c r="H5190" s="5">
        <f>IFERROR(IF($F$3=0,"-",Tabla1[[#This Row],[Precio de Cliente neto]]*(1+$F$3)),"-")</f>
        <v>3808.1026199999997</v>
      </c>
      <c r="I5190" s="5">
        <v>3626.7644</v>
      </c>
      <c r="J5190" s="5">
        <v>3264.0879599999998</v>
      </c>
      <c r="K5190" s="26">
        <v>0.21</v>
      </c>
    </row>
    <row r="5191" spans="1:11">
      <c r="A5191" s="4">
        <v>21225</v>
      </c>
      <c r="B5191" t="s">
        <v>3928</v>
      </c>
      <c r="C5191" s="5">
        <f>IF($F$2=0," - ",Tabla1[[#This Row],[Base Precio de Lista neto]])</f>
        <v>3626.7644</v>
      </c>
      <c r="D5191" s="5">
        <f>IF($F$2=0," - ",Tabla1[[#This Row],[Base Precio de Lista neto]]*(1-$F$2))</f>
        <v>2538.7350799999999</v>
      </c>
      <c r="E5191" s="5">
        <f>IF($F$2=0," - ",Tabla1[[#This Row],[Base para Mejor precio]]*(1-$F$2))</f>
        <v>2284.8615719999998</v>
      </c>
      <c r="F5191" s="4" t="s">
        <v>6</v>
      </c>
      <c r="G5191" s="16" t="s">
        <v>6131</v>
      </c>
      <c r="H5191" s="5">
        <f>IFERROR(IF($F$3=0,"-",Tabla1[[#This Row],[Precio de Cliente neto]]*(1+$F$3)),"-")</f>
        <v>3808.1026199999997</v>
      </c>
      <c r="I5191" s="5">
        <v>3626.7644</v>
      </c>
      <c r="J5191" s="5">
        <v>3264.0879599999998</v>
      </c>
      <c r="K5191" s="26">
        <v>0.21</v>
      </c>
    </row>
    <row r="5192" spans="1:11">
      <c r="A5192" s="4">
        <v>21226</v>
      </c>
      <c r="B5192" t="s">
        <v>3929</v>
      </c>
      <c r="C5192" s="5">
        <f>IF($F$2=0," - ",Tabla1[[#This Row],[Base Precio de Lista neto]])</f>
        <v>3626.7644</v>
      </c>
      <c r="D5192" s="5">
        <f>IF($F$2=0," - ",Tabla1[[#This Row],[Base Precio de Lista neto]]*(1-$F$2))</f>
        <v>2538.7350799999999</v>
      </c>
      <c r="E5192" s="5">
        <f>IF($F$2=0," - ",Tabla1[[#This Row],[Base para Mejor precio]]*(1-$F$2))</f>
        <v>2284.8615719999998</v>
      </c>
      <c r="F5192" s="4" t="s">
        <v>6</v>
      </c>
      <c r="G5192" s="16" t="s">
        <v>6131</v>
      </c>
      <c r="H5192" s="5">
        <f>IFERROR(IF($F$3=0,"-",Tabla1[[#This Row],[Precio de Cliente neto]]*(1+$F$3)),"-")</f>
        <v>3808.1026199999997</v>
      </c>
      <c r="I5192" s="5">
        <v>3626.7644</v>
      </c>
      <c r="J5192" s="5">
        <v>3264.0879599999998</v>
      </c>
      <c r="K5192" s="26">
        <v>0.21</v>
      </c>
    </row>
    <row r="5193" spans="1:11">
      <c r="A5193" s="4">
        <v>21227</v>
      </c>
      <c r="B5193" t="s">
        <v>3930</v>
      </c>
      <c r="C5193" s="5">
        <f>IF($F$2=0," - ",Tabla1[[#This Row],[Base Precio de Lista neto]])</f>
        <v>3626.7644</v>
      </c>
      <c r="D5193" s="5">
        <f>IF($F$2=0," - ",Tabla1[[#This Row],[Base Precio de Lista neto]]*(1-$F$2))</f>
        <v>2538.7350799999999</v>
      </c>
      <c r="E5193" s="5">
        <f>IF($F$2=0," - ",Tabla1[[#This Row],[Base para Mejor precio]]*(1-$F$2))</f>
        <v>2284.8615719999998</v>
      </c>
      <c r="F5193" s="4" t="s">
        <v>6</v>
      </c>
      <c r="G5193" s="16" t="s">
        <v>6131</v>
      </c>
      <c r="H5193" s="5">
        <f>IFERROR(IF($F$3=0,"-",Tabla1[[#This Row],[Precio de Cliente neto]]*(1+$F$3)),"-")</f>
        <v>3808.1026199999997</v>
      </c>
      <c r="I5193" s="5">
        <v>3626.7644</v>
      </c>
      <c r="J5193" s="5">
        <v>3264.0879599999998</v>
      </c>
      <c r="K5193" s="26">
        <v>0.21</v>
      </c>
    </row>
    <row r="5194" spans="1:11">
      <c r="A5194" s="4">
        <v>21228</v>
      </c>
      <c r="B5194" t="s">
        <v>3931</v>
      </c>
      <c r="C5194" s="5">
        <f>IF($F$2=0," - ",Tabla1[[#This Row],[Base Precio de Lista neto]])</f>
        <v>3626.7644</v>
      </c>
      <c r="D5194" s="5">
        <f>IF($F$2=0," - ",Tabla1[[#This Row],[Base Precio de Lista neto]]*(1-$F$2))</f>
        <v>2538.7350799999999</v>
      </c>
      <c r="E5194" s="5">
        <f>IF($F$2=0," - ",Tabla1[[#This Row],[Base para Mejor precio]]*(1-$F$2))</f>
        <v>2284.8615719999998</v>
      </c>
      <c r="F5194" s="4" t="s">
        <v>6</v>
      </c>
      <c r="G5194" s="16" t="s">
        <v>6131</v>
      </c>
      <c r="H5194" s="5">
        <f>IFERROR(IF($F$3=0,"-",Tabla1[[#This Row],[Precio de Cliente neto]]*(1+$F$3)),"-")</f>
        <v>3808.1026199999997</v>
      </c>
      <c r="I5194" s="5">
        <v>3626.7644</v>
      </c>
      <c r="J5194" s="5">
        <v>3264.0879599999998</v>
      </c>
      <c r="K5194" s="26">
        <v>0.21</v>
      </c>
    </row>
    <row r="5195" spans="1:11">
      <c r="A5195" s="4">
        <v>21229</v>
      </c>
      <c r="B5195" t="s">
        <v>3932</v>
      </c>
      <c r="C5195" s="5">
        <f>IF($F$2=0," - ",Tabla1[[#This Row],[Base Precio de Lista neto]])</f>
        <v>4037.8121999999998</v>
      </c>
      <c r="D5195" s="5">
        <f>IF($F$2=0," - ",Tabla1[[#This Row],[Base Precio de Lista neto]]*(1-$F$2))</f>
        <v>2826.4685399999998</v>
      </c>
      <c r="E5195" s="5">
        <f>IF($F$2=0," - ",Tabla1[[#This Row],[Base para Mejor precio]]*(1-$F$2))</f>
        <v>2543.8216859999998</v>
      </c>
      <c r="F5195" s="4" t="s">
        <v>6</v>
      </c>
      <c r="G5195" s="16" t="s">
        <v>6131</v>
      </c>
      <c r="H5195" s="5">
        <f>IFERROR(IF($F$3=0,"-",Tabla1[[#This Row],[Precio de Cliente neto]]*(1+$F$3)),"-")</f>
        <v>4239.7028099999998</v>
      </c>
      <c r="I5195" s="5">
        <v>4037.8121999999998</v>
      </c>
      <c r="J5195" s="5">
        <v>3634.03098</v>
      </c>
      <c r="K5195" s="26">
        <v>0.21</v>
      </c>
    </row>
    <row r="5196" spans="1:11">
      <c r="A5196" s="4">
        <v>21230</v>
      </c>
      <c r="B5196" t="s">
        <v>3933</v>
      </c>
      <c r="C5196" s="5">
        <f>IF($F$2=0," - ",Tabla1[[#This Row],[Base Precio de Lista neto]])</f>
        <v>4037.8121999999998</v>
      </c>
      <c r="D5196" s="5">
        <f>IF($F$2=0," - ",Tabla1[[#This Row],[Base Precio de Lista neto]]*(1-$F$2))</f>
        <v>2826.4685399999998</v>
      </c>
      <c r="E5196" s="5">
        <f>IF($F$2=0," - ",Tabla1[[#This Row],[Base para Mejor precio]]*(1-$F$2))</f>
        <v>2543.8216859999998</v>
      </c>
      <c r="F5196" s="4" t="s">
        <v>6</v>
      </c>
      <c r="G5196" s="16" t="s">
        <v>6131</v>
      </c>
      <c r="H5196" s="5">
        <f>IFERROR(IF($F$3=0,"-",Tabla1[[#This Row],[Precio de Cliente neto]]*(1+$F$3)),"-")</f>
        <v>4239.7028099999998</v>
      </c>
      <c r="I5196" s="5">
        <v>4037.8121999999998</v>
      </c>
      <c r="J5196" s="5">
        <v>3634.03098</v>
      </c>
      <c r="K5196" s="26">
        <v>0.21</v>
      </c>
    </row>
    <row r="5197" spans="1:11">
      <c r="A5197" s="4">
        <v>21231</v>
      </c>
      <c r="B5197" t="s">
        <v>3934</v>
      </c>
      <c r="C5197" s="5">
        <f>IF($F$2=0," - ",Tabla1[[#This Row],[Base Precio de Lista neto]])</f>
        <v>4037.8121999999998</v>
      </c>
      <c r="D5197" s="5">
        <f>IF($F$2=0," - ",Tabla1[[#This Row],[Base Precio de Lista neto]]*(1-$F$2))</f>
        <v>2826.4685399999998</v>
      </c>
      <c r="E5197" s="5">
        <f>IF($F$2=0," - ",Tabla1[[#This Row],[Base para Mejor precio]]*(1-$F$2))</f>
        <v>2543.8216859999998</v>
      </c>
      <c r="F5197" s="4" t="s">
        <v>6</v>
      </c>
      <c r="G5197" s="16" t="s">
        <v>6131</v>
      </c>
      <c r="H5197" s="5">
        <f>IFERROR(IF($F$3=0,"-",Tabla1[[#This Row],[Precio de Cliente neto]]*(1+$F$3)),"-")</f>
        <v>4239.7028099999998</v>
      </c>
      <c r="I5197" s="5">
        <v>4037.8121999999998</v>
      </c>
      <c r="J5197" s="5">
        <v>3634.03098</v>
      </c>
      <c r="K5197" s="26">
        <v>0.21</v>
      </c>
    </row>
    <row r="5198" spans="1:11">
      <c r="A5198" s="4">
        <v>21232</v>
      </c>
      <c r="B5198" t="s">
        <v>3935</v>
      </c>
      <c r="C5198" s="5">
        <f>IF($F$2=0," - ",Tabla1[[#This Row],[Base Precio de Lista neto]])</f>
        <v>4037.8121999999998</v>
      </c>
      <c r="D5198" s="5">
        <f>IF($F$2=0," - ",Tabla1[[#This Row],[Base Precio de Lista neto]]*(1-$F$2))</f>
        <v>2826.4685399999998</v>
      </c>
      <c r="E5198" s="5">
        <f>IF($F$2=0," - ",Tabla1[[#This Row],[Base para Mejor precio]]*(1-$F$2))</f>
        <v>2543.8216859999998</v>
      </c>
      <c r="F5198" s="4" t="s">
        <v>6</v>
      </c>
      <c r="G5198" s="16" t="s">
        <v>6131</v>
      </c>
      <c r="H5198" s="5">
        <f>IFERROR(IF($F$3=0,"-",Tabla1[[#This Row],[Precio de Cliente neto]]*(1+$F$3)),"-")</f>
        <v>4239.7028099999998</v>
      </c>
      <c r="I5198" s="5">
        <v>4037.8121999999998</v>
      </c>
      <c r="J5198" s="5">
        <v>3634.03098</v>
      </c>
      <c r="K5198" s="26">
        <v>0.21</v>
      </c>
    </row>
    <row r="5199" spans="1:11">
      <c r="A5199" s="4">
        <v>21233</v>
      </c>
      <c r="B5199" t="s">
        <v>3936</v>
      </c>
      <c r="C5199" s="5">
        <f>IF($F$2=0," - ",Tabla1[[#This Row],[Base Precio de Lista neto]])</f>
        <v>4037.8121999999998</v>
      </c>
      <c r="D5199" s="5">
        <f>IF($F$2=0," - ",Tabla1[[#This Row],[Base Precio de Lista neto]]*(1-$F$2))</f>
        <v>2826.4685399999998</v>
      </c>
      <c r="E5199" s="5">
        <f>IF($F$2=0," - ",Tabla1[[#This Row],[Base para Mejor precio]]*(1-$F$2))</f>
        <v>2543.8216859999998</v>
      </c>
      <c r="F5199" s="4" t="s">
        <v>6</v>
      </c>
      <c r="G5199" s="16" t="s">
        <v>6131</v>
      </c>
      <c r="H5199" s="5">
        <f>IFERROR(IF($F$3=0,"-",Tabla1[[#This Row],[Precio de Cliente neto]]*(1+$F$3)),"-")</f>
        <v>4239.7028099999998</v>
      </c>
      <c r="I5199" s="5">
        <v>4037.8121999999998</v>
      </c>
      <c r="J5199" s="5">
        <v>3634.03098</v>
      </c>
      <c r="K5199" s="26">
        <v>0.21</v>
      </c>
    </row>
    <row r="5200" spans="1:11">
      <c r="A5200" s="4">
        <v>21234</v>
      </c>
      <c r="B5200" t="s">
        <v>3937</v>
      </c>
      <c r="C5200" s="5">
        <f>IF($F$2=0," - ",Tabla1[[#This Row],[Base Precio de Lista neto]])</f>
        <v>4149.5830999999998</v>
      </c>
      <c r="D5200" s="5">
        <f>IF($F$2=0," - ",Tabla1[[#This Row],[Base Precio de Lista neto]]*(1-$F$2))</f>
        <v>2904.7081699999999</v>
      </c>
      <c r="E5200" s="5">
        <f>IF($F$2=0," - ",Tabla1[[#This Row],[Base para Mejor precio]]*(1-$F$2))</f>
        <v>2614.2373529999995</v>
      </c>
      <c r="F5200" s="4" t="s">
        <v>6</v>
      </c>
      <c r="G5200" s="16" t="s">
        <v>6131</v>
      </c>
      <c r="H5200" s="5">
        <f>IFERROR(IF($F$3=0,"-",Tabla1[[#This Row],[Precio de Cliente neto]]*(1+$F$3)),"-")</f>
        <v>4357.0622549999998</v>
      </c>
      <c r="I5200" s="5">
        <v>4149.5830999999998</v>
      </c>
      <c r="J5200" s="5">
        <v>3734.6247899999998</v>
      </c>
      <c r="K5200" s="26">
        <v>0.21</v>
      </c>
    </row>
    <row r="5201" spans="1:11">
      <c r="A5201" s="4">
        <v>21235</v>
      </c>
      <c r="B5201" t="s">
        <v>3938</v>
      </c>
      <c r="C5201" s="5">
        <f>IF($F$2=0," - ",Tabla1[[#This Row],[Base Precio de Lista neto]])</f>
        <v>4149.5830999999998</v>
      </c>
      <c r="D5201" s="5">
        <f>IF($F$2=0," - ",Tabla1[[#This Row],[Base Precio de Lista neto]]*(1-$F$2))</f>
        <v>2904.7081699999999</v>
      </c>
      <c r="E5201" s="5">
        <f>IF($F$2=0," - ",Tabla1[[#This Row],[Base para Mejor precio]]*(1-$F$2))</f>
        <v>2614.2373529999995</v>
      </c>
      <c r="F5201" s="4" t="s">
        <v>6</v>
      </c>
      <c r="G5201" s="16" t="s">
        <v>6131</v>
      </c>
      <c r="H5201" s="5">
        <f>IFERROR(IF($F$3=0,"-",Tabla1[[#This Row],[Precio de Cliente neto]]*(1+$F$3)),"-")</f>
        <v>4357.0622549999998</v>
      </c>
      <c r="I5201" s="5">
        <v>4149.5830999999998</v>
      </c>
      <c r="J5201" s="5">
        <v>3734.6247899999998</v>
      </c>
      <c r="K5201" s="26">
        <v>0.21</v>
      </c>
    </row>
    <row r="5202" spans="1:11">
      <c r="A5202" s="4">
        <v>21236</v>
      </c>
      <c r="B5202" t="s">
        <v>3939</v>
      </c>
      <c r="C5202" s="5">
        <f>IF($F$2=0," - ",Tabla1[[#This Row],[Base Precio de Lista neto]])</f>
        <v>4149.5830999999998</v>
      </c>
      <c r="D5202" s="5">
        <f>IF($F$2=0," - ",Tabla1[[#This Row],[Base Precio de Lista neto]]*(1-$F$2))</f>
        <v>2904.7081699999999</v>
      </c>
      <c r="E5202" s="5">
        <f>IF($F$2=0," - ",Tabla1[[#This Row],[Base para Mejor precio]]*(1-$F$2))</f>
        <v>2614.2373529999995</v>
      </c>
      <c r="F5202" s="4" t="s">
        <v>6</v>
      </c>
      <c r="G5202" s="16" t="s">
        <v>6131</v>
      </c>
      <c r="H5202" s="5">
        <f>IFERROR(IF($F$3=0,"-",Tabla1[[#This Row],[Precio de Cliente neto]]*(1+$F$3)),"-")</f>
        <v>4357.0622549999998</v>
      </c>
      <c r="I5202" s="5">
        <v>4149.5830999999998</v>
      </c>
      <c r="J5202" s="5">
        <v>3734.6247899999998</v>
      </c>
      <c r="K5202" s="26">
        <v>0.21</v>
      </c>
    </row>
    <row r="5203" spans="1:11">
      <c r="A5203" s="4">
        <v>21237</v>
      </c>
      <c r="B5203" t="s">
        <v>3940</v>
      </c>
      <c r="C5203" s="5">
        <f>IF($F$2=0," - ",Tabla1[[#This Row],[Base Precio de Lista neto]])</f>
        <v>4149.5830999999998</v>
      </c>
      <c r="D5203" s="5">
        <f>IF($F$2=0," - ",Tabla1[[#This Row],[Base Precio de Lista neto]]*(1-$F$2))</f>
        <v>2904.7081699999999</v>
      </c>
      <c r="E5203" s="5">
        <f>IF($F$2=0," - ",Tabla1[[#This Row],[Base para Mejor precio]]*(1-$F$2))</f>
        <v>2614.2373529999995</v>
      </c>
      <c r="F5203" s="4" t="s">
        <v>6</v>
      </c>
      <c r="G5203" s="16" t="s">
        <v>6131</v>
      </c>
      <c r="H5203" s="5">
        <f>IFERROR(IF($F$3=0,"-",Tabla1[[#This Row],[Precio de Cliente neto]]*(1+$F$3)),"-")</f>
        <v>4357.0622549999998</v>
      </c>
      <c r="I5203" s="5">
        <v>4149.5830999999998</v>
      </c>
      <c r="J5203" s="5">
        <v>3734.6247899999998</v>
      </c>
      <c r="K5203" s="26">
        <v>0.21</v>
      </c>
    </row>
    <row r="5204" spans="1:11">
      <c r="A5204" s="4">
        <v>21238</v>
      </c>
      <c r="B5204" t="s">
        <v>3941</v>
      </c>
      <c r="C5204" s="5">
        <f>IF($F$2=0," - ",Tabla1[[#This Row],[Base Precio de Lista neto]])</f>
        <v>4149.5830999999998</v>
      </c>
      <c r="D5204" s="5">
        <f>IF($F$2=0," - ",Tabla1[[#This Row],[Base Precio de Lista neto]]*(1-$F$2))</f>
        <v>2904.7081699999999</v>
      </c>
      <c r="E5204" s="5">
        <f>IF($F$2=0," - ",Tabla1[[#This Row],[Base para Mejor precio]]*(1-$F$2))</f>
        <v>2614.2373529999995</v>
      </c>
      <c r="F5204" s="4" t="s">
        <v>6</v>
      </c>
      <c r="G5204" s="16" t="s">
        <v>6131</v>
      </c>
      <c r="H5204" s="5">
        <f>IFERROR(IF($F$3=0,"-",Tabla1[[#This Row],[Precio de Cliente neto]]*(1+$F$3)),"-")</f>
        <v>4357.0622549999998</v>
      </c>
      <c r="I5204" s="5">
        <v>4149.5830999999998</v>
      </c>
      <c r="J5204" s="5">
        <v>3734.6247899999998</v>
      </c>
      <c r="K5204" s="26">
        <v>0.21</v>
      </c>
    </row>
    <row r="5205" spans="1:11">
      <c r="A5205" s="4">
        <v>21239</v>
      </c>
      <c r="B5205" t="s">
        <v>3942</v>
      </c>
      <c r="C5205" s="5">
        <f>IF($F$2=0," - ",Tabla1[[#This Row],[Base Precio de Lista neto]])</f>
        <v>1943.896</v>
      </c>
      <c r="D5205" s="5">
        <f>IF($F$2=0," - ",Tabla1[[#This Row],[Base Precio de Lista neto]]*(1-$F$2))</f>
        <v>1360.7271999999998</v>
      </c>
      <c r="E5205" s="5">
        <f>IF($F$2=0," - ",Tabla1[[#This Row],[Base para Mejor precio]]*(1-$F$2))</f>
        <v>1224.6544799999999</v>
      </c>
      <c r="F5205" s="4" t="s">
        <v>6</v>
      </c>
      <c r="G5205" s="16" t="s">
        <v>6131</v>
      </c>
      <c r="H5205" s="5">
        <f>IFERROR(IF($F$3=0,"-",Tabla1[[#This Row],[Precio de Cliente neto]]*(1+$F$3)),"-")</f>
        <v>2041.0907999999997</v>
      </c>
      <c r="I5205" s="5">
        <v>1943.896</v>
      </c>
      <c r="J5205" s="5">
        <v>1749.5064</v>
      </c>
      <c r="K5205" s="26">
        <v>0.21</v>
      </c>
    </row>
    <row r="5206" spans="1:11">
      <c r="A5206" s="4">
        <v>21240</v>
      </c>
      <c r="B5206" t="s">
        <v>3943</v>
      </c>
      <c r="C5206" s="5">
        <f>IF($F$2=0," - ",Tabla1[[#This Row],[Base Precio de Lista neto]])</f>
        <v>2147.5531000000001</v>
      </c>
      <c r="D5206" s="5">
        <f>IF($F$2=0," - ",Tabla1[[#This Row],[Base Precio de Lista neto]]*(1-$F$2))</f>
        <v>1503.2871700000001</v>
      </c>
      <c r="E5206" s="5">
        <f>IF($F$2=0," - ",Tabla1[[#This Row],[Base para Mejor precio]]*(1-$F$2))</f>
        <v>1352.958453</v>
      </c>
      <c r="F5206" s="4" t="s">
        <v>6</v>
      </c>
      <c r="G5206" s="16" t="s">
        <v>6131</v>
      </c>
      <c r="H5206" s="5">
        <f>IFERROR(IF($F$3=0,"-",Tabla1[[#This Row],[Precio de Cliente neto]]*(1+$F$3)),"-")</f>
        <v>2254.9307550000003</v>
      </c>
      <c r="I5206" s="5">
        <v>2147.5531000000001</v>
      </c>
      <c r="J5206" s="5">
        <v>1932.7977900000001</v>
      </c>
      <c r="K5206" s="26">
        <v>0.21</v>
      </c>
    </row>
    <row r="5207" spans="1:11">
      <c r="A5207" s="4">
        <v>21241</v>
      </c>
      <c r="B5207" t="s">
        <v>3944</v>
      </c>
      <c r="C5207" s="5">
        <f>IF($F$2=0," - ",Tabla1[[#This Row],[Base Precio de Lista neto]])</f>
        <v>4799.7250999999997</v>
      </c>
      <c r="D5207" s="5">
        <f>IF($F$2=0," - ",Tabla1[[#This Row],[Base Precio de Lista neto]]*(1-$F$2))</f>
        <v>3359.8075699999995</v>
      </c>
      <c r="E5207" s="5">
        <f>IF($F$2=0," - ",Tabla1[[#This Row],[Base para Mejor precio]]*(1-$F$2))</f>
        <v>3023.8268129999997</v>
      </c>
      <c r="F5207" s="4" t="s">
        <v>6</v>
      </c>
      <c r="G5207" s="16" t="s">
        <v>6131</v>
      </c>
      <c r="H5207" s="5">
        <f>IFERROR(IF($F$3=0,"-",Tabla1[[#This Row],[Precio de Cliente neto]]*(1+$F$3)),"-")</f>
        <v>5039.7113549999995</v>
      </c>
      <c r="I5207" s="5">
        <v>4799.7250999999997</v>
      </c>
      <c r="J5207" s="5">
        <v>4319.7525900000001</v>
      </c>
      <c r="K5207" s="26">
        <v>0.21</v>
      </c>
    </row>
    <row r="5208" spans="1:11">
      <c r="A5208" s="4">
        <v>21242</v>
      </c>
      <c r="B5208" t="s">
        <v>3945</v>
      </c>
      <c r="C5208" s="5">
        <f>IF($F$2=0," - ",Tabla1[[#This Row],[Base Precio de Lista neto]])</f>
        <v>699.11959999999999</v>
      </c>
      <c r="D5208" s="5">
        <f>IF($F$2=0," - ",Tabla1[[#This Row],[Base Precio de Lista neto]]*(1-$F$2))</f>
        <v>489.38371999999998</v>
      </c>
      <c r="E5208" s="5">
        <f>IF($F$2=0," - ",Tabla1[[#This Row],[Base para Mejor precio]]*(1-$F$2))</f>
        <v>440.44534799999997</v>
      </c>
      <c r="F5208" s="4" t="s">
        <v>6</v>
      </c>
      <c r="G5208" s="16" t="s">
        <v>6131</v>
      </c>
      <c r="H5208" s="5">
        <f>IFERROR(IF($F$3=0,"-",Tabla1[[#This Row],[Precio de Cliente neto]]*(1+$F$3)),"-")</f>
        <v>734.07557999999995</v>
      </c>
      <c r="I5208" s="5">
        <v>699.11959999999999</v>
      </c>
      <c r="J5208" s="5">
        <v>629.20763999999997</v>
      </c>
      <c r="K5208" s="26">
        <v>0.21</v>
      </c>
    </row>
    <row r="5209" spans="1:11">
      <c r="A5209" s="4">
        <v>21243</v>
      </c>
      <c r="B5209" t="s">
        <v>3946</v>
      </c>
      <c r="C5209" s="5">
        <f>IF($F$2=0," - ",Tabla1[[#This Row],[Base Precio de Lista neto]])</f>
        <v>784.69669999999996</v>
      </c>
      <c r="D5209" s="5">
        <f>IF($F$2=0," - ",Tabla1[[#This Row],[Base Precio de Lista neto]]*(1-$F$2))</f>
        <v>549.28768999999988</v>
      </c>
      <c r="E5209" s="5">
        <f>IF($F$2=0," - ",Tabla1[[#This Row],[Base para Mejor precio]]*(1-$F$2))</f>
        <v>494.35892099999995</v>
      </c>
      <c r="F5209" s="4" t="s">
        <v>6</v>
      </c>
      <c r="G5209" s="16" t="s">
        <v>6131</v>
      </c>
      <c r="H5209" s="5">
        <f>IFERROR(IF($F$3=0,"-",Tabla1[[#This Row],[Precio de Cliente neto]]*(1+$F$3)),"-")</f>
        <v>823.93153499999983</v>
      </c>
      <c r="I5209" s="5">
        <v>784.69669999999996</v>
      </c>
      <c r="J5209" s="5">
        <v>706.22703000000001</v>
      </c>
      <c r="K5209" s="26">
        <v>0.21</v>
      </c>
    </row>
    <row r="5210" spans="1:11">
      <c r="A5210" s="4">
        <v>21244</v>
      </c>
      <c r="B5210" t="s">
        <v>3947</v>
      </c>
      <c r="C5210" s="5">
        <f>IF($F$2=0," - ",Tabla1[[#This Row],[Base Precio de Lista neto]])</f>
        <v>863.99950000000001</v>
      </c>
      <c r="D5210" s="5">
        <f>IF($F$2=0," - ",Tabla1[[#This Row],[Base Precio de Lista neto]]*(1-$F$2))</f>
        <v>604.79964999999993</v>
      </c>
      <c r="E5210" s="5">
        <f>IF($F$2=0," - ",Tabla1[[#This Row],[Base para Mejor precio]]*(1-$F$2))</f>
        <v>544.31968499999994</v>
      </c>
      <c r="F5210" s="4" t="s">
        <v>6</v>
      </c>
      <c r="G5210" s="16" t="s">
        <v>6131</v>
      </c>
      <c r="H5210" s="5">
        <f>IFERROR(IF($F$3=0,"-",Tabla1[[#This Row],[Precio de Cliente neto]]*(1+$F$3)),"-")</f>
        <v>907.19947499999989</v>
      </c>
      <c r="I5210" s="5">
        <v>863.99950000000001</v>
      </c>
      <c r="J5210" s="5">
        <v>777.59955000000002</v>
      </c>
      <c r="K5210" s="26">
        <v>0.21</v>
      </c>
    </row>
    <row r="5211" spans="1:11">
      <c r="A5211" s="4">
        <v>21245</v>
      </c>
      <c r="B5211" t="s">
        <v>3948</v>
      </c>
      <c r="C5211" s="5">
        <f>IF($F$2=0," - ",Tabla1[[#This Row],[Base Precio de Lista neto]])</f>
        <v>974.77700000000004</v>
      </c>
      <c r="D5211" s="5">
        <f>IF($F$2=0," - ",Tabla1[[#This Row],[Base Precio de Lista neto]]*(1-$F$2))</f>
        <v>682.34389999999996</v>
      </c>
      <c r="E5211" s="5">
        <f>IF($F$2=0," - ",Tabla1[[#This Row],[Base para Mejor precio]]*(1-$F$2))</f>
        <v>614.10951</v>
      </c>
      <c r="F5211" s="4" t="s">
        <v>6</v>
      </c>
      <c r="G5211" s="16" t="s">
        <v>6131</v>
      </c>
      <c r="H5211" s="5">
        <f>IFERROR(IF($F$3=0,"-",Tabla1[[#This Row],[Precio de Cliente neto]]*(1+$F$3)),"-")</f>
        <v>1023.51585</v>
      </c>
      <c r="I5211" s="5">
        <v>974.77700000000004</v>
      </c>
      <c r="J5211" s="5">
        <v>877.29930000000002</v>
      </c>
      <c r="K5211" s="26">
        <v>0.21</v>
      </c>
    </row>
    <row r="5212" spans="1:11">
      <c r="A5212" s="4">
        <v>21246</v>
      </c>
      <c r="B5212" t="s">
        <v>3949</v>
      </c>
      <c r="C5212" s="5">
        <f>IF($F$2=0," - ",Tabla1[[#This Row],[Base Precio de Lista neto]])</f>
        <v>1339.9197999999999</v>
      </c>
      <c r="D5212" s="5">
        <f>IF($F$2=0," - ",Tabla1[[#This Row],[Base Precio de Lista neto]]*(1-$F$2))</f>
        <v>937.94385999999986</v>
      </c>
      <c r="E5212" s="5">
        <f>IF($F$2=0," - ",Tabla1[[#This Row],[Base para Mejor precio]]*(1-$F$2))</f>
        <v>844.14947400000005</v>
      </c>
      <c r="F5212" s="4" t="s">
        <v>6</v>
      </c>
      <c r="G5212" s="16" t="s">
        <v>6131</v>
      </c>
      <c r="H5212" s="5">
        <f>IFERROR(IF($F$3=0,"-",Tabla1[[#This Row],[Precio de Cliente neto]]*(1+$F$3)),"-")</f>
        <v>1406.9157899999998</v>
      </c>
      <c r="I5212" s="5">
        <v>1339.9197999999999</v>
      </c>
      <c r="J5212" s="5">
        <v>1205.9278200000001</v>
      </c>
      <c r="K5212" s="26">
        <v>0.21</v>
      </c>
    </row>
    <row r="5213" spans="1:11">
      <c r="A5213" s="4">
        <v>21247</v>
      </c>
      <c r="B5213" t="s">
        <v>3950</v>
      </c>
      <c r="C5213" s="5">
        <f>IF($F$2=0," - ",Tabla1[[#This Row],[Base Precio de Lista neto]])</f>
        <v>189.6962</v>
      </c>
      <c r="D5213" s="5">
        <f>IF($F$2=0," - ",Tabla1[[#This Row],[Base Precio de Lista neto]]*(1-$F$2))</f>
        <v>132.78734</v>
      </c>
      <c r="E5213" s="5">
        <f>IF($F$2=0," - ",Tabla1[[#This Row],[Base para Mejor precio]]*(1-$F$2))</f>
        <v>119.508606</v>
      </c>
      <c r="F5213" s="4" t="s">
        <v>6</v>
      </c>
      <c r="G5213" s="16" t="s">
        <v>6131</v>
      </c>
      <c r="H5213" s="5">
        <f>IFERROR(IF($F$3=0,"-",Tabla1[[#This Row],[Precio de Cliente neto]]*(1+$F$3)),"-")</f>
        <v>199.18101000000001</v>
      </c>
      <c r="I5213" s="5">
        <v>189.6962</v>
      </c>
      <c r="J5213" s="5">
        <v>170.72658000000001</v>
      </c>
      <c r="K5213" s="26">
        <v>0.21</v>
      </c>
    </row>
    <row r="5214" spans="1:11">
      <c r="A5214" s="4">
        <v>21248</v>
      </c>
      <c r="B5214" t="s">
        <v>3951</v>
      </c>
      <c r="C5214" s="5">
        <f>IF($F$2=0," - ",Tabla1[[#This Row],[Base Precio de Lista neto]])</f>
        <v>803.72529999999995</v>
      </c>
      <c r="D5214" s="5">
        <f>IF($F$2=0," - ",Tabla1[[#This Row],[Base Precio de Lista neto]]*(1-$F$2))</f>
        <v>562.60770999999988</v>
      </c>
      <c r="E5214" s="5">
        <f>IF($F$2=0," - ",Tabla1[[#This Row],[Base para Mejor precio]]*(1-$F$2))</f>
        <v>506.34693899999996</v>
      </c>
      <c r="F5214" s="4" t="s">
        <v>6</v>
      </c>
      <c r="G5214" s="16" t="s">
        <v>6131</v>
      </c>
      <c r="H5214" s="5">
        <f>IFERROR(IF($F$3=0,"-",Tabla1[[#This Row],[Precio de Cliente neto]]*(1+$F$3)),"-")</f>
        <v>843.91156499999988</v>
      </c>
      <c r="I5214" s="5">
        <v>803.72529999999995</v>
      </c>
      <c r="J5214" s="5">
        <v>723.35276999999996</v>
      </c>
      <c r="K5214" s="26">
        <v>0.21</v>
      </c>
    </row>
    <row r="5215" spans="1:11">
      <c r="A5215" s="4">
        <v>21249</v>
      </c>
      <c r="B5215" t="s">
        <v>3952</v>
      </c>
      <c r="C5215" s="5">
        <f>IF($F$2=0," - ",Tabla1[[#This Row],[Base Precio de Lista neto]])</f>
        <v>887.45090000000005</v>
      </c>
      <c r="D5215" s="5">
        <f>IF($F$2=0," - ",Tabla1[[#This Row],[Base Precio de Lista neto]]*(1-$F$2))</f>
        <v>621.21563000000003</v>
      </c>
      <c r="E5215" s="5">
        <f>IF($F$2=0," - ",Tabla1[[#This Row],[Base para Mejor precio]]*(1-$F$2))</f>
        <v>559.094067</v>
      </c>
      <c r="F5215" s="4" t="s">
        <v>6</v>
      </c>
      <c r="G5215" s="16" t="s">
        <v>6131</v>
      </c>
      <c r="H5215" s="5">
        <f>IFERROR(IF($F$3=0,"-",Tabla1[[#This Row],[Precio de Cliente neto]]*(1+$F$3)),"-")</f>
        <v>931.82344499999999</v>
      </c>
      <c r="I5215" s="5">
        <v>887.45090000000005</v>
      </c>
      <c r="J5215" s="5">
        <v>798.70581000000004</v>
      </c>
      <c r="K5215" s="26">
        <v>0.21</v>
      </c>
    </row>
    <row r="5216" spans="1:11">
      <c r="A5216" s="4">
        <v>21250</v>
      </c>
      <c r="B5216" t="s">
        <v>3953</v>
      </c>
      <c r="C5216" s="5">
        <f>IF($F$2=0," - ",Tabla1[[#This Row],[Base Precio de Lista neto]])</f>
        <v>953.99990000000003</v>
      </c>
      <c r="D5216" s="5">
        <f>IF($F$2=0," - ",Tabla1[[#This Row],[Base Precio de Lista neto]]*(1-$F$2))</f>
        <v>667.79993000000002</v>
      </c>
      <c r="E5216" s="5">
        <f>IF($F$2=0," - ",Tabla1[[#This Row],[Base para Mejor precio]]*(1-$F$2))</f>
        <v>601.01993700000003</v>
      </c>
      <c r="F5216" s="4" t="s">
        <v>6</v>
      </c>
      <c r="G5216" s="16" t="s">
        <v>6131</v>
      </c>
      <c r="H5216" s="5">
        <f>IFERROR(IF($F$3=0,"-",Tabla1[[#This Row],[Precio de Cliente neto]]*(1+$F$3)),"-")</f>
        <v>1001.699895</v>
      </c>
      <c r="I5216" s="5">
        <v>953.99990000000003</v>
      </c>
      <c r="J5216" s="5">
        <v>858.59991000000002</v>
      </c>
      <c r="K5216" s="26">
        <v>0.21</v>
      </c>
    </row>
    <row r="5217" spans="1:11">
      <c r="A5217" s="4">
        <v>21251</v>
      </c>
      <c r="B5217" t="s">
        <v>3954</v>
      </c>
      <c r="C5217" s="5">
        <f>IF($F$2=0," - ",Tabla1[[#This Row],[Base Precio de Lista neto]])</f>
        <v>779.6567</v>
      </c>
      <c r="D5217" s="5">
        <f>IF($F$2=0," - ",Tabla1[[#This Row],[Base Precio de Lista neto]]*(1-$F$2))</f>
        <v>545.75968999999998</v>
      </c>
      <c r="E5217" s="5">
        <f>IF($F$2=0," - ",Tabla1[[#This Row],[Base para Mejor precio]]*(1-$F$2))</f>
        <v>491.18372099999993</v>
      </c>
      <c r="F5217" s="4" t="s">
        <v>6</v>
      </c>
      <c r="G5217" s="16" t="s">
        <v>6131</v>
      </c>
      <c r="H5217" s="5">
        <f>IFERROR(IF($F$3=0,"-",Tabla1[[#This Row],[Precio de Cliente neto]]*(1+$F$3)),"-")</f>
        <v>818.63953500000002</v>
      </c>
      <c r="I5217" s="5">
        <v>779.6567</v>
      </c>
      <c r="J5217" s="5">
        <v>701.69102999999996</v>
      </c>
      <c r="K5217" s="26">
        <v>0.21</v>
      </c>
    </row>
    <row r="5218" spans="1:11">
      <c r="A5218" s="4">
        <v>21252</v>
      </c>
      <c r="B5218" t="s">
        <v>3955</v>
      </c>
      <c r="C5218" s="5">
        <f>IF($F$2=0," - ",Tabla1[[#This Row],[Base Precio de Lista neto]])</f>
        <v>855.87379999999996</v>
      </c>
      <c r="D5218" s="5">
        <f>IF($F$2=0," - ",Tabla1[[#This Row],[Base Precio de Lista neto]]*(1-$F$2))</f>
        <v>599.11165999999992</v>
      </c>
      <c r="E5218" s="5">
        <f>IF($F$2=0," - ",Tabla1[[#This Row],[Base para Mejor precio]]*(1-$F$2))</f>
        <v>539.20049399999994</v>
      </c>
      <c r="F5218" s="4" t="s">
        <v>6</v>
      </c>
      <c r="G5218" s="16" t="s">
        <v>6131</v>
      </c>
      <c r="H5218" s="5">
        <f>IFERROR(IF($F$3=0,"-",Tabla1[[#This Row],[Precio de Cliente neto]]*(1+$F$3)),"-")</f>
        <v>898.66748999999982</v>
      </c>
      <c r="I5218" s="5">
        <v>855.87379999999996</v>
      </c>
      <c r="J5218" s="5">
        <v>770.28642000000002</v>
      </c>
      <c r="K5218" s="26">
        <v>0.21</v>
      </c>
    </row>
    <row r="5219" spans="1:11">
      <c r="A5219" s="4">
        <v>21253</v>
      </c>
      <c r="B5219" t="s">
        <v>3956</v>
      </c>
      <c r="C5219" s="5">
        <f>IF($F$2=0," - ",Tabla1[[#This Row],[Base Precio de Lista neto]])</f>
        <v>933.22270000000003</v>
      </c>
      <c r="D5219" s="5">
        <f>IF($F$2=0," - ",Tabla1[[#This Row],[Base Precio de Lista neto]]*(1-$F$2))</f>
        <v>653.25589000000002</v>
      </c>
      <c r="E5219" s="5">
        <f>IF($F$2=0," - ",Tabla1[[#This Row],[Base para Mejor precio]]*(1-$F$2))</f>
        <v>587.93030099999999</v>
      </c>
      <c r="F5219" s="4" t="s">
        <v>6</v>
      </c>
      <c r="G5219" s="16" t="s">
        <v>6131</v>
      </c>
      <c r="H5219" s="5">
        <f>IFERROR(IF($F$3=0,"-",Tabla1[[#This Row],[Precio de Cliente neto]]*(1+$F$3)),"-")</f>
        <v>979.88383500000009</v>
      </c>
      <c r="I5219" s="5">
        <v>933.22270000000003</v>
      </c>
      <c r="J5219" s="5">
        <v>839.90043000000003</v>
      </c>
      <c r="K5219" s="26">
        <v>0.21</v>
      </c>
    </row>
    <row r="5220" spans="1:11">
      <c r="A5220" s="4">
        <v>21254</v>
      </c>
      <c r="B5220" t="s">
        <v>3957</v>
      </c>
      <c r="C5220" s="5">
        <f>IF($F$2=0," - ",Tabla1[[#This Row],[Base Precio de Lista neto]])</f>
        <v>1007.0742</v>
      </c>
      <c r="D5220" s="5">
        <f>IF($F$2=0," - ",Tabla1[[#This Row],[Base Precio de Lista neto]]*(1-$F$2))</f>
        <v>704.95193999999992</v>
      </c>
      <c r="E5220" s="5">
        <f>IF($F$2=0," - ",Tabla1[[#This Row],[Base para Mejor precio]]*(1-$F$2))</f>
        <v>634.45674599999995</v>
      </c>
      <c r="F5220" s="4" t="s">
        <v>6</v>
      </c>
      <c r="G5220" s="16" t="s">
        <v>6131</v>
      </c>
      <c r="H5220" s="5">
        <f>IFERROR(IF($F$3=0,"-",Tabla1[[#This Row],[Precio de Cliente neto]]*(1+$F$3)),"-")</f>
        <v>1057.4279099999999</v>
      </c>
      <c r="I5220" s="5">
        <v>1007.0742</v>
      </c>
      <c r="J5220" s="5">
        <v>906.36677999999995</v>
      </c>
      <c r="K5220" s="26">
        <v>0.21</v>
      </c>
    </row>
    <row r="5221" spans="1:11">
      <c r="A5221" s="4">
        <v>21255</v>
      </c>
      <c r="B5221" t="s">
        <v>3958</v>
      </c>
      <c r="C5221" s="5">
        <f>IF($F$2=0," - ",Tabla1[[#This Row],[Base Precio de Lista neto]])</f>
        <v>1086.8913</v>
      </c>
      <c r="D5221" s="5">
        <f>IF($F$2=0," - ",Tabla1[[#This Row],[Base Precio de Lista neto]]*(1-$F$2))</f>
        <v>760.82390999999996</v>
      </c>
      <c r="E5221" s="5">
        <f>IF($F$2=0," - ",Tabla1[[#This Row],[Base para Mejor precio]]*(1-$F$2))</f>
        <v>684.74151899999993</v>
      </c>
      <c r="F5221" s="4" t="s">
        <v>6</v>
      </c>
      <c r="G5221" s="16" t="s">
        <v>6131</v>
      </c>
      <c r="H5221" s="5">
        <f>IFERROR(IF($F$3=0,"-",Tabla1[[#This Row],[Precio de Cliente neto]]*(1+$F$3)),"-")</f>
        <v>1141.2358649999999</v>
      </c>
      <c r="I5221" s="5">
        <v>1086.8913</v>
      </c>
      <c r="J5221" s="5">
        <v>978.20217000000002</v>
      </c>
      <c r="K5221" s="26">
        <v>0.21</v>
      </c>
    </row>
    <row r="5222" spans="1:11">
      <c r="A5222" s="4">
        <v>21256</v>
      </c>
      <c r="B5222" t="s">
        <v>3959</v>
      </c>
      <c r="C5222" s="5">
        <f>IF($F$2=0," - ",Tabla1[[#This Row],[Base Precio de Lista neto]])</f>
        <v>2309.2442000000001</v>
      </c>
      <c r="D5222" s="5">
        <f>IF($F$2=0," - ",Tabla1[[#This Row],[Base Precio de Lista neto]]*(1-$F$2))</f>
        <v>1616.4709399999999</v>
      </c>
      <c r="E5222" s="5">
        <f>IF($F$2=0," - ",Tabla1[[#This Row],[Base para Mejor precio]]*(1-$F$2))</f>
        <v>1454.8238459999998</v>
      </c>
      <c r="F5222" s="4" t="s">
        <v>6</v>
      </c>
      <c r="G5222" s="16" t="s">
        <v>6131</v>
      </c>
      <c r="H5222" s="5">
        <f>IFERROR(IF($F$3=0,"-",Tabla1[[#This Row],[Precio de Cliente neto]]*(1+$F$3)),"-")</f>
        <v>2424.7064099999998</v>
      </c>
      <c r="I5222" s="5">
        <v>2309.2442000000001</v>
      </c>
      <c r="J5222" s="5">
        <v>2078.3197799999998</v>
      </c>
      <c r="K5222" s="26">
        <v>0.21</v>
      </c>
    </row>
    <row r="5223" spans="1:11">
      <c r="A5223" s="4">
        <v>21257</v>
      </c>
      <c r="B5223" t="s">
        <v>8802</v>
      </c>
      <c r="C5223" s="5">
        <f>IF($F$2=0," - ",Tabla1[[#This Row],[Base Precio de Lista neto]])</f>
        <v>838.28520000000003</v>
      </c>
      <c r="D5223" s="5">
        <f>IF($F$2=0," - ",Tabla1[[#This Row],[Base Precio de Lista neto]]*(1-$F$2))</f>
        <v>586.79963999999995</v>
      </c>
      <c r="E5223" s="5">
        <f>IF($F$2=0," - ",Tabla1[[#This Row],[Base para Mejor precio]]*(1-$F$2))</f>
        <v>528.11967600000003</v>
      </c>
      <c r="F5223" s="4" t="s">
        <v>6</v>
      </c>
      <c r="G5223" s="16" t="s">
        <v>6131</v>
      </c>
      <c r="H5223" s="5">
        <f>IFERROR(IF($F$3=0,"-",Tabla1[[#This Row],[Precio de Cliente neto]]*(1+$F$3)),"-")</f>
        <v>880.19945999999993</v>
      </c>
      <c r="I5223" s="5">
        <v>838.28520000000003</v>
      </c>
      <c r="J5223" s="5">
        <v>754.45668000000001</v>
      </c>
      <c r="K5223" s="26">
        <v>0.21</v>
      </c>
    </row>
    <row r="5224" spans="1:11">
      <c r="A5224" s="4">
        <v>21258</v>
      </c>
      <c r="B5224" t="s">
        <v>8803</v>
      </c>
      <c r="C5224" s="5">
        <f>IF($F$2=0," - ",Tabla1[[#This Row],[Base Precio de Lista neto]])</f>
        <v>1001.8284</v>
      </c>
      <c r="D5224" s="5">
        <f>IF($F$2=0," - ",Tabla1[[#This Row],[Base Precio de Lista neto]]*(1-$F$2))</f>
        <v>701.27987999999993</v>
      </c>
      <c r="E5224" s="5">
        <f>IF($F$2=0," - ",Tabla1[[#This Row],[Base para Mejor precio]]*(1-$F$2))</f>
        <v>631.15189199999998</v>
      </c>
      <c r="F5224" s="4" t="s">
        <v>6</v>
      </c>
      <c r="G5224" s="16" t="s">
        <v>6131</v>
      </c>
      <c r="H5224" s="5">
        <f>IFERROR(IF($F$3=0,"-",Tabla1[[#This Row],[Precio de Cliente neto]]*(1+$F$3)),"-")</f>
        <v>1051.9198199999998</v>
      </c>
      <c r="I5224" s="5">
        <v>1001.8284</v>
      </c>
      <c r="J5224" s="5">
        <v>901.64556000000005</v>
      </c>
      <c r="K5224" s="26">
        <v>0.21</v>
      </c>
    </row>
    <row r="5225" spans="1:11">
      <c r="A5225" s="4">
        <v>21259</v>
      </c>
      <c r="B5225" t="s">
        <v>8804</v>
      </c>
      <c r="C5225" s="5">
        <f>IF($F$2=0," - ",Tabla1[[#This Row],[Base Precio de Lista neto]])</f>
        <v>1122.377</v>
      </c>
      <c r="D5225" s="5">
        <f>IF($F$2=0," - ",Tabla1[[#This Row],[Base Precio de Lista neto]]*(1-$F$2))</f>
        <v>785.6638999999999</v>
      </c>
      <c r="E5225" s="5">
        <f>IF($F$2=0," - ",Tabla1[[#This Row],[Base para Mejor precio]]*(1-$F$2))</f>
        <v>707.09750999999994</v>
      </c>
      <c r="F5225" s="4" t="s">
        <v>6</v>
      </c>
      <c r="G5225" s="16" t="s">
        <v>6131</v>
      </c>
      <c r="H5225" s="5">
        <f>IFERROR(IF($F$3=0,"-",Tabla1[[#This Row],[Precio de Cliente neto]]*(1+$F$3)),"-")</f>
        <v>1178.4958499999998</v>
      </c>
      <c r="I5225" s="5">
        <v>1122.377</v>
      </c>
      <c r="J5225" s="5">
        <v>1010.1393</v>
      </c>
      <c r="K5225" s="26">
        <v>0.21</v>
      </c>
    </row>
    <row r="5226" spans="1:11">
      <c r="A5226" s="4">
        <v>21260</v>
      </c>
      <c r="B5226" t="s">
        <v>3960</v>
      </c>
      <c r="C5226" s="5">
        <f>IF($F$2=0," - ",Tabla1[[#This Row],[Base Precio de Lista neto]])</f>
        <v>2404.9025999999999</v>
      </c>
      <c r="D5226" s="5">
        <f>IF($F$2=0," - ",Tabla1[[#This Row],[Base Precio de Lista neto]]*(1-$F$2))</f>
        <v>1683.4318199999998</v>
      </c>
      <c r="E5226" s="5">
        <f>IF($F$2=0," - ",Tabla1[[#This Row],[Base para Mejor precio]]*(1-$F$2))</f>
        <v>1515.0886379999997</v>
      </c>
      <c r="F5226" s="4" t="s">
        <v>6</v>
      </c>
      <c r="G5226" s="16" t="s">
        <v>6131</v>
      </c>
      <c r="H5226" s="5">
        <f>IFERROR(IF($F$3=0,"-",Tabla1[[#This Row],[Precio de Cliente neto]]*(1+$F$3)),"-")</f>
        <v>2525.1477299999997</v>
      </c>
      <c r="I5226" s="5">
        <v>2404.9025999999999</v>
      </c>
      <c r="J5226" s="5">
        <v>2164.4123399999999</v>
      </c>
      <c r="K5226" s="26">
        <v>0.21</v>
      </c>
    </row>
    <row r="5227" spans="1:11">
      <c r="A5227" s="4">
        <v>21261</v>
      </c>
      <c r="B5227" t="s">
        <v>3961</v>
      </c>
      <c r="C5227" s="5">
        <f>IF($F$2=0," - ",Tabla1[[#This Row],[Base Precio de Lista neto]])</f>
        <v>1150.3541</v>
      </c>
      <c r="D5227" s="5">
        <f>IF($F$2=0," - ",Tabla1[[#This Row],[Base Precio de Lista neto]]*(1-$F$2))</f>
        <v>805.24786999999992</v>
      </c>
      <c r="E5227" s="5">
        <f>IF($F$2=0," - ",Tabla1[[#This Row],[Base para Mejor precio]]*(1-$F$2))</f>
        <v>724.72308299999997</v>
      </c>
      <c r="F5227" s="4" t="s">
        <v>6</v>
      </c>
      <c r="G5227" s="16" t="s">
        <v>6131</v>
      </c>
      <c r="H5227" s="5">
        <f>IFERROR(IF($F$3=0,"-",Tabla1[[#This Row],[Precio de Cliente neto]]*(1+$F$3)),"-")</f>
        <v>1207.8718049999998</v>
      </c>
      <c r="I5227" s="5">
        <v>1150.3541</v>
      </c>
      <c r="J5227" s="5">
        <v>1035.3186900000001</v>
      </c>
      <c r="K5227" s="26">
        <v>0.21</v>
      </c>
    </row>
    <row r="5228" spans="1:11">
      <c r="A5228" s="4">
        <v>21262</v>
      </c>
      <c r="B5228" t="s">
        <v>8805</v>
      </c>
      <c r="C5228" s="5">
        <f>IF($F$2=0," - ",Tabla1[[#This Row],[Base Precio de Lista neto]])</f>
        <v>1037.2085999999999</v>
      </c>
      <c r="D5228" s="5">
        <f>IF($F$2=0," - ",Tabla1[[#This Row],[Base Precio de Lista neto]]*(1-$F$2))</f>
        <v>726.04601999999988</v>
      </c>
      <c r="E5228" s="5">
        <f>IF($F$2=0," - ",Tabla1[[#This Row],[Base para Mejor precio]]*(1-$F$2))</f>
        <v>653.441418</v>
      </c>
      <c r="F5228" s="4" t="s">
        <v>6</v>
      </c>
      <c r="G5228" s="16" t="s">
        <v>6131</v>
      </c>
      <c r="H5228" s="5">
        <f>IFERROR(IF($F$3=0,"-",Tabla1[[#This Row],[Precio de Cliente neto]]*(1+$F$3)),"-")</f>
        <v>1089.0690299999999</v>
      </c>
      <c r="I5228" s="5">
        <v>1037.2085999999999</v>
      </c>
      <c r="J5228" s="5">
        <v>933.48774000000003</v>
      </c>
      <c r="K5228" s="26">
        <v>0.21</v>
      </c>
    </row>
    <row r="5229" spans="1:11">
      <c r="A5229" s="4">
        <v>21263</v>
      </c>
      <c r="B5229" t="s">
        <v>3962</v>
      </c>
      <c r="C5229" s="5">
        <f>IF($F$2=0," - ",Tabla1[[#This Row],[Base Precio de Lista neto]])</f>
        <v>847.60569999999996</v>
      </c>
      <c r="D5229" s="5">
        <f>IF($F$2=0," - ",Tabla1[[#This Row],[Base Precio de Lista neto]]*(1-$F$2))</f>
        <v>593.32398999999998</v>
      </c>
      <c r="E5229" s="5">
        <f>IF($F$2=0," - ",Tabla1[[#This Row],[Base para Mejor precio]]*(1-$F$2))</f>
        <v>533.99159099999997</v>
      </c>
      <c r="F5229" s="4" t="s">
        <v>6</v>
      </c>
      <c r="G5229" s="16" t="s">
        <v>6131</v>
      </c>
      <c r="H5229" s="5">
        <f>IFERROR(IF($F$3=0,"-",Tabla1[[#This Row],[Precio de Cliente neto]]*(1+$F$3)),"-")</f>
        <v>889.98598500000003</v>
      </c>
      <c r="I5229" s="5">
        <v>847.60569999999996</v>
      </c>
      <c r="J5229" s="5">
        <v>762.84513000000004</v>
      </c>
      <c r="K5229" s="26">
        <v>0.21</v>
      </c>
    </row>
    <row r="5230" spans="1:11">
      <c r="A5230" s="4">
        <v>21264</v>
      </c>
      <c r="B5230" t="s">
        <v>3963</v>
      </c>
      <c r="C5230" s="5">
        <f>IF($F$2=0," - ",Tabla1[[#This Row],[Base Precio de Lista neto]])</f>
        <v>940.47529999999995</v>
      </c>
      <c r="D5230" s="5">
        <f>IF($F$2=0," - ",Tabla1[[#This Row],[Base Precio de Lista neto]]*(1-$F$2))</f>
        <v>658.33270999999991</v>
      </c>
      <c r="E5230" s="5">
        <f>IF($F$2=0," - ",Tabla1[[#This Row],[Base para Mejor precio]]*(1-$F$2))</f>
        <v>592.49943899999994</v>
      </c>
      <c r="F5230" s="4" t="s">
        <v>6</v>
      </c>
      <c r="G5230" s="16" t="s">
        <v>6131</v>
      </c>
      <c r="H5230" s="5">
        <f>IFERROR(IF($F$3=0,"-",Tabla1[[#This Row],[Precio de Cliente neto]]*(1+$F$3)),"-")</f>
        <v>987.49906499999986</v>
      </c>
      <c r="I5230" s="5">
        <v>940.47529999999995</v>
      </c>
      <c r="J5230" s="5">
        <v>846.42777000000001</v>
      </c>
      <c r="K5230" s="26">
        <v>0.21</v>
      </c>
    </row>
    <row r="5231" spans="1:11">
      <c r="A5231" s="4">
        <v>21265</v>
      </c>
      <c r="B5231" t="s">
        <v>3964</v>
      </c>
      <c r="C5231" s="5">
        <f>IF($F$2=0," - ",Tabla1[[#This Row],[Base Precio de Lista neto]])</f>
        <v>1039.1543999999999</v>
      </c>
      <c r="D5231" s="5">
        <f>IF($F$2=0," - ",Tabla1[[#This Row],[Base Precio de Lista neto]]*(1-$F$2))</f>
        <v>727.40807999999993</v>
      </c>
      <c r="E5231" s="5">
        <f>IF($F$2=0," - ",Tabla1[[#This Row],[Base para Mejor precio]]*(1-$F$2))</f>
        <v>654.66727200000003</v>
      </c>
      <c r="F5231" s="4" t="s">
        <v>6</v>
      </c>
      <c r="G5231" s="16" t="s">
        <v>6131</v>
      </c>
      <c r="H5231" s="5">
        <f>IFERROR(IF($F$3=0,"-",Tabla1[[#This Row],[Precio de Cliente neto]]*(1+$F$3)),"-")</f>
        <v>1091.1121199999998</v>
      </c>
      <c r="I5231" s="5">
        <v>1039.1543999999999</v>
      </c>
      <c r="J5231" s="5">
        <v>935.23896000000002</v>
      </c>
      <c r="K5231" s="26">
        <v>0.21</v>
      </c>
    </row>
    <row r="5232" spans="1:11">
      <c r="A5232" s="4">
        <v>21266</v>
      </c>
      <c r="B5232" t="s">
        <v>3965</v>
      </c>
      <c r="C5232" s="5">
        <f>IF($F$2=0," - ",Tabla1[[#This Row],[Base Precio de Lista neto]])</f>
        <v>970.71010000000001</v>
      </c>
      <c r="D5232" s="5">
        <f>IF($F$2=0," - ",Tabla1[[#This Row],[Base Precio de Lista neto]]*(1-$F$2))</f>
        <v>679.49707000000001</v>
      </c>
      <c r="E5232" s="5">
        <f>IF($F$2=0," - ",Tabla1[[#This Row],[Base para Mejor precio]]*(1-$F$2))</f>
        <v>611.54736300000002</v>
      </c>
      <c r="F5232" s="4" t="s">
        <v>6</v>
      </c>
      <c r="G5232" s="16" t="s">
        <v>6131</v>
      </c>
      <c r="H5232" s="5">
        <f>IFERROR(IF($F$3=0,"-",Tabla1[[#This Row],[Precio de Cliente neto]]*(1+$F$3)),"-")</f>
        <v>1019.2456050000001</v>
      </c>
      <c r="I5232" s="5">
        <v>970.71010000000001</v>
      </c>
      <c r="J5232" s="5">
        <v>873.63909000000001</v>
      </c>
      <c r="K5232" s="26">
        <v>0.21</v>
      </c>
    </row>
    <row r="5233" spans="1:11">
      <c r="A5233" s="4">
        <v>21267</v>
      </c>
      <c r="B5233" t="s">
        <v>3966</v>
      </c>
      <c r="C5233" s="5">
        <f>IF($F$2=0," - ",Tabla1[[#This Row],[Base Precio de Lista neto]])</f>
        <v>1013.2831</v>
      </c>
      <c r="D5233" s="5">
        <f>IF($F$2=0," - ",Tabla1[[#This Row],[Base Precio de Lista neto]]*(1-$F$2))</f>
        <v>709.29816999999991</v>
      </c>
      <c r="E5233" s="5">
        <f>IF($F$2=0," - ",Tabla1[[#This Row],[Base para Mejor precio]]*(1-$F$2))</f>
        <v>638.36835299999996</v>
      </c>
      <c r="F5233" s="4" t="s">
        <v>6</v>
      </c>
      <c r="G5233" s="16" t="s">
        <v>6131</v>
      </c>
      <c r="H5233" s="5">
        <f>IFERROR(IF($F$3=0,"-",Tabla1[[#This Row],[Precio de Cliente neto]]*(1+$F$3)),"-")</f>
        <v>1063.9472549999998</v>
      </c>
      <c r="I5233" s="5">
        <v>1013.2831</v>
      </c>
      <c r="J5233" s="5">
        <v>911.95479</v>
      </c>
      <c r="K5233" s="26">
        <v>0.21</v>
      </c>
    </row>
    <row r="5234" spans="1:11">
      <c r="A5234" s="4">
        <v>21268</v>
      </c>
      <c r="B5234" t="s">
        <v>8806</v>
      </c>
      <c r="C5234" s="5">
        <f>IF($F$2=0," - ",Tabla1[[#This Row],[Base Precio de Lista neto]])</f>
        <v>1238.5989</v>
      </c>
      <c r="D5234" s="5">
        <f>IF($F$2=0," - ",Tabla1[[#This Row],[Base Precio de Lista neto]]*(1-$F$2))</f>
        <v>867.01922999999988</v>
      </c>
      <c r="E5234" s="5">
        <f>IF($F$2=0," - ",Tabla1[[#This Row],[Base para Mejor precio]]*(1-$F$2))</f>
        <v>780.31730699999991</v>
      </c>
      <c r="F5234" s="4" t="s">
        <v>6</v>
      </c>
      <c r="G5234" s="16" t="s">
        <v>6131</v>
      </c>
      <c r="H5234" s="5">
        <f>IFERROR(IF($F$3=0,"-",Tabla1[[#This Row],[Precio de Cliente neto]]*(1+$F$3)),"-")</f>
        <v>1300.5288449999998</v>
      </c>
      <c r="I5234" s="5">
        <v>1238.5989</v>
      </c>
      <c r="J5234" s="5">
        <v>1114.73901</v>
      </c>
      <c r="K5234" s="26">
        <v>0.21</v>
      </c>
    </row>
    <row r="5235" spans="1:11">
      <c r="A5235" s="4">
        <v>21269</v>
      </c>
      <c r="B5235" t="s">
        <v>3967</v>
      </c>
      <c r="C5235" s="5">
        <f>IF($F$2=0," - ",Tabla1[[#This Row],[Base Precio de Lista neto]])</f>
        <v>936.12490000000003</v>
      </c>
      <c r="D5235" s="5">
        <f>IF($F$2=0," - ",Tabla1[[#This Row],[Base Precio de Lista neto]]*(1-$F$2))</f>
        <v>655.28742999999997</v>
      </c>
      <c r="E5235" s="5">
        <f>IF($F$2=0," - ",Tabla1[[#This Row],[Base para Mejor precio]]*(1-$F$2))</f>
        <v>589.75868700000001</v>
      </c>
      <c r="F5235" s="4" t="s">
        <v>6</v>
      </c>
      <c r="G5235" s="16" t="s">
        <v>6131</v>
      </c>
      <c r="H5235" s="5">
        <f>IFERROR(IF($F$3=0,"-",Tabla1[[#This Row],[Precio de Cliente neto]]*(1+$F$3)),"-")</f>
        <v>982.93114500000001</v>
      </c>
      <c r="I5235" s="5">
        <v>936.12490000000003</v>
      </c>
      <c r="J5235" s="5">
        <v>842.51241000000005</v>
      </c>
      <c r="K5235" s="26">
        <v>0.21</v>
      </c>
    </row>
    <row r="5236" spans="1:11">
      <c r="A5236" s="4">
        <v>21270</v>
      </c>
      <c r="B5236" t="s">
        <v>3968</v>
      </c>
      <c r="C5236" s="5">
        <f>IF($F$2=0," - ",Tabla1[[#This Row],[Base Precio de Lista neto]])</f>
        <v>1203.1943000000001</v>
      </c>
      <c r="D5236" s="5">
        <f>IF($F$2=0," - ",Tabla1[[#This Row],[Base Precio de Lista neto]]*(1-$F$2))</f>
        <v>842.23601000000008</v>
      </c>
      <c r="E5236" s="5">
        <f>IF($F$2=0," - ",Tabla1[[#This Row],[Base para Mejor precio]]*(1-$F$2))</f>
        <v>758.01240900000005</v>
      </c>
      <c r="F5236" s="4" t="s">
        <v>6</v>
      </c>
      <c r="G5236" s="16" t="s">
        <v>6131</v>
      </c>
      <c r="H5236" s="5">
        <f>IFERROR(IF($F$3=0,"-",Tabla1[[#This Row],[Precio de Cliente neto]]*(1+$F$3)),"-")</f>
        <v>1263.3540150000001</v>
      </c>
      <c r="I5236" s="5">
        <v>1203.1943000000001</v>
      </c>
      <c r="J5236" s="5">
        <v>1082.8748700000001</v>
      </c>
      <c r="K5236" s="26">
        <v>0.21</v>
      </c>
    </row>
    <row r="5237" spans="1:11">
      <c r="A5237" s="4">
        <v>21271</v>
      </c>
      <c r="B5237" t="s">
        <v>3969</v>
      </c>
      <c r="C5237" s="5">
        <f>IF($F$2=0," - ",Tabla1[[#This Row],[Base Precio de Lista neto]])</f>
        <v>1289.7272</v>
      </c>
      <c r="D5237" s="5">
        <f>IF($F$2=0," - ",Tabla1[[#This Row],[Base Precio de Lista neto]]*(1-$F$2))</f>
        <v>902.80903999999998</v>
      </c>
      <c r="E5237" s="5">
        <f>IF($F$2=0," - ",Tabla1[[#This Row],[Base para Mejor precio]]*(1-$F$2))</f>
        <v>812.52813600000002</v>
      </c>
      <c r="F5237" s="4" t="s">
        <v>6</v>
      </c>
      <c r="G5237" s="16" t="s">
        <v>6131</v>
      </c>
      <c r="H5237" s="5">
        <f>IFERROR(IF($F$3=0,"-",Tabla1[[#This Row],[Precio de Cliente neto]]*(1+$F$3)),"-")</f>
        <v>1354.2135599999999</v>
      </c>
      <c r="I5237" s="5">
        <v>1289.7272</v>
      </c>
      <c r="J5237" s="5">
        <v>1160.7544800000001</v>
      </c>
      <c r="K5237" s="26">
        <v>0.21</v>
      </c>
    </row>
    <row r="5238" spans="1:11">
      <c r="A5238" s="4">
        <v>21272</v>
      </c>
      <c r="B5238" t="s">
        <v>3970</v>
      </c>
      <c r="C5238" s="5">
        <f>IF($F$2=0," - ",Tabla1[[#This Row],[Base Precio de Lista neto]])</f>
        <v>1377.1433999999999</v>
      </c>
      <c r="D5238" s="5">
        <f>IF($F$2=0," - ",Tabla1[[#This Row],[Base Precio de Lista neto]]*(1-$F$2))</f>
        <v>964.00037999999984</v>
      </c>
      <c r="E5238" s="5">
        <f>IF($F$2=0," - ",Tabla1[[#This Row],[Base para Mejor precio]]*(1-$F$2))</f>
        <v>867.60034199999996</v>
      </c>
      <c r="F5238" s="4" t="s">
        <v>6</v>
      </c>
      <c r="G5238" s="16" t="s">
        <v>6131</v>
      </c>
      <c r="H5238" s="5">
        <f>IFERROR(IF($F$3=0,"-",Tabla1[[#This Row],[Precio de Cliente neto]]*(1+$F$3)),"-")</f>
        <v>1446.0005699999997</v>
      </c>
      <c r="I5238" s="5">
        <v>1377.1433999999999</v>
      </c>
      <c r="J5238" s="5">
        <v>1239.4290599999999</v>
      </c>
      <c r="K5238" s="26">
        <v>0.21</v>
      </c>
    </row>
    <row r="5239" spans="1:11">
      <c r="A5239" s="4">
        <v>21273</v>
      </c>
      <c r="B5239" t="s">
        <v>3971</v>
      </c>
      <c r="C5239" s="5">
        <f>IF($F$2=0," - ",Tabla1[[#This Row],[Base Precio de Lista neto]])</f>
        <v>1675.4745</v>
      </c>
      <c r="D5239" s="5">
        <f>IF($F$2=0," - ",Tabla1[[#This Row],[Base Precio de Lista neto]]*(1-$F$2))</f>
        <v>1172.83215</v>
      </c>
      <c r="E5239" s="5">
        <f>IF($F$2=0," - ",Tabla1[[#This Row],[Base para Mejor precio]]*(1-$F$2))</f>
        <v>1055.548935</v>
      </c>
      <c r="F5239" s="4" t="s">
        <v>6</v>
      </c>
      <c r="G5239" s="16" t="s">
        <v>6131</v>
      </c>
      <c r="H5239" s="5">
        <f>IFERROR(IF($F$3=0,"-",Tabla1[[#This Row],[Precio de Cliente neto]]*(1+$F$3)),"-")</f>
        <v>1759.2482249999998</v>
      </c>
      <c r="I5239" s="5">
        <v>1675.4745</v>
      </c>
      <c r="J5239" s="5">
        <v>1507.92705</v>
      </c>
      <c r="K5239" s="26">
        <v>0.21</v>
      </c>
    </row>
    <row r="5240" spans="1:11">
      <c r="A5240" s="4">
        <v>21274</v>
      </c>
      <c r="B5240" t="s">
        <v>3972</v>
      </c>
      <c r="C5240" s="5">
        <f>IF($F$2=0," - ",Tabla1[[#This Row],[Base Precio de Lista neto]])</f>
        <v>528.09799999999996</v>
      </c>
      <c r="D5240" s="5">
        <f>IF($F$2=0," - ",Tabla1[[#This Row],[Base Precio de Lista neto]]*(1-$F$2))</f>
        <v>369.66859999999997</v>
      </c>
      <c r="E5240" s="5">
        <f>IF($F$2=0," - ",Tabla1[[#This Row],[Base para Mejor precio]]*(1-$F$2))</f>
        <v>332.70173999999997</v>
      </c>
      <c r="F5240" s="4" t="s">
        <v>6</v>
      </c>
      <c r="G5240" s="16" t="s">
        <v>6131</v>
      </c>
      <c r="H5240" s="5">
        <f>IFERROR(IF($F$3=0,"-",Tabla1[[#This Row],[Precio de Cliente neto]]*(1+$F$3)),"-")</f>
        <v>554.50289999999995</v>
      </c>
      <c r="I5240" s="5">
        <v>528.09799999999996</v>
      </c>
      <c r="J5240" s="5">
        <v>475.28820000000002</v>
      </c>
      <c r="K5240" s="26">
        <v>0.21</v>
      </c>
    </row>
    <row r="5241" spans="1:11">
      <c r="A5241" s="4">
        <v>21275</v>
      </c>
      <c r="B5241" t="s">
        <v>3973</v>
      </c>
      <c r="C5241" s="5">
        <f>IF($F$2=0," - ",Tabla1[[#This Row],[Base Precio de Lista neto]])</f>
        <v>528.09799999999996</v>
      </c>
      <c r="D5241" s="5">
        <f>IF($F$2=0," - ",Tabla1[[#This Row],[Base Precio de Lista neto]]*(1-$F$2))</f>
        <v>369.66859999999997</v>
      </c>
      <c r="E5241" s="5">
        <f>IF($F$2=0," - ",Tabla1[[#This Row],[Base para Mejor precio]]*(1-$F$2))</f>
        <v>332.70173999999997</v>
      </c>
      <c r="F5241" s="4" t="s">
        <v>6</v>
      </c>
      <c r="G5241" s="16" t="s">
        <v>6131</v>
      </c>
      <c r="H5241" s="5">
        <f>IFERROR(IF($F$3=0,"-",Tabla1[[#This Row],[Precio de Cliente neto]]*(1+$F$3)),"-")</f>
        <v>554.50289999999995</v>
      </c>
      <c r="I5241" s="5">
        <v>528.09799999999996</v>
      </c>
      <c r="J5241" s="5">
        <v>475.28820000000002</v>
      </c>
      <c r="K5241" s="26">
        <v>0.21</v>
      </c>
    </row>
    <row r="5242" spans="1:11">
      <c r="A5242" s="4">
        <v>21276</v>
      </c>
      <c r="B5242" t="s">
        <v>3974</v>
      </c>
      <c r="C5242" s="5">
        <f>IF($F$2=0," - ",Tabla1[[#This Row],[Base Precio de Lista neto]])</f>
        <v>805.226</v>
      </c>
      <c r="D5242" s="5">
        <f>IF($F$2=0," - ",Tabla1[[#This Row],[Base Precio de Lista neto]]*(1-$F$2))</f>
        <v>563.65819999999997</v>
      </c>
      <c r="E5242" s="5">
        <f>IF($F$2=0," - ",Tabla1[[#This Row],[Base para Mejor precio]]*(1-$F$2))</f>
        <v>507.29237999999998</v>
      </c>
      <c r="F5242" s="4" t="s">
        <v>6</v>
      </c>
      <c r="G5242" s="16" t="s">
        <v>6131</v>
      </c>
      <c r="H5242" s="5">
        <f>IFERROR(IF($F$3=0,"-",Tabla1[[#This Row],[Precio de Cliente neto]]*(1+$F$3)),"-")</f>
        <v>845.4873</v>
      </c>
      <c r="I5242" s="5">
        <v>805.226</v>
      </c>
      <c r="J5242" s="5">
        <v>724.70339999999999</v>
      </c>
      <c r="K5242" s="26">
        <v>0.21</v>
      </c>
    </row>
    <row r="5243" spans="1:11">
      <c r="A5243" s="4">
        <v>21277</v>
      </c>
      <c r="B5243" t="s">
        <v>3975</v>
      </c>
      <c r="C5243" s="5">
        <f>IF($F$2=0," - ",Tabla1[[#This Row],[Base Precio de Lista neto]])</f>
        <v>805.226</v>
      </c>
      <c r="D5243" s="5">
        <f>IF($F$2=0," - ",Tabla1[[#This Row],[Base Precio de Lista neto]]*(1-$F$2))</f>
        <v>563.65819999999997</v>
      </c>
      <c r="E5243" s="5">
        <f>IF($F$2=0," - ",Tabla1[[#This Row],[Base para Mejor precio]]*(1-$F$2))</f>
        <v>507.29237999999998</v>
      </c>
      <c r="F5243" s="4" t="s">
        <v>6</v>
      </c>
      <c r="G5243" s="16" t="s">
        <v>6131</v>
      </c>
      <c r="H5243" s="5">
        <f>IFERROR(IF($F$3=0,"-",Tabla1[[#This Row],[Precio de Cliente neto]]*(1+$F$3)),"-")</f>
        <v>845.4873</v>
      </c>
      <c r="I5243" s="5">
        <v>805.226</v>
      </c>
      <c r="J5243" s="5">
        <v>724.70339999999999</v>
      </c>
      <c r="K5243" s="26">
        <v>0.21</v>
      </c>
    </row>
    <row r="5244" spans="1:11">
      <c r="A5244" s="4">
        <v>21278</v>
      </c>
      <c r="B5244" t="s">
        <v>3976</v>
      </c>
      <c r="C5244" s="5">
        <f>IF($F$2=0," - ",Tabla1[[#This Row],[Base Precio de Lista neto]])</f>
        <v>528.09799999999996</v>
      </c>
      <c r="D5244" s="5">
        <f>IF($F$2=0," - ",Tabla1[[#This Row],[Base Precio de Lista neto]]*(1-$F$2))</f>
        <v>369.66859999999997</v>
      </c>
      <c r="E5244" s="5">
        <f>IF($F$2=0," - ",Tabla1[[#This Row],[Base para Mejor precio]]*(1-$F$2))</f>
        <v>332.70173999999997</v>
      </c>
      <c r="F5244" s="4" t="s">
        <v>6</v>
      </c>
      <c r="G5244" s="16" t="s">
        <v>6131</v>
      </c>
      <c r="H5244" s="5">
        <f>IFERROR(IF($F$3=0,"-",Tabla1[[#This Row],[Precio de Cliente neto]]*(1+$F$3)),"-")</f>
        <v>554.50289999999995</v>
      </c>
      <c r="I5244" s="5">
        <v>528.09799999999996</v>
      </c>
      <c r="J5244" s="5">
        <v>475.28820000000002</v>
      </c>
      <c r="K5244" s="26">
        <v>0.21</v>
      </c>
    </row>
    <row r="5245" spans="1:11">
      <c r="A5245" s="4">
        <v>21279</v>
      </c>
      <c r="B5245" t="s">
        <v>3977</v>
      </c>
      <c r="C5245" s="5">
        <f>IF($F$2=0," - ",Tabla1[[#This Row],[Base Precio de Lista neto]])</f>
        <v>528.09799999999996</v>
      </c>
      <c r="D5245" s="5">
        <f>IF($F$2=0," - ",Tabla1[[#This Row],[Base Precio de Lista neto]]*(1-$F$2))</f>
        <v>369.66859999999997</v>
      </c>
      <c r="E5245" s="5">
        <f>IF($F$2=0," - ",Tabla1[[#This Row],[Base para Mejor precio]]*(1-$F$2))</f>
        <v>332.70173999999997</v>
      </c>
      <c r="F5245" s="4" t="s">
        <v>6</v>
      </c>
      <c r="G5245" s="16" t="s">
        <v>6131</v>
      </c>
      <c r="H5245" s="5">
        <f>IFERROR(IF($F$3=0,"-",Tabla1[[#This Row],[Precio de Cliente neto]]*(1+$F$3)),"-")</f>
        <v>554.50289999999995</v>
      </c>
      <c r="I5245" s="5">
        <v>528.09799999999996</v>
      </c>
      <c r="J5245" s="5">
        <v>475.28820000000002</v>
      </c>
      <c r="K5245" s="26">
        <v>0.21</v>
      </c>
    </row>
    <row r="5246" spans="1:11">
      <c r="A5246" s="4">
        <v>21280</v>
      </c>
      <c r="B5246" t="s">
        <v>8807</v>
      </c>
      <c r="C5246" s="5">
        <f>IF($F$2=0," - ",Tabla1[[#This Row],[Base Precio de Lista neto]])</f>
        <v>950.01430000000005</v>
      </c>
      <c r="D5246" s="5">
        <f>IF($F$2=0," - ",Tabla1[[#This Row],[Base Precio de Lista neto]]*(1-$F$2))</f>
        <v>665.01000999999997</v>
      </c>
      <c r="E5246" s="5">
        <f>IF($F$2=0," - ",Tabla1[[#This Row],[Base para Mejor precio]]*(1-$F$2))</f>
        <v>598.50900899999999</v>
      </c>
      <c r="F5246" s="4" t="s">
        <v>6</v>
      </c>
      <c r="G5246" s="16" t="s">
        <v>6131</v>
      </c>
      <c r="H5246" s="5">
        <f>IFERROR(IF($F$3=0,"-",Tabla1[[#This Row],[Precio de Cliente neto]]*(1+$F$3)),"-")</f>
        <v>997.51501499999995</v>
      </c>
      <c r="I5246" s="5">
        <v>950.01430000000005</v>
      </c>
      <c r="J5246" s="5">
        <v>855.01287000000002</v>
      </c>
      <c r="K5246" s="26">
        <v>0.21</v>
      </c>
    </row>
    <row r="5247" spans="1:11">
      <c r="A5247" s="4">
        <v>21281</v>
      </c>
      <c r="B5247" t="s">
        <v>8808</v>
      </c>
      <c r="C5247" s="5">
        <f>IF($F$2=0," - ",Tabla1[[#This Row],[Base Precio de Lista neto]])</f>
        <v>950.01469999999995</v>
      </c>
      <c r="D5247" s="5">
        <f>IF($F$2=0," - ",Tabla1[[#This Row],[Base Precio de Lista neto]]*(1-$F$2))</f>
        <v>665.01028999999994</v>
      </c>
      <c r="E5247" s="5">
        <f>IF($F$2=0," - ",Tabla1[[#This Row],[Base para Mejor precio]]*(1-$F$2))</f>
        <v>598.50926099999992</v>
      </c>
      <c r="F5247" s="4" t="s">
        <v>6</v>
      </c>
      <c r="G5247" s="16" t="s">
        <v>6131</v>
      </c>
      <c r="H5247" s="5">
        <f>IFERROR(IF($F$3=0,"-",Tabla1[[#This Row],[Precio de Cliente neto]]*(1+$F$3)),"-")</f>
        <v>997.51543499999991</v>
      </c>
      <c r="I5247" s="5">
        <v>950.01469999999995</v>
      </c>
      <c r="J5247" s="5">
        <v>855.01323000000002</v>
      </c>
      <c r="K5247" s="26">
        <v>0.21</v>
      </c>
    </row>
    <row r="5248" spans="1:11">
      <c r="A5248" s="4">
        <v>21282</v>
      </c>
      <c r="B5248" t="s">
        <v>8809</v>
      </c>
      <c r="C5248" s="5">
        <f>IF($F$2=0," - ",Tabla1[[#This Row],[Base Precio de Lista neto]])</f>
        <v>950.01469999999995</v>
      </c>
      <c r="D5248" s="5">
        <f>IF($F$2=0," - ",Tabla1[[#This Row],[Base Precio de Lista neto]]*(1-$F$2))</f>
        <v>665.01028999999994</v>
      </c>
      <c r="E5248" s="5">
        <f>IF($F$2=0," - ",Tabla1[[#This Row],[Base para Mejor precio]]*(1-$F$2))</f>
        <v>598.50926099999992</v>
      </c>
      <c r="F5248" s="4" t="s">
        <v>6</v>
      </c>
      <c r="G5248" s="16" t="s">
        <v>6131</v>
      </c>
      <c r="H5248" s="5">
        <f>IFERROR(IF($F$3=0,"-",Tabla1[[#This Row],[Precio de Cliente neto]]*(1+$F$3)),"-")</f>
        <v>997.51543499999991</v>
      </c>
      <c r="I5248" s="5">
        <v>950.01469999999995</v>
      </c>
      <c r="J5248" s="5">
        <v>855.01323000000002</v>
      </c>
      <c r="K5248" s="26">
        <v>0.21</v>
      </c>
    </row>
    <row r="5249" spans="1:11">
      <c r="A5249" s="4">
        <v>21283</v>
      </c>
      <c r="B5249" t="s">
        <v>8810</v>
      </c>
      <c r="C5249" s="5">
        <f>IF($F$2=0," - ",Tabla1[[#This Row],[Base Precio de Lista neto]])</f>
        <v>950.01469999999995</v>
      </c>
      <c r="D5249" s="5">
        <f>IF($F$2=0," - ",Tabla1[[#This Row],[Base Precio de Lista neto]]*(1-$F$2))</f>
        <v>665.01028999999994</v>
      </c>
      <c r="E5249" s="5">
        <f>IF($F$2=0," - ",Tabla1[[#This Row],[Base para Mejor precio]]*(1-$F$2))</f>
        <v>598.50926099999992</v>
      </c>
      <c r="F5249" s="4" t="s">
        <v>6</v>
      </c>
      <c r="G5249" s="16" t="s">
        <v>6131</v>
      </c>
      <c r="H5249" s="5">
        <f>IFERROR(IF($F$3=0,"-",Tabla1[[#This Row],[Precio de Cliente neto]]*(1+$F$3)),"-")</f>
        <v>997.51543499999991</v>
      </c>
      <c r="I5249" s="5">
        <v>950.01469999999995</v>
      </c>
      <c r="J5249" s="5">
        <v>855.01323000000002</v>
      </c>
      <c r="K5249" s="26">
        <v>0.21</v>
      </c>
    </row>
    <row r="5250" spans="1:11">
      <c r="A5250" s="4">
        <v>21284</v>
      </c>
      <c r="B5250" t="s">
        <v>8811</v>
      </c>
      <c r="C5250" s="5">
        <f>IF($F$2=0," - ",Tabla1[[#This Row],[Base Precio de Lista neto]])</f>
        <v>950.01469999999995</v>
      </c>
      <c r="D5250" s="5">
        <f>IF($F$2=0," - ",Tabla1[[#This Row],[Base Precio de Lista neto]]*(1-$F$2))</f>
        <v>665.01028999999994</v>
      </c>
      <c r="E5250" s="5">
        <f>IF($F$2=0," - ",Tabla1[[#This Row],[Base para Mejor precio]]*(1-$F$2))</f>
        <v>598.50926099999992</v>
      </c>
      <c r="F5250" s="4" t="s">
        <v>6</v>
      </c>
      <c r="G5250" s="16" t="s">
        <v>6131</v>
      </c>
      <c r="H5250" s="5">
        <f>IFERROR(IF($F$3=0,"-",Tabla1[[#This Row],[Precio de Cliente neto]]*(1+$F$3)),"-")</f>
        <v>997.51543499999991</v>
      </c>
      <c r="I5250" s="5">
        <v>950.01469999999995</v>
      </c>
      <c r="J5250" s="5">
        <v>855.01323000000002</v>
      </c>
      <c r="K5250" s="26">
        <v>0.21</v>
      </c>
    </row>
    <row r="5251" spans="1:11">
      <c r="A5251" s="4">
        <v>21285</v>
      </c>
      <c r="B5251" t="s">
        <v>8812</v>
      </c>
      <c r="C5251" s="5">
        <f>IF($F$2=0," - ",Tabla1[[#This Row],[Base Precio de Lista neto]])</f>
        <v>950.01469999999995</v>
      </c>
      <c r="D5251" s="5">
        <f>IF($F$2=0," - ",Tabla1[[#This Row],[Base Precio de Lista neto]]*(1-$F$2))</f>
        <v>665.01028999999994</v>
      </c>
      <c r="E5251" s="5">
        <f>IF($F$2=0," - ",Tabla1[[#This Row],[Base para Mejor precio]]*(1-$F$2))</f>
        <v>598.50926099999992</v>
      </c>
      <c r="F5251" s="4" t="s">
        <v>6</v>
      </c>
      <c r="G5251" s="16" t="s">
        <v>6131</v>
      </c>
      <c r="H5251" s="5">
        <f>IFERROR(IF($F$3=0,"-",Tabla1[[#This Row],[Precio de Cliente neto]]*(1+$F$3)),"-")</f>
        <v>997.51543499999991</v>
      </c>
      <c r="I5251" s="5">
        <v>950.01469999999995</v>
      </c>
      <c r="J5251" s="5">
        <v>855.01323000000002</v>
      </c>
      <c r="K5251" s="26">
        <v>0.21</v>
      </c>
    </row>
    <row r="5252" spans="1:11">
      <c r="A5252" s="4">
        <v>21286</v>
      </c>
      <c r="B5252" t="s">
        <v>8813</v>
      </c>
      <c r="C5252" s="5">
        <f>IF($F$2=0," - ",Tabla1[[#This Row],[Base Precio de Lista neto]])</f>
        <v>950.01469999999995</v>
      </c>
      <c r="D5252" s="5">
        <f>IF($F$2=0," - ",Tabla1[[#This Row],[Base Precio de Lista neto]]*(1-$F$2))</f>
        <v>665.01028999999994</v>
      </c>
      <c r="E5252" s="5">
        <f>IF($F$2=0," - ",Tabla1[[#This Row],[Base para Mejor precio]]*(1-$F$2))</f>
        <v>598.50926099999992</v>
      </c>
      <c r="F5252" s="4" t="s">
        <v>6</v>
      </c>
      <c r="G5252" s="16" t="s">
        <v>6131</v>
      </c>
      <c r="H5252" s="5">
        <f>IFERROR(IF($F$3=0,"-",Tabla1[[#This Row],[Precio de Cliente neto]]*(1+$F$3)),"-")</f>
        <v>997.51543499999991</v>
      </c>
      <c r="I5252" s="5">
        <v>950.01469999999995</v>
      </c>
      <c r="J5252" s="5">
        <v>855.01323000000002</v>
      </c>
      <c r="K5252" s="26">
        <v>0.21</v>
      </c>
    </row>
    <row r="5253" spans="1:11">
      <c r="A5253" s="4">
        <v>21287</v>
      </c>
      <c r="B5253" t="s">
        <v>8814</v>
      </c>
      <c r="C5253" s="5">
        <f>IF($F$2=0," - ",Tabla1[[#This Row],[Base Precio de Lista neto]])</f>
        <v>950.01469999999995</v>
      </c>
      <c r="D5253" s="5">
        <f>IF($F$2=0," - ",Tabla1[[#This Row],[Base Precio de Lista neto]]*(1-$F$2))</f>
        <v>665.01028999999994</v>
      </c>
      <c r="E5253" s="5">
        <f>IF($F$2=0," - ",Tabla1[[#This Row],[Base para Mejor precio]]*(1-$F$2))</f>
        <v>598.50926099999992</v>
      </c>
      <c r="F5253" s="4" t="s">
        <v>6</v>
      </c>
      <c r="G5253" s="16" t="s">
        <v>6131</v>
      </c>
      <c r="H5253" s="5">
        <f>IFERROR(IF($F$3=0,"-",Tabla1[[#This Row],[Precio de Cliente neto]]*(1+$F$3)),"-")</f>
        <v>997.51543499999991</v>
      </c>
      <c r="I5253" s="5">
        <v>950.01469999999995</v>
      </c>
      <c r="J5253" s="5">
        <v>855.01323000000002</v>
      </c>
      <c r="K5253" s="26">
        <v>0.21</v>
      </c>
    </row>
    <row r="5254" spans="1:11">
      <c r="A5254" s="4">
        <v>21288</v>
      </c>
      <c r="B5254" t="s">
        <v>8815</v>
      </c>
      <c r="C5254" s="5">
        <f>IF($F$2=0," - ",Tabla1[[#This Row],[Base Precio de Lista neto]])</f>
        <v>950.01469999999995</v>
      </c>
      <c r="D5254" s="5">
        <f>IF($F$2=0," - ",Tabla1[[#This Row],[Base Precio de Lista neto]]*(1-$F$2))</f>
        <v>665.01028999999994</v>
      </c>
      <c r="E5254" s="5">
        <f>IF($F$2=0," - ",Tabla1[[#This Row],[Base para Mejor precio]]*(1-$F$2))</f>
        <v>598.50926099999992</v>
      </c>
      <c r="F5254" s="4" t="s">
        <v>6</v>
      </c>
      <c r="G5254" s="16" t="s">
        <v>6131</v>
      </c>
      <c r="H5254" s="5">
        <f>IFERROR(IF($F$3=0,"-",Tabla1[[#This Row],[Precio de Cliente neto]]*(1+$F$3)),"-")</f>
        <v>997.51543499999991</v>
      </c>
      <c r="I5254" s="5">
        <v>950.01469999999995</v>
      </c>
      <c r="J5254" s="5">
        <v>855.01323000000002</v>
      </c>
      <c r="K5254" s="26">
        <v>0.21</v>
      </c>
    </row>
    <row r="5255" spans="1:11">
      <c r="A5255" s="4">
        <v>21289</v>
      </c>
      <c r="B5255" t="s">
        <v>3978</v>
      </c>
      <c r="C5255" s="5">
        <f>IF($F$2=0," - ",Tabla1[[#This Row],[Base Precio de Lista neto]])</f>
        <v>714.88649999999996</v>
      </c>
      <c r="D5255" s="5">
        <f>IF($F$2=0," - ",Tabla1[[#This Row],[Base Precio de Lista neto]]*(1-$F$2))</f>
        <v>500.42054999999993</v>
      </c>
      <c r="E5255" s="5">
        <f>IF($F$2=0," - ",Tabla1[[#This Row],[Base para Mejor precio]]*(1-$F$2))</f>
        <v>450.37849499999993</v>
      </c>
      <c r="F5255" s="4" t="s">
        <v>6</v>
      </c>
      <c r="G5255" s="16" t="s">
        <v>6131</v>
      </c>
      <c r="H5255" s="5">
        <f>IFERROR(IF($F$3=0,"-",Tabla1[[#This Row],[Precio de Cliente neto]]*(1+$F$3)),"-")</f>
        <v>750.63082499999996</v>
      </c>
      <c r="I5255" s="5">
        <v>714.88649999999996</v>
      </c>
      <c r="J5255" s="5">
        <v>643.39784999999995</v>
      </c>
      <c r="K5255" s="26">
        <v>0.21</v>
      </c>
    </row>
    <row r="5256" spans="1:11">
      <c r="A5256" s="4">
        <v>21290</v>
      </c>
      <c r="B5256" t="s">
        <v>3979</v>
      </c>
      <c r="C5256" s="5">
        <f>IF($F$2=0," - ",Tabla1[[#This Row],[Base Precio de Lista neto]])</f>
        <v>815.20640000000003</v>
      </c>
      <c r="D5256" s="5">
        <f>IF($F$2=0," - ",Tabla1[[#This Row],[Base Precio de Lista neto]]*(1-$F$2))</f>
        <v>570.64447999999993</v>
      </c>
      <c r="E5256" s="5">
        <f>IF($F$2=0," - ",Tabla1[[#This Row],[Base para Mejor precio]]*(1-$F$2))</f>
        <v>513.58003199999996</v>
      </c>
      <c r="F5256" s="4" t="s">
        <v>6</v>
      </c>
      <c r="G5256" s="16" t="s">
        <v>6131</v>
      </c>
      <c r="H5256" s="5">
        <f>IFERROR(IF($F$3=0,"-",Tabla1[[#This Row],[Precio de Cliente neto]]*(1+$F$3)),"-")</f>
        <v>855.9667199999999</v>
      </c>
      <c r="I5256" s="5">
        <v>815.20640000000003</v>
      </c>
      <c r="J5256" s="5">
        <v>733.68575999999996</v>
      </c>
      <c r="K5256" s="26">
        <v>0.21</v>
      </c>
    </row>
    <row r="5257" spans="1:11">
      <c r="A5257" s="4">
        <v>21291</v>
      </c>
      <c r="B5257" t="s">
        <v>3980</v>
      </c>
      <c r="C5257" s="5">
        <f>IF($F$2=0," - ",Tabla1[[#This Row],[Base Precio de Lista neto]])</f>
        <v>731.7595</v>
      </c>
      <c r="D5257" s="5">
        <f>IF($F$2=0," - ",Tabla1[[#This Row],[Base Precio de Lista neto]]*(1-$F$2))</f>
        <v>512.23164999999995</v>
      </c>
      <c r="E5257" s="5">
        <f>IF($F$2=0," - ",Tabla1[[#This Row],[Base para Mejor precio]]*(1-$F$2))</f>
        <v>461.00848499999995</v>
      </c>
      <c r="F5257" s="4" t="s">
        <v>6</v>
      </c>
      <c r="G5257" s="16" t="s">
        <v>6131</v>
      </c>
      <c r="H5257" s="5">
        <f>IFERROR(IF($F$3=0,"-",Tabla1[[#This Row],[Precio de Cliente neto]]*(1+$F$3)),"-")</f>
        <v>768.34747499999992</v>
      </c>
      <c r="I5257" s="5">
        <v>731.7595</v>
      </c>
      <c r="J5257" s="5">
        <v>658.58354999999995</v>
      </c>
      <c r="K5257" s="26">
        <v>0.21</v>
      </c>
    </row>
    <row r="5258" spans="1:11">
      <c r="A5258" s="4">
        <v>21292</v>
      </c>
      <c r="B5258" t="s">
        <v>3981</v>
      </c>
      <c r="C5258" s="5">
        <f>IF($F$2=0," - ",Tabla1[[#This Row],[Base Precio de Lista neto]])</f>
        <v>1073.6251999999999</v>
      </c>
      <c r="D5258" s="5">
        <f>IF($F$2=0," - ",Tabla1[[#This Row],[Base Precio de Lista neto]]*(1-$F$2))</f>
        <v>751.5376399999999</v>
      </c>
      <c r="E5258" s="5">
        <f>IF($F$2=0," - ",Tabla1[[#This Row],[Base para Mejor precio]]*(1-$F$2))</f>
        <v>676.38387599999999</v>
      </c>
      <c r="F5258" s="4" t="s">
        <v>6</v>
      </c>
      <c r="G5258" s="16" t="s">
        <v>6131</v>
      </c>
      <c r="H5258" s="5">
        <f>IFERROR(IF($F$3=0,"-",Tabla1[[#This Row],[Precio de Cliente neto]]*(1+$F$3)),"-")</f>
        <v>1127.3064599999998</v>
      </c>
      <c r="I5258" s="5">
        <v>1073.6251999999999</v>
      </c>
      <c r="J5258" s="5">
        <v>966.26268000000005</v>
      </c>
      <c r="K5258" s="26">
        <v>0.21</v>
      </c>
    </row>
    <row r="5259" spans="1:11">
      <c r="A5259" s="4">
        <v>21293</v>
      </c>
      <c r="B5259" t="s">
        <v>3982</v>
      </c>
      <c r="C5259" s="5">
        <f>IF($F$2=0," - ",Tabla1[[#This Row],[Base Precio de Lista neto]])</f>
        <v>1177.7301</v>
      </c>
      <c r="D5259" s="5">
        <f>IF($F$2=0," - ",Tabla1[[#This Row],[Base Precio de Lista neto]]*(1-$F$2))</f>
        <v>824.41107</v>
      </c>
      <c r="E5259" s="5">
        <f>IF($F$2=0," - ",Tabla1[[#This Row],[Base para Mejor precio]]*(1-$F$2))</f>
        <v>741.96996300000001</v>
      </c>
      <c r="F5259" s="4" t="s">
        <v>6</v>
      </c>
      <c r="G5259" s="16" t="s">
        <v>6131</v>
      </c>
      <c r="H5259" s="5">
        <f>IFERROR(IF($F$3=0,"-",Tabla1[[#This Row],[Precio de Cliente neto]]*(1+$F$3)),"-")</f>
        <v>1236.6166049999999</v>
      </c>
      <c r="I5259" s="5">
        <v>1177.7301</v>
      </c>
      <c r="J5259" s="5">
        <v>1059.9570900000001</v>
      </c>
      <c r="K5259" s="26">
        <v>0.21</v>
      </c>
    </row>
    <row r="5260" spans="1:11">
      <c r="A5260" s="4">
        <v>21302</v>
      </c>
      <c r="B5260" t="s">
        <v>3983</v>
      </c>
      <c r="C5260" s="5">
        <f>IF($F$2=0," - ",Tabla1[[#This Row],[Base Precio de Lista neto]])</f>
        <v>4233.8329999999996</v>
      </c>
      <c r="D5260" s="5">
        <f>IF($F$2=0," - ",Tabla1[[#This Row],[Base Precio de Lista neto]]*(1-$F$2))</f>
        <v>2963.6830999999997</v>
      </c>
      <c r="E5260" s="5">
        <f>IF($F$2=0," - ",Tabla1[[#This Row],[Base para Mejor precio]]*(1-$F$2))</f>
        <v>2667.3147899999999</v>
      </c>
      <c r="F5260" s="4" t="s">
        <v>4</v>
      </c>
      <c r="G5260" s="16" t="s">
        <v>6131</v>
      </c>
      <c r="H5260" s="5">
        <f>IFERROR(IF($F$3=0,"-",Tabla1[[#This Row],[Precio de Cliente neto]]*(1+$F$3)),"-")</f>
        <v>4445.5246499999994</v>
      </c>
      <c r="I5260" s="5">
        <v>4233.8329999999996</v>
      </c>
      <c r="J5260" s="5">
        <v>3810.4497000000001</v>
      </c>
      <c r="K5260" s="26">
        <v>0.21</v>
      </c>
    </row>
    <row r="5261" spans="1:11">
      <c r="A5261" s="4">
        <v>21303</v>
      </c>
      <c r="B5261" t="s">
        <v>3984</v>
      </c>
      <c r="C5261" s="5">
        <f>IF($F$2=0," - ",Tabla1[[#This Row],[Base Precio de Lista neto]])</f>
        <v>5140.5038999999997</v>
      </c>
      <c r="D5261" s="5">
        <f>IF($F$2=0," - ",Tabla1[[#This Row],[Base Precio de Lista neto]]*(1-$F$2))</f>
        <v>3598.3527299999996</v>
      </c>
      <c r="E5261" s="5">
        <f>IF($F$2=0," - ",Tabla1[[#This Row],[Base para Mejor precio]]*(1-$F$2))</f>
        <v>3238.5174569999999</v>
      </c>
      <c r="F5261" s="4" t="s">
        <v>4</v>
      </c>
      <c r="G5261" s="16" t="s">
        <v>6131</v>
      </c>
      <c r="H5261" s="5">
        <f>IFERROR(IF($F$3=0,"-",Tabla1[[#This Row],[Precio de Cliente neto]]*(1+$F$3)),"-")</f>
        <v>5397.5290949999999</v>
      </c>
      <c r="I5261" s="5">
        <v>5140.5038999999997</v>
      </c>
      <c r="J5261" s="5">
        <v>4626.4535100000003</v>
      </c>
      <c r="K5261" s="26">
        <v>0.21</v>
      </c>
    </row>
    <row r="5262" spans="1:11">
      <c r="A5262" s="4">
        <v>21304</v>
      </c>
      <c r="B5262" t="s">
        <v>3985</v>
      </c>
      <c r="C5262" s="5">
        <f>IF($F$2=0," - ",Tabla1[[#This Row],[Base Precio de Lista neto]])</f>
        <v>5702.6441999999997</v>
      </c>
      <c r="D5262" s="5">
        <f>IF($F$2=0," - ",Tabla1[[#This Row],[Base Precio de Lista neto]]*(1-$F$2))</f>
        <v>3991.8509399999994</v>
      </c>
      <c r="E5262" s="5">
        <f>IF($F$2=0," - ",Tabla1[[#This Row],[Base para Mejor precio]]*(1-$F$2))</f>
        <v>3592.6658459999999</v>
      </c>
      <c r="F5262" s="4" t="s">
        <v>4</v>
      </c>
      <c r="G5262" s="16" t="s">
        <v>6131</v>
      </c>
      <c r="H5262" s="5">
        <f>IFERROR(IF($F$3=0,"-",Tabla1[[#This Row],[Precio de Cliente neto]]*(1+$F$3)),"-")</f>
        <v>5987.7764099999986</v>
      </c>
      <c r="I5262" s="5">
        <v>5702.6441999999997</v>
      </c>
      <c r="J5262" s="5">
        <v>5132.3797800000002</v>
      </c>
      <c r="K5262" s="26">
        <v>0.21</v>
      </c>
    </row>
    <row r="5263" spans="1:11">
      <c r="A5263" s="4">
        <v>21305</v>
      </c>
      <c r="B5263" t="s">
        <v>3986</v>
      </c>
      <c r="C5263" s="5">
        <f>IF($F$2=0," - ",Tabla1[[#This Row],[Base Precio de Lista neto]])</f>
        <v>6819.3924999999999</v>
      </c>
      <c r="D5263" s="5">
        <f>IF($F$2=0," - ",Tabla1[[#This Row],[Base Precio de Lista neto]]*(1-$F$2))</f>
        <v>4773.5747499999998</v>
      </c>
      <c r="E5263" s="5">
        <f>IF($F$2=0," - ",Tabla1[[#This Row],[Base para Mejor precio]]*(1-$F$2))</f>
        <v>4296.2172749999991</v>
      </c>
      <c r="F5263" s="4" t="s">
        <v>4</v>
      </c>
      <c r="G5263" s="16" t="s">
        <v>6131</v>
      </c>
      <c r="H5263" s="5">
        <f>IFERROR(IF($F$3=0,"-",Tabla1[[#This Row],[Precio de Cliente neto]]*(1+$F$3)),"-")</f>
        <v>7160.3621249999997</v>
      </c>
      <c r="I5263" s="5">
        <v>6819.3924999999999</v>
      </c>
      <c r="J5263" s="5">
        <v>6137.4532499999996</v>
      </c>
      <c r="K5263" s="26">
        <v>0.21</v>
      </c>
    </row>
    <row r="5264" spans="1:11">
      <c r="A5264" s="4">
        <v>21308</v>
      </c>
      <c r="B5264" t="s">
        <v>3987</v>
      </c>
      <c r="C5264" s="5">
        <f>IF($F$2=0," - ",Tabla1[[#This Row],[Base Precio de Lista neto]])</f>
        <v>1614.1768999999999</v>
      </c>
      <c r="D5264" s="5">
        <f>IF($F$2=0," - ",Tabla1[[#This Row],[Base Precio de Lista neto]]*(1-$F$2))</f>
        <v>1129.92383</v>
      </c>
      <c r="E5264" s="5">
        <f>IF($F$2=0," - ",Tabla1[[#This Row],[Base para Mejor precio]]*(1-$F$2))</f>
        <v>1016.9314469999999</v>
      </c>
      <c r="F5264" s="4" t="s">
        <v>6</v>
      </c>
      <c r="G5264" s="16" t="s">
        <v>6131</v>
      </c>
      <c r="H5264" s="5">
        <f>IFERROR(IF($F$3=0,"-",Tabla1[[#This Row],[Precio de Cliente neto]]*(1+$F$3)),"-")</f>
        <v>1694.885745</v>
      </c>
      <c r="I5264" s="5">
        <v>1614.1768999999999</v>
      </c>
      <c r="J5264" s="5">
        <v>1452.7592099999999</v>
      </c>
      <c r="K5264" s="26">
        <v>0.21</v>
      </c>
    </row>
    <row r="5265" spans="1:11">
      <c r="A5265" s="4">
        <v>21311</v>
      </c>
      <c r="B5265" t="s">
        <v>3988</v>
      </c>
      <c r="C5265" s="5">
        <f>IF($F$2=0," - ",Tabla1[[#This Row],[Base Precio de Lista neto]])</f>
        <v>1745.4869000000001</v>
      </c>
      <c r="D5265" s="5">
        <f>IF($F$2=0," - ",Tabla1[[#This Row],[Base Precio de Lista neto]]*(1-$F$2))</f>
        <v>1221.8408300000001</v>
      </c>
      <c r="E5265" s="5">
        <f>IF($F$2=0," - ",Tabla1[[#This Row],[Base para Mejor precio]]*(1-$F$2))</f>
        <v>1099.656747</v>
      </c>
      <c r="F5265" s="4" t="s">
        <v>6</v>
      </c>
      <c r="G5265" s="16" t="s">
        <v>6131</v>
      </c>
      <c r="H5265" s="5">
        <f>IFERROR(IF($F$3=0,"-",Tabla1[[#This Row],[Precio de Cliente neto]]*(1+$F$3)),"-")</f>
        <v>1832.7612450000001</v>
      </c>
      <c r="I5265" s="5">
        <v>1745.4869000000001</v>
      </c>
      <c r="J5265" s="5">
        <v>1570.93821</v>
      </c>
      <c r="K5265" s="26">
        <v>0.21</v>
      </c>
    </row>
    <row r="5266" spans="1:11">
      <c r="A5266" s="4">
        <v>21312</v>
      </c>
      <c r="B5266" t="s">
        <v>3989</v>
      </c>
      <c r="C5266" s="5">
        <f>IF($F$2=0," - ",Tabla1[[#This Row],[Base Precio de Lista neto]])</f>
        <v>1901.2057</v>
      </c>
      <c r="D5266" s="5">
        <f>IF($F$2=0," - ",Tabla1[[#This Row],[Base Precio de Lista neto]]*(1-$F$2))</f>
        <v>1330.8439899999998</v>
      </c>
      <c r="E5266" s="5">
        <f>IF($F$2=0," - ",Tabla1[[#This Row],[Base para Mejor precio]]*(1-$F$2))</f>
        <v>1197.7595909999998</v>
      </c>
      <c r="F5266" s="4" t="s">
        <v>6</v>
      </c>
      <c r="G5266" s="16" t="s">
        <v>6131</v>
      </c>
      <c r="H5266" s="5">
        <f>IFERROR(IF($F$3=0,"-",Tabla1[[#This Row],[Precio de Cliente neto]]*(1+$F$3)),"-")</f>
        <v>1996.2659849999998</v>
      </c>
      <c r="I5266" s="5">
        <v>1901.2057</v>
      </c>
      <c r="J5266" s="5">
        <v>1711.0851299999999</v>
      </c>
      <c r="K5266" s="26">
        <v>0.21</v>
      </c>
    </row>
    <row r="5267" spans="1:11">
      <c r="A5267" s="4">
        <v>21313</v>
      </c>
      <c r="B5267" t="s">
        <v>3990</v>
      </c>
      <c r="C5267" s="5">
        <f>IF($F$2=0," - ",Tabla1[[#This Row],[Base Precio de Lista neto]])</f>
        <v>2060.9241000000002</v>
      </c>
      <c r="D5267" s="5">
        <f>IF($F$2=0," - ",Tabla1[[#This Row],[Base Precio de Lista neto]]*(1-$F$2))</f>
        <v>1442.64687</v>
      </c>
      <c r="E5267" s="5">
        <f>IF($F$2=0," - ",Tabla1[[#This Row],[Base para Mejor precio]]*(1-$F$2))</f>
        <v>1298.3821829999999</v>
      </c>
      <c r="F5267" s="4" t="s">
        <v>6</v>
      </c>
      <c r="G5267" s="16" t="s">
        <v>6131</v>
      </c>
      <c r="H5267" s="5">
        <f>IFERROR(IF($F$3=0,"-",Tabla1[[#This Row],[Precio de Cliente neto]]*(1+$F$3)),"-")</f>
        <v>2163.9703049999998</v>
      </c>
      <c r="I5267" s="5">
        <v>2060.9241000000002</v>
      </c>
      <c r="J5267" s="5">
        <v>1854.83169</v>
      </c>
      <c r="K5267" s="26">
        <v>0.21</v>
      </c>
    </row>
    <row r="5268" spans="1:11">
      <c r="A5268" s="4">
        <v>21315</v>
      </c>
      <c r="B5268" t="s">
        <v>3991</v>
      </c>
      <c r="C5268" s="5">
        <f>IF($F$2=0," - ",Tabla1[[#This Row],[Base Precio de Lista neto]])</f>
        <v>2282.8584000000001</v>
      </c>
      <c r="D5268" s="5">
        <f>IF($F$2=0," - ",Tabla1[[#This Row],[Base Precio de Lista neto]]*(1-$F$2))</f>
        <v>1598.0008800000001</v>
      </c>
      <c r="E5268" s="5">
        <f>IF($F$2=0," - ",Tabla1[[#This Row],[Base para Mejor precio]]*(1-$F$2))</f>
        <v>1438.2007919999999</v>
      </c>
      <c r="F5268" s="4" t="s">
        <v>6</v>
      </c>
      <c r="G5268" s="16" t="s">
        <v>6131</v>
      </c>
      <c r="H5268" s="5">
        <f>IFERROR(IF($F$3=0,"-",Tabla1[[#This Row],[Precio de Cliente neto]]*(1+$F$3)),"-")</f>
        <v>2397.0013200000003</v>
      </c>
      <c r="I5268" s="5">
        <v>2282.8584000000001</v>
      </c>
      <c r="J5268" s="5">
        <v>2054.5725600000001</v>
      </c>
      <c r="K5268" s="26">
        <v>0.21</v>
      </c>
    </row>
    <row r="5269" spans="1:11">
      <c r="A5269" s="4">
        <v>21316</v>
      </c>
      <c r="B5269" t="s">
        <v>3992</v>
      </c>
      <c r="C5269" s="5">
        <f>IF($F$2=0," - ",Tabla1[[#This Row],[Base Precio de Lista neto]])</f>
        <v>2477.1025</v>
      </c>
      <c r="D5269" s="5">
        <f>IF($F$2=0," - ",Tabla1[[#This Row],[Base Precio de Lista neto]]*(1-$F$2))</f>
        <v>1733.9717499999999</v>
      </c>
      <c r="E5269" s="5">
        <f>IF($F$2=0," - ",Tabla1[[#This Row],[Base para Mejor precio]]*(1-$F$2))</f>
        <v>1560.5745749999999</v>
      </c>
      <c r="F5269" s="4" t="s">
        <v>6</v>
      </c>
      <c r="G5269" s="16" t="s">
        <v>6131</v>
      </c>
      <c r="H5269" s="5">
        <f>IFERROR(IF($F$3=0,"-",Tabla1[[#This Row],[Precio de Cliente neto]]*(1+$F$3)),"-")</f>
        <v>2600.957625</v>
      </c>
      <c r="I5269" s="5">
        <v>2477.1025</v>
      </c>
      <c r="J5269" s="5">
        <v>2229.3922499999999</v>
      </c>
      <c r="K5269" s="26">
        <v>0.21</v>
      </c>
    </row>
    <row r="5270" spans="1:11">
      <c r="A5270" s="4">
        <v>21317</v>
      </c>
      <c r="B5270" t="s">
        <v>3993</v>
      </c>
      <c r="C5270" s="5">
        <f>IF($F$2=0," - ",Tabla1[[#This Row],[Base Precio de Lista neto]])</f>
        <v>2628.1156999999998</v>
      </c>
      <c r="D5270" s="5">
        <f>IF($F$2=0," - ",Tabla1[[#This Row],[Base Precio de Lista neto]]*(1-$F$2))</f>
        <v>1839.6809899999998</v>
      </c>
      <c r="E5270" s="5">
        <f>IF($F$2=0," - ",Tabla1[[#This Row],[Base para Mejor precio]]*(1-$F$2))</f>
        <v>1655.7128909999999</v>
      </c>
      <c r="F5270" s="4" t="s">
        <v>6</v>
      </c>
      <c r="G5270" s="16" t="s">
        <v>6131</v>
      </c>
      <c r="H5270" s="5">
        <f>IFERROR(IF($F$3=0,"-",Tabla1[[#This Row],[Precio de Cliente neto]]*(1+$F$3)),"-")</f>
        <v>2759.5214849999998</v>
      </c>
      <c r="I5270" s="5">
        <v>2628.1156999999998</v>
      </c>
      <c r="J5270" s="5">
        <v>2365.30413</v>
      </c>
      <c r="K5270" s="26">
        <v>0.21</v>
      </c>
    </row>
    <row r="5271" spans="1:11">
      <c r="A5271" s="4">
        <v>21318</v>
      </c>
      <c r="B5271" t="s">
        <v>3994</v>
      </c>
      <c r="C5271" s="5">
        <f>IF($F$2=0," - ",Tabla1[[#This Row],[Base Precio de Lista neto]])</f>
        <v>5697.8037999999997</v>
      </c>
      <c r="D5271" s="5">
        <f>IF($F$2=0," - ",Tabla1[[#This Row],[Base Precio de Lista neto]]*(1-$F$2))</f>
        <v>3988.4626599999997</v>
      </c>
      <c r="E5271" s="5">
        <f>IF($F$2=0," - ",Tabla1[[#This Row],[Base para Mejor precio]]*(1-$F$2))</f>
        <v>3589.6163940000001</v>
      </c>
      <c r="F5271" s="4" t="s">
        <v>5</v>
      </c>
      <c r="G5271" s="16" t="s">
        <v>6131</v>
      </c>
      <c r="H5271" s="5">
        <f>IFERROR(IF($F$3=0,"-",Tabla1[[#This Row],[Precio de Cliente neto]]*(1+$F$3)),"-")</f>
        <v>5982.6939899999998</v>
      </c>
      <c r="I5271" s="5">
        <v>5697.8037999999997</v>
      </c>
      <c r="J5271" s="5">
        <v>5128.0234200000004</v>
      </c>
      <c r="K5271" s="26">
        <v>0.21</v>
      </c>
    </row>
    <row r="5272" spans="1:11">
      <c r="A5272" s="4">
        <v>21319</v>
      </c>
      <c r="B5272" t="s">
        <v>3995</v>
      </c>
      <c r="C5272" s="5">
        <f>IF($F$2=0," - ",Tabla1[[#This Row],[Base Precio de Lista neto]])</f>
        <v>9586.6011999999992</v>
      </c>
      <c r="D5272" s="5">
        <f>IF($F$2=0," - ",Tabla1[[#This Row],[Base Precio de Lista neto]]*(1-$F$2))</f>
        <v>6710.6208399999987</v>
      </c>
      <c r="E5272" s="5">
        <f>IF($F$2=0," - ",Tabla1[[#This Row],[Base para Mejor precio]]*(1-$F$2))</f>
        <v>6039.5587560000004</v>
      </c>
      <c r="F5272" s="4" t="s">
        <v>5</v>
      </c>
      <c r="G5272" s="16" t="s">
        <v>6131</v>
      </c>
      <c r="H5272" s="5">
        <f>IFERROR(IF($F$3=0,"-",Tabla1[[#This Row],[Precio de Cliente neto]]*(1+$F$3)),"-")</f>
        <v>10065.931259999998</v>
      </c>
      <c r="I5272" s="5">
        <v>9586.6011999999992</v>
      </c>
      <c r="J5272" s="5">
        <v>8627.9410800000005</v>
      </c>
      <c r="K5272" s="26">
        <v>0.21</v>
      </c>
    </row>
    <row r="5273" spans="1:11">
      <c r="A5273" s="4">
        <v>21320</v>
      </c>
      <c r="B5273" t="s">
        <v>3996</v>
      </c>
      <c r="C5273" s="5">
        <f>IF($F$2=0," - ",Tabla1[[#This Row],[Base Precio de Lista neto]])</f>
        <v>13601.0098</v>
      </c>
      <c r="D5273" s="5">
        <f>IF($F$2=0," - ",Tabla1[[#This Row],[Base Precio de Lista neto]]*(1-$F$2))</f>
        <v>9520.7068599999984</v>
      </c>
      <c r="E5273" s="5">
        <f>IF($F$2=0," - ",Tabla1[[#This Row],[Base para Mejor precio]]*(1-$F$2))</f>
        <v>8568.6361739999993</v>
      </c>
      <c r="F5273" s="4" t="s">
        <v>5</v>
      </c>
      <c r="G5273" s="16" t="s">
        <v>6131</v>
      </c>
      <c r="H5273" s="5">
        <f>IFERROR(IF($F$3=0,"-",Tabla1[[#This Row],[Precio de Cliente neto]]*(1+$F$3)),"-")</f>
        <v>14281.060289999998</v>
      </c>
      <c r="I5273" s="5">
        <v>13601.0098</v>
      </c>
      <c r="J5273" s="5">
        <v>12240.908820000001</v>
      </c>
      <c r="K5273" s="26">
        <v>0.21</v>
      </c>
    </row>
    <row r="5274" spans="1:11">
      <c r="A5274" s="4">
        <v>21321</v>
      </c>
      <c r="B5274" t="s">
        <v>3997</v>
      </c>
      <c r="C5274" s="5">
        <f>IF($F$2=0," - ",Tabla1[[#This Row],[Base Precio de Lista neto]])</f>
        <v>17131.506600000001</v>
      </c>
      <c r="D5274" s="5">
        <f>IF($F$2=0," - ",Tabla1[[#This Row],[Base Precio de Lista neto]]*(1-$F$2))</f>
        <v>11992.054619999999</v>
      </c>
      <c r="E5274" s="5">
        <f>IF($F$2=0," - ",Tabla1[[#This Row],[Base para Mejor precio]]*(1-$F$2))</f>
        <v>10792.849157999999</v>
      </c>
      <c r="F5274" s="4" t="s">
        <v>5</v>
      </c>
      <c r="G5274" s="16" t="s">
        <v>6131</v>
      </c>
      <c r="H5274" s="5">
        <f>IFERROR(IF($F$3=0,"-",Tabla1[[#This Row],[Precio de Cliente neto]]*(1+$F$3)),"-")</f>
        <v>17988.08193</v>
      </c>
      <c r="I5274" s="5">
        <v>17131.506600000001</v>
      </c>
      <c r="J5274" s="5">
        <v>15418.355939999999</v>
      </c>
      <c r="K5274" s="26">
        <v>0.21</v>
      </c>
    </row>
    <row r="5275" spans="1:11">
      <c r="A5275" s="4">
        <v>21322</v>
      </c>
      <c r="B5275" t="s">
        <v>3998</v>
      </c>
      <c r="C5275" s="5">
        <f>IF($F$2=0," - ",Tabla1[[#This Row],[Base Precio de Lista neto]])</f>
        <v>1458.4027000000001</v>
      </c>
      <c r="D5275" s="5">
        <f>IF($F$2=0," - ",Tabla1[[#This Row],[Base Precio de Lista neto]]*(1-$F$2))</f>
        <v>1020.88189</v>
      </c>
      <c r="E5275" s="5">
        <f>IF($F$2=0," - ",Tabla1[[#This Row],[Base para Mejor precio]]*(1-$F$2))</f>
        <v>918.79370099999994</v>
      </c>
      <c r="F5275" s="4" t="s">
        <v>6</v>
      </c>
      <c r="G5275" s="16" t="s">
        <v>6131</v>
      </c>
      <c r="H5275" s="5">
        <f>IFERROR(IF($F$3=0,"-",Tabla1[[#This Row],[Precio de Cliente neto]]*(1+$F$3)),"-")</f>
        <v>1531.3228349999999</v>
      </c>
      <c r="I5275" s="5">
        <v>1458.4027000000001</v>
      </c>
      <c r="J5275" s="5">
        <v>1312.5624299999999</v>
      </c>
      <c r="K5275" s="26">
        <v>0.21</v>
      </c>
    </row>
    <row r="5276" spans="1:11">
      <c r="A5276" s="4">
        <v>21323</v>
      </c>
      <c r="B5276" t="s">
        <v>3999</v>
      </c>
      <c r="C5276" s="5">
        <f>IF($F$2=0," - ",Tabla1[[#This Row],[Base Precio de Lista neto]])</f>
        <v>1910.3502000000001</v>
      </c>
      <c r="D5276" s="5">
        <f>IF($F$2=0," - ",Tabla1[[#This Row],[Base Precio de Lista neto]]*(1-$F$2))</f>
        <v>1337.24514</v>
      </c>
      <c r="E5276" s="5">
        <f>IF($F$2=0," - ",Tabla1[[#This Row],[Base para Mejor precio]]*(1-$F$2))</f>
        <v>1203.520626</v>
      </c>
      <c r="F5276" s="4" t="s">
        <v>6</v>
      </c>
      <c r="G5276" s="16" t="s">
        <v>6131</v>
      </c>
      <c r="H5276" s="5">
        <f>IFERROR(IF($F$3=0,"-",Tabla1[[#This Row],[Precio de Cliente neto]]*(1+$F$3)),"-")</f>
        <v>2005.86771</v>
      </c>
      <c r="I5276" s="5">
        <v>1910.3502000000001</v>
      </c>
      <c r="J5276" s="5">
        <v>1719.3151800000001</v>
      </c>
      <c r="K5276" s="26">
        <v>0.21</v>
      </c>
    </row>
    <row r="5277" spans="1:11">
      <c r="A5277" s="4">
        <v>21324</v>
      </c>
      <c r="B5277" t="s">
        <v>6085</v>
      </c>
      <c r="C5277" s="5">
        <f>IF($F$2=0," - ",Tabla1[[#This Row],[Base Precio de Lista neto]])</f>
        <v>1820.3327999999999</v>
      </c>
      <c r="D5277" s="5">
        <f>IF($F$2=0," - ",Tabla1[[#This Row],[Base Precio de Lista neto]]*(1-$F$2))</f>
        <v>1274.2329599999998</v>
      </c>
      <c r="E5277" s="5">
        <f>IF($F$2=0," - ",Tabla1[[#This Row],[Base para Mejor precio]]*(1-$F$2))</f>
        <v>1146.8096639999999</v>
      </c>
      <c r="F5277" s="4" t="s">
        <v>5</v>
      </c>
      <c r="G5277" s="16" t="s">
        <v>6131</v>
      </c>
      <c r="H5277" s="5">
        <f>IFERROR(IF($F$3=0,"-",Tabla1[[#This Row],[Precio de Cliente neto]]*(1+$F$3)),"-")</f>
        <v>1911.3494399999997</v>
      </c>
      <c r="I5277" s="5">
        <v>1820.3327999999999</v>
      </c>
      <c r="J5277" s="5">
        <v>1638.29952</v>
      </c>
      <c r="K5277" s="26">
        <v>0.21</v>
      </c>
    </row>
    <row r="5278" spans="1:11">
      <c r="A5278" s="4">
        <v>21325</v>
      </c>
      <c r="B5278" t="s">
        <v>6086</v>
      </c>
      <c r="C5278" s="5">
        <f>IF($F$2=0," - ",Tabla1[[#This Row],[Base Precio de Lista neto]])</f>
        <v>2338.2204999999999</v>
      </c>
      <c r="D5278" s="5">
        <f>IF($F$2=0," - ",Tabla1[[#This Row],[Base Precio de Lista neto]]*(1-$F$2))</f>
        <v>1636.7543499999999</v>
      </c>
      <c r="E5278" s="5">
        <f>IF($F$2=0," - ",Tabla1[[#This Row],[Base para Mejor precio]]*(1-$F$2))</f>
        <v>1473.0789150000001</v>
      </c>
      <c r="F5278" s="4" t="s">
        <v>5</v>
      </c>
      <c r="G5278" s="16" t="s">
        <v>6131</v>
      </c>
      <c r="H5278" s="5">
        <f>IFERROR(IF($F$3=0,"-",Tabla1[[#This Row],[Precio de Cliente neto]]*(1+$F$3)),"-")</f>
        <v>2455.1315249999998</v>
      </c>
      <c r="I5278" s="5">
        <v>2338.2204999999999</v>
      </c>
      <c r="J5278" s="5">
        <v>2104.3984500000001</v>
      </c>
      <c r="K5278" s="26">
        <v>0.21</v>
      </c>
    </row>
    <row r="5279" spans="1:11">
      <c r="A5279" s="4">
        <v>21348</v>
      </c>
      <c r="B5279" t="s">
        <v>4000</v>
      </c>
      <c r="C5279" s="5">
        <f>IF($F$2=0," - ",Tabla1[[#This Row],[Base Precio de Lista neto]])</f>
        <v>1106.3714</v>
      </c>
      <c r="D5279" s="5">
        <f>IF($F$2=0," - ",Tabla1[[#This Row],[Base Precio de Lista neto]]*(1-$F$2))</f>
        <v>774.45997999999997</v>
      </c>
      <c r="E5279" s="5">
        <f>IF($F$2=0," - ",Tabla1[[#This Row],[Base para Mejor precio]]*(1-$F$2))</f>
        <v>697.01398199999994</v>
      </c>
      <c r="F5279" s="4" t="s">
        <v>4</v>
      </c>
      <c r="G5279" s="16" t="s">
        <v>6131</v>
      </c>
      <c r="H5279" s="5">
        <f>IFERROR(IF($F$3=0,"-",Tabla1[[#This Row],[Precio de Cliente neto]]*(1+$F$3)),"-")</f>
        <v>1161.6899699999999</v>
      </c>
      <c r="I5279" s="5">
        <v>1106.3714</v>
      </c>
      <c r="J5279" s="5">
        <v>995.73425999999995</v>
      </c>
      <c r="K5279" s="26">
        <v>0.21</v>
      </c>
    </row>
    <row r="5280" spans="1:11">
      <c r="A5280" s="4">
        <v>21349</v>
      </c>
      <c r="B5280" t="s">
        <v>4001</v>
      </c>
      <c r="C5280" s="5">
        <f>IF($F$2=0," - ",Tabla1[[#This Row],[Base Precio de Lista neto]])</f>
        <v>3451.2970999999998</v>
      </c>
      <c r="D5280" s="5">
        <f>IF($F$2=0," - ",Tabla1[[#This Row],[Base Precio de Lista neto]]*(1-$F$2))</f>
        <v>2415.9079699999998</v>
      </c>
      <c r="E5280" s="5">
        <f>IF($F$2=0," - ",Tabla1[[#This Row],[Base para Mejor precio]]*(1-$F$2))</f>
        <v>2174.3171729999999</v>
      </c>
      <c r="F5280" s="4" t="s">
        <v>4</v>
      </c>
      <c r="G5280" s="16" t="s">
        <v>6131</v>
      </c>
      <c r="H5280" s="5">
        <f>IFERROR(IF($F$3=0,"-",Tabla1[[#This Row],[Precio de Cliente neto]]*(1+$F$3)),"-")</f>
        <v>3623.8619549999994</v>
      </c>
      <c r="I5280" s="5">
        <v>3451.2970999999998</v>
      </c>
      <c r="J5280" s="5">
        <v>3106.1673900000001</v>
      </c>
      <c r="K5280" s="26">
        <v>0.21</v>
      </c>
    </row>
    <row r="5281" spans="1:11">
      <c r="A5281" s="4">
        <v>21350</v>
      </c>
      <c r="B5281" t="s">
        <v>7618</v>
      </c>
      <c r="C5281" s="5">
        <f>IF($F$2=0," - ",Tabla1[[#This Row],[Base Precio de Lista neto]])</f>
        <v>19380.152399999999</v>
      </c>
      <c r="D5281" s="5">
        <f>IF($F$2=0," - ",Tabla1[[#This Row],[Base Precio de Lista neto]]*(1-$F$2))</f>
        <v>13566.106679999999</v>
      </c>
      <c r="E5281" s="5">
        <f>IF($F$2=0," - ",Tabla1[[#This Row],[Base para Mejor precio]]*(1-$F$2))</f>
        <v>12209.496011999998</v>
      </c>
      <c r="F5281" s="4" t="s">
        <v>4</v>
      </c>
      <c r="G5281" s="16" t="s">
        <v>6131</v>
      </c>
      <c r="H5281" s="5">
        <f>IFERROR(IF($F$3=0,"-",Tabla1[[#This Row],[Precio de Cliente neto]]*(1+$F$3)),"-")</f>
        <v>20349.160019999999</v>
      </c>
      <c r="I5281" s="5">
        <v>19380.152399999999</v>
      </c>
      <c r="J5281" s="5">
        <v>17442.137159999998</v>
      </c>
      <c r="K5281" s="26">
        <v>0.105</v>
      </c>
    </row>
    <row r="5282" spans="1:11">
      <c r="A5282" s="4">
        <v>21351</v>
      </c>
      <c r="B5282" t="s">
        <v>7619</v>
      </c>
      <c r="C5282" s="5">
        <f>IF($F$2=0," - ",Tabla1[[#This Row],[Base Precio de Lista neto]])</f>
        <v>16813.908500000001</v>
      </c>
      <c r="D5282" s="5">
        <f>IF($F$2=0," - ",Tabla1[[#This Row],[Base Precio de Lista neto]]*(1-$F$2))</f>
        <v>11769.73595</v>
      </c>
      <c r="E5282" s="5">
        <f>IF($F$2=0," - ",Tabla1[[#This Row],[Base para Mejor precio]]*(1-$F$2))</f>
        <v>10592.762354999999</v>
      </c>
      <c r="F5282" s="4" t="s">
        <v>4</v>
      </c>
      <c r="G5282" s="16" t="s">
        <v>6131</v>
      </c>
      <c r="H5282" s="5">
        <f>IFERROR(IF($F$3=0,"-",Tabla1[[#This Row],[Precio de Cliente neto]]*(1+$F$3)),"-")</f>
        <v>17654.603924999999</v>
      </c>
      <c r="I5282" s="5">
        <v>16813.908500000001</v>
      </c>
      <c r="J5282" s="5">
        <v>15132.51765</v>
      </c>
      <c r="K5282" s="26">
        <v>0.105</v>
      </c>
    </row>
    <row r="5283" spans="1:11">
      <c r="A5283" s="4">
        <v>21354</v>
      </c>
      <c r="B5283" t="s">
        <v>7620</v>
      </c>
      <c r="C5283" s="5">
        <f>IF($F$2=0," - ",Tabla1[[#This Row],[Base Precio de Lista neto]])</f>
        <v>23281.6021</v>
      </c>
      <c r="D5283" s="5">
        <f>IF($F$2=0," - ",Tabla1[[#This Row],[Base Precio de Lista neto]]*(1-$F$2))</f>
        <v>16297.121469999998</v>
      </c>
      <c r="E5283" s="5">
        <f>IF($F$2=0," - ",Tabla1[[#This Row],[Base para Mejor precio]]*(1-$F$2))</f>
        <v>14667.409322999998</v>
      </c>
      <c r="F5283" s="4" t="s">
        <v>4</v>
      </c>
      <c r="G5283" s="16" t="s">
        <v>6131</v>
      </c>
      <c r="H5283" s="5">
        <f>IFERROR(IF($F$3=0,"-",Tabla1[[#This Row],[Precio de Cliente neto]]*(1+$F$3)),"-")</f>
        <v>24445.682204999997</v>
      </c>
      <c r="I5283" s="5">
        <v>23281.6021</v>
      </c>
      <c r="J5283" s="5">
        <v>20953.441889999998</v>
      </c>
      <c r="K5283" s="26">
        <v>0.105</v>
      </c>
    </row>
    <row r="5284" spans="1:11">
      <c r="A5284" s="4">
        <v>21355</v>
      </c>
      <c r="B5284" t="s">
        <v>7621</v>
      </c>
      <c r="C5284" s="5">
        <f>IF($F$2=0," - ",Tabla1[[#This Row],[Base Precio de Lista neto]])</f>
        <v>25221.850900000001</v>
      </c>
      <c r="D5284" s="5">
        <f>IF($F$2=0," - ",Tabla1[[#This Row],[Base Precio de Lista neto]]*(1-$F$2))</f>
        <v>17655.295630000001</v>
      </c>
      <c r="E5284" s="5">
        <f>IF($F$2=0," - ",Tabla1[[#This Row],[Base para Mejor precio]]*(1-$F$2))</f>
        <v>15889.766066999999</v>
      </c>
      <c r="F5284" s="4" t="s">
        <v>4</v>
      </c>
      <c r="G5284" s="16" t="s">
        <v>6131</v>
      </c>
      <c r="H5284" s="5">
        <f>IFERROR(IF($F$3=0,"-",Tabla1[[#This Row],[Precio de Cliente neto]]*(1+$F$3)),"-")</f>
        <v>26482.943445000001</v>
      </c>
      <c r="I5284" s="5">
        <v>25221.850900000001</v>
      </c>
      <c r="J5284" s="5">
        <v>22699.665809999999</v>
      </c>
      <c r="K5284" s="26">
        <v>0.105</v>
      </c>
    </row>
    <row r="5285" spans="1:11">
      <c r="A5285" s="4">
        <v>21365</v>
      </c>
      <c r="B5285" t="s">
        <v>4002</v>
      </c>
      <c r="C5285" s="5">
        <f>IF($F$2=0," - ",Tabla1[[#This Row],[Base Precio de Lista neto]])</f>
        <v>1350.3004000000001</v>
      </c>
      <c r="D5285" s="5">
        <f>IF($F$2=0," - ",Tabla1[[#This Row],[Base Precio de Lista neto]]*(1-$F$2))</f>
        <v>945.21028000000001</v>
      </c>
      <c r="E5285" s="5">
        <f>IF($F$2=0," - ",Tabla1[[#This Row],[Base para Mejor precio]]*(1-$F$2))</f>
        <v>850.6892519999999</v>
      </c>
      <c r="F5285" s="4" t="s">
        <v>6</v>
      </c>
      <c r="G5285" s="16" t="s">
        <v>6131</v>
      </c>
      <c r="H5285" s="5">
        <f>IFERROR(IF($F$3=0,"-",Tabla1[[#This Row],[Precio de Cliente neto]]*(1+$F$3)),"-")</f>
        <v>1417.8154199999999</v>
      </c>
      <c r="I5285" s="5">
        <v>1350.3004000000001</v>
      </c>
      <c r="J5285" s="5">
        <v>1215.27036</v>
      </c>
      <c r="K5285" s="26">
        <v>0.21</v>
      </c>
    </row>
    <row r="5286" spans="1:11">
      <c r="A5286" s="4">
        <v>21366</v>
      </c>
      <c r="B5286" t="s">
        <v>4003</v>
      </c>
      <c r="C5286" s="5">
        <f>IF($F$2=0," - ",Tabla1[[#This Row],[Base Precio de Lista neto]])</f>
        <v>2260.9643999999998</v>
      </c>
      <c r="D5286" s="5">
        <f>IF($F$2=0," - ",Tabla1[[#This Row],[Base Precio de Lista neto]]*(1-$F$2))</f>
        <v>1582.6750799999998</v>
      </c>
      <c r="E5286" s="5">
        <f>IF($F$2=0," - ",Tabla1[[#This Row],[Base para Mejor precio]]*(1-$F$2))</f>
        <v>1424.4075719999998</v>
      </c>
      <c r="F5286" s="4" t="s">
        <v>6</v>
      </c>
      <c r="G5286" s="16" t="s">
        <v>6131</v>
      </c>
      <c r="H5286" s="5">
        <f>IFERROR(IF($F$3=0,"-",Tabla1[[#This Row],[Precio de Cliente neto]]*(1+$F$3)),"-")</f>
        <v>2374.0126199999995</v>
      </c>
      <c r="I5286" s="5">
        <v>2260.9643999999998</v>
      </c>
      <c r="J5286" s="5">
        <v>2034.86796</v>
      </c>
      <c r="K5286" s="26">
        <v>0.21</v>
      </c>
    </row>
    <row r="5287" spans="1:11">
      <c r="A5287" s="4">
        <v>21369</v>
      </c>
      <c r="B5287" t="s">
        <v>9056</v>
      </c>
      <c r="C5287" s="5">
        <f>IF($F$2=0," - ",Tabla1[[#This Row],[Base Precio de Lista neto]])</f>
        <v>2294.16</v>
      </c>
      <c r="D5287" s="5">
        <f>IF($F$2=0," - ",Tabla1[[#This Row],[Base Precio de Lista neto]]*(1-$F$2))</f>
        <v>1605.9119999999998</v>
      </c>
      <c r="E5287" s="5">
        <f>IF($F$2=0," - ",Tabla1[[#This Row],[Base para Mejor precio]]*(1-$F$2))</f>
        <v>1445.3208</v>
      </c>
      <c r="F5287" s="4" t="s">
        <v>5</v>
      </c>
      <c r="G5287" s="16" t="s">
        <v>6131</v>
      </c>
      <c r="H5287" s="5">
        <f>IFERROR(IF($F$3=0,"-",Tabla1[[#This Row],[Precio de Cliente neto]]*(1+$F$3)),"-")</f>
        <v>2408.8679999999995</v>
      </c>
      <c r="I5287" s="5">
        <v>2294.16</v>
      </c>
      <c r="J5287" s="5">
        <v>2064.7440000000001</v>
      </c>
      <c r="K5287" s="26">
        <v>0.21</v>
      </c>
    </row>
    <row r="5288" spans="1:11">
      <c r="A5288" s="4">
        <v>21370</v>
      </c>
      <c r="B5288" t="s">
        <v>4004</v>
      </c>
      <c r="C5288" s="5">
        <f>IF($F$2=0," - ",Tabla1[[#This Row],[Base Precio de Lista neto]])</f>
        <v>218.90450000000001</v>
      </c>
      <c r="D5288" s="5">
        <f>IF($F$2=0," - ",Tabla1[[#This Row],[Base Precio de Lista neto]]*(1-$F$2))</f>
        <v>153.23314999999999</v>
      </c>
      <c r="E5288" s="5">
        <f>IF($F$2=0," - ",Tabla1[[#This Row],[Base para Mejor precio]]*(1-$F$2))</f>
        <v>137.90983499999999</v>
      </c>
      <c r="F5288" s="4" t="s">
        <v>6</v>
      </c>
      <c r="G5288" s="16" t="s">
        <v>6131</v>
      </c>
      <c r="H5288" s="5">
        <f>IFERROR(IF($F$3=0,"-",Tabla1[[#This Row],[Precio de Cliente neto]]*(1+$F$3)),"-")</f>
        <v>229.84972499999998</v>
      </c>
      <c r="I5288" s="5">
        <v>218.90450000000001</v>
      </c>
      <c r="J5288" s="5">
        <v>197.01405</v>
      </c>
      <c r="K5288" s="26">
        <v>0.21</v>
      </c>
    </row>
    <row r="5289" spans="1:11">
      <c r="A5289" s="4">
        <v>21371</v>
      </c>
      <c r="B5289" t="s">
        <v>4005</v>
      </c>
      <c r="C5289" s="5">
        <f>IF($F$2=0," - ",Tabla1[[#This Row],[Base Precio de Lista neto]])</f>
        <v>218.91650000000001</v>
      </c>
      <c r="D5289" s="5">
        <f>IF($F$2=0," - ",Tabla1[[#This Row],[Base Precio de Lista neto]]*(1-$F$2))</f>
        <v>153.24154999999999</v>
      </c>
      <c r="E5289" s="5">
        <f>IF($F$2=0," - ",Tabla1[[#This Row],[Base para Mejor precio]]*(1-$F$2))</f>
        <v>137.91739499999997</v>
      </c>
      <c r="F5289" s="4" t="s">
        <v>6</v>
      </c>
      <c r="G5289" s="16" t="s">
        <v>6131</v>
      </c>
      <c r="H5289" s="5">
        <f>IFERROR(IF($F$3=0,"-",Tabla1[[#This Row],[Precio de Cliente neto]]*(1+$F$3)),"-")</f>
        <v>229.862325</v>
      </c>
      <c r="I5289" s="5">
        <v>218.91650000000001</v>
      </c>
      <c r="J5289" s="5">
        <v>197.02484999999999</v>
      </c>
      <c r="K5289" s="26">
        <v>0.21</v>
      </c>
    </row>
    <row r="5290" spans="1:11">
      <c r="A5290" s="4">
        <v>21372</v>
      </c>
      <c r="B5290" t="s">
        <v>4006</v>
      </c>
      <c r="C5290" s="5">
        <f>IF($F$2=0," - ",Tabla1[[#This Row],[Base Precio de Lista neto]])</f>
        <v>218.89840000000001</v>
      </c>
      <c r="D5290" s="5">
        <f>IF($F$2=0," - ",Tabla1[[#This Row],[Base Precio de Lista neto]]*(1-$F$2))</f>
        <v>153.22888</v>
      </c>
      <c r="E5290" s="5">
        <f>IF($F$2=0," - ",Tabla1[[#This Row],[Base para Mejor precio]]*(1-$F$2))</f>
        <v>137.90599199999997</v>
      </c>
      <c r="F5290" s="4" t="s">
        <v>6</v>
      </c>
      <c r="G5290" s="16" t="s">
        <v>6131</v>
      </c>
      <c r="H5290" s="5">
        <f>IFERROR(IF($F$3=0,"-",Tabla1[[#This Row],[Precio de Cliente neto]]*(1+$F$3)),"-")</f>
        <v>229.84332000000001</v>
      </c>
      <c r="I5290" s="5">
        <v>218.89840000000001</v>
      </c>
      <c r="J5290" s="5">
        <v>197.00855999999999</v>
      </c>
      <c r="K5290" s="26">
        <v>0.21</v>
      </c>
    </row>
    <row r="5291" spans="1:11">
      <c r="A5291" s="4">
        <v>21373</v>
      </c>
      <c r="B5291" t="s">
        <v>4007</v>
      </c>
      <c r="C5291" s="5">
        <f>IF($F$2=0," - ",Tabla1[[#This Row],[Base Precio de Lista neto]])</f>
        <v>218.89840000000001</v>
      </c>
      <c r="D5291" s="5">
        <f>IF($F$2=0," - ",Tabla1[[#This Row],[Base Precio de Lista neto]]*(1-$F$2))</f>
        <v>153.22888</v>
      </c>
      <c r="E5291" s="5">
        <f>IF($F$2=0," - ",Tabla1[[#This Row],[Base para Mejor precio]]*(1-$F$2))</f>
        <v>137.90599199999997</v>
      </c>
      <c r="F5291" s="4" t="s">
        <v>6</v>
      </c>
      <c r="G5291" s="16" t="s">
        <v>6131</v>
      </c>
      <c r="H5291" s="5">
        <f>IFERROR(IF($F$3=0,"-",Tabla1[[#This Row],[Precio de Cliente neto]]*(1+$F$3)),"-")</f>
        <v>229.84332000000001</v>
      </c>
      <c r="I5291" s="5">
        <v>218.89840000000001</v>
      </c>
      <c r="J5291" s="5">
        <v>197.00855999999999</v>
      </c>
      <c r="K5291" s="26">
        <v>0.21</v>
      </c>
    </row>
    <row r="5292" spans="1:11">
      <c r="A5292" s="4">
        <v>21374</v>
      </c>
      <c r="B5292" t="s">
        <v>4008</v>
      </c>
      <c r="C5292" s="5">
        <f>IF($F$2=0," - ",Tabla1[[#This Row],[Base Precio de Lista neto]])</f>
        <v>218.89840000000001</v>
      </c>
      <c r="D5292" s="5">
        <f>IF($F$2=0," - ",Tabla1[[#This Row],[Base Precio de Lista neto]]*(1-$F$2))</f>
        <v>153.22888</v>
      </c>
      <c r="E5292" s="5">
        <f>IF($F$2=0," - ",Tabla1[[#This Row],[Base para Mejor precio]]*(1-$F$2))</f>
        <v>137.90599199999997</v>
      </c>
      <c r="F5292" s="4" t="s">
        <v>6</v>
      </c>
      <c r="G5292" s="16" t="s">
        <v>6131</v>
      </c>
      <c r="H5292" s="5">
        <f>IFERROR(IF($F$3=0,"-",Tabla1[[#This Row],[Precio de Cliente neto]]*(1+$F$3)),"-")</f>
        <v>229.84332000000001</v>
      </c>
      <c r="I5292" s="5">
        <v>218.89840000000001</v>
      </c>
      <c r="J5292" s="5">
        <v>197.00855999999999</v>
      </c>
      <c r="K5292" s="26">
        <v>0.21</v>
      </c>
    </row>
    <row r="5293" spans="1:11">
      <c r="A5293" s="4">
        <v>21375</v>
      </c>
      <c r="B5293" t="s">
        <v>4009</v>
      </c>
      <c r="C5293" s="5">
        <f>IF($F$2=0," - ",Tabla1[[#This Row],[Base Precio de Lista neto]])</f>
        <v>218.89840000000001</v>
      </c>
      <c r="D5293" s="5">
        <f>IF($F$2=0," - ",Tabla1[[#This Row],[Base Precio de Lista neto]]*(1-$F$2))</f>
        <v>153.22888</v>
      </c>
      <c r="E5293" s="5">
        <f>IF($F$2=0," - ",Tabla1[[#This Row],[Base para Mejor precio]]*(1-$F$2))</f>
        <v>137.90599199999997</v>
      </c>
      <c r="F5293" s="4" t="s">
        <v>6</v>
      </c>
      <c r="G5293" s="16" t="s">
        <v>6131</v>
      </c>
      <c r="H5293" s="5">
        <f>IFERROR(IF($F$3=0,"-",Tabla1[[#This Row],[Precio de Cliente neto]]*(1+$F$3)),"-")</f>
        <v>229.84332000000001</v>
      </c>
      <c r="I5293" s="5">
        <v>218.89840000000001</v>
      </c>
      <c r="J5293" s="5">
        <v>197.00855999999999</v>
      </c>
      <c r="K5293" s="26">
        <v>0.21</v>
      </c>
    </row>
    <row r="5294" spans="1:11">
      <c r="A5294" s="4">
        <v>21376</v>
      </c>
      <c r="B5294" t="s">
        <v>4010</v>
      </c>
      <c r="C5294" s="5">
        <f>IF($F$2=0," - ",Tabla1[[#This Row],[Base Precio de Lista neto]])</f>
        <v>218.89840000000001</v>
      </c>
      <c r="D5294" s="5">
        <f>IF($F$2=0," - ",Tabla1[[#This Row],[Base Precio de Lista neto]]*(1-$F$2))</f>
        <v>153.22888</v>
      </c>
      <c r="E5294" s="5">
        <f>IF($F$2=0," - ",Tabla1[[#This Row],[Base para Mejor precio]]*(1-$F$2))</f>
        <v>137.90599199999997</v>
      </c>
      <c r="F5294" s="4" t="s">
        <v>6</v>
      </c>
      <c r="G5294" s="16" t="s">
        <v>6131</v>
      </c>
      <c r="H5294" s="5">
        <f>IFERROR(IF($F$3=0,"-",Tabla1[[#This Row],[Precio de Cliente neto]]*(1+$F$3)),"-")</f>
        <v>229.84332000000001</v>
      </c>
      <c r="I5294" s="5">
        <v>218.89840000000001</v>
      </c>
      <c r="J5294" s="5">
        <v>197.00855999999999</v>
      </c>
      <c r="K5294" s="26">
        <v>0.21</v>
      </c>
    </row>
    <row r="5295" spans="1:11">
      <c r="A5295" s="4">
        <v>21377</v>
      </c>
      <c r="B5295" t="s">
        <v>4011</v>
      </c>
      <c r="C5295" s="5">
        <f>IF($F$2=0," - ",Tabla1[[#This Row],[Base Precio de Lista neto]])</f>
        <v>218.89840000000001</v>
      </c>
      <c r="D5295" s="5">
        <f>IF($F$2=0," - ",Tabla1[[#This Row],[Base Precio de Lista neto]]*(1-$F$2))</f>
        <v>153.22888</v>
      </c>
      <c r="E5295" s="5">
        <f>IF($F$2=0," - ",Tabla1[[#This Row],[Base para Mejor precio]]*(1-$F$2))</f>
        <v>137.90599199999997</v>
      </c>
      <c r="F5295" s="4" t="s">
        <v>6</v>
      </c>
      <c r="G5295" s="16" t="s">
        <v>6131</v>
      </c>
      <c r="H5295" s="5">
        <f>IFERROR(IF($F$3=0,"-",Tabla1[[#This Row],[Precio de Cliente neto]]*(1+$F$3)),"-")</f>
        <v>229.84332000000001</v>
      </c>
      <c r="I5295" s="5">
        <v>218.89840000000001</v>
      </c>
      <c r="J5295" s="5">
        <v>197.00855999999999</v>
      </c>
      <c r="K5295" s="26">
        <v>0.21</v>
      </c>
    </row>
    <row r="5296" spans="1:11">
      <c r="A5296" s="4">
        <v>21378</v>
      </c>
      <c r="B5296" t="s">
        <v>4012</v>
      </c>
      <c r="C5296" s="5">
        <f>IF($F$2=0," - ",Tabla1[[#This Row],[Base Precio de Lista neto]])</f>
        <v>218.89840000000001</v>
      </c>
      <c r="D5296" s="5">
        <f>IF($F$2=0," - ",Tabla1[[#This Row],[Base Precio de Lista neto]]*(1-$F$2))</f>
        <v>153.22888</v>
      </c>
      <c r="E5296" s="5">
        <f>IF($F$2=0," - ",Tabla1[[#This Row],[Base para Mejor precio]]*(1-$F$2))</f>
        <v>137.90599199999997</v>
      </c>
      <c r="F5296" s="4" t="s">
        <v>6</v>
      </c>
      <c r="G5296" s="16" t="s">
        <v>6131</v>
      </c>
      <c r="H5296" s="5">
        <f>IFERROR(IF($F$3=0,"-",Tabla1[[#This Row],[Precio de Cliente neto]]*(1+$F$3)),"-")</f>
        <v>229.84332000000001</v>
      </c>
      <c r="I5296" s="5">
        <v>218.89840000000001</v>
      </c>
      <c r="J5296" s="5">
        <v>197.00855999999999</v>
      </c>
      <c r="K5296" s="26">
        <v>0.21</v>
      </c>
    </row>
    <row r="5297" spans="1:11">
      <c r="A5297" s="4">
        <v>21379</v>
      </c>
      <c r="B5297" t="s">
        <v>4013</v>
      </c>
      <c r="C5297" s="5">
        <f>IF($F$2=0," - ",Tabla1[[#This Row],[Base Precio de Lista neto]])</f>
        <v>218.89840000000001</v>
      </c>
      <c r="D5297" s="5">
        <f>IF($F$2=0," - ",Tabla1[[#This Row],[Base Precio de Lista neto]]*(1-$F$2))</f>
        <v>153.22888</v>
      </c>
      <c r="E5297" s="5">
        <f>IF($F$2=0," - ",Tabla1[[#This Row],[Base para Mejor precio]]*(1-$F$2))</f>
        <v>137.90599199999997</v>
      </c>
      <c r="F5297" s="4" t="s">
        <v>6</v>
      </c>
      <c r="G5297" s="16" t="s">
        <v>6131</v>
      </c>
      <c r="H5297" s="5">
        <f>IFERROR(IF($F$3=0,"-",Tabla1[[#This Row],[Precio de Cliente neto]]*(1+$F$3)),"-")</f>
        <v>229.84332000000001</v>
      </c>
      <c r="I5297" s="5">
        <v>218.89840000000001</v>
      </c>
      <c r="J5297" s="5">
        <v>197.00855999999999</v>
      </c>
      <c r="K5297" s="26">
        <v>0.21</v>
      </c>
    </row>
    <row r="5298" spans="1:11">
      <c r="A5298" s="4">
        <v>21380</v>
      </c>
      <c r="B5298" t="s">
        <v>4014</v>
      </c>
      <c r="C5298" s="5">
        <f>IF($F$2=0," - ",Tabla1[[#This Row],[Base Precio de Lista neto]])</f>
        <v>201.5624</v>
      </c>
      <c r="D5298" s="5">
        <f>IF($F$2=0," - ",Tabla1[[#This Row],[Base Precio de Lista neto]]*(1-$F$2))</f>
        <v>141.09367999999998</v>
      </c>
      <c r="E5298" s="5">
        <f>IF($F$2=0," - ",Tabla1[[#This Row],[Base para Mejor precio]]*(1-$F$2))</f>
        <v>126.98431199999999</v>
      </c>
      <c r="F5298" s="4" t="s">
        <v>6</v>
      </c>
      <c r="G5298" s="16" t="s">
        <v>6131</v>
      </c>
      <c r="H5298" s="5">
        <f>IFERROR(IF($F$3=0,"-",Tabla1[[#This Row],[Precio de Cliente neto]]*(1+$F$3)),"-")</f>
        <v>211.64051999999998</v>
      </c>
      <c r="I5298" s="5">
        <v>201.5624</v>
      </c>
      <c r="J5298" s="5">
        <v>181.40616</v>
      </c>
      <c r="K5298" s="26">
        <v>0.21</v>
      </c>
    </row>
    <row r="5299" spans="1:11">
      <c r="A5299" s="4">
        <v>21381</v>
      </c>
      <c r="B5299" t="s">
        <v>4015</v>
      </c>
      <c r="C5299" s="5">
        <f>IF($F$2=0," - ",Tabla1[[#This Row],[Base Precio de Lista neto]])</f>
        <v>201.5804</v>
      </c>
      <c r="D5299" s="5">
        <f>IF($F$2=0," - ",Tabla1[[#This Row],[Base Precio de Lista neto]]*(1-$F$2))</f>
        <v>141.10628</v>
      </c>
      <c r="E5299" s="5">
        <f>IF($F$2=0," - ",Tabla1[[#This Row],[Base para Mejor precio]]*(1-$F$2))</f>
        <v>126.99565199999999</v>
      </c>
      <c r="F5299" s="4" t="s">
        <v>6</v>
      </c>
      <c r="G5299" s="16" t="s">
        <v>6131</v>
      </c>
      <c r="H5299" s="5">
        <f>IFERROR(IF($F$3=0,"-",Tabla1[[#This Row],[Precio de Cliente neto]]*(1+$F$3)),"-")</f>
        <v>211.65942000000001</v>
      </c>
      <c r="I5299" s="5">
        <v>201.5804</v>
      </c>
      <c r="J5299" s="5">
        <v>181.42236</v>
      </c>
      <c r="K5299" s="26">
        <v>0.21</v>
      </c>
    </row>
    <row r="5300" spans="1:11">
      <c r="A5300" s="4">
        <v>21382</v>
      </c>
      <c r="B5300" t="s">
        <v>4016</v>
      </c>
      <c r="C5300" s="5">
        <f>IF($F$2=0," - ",Tabla1[[#This Row],[Base Precio de Lista neto]])</f>
        <v>201.58019999999999</v>
      </c>
      <c r="D5300" s="5">
        <f>IF($F$2=0," - ",Tabla1[[#This Row],[Base Precio de Lista neto]]*(1-$F$2))</f>
        <v>141.10613999999998</v>
      </c>
      <c r="E5300" s="5">
        <f>IF($F$2=0," - ",Tabla1[[#This Row],[Base para Mejor precio]]*(1-$F$2))</f>
        <v>126.99552599999998</v>
      </c>
      <c r="F5300" s="4" t="s">
        <v>6</v>
      </c>
      <c r="G5300" s="16" t="s">
        <v>6131</v>
      </c>
      <c r="H5300" s="5">
        <f>IFERROR(IF($F$3=0,"-",Tabla1[[#This Row],[Precio de Cliente neto]]*(1+$F$3)),"-")</f>
        <v>211.65920999999997</v>
      </c>
      <c r="I5300" s="5">
        <v>201.58019999999999</v>
      </c>
      <c r="J5300" s="5">
        <v>181.42218</v>
      </c>
      <c r="K5300" s="26">
        <v>0.21</v>
      </c>
    </row>
    <row r="5301" spans="1:11">
      <c r="A5301" s="4">
        <v>21383</v>
      </c>
      <c r="B5301" t="s">
        <v>4017</v>
      </c>
      <c r="C5301" s="5">
        <f>IF($F$2=0," - ",Tabla1[[#This Row],[Base Precio de Lista neto]])</f>
        <v>201.58019999999999</v>
      </c>
      <c r="D5301" s="5">
        <f>IF($F$2=0," - ",Tabla1[[#This Row],[Base Precio de Lista neto]]*(1-$F$2))</f>
        <v>141.10613999999998</v>
      </c>
      <c r="E5301" s="5">
        <f>IF($F$2=0," - ",Tabla1[[#This Row],[Base para Mejor precio]]*(1-$F$2))</f>
        <v>126.99552599999998</v>
      </c>
      <c r="F5301" s="4" t="s">
        <v>6</v>
      </c>
      <c r="G5301" s="16" t="s">
        <v>6131</v>
      </c>
      <c r="H5301" s="5">
        <f>IFERROR(IF($F$3=0,"-",Tabla1[[#This Row],[Precio de Cliente neto]]*(1+$F$3)),"-")</f>
        <v>211.65920999999997</v>
      </c>
      <c r="I5301" s="5">
        <v>201.58019999999999</v>
      </c>
      <c r="J5301" s="5">
        <v>181.42218</v>
      </c>
      <c r="K5301" s="26">
        <v>0.21</v>
      </c>
    </row>
    <row r="5302" spans="1:11">
      <c r="A5302" s="4">
        <v>21384</v>
      </c>
      <c r="B5302" t="s">
        <v>4018</v>
      </c>
      <c r="C5302" s="5">
        <f>IF($F$2=0," - ",Tabla1[[#This Row],[Base Precio de Lista neto]])</f>
        <v>201.58019999999999</v>
      </c>
      <c r="D5302" s="5">
        <f>IF($F$2=0," - ",Tabla1[[#This Row],[Base Precio de Lista neto]]*(1-$F$2))</f>
        <v>141.10613999999998</v>
      </c>
      <c r="E5302" s="5">
        <f>IF($F$2=0," - ",Tabla1[[#This Row],[Base para Mejor precio]]*(1-$F$2))</f>
        <v>126.99552599999998</v>
      </c>
      <c r="F5302" s="4" t="s">
        <v>6</v>
      </c>
      <c r="G5302" s="16" t="s">
        <v>6131</v>
      </c>
      <c r="H5302" s="5">
        <f>IFERROR(IF($F$3=0,"-",Tabla1[[#This Row],[Precio de Cliente neto]]*(1+$F$3)),"-")</f>
        <v>211.65920999999997</v>
      </c>
      <c r="I5302" s="5">
        <v>201.58019999999999</v>
      </c>
      <c r="J5302" s="5">
        <v>181.42218</v>
      </c>
      <c r="K5302" s="26">
        <v>0.21</v>
      </c>
    </row>
    <row r="5303" spans="1:11">
      <c r="A5303" s="4">
        <v>21385</v>
      </c>
      <c r="B5303" t="s">
        <v>4019</v>
      </c>
      <c r="C5303" s="5">
        <f>IF($F$2=0," - ",Tabla1[[#This Row],[Base Precio de Lista neto]])</f>
        <v>201.58019999999999</v>
      </c>
      <c r="D5303" s="5">
        <f>IF($F$2=0," - ",Tabla1[[#This Row],[Base Precio de Lista neto]]*(1-$F$2))</f>
        <v>141.10613999999998</v>
      </c>
      <c r="E5303" s="5">
        <f>IF($F$2=0," - ",Tabla1[[#This Row],[Base para Mejor precio]]*(1-$F$2))</f>
        <v>126.99552599999998</v>
      </c>
      <c r="F5303" s="4" t="s">
        <v>6</v>
      </c>
      <c r="G5303" s="16" t="s">
        <v>6131</v>
      </c>
      <c r="H5303" s="5">
        <f>IFERROR(IF($F$3=0,"-",Tabla1[[#This Row],[Precio de Cliente neto]]*(1+$F$3)),"-")</f>
        <v>211.65920999999997</v>
      </c>
      <c r="I5303" s="5">
        <v>201.58019999999999</v>
      </c>
      <c r="J5303" s="5">
        <v>181.42218</v>
      </c>
      <c r="K5303" s="26">
        <v>0.21</v>
      </c>
    </row>
    <row r="5304" spans="1:11">
      <c r="A5304" s="4">
        <v>21386</v>
      </c>
      <c r="B5304" t="s">
        <v>4020</v>
      </c>
      <c r="C5304" s="5">
        <f>IF($F$2=0," - ",Tabla1[[#This Row],[Base Precio de Lista neto]])</f>
        <v>201.58019999999999</v>
      </c>
      <c r="D5304" s="5">
        <f>IF($F$2=0," - ",Tabla1[[#This Row],[Base Precio de Lista neto]]*(1-$F$2))</f>
        <v>141.10613999999998</v>
      </c>
      <c r="E5304" s="5">
        <f>IF($F$2=0," - ",Tabla1[[#This Row],[Base para Mejor precio]]*(1-$F$2))</f>
        <v>126.99552599999998</v>
      </c>
      <c r="F5304" s="4" t="s">
        <v>6</v>
      </c>
      <c r="G5304" s="16" t="s">
        <v>6131</v>
      </c>
      <c r="H5304" s="5">
        <f>IFERROR(IF($F$3=0,"-",Tabla1[[#This Row],[Precio de Cliente neto]]*(1+$F$3)),"-")</f>
        <v>211.65920999999997</v>
      </c>
      <c r="I5304" s="5">
        <v>201.58019999999999</v>
      </c>
      <c r="J5304" s="5">
        <v>181.42218</v>
      </c>
      <c r="K5304" s="26">
        <v>0.21</v>
      </c>
    </row>
    <row r="5305" spans="1:11">
      <c r="A5305" s="4">
        <v>21387</v>
      </c>
      <c r="B5305" t="s">
        <v>4021</v>
      </c>
      <c r="C5305" s="5">
        <f>IF($F$2=0," - ",Tabla1[[#This Row],[Base Precio de Lista neto]])</f>
        <v>201.58019999999999</v>
      </c>
      <c r="D5305" s="5">
        <f>IF($F$2=0," - ",Tabla1[[#This Row],[Base Precio de Lista neto]]*(1-$F$2))</f>
        <v>141.10613999999998</v>
      </c>
      <c r="E5305" s="5">
        <f>IF($F$2=0," - ",Tabla1[[#This Row],[Base para Mejor precio]]*(1-$F$2))</f>
        <v>126.99552599999998</v>
      </c>
      <c r="F5305" s="4" t="s">
        <v>6</v>
      </c>
      <c r="G5305" s="16" t="s">
        <v>6131</v>
      </c>
      <c r="H5305" s="5">
        <f>IFERROR(IF($F$3=0,"-",Tabla1[[#This Row],[Precio de Cliente neto]]*(1+$F$3)),"-")</f>
        <v>211.65920999999997</v>
      </c>
      <c r="I5305" s="5">
        <v>201.58019999999999</v>
      </c>
      <c r="J5305" s="5">
        <v>181.42218</v>
      </c>
      <c r="K5305" s="26">
        <v>0.21</v>
      </c>
    </row>
    <row r="5306" spans="1:11">
      <c r="A5306" s="4">
        <v>21388</v>
      </c>
      <c r="B5306" t="s">
        <v>4022</v>
      </c>
      <c r="C5306" s="5">
        <f>IF($F$2=0," - ",Tabla1[[#This Row],[Base Precio de Lista neto]])</f>
        <v>201.58019999999999</v>
      </c>
      <c r="D5306" s="5">
        <f>IF($F$2=0," - ",Tabla1[[#This Row],[Base Precio de Lista neto]]*(1-$F$2))</f>
        <v>141.10613999999998</v>
      </c>
      <c r="E5306" s="5">
        <f>IF($F$2=0," - ",Tabla1[[#This Row],[Base para Mejor precio]]*(1-$F$2))</f>
        <v>126.99552599999998</v>
      </c>
      <c r="F5306" s="4" t="s">
        <v>6</v>
      </c>
      <c r="G5306" s="16" t="s">
        <v>6131</v>
      </c>
      <c r="H5306" s="5">
        <f>IFERROR(IF($F$3=0,"-",Tabla1[[#This Row],[Precio de Cliente neto]]*(1+$F$3)),"-")</f>
        <v>211.65920999999997</v>
      </c>
      <c r="I5306" s="5">
        <v>201.58019999999999</v>
      </c>
      <c r="J5306" s="5">
        <v>181.42218</v>
      </c>
      <c r="K5306" s="26">
        <v>0.21</v>
      </c>
    </row>
    <row r="5307" spans="1:11">
      <c r="A5307" s="4">
        <v>21389</v>
      </c>
      <c r="B5307" t="s">
        <v>4023</v>
      </c>
      <c r="C5307" s="5">
        <f>IF($F$2=0," - ",Tabla1[[#This Row],[Base Precio de Lista neto]])</f>
        <v>201.58019999999999</v>
      </c>
      <c r="D5307" s="5">
        <f>IF($F$2=0," - ",Tabla1[[#This Row],[Base Precio de Lista neto]]*(1-$F$2))</f>
        <v>141.10613999999998</v>
      </c>
      <c r="E5307" s="5">
        <f>IF($F$2=0," - ",Tabla1[[#This Row],[Base para Mejor precio]]*(1-$F$2))</f>
        <v>126.99552599999998</v>
      </c>
      <c r="F5307" s="4" t="s">
        <v>6</v>
      </c>
      <c r="G5307" s="16" t="s">
        <v>6131</v>
      </c>
      <c r="H5307" s="5">
        <f>IFERROR(IF($F$3=0,"-",Tabla1[[#This Row],[Precio de Cliente neto]]*(1+$F$3)),"-")</f>
        <v>211.65920999999997</v>
      </c>
      <c r="I5307" s="5">
        <v>201.58019999999999</v>
      </c>
      <c r="J5307" s="5">
        <v>181.42218</v>
      </c>
      <c r="K5307" s="26">
        <v>0.21</v>
      </c>
    </row>
    <row r="5308" spans="1:11">
      <c r="A5308" s="4">
        <v>21390</v>
      </c>
      <c r="B5308" t="s">
        <v>4024</v>
      </c>
      <c r="C5308" s="5">
        <f>IF($F$2=0," - ",Tabla1[[#This Row],[Base Precio de Lista neto]])</f>
        <v>218.90450000000001</v>
      </c>
      <c r="D5308" s="5">
        <f>IF($F$2=0," - ",Tabla1[[#This Row],[Base Precio de Lista neto]]*(1-$F$2))</f>
        <v>153.23314999999999</v>
      </c>
      <c r="E5308" s="5">
        <f>IF($F$2=0," - ",Tabla1[[#This Row],[Base para Mejor precio]]*(1-$F$2))</f>
        <v>137.90983499999999</v>
      </c>
      <c r="F5308" s="4" t="s">
        <v>6</v>
      </c>
      <c r="G5308" s="16" t="s">
        <v>6131</v>
      </c>
      <c r="H5308" s="5">
        <f>IFERROR(IF($F$3=0,"-",Tabla1[[#This Row],[Precio de Cliente neto]]*(1+$F$3)),"-")</f>
        <v>229.84972499999998</v>
      </c>
      <c r="I5308" s="5">
        <v>218.90450000000001</v>
      </c>
      <c r="J5308" s="5">
        <v>197.01405</v>
      </c>
      <c r="K5308" s="26">
        <v>0.21</v>
      </c>
    </row>
    <row r="5309" spans="1:11">
      <c r="A5309" s="4">
        <v>21391</v>
      </c>
      <c r="B5309" t="s">
        <v>4025</v>
      </c>
      <c r="C5309" s="5">
        <f>IF($F$2=0," - ",Tabla1[[#This Row],[Base Precio de Lista neto]])</f>
        <v>218.89850000000001</v>
      </c>
      <c r="D5309" s="5">
        <f>IF($F$2=0," - ",Tabla1[[#This Row],[Base Precio de Lista neto]]*(1-$F$2))</f>
        <v>153.22895</v>
      </c>
      <c r="E5309" s="5">
        <f>IF($F$2=0," - ",Tabla1[[#This Row],[Base para Mejor precio]]*(1-$F$2))</f>
        <v>137.90605499999998</v>
      </c>
      <c r="F5309" s="4" t="s">
        <v>6</v>
      </c>
      <c r="G5309" s="16" t="s">
        <v>6131</v>
      </c>
      <c r="H5309" s="5">
        <f>IFERROR(IF($F$3=0,"-",Tabla1[[#This Row],[Precio de Cliente neto]]*(1+$F$3)),"-")</f>
        <v>229.843425</v>
      </c>
      <c r="I5309" s="5">
        <v>218.89850000000001</v>
      </c>
      <c r="J5309" s="5">
        <v>197.00864999999999</v>
      </c>
      <c r="K5309" s="26">
        <v>0.21</v>
      </c>
    </row>
    <row r="5310" spans="1:11">
      <c r="A5310" s="4">
        <v>21392</v>
      </c>
      <c r="B5310" t="s">
        <v>4026</v>
      </c>
      <c r="C5310" s="5">
        <f>IF($F$2=0," - ",Tabla1[[#This Row],[Base Precio de Lista neto]])</f>
        <v>218.89840000000001</v>
      </c>
      <c r="D5310" s="5">
        <f>IF($F$2=0," - ",Tabla1[[#This Row],[Base Precio de Lista neto]]*(1-$F$2))</f>
        <v>153.22888</v>
      </c>
      <c r="E5310" s="5">
        <f>IF($F$2=0," - ",Tabla1[[#This Row],[Base para Mejor precio]]*(1-$F$2))</f>
        <v>137.90599199999997</v>
      </c>
      <c r="F5310" s="4" t="s">
        <v>6</v>
      </c>
      <c r="G5310" s="16" t="s">
        <v>6131</v>
      </c>
      <c r="H5310" s="5">
        <f>IFERROR(IF($F$3=0,"-",Tabla1[[#This Row],[Precio de Cliente neto]]*(1+$F$3)),"-")</f>
        <v>229.84332000000001</v>
      </c>
      <c r="I5310" s="5">
        <v>218.89840000000001</v>
      </c>
      <c r="J5310" s="5">
        <v>197.00855999999999</v>
      </c>
      <c r="K5310" s="26">
        <v>0.21</v>
      </c>
    </row>
    <row r="5311" spans="1:11">
      <c r="A5311" s="4">
        <v>21393</v>
      </c>
      <c r="B5311" t="s">
        <v>4027</v>
      </c>
      <c r="C5311" s="5">
        <f>IF($F$2=0," - ",Tabla1[[#This Row],[Base Precio de Lista neto]])</f>
        <v>218.89840000000001</v>
      </c>
      <c r="D5311" s="5">
        <f>IF($F$2=0," - ",Tabla1[[#This Row],[Base Precio de Lista neto]]*(1-$F$2))</f>
        <v>153.22888</v>
      </c>
      <c r="E5311" s="5">
        <f>IF($F$2=0," - ",Tabla1[[#This Row],[Base para Mejor precio]]*(1-$F$2))</f>
        <v>137.90599199999997</v>
      </c>
      <c r="F5311" s="4" t="s">
        <v>6</v>
      </c>
      <c r="G5311" s="16" t="s">
        <v>6131</v>
      </c>
      <c r="H5311" s="5">
        <f>IFERROR(IF($F$3=0,"-",Tabla1[[#This Row],[Precio de Cliente neto]]*(1+$F$3)),"-")</f>
        <v>229.84332000000001</v>
      </c>
      <c r="I5311" s="5">
        <v>218.89840000000001</v>
      </c>
      <c r="J5311" s="5">
        <v>197.00855999999999</v>
      </c>
      <c r="K5311" s="26">
        <v>0.21</v>
      </c>
    </row>
    <row r="5312" spans="1:11">
      <c r="A5312" s="4">
        <v>21394</v>
      </c>
      <c r="B5312" t="s">
        <v>4028</v>
      </c>
      <c r="C5312" s="5">
        <f>IF($F$2=0," - ",Tabla1[[#This Row],[Base Precio de Lista neto]])</f>
        <v>218.89840000000001</v>
      </c>
      <c r="D5312" s="5">
        <f>IF($F$2=0," - ",Tabla1[[#This Row],[Base Precio de Lista neto]]*(1-$F$2))</f>
        <v>153.22888</v>
      </c>
      <c r="E5312" s="5">
        <f>IF($F$2=0," - ",Tabla1[[#This Row],[Base para Mejor precio]]*(1-$F$2))</f>
        <v>137.90599199999997</v>
      </c>
      <c r="F5312" s="4" t="s">
        <v>6</v>
      </c>
      <c r="G5312" s="16" t="s">
        <v>6131</v>
      </c>
      <c r="H5312" s="5">
        <f>IFERROR(IF($F$3=0,"-",Tabla1[[#This Row],[Precio de Cliente neto]]*(1+$F$3)),"-")</f>
        <v>229.84332000000001</v>
      </c>
      <c r="I5312" s="5">
        <v>218.89840000000001</v>
      </c>
      <c r="J5312" s="5">
        <v>197.00855999999999</v>
      </c>
      <c r="K5312" s="26">
        <v>0.21</v>
      </c>
    </row>
    <row r="5313" spans="1:11">
      <c r="A5313" s="4">
        <v>21395</v>
      </c>
      <c r="B5313" t="s">
        <v>4029</v>
      </c>
      <c r="C5313" s="5">
        <f>IF($F$2=0," - ",Tabla1[[#This Row],[Base Precio de Lista neto]])</f>
        <v>218.89840000000001</v>
      </c>
      <c r="D5313" s="5">
        <f>IF($F$2=0," - ",Tabla1[[#This Row],[Base Precio de Lista neto]]*(1-$F$2))</f>
        <v>153.22888</v>
      </c>
      <c r="E5313" s="5">
        <f>IF($F$2=0," - ",Tabla1[[#This Row],[Base para Mejor precio]]*(1-$F$2))</f>
        <v>137.90599199999997</v>
      </c>
      <c r="F5313" s="4" t="s">
        <v>6</v>
      </c>
      <c r="G5313" s="16" t="s">
        <v>6131</v>
      </c>
      <c r="H5313" s="5">
        <f>IFERROR(IF($F$3=0,"-",Tabla1[[#This Row],[Precio de Cliente neto]]*(1+$F$3)),"-")</f>
        <v>229.84332000000001</v>
      </c>
      <c r="I5313" s="5">
        <v>218.89840000000001</v>
      </c>
      <c r="J5313" s="5">
        <v>197.00855999999999</v>
      </c>
      <c r="K5313" s="26">
        <v>0.21</v>
      </c>
    </row>
    <row r="5314" spans="1:11">
      <c r="A5314" s="4">
        <v>21396</v>
      </c>
      <c r="B5314" t="s">
        <v>4030</v>
      </c>
      <c r="C5314" s="5">
        <f>IF($F$2=0," - ",Tabla1[[#This Row],[Base Precio de Lista neto]])</f>
        <v>218.89840000000001</v>
      </c>
      <c r="D5314" s="5">
        <f>IF($F$2=0," - ",Tabla1[[#This Row],[Base Precio de Lista neto]]*(1-$F$2))</f>
        <v>153.22888</v>
      </c>
      <c r="E5314" s="5">
        <f>IF($F$2=0," - ",Tabla1[[#This Row],[Base para Mejor precio]]*(1-$F$2))</f>
        <v>137.90599199999997</v>
      </c>
      <c r="F5314" s="4" t="s">
        <v>6</v>
      </c>
      <c r="G5314" s="16" t="s">
        <v>6131</v>
      </c>
      <c r="H5314" s="5">
        <f>IFERROR(IF($F$3=0,"-",Tabla1[[#This Row],[Precio de Cliente neto]]*(1+$F$3)),"-")</f>
        <v>229.84332000000001</v>
      </c>
      <c r="I5314" s="5">
        <v>218.89840000000001</v>
      </c>
      <c r="J5314" s="5">
        <v>197.00855999999999</v>
      </c>
      <c r="K5314" s="26">
        <v>0.21</v>
      </c>
    </row>
    <row r="5315" spans="1:11">
      <c r="A5315" s="4">
        <v>21397</v>
      </c>
      <c r="B5315" t="s">
        <v>4031</v>
      </c>
      <c r="C5315" s="5">
        <f>IF($F$2=0," - ",Tabla1[[#This Row],[Base Precio de Lista neto]])</f>
        <v>218.89840000000001</v>
      </c>
      <c r="D5315" s="5">
        <f>IF($F$2=0," - ",Tabla1[[#This Row],[Base Precio de Lista neto]]*(1-$F$2))</f>
        <v>153.22888</v>
      </c>
      <c r="E5315" s="5">
        <f>IF($F$2=0," - ",Tabla1[[#This Row],[Base para Mejor precio]]*(1-$F$2))</f>
        <v>137.90599199999997</v>
      </c>
      <c r="F5315" s="4" t="s">
        <v>6</v>
      </c>
      <c r="G5315" s="16" t="s">
        <v>6131</v>
      </c>
      <c r="H5315" s="5">
        <f>IFERROR(IF($F$3=0,"-",Tabla1[[#This Row],[Precio de Cliente neto]]*(1+$F$3)),"-")</f>
        <v>229.84332000000001</v>
      </c>
      <c r="I5315" s="5">
        <v>218.89840000000001</v>
      </c>
      <c r="J5315" s="5">
        <v>197.00855999999999</v>
      </c>
      <c r="K5315" s="26">
        <v>0.21</v>
      </c>
    </row>
    <row r="5316" spans="1:11">
      <c r="A5316" s="4">
        <v>21398</v>
      </c>
      <c r="B5316" t="s">
        <v>4032</v>
      </c>
      <c r="C5316" s="5">
        <f>IF($F$2=0," - ",Tabla1[[#This Row],[Base Precio de Lista neto]])</f>
        <v>218.89840000000001</v>
      </c>
      <c r="D5316" s="5">
        <f>IF($F$2=0," - ",Tabla1[[#This Row],[Base Precio de Lista neto]]*(1-$F$2))</f>
        <v>153.22888</v>
      </c>
      <c r="E5316" s="5">
        <f>IF($F$2=0," - ",Tabla1[[#This Row],[Base para Mejor precio]]*(1-$F$2))</f>
        <v>137.90599199999997</v>
      </c>
      <c r="F5316" s="4" t="s">
        <v>6</v>
      </c>
      <c r="G5316" s="16" t="s">
        <v>6131</v>
      </c>
      <c r="H5316" s="5">
        <f>IFERROR(IF($F$3=0,"-",Tabla1[[#This Row],[Precio de Cliente neto]]*(1+$F$3)),"-")</f>
        <v>229.84332000000001</v>
      </c>
      <c r="I5316" s="5">
        <v>218.89840000000001</v>
      </c>
      <c r="J5316" s="5">
        <v>197.00855999999999</v>
      </c>
      <c r="K5316" s="26">
        <v>0.21</v>
      </c>
    </row>
    <row r="5317" spans="1:11">
      <c r="A5317" s="4">
        <v>21399</v>
      </c>
      <c r="B5317" t="s">
        <v>4033</v>
      </c>
      <c r="C5317" s="5">
        <f>IF($F$2=0," - ",Tabla1[[#This Row],[Base Precio de Lista neto]])</f>
        <v>218.89840000000001</v>
      </c>
      <c r="D5317" s="5">
        <f>IF($F$2=0," - ",Tabla1[[#This Row],[Base Precio de Lista neto]]*(1-$F$2))</f>
        <v>153.22888</v>
      </c>
      <c r="E5317" s="5">
        <f>IF($F$2=0," - ",Tabla1[[#This Row],[Base para Mejor precio]]*(1-$F$2))</f>
        <v>137.90599199999997</v>
      </c>
      <c r="F5317" s="4" t="s">
        <v>6</v>
      </c>
      <c r="G5317" s="16" t="s">
        <v>6131</v>
      </c>
      <c r="H5317" s="5">
        <f>IFERROR(IF($F$3=0,"-",Tabla1[[#This Row],[Precio de Cliente neto]]*(1+$F$3)),"-")</f>
        <v>229.84332000000001</v>
      </c>
      <c r="I5317" s="5">
        <v>218.89840000000001</v>
      </c>
      <c r="J5317" s="5">
        <v>197.00855999999999</v>
      </c>
      <c r="K5317" s="26">
        <v>0.21</v>
      </c>
    </row>
    <row r="5318" spans="1:11">
      <c r="A5318" s="4">
        <v>21402</v>
      </c>
      <c r="B5318" t="s">
        <v>4034</v>
      </c>
      <c r="C5318" s="5">
        <f>IF($F$2=0," - ",Tabla1[[#This Row],[Base Precio de Lista neto]])</f>
        <v>1882.098</v>
      </c>
      <c r="D5318" s="5">
        <f>IF($F$2=0," - ",Tabla1[[#This Row],[Base Precio de Lista neto]]*(1-$F$2))</f>
        <v>1317.4685999999999</v>
      </c>
      <c r="E5318" s="5">
        <f>IF($F$2=0," - ",Tabla1[[#This Row],[Base para Mejor precio]]*(1-$F$2))</f>
        <v>1185.72174</v>
      </c>
      <c r="F5318" s="4" t="s">
        <v>4</v>
      </c>
      <c r="G5318" s="16" t="s">
        <v>6131</v>
      </c>
      <c r="H5318" s="5">
        <f>IFERROR(IF($F$3=0,"-",Tabla1[[#This Row],[Precio de Cliente neto]]*(1+$F$3)),"-")</f>
        <v>1976.2028999999998</v>
      </c>
      <c r="I5318" s="5">
        <v>1882.098</v>
      </c>
      <c r="J5318" s="5">
        <v>1693.8882000000001</v>
      </c>
      <c r="K5318" s="26">
        <v>0.21</v>
      </c>
    </row>
    <row r="5319" spans="1:11">
      <c r="A5319" s="4">
        <v>21403</v>
      </c>
      <c r="B5319" t="s">
        <v>4035</v>
      </c>
      <c r="C5319" s="5">
        <f>IF($F$2=0," - ",Tabla1[[#This Row],[Base Precio de Lista neto]])</f>
        <v>2473.7845000000002</v>
      </c>
      <c r="D5319" s="5">
        <f>IF($F$2=0," - ",Tabla1[[#This Row],[Base Precio de Lista neto]]*(1-$F$2))</f>
        <v>1731.64915</v>
      </c>
      <c r="E5319" s="5">
        <f>IF($F$2=0," - ",Tabla1[[#This Row],[Base para Mejor precio]]*(1-$F$2))</f>
        <v>1558.4842349999999</v>
      </c>
      <c r="F5319" s="4" t="s">
        <v>4</v>
      </c>
      <c r="G5319" s="16" t="s">
        <v>6131</v>
      </c>
      <c r="H5319" s="5">
        <f>IFERROR(IF($F$3=0,"-",Tabla1[[#This Row],[Precio de Cliente neto]]*(1+$F$3)),"-")</f>
        <v>2597.4737249999998</v>
      </c>
      <c r="I5319" s="5">
        <v>2473.7845000000002</v>
      </c>
      <c r="J5319" s="5">
        <v>2226.4060500000001</v>
      </c>
      <c r="K5319" s="26">
        <v>0.21</v>
      </c>
    </row>
    <row r="5320" spans="1:11">
      <c r="A5320" s="4">
        <v>21404</v>
      </c>
      <c r="B5320" t="s">
        <v>4036</v>
      </c>
      <c r="C5320" s="5">
        <f>IF($F$2=0," - ",Tabla1[[#This Row],[Base Precio de Lista neto]])</f>
        <v>445.995</v>
      </c>
      <c r="D5320" s="5">
        <f>IF($F$2=0," - ",Tabla1[[#This Row],[Base Precio de Lista neto]]*(1-$F$2))</f>
        <v>312.19649999999996</v>
      </c>
      <c r="E5320" s="5">
        <f>IF($F$2=0," - ",Tabla1[[#This Row],[Base para Mejor precio]]*(1-$F$2))</f>
        <v>280.97685000000001</v>
      </c>
      <c r="F5320" s="4" t="s">
        <v>4</v>
      </c>
      <c r="G5320" s="16" t="s">
        <v>6131</v>
      </c>
      <c r="H5320" s="5">
        <f>IFERROR(IF($F$3=0,"-",Tabla1[[#This Row],[Precio de Cliente neto]]*(1+$F$3)),"-")</f>
        <v>468.29474999999991</v>
      </c>
      <c r="I5320" s="5">
        <v>445.995</v>
      </c>
      <c r="J5320" s="5">
        <v>401.39550000000003</v>
      </c>
      <c r="K5320" s="26">
        <v>0.21</v>
      </c>
    </row>
    <row r="5321" spans="1:11">
      <c r="A5321" s="4">
        <v>21405</v>
      </c>
      <c r="B5321" t="s">
        <v>4037</v>
      </c>
      <c r="C5321" s="5">
        <f>IF($F$2=0," - ",Tabla1[[#This Row],[Base Precio de Lista neto]])</f>
        <v>423.6952</v>
      </c>
      <c r="D5321" s="5">
        <f>IF($F$2=0," - ",Tabla1[[#This Row],[Base Precio de Lista neto]]*(1-$F$2))</f>
        <v>296.58663999999999</v>
      </c>
      <c r="E5321" s="5">
        <f>IF($F$2=0," - ",Tabla1[[#This Row],[Base para Mejor precio]]*(1-$F$2))</f>
        <v>266.92797599999994</v>
      </c>
      <c r="F5321" s="4" t="s">
        <v>4</v>
      </c>
      <c r="G5321" s="16" t="s">
        <v>6131</v>
      </c>
      <c r="H5321" s="5">
        <f>IFERROR(IF($F$3=0,"-",Tabla1[[#This Row],[Precio de Cliente neto]]*(1+$F$3)),"-")</f>
        <v>444.87995999999998</v>
      </c>
      <c r="I5321" s="5">
        <v>423.6952</v>
      </c>
      <c r="J5321" s="5">
        <v>381.32567999999998</v>
      </c>
      <c r="K5321" s="26">
        <v>0.21</v>
      </c>
    </row>
    <row r="5322" spans="1:11">
      <c r="A5322" s="4">
        <v>21406</v>
      </c>
      <c r="B5322" t="s">
        <v>4038</v>
      </c>
      <c r="C5322" s="5">
        <f>IF($F$2=0," - ",Tabla1[[#This Row],[Base Precio de Lista neto]])</f>
        <v>445.995</v>
      </c>
      <c r="D5322" s="5">
        <f>IF($F$2=0," - ",Tabla1[[#This Row],[Base Precio de Lista neto]]*(1-$F$2))</f>
        <v>312.19649999999996</v>
      </c>
      <c r="E5322" s="5">
        <f>IF($F$2=0," - ",Tabla1[[#This Row],[Base para Mejor precio]]*(1-$F$2))</f>
        <v>280.97685000000001</v>
      </c>
      <c r="F5322" s="4" t="s">
        <v>4</v>
      </c>
      <c r="G5322" s="16" t="s">
        <v>6131</v>
      </c>
      <c r="H5322" s="5">
        <f>IFERROR(IF($F$3=0,"-",Tabla1[[#This Row],[Precio de Cliente neto]]*(1+$F$3)),"-")</f>
        <v>468.29474999999991</v>
      </c>
      <c r="I5322" s="5">
        <v>445.995</v>
      </c>
      <c r="J5322" s="5">
        <v>401.39550000000003</v>
      </c>
      <c r="K5322" s="26">
        <v>0.21</v>
      </c>
    </row>
    <row r="5323" spans="1:11">
      <c r="A5323" s="4">
        <v>21413</v>
      </c>
      <c r="B5323" t="s">
        <v>4039</v>
      </c>
      <c r="C5323" s="5">
        <f>IF($F$2=0," - ",Tabla1[[#This Row],[Base Precio de Lista neto]])</f>
        <v>535.19399999999996</v>
      </c>
      <c r="D5323" s="5">
        <f>IF($F$2=0," - ",Tabla1[[#This Row],[Base Precio de Lista neto]]*(1-$F$2))</f>
        <v>374.63579999999996</v>
      </c>
      <c r="E5323" s="5">
        <f>IF($F$2=0," - ",Tabla1[[#This Row],[Base para Mejor precio]]*(1-$F$2))</f>
        <v>337.17221999999998</v>
      </c>
      <c r="F5323" s="4" t="s">
        <v>4</v>
      </c>
      <c r="G5323" s="16" t="s">
        <v>6131</v>
      </c>
      <c r="H5323" s="5">
        <f>IFERROR(IF($F$3=0,"-",Tabla1[[#This Row],[Precio de Cliente neto]]*(1+$F$3)),"-")</f>
        <v>561.95369999999991</v>
      </c>
      <c r="I5323" s="5">
        <v>535.19399999999996</v>
      </c>
      <c r="J5323" s="5">
        <v>481.6746</v>
      </c>
      <c r="K5323" s="26">
        <v>0.21</v>
      </c>
    </row>
    <row r="5324" spans="1:11">
      <c r="A5324" s="4">
        <v>21415</v>
      </c>
      <c r="B5324" t="s">
        <v>4040</v>
      </c>
      <c r="C5324" s="5">
        <f>IF($F$2=0," - ",Tabla1[[#This Row],[Base Precio de Lista neto]])</f>
        <v>966.48820000000001</v>
      </c>
      <c r="D5324" s="5">
        <f>IF($F$2=0," - ",Tabla1[[#This Row],[Base Precio de Lista neto]]*(1-$F$2))</f>
        <v>676.54174</v>
      </c>
      <c r="E5324" s="5">
        <f>IF($F$2=0," - ",Tabla1[[#This Row],[Base para Mejor precio]]*(1-$F$2))</f>
        <v>608.88756599999999</v>
      </c>
      <c r="F5324" s="4" t="s">
        <v>6</v>
      </c>
      <c r="G5324" s="16" t="s">
        <v>6131</v>
      </c>
      <c r="H5324" s="5">
        <f>IFERROR(IF($F$3=0,"-",Tabla1[[#This Row],[Precio de Cliente neto]]*(1+$F$3)),"-")</f>
        <v>1014.8126099999999</v>
      </c>
      <c r="I5324" s="5">
        <v>966.48820000000001</v>
      </c>
      <c r="J5324" s="5">
        <v>869.83938000000001</v>
      </c>
      <c r="K5324" s="26">
        <v>0.21</v>
      </c>
    </row>
    <row r="5325" spans="1:11">
      <c r="A5325" s="4">
        <v>21450</v>
      </c>
      <c r="B5325" t="s">
        <v>8816</v>
      </c>
      <c r="C5325" s="5">
        <f>IF($F$2=0," - ",Tabla1[[#This Row],[Base Precio de Lista neto]])</f>
        <v>2096.9618</v>
      </c>
      <c r="D5325" s="5">
        <f>IF($F$2=0," - ",Tabla1[[#This Row],[Base Precio de Lista neto]]*(1-$F$2))</f>
        <v>1467.8732599999998</v>
      </c>
      <c r="E5325" s="5">
        <f>IF($F$2=0," - ",Tabla1[[#This Row],[Base para Mejor precio]]*(1-$F$2))</f>
        <v>1321.085934</v>
      </c>
      <c r="F5325" s="4" t="s">
        <v>6</v>
      </c>
      <c r="G5325" s="16" t="s">
        <v>6131</v>
      </c>
      <c r="H5325" s="5">
        <f>IFERROR(IF($F$3=0,"-",Tabla1[[#This Row],[Precio de Cliente neto]]*(1+$F$3)),"-")</f>
        <v>2201.8098899999995</v>
      </c>
      <c r="I5325" s="5">
        <v>2096.9618</v>
      </c>
      <c r="J5325" s="5">
        <v>1887.2656199999999</v>
      </c>
      <c r="K5325" s="26">
        <v>0.21</v>
      </c>
    </row>
    <row r="5326" spans="1:11">
      <c r="A5326" s="4">
        <v>21451</v>
      </c>
      <c r="B5326" t="s">
        <v>6629</v>
      </c>
      <c r="C5326" s="5">
        <f>IF($F$2=0," - ",Tabla1[[#This Row],[Base Precio de Lista neto]])</f>
        <v>2096.9618</v>
      </c>
      <c r="D5326" s="5">
        <f>IF($F$2=0," - ",Tabla1[[#This Row],[Base Precio de Lista neto]]*(1-$F$2))</f>
        <v>1467.8732599999998</v>
      </c>
      <c r="E5326" s="5">
        <f>IF($F$2=0," - ",Tabla1[[#This Row],[Base para Mejor precio]]*(1-$F$2))</f>
        <v>1321.085934</v>
      </c>
      <c r="F5326" s="4" t="s">
        <v>6</v>
      </c>
      <c r="G5326" s="16" t="s">
        <v>6131</v>
      </c>
      <c r="H5326" s="5">
        <f>IFERROR(IF($F$3=0,"-",Tabla1[[#This Row],[Precio de Cliente neto]]*(1+$F$3)),"-")</f>
        <v>2201.8098899999995</v>
      </c>
      <c r="I5326" s="5">
        <v>2096.9618</v>
      </c>
      <c r="J5326" s="5">
        <v>1887.2656199999999</v>
      </c>
      <c r="K5326" s="26">
        <v>0.21</v>
      </c>
    </row>
    <row r="5327" spans="1:11">
      <c r="A5327" s="4">
        <v>21453</v>
      </c>
      <c r="B5327" t="s">
        <v>6630</v>
      </c>
      <c r="C5327" s="5">
        <f>IF($F$2=0," - ",Tabla1[[#This Row],[Base Precio de Lista neto]])</f>
        <v>2096.9618</v>
      </c>
      <c r="D5327" s="5">
        <f>IF($F$2=0," - ",Tabla1[[#This Row],[Base Precio de Lista neto]]*(1-$F$2))</f>
        <v>1467.8732599999998</v>
      </c>
      <c r="E5327" s="5">
        <f>IF($F$2=0," - ",Tabla1[[#This Row],[Base para Mejor precio]]*(1-$F$2))</f>
        <v>1321.085934</v>
      </c>
      <c r="F5327" s="4" t="s">
        <v>6</v>
      </c>
      <c r="G5327" s="16" t="s">
        <v>6131</v>
      </c>
      <c r="H5327" s="5">
        <f>IFERROR(IF($F$3=0,"-",Tabla1[[#This Row],[Precio de Cliente neto]]*(1+$F$3)),"-")</f>
        <v>2201.8098899999995</v>
      </c>
      <c r="I5327" s="5">
        <v>2096.9618</v>
      </c>
      <c r="J5327" s="5">
        <v>1887.2656199999999</v>
      </c>
      <c r="K5327" s="26">
        <v>0.21</v>
      </c>
    </row>
    <row r="5328" spans="1:11">
      <c r="A5328" s="4">
        <v>21454</v>
      </c>
      <c r="B5328" t="s">
        <v>6631</v>
      </c>
      <c r="C5328" s="5">
        <f>IF($F$2=0," - ",Tabla1[[#This Row],[Base Precio de Lista neto]])</f>
        <v>2096.9618</v>
      </c>
      <c r="D5328" s="5">
        <f>IF($F$2=0," - ",Tabla1[[#This Row],[Base Precio de Lista neto]]*(1-$F$2))</f>
        <v>1467.8732599999998</v>
      </c>
      <c r="E5328" s="5">
        <f>IF($F$2=0," - ",Tabla1[[#This Row],[Base para Mejor precio]]*(1-$F$2))</f>
        <v>1321.085934</v>
      </c>
      <c r="F5328" s="4" t="s">
        <v>6</v>
      </c>
      <c r="G5328" s="16" t="s">
        <v>6131</v>
      </c>
      <c r="H5328" s="5">
        <f>IFERROR(IF($F$3=0,"-",Tabla1[[#This Row],[Precio de Cliente neto]]*(1+$F$3)),"-")</f>
        <v>2201.8098899999995</v>
      </c>
      <c r="I5328" s="5">
        <v>2096.9618</v>
      </c>
      <c r="J5328" s="5">
        <v>1887.2656199999999</v>
      </c>
      <c r="K5328" s="26">
        <v>0.21</v>
      </c>
    </row>
    <row r="5329" spans="1:11">
      <c r="A5329" s="4">
        <v>21455</v>
      </c>
      <c r="B5329" t="s">
        <v>6632</v>
      </c>
      <c r="C5329" s="5">
        <f>IF($F$2=0," - ",Tabla1[[#This Row],[Base Precio de Lista neto]])</f>
        <v>2096.9618</v>
      </c>
      <c r="D5329" s="5">
        <f>IF($F$2=0," - ",Tabla1[[#This Row],[Base Precio de Lista neto]]*(1-$F$2))</f>
        <v>1467.8732599999998</v>
      </c>
      <c r="E5329" s="5">
        <f>IF($F$2=0," - ",Tabla1[[#This Row],[Base para Mejor precio]]*(1-$F$2))</f>
        <v>1321.085934</v>
      </c>
      <c r="F5329" s="4" t="s">
        <v>6</v>
      </c>
      <c r="G5329" s="16" t="s">
        <v>6131</v>
      </c>
      <c r="H5329" s="5">
        <f>IFERROR(IF($F$3=0,"-",Tabla1[[#This Row],[Precio de Cliente neto]]*(1+$F$3)),"-")</f>
        <v>2201.8098899999995</v>
      </c>
      <c r="I5329" s="5">
        <v>2096.9618</v>
      </c>
      <c r="J5329" s="5">
        <v>1887.2656199999999</v>
      </c>
      <c r="K5329" s="26">
        <v>0.21</v>
      </c>
    </row>
    <row r="5330" spans="1:11">
      <c r="A5330" s="4">
        <v>21456</v>
      </c>
      <c r="B5330" t="s">
        <v>6633</v>
      </c>
      <c r="C5330" s="5">
        <f>IF($F$2=0," - ",Tabla1[[#This Row],[Base Precio de Lista neto]])</f>
        <v>2096.9618</v>
      </c>
      <c r="D5330" s="5">
        <f>IF($F$2=0," - ",Tabla1[[#This Row],[Base Precio de Lista neto]]*(1-$F$2))</f>
        <v>1467.8732599999998</v>
      </c>
      <c r="E5330" s="5">
        <f>IF($F$2=0," - ",Tabla1[[#This Row],[Base para Mejor precio]]*(1-$F$2))</f>
        <v>1321.085934</v>
      </c>
      <c r="F5330" s="4" t="s">
        <v>6</v>
      </c>
      <c r="G5330" s="16" t="s">
        <v>6131</v>
      </c>
      <c r="H5330" s="5">
        <f>IFERROR(IF($F$3=0,"-",Tabla1[[#This Row],[Precio de Cliente neto]]*(1+$F$3)),"-")</f>
        <v>2201.8098899999995</v>
      </c>
      <c r="I5330" s="5">
        <v>2096.9618</v>
      </c>
      <c r="J5330" s="5">
        <v>1887.2656199999999</v>
      </c>
      <c r="K5330" s="26">
        <v>0.21</v>
      </c>
    </row>
    <row r="5331" spans="1:11">
      <c r="A5331" s="4">
        <v>21457</v>
      </c>
      <c r="B5331" t="s">
        <v>6634</v>
      </c>
      <c r="C5331" s="5">
        <f>IF($F$2=0," - ",Tabla1[[#This Row],[Base Precio de Lista neto]])</f>
        <v>2096.9618</v>
      </c>
      <c r="D5331" s="5">
        <f>IF($F$2=0," - ",Tabla1[[#This Row],[Base Precio de Lista neto]]*(1-$F$2))</f>
        <v>1467.8732599999998</v>
      </c>
      <c r="E5331" s="5">
        <f>IF($F$2=0," - ",Tabla1[[#This Row],[Base para Mejor precio]]*(1-$F$2))</f>
        <v>1321.085934</v>
      </c>
      <c r="F5331" s="4" t="s">
        <v>6</v>
      </c>
      <c r="G5331" s="16" t="s">
        <v>6131</v>
      </c>
      <c r="H5331" s="5">
        <f>IFERROR(IF($F$3=0,"-",Tabla1[[#This Row],[Precio de Cliente neto]]*(1+$F$3)),"-")</f>
        <v>2201.8098899999995</v>
      </c>
      <c r="I5331" s="5">
        <v>2096.9618</v>
      </c>
      <c r="J5331" s="5">
        <v>1887.2656199999999</v>
      </c>
      <c r="K5331" s="26">
        <v>0.21</v>
      </c>
    </row>
    <row r="5332" spans="1:11">
      <c r="A5332" s="4">
        <v>21458</v>
      </c>
      <c r="B5332" t="s">
        <v>6635</v>
      </c>
      <c r="C5332" s="5">
        <f>IF($F$2=0," - ",Tabla1[[#This Row],[Base Precio de Lista neto]])</f>
        <v>2096.9618</v>
      </c>
      <c r="D5332" s="5">
        <f>IF($F$2=0," - ",Tabla1[[#This Row],[Base Precio de Lista neto]]*(1-$F$2))</f>
        <v>1467.8732599999998</v>
      </c>
      <c r="E5332" s="5">
        <f>IF($F$2=0," - ",Tabla1[[#This Row],[Base para Mejor precio]]*(1-$F$2))</f>
        <v>1321.085934</v>
      </c>
      <c r="F5332" s="4" t="s">
        <v>6</v>
      </c>
      <c r="G5332" s="16" t="s">
        <v>6131</v>
      </c>
      <c r="H5332" s="5">
        <f>IFERROR(IF($F$3=0,"-",Tabla1[[#This Row],[Precio de Cliente neto]]*(1+$F$3)),"-")</f>
        <v>2201.8098899999995</v>
      </c>
      <c r="I5332" s="5">
        <v>2096.9618</v>
      </c>
      <c r="J5332" s="5">
        <v>1887.2656199999999</v>
      </c>
      <c r="K5332" s="26">
        <v>0.21</v>
      </c>
    </row>
    <row r="5333" spans="1:11">
      <c r="A5333" s="4">
        <v>21459</v>
      </c>
      <c r="B5333" t="s">
        <v>9329</v>
      </c>
      <c r="C5333" s="5">
        <f>IF($F$2=0," - ",Tabla1[[#This Row],[Base Precio de Lista neto]])</f>
        <v>2096.9618</v>
      </c>
      <c r="D5333" s="5">
        <f>IF($F$2=0," - ",Tabla1[[#This Row],[Base Precio de Lista neto]]*(1-$F$2))</f>
        <v>1467.8732599999998</v>
      </c>
      <c r="E5333" s="5">
        <f>IF($F$2=0," - ",Tabla1[[#This Row],[Base para Mejor precio]]*(1-$F$2))</f>
        <v>1321.085934</v>
      </c>
      <c r="F5333" s="4" t="s">
        <v>6</v>
      </c>
      <c r="G5333" s="16" t="s">
        <v>6131</v>
      </c>
      <c r="H5333" s="5">
        <f>IFERROR(IF($F$3=0,"-",Tabla1[[#This Row],[Precio de Cliente neto]]*(1+$F$3)),"-")</f>
        <v>2201.8098899999995</v>
      </c>
      <c r="I5333" s="5">
        <v>2096.9618</v>
      </c>
      <c r="J5333" s="5">
        <v>1887.2656199999999</v>
      </c>
      <c r="K5333" s="26">
        <v>0.21</v>
      </c>
    </row>
    <row r="5334" spans="1:11">
      <c r="A5334" s="4">
        <v>21460</v>
      </c>
      <c r="B5334" t="s">
        <v>6636</v>
      </c>
      <c r="C5334" s="5">
        <f>IF($F$2=0," - ",Tabla1[[#This Row],[Base Precio de Lista neto]])</f>
        <v>2096.9618</v>
      </c>
      <c r="D5334" s="5">
        <f>IF($F$2=0," - ",Tabla1[[#This Row],[Base Precio de Lista neto]]*(1-$F$2))</f>
        <v>1467.8732599999998</v>
      </c>
      <c r="E5334" s="5">
        <f>IF($F$2=0," - ",Tabla1[[#This Row],[Base para Mejor precio]]*(1-$F$2))</f>
        <v>1321.085934</v>
      </c>
      <c r="F5334" s="4" t="s">
        <v>6</v>
      </c>
      <c r="G5334" s="16" t="s">
        <v>6131</v>
      </c>
      <c r="H5334" s="5">
        <f>IFERROR(IF($F$3=0,"-",Tabla1[[#This Row],[Precio de Cliente neto]]*(1+$F$3)),"-")</f>
        <v>2201.8098899999995</v>
      </c>
      <c r="I5334" s="5">
        <v>2096.9618</v>
      </c>
      <c r="J5334" s="5">
        <v>1887.2656199999999</v>
      </c>
      <c r="K5334" s="26">
        <v>0.21</v>
      </c>
    </row>
    <row r="5335" spans="1:11">
      <c r="A5335" s="4">
        <v>21461</v>
      </c>
      <c r="B5335" t="s">
        <v>6637</v>
      </c>
      <c r="C5335" s="5">
        <f>IF($F$2=0," - ",Tabla1[[#This Row],[Base Precio de Lista neto]])</f>
        <v>2096.9618</v>
      </c>
      <c r="D5335" s="5">
        <f>IF($F$2=0," - ",Tabla1[[#This Row],[Base Precio de Lista neto]]*(1-$F$2))</f>
        <v>1467.8732599999998</v>
      </c>
      <c r="E5335" s="5">
        <f>IF($F$2=0," - ",Tabla1[[#This Row],[Base para Mejor precio]]*(1-$F$2))</f>
        <v>1321.085934</v>
      </c>
      <c r="F5335" s="4" t="s">
        <v>6</v>
      </c>
      <c r="G5335" s="16" t="s">
        <v>6131</v>
      </c>
      <c r="H5335" s="5">
        <f>IFERROR(IF($F$3=0,"-",Tabla1[[#This Row],[Precio de Cliente neto]]*(1+$F$3)),"-")</f>
        <v>2201.8098899999995</v>
      </c>
      <c r="I5335" s="5">
        <v>2096.9618</v>
      </c>
      <c r="J5335" s="5">
        <v>1887.2656199999999</v>
      </c>
      <c r="K5335" s="26">
        <v>0.21</v>
      </c>
    </row>
    <row r="5336" spans="1:11">
      <c r="A5336" s="4">
        <v>21462</v>
      </c>
      <c r="B5336" t="s">
        <v>6638</v>
      </c>
      <c r="C5336" s="5">
        <f>IF($F$2=0," - ",Tabla1[[#This Row],[Base Precio de Lista neto]])</f>
        <v>2096.9618</v>
      </c>
      <c r="D5336" s="5">
        <f>IF($F$2=0," - ",Tabla1[[#This Row],[Base Precio de Lista neto]]*(1-$F$2))</f>
        <v>1467.8732599999998</v>
      </c>
      <c r="E5336" s="5">
        <f>IF($F$2=0," - ",Tabla1[[#This Row],[Base para Mejor precio]]*(1-$F$2))</f>
        <v>1321.085934</v>
      </c>
      <c r="F5336" s="4" t="s">
        <v>6</v>
      </c>
      <c r="G5336" s="16" t="s">
        <v>6131</v>
      </c>
      <c r="H5336" s="5">
        <f>IFERROR(IF($F$3=0,"-",Tabla1[[#This Row],[Precio de Cliente neto]]*(1+$F$3)),"-")</f>
        <v>2201.8098899999995</v>
      </c>
      <c r="I5336" s="5">
        <v>2096.9618</v>
      </c>
      <c r="J5336" s="5">
        <v>1887.2656199999999</v>
      </c>
      <c r="K5336" s="26">
        <v>0.21</v>
      </c>
    </row>
    <row r="5337" spans="1:11">
      <c r="A5337" s="4">
        <v>21463</v>
      </c>
      <c r="B5337" t="s">
        <v>6639</v>
      </c>
      <c r="C5337" s="5">
        <f>IF($F$2=0," - ",Tabla1[[#This Row],[Base Precio de Lista neto]])</f>
        <v>2096.9618</v>
      </c>
      <c r="D5337" s="5">
        <f>IF($F$2=0," - ",Tabla1[[#This Row],[Base Precio de Lista neto]]*(1-$F$2))</f>
        <v>1467.8732599999998</v>
      </c>
      <c r="E5337" s="5">
        <f>IF($F$2=0," - ",Tabla1[[#This Row],[Base para Mejor precio]]*(1-$F$2))</f>
        <v>1321.085934</v>
      </c>
      <c r="F5337" s="4" t="s">
        <v>6</v>
      </c>
      <c r="G5337" s="16" t="s">
        <v>6131</v>
      </c>
      <c r="H5337" s="5">
        <f>IFERROR(IF($F$3=0,"-",Tabla1[[#This Row],[Precio de Cliente neto]]*(1+$F$3)),"-")</f>
        <v>2201.8098899999995</v>
      </c>
      <c r="I5337" s="5">
        <v>2096.9618</v>
      </c>
      <c r="J5337" s="5">
        <v>1887.2656199999999</v>
      </c>
      <c r="K5337" s="26">
        <v>0.21</v>
      </c>
    </row>
    <row r="5338" spans="1:11">
      <c r="A5338" s="4">
        <v>21464</v>
      </c>
      <c r="B5338" t="s">
        <v>6640</v>
      </c>
      <c r="C5338" s="5">
        <f>IF($F$2=0," - ",Tabla1[[#This Row],[Base Precio de Lista neto]])</f>
        <v>2096.9618</v>
      </c>
      <c r="D5338" s="5">
        <f>IF($F$2=0," - ",Tabla1[[#This Row],[Base Precio de Lista neto]]*(1-$F$2))</f>
        <v>1467.8732599999998</v>
      </c>
      <c r="E5338" s="5">
        <f>IF($F$2=0," - ",Tabla1[[#This Row],[Base para Mejor precio]]*(1-$F$2))</f>
        <v>1321.085934</v>
      </c>
      <c r="F5338" s="4" t="s">
        <v>6</v>
      </c>
      <c r="G5338" s="16" t="s">
        <v>6131</v>
      </c>
      <c r="H5338" s="5">
        <f>IFERROR(IF($F$3=0,"-",Tabla1[[#This Row],[Precio de Cliente neto]]*(1+$F$3)),"-")</f>
        <v>2201.8098899999995</v>
      </c>
      <c r="I5338" s="5">
        <v>2096.9618</v>
      </c>
      <c r="J5338" s="5">
        <v>1887.2656199999999</v>
      </c>
      <c r="K5338" s="26">
        <v>0.21</v>
      </c>
    </row>
    <row r="5339" spans="1:11">
      <c r="A5339" s="4">
        <v>21465</v>
      </c>
      <c r="B5339" t="s">
        <v>6641</v>
      </c>
      <c r="C5339" s="5">
        <f>IF($F$2=0," - ",Tabla1[[#This Row],[Base Precio de Lista neto]])</f>
        <v>2096.9618</v>
      </c>
      <c r="D5339" s="5">
        <f>IF($F$2=0," - ",Tabla1[[#This Row],[Base Precio de Lista neto]]*(1-$F$2))</f>
        <v>1467.8732599999998</v>
      </c>
      <c r="E5339" s="5">
        <f>IF($F$2=0," - ",Tabla1[[#This Row],[Base para Mejor precio]]*(1-$F$2))</f>
        <v>1321.085934</v>
      </c>
      <c r="F5339" s="4" t="s">
        <v>6</v>
      </c>
      <c r="G5339" s="16" t="s">
        <v>6131</v>
      </c>
      <c r="H5339" s="5">
        <f>IFERROR(IF($F$3=0,"-",Tabla1[[#This Row],[Precio de Cliente neto]]*(1+$F$3)),"-")</f>
        <v>2201.8098899999995</v>
      </c>
      <c r="I5339" s="5">
        <v>2096.9618</v>
      </c>
      <c r="J5339" s="5">
        <v>1887.2656199999999</v>
      </c>
      <c r="K5339" s="26">
        <v>0.21</v>
      </c>
    </row>
    <row r="5340" spans="1:11">
      <c r="A5340" s="4">
        <v>21491</v>
      </c>
      <c r="B5340" t="s">
        <v>6451</v>
      </c>
      <c r="C5340" s="5">
        <f>IF($F$2=0," - ",Tabla1[[#This Row],[Base Precio de Lista neto]])</f>
        <v>1019.6697</v>
      </c>
      <c r="D5340" s="5">
        <f>IF($F$2=0," - ",Tabla1[[#This Row],[Base Precio de Lista neto]]*(1-$F$2))</f>
        <v>713.76878999999997</v>
      </c>
      <c r="E5340" s="5">
        <f>IF($F$2=0," - ",Tabla1[[#This Row],[Base para Mejor precio]]*(1-$F$2))</f>
        <v>642.39191099999994</v>
      </c>
      <c r="F5340" s="4" t="s">
        <v>6</v>
      </c>
      <c r="G5340" s="16" t="s">
        <v>6131</v>
      </c>
      <c r="H5340" s="5">
        <f>IFERROR(IF($F$3=0,"-",Tabla1[[#This Row],[Precio de Cliente neto]]*(1+$F$3)),"-")</f>
        <v>1070.6531849999999</v>
      </c>
      <c r="I5340" s="5">
        <v>1019.6697</v>
      </c>
      <c r="J5340" s="5">
        <v>917.70272999999997</v>
      </c>
      <c r="K5340" s="26">
        <v>0.21</v>
      </c>
    </row>
    <row r="5341" spans="1:11">
      <c r="A5341" s="4">
        <v>21500</v>
      </c>
      <c r="B5341" t="s">
        <v>4041</v>
      </c>
      <c r="C5341" s="5">
        <f>IF($F$2=0," - ",Tabla1[[#This Row],[Base Precio de Lista neto]])</f>
        <v>6141.4785000000002</v>
      </c>
      <c r="D5341" s="5">
        <f>IF($F$2=0," - ",Tabla1[[#This Row],[Base Precio de Lista neto]]*(1-$F$2))</f>
        <v>4299.0349500000002</v>
      </c>
      <c r="E5341" s="5">
        <f>IF($F$2=0," - ",Tabla1[[#This Row],[Base para Mejor precio]]*(1-$F$2))</f>
        <v>3869.1314549999997</v>
      </c>
      <c r="F5341" s="4" t="s">
        <v>4</v>
      </c>
      <c r="G5341" s="16" t="s">
        <v>6131</v>
      </c>
      <c r="H5341" s="5">
        <f>IFERROR(IF($F$3=0,"-",Tabla1[[#This Row],[Precio de Cliente neto]]*(1+$F$3)),"-")</f>
        <v>6448.5524249999999</v>
      </c>
      <c r="I5341" s="5">
        <v>6141.4785000000002</v>
      </c>
      <c r="J5341" s="5">
        <v>5527.3306499999999</v>
      </c>
      <c r="K5341" s="26">
        <v>0.21</v>
      </c>
    </row>
    <row r="5342" spans="1:11">
      <c r="A5342" s="4">
        <v>21501</v>
      </c>
      <c r="B5342" t="s">
        <v>4042</v>
      </c>
      <c r="C5342" s="5">
        <f>IF($F$2=0," - ",Tabla1[[#This Row],[Base Precio de Lista neto]])</f>
        <v>7960.4430000000002</v>
      </c>
      <c r="D5342" s="5">
        <f>IF($F$2=0," - ",Tabla1[[#This Row],[Base Precio de Lista neto]]*(1-$F$2))</f>
        <v>5572.3100999999997</v>
      </c>
      <c r="E5342" s="5">
        <f>IF($F$2=0," - ",Tabla1[[#This Row],[Base para Mejor precio]]*(1-$F$2))</f>
        <v>5015.0790899999993</v>
      </c>
      <c r="F5342" s="4" t="s">
        <v>4</v>
      </c>
      <c r="G5342" s="16" t="s">
        <v>6131</v>
      </c>
      <c r="H5342" s="5">
        <f>IFERROR(IF($F$3=0,"-",Tabla1[[#This Row],[Precio de Cliente neto]]*(1+$F$3)),"-")</f>
        <v>8358.46515</v>
      </c>
      <c r="I5342" s="5">
        <v>7960.4430000000002</v>
      </c>
      <c r="J5342" s="5">
        <v>7164.3986999999997</v>
      </c>
      <c r="K5342" s="26">
        <v>0.21</v>
      </c>
    </row>
    <row r="5343" spans="1:11">
      <c r="A5343" s="4">
        <v>21502</v>
      </c>
      <c r="B5343" t="s">
        <v>4043</v>
      </c>
      <c r="C5343" s="5">
        <f>IF($F$2=0," - ",Tabla1[[#This Row],[Base Precio de Lista neto]])</f>
        <v>12133.8562</v>
      </c>
      <c r="D5343" s="5">
        <f>IF($F$2=0," - ",Tabla1[[#This Row],[Base Precio de Lista neto]]*(1-$F$2))</f>
        <v>8493.6993399999992</v>
      </c>
      <c r="E5343" s="5">
        <f>IF($F$2=0," - ",Tabla1[[#This Row],[Base para Mejor precio]]*(1-$F$2))</f>
        <v>7644.3294059999989</v>
      </c>
      <c r="F5343" s="4" t="s">
        <v>4</v>
      </c>
      <c r="G5343" s="16" t="s">
        <v>6131</v>
      </c>
      <c r="H5343" s="5">
        <f>IFERROR(IF($F$3=0,"-",Tabla1[[#This Row],[Precio de Cliente neto]]*(1+$F$3)),"-")</f>
        <v>12740.549009999999</v>
      </c>
      <c r="I5343" s="5">
        <v>12133.8562</v>
      </c>
      <c r="J5343" s="5">
        <v>10920.470579999999</v>
      </c>
      <c r="K5343" s="26">
        <v>0.21</v>
      </c>
    </row>
    <row r="5344" spans="1:11">
      <c r="A5344" s="4">
        <v>21503</v>
      </c>
      <c r="B5344" t="s">
        <v>4044</v>
      </c>
      <c r="C5344" s="5">
        <f>IF($F$2=0," - ",Tabla1[[#This Row],[Base Precio de Lista neto]])</f>
        <v>14000.6399</v>
      </c>
      <c r="D5344" s="5">
        <f>IF($F$2=0," - ",Tabla1[[#This Row],[Base Precio de Lista neto]]*(1-$F$2))</f>
        <v>9800.4479300000003</v>
      </c>
      <c r="E5344" s="5">
        <f>IF($F$2=0," - ",Tabla1[[#This Row],[Base para Mejor precio]]*(1-$F$2))</f>
        <v>8820.4031369999993</v>
      </c>
      <c r="F5344" s="4" t="s">
        <v>4</v>
      </c>
      <c r="G5344" s="16" t="s">
        <v>6131</v>
      </c>
      <c r="H5344" s="5">
        <f>IFERROR(IF($F$3=0,"-",Tabla1[[#This Row],[Precio de Cliente neto]]*(1+$F$3)),"-")</f>
        <v>14700.671894999999</v>
      </c>
      <c r="I5344" s="5">
        <v>14000.6399</v>
      </c>
      <c r="J5344" s="5">
        <v>12600.57591</v>
      </c>
      <c r="K5344" s="26">
        <v>0.21</v>
      </c>
    </row>
    <row r="5345" spans="1:11">
      <c r="A5345" s="4">
        <v>21506</v>
      </c>
      <c r="B5345" t="s">
        <v>4045</v>
      </c>
      <c r="C5345" s="5">
        <f>IF($F$2=0," - ",Tabla1[[#This Row],[Base Precio de Lista neto]])</f>
        <v>1176.7865999999999</v>
      </c>
      <c r="D5345" s="5">
        <f>IF($F$2=0," - ",Tabla1[[#This Row],[Base Precio de Lista neto]]*(1-$F$2))</f>
        <v>823.75061999999991</v>
      </c>
      <c r="E5345" s="5">
        <f>IF($F$2=0," - ",Tabla1[[#This Row],[Base para Mejor precio]]*(1-$F$2))</f>
        <v>741.37555800000007</v>
      </c>
      <c r="F5345" s="4" t="s">
        <v>4</v>
      </c>
      <c r="G5345" s="16" t="s">
        <v>6131</v>
      </c>
      <c r="H5345" s="5">
        <f>IFERROR(IF($F$3=0,"-",Tabla1[[#This Row],[Precio de Cliente neto]]*(1+$F$3)),"-")</f>
        <v>1235.6259299999999</v>
      </c>
      <c r="I5345" s="5">
        <v>1176.7865999999999</v>
      </c>
      <c r="J5345" s="5">
        <v>1059.1079400000001</v>
      </c>
      <c r="K5345" s="26">
        <v>0.21</v>
      </c>
    </row>
    <row r="5346" spans="1:11">
      <c r="A5346" s="4">
        <v>21507</v>
      </c>
      <c r="B5346" t="s">
        <v>4046</v>
      </c>
      <c r="C5346" s="5">
        <f>IF($F$2=0," - ",Tabla1[[#This Row],[Base Precio de Lista neto]])</f>
        <v>1579.5689</v>
      </c>
      <c r="D5346" s="5">
        <f>IF($F$2=0," - ",Tabla1[[#This Row],[Base Precio de Lista neto]]*(1-$F$2))</f>
        <v>1105.69823</v>
      </c>
      <c r="E5346" s="5">
        <f>IF($F$2=0," - ",Tabla1[[#This Row],[Base para Mejor precio]]*(1-$F$2))</f>
        <v>995.12840699999992</v>
      </c>
      <c r="F5346" s="4" t="s">
        <v>4</v>
      </c>
      <c r="G5346" s="16" t="s">
        <v>6131</v>
      </c>
      <c r="H5346" s="5">
        <f>IFERROR(IF($F$3=0,"-",Tabla1[[#This Row],[Precio de Cliente neto]]*(1+$F$3)),"-")</f>
        <v>1658.547345</v>
      </c>
      <c r="I5346" s="5">
        <v>1579.5689</v>
      </c>
      <c r="J5346" s="5">
        <v>1421.6120100000001</v>
      </c>
      <c r="K5346" s="26">
        <v>0.21</v>
      </c>
    </row>
    <row r="5347" spans="1:11">
      <c r="A5347" s="4">
        <v>21508</v>
      </c>
      <c r="B5347" t="s">
        <v>4047</v>
      </c>
      <c r="C5347" s="5">
        <f>IF($F$2=0," - ",Tabla1[[#This Row],[Base Precio de Lista neto]])</f>
        <v>1551.8400999999999</v>
      </c>
      <c r="D5347" s="5">
        <f>IF($F$2=0," - ",Tabla1[[#This Row],[Base Precio de Lista neto]]*(1-$F$2))</f>
        <v>1086.2880699999998</v>
      </c>
      <c r="E5347" s="5">
        <f>IF($F$2=0," - ",Tabla1[[#This Row],[Base para Mejor precio]]*(1-$F$2))</f>
        <v>977.6592629999999</v>
      </c>
      <c r="F5347" s="4" t="s">
        <v>4</v>
      </c>
      <c r="G5347" s="16" t="s">
        <v>6131</v>
      </c>
      <c r="H5347" s="5">
        <f>IFERROR(IF($F$3=0,"-",Tabla1[[#This Row],[Precio de Cliente neto]]*(1+$F$3)),"-")</f>
        <v>1629.4321049999999</v>
      </c>
      <c r="I5347" s="5">
        <v>1551.8400999999999</v>
      </c>
      <c r="J5347" s="5">
        <v>1396.6560899999999</v>
      </c>
      <c r="K5347" s="26">
        <v>0.21</v>
      </c>
    </row>
    <row r="5348" spans="1:11">
      <c r="A5348" s="4">
        <v>21509</v>
      </c>
      <c r="B5348" t="s">
        <v>4048</v>
      </c>
      <c r="C5348" s="5">
        <f>IF($F$2=0," - ",Tabla1[[#This Row],[Base Precio de Lista neto]])</f>
        <v>2028.2430999999999</v>
      </c>
      <c r="D5348" s="5">
        <f>IF($F$2=0," - ",Tabla1[[#This Row],[Base Precio de Lista neto]]*(1-$F$2))</f>
        <v>1419.7701699999998</v>
      </c>
      <c r="E5348" s="5">
        <f>IF($F$2=0," - ",Tabla1[[#This Row],[Base para Mejor precio]]*(1-$F$2))</f>
        <v>1277.7931529999998</v>
      </c>
      <c r="F5348" s="4" t="s">
        <v>4</v>
      </c>
      <c r="G5348" s="16" t="s">
        <v>6131</v>
      </c>
      <c r="H5348" s="5">
        <f>IFERROR(IF($F$3=0,"-",Tabla1[[#This Row],[Precio de Cliente neto]]*(1+$F$3)),"-")</f>
        <v>2129.6552549999997</v>
      </c>
      <c r="I5348" s="5">
        <v>2028.2430999999999</v>
      </c>
      <c r="J5348" s="5">
        <v>1825.4187899999999</v>
      </c>
      <c r="K5348" s="26">
        <v>0.21</v>
      </c>
    </row>
    <row r="5349" spans="1:11">
      <c r="A5349" s="4">
        <v>21510</v>
      </c>
      <c r="B5349" t="s">
        <v>4049</v>
      </c>
      <c r="C5349" s="5">
        <f>IF($F$2=0," - ",Tabla1[[#This Row],[Base Precio de Lista neto]])</f>
        <v>4120.4920000000002</v>
      </c>
      <c r="D5349" s="5">
        <f>IF($F$2=0," - ",Tabla1[[#This Row],[Base Precio de Lista neto]]*(1-$F$2))</f>
        <v>2884.3444</v>
      </c>
      <c r="E5349" s="5">
        <f>IF($F$2=0," - ",Tabla1[[#This Row],[Base para Mejor precio]]*(1-$F$2))</f>
        <v>2595.9099599999995</v>
      </c>
      <c r="F5349" s="4" t="s">
        <v>4</v>
      </c>
      <c r="G5349" s="16" t="s">
        <v>6131</v>
      </c>
      <c r="H5349" s="5">
        <f>IFERROR(IF($F$3=0,"-",Tabla1[[#This Row],[Precio de Cliente neto]]*(1+$F$3)),"-")</f>
        <v>4326.5165999999999</v>
      </c>
      <c r="I5349" s="5">
        <v>4120.4920000000002</v>
      </c>
      <c r="J5349" s="5">
        <v>3708.4427999999998</v>
      </c>
      <c r="K5349" s="26">
        <v>0.21</v>
      </c>
    </row>
    <row r="5350" spans="1:11">
      <c r="A5350" s="4">
        <v>21513</v>
      </c>
      <c r="B5350" t="s">
        <v>4050</v>
      </c>
      <c r="C5350" s="5">
        <f>IF($F$2=0," - ",Tabla1[[#This Row],[Base Precio de Lista neto]])</f>
        <v>1317.1998000000001</v>
      </c>
      <c r="D5350" s="5">
        <f>IF($F$2=0," - ",Tabla1[[#This Row],[Base Precio de Lista neto]]*(1-$F$2))</f>
        <v>922.03985999999998</v>
      </c>
      <c r="E5350" s="5">
        <f>IF($F$2=0," - ",Tabla1[[#This Row],[Base para Mejor precio]]*(1-$F$2))</f>
        <v>829.83587399999999</v>
      </c>
      <c r="F5350" s="4" t="s">
        <v>4</v>
      </c>
      <c r="G5350" s="16" t="s">
        <v>6131</v>
      </c>
      <c r="H5350" s="5">
        <f>IFERROR(IF($F$3=0,"-",Tabla1[[#This Row],[Precio de Cliente neto]]*(1+$F$3)),"-")</f>
        <v>1383.05979</v>
      </c>
      <c r="I5350" s="5">
        <v>1317.1998000000001</v>
      </c>
      <c r="J5350" s="5">
        <v>1185.47982</v>
      </c>
      <c r="K5350" s="26">
        <v>0.21</v>
      </c>
    </row>
    <row r="5351" spans="1:11">
      <c r="A5351" s="4">
        <v>21514</v>
      </c>
      <c r="B5351" t="s">
        <v>4051</v>
      </c>
      <c r="C5351" s="5">
        <f>IF($F$2=0," - ",Tabla1[[#This Row],[Base Precio de Lista neto]])</f>
        <v>1638.7409</v>
      </c>
      <c r="D5351" s="5">
        <f>IF($F$2=0," - ",Tabla1[[#This Row],[Base Precio de Lista neto]]*(1-$F$2))</f>
        <v>1147.1186299999999</v>
      </c>
      <c r="E5351" s="5">
        <f>IF($F$2=0," - ",Tabla1[[#This Row],[Base para Mejor precio]]*(1-$F$2))</f>
        <v>1032.4067669999999</v>
      </c>
      <c r="F5351" s="4" t="s">
        <v>4</v>
      </c>
      <c r="G5351" s="16" t="s">
        <v>6131</v>
      </c>
      <c r="H5351" s="5">
        <f>IFERROR(IF($F$3=0,"-",Tabla1[[#This Row],[Precio de Cliente neto]]*(1+$F$3)),"-")</f>
        <v>1720.6779449999999</v>
      </c>
      <c r="I5351" s="5">
        <v>1638.7409</v>
      </c>
      <c r="J5351" s="5">
        <v>1474.86681</v>
      </c>
      <c r="K5351" s="26">
        <v>0.21</v>
      </c>
    </row>
    <row r="5352" spans="1:11">
      <c r="A5352" s="4">
        <v>21515</v>
      </c>
      <c r="B5352" t="s">
        <v>4052</v>
      </c>
      <c r="C5352" s="5">
        <f>IF($F$2=0," - ",Tabla1[[#This Row],[Base Precio de Lista neto]])</f>
        <v>1773.575</v>
      </c>
      <c r="D5352" s="5">
        <f>IF($F$2=0," - ",Tabla1[[#This Row],[Base Precio de Lista neto]]*(1-$F$2))</f>
        <v>1241.5025000000001</v>
      </c>
      <c r="E5352" s="5">
        <f>IF($F$2=0," - ",Tabla1[[#This Row],[Base para Mejor precio]]*(1-$F$2))</f>
        <v>1117.3522499999999</v>
      </c>
      <c r="F5352" s="4" t="s">
        <v>4</v>
      </c>
      <c r="G5352" s="16" t="s">
        <v>6131</v>
      </c>
      <c r="H5352" s="5">
        <f>IFERROR(IF($F$3=0,"-",Tabla1[[#This Row],[Precio de Cliente neto]]*(1+$F$3)),"-")</f>
        <v>1862.2537500000001</v>
      </c>
      <c r="I5352" s="5">
        <v>1773.575</v>
      </c>
      <c r="J5352" s="5">
        <v>1596.2175</v>
      </c>
      <c r="K5352" s="26">
        <v>0.21</v>
      </c>
    </row>
    <row r="5353" spans="1:11">
      <c r="A5353" s="4">
        <v>21516</v>
      </c>
      <c r="B5353" t="s">
        <v>4053</v>
      </c>
      <c r="C5353" s="5">
        <f>IF($F$2=0," - ",Tabla1[[#This Row],[Base Precio de Lista neto]])</f>
        <v>2278.0767999999998</v>
      </c>
      <c r="D5353" s="5">
        <f>IF($F$2=0," - ",Tabla1[[#This Row],[Base Precio de Lista neto]]*(1-$F$2))</f>
        <v>1594.6537599999997</v>
      </c>
      <c r="E5353" s="5">
        <f>IF($F$2=0," - ",Tabla1[[#This Row],[Base para Mejor precio]]*(1-$F$2))</f>
        <v>1435.1883839999998</v>
      </c>
      <c r="F5353" s="4" t="s">
        <v>4</v>
      </c>
      <c r="G5353" s="16" t="s">
        <v>6131</v>
      </c>
      <c r="H5353" s="5">
        <f>IFERROR(IF($F$3=0,"-",Tabla1[[#This Row],[Precio de Cliente neto]]*(1+$F$3)),"-")</f>
        <v>2391.9806399999998</v>
      </c>
      <c r="I5353" s="5">
        <v>2278.0767999999998</v>
      </c>
      <c r="J5353" s="5">
        <v>2050.2691199999999</v>
      </c>
      <c r="K5353" s="26">
        <v>0.21</v>
      </c>
    </row>
    <row r="5354" spans="1:11">
      <c r="A5354" s="4">
        <v>21517</v>
      </c>
      <c r="B5354" t="s">
        <v>4054</v>
      </c>
      <c r="C5354" s="5">
        <f>IF($F$2=0," - ",Tabla1[[#This Row],[Base Precio de Lista neto]])</f>
        <v>4718.4466000000002</v>
      </c>
      <c r="D5354" s="5">
        <f>IF($F$2=0," - ",Tabla1[[#This Row],[Base Precio de Lista neto]]*(1-$F$2))</f>
        <v>3302.9126200000001</v>
      </c>
      <c r="E5354" s="5">
        <f>IF($F$2=0," - ",Tabla1[[#This Row],[Base para Mejor precio]]*(1-$F$2))</f>
        <v>2972.6213579999994</v>
      </c>
      <c r="F5354" s="4" t="s">
        <v>4</v>
      </c>
      <c r="G5354" s="16" t="s">
        <v>6131</v>
      </c>
      <c r="H5354" s="5">
        <f>IFERROR(IF($F$3=0,"-",Tabla1[[#This Row],[Precio de Cliente neto]]*(1+$F$3)),"-")</f>
        <v>4954.3689300000005</v>
      </c>
      <c r="I5354" s="5">
        <v>4718.4466000000002</v>
      </c>
      <c r="J5354" s="5">
        <v>4246.6019399999996</v>
      </c>
      <c r="K5354" s="26">
        <v>0.21</v>
      </c>
    </row>
    <row r="5355" spans="1:11">
      <c r="A5355" s="4">
        <v>21518</v>
      </c>
      <c r="B5355" t="s">
        <v>4055</v>
      </c>
      <c r="C5355" s="5">
        <f>IF($F$2=0," - ",Tabla1[[#This Row],[Base Precio de Lista neto]])</f>
        <v>1465.3779</v>
      </c>
      <c r="D5355" s="5">
        <f>IF($F$2=0," - ",Tabla1[[#This Row],[Base Precio de Lista neto]]*(1-$F$2))</f>
        <v>1025.7645299999999</v>
      </c>
      <c r="E5355" s="5">
        <f>IF($F$2=0," - ",Tabla1[[#This Row],[Base para Mejor precio]]*(1-$F$2))</f>
        <v>923.18807700000002</v>
      </c>
      <c r="F5355" s="4" t="s">
        <v>4</v>
      </c>
      <c r="G5355" s="16" t="s">
        <v>6131</v>
      </c>
      <c r="H5355" s="5">
        <f>IFERROR(IF($F$3=0,"-",Tabla1[[#This Row],[Precio de Cliente neto]]*(1+$F$3)),"-")</f>
        <v>1538.6467949999999</v>
      </c>
      <c r="I5355" s="5">
        <v>1465.3779</v>
      </c>
      <c r="J5355" s="5">
        <v>1318.8401100000001</v>
      </c>
      <c r="K5355" s="26">
        <v>0.21</v>
      </c>
    </row>
    <row r="5356" spans="1:11">
      <c r="A5356" s="4">
        <v>21519</v>
      </c>
      <c r="B5356" t="s">
        <v>4056</v>
      </c>
      <c r="C5356" s="5">
        <f>IF($F$2=0," - ",Tabla1[[#This Row],[Base Precio de Lista neto]])</f>
        <v>1567.1460999999999</v>
      </c>
      <c r="D5356" s="5">
        <f>IF($F$2=0," - ",Tabla1[[#This Row],[Base Precio de Lista neto]]*(1-$F$2))</f>
        <v>1097.00227</v>
      </c>
      <c r="E5356" s="5">
        <f>IF($F$2=0," - ",Tabla1[[#This Row],[Base para Mejor precio]]*(1-$F$2))</f>
        <v>987.30204299999991</v>
      </c>
      <c r="F5356" s="4" t="s">
        <v>4</v>
      </c>
      <c r="G5356" s="16" t="s">
        <v>6131</v>
      </c>
      <c r="H5356" s="5">
        <f>IFERROR(IF($F$3=0,"-",Tabla1[[#This Row],[Precio de Cliente neto]]*(1+$F$3)),"-")</f>
        <v>1645.5034049999999</v>
      </c>
      <c r="I5356" s="5">
        <v>1567.1460999999999</v>
      </c>
      <c r="J5356" s="5">
        <v>1410.4314899999999</v>
      </c>
      <c r="K5356" s="26">
        <v>0.21</v>
      </c>
    </row>
    <row r="5357" spans="1:11">
      <c r="A5357" s="4">
        <v>21520</v>
      </c>
      <c r="B5357" t="s">
        <v>4057</v>
      </c>
      <c r="C5357" s="5">
        <f>IF($F$2=0," - ",Tabla1[[#This Row],[Base Precio de Lista neto]])</f>
        <v>1397.155</v>
      </c>
      <c r="D5357" s="5">
        <f>IF($F$2=0," - ",Tabla1[[#This Row],[Base Precio de Lista neto]]*(1-$F$2))</f>
        <v>978.00849999999991</v>
      </c>
      <c r="E5357" s="5">
        <f>IF($F$2=0," - ",Tabla1[[#This Row],[Base para Mejor precio]]*(1-$F$2))</f>
        <v>880.20764999999994</v>
      </c>
      <c r="F5357" s="4" t="s">
        <v>4</v>
      </c>
      <c r="G5357" s="16" t="s">
        <v>6131</v>
      </c>
      <c r="H5357" s="5">
        <f>IFERROR(IF($F$3=0,"-",Tabla1[[#This Row],[Precio de Cliente neto]]*(1+$F$3)),"-")</f>
        <v>1467.0127499999999</v>
      </c>
      <c r="I5357" s="5">
        <v>1397.155</v>
      </c>
      <c r="J5357" s="5">
        <v>1257.4395</v>
      </c>
      <c r="K5357" s="26">
        <v>0.21</v>
      </c>
    </row>
    <row r="5358" spans="1:11">
      <c r="A5358" s="4">
        <v>21521</v>
      </c>
      <c r="B5358" t="s">
        <v>4058</v>
      </c>
      <c r="C5358" s="5">
        <f>IF($F$2=0," - ",Tabla1[[#This Row],[Base Precio de Lista neto]])</f>
        <v>1807.5262</v>
      </c>
      <c r="D5358" s="5">
        <f>IF($F$2=0," - ",Tabla1[[#This Row],[Base Precio de Lista neto]]*(1-$F$2))</f>
        <v>1265.2683399999999</v>
      </c>
      <c r="E5358" s="5">
        <f>IF($F$2=0," - ",Tabla1[[#This Row],[Base para Mejor precio]]*(1-$F$2))</f>
        <v>1138.7415059999998</v>
      </c>
      <c r="F5358" s="4" t="s">
        <v>4</v>
      </c>
      <c r="G5358" s="16" t="s">
        <v>6131</v>
      </c>
      <c r="H5358" s="5">
        <f>IFERROR(IF($F$3=0,"-",Tabla1[[#This Row],[Precio de Cliente neto]]*(1+$F$3)),"-")</f>
        <v>1897.9025099999999</v>
      </c>
      <c r="I5358" s="5">
        <v>1807.5262</v>
      </c>
      <c r="J5358" s="5">
        <v>1626.77358</v>
      </c>
      <c r="K5358" s="26">
        <v>0.21</v>
      </c>
    </row>
    <row r="5359" spans="1:11">
      <c r="A5359" s="4">
        <v>21522</v>
      </c>
      <c r="B5359" t="s">
        <v>4059</v>
      </c>
      <c r="C5359" s="5">
        <f>IF($F$2=0," - ",Tabla1[[#This Row],[Base Precio de Lista neto]])</f>
        <v>2075.3616999999999</v>
      </c>
      <c r="D5359" s="5">
        <f>IF($F$2=0," - ",Tabla1[[#This Row],[Base Precio de Lista neto]]*(1-$F$2))</f>
        <v>1452.7531899999999</v>
      </c>
      <c r="E5359" s="5">
        <f>IF($F$2=0," - ",Tabla1[[#This Row],[Base para Mejor precio]]*(1-$F$2))</f>
        <v>1307.4778710000001</v>
      </c>
      <c r="F5359" s="4" t="s">
        <v>4</v>
      </c>
      <c r="G5359" s="16" t="s">
        <v>6131</v>
      </c>
      <c r="H5359" s="5">
        <f>IFERROR(IF($F$3=0,"-",Tabla1[[#This Row],[Precio de Cliente neto]]*(1+$F$3)),"-")</f>
        <v>2179.1297850000001</v>
      </c>
      <c r="I5359" s="5">
        <v>2075.3616999999999</v>
      </c>
      <c r="J5359" s="5">
        <v>1867.8255300000001</v>
      </c>
      <c r="K5359" s="26">
        <v>0.21</v>
      </c>
    </row>
    <row r="5360" spans="1:11">
      <c r="A5360" s="4">
        <v>21523</v>
      </c>
      <c r="B5360" t="s">
        <v>4060</v>
      </c>
      <c r="C5360" s="5">
        <f>IF($F$2=0," - ",Tabla1[[#This Row],[Base Precio de Lista neto]])</f>
        <v>2641.0344</v>
      </c>
      <c r="D5360" s="5">
        <f>IF($F$2=0," - ",Tabla1[[#This Row],[Base Precio de Lista neto]]*(1-$F$2))</f>
        <v>1848.72408</v>
      </c>
      <c r="E5360" s="5">
        <f>IF($F$2=0," - ",Tabla1[[#This Row],[Base para Mejor precio]]*(1-$F$2))</f>
        <v>1663.851672</v>
      </c>
      <c r="F5360" s="4" t="s">
        <v>4</v>
      </c>
      <c r="G5360" s="16" t="s">
        <v>6131</v>
      </c>
      <c r="H5360" s="5">
        <f>IFERROR(IF($F$3=0,"-",Tabla1[[#This Row],[Precio de Cliente neto]]*(1+$F$3)),"-")</f>
        <v>2773.0861199999999</v>
      </c>
      <c r="I5360" s="5">
        <v>2641.0344</v>
      </c>
      <c r="J5360" s="5">
        <v>2376.9309600000001</v>
      </c>
      <c r="K5360" s="26">
        <v>0.21</v>
      </c>
    </row>
    <row r="5361" spans="1:11">
      <c r="A5361" s="4">
        <v>21524</v>
      </c>
      <c r="B5361" t="s">
        <v>4061</v>
      </c>
      <c r="C5361" s="5">
        <f>IF($F$2=0," - ",Tabla1[[#This Row],[Base Precio de Lista neto]])</f>
        <v>3228.0529000000001</v>
      </c>
      <c r="D5361" s="5">
        <f>IF($F$2=0," - ",Tabla1[[#This Row],[Base Precio de Lista neto]]*(1-$F$2))</f>
        <v>2259.6370299999999</v>
      </c>
      <c r="E5361" s="5">
        <f>IF($F$2=0," - ",Tabla1[[#This Row],[Base para Mejor precio]]*(1-$F$2))</f>
        <v>2033.6733269999997</v>
      </c>
      <c r="F5361" s="4" t="s">
        <v>4</v>
      </c>
      <c r="G5361" s="16" t="s">
        <v>6131</v>
      </c>
      <c r="H5361" s="5">
        <f>IFERROR(IF($F$3=0,"-",Tabla1[[#This Row],[Precio de Cliente neto]]*(1+$F$3)),"-")</f>
        <v>3389.4555449999998</v>
      </c>
      <c r="I5361" s="5">
        <v>3228.0529000000001</v>
      </c>
      <c r="J5361" s="5">
        <v>2905.2476099999999</v>
      </c>
      <c r="K5361" s="26">
        <v>0.21</v>
      </c>
    </row>
    <row r="5362" spans="1:11">
      <c r="A5362" s="4">
        <v>21525</v>
      </c>
      <c r="B5362" t="s">
        <v>4062</v>
      </c>
      <c r="C5362" s="5">
        <f>IF($F$2=0," - ",Tabla1[[#This Row],[Base Precio de Lista neto]])</f>
        <v>5413.8054000000002</v>
      </c>
      <c r="D5362" s="5">
        <f>IF($F$2=0," - ",Tabla1[[#This Row],[Base Precio de Lista neto]]*(1-$F$2))</f>
        <v>3789.6637799999999</v>
      </c>
      <c r="E5362" s="5">
        <f>IF($F$2=0," - ",Tabla1[[#This Row],[Base para Mejor precio]]*(1-$F$2))</f>
        <v>3410.6974019999998</v>
      </c>
      <c r="F5362" s="4" t="s">
        <v>4</v>
      </c>
      <c r="G5362" s="16" t="s">
        <v>6131</v>
      </c>
      <c r="H5362" s="5">
        <f>IFERROR(IF($F$3=0,"-",Tabla1[[#This Row],[Precio de Cliente neto]]*(1+$F$3)),"-")</f>
        <v>5684.4956700000002</v>
      </c>
      <c r="I5362" s="5">
        <v>5413.8054000000002</v>
      </c>
      <c r="J5362" s="5">
        <v>4872.4248600000001</v>
      </c>
      <c r="K5362" s="26">
        <v>0.21</v>
      </c>
    </row>
    <row r="5363" spans="1:11">
      <c r="A5363" s="4">
        <v>21526</v>
      </c>
      <c r="B5363" t="s">
        <v>4063</v>
      </c>
      <c r="C5363" s="5">
        <f>IF($F$2=0," - ",Tabla1[[#This Row],[Base Precio de Lista neto]])</f>
        <v>5558.8918000000003</v>
      </c>
      <c r="D5363" s="5">
        <f>IF($F$2=0," - ",Tabla1[[#This Row],[Base Precio de Lista neto]]*(1-$F$2))</f>
        <v>3891.22426</v>
      </c>
      <c r="E5363" s="5">
        <f>IF($F$2=0," - ",Tabla1[[#This Row],[Base para Mejor precio]]*(1-$F$2))</f>
        <v>3502.1018340000001</v>
      </c>
      <c r="F5363" s="4" t="s">
        <v>4</v>
      </c>
      <c r="G5363" s="16" t="s">
        <v>6131</v>
      </c>
      <c r="H5363" s="5">
        <f>IFERROR(IF($F$3=0,"-",Tabla1[[#This Row],[Precio de Cliente neto]]*(1+$F$3)),"-")</f>
        <v>5836.8363900000004</v>
      </c>
      <c r="I5363" s="5">
        <v>5558.8918000000003</v>
      </c>
      <c r="J5363" s="5">
        <v>5003.0026200000002</v>
      </c>
      <c r="K5363" s="26">
        <v>0.21</v>
      </c>
    </row>
    <row r="5364" spans="1:11">
      <c r="A5364" s="4">
        <v>21529</v>
      </c>
      <c r="B5364" t="s">
        <v>4064</v>
      </c>
      <c r="C5364" s="5">
        <f>IF($F$2=0," - ",Tabla1[[#This Row],[Base Precio de Lista neto]])</f>
        <v>732.35180000000003</v>
      </c>
      <c r="D5364" s="5">
        <f>IF($F$2=0," - ",Tabla1[[#This Row],[Base Precio de Lista neto]]*(1-$F$2))</f>
        <v>512.64625999999998</v>
      </c>
      <c r="E5364" s="5">
        <f>IF($F$2=0," - ",Tabla1[[#This Row],[Base para Mejor precio]]*(1-$F$2))</f>
        <v>461.38163399999996</v>
      </c>
      <c r="F5364" s="4" t="s">
        <v>4</v>
      </c>
      <c r="G5364" s="16" t="s">
        <v>6131</v>
      </c>
      <c r="H5364" s="5">
        <f>IFERROR(IF($F$3=0,"-",Tabla1[[#This Row],[Precio de Cliente neto]]*(1+$F$3)),"-")</f>
        <v>768.96938999999998</v>
      </c>
      <c r="I5364" s="5">
        <v>732.35180000000003</v>
      </c>
      <c r="J5364" s="5">
        <v>659.11662000000001</v>
      </c>
      <c r="K5364" s="26">
        <v>0.21</v>
      </c>
    </row>
    <row r="5365" spans="1:11">
      <c r="A5365" s="4">
        <v>21530</v>
      </c>
      <c r="B5365" t="s">
        <v>4065</v>
      </c>
      <c r="C5365" s="5">
        <f>IF($F$2=0," - ",Tabla1[[#This Row],[Base Precio de Lista neto]])</f>
        <v>798.77459999999996</v>
      </c>
      <c r="D5365" s="5">
        <f>IF($F$2=0," - ",Tabla1[[#This Row],[Base Precio de Lista neto]]*(1-$F$2))</f>
        <v>559.14221999999995</v>
      </c>
      <c r="E5365" s="5">
        <f>IF($F$2=0," - ",Tabla1[[#This Row],[Base para Mejor precio]]*(1-$F$2))</f>
        <v>503.22799800000001</v>
      </c>
      <c r="F5365" s="4" t="s">
        <v>4</v>
      </c>
      <c r="G5365" s="16" t="s">
        <v>6131</v>
      </c>
      <c r="H5365" s="5">
        <f>IFERROR(IF($F$3=0,"-",Tabla1[[#This Row],[Precio de Cliente neto]]*(1+$F$3)),"-")</f>
        <v>838.71332999999993</v>
      </c>
      <c r="I5365" s="5">
        <v>798.77459999999996</v>
      </c>
      <c r="J5365" s="5">
        <v>718.89714000000004</v>
      </c>
      <c r="K5365" s="26">
        <v>0.21</v>
      </c>
    </row>
    <row r="5366" spans="1:11">
      <c r="A5366" s="4">
        <v>21531</v>
      </c>
      <c r="B5366" t="s">
        <v>4066</v>
      </c>
      <c r="C5366" s="5">
        <f>IF($F$2=0," - ",Tabla1[[#This Row],[Base Precio de Lista neto]])</f>
        <v>1227.8336999999999</v>
      </c>
      <c r="D5366" s="5">
        <f>IF($F$2=0," - ",Tabla1[[#This Row],[Base Precio de Lista neto]]*(1-$F$2))</f>
        <v>859.48358999999994</v>
      </c>
      <c r="E5366" s="5">
        <f>IF($F$2=0," - ",Tabla1[[#This Row],[Base para Mejor precio]]*(1-$F$2))</f>
        <v>773.53523099999995</v>
      </c>
      <c r="F5366" s="4" t="s">
        <v>4</v>
      </c>
      <c r="G5366" s="16" t="s">
        <v>6131</v>
      </c>
      <c r="H5366" s="5">
        <f>IFERROR(IF($F$3=0,"-",Tabla1[[#This Row],[Precio de Cliente neto]]*(1+$F$3)),"-")</f>
        <v>1289.225385</v>
      </c>
      <c r="I5366" s="5">
        <v>1227.8336999999999</v>
      </c>
      <c r="J5366" s="5">
        <v>1105.05033</v>
      </c>
      <c r="K5366" s="26">
        <v>0.21</v>
      </c>
    </row>
    <row r="5367" spans="1:11">
      <c r="A5367" s="4">
        <v>21532</v>
      </c>
      <c r="B5367" t="s">
        <v>4067</v>
      </c>
      <c r="C5367" s="5">
        <f>IF($F$2=0," - ",Tabla1[[#This Row],[Base Precio de Lista neto]])</f>
        <v>2136.8532</v>
      </c>
      <c r="D5367" s="5">
        <f>IF($F$2=0," - ",Tabla1[[#This Row],[Base Precio de Lista neto]]*(1-$F$2))</f>
        <v>1495.7972399999999</v>
      </c>
      <c r="E5367" s="5">
        <f>IF($F$2=0," - ",Tabla1[[#This Row],[Base para Mejor precio]]*(1-$F$2))</f>
        <v>1346.2175159999999</v>
      </c>
      <c r="F5367" s="4" t="s">
        <v>4</v>
      </c>
      <c r="G5367" s="16" t="s">
        <v>6131</v>
      </c>
      <c r="H5367" s="5">
        <f>IFERROR(IF($F$3=0,"-",Tabla1[[#This Row],[Precio de Cliente neto]]*(1+$F$3)),"-")</f>
        <v>2243.6958599999998</v>
      </c>
      <c r="I5367" s="5">
        <v>2136.8532</v>
      </c>
      <c r="J5367" s="5">
        <v>1923.16788</v>
      </c>
      <c r="K5367" s="26">
        <v>0.21</v>
      </c>
    </row>
    <row r="5368" spans="1:11">
      <c r="A5368" s="4">
        <v>21535</v>
      </c>
      <c r="B5368" t="s">
        <v>4068</v>
      </c>
      <c r="C5368" s="5">
        <f>IF($F$2=0," - ",Tabla1[[#This Row],[Base Precio de Lista neto]])</f>
        <v>1052.9223</v>
      </c>
      <c r="D5368" s="5">
        <f>IF($F$2=0," - ",Tabla1[[#This Row],[Base Precio de Lista neto]]*(1-$F$2))</f>
        <v>737.0456099999999</v>
      </c>
      <c r="E5368" s="5">
        <f>IF($F$2=0," - ",Tabla1[[#This Row],[Base para Mejor precio]]*(1-$F$2))</f>
        <v>663.341049</v>
      </c>
      <c r="F5368" s="4" t="s">
        <v>4</v>
      </c>
      <c r="G5368" s="16" t="s">
        <v>6131</v>
      </c>
      <c r="H5368" s="5">
        <f>IFERROR(IF($F$3=0,"-",Tabla1[[#This Row],[Precio de Cliente neto]]*(1+$F$3)),"-")</f>
        <v>1105.5684149999997</v>
      </c>
      <c r="I5368" s="5">
        <v>1052.9223</v>
      </c>
      <c r="J5368" s="5">
        <v>947.63007000000005</v>
      </c>
      <c r="K5368" s="26">
        <v>0.21</v>
      </c>
    </row>
    <row r="5369" spans="1:11">
      <c r="A5369" s="4">
        <v>21536</v>
      </c>
      <c r="B5369" t="s">
        <v>4069</v>
      </c>
      <c r="C5369" s="5">
        <f>IF($F$2=0," - ",Tabla1[[#This Row],[Base Precio de Lista neto]])</f>
        <v>1208.8774000000001</v>
      </c>
      <c r="D5369" s="5">
        <f>IF($F$2=0," - ",Tabla1[[#This Row],[Base Precio de Lista neto]]*(1-$F$2))</f>
        <v>846.21418000000006</v>
      </c>
      <c r="E5369" s="5">
        <f>IF($F$2=0," - ",Tabla1[[#This Row],[Base para Mejor precio]]*(1-$F$2))</f>
        <v>761.59276199999988</v>
      </c>
      <c r="F5369" s="4" t="s">
        <v>4</v>
      </c>
      <c r="G5369" s="16" t="s">
        <v>6131</v>
      </c>
      <c r="H5369" s="5">
        <f>IFERROR(IF($F$3=0,"-",Tabla1[[#This Row],[Precio de Cliente neto]]*(1+$F$3)),"-")</f>
        <v>1269.3212700000001</v>
      </c>
      <c r="I5369" s="5">
        <v>1208.8774000000001</v>
      </c>
      <c r="J5369" s="5">
        <v>1087.98966</v>
      </c>
      <c r="K5369" s="26">
        <v>0.21</v>
      </c>
    </row>
    <row r="5370" spans="1:11">
      <c r="A5370" s="4">
        <v>21537</v>
      </c>
      <c r="B5370" t="s">
        <v>4070</v>
      </c>
      <c r="C5370" s="5">
        <f>IF($F$2=0," - ",Tabla1[[#This Row],[Base Precio de Lista neto]])</f>
        <v>1344.5428999999999</v>
      </c>
      <c r="D5370" s="5">
        <f>IF($F$2=0," - ",Tabla1[[#This Row],[Base Precio de Lista neto]]*(1-$F$2))</f>
        <v>941.18002999999987</v>
      </c>
      <c r="E5370" s="5">
        <f>IF($F$2=0," - ",Tabla1[[#This Row],[Base para Mejor precio]]*(1-$F$2))</f>
        <v>847.06202699999994</v>
      </c>
      <c r="F5370" s="4" t="s">
        <v>4</v>
      </c>
      <c r="G5370" s="16" t="s">
        <v>6131</v>
      </c>
      <c r="H5370" s="5">
        <f>IFERROR(IF($F$3=0,"-",Tabla1[[#This Row],[Precio de Cliente neto]]*(1+$F$3)),"-")</f>
        <v>1411.7700449999998</v>
      </c>
      <c r="I5370" s="5">
        <v>1344.5428999999999</v>
      </c>
      <c r="J5370" s="5">
        <v>1210.08861</v>
      </c>
      <c r="K5370" s="26">
        <v>0.21</v>
      </c>
    </row>
    <row r="5371" spans="1:11">
      <c r="A5371" s="4">
        <v>21538</v>
      </c>
      <c r="B5371" t="s">
        <v>4071</v>
      </c>
      <c r="C5371" s="5">
        <f>IF($F$2=0," - ",Tabla1[[#This Row],[Base Precio de Lista neto]])</f>
        <v>3155.8742000000002</v>
      </c>
      <c r="D5371" s="5">
        <f>IF($F$2=0," - ",Tabla1[[#This Row],[Base Precio de Lista neto]]*(1-$F$2))</f>
        <v>2209.1119399999998</v>
      </c>
      <c r="E5371" s="5">
        <f>IF($F$2=0," - ",Tabla1[[#This Row],[Base para Mejor precio]]*(1-$F$2))</f>
        <v>1988.2007459999998</v>
      </c>
      <c r="F5371" s="4" t="s">
        <v>4</v>
      </c>
      <c r="G5371" s="16" t="s">
        <v>6131</v>
      </c>
      <c r="H5371" s="5">
        <f>IFERROR(IF($F$3=0,"-",Tabla1[[#This Row],[Precio de Cliente neto]]*(1+$F$3)),"-")</f>
        <v>3313.6679099999997</v>
      </c>
      <c r="I5371" s="5">
        <v>3155.8742000000002</v>
      </c>
      <c r="J5371" s="5">
        <v>2840.2867799999999</v>
      </c>
      <c r="K5371" s="26">
        <v>0.21</v>
      </c>
    </row>
    <row r="5372" spans="1:11">
      <c r="A5372" s="4">
        <v>21541</v>
      </c>
      <c r="B5372" t="s">
        <v>4072</v>
      </c>
      <c r="C5372" s="5">
        <f>IF($F$2=0," - ",Tabla1[[#This Row],[Base Precio de Lista neto]])</f>
        <v>1380.7180000000001</v>
      </c>
      <c r="D5372" s="5">
        <f>IF($F$2=0," - ",Tabla1[[#This Row],[Base Precio de Lista neto]]*(1-$F$2))</f>
        <v>966.50260000000003</v>
      </c>
      <c r="E5372" s="5">
        <f>IF($F$2=0," - ",Tabla1[[#This Row],[Base para Mejor precio]]*(1-$F$2))</f>
        <v>869.85233999999991</v>
      </c>
      <c r="F5372" s="4" t="s">
        <v>4</v>
      </c>
      <c r="G5372" s="16" t="s">
        <v>6131</v>
      </c>
      <c r="H5372" s="5">
        <f>IFERROR(IF($F$3=0,"-",Tabla1[[#This Row],[Precio de Cliente neto]]*(1+$F$3)),"-")</f>
        <v>1449.7539000000002</v>
      </c>
      <c r="I5372" s="5">
        <v>1380.7180000000001</v>
      </c>
      <c r="J5372" s="5">
        <v>1242.6461999999999</v>
      </c>
      <c r="K5372" s="26">
        <v>0.21</v>
      </c>
    </row>
    <row r="5373" spans="1:11">
      <c r="A5373" s="4">
        <v>21542</v>
      </c>
      <c r="B5373" t="s">
        <v>4073</v>
      </c>
      <c r="C5373" s="5">
        <f>IF($F$2=0," - ",Tabla1[[#This Row],[Base Precio de Lista neto]])</f>
        <v>1481.9387999999999</v>
      </c>
      <c r="D5373" s="5">
        <f>IF($F$2=0," - ",Tabla1[[#This Row],[Base Precio de Lista neto]]*(1-$F$2))</f>
        <v>1037.3571599999998</v>
      </c>
      <c r="E5373" s="5">
        <f>IF($F$2=0," - ",Tabla1[[#This Row],[Base para Mejor precio]]*(1-$F$2))</f>
        <v>933.621444</v>
      </c>
      <c r="F5373" s="4" t="s">
        <v>4</v>
      </c>
      <c r="G5373" s="16" t="s">
        <v>6131</v>
      </c>
      <c r="H5373" s="5">
        <f>IFERROR(IF($F$3=0,"-",Tabla1[[#This Row],[Precio de Cliente neto]]*(1+$F$3)),"-")</f>
        <v>1556.0357399999998</v>
      </c>
      <c r="I5373" s="5">
        <v>1481.9387999999999</v>
      </c>
      <c r="J5373" s="5">
        <v>1333.7449200000001</v>
      </c>
      <c r="K5373" s="26">
        <v>0.21</v>
      </c>
    </row>
    <row r="5374" spans="1:11">
      <c r="A5374" s="4">
        <v>21543</v>
      </c>
      <c r="B5374" t="s">
        <v>4074</v>
      </c>
      <c r="C5374" s="5">
        <f>IF($F$2=0," - ",Tabla1[[#This Row],[Base Precio de Lista neto]])</f>
        <v>1950.4849999999999</v>
      </c>
      <c r="D5374" s="5">
        <f>IF($F$2=0," - ",Tabla1[[#This Row],[Base Precio de Lista neto]]*(1-$F$2))</f>
        <v>1365.3394999999998</v>
      </c>
      <c r="E5374" s="5">
        <f>IF($F$2=0," - ",Tabla1[[#This Row],[Base para Mejor precio]]*(1-$F$2))</f>
        <v>1228.80555</v>
      </c>
      <c r="F5374" s="4" t="s">
        <v>4</v>
      </c>
      <c r="G5374" s="16" t="s">
        <v>6131</v>
      </c>
      <c r="H5374" s="5">
        <f>IFERROR(IF($F$3=0,"-",Tabla1[[#This Row],[Precio de Cliente neto]]*(1+$F$3)),"-")</f>
        <v>2048.0092499999996</v>
      </c>
      <c r="I5374" s="5">
        <v>1950.4849999999999</v>
      </c>
      <c r="J5374" s="5">
        <v>1755.4365</v>
      </c>
      <c r="K5374" s="26">
        <v>0.21</v>
      </c>
    </row>
    <row r="5375" spans="1:11">
      <c r="A5375" s="4">
        <v>21544</v>
      </c>
      <c r="B5375" t="s">
        <v>4075</v>
      </c>
      <c r="C5375" s="5">
        <f>IF($F$2=0," - ",Tabla1[[#This Row],[Base Precio de Lista neto]])</f>
        <v>3492.4052000000001</v>
      </c>
      <c r="D5375" s="5">
        <f>IF($F$2=0," - ",Tabla1[[#This Row],[Base Precio de Lista neto]]*(1-$F$2))</f>
        <v>2444.6836399999997</v>
      </c>
      <c r="E5375" s="5">
        <f>IF($F$2=0," - ",Tabla1[[#This Row],[Base para Mejor precio]]*(1-$F$2))</f>
        <v>2200.2152759999999</v>
      </c>
      <c r="F5375" s="4" t="s">
        <v>4</v>
      </c>
      <c r="G5375" s="16" t="s">
        <v>6131</v>
      </c>
      <c r="H5375" s="5">
        <f>IFERROR(IF($F$3=0,"-",Tabla1[[#This Row],[Precio de Cliente neto]]*(1+$F$3)),"-")</f>
        <v>3667.0254599999998</v>
      </c>
      <c r="I5375" s="5">
        <v>3492.4052000000001</v>
      </c>
      <c r="J5375" s="5">
        <v>3143.1646799999999</v>
      </c>
      <c r="K5375" s="26">
        <v>0.21</v>
      </c>
    </row>
    <row r="5376" spans="1:11">
      <c r="A5376" s="4">
        <v>21547</v>
      </c>
      <c r="B5376" t="s">
        <v>4076</v>
      </c>
      <c r="C5376" s="5">
        <f>IF($F$2=0," - ",Tabla1[[#This Row],[Base Precio de Lista neto]])</f>
        <v>1519.2442000000001</v>
      </c>
      <c r="D5376" s="5">
        <f>IF($F$2=0," - ",Tabla1[[#This Row],[Base Precio de Lista neto]]*(1-$F$2))</f>
        <v>1063.4709399999999</v>
      </c>
      <c r="E5376" s="5">
        <f>IF($F$2=0," - ",Tabla1[[#This Row],[Base para Mejor precio]]*(1-$F$2))</f>
        <v>957.12384599999996</v>
      </c>
      <c r="F5376" s="4" t="s">
        <v>4</v>
      </c>
      <c r="G5376" s="16" t="s">
        <v>6131</v>
      </c>
      <c r="H5376" s="5">
        <f>IFERROR(IF($F$3=0,"-",Tabla1[[#This Row],[Precio de Cliente neto]]*(1+$F$3)),"-")</f>
        <v>1595.2064099999998</v>
      </c>
      <c r="I5376" s="5">
        <v>1519.2442000000001</v>
      </c>
      <c r="J5376" s="5">
        <v>1367.31978</v>
      </c>
      <c r="K5376" s="26">
        <v>0.21</v>
      </c>
    </row>
    <row r="5377" spans="1:11">
      <c r="A5377" s="4">
        <v>21548</v>
      </c>
      <c r="B5377" t="s">
        <v>4077</v>
      </c>
      <c r="C5377" s="5">
        <f>IF($F$2=0," - ",Tabla1[[#This Row],[Base Precio de Lista neto]])</f>
        <v>1774.1216999999999</v>
      </c>
      <c r="D5377" s="5">
        <f>IF($F$2=0," - ",Tabla1[[#This Row],[Base Precio de Lista neto]]*(1-$F$2))</f>
        <v>1241.88519</v>
      </c>
      <c r="E5377" s="5">
        <f>IF($F$2=0," - ",Tabla1[[#This Row],[Base para Mejor precio]]*(1-$F$2))</f>
        <v>1117.6966709999999</v>
      </c>
      <c r="F5377" s="4" t="s">
        <v>4</v>
      </c>
      <c r="G5377" s="16" t="s">
        <v>6131</v>
      </c>
      <c r="H5377" s="5">
        <f>IFERROR(IF($F$3=0,"-",Tabla1[[#This Row],[Precio de Cliente neto]]*(1+$F$3)),"-")</f>
        <v>1862.8277849999999</v>
      </c>
      <c r="I5377" s="5">
        <v>1774.1216999999999</v>
      </c>
      <c r="J5377" s="5">
        <v>1596.7095300000001</v>
      </c>
      <c r="K5377" s="26">
        <v>0.21</v>
      </c>
    </row>
    <row r="5378" spans="1:11">
      <c r="A5378" s="4">
        <v>21549</v>
      </c>
      <c r="B5378" t="s">
        <v>4078</v>
      </c>
      <c r="C5378" s="5">
        <f>IF($F$2=0," - ",Tabla1[[#This Row],[Base Precio de Lista neto]])</f>
        <v>1708.9789000000001</v>
      </c>
      <c r="D5378" s="5">
        <f>IF($F$2=0," - ",Tabla1[[#This Row],[Base Precio de Lista neto]]*(1-$F$2))</f>
        <v>1196.28523</v>
      </c>
      <c r="E5378" s="5">
        <f>IF($F$2=0," - ",Tabla1[[#This Row],[Base para Mejor precio]]*(1-$F$2))</f>
        <v>1076.6567070000001</v>
      </c>
      <c r="F5378" s="4" t="s">
        <v>4</v>
      </c>
      <c r="G5378" s="16" t="s">
        <v>6131</v>
      </c>
      <c r="H5378" s="5">
        <f>IFERROR(IF($F$3=0,"-",Tabla1[[#This Row],[Precio de Cliente neto]]*(1+$F$3)),"-")</f>
        <v>1794.4278449999999</v>
      </c>
      <c r="I5378" s="5">
        <v>1708.9789000000001</v>
      </c>
      <c r="J5378" s="5">
        <v>1538.0810100000001</v>
      </c>
      <c r="K5378" s="26">
        <v>0.21</v>
      </c>
    </row>
    <row r="5379" spans="1:11">
      <c r="A5379" s="4">
        <v>21550</v>
      </c>
      <c r="B5379" t="s">
        <v>4079</v>
      </c>
      <c r="C5379" s="5">
        <f>IF($F$2=0," - ",Tabla1[[#This Row],[Base Precio de Lista neto]])</f>
        <v>3101.4131000000002</v>
      </c>
      <c r="D5379" s="5">
        <f>IF($F$2=0," - ",Tabla1[[#This Row],[Base Precio de Lista neto]]*(1-$F$2))</f>
        <v>2170.9891699999998</v>
      </c>
      <c r="E5379" s="5">
        <f>IF($F$2=0," - ",Tabla1[[#This Row],[Base para Mejor precio]]*(1-$F$2))</f>
        <v>1953.8902529999998</v>
      </c>
      <c r="F5379" s="4" t="s">
        <v>4</v>
      </c>
      <c r="G5379" s="16" t="s">
        <v>6131</v>
      </c>
      <c r="H5379" s="5">
        <f>IFERROR(IF($F$3=0,"-",Tabla1[[#This Row],[Precio de Cliente neto]]*(1+$F$3)),"-")</f>
        <v>3256.4837549999997</v>
      </c>
      <c r="I5379" s="5">
        <v>3101.4131000000002</v>
      </c>
      <c r="J5379" s="5">
        <v>2791.2717899999998</v>
      </c>
      <c r="K5379" s="26">
        <v>0.21</v>
      </c>
    </row>
    <row r="5380" spans="1:11">
      <c r="A5380" s="4">
        <v>21551</v>
      </c>
      <c r="B5380" t="s">
        <v>4080</v>
      </c>
      <c r="C5380" s="5">
        <f>IF($F$2=0," - ",Tabla1[[#This Row],[Base Precio de Lista neto]])</f>
        <v>3256.4839000000002</v>
      </c>
      <c r="D5380" s="5">
        <f>IF($F$2=0," - ",Tabla1[[#This Row],[Base Precio de Lista neto]]*(1-$F$2))</f>
        <v>2279.5387299999998</v>
      </c>
      <c r="E5380" s="5">
        <f>IF($F$2=0," - ",Tabla1[[#This Row],[Base para Mejor precio]]*(1-$F$2))</f>
        <v>2051.5848569999998</v>
      </c>
      <c r="F5380" s="4" t="s">
        <v>4</v>
      </c>
      <c r="G5380" s="16" t="s">
        <v>6131</v>
      </c>
      <c r="H5380" s="5">
        <f>IFERROR(IF($F$3=0,"-",Tabla1[[#This Row],[Precio de Cliente neto]]*(1+$F$3)),"-")</f>
        <v>3419.3080949999994</v>
      </c>
      <c r="I5380" s="5">
        <v>3256.4839000000002</v>
      </c>
      <c r="J5380" s="5">
        <v>2930.8355099999999</v>
      </c>
      <c r="K5380" s="26">
        <v>0.21</v>
      </c>
    </row>
    <row r="5381" spans="1:11">
      <c r="A5381" s="4">
        <v>21557</v>
      </c>
      <c r="B5381" t="s">
        <v>4081</v>
      </c>
      <c r="C5381" s="5">
        <f>IF($F$2=0," - ",Tabla1[[#This Row],[Base Precio de Lista neto]])</f>
        <v>550.35569999999996</v>
      </c>
      <c r="D5381" s="5">
        <f>IF($F$2=0," - ",Tabla1[[#This Row],[Base Precio de Lista neto]]*(1-$F$2))</f>
        <v>385.24898999999994</v>
      </c>
      <c r="E5381" s="5">
        <f>IF($F$2=0," - ",Tabla1[[#This Row],[Base para Mejor precio]]*(1-$F$2))</f>
        <v>346.72409099999999</v>
      </c>
      <c r="F5381" s="4" t="s">
        <v>4</v>
      </c>
      <c r="G5381" s="16" t="s">
        <v>6131</v>
      </c>
      <c r="H5381" s="5">
        <f>IFERROR(IF($F$3=0,"-",Tabla1[[#This Row],[Precio de Cliente neto]]*(1+$F$3)),"-")</f>
        <v>577.87348499999985</v>
      </c>
      <c r="I5381" s="5">
        <v>550.35569999999996</v>
      </c>
      <c r="J5381" s="5">
        <v>495.32013000000001</v>
      </c>
      <c r="K5381" s="26">
        <v>0.21</v>
      </c>
    </row>
    <row r="5382" spans="1:11">
      <c r="A5382" s="4">
        <v>21558</v>
      </c>
      <c r="B5382" t="s">
        <v>4082</v>
      </c>
      <c r="C5382" s="5">
        <f>IF($F$2=0," - ",Tabla1[[#This Row],[Base Precio de Lista neto]])</f>
        <v>619.83870000000002</v>
      </c>
      <c r="D5382" s="5">
        <f>IF($F$2=0," - ",Tabla1[[#This Row],[Base Precio de Lista neto]]*(1-$F$2))</f>
        <v>433.88709</v>
      </c>
      <c r="E5382" s="5">
        <f>IF($F$2=0," - ",Tabla1[[#This Row],[Base para Mejor precio]]*(1-$F$2))</f>
        <v>390.49838099999999</v>
      </c>
      <c r="F5382" s="4" t="s">
        <v>4</v>
      </c>
      <c r="G5382" s="16" t="s">
        <v>6131</v>
      </c>
      <c r="H5382" s="5">
        <f>IFERROR(IF($F$3=0,"-",Tabla1[[#This Row],[Precio de Cliente neto]]*(1+$F$3)),"-")</f>
        <v>650.83063500000003</v>
      </c>
      <c r="I5382" s="5">
        <v>619.83870000000002</v>
      </c>
      <c r="J5382" s="5">
        <v>557.85482999999999</v>
      </c>
      <c r="K5382" s="26">
        <v>0.21</v>
      </c>
    </row>
    <row r="5383" spans="1:11">
      <c r="A5383" s="4">
        <v>21559</v>
      </c>
      <c r="B5383" t="s">
        <v>4083</v>
      </c>
      <c r="C5383" s="5">
        <f>IF($F$2=0," - ",Tabla1[[#This Row],[Base Precio de Lista neto]])</f>
        <v>703.71699999999998</v>
      </c>
      <c r="D5383" s="5">
        <f>IF($F$2=0," - ",Tabla1[[#This Row],[Base Precio de Lista neto]]*(1-$F$2))</f>
        <v>492.60189999999994</v>
      </c>
      <c r="E5383" s="5">
        <f>IF($F$2=0," - ",Tabla1[[#This Row],[Base para Mejor precio]]*(1-$F$2))</f>
        <v>443.34170999999992</v>
      </c>
      <c r="F5383" s="4" t="s">
        <v>4</v>
      </c>
      <c r="G5383" s="16" t="s">
        <v>6131</v>
      </c>
      <c r="H5383" s="5">
        <f>IFERROR(IF($F$3=0,"-",Tabla1[[#This Row],[Precio de Cliente neto]]*(1+$F$3)),"-")</f>
        <v>738.90284999999994</v>
      </c>
      <c r="I5383" s="5">
        <v>703.71699999999998</v>
      </c>
      <c r="J5383" s="5">
        <v>633.34529999999995</v>
      </c>
      <c r="K5383" s="26">
        <v>0.21</v>
      </c>
    </row>
    <row r="5384" spans="1:11">
      <c r="A5384" s="4">
        <v>21560</v>
      </c>
      <c r="B5384" t="s">
        <v>4084</v>
      </c>
      <c r="C5384" s="5">
        <f>IF($F$2=0," - ",Tabla1[[#This Row],[Base Precio de Lista neto]])</f>
        <v>1675.9449999999999</v>
      </c>
      <c r="D5384" s="5">
        <f>IF($F$2=0," - ",Tabla1[[#This Row],[Base Precio de Lista neto]]*(1-$F$2))</f>
        <v>1173.1614999999999</v>
      </c>
      <c r="E5384" s="5">
        <f>IF($F$2=0," - ",Tabla1[[#This Row],[Base para Mejor precio]]*(1-$F$2))</f>
        <v>1055.8453500000001</v>
      </c>
      <c r="F5384" s="4" t="s">
        <v>4</v>
      </c>
      <c r="G5384" s="16" t="s">
        <v>6131</v>
      </c>
      <c r="H5384" s="5">
        <f>IFERROR(IF($F$3=0,"-",Tabla1[[#This Row],[Precio de Cliente neto]]*(1+$F$3)),"-")</f>
        <v>1759.7422499999998</v>
      </c>
      <c r="I5384" s="5">
        <v>1675.9449999999999</v>
      </c>
      <c r="J5384" s="5">
        <v>1508.3505</v>
      </c>
      <c r="K5384" s="26">
        <v>0.21</v>
      </c>
    </row>
    <row r="5385" spans="1:11">
      <c r="A5385" s="4">
        <v>21563</v>
      </c>
      <c r="B5385" t="s">
        <v>4085</v>
      </c>
      <c r="C5385" s="5">
        <f>IF($F$2=0," - ",Tabla1[[#This Row],[Base Precio de Lista neto]])</f>
        <v>524.42759999999998</v>
      </c>
      <c r="D5385" s="5">
        <f>IF($F$2=0," - ",Tabla1[[#This Row],[Base Precio de Lista neto]]*(1-$F$2))</f>
        <v>367.09931999999998</v>
      </c>
      <c r="E5385" s="5">
        <f>IF($F$2=0," - ",Tabla1[[#This Row],[Base para Mejor precio]]*(1-$F$2))</f>
        <v>330.389388</v>
      </c>
      <c r="F5385" s="4" t="s">
        <v>4</v>
      </c>
      <c r="G5385" s="16" t="s">
        <v>6131</v>
      </c>
      <c r="H5385" s="5">
        <f>IFERROR(IF($F$3=0,"-",Tabla1[[#This Row],[Precio de Cliente neto]]*(1+$F$3)),"-")</f>
        <v>550.64897999999994</v>
      </c>
      <c r="I5385" s="5">
        <v>524.42759999999998</v>
      </c>
      <c r="J5385" s="5">
        <v>471.98484000000002</v>
      </c>
      <c r="K5385" s="26">
        <v>0.21</v>
      </c>
    </row>
    <row r="5386" spans="1:11">
      <c r="A5386" s="4">
        <v>21564</v>
      </c>
      <c r="B5386" t="s">
        <v>4086</v>
      </c>
      <c r="C5386" s="5">
        <f>IF($F$2=0," - ",Tabla1[[#This Row],[Base Precio de Lista neto]])</f>
        <v>625.70230000000004</v>
      </c>
      <c r="D5386" s="5">
        <f>IF($F$2=0," - ",Tabla1[[#This Row],[Base Precio de Lista neto]]*(1-$F$2))</f>
        <v>437.99160999999998</v>
      </c>
      <c r="E5386" s="5">
        <f>IF($F$2=0," - ",Tabla1[[#This Row],[Base para Mejor precio]]*(1-$F$2))</f>
        <v>394.19244899999995</v>
      </c>
      <c r="F5386" s="4" t="s">
        <v>4</v>
      </c>
      <c r="G5386" s="16" t="s">
        <v>6131</v>
      </c>
      <c r="H5386" s="5">
        <f>IFERROR(IF($F$3=0,"-",Tabla1[[#This Row],[Precio de Cliente neto]]*(1+$F$3)),"-")</f>
        <v>656.98741499999994</v>
      </c>
      <c r="I5386" s="5">
        <v>625.70230000000004</v>
      </c>
      <c r="J5386" s="5">
        <v>563.13207</v>
      </c>
      <c r="K5386" s="26">
        <v>0.21</v>
      </c>
    </row>
    <row r="5387" spans="1:11">
      <c r="A5387" s="4">
        <v>21565</v>
      </c>
      <c r="B5387" t="s">
        <v>4087</v>
      </c>
      <c r="C5387" s="5">
        <f>IF($F$2=0," - ",Tabla1[[#This Row],[Base Precio de Lista neto]])</f>
        <v>617.41079999999999</v>
      </c>
      <c r="D5387" s="5">
        <f>IF($F$2=0," - ",Tabla1[[#This Row],[Base Precio de Lista neto]]*(1-$F$2))</f>
        <v>432.18755999999996</v>
      </c>
      <c r="E5387" s="5">
        <f>IF($F$2=0," - ",Tabla1[[#This Row],[Base para Mejor precio]]*(1-$F$2))</f>
        <v>388.96880399999998</v>
      </c>
      <c r="F5387" s="4" t="s">
        <v>4</v>
      </c>
      <c r="G5387" s="16" t="s">
        <v>6131</v>
      </c>
      <c r="H5387" s="5">
        <f>IFERROR(IF($F$3=0,"-",Tabla1[[#This Row],[Precio de Cliente neto]]*(1+$F$3)),"-")</f>
        <v>648.28134</v>
      </c>
      <c r="I5387" s="5">
        <v>617.41079999999999</v>
      </c>
      <c r="J5387" s="5">
        <v>555.66971999999998</v>
      </c>
      <c r="K5387" s="26">
        <v>0.21</v>
      </c>
    </row>
    <row r="5388" spans="1:11">
      <c r="A5388" s="4">
        <v>21566</v>
      </c>
      <c r="B5388" t="s">
        <v>4088</v>
      </c>
      <c r="C5388" s="5">
        <f>IF($F$2=0," - ",Tabla1[[#This Row],[Base Precio de Lista neto]])</f>
        <v>2706.5194999999999</v>
      </c>
      <c r="D5388" s="5">
        <f>IF($F$2=0," - ",Tabla1[[#This Row],[Base Precio de Lista neto]]*(1-$F$2))</f>
        <v>1894.5636499999998</v>
      </c>
      <c r="E5388" s="5">
        <f>IF($F$2=0," - ",Tabla1[[#This Row],[Base para Mejor precio]]*(1-$F$2))</f>
        <v>1705.1072849999998</v>
      </c>
      <c r="F5388" s="4" t="s">
        <v>4</v>
      </c>
      <c r="G5388" s="16" t="s">
        <v>6131</v>
      </c>
      <c r="H5388" s="5">
        <f>IFERROR(IF($F$3=0,"-",Tabla1[[#This Row],[Precio de Cliente neto]]*(1+$F$3)),"-")</f>
        <v>2841.8454749999996</v>
      </c>
      <c r="I5388" s="5">
        <v>2706.5194999999999</v>
      </c>
      <c r="J5388" s="5">
        <v>2435.8675499999999</v>
      </c>
      <c r="K5388" s="26">
        <v>0.21</v>
      </c>
    </row>
    <row r="5389" spans="1:11">
      <c r="A5389" s="4">
        <v>21567</v>
      </c>
      <c r="B5389" t="s">
        <v>4089</v>
      </c>
      <c r="C5389" s="5">
        <f>IF($F$2=0," - ",Tabla1[[#This Row],[Base Precio de Lista neto]])</f>
        <v>2813.8229999999999</v>
      </c>
      <c r="D5389" s="5">
        <f>IF($F$2=0," - ",Tabla1[[#This Row],[Base Precio de Lista neto]]*(1-$F$2))</f>
        <v>1969.6760999999997</v>
      </c>
      <c r="E5389" s="5">
        <f>IF($F$2=0," - ",Tabla1[[#This Row],[Base para Mejor precio]]*(1-$F$2))</f>
        <v>1772.70849</v>
      </c>
      <c r="F5389" s="4" t="s">
        <v>4</v>
      </c>
      <c r="G5389" s="16" t="s">
        <v>6131</v>
      </c>
      <c r="H5389" s="5">
        <f>IFERROR(IF($F$3=0,"-",Tabla1[[#This Row],[Precio de Cliente neto]]*(1+$F$3)),"-")</f>
        <v>2954.5141499999995</v>
      </c>
      <c r="I5389" s="5">
        <v>2813.8229999999999</v>
      </c>
      <c r="J5389" s="5">
        <v>2532.4407000000001</v>
      </c>
      <c r="K5389" s="26">
        <v>0.21</v>
      </c>
    </row>
    <row r="5390" spans="1:11">
      <c r="A5390" s="4">
        <v>21573</v>
      </c>
      <c r="B5390" t="s">
        <v>4090</v>
      </c>
      <c r="C5390" s="5">
        <f>IF($F$2=0," - ",Tabla1[[#This Row],[Base Precio de Lista neto]])</f>
        <v>597.26549999999997</v>
      </c>
      <c r="D5390" s="5">
        <f>IF($F$2=0," - ",Tabla1[[#This Row],[Base Precio de Lista neto]]*(1-$F$2))</f>
        <v>418.08584999999994</v>
      </c>
      <c r="E5390" s="5">
        <f>IF($F$2=0," - ",Tabla1[[#This Row],[Base para Mejor precio]]*(1-$F$2))</f>
        <v>376.277265</v>
      </c>
      <c r="F5390" s="4" t="s">
        <v>4</v>
      </c>
      <c r="G5390" s="16" t="s">
        <v>6131</v>
      </c>
      <c r="H5390" s="5">
        <f>IFERROR(IF($F$3=0,"-",Tabla1[[#This Row],[Precio de Cliente neto]]*(1+$F$3)),"-")</f>
        <v>627.12877499999991</v>
      </c>
      <c r="I5390" s="5">
        <v>597.26549999999997</v>
      </c>
      <c r="J5390" s="5">
        <v>537.53895</v>
      </c>
      <c r="K5390" s="26">
        <v>0.21</v>
      </c>
    </row>
    <row r="5391" spans="1:11">
      <c r="A5391" s="4">
        <v>21574</v>
      </c>
      <c r="B5391" t="s">
        <v>4091</v>
      </c>
      <c r="C5391" s="5">
        <f>IF($F$2=0," - ",Tabla1[[#This Row],[Base Precio de Lista neto]])</f>
        <v>738.55769999999995</v>
      </c>
      <c r="D5391" s="5">
        <f>IF($F$2=0," - ",Tabla1[[#This Row],[Base Precio de Lista neto]]*(1-$F$2))</f>
        <v>516.99038999999993</v>
      </c>
      <c r="E5391" s="5">
        <f>IF($F$2=0," - ",Tabla1[[#This Row],[Base para Mejor precio]]*(1-$F$2))</f>
        <v>465.29135099999991</v>
      </c>
      <c r="F5391" s="4" t="s">
        <v>4</v>
      </c>
      <c r="G5391" s="16" t="s">
        <v>6131</v>
      </c>
      <c r="H5391" s="5">
        <f>IFERROR(IF($F$3=0,"-",Tabla1[[#This Row],[Precio de Cliente neto]]*(1+$F$3)),"-")</f>
        <v>775.4855849999999</v>
      </c>
      <c r="I5391" s="5">
        <v>738.55769999999995</v>
      </c>
      <c r="J5391" s="5">
        <v>664.70192999999995</v>
      </c>
      <c r="K5391" s="26">
        <v>0.21</v>
      </c>
    </row>
    <row r="5392" spans="1:11">
      <c r="A5392" s="4">
        <v>21575</v>
      </c>
      <c r="B5392" t="s">
        <v>4092</v>
      </c>
      <c r="C5392" s="5">
        <f>IF($F$2=0," - ",Tabla1[[#This Row],[Base Precio de Lista neto]])</f>
        <v>773.69330000000002</v>
      </c>
      <c r="D5392" s="5">
        <f>IF($F$2=0," - ",Tabla1[[#This Row],[Base Precio de Lista neto]]*(1-$F$2))</f>
        <v>541.58530999999994</v>
      </c>
      <c r="E5392" s="5">
        <f>IF($F$2=0," - ",Tabla1[[#This Row],[Base para Mejor precio]]*(1-$F$2))</f>
        <v>487.42677900000001</v>
      </c>
      <c r="F5392" s="4" t="s">
        <v>4</v>
      </c>
      <c r="G5392" s="16" t="s">
        <v>6131</v>
      </c>
      <c r="H5392" s="5">
        <f>IFERROR(IF($F$3=0,"-",Tabla1[[#This Row],[Precio de Cliente neto]]*(1+$F$3)),"-")</f>
        <v>812.3779649999999</v>
      </c>
      <c r="I5392" s="5">
        <v>773.69330000000002</v>
      </c>
      <c r="J5392" s="5">
        <v>696.32397000000003</v>
      </c>
      <c r="K5392" s="26">
        <v>0.21</v>
      </c>
    </row>
    <row r="5393" spans="1:11">
      <c r="A5393" s="4">
        <v>21576</v>
      </c>
      <c r="B5393" t="s">
        <v>4093</v>
      </c>
      <c r="C5393" s="5">
        <f>IF($F$2=0," - ",Tabla1[[#This Row],[Base Precio de Lista neto]])</f>
        <v>1187.1567</v>
      </c>
      <c r="D5393" s="5">
        <f>IF($F$2=0," - ",Tabla1[[#This Row],[Base Precio de Lista neto]]*(1-$F$2))</f>
        <v>831.00968999999998</v>
      </c>
      <c r="E5393" s="5">
        <f>IF($F$2=0," - ",Tabla1[[#This Row],[Base para Mejor precio]]*(1-$F$2))</f>
        <v>747.9087209999999</v>
      </c>
      <c r="F5393" s="4" t="s">
        <v>4</v>
      </c>
      <c r="G5393" s="16" t="s">
        <v>6131</v>
      </c>
      <c r="H5393" s="5">
        <f>IFERROR(IF($F$3=0,"-",Tabla1[[#This Row],[Precio de Cliente neto]]*(1+$F$3)),"-")</f>
        <v>1246.514535</v>
      </c>
      <c r="I5393" s="5">
        <v>1187.1567</v>
      </c>
      <c r="J5393" s="5">
        <v>1068.44103</v>
      </c>
      <c r="K5393" s="26">
        <v>0.21</v>
      </c>
    </row>
    <row r="5394" spans="1:11">
      <c r="A5394" s="4">
        <v>21581</v>
      </c>
      <c r="B5394" t="s">
        <v>4094</v>
      </c>
      <c r="C5394" s="5">
        <f>IF($F$2=0," - ",Tabla1[[#This Row],[Base Precio de Lista neto]])</f>
        <v>7799.9843000000001</v>
      </c>
      <c r="D5394" s="5">
        <f>IF($F$2=0," - ",Tabla1[[#This Row],[Base Precio de Lista neto]]*(1-$F$2))</f>
        <v>5459.9890099999993</v>
      </c>
      <c r="E5394" s="5">
        <f>IF($F$2=0," - ",Tabla1[[#This Row],[Base para Mejor precio]]*(1-$F$2))</f>
        <v>4913.9901090000003</v>
      </c>
      <c r="F5394" s="4" t="s">
        <v>4</v>
      </c>
      <c r="G5394" s="16" t="s">
        <v>6131</v>
      </c>
      <c r="H5394" s="5">
        <f>IFERROR(IF($F$3=0,"-",Tabla1[[#This Row],[Precio de Cliente neto]]*(1+$F$3)),"-")</f>
        <v>8189.983514999999</v>
      </c>
      <c r="I5394" s="5">
        <v>7799.9843000000001</v>
      </c>
      <c r="J5394" s="5">
        <v>7019.9858700000004</v>
      </c>
      <c r="K5394" s="26">
        <v>0.21</v>
      </c>
    </row>
    <row r="5395" spans="1:11">
      <c r="A5395" s="4">
        <v>21582</v>
      </c>
      <c r="B5395" t="s">
        <v>4095</v>
      </c>
      <c r="C5395" s="5">
        <f>IF($F$2=0," - ",Tabla1[[#This Row],[Base Precio de Lista neto]])</f>
        <v>7808.2163</v>
      </c>
      <c r="D5395" s="5">
        <f>IF($F$2=0," - ",Tabla1[[#This Row],[Base Precio de Lista neto]]*(1-$F$2))</f>
        <v>5465.7514099999999</v>
      </c>
      <c r="E5395" s="5">
        <f>IF($F$2=0," - ",Tabla1[[#This Row],[Base para Mejor precio]]*(1-$F$2))</f>
        <v>4919.1762689999996</v>
      </c>
      <c r="F5395" s="4" t="s">
        <v>4</v>
      </c>
      <c r="G5395" s="16" t="s">
        <v>6131</v>
      </c>
      <c r="H5395" s="5">
        <f>IFERROR(IF($F$3=0,"-",Tabla1[[#This Row],[Precio de Cliente neto]]*(1+$F$3)),"-")</f>
        <v>8198.6271149999993</v>
      </c>
      <c r="I5395" s="5">
        <v>7808.2163</v>
      </c>
      <c r="J5395" s="5">
        <v>7027.3946699999997</v>
      </c>
      <c r="K5395" s="26">
        <v>0.21</v>
      </c>
    </row>
    <row r="5396" spans="1:11">
      <c r="A5396" s="4">
        <v>21583</v>
      </c>
      <c r="B5396" t="s">
        <v>4096</v>
      </c>
      <c r="C5396" s="5">
        <f>IF($F$2=0," - ",Tabla1[[#This Row],[Base Precio de Lista neto]])</f>
        <v>18876.233800000002</v>
      </c>
      <c r="D5396" s="5">
        <f>IF($F$2=0," - ",Tabla1[[#This Row],[Base Precio de Lista neto]]*(1-$F$2))</f>
        <v>13213.363660000001</v>
      </c>
      <c r="E5396" s="5">
        <f>IF($F$2=0," - ",Tabla1[[#This Row],[Base para Mejor precio]]*(1-$F$2))</f>
        <v>11892.027294</v>
      </c>
      <c r="F5396" s="4" t="s">
        <v>4</v>
      </c>
      <c r="G5396" s="16" t="s">
        <v>6131</v>
      </c>
      <c r="H5396" s="5">
        <f>IFERROR(IF($F$3=0,"-",Tabla1[[#This Row],[Precio de Cliente neto]]*(1+$F$3)),"-")</f>
        <v>19820.04549</v>
      </c>
      <c r="I5396" s="5">
        <v>18876.233800000002</v>
      </c>
      <c r="J5396" s="5">
        <v>16988.610420000001</v>
      </c>
      <c r="K5396" s="26">
        <v>0.21</v>
      </c>
    </row>
    <row r="5397" spans="1:11">
      <c r="A5397" s="4">
        <v>21585</v>
      </c>
      <c r="B5397" t="s">
        <v>8817</v>
      </c>
      <c r="C5397" s="5">
        <f>IF($F$2=0," - ",Tabla1[[#This Row],[Base Precio de Lista neto]])</f>
        <v>2775.5953</v>
      </c>
      <c r="D5397" s="5">
        <f>IF($F$2=0," - ",Tabla1[[#This Row],[Base Precio de Lista neto]]*(1-$F$2))</f>
        <v>1942.9167099999997</v>
      </c>
      <c r="E5397" s="5">
        <f>IF($F$2=0," - ",Tabla1[[#This Row],[Base para Mejor precio]]*(1-$F$2))</f>
        <v>1748.6250389999998</v>
      </c>
      <c r="F5397" s="4" t="s">
        <v>4</v>
      </c>
      <c r="G5397" s="16" t="s">
        <v>6131</v>
      </c>
      <c r="H5397" s="5">
        <f>IFERROR(IF($F$3=0,"-",Tabla1[[#This Row],[Precio de Cliente neto]]*(1+$F$3)),"-")</f>
        <v>2914.3750649999997</v>
      </c>
      <c r="I5397" s="5">
        <v>2775.5953</v>
      </c>
      <c r="J5397" s="5">
        <v>2498.03577</v>
      </c>
      <c r="K5397" s="26">
        <v>0.21</v>
      </c>
    </row>
    <row r="5398" spans="1:11">
      <c r="A5398" s="4">
        <v>21587</v>
      </c>
      <c r="B5398" t="s">
        <v>4097</v>
      </c>
      <c r="C5398" s="5">
        <f>IF($F$2=0," - ",Tabla1[[#This Row],[Base Precio de Lista neto]])</f>
        <v>510.483</v>
      </c>
      <c r="D5398" s="5">
        <f>IF($F$2=0," - ",Tabla1[[#This Row],[Base Precio de Lista neto]]*(1-$F$2))</f>
        <v>357.3381</v>
      </c>
      <c r="E5398" s="5">
        <f>IF($F$2=0," - ",Tabla1[[#This Row],[Base para Mejor precio]]*(1-$F$2))</f>
        <v>321.60428999999999</v>
      </c>
      <c r="F5398" s="4" t="s">
        <v>4</v>
      </c>
      <c r="G5398" s="16" t="s">
        <v>6131</v>
      </c>
      <c r="H5398" s="5">
        <f>IFERROR(IF($F$3=0,"-",Tabla1[[#This Row],[Precio de Cliente neto]]*(1+$F$3)),"-")</f>
        <v>536.00715000000002</v>
      </c>
      <c r="I5398" s="5">
        <v>510.483</v>
      </c>
      <c r="J5398" s="5">
        <v>459.43470000000002</v>
      </c>
      <c r="K5398" s="26">
        <v>0.21</v>
      </c>
    </row>
    <row r="5399" spans="1:11">
      <c r="A5399" s="4">
        <v>21588</v>
      </c>
      <c r="B5399" t="s">
        <v>4098</v>
      </c>
      <c r="C5399" s="5">
        <f>IF($F$2=0," - ",Tabla1[[#This Row],[Base Precio de Lista neto]])</f>
        <v>562.03899999999999</v>
      </c>
      <c r="D5399" s="5">
        <f>IF($F$2=0," - ",Tabla1[[#This Row],[Base Precio de Lista neto]]*(1-$F$2))</f>
        <v>393.42729999999995</v>
      </c>
      <c r="E5399" s="5">
        <f>IF($F$2=0," - ",Tabla1[[#This Row],[Base para Mejor precio]]*(1-$F$2))</f>
        <v>354.08456999999999</v>
      </c>
      <c r="F5399" s="4" t="s">
        <v>4</v>
      </c>
      <c r="G5399" s="16" t="s">
        <v>6131</v>
      </c>
      <c r="H5399" s="5">
        <f>IFERROR(IF($F$3=0,"-",Tabla1[[#This Row],[Precio de Cliente neto]]*(1+$F$3)),"-")</f>
        <v>590.14094999999998</v>
      </c>
      <c r="I5399" s="5">
        <v>562.03899999999999</v>
      </c>
      <c r="J5399" s="5">
        <v>505.83510000000001</v>
      </c>
      <c r="K5399" s="26">
        <v>0.21</v>
      </c>
    </row>
    <row r="5400" spans="1:11">
      <c r="A5400" s="4">
        <v>21589</v>
      </c>
      <c r="B5400" t="s">
        <v>4099</v>
      </c>
      <c r="C5400" s="5">
        <f>IF($F$2=0," - ",Tabla1[[#This Row],[Base Precio de Lista neto]])</f>
        <v>624.91409999999996</v>
      </c>
      <c r="D5400" s="5">
        <f>IF($F$2=0," - ",Tabla1[[#This Row],[Base Precio de Lista neto]]*(1-$F$2))</f>
        <v>437.43986999999993</v>
      </c>
      <c r="E5400" s="5">
        <f>IF($F$2=0," - ",Tabla1[[#This Row],[Base para Mejor precio]]*(1-$F$2))</f>
        <v>393.69588299999998</v>
      </c>
      <c r="F5400" s="4" t="s">
        <v>4</v>
      </c>
      <c r="G5400" s="16" t="s">
        <v>6131</v>
      </c>
      <c r="H5400" s="5">
        <f>IFERROR(IF($F$3=0,"-",Tabla1[[#This Row],[Precio de Cliente neto]]*(1+$F$3)),"-")</f>
        <v>656.15980499999989</v>
      </c>
      <c r="I5400" s="5">
        <v>624.91409999999996</v>
      </c>
      <c r="J5400" s="5">
        <v>562.42268999999999</v>
      </c>
      <c r="K5400" s="26">
        <v>0.21</v>
      </c>
    </row>
    <row r="5401" spans="1:11">
      <c r="A5401" s="4">
        <v>21590</v>
      </c>
      <c r="B5401" t="s">
        <v>4100</v>
      </c>
      <c r="C5401" s="5">
        <f>IF($F$2=0," - ",Tabla1[[#This Row],[Base Precio de Lista neto]])</f>
        <v>834.51</v>
      </c>
      <c r="D5401" s="5">
        <f>IF($F$2=0," - ",Tabla1[[#This Row],[Base Precio de Lista neto]]*(1-$F$2))</f>
        <v>584.15699999999993</v>
      </c>
      <c r="E5401" s="5">
        <f>IF($F$2=0," - ",Tabla1[[#This Row],[Base para Mejor precio]]*(1-$F$2))</f>
        <v>525.74129999999991</v>
      </c>
      <c r="F5401" s="4" t="s">
        <v>4</v>
      </c>
      <c r="G5401" s="16" t="s">
        <v>6131</v>
      </c>
      <c r="H5401" s="5">
        <f>IFERROR(IF($F$3=0,"-",Tabla1[[#This Row],[Precio de Cliente neto]]*(1+$F$3)),"-")</f>
        <v>876.23549999999989</v>
      </c>
      <c r="I5401" s="5">
        <v>834.51</v>
      </c>
      <c r="J5401" s="5">
        <v>751.05899999999997</v>
      </c>
      <c r="K5401" s="26">
        <v>0.21</v>
      </c>
    </row>
    <row r="5402" spans="1:11">
      <c r="A5402" s="4">
        <v>21591</v>
      </c>
      <c r="B5402" t="s">
        <v>4101</v>
      </c>
      <c r="C5402" s="5">
        <f>IF($F$2=0," - ",Tabla1[[#This Row],[Base Precio de Lista neto]])</f>
        <v>1236.4513999999999</v>
      </c>
      <c r="D5402" s="5">
        <f>IF($F$2=0," - ",Tabla1[[#This Row],[Base Precio de Lista neto]]*(1-$F$2))</f>
        <v>865.5159799999999</v>
      </c>
      <c r="E5402" s="5">
        <f>IF($F$2=0," - ",Tabla1[[#This Row],[Base para Mejor precio]]*(1-$F$2))</f>
        <v>778.964382</v>
      </c>
      <c r="F5402" s="4" t="s">
        <v>4</v>
      </c>
      <c r="G5402" s="16" t="s">
        <v>6131</v>
      </c>
      <c r="H5402" s="5">
        <f>IFERROR(IF($F$3=0,"-",Tabla1[[#This Row],[Precio de Cliente neto]]*(1+$F$3)),"-")</f>
        <v>1298.2739699999997</v>
      </c>
      <c r="I5402" s="5">
        <v>1236.4513999999999</v>
      </c>
      <c r="J5402" s="5">
        <v>1112.8062600000001</v>
      </c>
      <c r="K5402" s="26">
        <v>0.21</v>
      </c>
    </row>
    <row r="5403" spans="1:11">
      <c r="A5403" s="4">
        <v>21592</v>
      </c>
      <c r="B5403" t="s">
        <v>4102</v>
      </c>
      <c r="C5403" s="5">
        <f>IF($F$2=0," - ",Tabla1[[#This Row],[Base Precio de Lista neto]])</f>
        <v>1603.2991999999999</v>
      </c>
      <c r="D5403" s="5">
        <f>IF($F$2=0," - ",Tabla1[[#This Row],[Base Precio de Lista neto]]*(1-$F$2))</f>
        <v>1122.3094399999998</v>
      </c>
      <c r="E5403" s="5">
        <f>IF($F$2=0," - ",Tabla1[[#This Row],[Base para Mejor precio]]*(1-$F$2))</f>
        <v>1010.078496</v>
      </c>
      <c r="F5403" s="4" t="s">
        <v>4</v>
      </c>
      <c r="G5403" s="16" t="s">
        <v>6131</v>
      </c>
      <c r="H5403" s="5">
        <f>IFERROR(IF($F$3=0,"-",Tabla1[[#This Row],[Precio de Cliente neto]]*(1+$F$3)),"-")</f>
        <v>1683.4641599999995</v>
      </c>
      <c r="I5403" s="5">
        <v>1603.2991999999999</v>
      </c>
      <c r="J5403" s="5">
        <v>1442.96928</v>
      </c>
      <c r="K5403" s="26">
        <v>0.21</v>
      </c>
    </row>
    <row r="5404" spans="1:11">
      <c r="A5404" s="4">
        <v>21593</v>
      </c>
      <c r="B5404" t="s">
        <v>4103</v>
      </c>
      <c r="C5404" s="5">
        <f>IF($F$2=0," - ",Tabla1[[#This Row],[Base Precio de Lista neto]])</f>
        <v>494.36180000000002</v>
      </c>
      <c r="D5404" s="5">
        <f>IF($F$2=0," - ",Tabla1[[#This Row],[Base Precio de Lista neto]]*(1-$F$2))</f>
        <v>346.05325999999997</v>
      </c>
      <c r="E5404" s="5">
        <f>IF($F$2=0," - ",Tabla1[[#This Row],[Base para Mejor precio]]*(1-$F$2))</f>
        <v>311.44793399999998</v>
      </c>
      <c r="F5404" s="4" t="s">
        <v>4</v>
      </c>
      <c r="G5404" s="16" t="s">
        <v>6131</v>
      </c>
      <c r="H5404" s="5">
        <f>IFERROR(IF($F$3=0,"-",Tabla1[[#This Row],[Precio de Cliente neto]]*(1+$F$3)),"-")</f>
        <v>519.07988999999998</v>
      </c>
      <c r="I5404" s="5">
        <v>494.36180000000002</v>
      </c>
      <c r="J5404" s="5">
        <v>444.92561999999998</v>
      </c>
      <c r="K5404" s="26">
        <v>0.21</v>
      </c>
    </row>
    <row r="5405" spans="1:11">
      <c r="A5405" s="4">
        <v>21594</v>
      </c>
      <c r="B5405" t="s">
        <v>4104</v>
      </c>
      <c r="C5405" s="5">
        <f>IF($F$2=0," - ",Tabla1[[#This Row],[Base Precio de Lista neto]])</f>
        <v>542.45609999999999</v>
      </c>
      <c r="D5405" s="5">
        <f>IF($F$2=0," - ",Tabla1[[#This Row],[Base Precio de Lista neto]]*(1-$F$2))</f>
        <v>379.71926999999999</v>
      </c>
      <c r="E5405" s="5">
        <f>IF($F$2=0," - ",Tabla1[[#This Row],[Base para Mejor precio]]*(1-$F$2))</f>
        <v>341.747343</v>
      </c>
      <c r="F5405" s="4" t="s">
        <v>4</v>
      </c>
      <c r="G5405" s="16" t="s">
        <v>6131</v>
      </c>
      <c r="H5405" s="5">
        <f>IFERROR(IF($F$3=0,"-",Tabla1[[#This Row],[Precio de Cliente neto]]*(1+$F$3)),"-")</f>
        <v>569.57890499999996</v>
      </c>
      <c r="I5405" s="5">
        <v>542.45609999999999</v>
      </c>
      <c r="J5405" s="5">
        <v>488.21048999999999</v>
      </c>
      <c r="K5405" s="26">
        <v>0.21</v>
      </c>
    </row>
    <row r="5406" spans="1:11">
      <c r="A5406" s="4">
        <v>21595</v>
      </c>
      <c r="B5406" t="s">
        <v>4105</v>
      </c>
      <c r="C5406" s="5">
        <f>IF($F$2=0," - ",Tabla1[[#This Row],[Base Precio de Lista neto]])</f>
        <v>562.60170000000005</v>
      </c>
      <c r="D5406" s="5">
        <f>IF($F$2=0," - ",Tabla1[[#This Row],[Base Precio de Lista neto]]*(1-$F$2))</f>
        <v>393.82119</v>
      </c>
      <c r="E5406" s="5">
        <f>IF($F$2=0," - ",Tabla1[[#This Row],[Base para Mejor precio]]*(1-$F$2))</f>
        <v>354.43907099999996</v>
      </c>
      <c r="F5406" s="4" t="s">
        <v>4</v>
      </c>
      <c r="G5406" s="16" t="s">
        <v>6131</v>
      </c>
      <c r="H5406" s="5">
        <f>IFERROR(IF($F$3=0,"-",Tabla1[[#This Row],[Precio de Cliente neto]]*(1+$F$3)),"-")</f>
        <v>590.73178499999995</v>
      </c>
      <c r="I5406" s="5">
        <v>562.60170000000005</v>
      </c>
      <c r="J5406" s="5">
        <v>506.34152999999998</v>
      </c>
      <c r="K5406" s="26">
        <v>0.21</v>
      </c>
    </row>
    <row r="5407" spans="1:11">
      <c r="A5407" s="4">
        <v>21596</v>
      </c>
      <c r="B5407" t="s">
        <v>4106</v>
      </c>
      <c r="C5407" s="5">
        <f>IF($F$2=0," - ",Tabla1[[#This Row],[Base Precio de Lista neto]])</f>
        <v>1429.3375000000001</v>
      </c>
      <c r="D5407" s="5">
        <f>IF($F$2=0," - ",Tabla1[[#This Row],[Base Precio de Lista neto]]*(1-$F$2))</f>
        <v>1000.53625</v>
      </c>
      <c r="E5407" s="5">
        <f>IF($F$2=0," - ",Tabla1[[#This Row],[Base para Mejor precio]]*(1-$F$2))</f>
        <v>900.48262499999987</v>
      </c>
      <c r="F5407" s="4" t="s">
        <v>4</v>
      </c>
      <c r="G5407" s="16" t="s">
        <v>6131</v>
      </c>
      <c r="H5407" s="5">
        <f>IFERROR(IF($F$3=0,"-",Tabla1[[#This Row],[Precio de Cliente neto]]*(1+$F$3)),"-")</f>
        <v>1500.8043749999999</v>
      </c>
      <c r="I5407" s="5">
        <v>1429.3375000000001</v>
      </c>
      <c r="J5407" s="5">
        <v>1286.4037499999999</v>
      </c>
      <c r="K5407" s="26">
        <v>0.21</v>
      </c>
    </row>
    <row r="5408" spans="1:11">
      <c r="A5408" s="4">
        <v>21599</v>
      </c>
      <c r="B5408" t="s">
        <v>4107</v>
      </c>
      <c r="C5408" s="5">
        <f>IF($F$2=0," - ",Tabla1[[#This Row],[Base Precio de Lista neto]])</f>
        <v>308.48590000000002</v>
      </c>
      <c r="D5408" s="5">
        <f>IF($F$2=0," - ",Tabla1[[#This Row],[Base Precio de Lista neto]]*(1-$F$2))</f>
        <v>215.94013000000001</v>
      </c>
      <c r="E5408" s="5">
        <f>IF($F$2=0," - ",Tabla1[[#This Row],[Base para Mejor precio]]*(1-$F$2))</f>
        <v>194.34611699999999</v>
      </c>
      <c r="F5408" s="4" t="s">
        <v>4</v>
      </c>
      <c r="G5408" s="16" t="s">
        <v>6131</v>
      </c>
      <c r="H5408" s="5">
        <f>IFERROR(IF($F$3=0,"-",Tabla1[[#This Row],[Precio de Cliente neto]]*(1+$F$3)),"-")</f>
        <v>323.91019500000004</v>
      </c>
      <c r="I5408" s="5">
        <v>308.48590000000002</v>
      </c>
      <c r="J5408" s="5">
        <v>277.63731000000001</v>
      </c>
      <c r="K5408" s="26">
        <v>0.21</v>
      </c>
    </row>
    <row r="5409" spans="1:11">
      <c r="A5409" s="4">
        <v>21600</v>
      </c>
      <c r="B5409" t="s">
        <v>4108</v>
      </c>
      <c r="C5409" s="5">
        <f>IF($F$2=0," - ",Tabla1[[#This Row],[Base Precio de Lista neto]])</f>
        <v>308.48590000000002</v>
      </c>
      <c r="D5409" s="5">
        <f>IF($F$2=0," - ",Tabla1[[#This Row],[Base Precio de Lista neto]]*(1-$F$2))</f>
        <v>215.94013000000001</v>
      </c>
      <c r="E5409" s="5">
        <f>IF($F$2=0," - ",Tabla1[[#This Row],[Base para Mejor precio]]*(1-$F$2))</f>
        <v>194.34611699999999</v>
      </c>
      <c r="F5409" s="4" t="s">
        <v>4</v>
      </c>
      <c r="G5409" s="16" t="s">
        <v>6131</v>
      </c>
      <c r="H5409" s="5">
        <f>IFERROR(IF($F$3=0,"-",Tabla1[[#This Row],[Precio de Cliente neto]]*(1+$F$3)),"-")</f>
        <v>323.91019500000004</v>
      </c>
      <c r="I5409" s="5">
        <v>308.48590000000002</v>
      </c>
      <c r="J5409" s="5">
        <v>277.63731000000001</v>
      </c>
      <c r="K5409" s="26">
        <v>0.21</v>
      </c>
    </row>
    <row r="5410" spans="1:11">
      <c r="A5410" s="4">
        <v>21601</v>
      </c>
      <c r="B5410" t="s">
        <v>4109</v>
      </c>
      <c r="C5410" s="5">
        <f>IF($F$2=0," - ",Tabla1[[#This Row],[Base Precio de Lista neto]])</f>
        <v>308.48590000000002</v>
      </c>
      <c r="D5410" s="5">
        <f>IF($F$2=0," - ",Tabla1[[#This Row],[Base Precio de Lista neto]]*(1-$F$2))</f>
        <v>215.94013000000001</v>
      </c>
      <c r="E5410" s="5">
        <f>IF($F$2=0," - ",Tabla1[[#This Row],[Base para Mejor precio]]*(1-$F$2))</f>
        <v>194.34611699999999</v>
      </c>
      <c r="F5410" s="4" t="s">
        <v>4</v>
      </c>
      <c r="G5410" s="16" t="s">
        <v>6131</v>
      </c>
      <c r="H5410" s="5">
        <f>IFERROR(IF($F$3=0,"-",Tabla1[[#This Row],[Precio de Cliente neto]]*(1+$F$3)),"-")</f>
        <v>323.91019500000004</v>
      </c>
      <c r="I5410" s="5">
        <v>308.48590000000002</v>
      </c>
      <c r="J5410" s="5">
        <v>277.63731000000001</v>
      </c>
      <c r="K5410" s="26">
        <v>0.21</v>
      </c>
    </row>
    <row r="5411" spans="1:11">
      <c r="A5411" s="4">
        <v>21602</v>
      </c>
      <c r="B5411" t="s">
        <v>4110</v>
      </c>
      <c r="C5411" s="5">
        <f>IF($F$2=0," - ",Tabla1[[#This Row],[Base Precio de Lista neto]])</f>
        <v>327.8972</v>
      </c>
      <c r="D5411" s="5">
        <f>IF($F$2=0," - ",Tabla1[[#This Row],[Base Precio de Lista neto]]*(1-$F$2))</f>
        <v>229.52803999999998</v>
      </c>
      <c r="E5411" s="5">
        <f>IF($F$2=0," - ",Tabla1[[#This Row],[Base para Mejor precio]]*(1-$F$2))</f>
        <v>206.57523599999999</v>
      </c>
      <c r="F5411" s="4" t="s">
        <v>4</v>
      </c>
      <c r="G5411" s="16" t="s">
        <v>6131</v>
      </c>
      <c r="H5411" s="5">
        <f>IFERROR(IF($F$3=0,"-",Tabla1[[#This Row],[Precio de Cliente neto]]*(1+$F$3)),"-")</f>
        <v>344.29205999999999</v>
      </c>
      <c r="I5411" s="5">
        <v>327.8972</v>
      </c>
      <c r="J5411" s="5">
        <v>295.10748000000001</v>
      </c>
      <c r="K5411" s="26">
        <v>0.21</v>
      </c>
    </row>
    <row r="5412" spans="1:11">
      <c r="A5412" s="4">
        <v>21605</v>
      </c>
      <c r="B5412" t="s">
        <v>4111</v>
      </c>
      <c r="C5412" s="5">
        <f>IF($F$2=0," - ",Tabla1[[#This Row],[Base Precio de Lista neto]])</f>
        <v>45325.075900000003</v>
      </c>
      <c r="D5412" s="5">
        <f>IF($F$2=0," - ",Tabla1[[#This Row],[Base Precio de Lista neto]]*(1-$F$2))</f>
        <v>31727.55313</v>
      </c>
      <c r="E5412" s="5">
        <f>IF($F$2=0," - ",Tabla1[[#This Row],[Base para Mejor precio]]*(1-$F$2))</f>
        <v>28554.797816999999</v>
      </c>
      <c r="F5412" s="4" t="s">
        <v>4</v>
      </c>
      <c r="G5412" s="16" t="s">
        <v>6131</v>
      </c>
      <c r="H5412" s="5">
        <f>IFERROR(IF($F$3=0,"-",Tabla1[[#This Row],[Precio de Cliente neto]]*(1+$F$3)),"-")</f>
        <v>47591.329695</v>
      </c>
      <c r="I5412" s="5">
        <v>45325.075900000003</v>
      </c>
      <c r="J5412" s="5">
        <v>40792.568310000002</v>
      </c>
      <c r="K5412" s="26">
        <v>0.21</v>
      </c>
    </row>
    <row r="5413" spans="1:11">
      <c r="A5413" s="4">
        <v>21607</v>
      </c>
      <c r="B5413" t="s">
        <v>4112</v>
      </c>
      <c r="C5413" s="5">
        <f>IF($F$2=0," - ",Tabla1[[#This Row],[Base Precio de Lista neto]])</f>
        <v>4003.2878999999998</v>
      </c>
      <c r="D5413" s="5">
        <f>IF($F$2=0," - ",Tabla1[[#This Row],[Base Precio de Lista neto]]*(1-$F$2))</f>
        <v>2802.3015299999997</v>
      </c>
      <c r="E5413" s="5">
        <f>IF($F$2=0," - ",Tabla1[[#This Row],[Base para Mejor precio]]*(1-$F$2))</f>
        <v>2522.0713769999998</v>
      </c>
      <c r="F5413" s="4" t="s">
        <v>4</v>
      </c>
      <c r="G5413" s="16" t="s">
        <v>6131</v>
      </c>
      <c r="H5413" s="5">
        <f>IFERROR(IF($F$3=0,"-",Tabla1[[#This Row],[Precio de Cliente neto]]*(1+$F$3)),"-")</f>
        <v>4203.4522949999991</v>
      </c>
      <c r="I5413" s="5">
        <v>4003.2878999999998</v>
      </c>
      <c r="J5413" s="5">
        <v>3602.9591099999998</v>
      </c>
      <c r="K5413" s="26">
        <v>0.21</v>
      </c>
    </row>
    <row r="5414" spans="1:11">
      <c r="A5414" s="4">
        <v>21608</v>
      </c>
      <c r="B5414" t="s">
        <v>4113</v>
      </c>
      <c r="C5414" s="5">
        <f>IF($F$2=0," - ",Tabla1[[#This Row],[Base Precio de Lista neto]])</f>
        <v>5190.0337</v>
      </c>
      <c r="D5414" s="5">
        <f>IF($F$2=0," - ",Tabla1[[#This Row],[Base Precio de Lista neto]]*(1-$F$2))</f>
        <v>3633.0235899999998</v>
      </c>
      <c r="E5414" s="5">
        <f>IF($F$2=0," - ",Tabla1[[#This Row],[Base para Mejor precio]]*(1-$F$2))</f>
        <v>3269.7212309999995</v>
      </c>
      <c r="F5414" s="4" t="s">
        <v>4</v>
      </c>
      <c r="G5414" s="16" t="s">
        <v>6131</v>
      </c>
      <c r="H5414" s="5">
        <f>IFERROR(IF($F$3=0,"-",Tabla1[[#This Row],[Precio de Cliente neto]]*(1+$F$3)),"-")</f>
        <v>5449.5353849999992</v>
      </c>
      <c r="I5414" s="5">
        <v>5190.0337</v>
      </c>
      <c r="J5414" s="5">
        <v>4671.0303299999996</v>
      </c>
      <c r="K5414" s="26">
        <v>0.21</v>
      </c>
    </row>
    <row r="5415" spans="1:11">
      <c r="A5415" s="4">
        <v>21609</v>
      </c>
      <c r="B5415" t="s">
        <v>4114</v>
      </c>
      <c r="C5415" s="5">
        <f>IF($F$2=0," - ",Tabla1[[#This Row],[Base Precio de Lista neto]])</f>
        <v>7467.2209000000003</v>
      </c>
      <c r="D5415" s="5">
        <f>IF($F$2=0," - ",Tabla1[[#This Row],[Base Precio de Lista neto]]*(1-$F$2))</f>
        <v>5227.0546299999996</v>
      </c>
      <c r="E5415" s="5">
        <f>IF($F$2=0," - ",Tabla1[[#This Row],[Base para Mejor precio]]*(1-$F$2))</f>
        <v>4704.3491669999994</v>
      </c>
      <c r="F5415" s="4" t="s">
        <v>4</v>
      </c>
      <c r="G5415" s="16" t="s">
        <v>6131</v>
      </c>
      <c r="H5415" s="5">
        <f>IFERROR(IF($F$3=0,"-",Tabla1[[#This Row],[Precio de Cliente neto]]*(1+$F$3)),"-")</f>
        <v>7840.5819449999999</v>
      </c>
      <c r="I5415" s="5">
        <v>7467.2209000000003</v>
      </c>
      <c r="J5415" s="5">
        <v>6720.49881</v>
      </c>
      <c r="K5415" s="26">
        <v>0.21</v>
      </c>
    </row>
    <row r="5416" spans="1:11">
      <c r="A5416" s="4">
        <v>21610</v>
      </c>
      <c r="B5416" t="s">
        <v>4115</v>
      </c>
      <c r="C5416" s="5">
        <f>IF($F$2=0," - ",Tabla1[[#This Row],[Base Precio de Lista neto]])</f>
        <v>10216.5985</v>
      </c>
      <c r="D5416" s="5">
        <f>IF($F$2=0," - ",Tabla1[[#This Row],[Base Precio de Lista neto]]*(1-$F$2))</f>
        <v>7151.61895</v>
      </c>
      <c r="E5416" s="5">
        <f>IF($F$2=0," - ",Tabla1[[#This Row],[Base para Mejor precio]]*(1-$F$2))</f>
        <v>6436.4570549999999</v>
      </c>
      <c r="F5416" s="4" t="s">
        <v>4</v>
      </c>
      <c r="G5416" s="16" t="s">
        <v>6131</v>
      </c>
      <c r="H5416" s="5">
        <f>IFERROR(IF($F$3=0,"-",Tabla1[[#This Row],[Precio de Cliente neto]]*(1+$F$3)),"-")</f>
        <v>10727.428425</v>
      </c>
      <c r="I5416" s="5">
        <v>10216.5985</v>
      </c>
      <c r="J5416" s="5">
        <v>9194.9386500000001</v>
      </c>
      <c r="K5416" s="26">
        <v>0.21</v>
      </c>
    </row>
    <row r="5417" spans="1:11">
      <c r="A5417" s="4">
        <v>21613</v>
      </c>
      <c r="B5417" t="s">
        <v>4116</v>
      </c>
      <c r="C5417" s="5">
        <f>IF($F$2=0," - ",Tabla1[[#This Row],[Base Precio de Lista neto]])</f>
        <v>7819.8725999999997</v>
      </c>
      <c r="D5417" s="5">
        <f>IF($F$2=0," - ",Tabla1[[#This Row],[Base Precio de Lista neto]]*(1-$F$2))</f>
        <v>5473.9108199999991</v>
      </c>
      <c r="E5417" s="5">
        <f>IF($F$2=0," - ",Tabla1[[#This Row],[Base para Mejor precio]]*(1-$F$2))</f>
        <v>4926.519738</v>
      </c>
      <c r="F5417" s="4" t="s">
        <v>4</v>
      </c>
      <c r="G5417" s="16" t="s">
        <v>6131</v>
      </c>
      <c r="H5417" s="5">
        <f>IFERROR(IF($F$3=0,"-",Tabla1[[#This Row],[Precio de Cliente neto]]*(1+$F$3)),"-")</f>
        <v>8210.8662299999996</v>
      </c>
      <c r="I5417" s="5">
        <v>7819.8725999999997</v>
      </c>
      <c r="J5417" s="5">
        <v>7037.8853399999998</v>
      </c>
      <c r="K5417" s="26">
        <v>0.21</v>
      </c>
    </row>
    <row r="5418" spans="1:11">
      <c r="A5418" s="4">
        <v>21614</v>
      </c>
      <c r="B5418" t="s">
        <v>4117</v>
      </c>
      <c r="C5418" s="5">
        <f>IF($F$2=0," - ",Tabla1[[#This Row],[Base Precio de Lista neto]])</f>
        <v>7819.8725999999997</v>
      </c>
      <c r="D5418" s="5">
        <f>IF($F$2=0," - ",Tabla1[[#This Row],[Base Precio de Lista neto]]*(1-$F$2))</f>
        <v>5473.9108199999991</v>
      </c>
      <c r="E5418" s="5">
        <f>IF($F$2=0," - ",Tabla1[[#This Row],[Base para Mejor precio]]*(1-$F$2))</f>
        <v>4926.519738</v>
      </c>
      <c r="F5418" s="4" t="s">
        <v>4</v>
      </c>
      <c r="G5418" s="16" t="s">
        <v>6131</v>
      </c>
      <c r="H5418" s="5">
        <f>IFERROR(IF($F$3=0,"-",Tabla1[[#This Row],[Precio de Cliente neto]]*(1+$F$3)),"-")</f>
        <v>8210.8662299999996</v>
      </c>
      <c r="I5418" s="5">
        <v>7819.8725999999997</v>
      </c>
      <c r="J5418" s="5">
        <v>7037.8853399999998</v>
      </c>
      <c r="K5418" s="26">
        <v>0.21</v>
      </c>
    </row>
    <row r="5419" spans="1:11">
      <c r="A5419" s="4">
        <v>21615</v>
      </c>
      <c r="B5419" t="s">
        <v>4118</v>
      </c>
      <c r="C5419" s="5">
        <f>IF($F$2=0," - ",Tabla1[[#This Row],[Base Precio de Lista neto]])</f>
        <v>7819.8725999999997</v>
      </c>
      <c r="D5419" s="5">
        <f>IF($F$2=0," - ",Tabla1[[#This Row],[Base Precio de Lista neto]]*(1-$F$2))</f>
        <v>5473.9108199999991</v>
      </c>
      <c r="E5419" s="5">
        <f>IF($F$2=0," - ",Tabla1[[#This Row],[Base para Mejor precio]]*(1-$F$2))</f>
        <v>4926.519738</v>
      </c>
      <c r="F5419" s="4" t="s">
        <v>4</v>
      </c>
      <c r="G5419" s="16" t="s">
        <v>6131</v>
      </c>
      <c r="H5419" s="5">
        <f>IFERROR(IF($F$3=0,"-",Tabla1[[#This Row],[Precio de Cliente neto]]*(1+$F$3)),"-")</f>
        <v>8210.8662299999996</v>
      </c>
      <c r="I5419" s="5">
        <v>7819.8725999999997</v>
      </c>
      <c r="J5419" s="5">
        <v>7037.8853399999998</v>
      </c>
      <c r="K5419" s="26">
        <v>0.21</v>
      </c>
    </row>
    <row r="5420" spans="1:11">
      <c r="A5420" s="4">
        <v>21616</v>
      </c>
      <c r="B5420" t="s">
        <v>4119</v>
      </c>
      <c r="C5420" s="5">
        <f>IF($F$2=0," - ",Tabla1[[#This Row],[Base Precio de Lista neto]])</f>
        <v>7819.8725999999997</v>
      </c>
      <c r="D5420" s="5">
        <f>IF($F$2=0," - ",Tabla1[[#This Row],[Base Precio de Lista neto]]*(1-$F$2))</f>
        <v>5473.9108199999991</v>
      </c>
      <c r="E5420" s="5">
        <f>IF($F$2=0," - ",Tabla1[[#This Row],[Base para Mejor precio]]*(1-$F$2))</f>
        <v>4926.519738</v>
      </c>
      <c r="F5420" s="4" t="s">
        <v>4</v>
      </c>
      <c r="G5420" s="16" t="s">
        <v>6131</v>
      </c>
      <c r="H5420" s="5">
        <f>IFERROR(IF($F$3=0,"-",Tabla1[[#This Row],[Precio de Cliente neto]]*(1+$F$3)),"-")</f>
        <v>8210.8662299999996</v>
      </c>
      <c r="I5420" s="5">
        <v>7819.8725999999997</v>
      </c>
      <c r="J5420" s="5">
        <v>7037.8853399999998</v>
      </c>
      <c r="K5420" s="26">
        <v>0.21</v>
      </c>
    </row>
    <row r="5421" spans="1:11">
      <c r="A5421" s="4">
        <v>21620</v>
      </c>
      <c r="B5421" t="s">
        <v>4120</v>
      </c>
      <c r="C5421" s="5">
        <f>IF($F$2=0," - ",Tabla1[[#This Row],[Base Precio de Lista neto]])</f>
        <v>21084.907800000001</v>
      </c>
      <c r="D5421" s="5">
        <f>IF($F$2=0," - ",Tabla1[[#This Row],[Base Precio de Lista neto]]*(1-$F$2))</f>
        <v>14759.435459999999</v>
      </c>
      <c r="E5421" s="5">
        <f>IF($F$2=0," - ",Tabla1[[#This Row],[Base para Mejor precio]]*(1-$F$2))</f>
        <v>13283.491914</v>
      </c>
      <c r="F5421" s="4" t="s">
        <v>4</v>
      </c>
      <c r="G5421" s="16" t="s">
        <v>6131</v>
      </c>
      <c r="H5421" s="5">
        <f>IFERROR(IF($F$3=0,"-",Tabla1[[#This Row],[Precio de Cliente neto]]*(1+$F$3)),"-")</f>
        <v>22139.153189999997</v>
      </c>
      <c r="I5421" s="5">
        <v>21084.907800000001</v>
      </c>
      <c r="J5421" s="5">
        <v>18976.417020000001</v>
      </c>
      <c r="K5421" s="26">
        <v>0.21</v>
      </c>
    </row>
    <row r="5422" spans="1:11">
      <c r="A5422" s="4">
        <v>21621</v>
      </c>
      <c r="B5422" t="s">
        <v>4121</v>
      </c>
      <c r="C5422" s="5">
        <f>IF($F$2=0," - ",Tabla1[[#This Row],[Base Precio de Lista neto]])</f>
        <v>1473.6106</v>
      </c>
      <c r="D5422" s="5">
        <f>IF($F$2=0," - ",Tabla1[[#This Row],[Base Precio de Lista neto]]*(1-$F$2))</f>
        <v>1031.5274199999999</v>
      </c>
      <c r="E5422" s="5">
        <f>IF($F$2=0," - ",Tabla1[[#This Row],[Base para Mejor precio]]*(1-$F$2))</f>
        <v>928.3746779999999</v>
      </c>
      <c r="F5422" s="4" t="s">
        <v>4</v>
      </c>
      <c r="G5422" s="16" t="s">
        <v>6131</v>
      </c>
      <c r="H5422" s="5">
        <f>IFERROR(IF($F$3=0,"-",Tabla1[[#This Row],[Precio de Cliente neto]]*(1+$F$3)),"-")</f>
        <v>1547.2911299999998</v>
      </c>
      <c r="I5422" s="5">
        <v>1473.6106</v>
      </c>
      <c r="J5422" s="5">
        <v>1326.24954</v>
      </c>
      <c r="K5422" s="26">
        <v>0.21</v>
      </c>
    </row>
    <row r="5423" spans="1:11">
      <c r="A5423" s="4">
        <v>21622</v>
      </c>
      <c r="B5423" t="s">
        <v>4122</v>
      </c>
      <c r="C5423" s="5">
        <f>IF($F$2=0," - ",Tabla1[[#This Row],[Base Precio de Lista neto]])</f>
        <v>4963.2264999999998</v>
      </c>
      <c r="D5423" s="5">
        <f>IF($F$2=0," - ",Tabla1[[#This Row],[Base Precio de Lista neto]]*(1-$F$2))</f>
        <v>3474.2585499999996</v>
      </c>
      <c r="E5423" s="5">
        <f>IF($F$2=0," - ",Tabla1[[#This Row],[Base para Mejor precio]]*(1-$F$2))</f>
        <v>3126.8326949999996</v>
      </c>
      <c r="F5423" s="4" t="s">
        <v>4</v>
      </c>
      <c r="G5423" s="16" t="s">
        <v>6131</v>
      </c>
      <c r="H5423" s="5">
        <f>IFERROR(IF($F$3=0,"-",Tabla1[[#This Row],[Precio de Cliente neto]]*(1+$F$3)),"-")</f>
        <v>5211.3878249999998</v>
      </c>
      <c r="I5423" s="5">
        <v>4963.2264999999998</v>
      </c>
      <c r="J5423" s="5">
        <v>4466.9038499999997</v>
      </c>
      <c r="K5423" s="26">
        <v>0.21</v>
      </c>
    </row>
    <row r="5424" spans="1:11">
      <c r="A5424" s="4">
        <v>21623</v>
      </c>
      <c r="B5424" t="s">
        <v>4123</v>
      </c>
      <c r="C5424" s="5">
        <f>IF($F$2=0," - ",Tabla1[[#This Row],[Base Precio de Lista neto]])</f>
        <v>268.10559999999998</v>
      </c>
      <c r="D5424" s="5">
        <f>IF($F$2=0," - ",Tabla1[[#This Row],[Base Precio de Lista neto]]*(1-$F$2))</f>
        <v>187.67391999999998</v>
      </c>
      <c r="E5424" s="5">
        <f>IF($F$2=0," - ",Tabla1[[#This Row],[Base para Mejor precio]]*(1-$F$2))</f>
        <v>168.90652799999998</v>
      </c>
      <c r="F5424" s="4" t="s">
        <v>6</v>
      </c>
      <c r="G5424" s="16" t="s">
        <v>6131</v>
      </c>
      <c r="H5424" s="5">
        <f>IFERROR(IF($F$3=0,"-",Tabla1[[#This Row],[Precio de Cliente neto]]*(1+$F$3)),"-")</f>
        <v>281.51087999999999</v>
      </c>
      <c r="I5424" s="5">
        <v>268.10559999999998</v>
      </c>
      <c r="J5424" s="5">
        <v>241.29504</v>
      </c>
      <c r="K5424" s="26">
        <v>0.21</v>
      </c>
    </row>
    <row r="5425" spans="1:11">
      <c r="A5425" s="4">
        <v>21624</v>
      </c>
      <c r="B5425" t="s">
        <v>4124</v>
      </c>
      <c r="C5425" s="5">
        <f>IF($F$2=0," - ",Tabla1[[#This Row],[Base Precio de Lista neto]])</f>
        <v>301.97699999999998</v>
      </c>
      <c r="D5425" s="5">
        <f>IF($F$2=0," - ",Tabla1[[#This Row],[Base Precio de Lista neto]]*(1-$F$2))</f>
        <v>211.38389999999998</v>
      </c>
      <c r="E5425" s="5">
        <f>IF($F$2=0," - ",Tabla1[[#This Row],[Base para Mejor precio]]*(1-$F$2))</f>
        <v>190.24550999999997</v>
      </c>
      <c r="F5425" s="4" t="s">
        <v>6</v>
      </c>
      <c r="G5425" s="16" t="s">
        <v>6131</v>
      </c>
      <c r="H5425" s="5">
        <f>IFERROR(IF($F$3=0,"-",Tabla1[[#This Row],[Precio de Cliente neto]]*(1+$F$3)),"-")</f>
        <v>317.07584999999995</v>
      </c>
      <c r="I5425" s="5">
        <v>301.97699999999998</v>
      </c>
      <c r="J5425" s="5">
        <v>271.77929999999998</v>
      </c>
      <c r="K5425" s="26">
        <v>0.21</v>
      </c>
    </row>
    <row r="5426" spans="1:11">
      <c r="A5426" s="4">
        <v>21625</v>
      </c>
      <c r="B5426" t="s">
        <v>4125</v>
      </c>
      <c r="C5426" s="5">
        <f>IF($F$2=0," - ",Tabla1[[#This Row],[Base Precio de Lista neto]])</f>
        <v>371.4753</v>
      </c>
      <c r="D5426" s="5">
        <f>IF($F$2=0," - ",Tabla1[[#This Row],[Base Precio de Lista neto]]*(1-$F$2))</f>
        <v>260.03271000000001</v>
      </c>
      <c r="E5426" s="5">
        <f>IF($F$2=0," - ",Tabla1[[#This Row],[Base para Mejor precio]]*(1-$F$2))</f>
        <v>234.02943899999997</v>
      </c>
      <c r="F5426" s="4" t="s">
        <v>6</v>
      </c>
      <c r="G5426" s="16" t="s">
        <v>6131</v>
      </c>
      <c r="H5426" s="5">
        <f>IFERROR(IF($F$3=0,"-",Tabla1[[#This Row],[Precio de Cliente neto]]*(1+$F$3)),"-")</f>
        <v>390.04906500000004</v>
      </c>
      <c r="I5426" s="5">
        <v>371.4753</v>
      </c>
      <c r="J5426" s="5">
        <v>334.32776999999999</v>
      </c>
      <c r="K5426" s="26">
        <v>0.21</v>
      </c>
    </row>
    <row r="5427" spans="1:11">
      <c r="A5427" s="4">
        <v>21626</v>
      </c>
      <c r="B5427" t="s">
        <v>4126</v>
      </c>
      <c r="C5427" s="5">
        <f>IF($F$2=0," - ",Tabla1[[#This Row],[Base Precio de Lista neto]])</f>
        <v>442.70850000000002</v>
      </c>
      <c r="D5427" s="5">
        <f>IF($F$2=0," - ",Tabla1[[#This Row],[Base Precio de Lista neto]]*(1-$F$2))</f>
        <v>309.89594999999997</v>
      </c>
      <c r="E5427" s="5">
        <f>IF($F$2=0," - ",Tabla1[[#This Row],[Base para Mejor precio]]*(1-$F$2))</f>
        <v>278.90635500000002</v>
      </c>
      <c r="F5427" s="4" t="s">
        <v>6</v>
      </c>
      <c r="G5427" s="16" t="s">
        <v>6131</v>
      </c>
      <c r="H5427" s="5">
        <f>IFERROR(IF($F$3=0,"-",Tabla1[[#This Row],[Precio de Cliente neto]]*(1+$F$3)),"-")</f>
        <v>464.84392499999996</v>
      </c>
      <c r="I5427" s="5">
        <v>442.70850000000002</v>
      </c>
      <c r="J5427" s="5">
        <v>398.43765000000002</v>
      </c>
      <c r="K5427" s="26">
        <v>0.21</v>
      </c>
    </row>
    <row r="5428" spans="1:11">
      <c r="A5428" s="4">
        <v>21629</v>
      </c>
      <c r="B5428" t="s">
        <v>4127</v>
      </c>
      <c r="C5428" s="5">
        <f>IF($F$2=0," - ",Tabla1[[#This Row],[Base Precio de Lista neto]])</f>
        <v>574.82550000000003</v>
      </c>
      <c r="D5428" s="5">
        <f>IF($F$2=0," - ",Tabla1[[#This Row],[Base Precio de Lista neto]]*(1-$F$2))</f>
        <v>402.37785000000002</v>
      </c>
      <c r="E5428" s="5">
        <f>IF($F$2=0," - ",Tabla1[[#This Row],[Base para Mejor precio]]*(1-$F$2))</f>
        <v>362.14006499999994</v>
      </c>
      <c r="F5428" s="4" t="s">
        <v>6</v>
      </c>
      <c r="G5428" s="16" t="s">
        <v>6131</v>
      </c>
      <c r="H5428" s="5">
        <f>IFERROR(IF($F$3=0,"-",Tabla1[[#This Row],[Precio de Cliente neto]]*(1+$F$3)),"-")</f>
        <v>603.56677500000001</v>
      </c>
      <c r="I5428" s="5">
        <v>574.82550000000003</v>
      </c>
      <c r="J5428" s="5">
        <v>517.34294999999997</v>
      </c>
      <c r="K5428" s="26">
        <v>0.21</v>
      </c>
    </row>
    <row r="5429" spans="1:11">
      <c r="A5429" s="4">
        <v>21630</v>
      </c>
      <c r="B5429" t="s">
        <v>4128</v>
      </c>
      <c r="C5429" s="5">
        <f>IF($F$2=0," - ",Tabla1[[#This Row],[Base Precio de Lista neto]])</f>
        <v>733.45899999999995</v>
      </c>
      <c r="D5429" s="5">
        <f>IF($F$2=0," - ",Tabla1[[#This Row],[Base Precio de Lista neto]]*(1-$F$2))</f>
        <v>513.42129999999997</v>
      </c>
      <c r="E5429" s="5">
        <f>IF($F$2=0," - ",Tabla1[[#This Row],[Base para Mejor precio]]*(1-$F$2))</f>
        <v>462.07916999999998</v>
      </c>
      <c r="F5429" s="4" t="s">
        <v>6</v>
      </c>
      <c r="G5429" s="16" t="s">
        <v>6131</v>
      </c>
      <c r="H5429" s="5">
        <f>IFERROR(IF($F$3=0,"-",Tabla1[[#This Row],[Precio de Cliente neto]]*(1+$F$3)),"-")</f>
        <v>770.13194999999996</v>
      </c>
      <c r="I5429" s="5">
        <v>733.45899999999995</v>
      </c>
      <c r="J5429" s="5">
        <v>660.11310000000003</v>
      </c>
      <c r="K5429" s="26">
        <v>0.21</v>
      </c>
    </row>
    <row r="5430" spans="1:11">
      <c r="A5430" s="4">
        <v>21631</v>
      </c>
      <c r="B5430" t="s">
        <v>4129</v>
      </c>
      <c r="C5430" s="5">
        <f>IF($F$2=0," - ",Tabla1[[#This Row],[Base Precio de Lista neto]])</f>
        <v>1079.2965999999999</v>
      </c>
      <c r="D5430" s="5">
        <f>IF($F$2=0," - ",Tabla1[[#This Row],[Base Precio de Lista neto]]*(1-$F$2))</f>
        <v>755.50761999999986</v>
      </c>
      <c r="E5430" s="5">
        <f>IF($F$2=0," - ",Tabla1[[#This Row],[Base para Mejor precio]]*(1-$F$2))</f>
        <v>679.95685800000001</v>
      </c>
      <c r="F5430" s="4" t="s">
        <v>6</v>
      </c>
      <c r="G5430" s="16" t="s">
        <v>6131</v>
      </c>
      <c r="H5430" s="5">
        <f>IFERROR(IF($F$3=0,"-",Tabla1[[#This Row],[Precio de Cliente neto]]*(1+$F$3)),"-")</f>
        <v>1133.2614299999998</v>
      </c>
      <c r="I5430" s="5">
        <v>1079.2965999999999</v>
      </c>
      <c r="J5430" s="5">
        <v>971.36694</v>
      </c>
      <c r="K5430" s="26">
        <v>0.21</v>
      </c>
    </row>
    <row r="5431" spans="1:11">
      <c r="A5431" s="4">
        <v>21632</v>
      </c>
      <c r="B5431" t="s">
        <v>4130</v>
      </c>
      <c r="C5431" s="5">
        <f>IF($F$2=0," - ",Tabla1[[#This Row],[Base Precio de Lista neto]])</f>
        <v>1740.3607</v>
      </c>
      <c r="D5431" s="5">
        <f>IF($F$2=0," - ",Tabla1[[#This Row],[Base Precio de Lista neto]]*(1-$F$2))</f>
        <v>1218.2524899999999</v>
      </c>
      <c r="E5431" s="5">
        <f>IF($F$2=0," - ",Tabla1[[#This Row],[Base para Mejor precio]]*(1-$F$2))</f>
        <v>1096.4272409999999</v>
      </c>
      <c r="F5431" s="4" t="s">
        <v>6</v>
      </c>
      <c r="G5431" s="16" t="s">
        <v>6131</v>
      </c>
      <c r="H5431" s="5">
        <f>IFERROR(IF($F$3=0,"-",Tabla1[[#This Row],[Precio de Cliente neto]]*(1+$F$3)),"-")</f>
        <v>1827.3787349999998</v>
      </c>
      <c r="I5431" s="5">
        <v>1740.3607</v>
      </c>
      <c r="J5431" s="5">
        <v>1566.3246300000001</v>
      </c>
      <c r="K5431" s="26">
        <v>0.21</v>
      </c>
    </row>
    <row r="5432" spans="1:11">
      <c r="A5432" s="4">
        <v>21700</v>
      </c>
      <c r="B5432" t="s">
        <v>4131</v>
      </c>
      <c r="C5432" s="5">
        <f>IF($F$2=0," - ",Tabla1[[#This Row],[Base Precio de Lista neto]])</f>
        <v>2046.2171000000001</v>
      </c>
      <c r="D5432" s="5">
        <f>IF($F$2=0," - ",Tabla1[[#This Row],[Base Precio de Lista neto]]*(1-$F$2))</f>
        <v>1432.3519699999999</v>
      </c>
      <c r="E5432" s="5">
        <f>IF($F$2=0," - ",Tabla1[[#This Row],[Base para Mejor precio]]*(1-$F$2))</f>
        <v>1289.116773</v>
      </c>
      <c r="F5432" s="4" t="s">
        <v>5</v>
      </c>
      <c r="G5432" s="16" t="s">
        <v>6131</v>
      </c>
      <c r="H5432" s="5">
        <f>IFERROR(IF($F$3=0,"-",Tabla1[[#This Row],[Precio de Cliente neto]]*(1+$F$3)),"-")</f>
        <v>2148.527955</v>
      </c>
      <c r="I5432" s="5">
        <v>2046.2171000000001</v>
      </c>
      <c r="J5432" s="5">
        <v>1841.59539</v>
      </c>
      <c r="K5432" s="26">
        <v>0.21</v>
      </c>
    </row>
    <row r="5433" spans="1:11">
      <c r="A5433" s="4">
        <v>21701</v>
      </c>
      <c r="B5433" t="s">
        <v>4132</v>
      </c>
      <c r="C5433" s="5">
        <f>IF($F$2=0," - ",Tabla1[[#This Row],[Base Precio de Lista neto]])</f>
        <v>2046.2171000000001</v>
      </c>
      <c r="D5433" s="5">
        <f>IF($F$2=0," - ",Tabla1[[#This Row],[Base Precio de Lista neto]]*(1-$F$2))</f>
        <v>1432.3519699999999</v>
      </c>
      <c r="E5433" s="5">
        <f>IF($F$2=0," - ",Tabla1[[#This Row],[Base para Mejor precio]]*(1-$F$2))</f>
        <v>1289.116773</v>
      </c>
      <c r="F5433" s="4" t="s">
        <v>5</v>
      </c>
      <c r="G5433" s="16" t="s">
        <v>6131</v>
      </c>
      <c r="H5433" s="5">
        <f>IFERROR(IF($F$3=0,"-",Tabla1[[#This Row],[Precio de Cliente neto]]*(1+$F$3)),"-")</f>
        <v>2148.527955</v>
      </c>
      <c r="I5433" s="5">
        <v>2046.2171000000001</v>
      </c>
      <c r="J5433" s="5">
        <v>1841.59539</v>
      </c>
      <c r="K5433" s="26">
        <v>0.21</v>
      </c>
    </row>
    <row r="5434" spans="1:11">
      <c r="A5434" s="4">
        <v>21702</v>
      </c>
      <c r="B5434" t="s">
        <v>4133</v>
      </c>
      <c r="C5434" s="5">
        <f>IF($F$2=0," - ",Tabla1[[#This Row],[Base Precio de Lista neto]])</f>
        <v>2046.2171000000001</v>
      </c>
      <c r="D5434" s="5">
        <f>IF($F$2=0," - ",Tabla1[[#This Row],[Base Precio de Lista neto]]*(1-$F$2))</f>
        <v>1432.3519699999999</v>
      </c>
      <c r="E5434" s="5">
        <f>IF($F$2=0," - ",Tabla1[[#This Row],[Base para Mejor precio]]*(1-$F$2))</f>
        <v>1289.116773</v>
      </c>
      <c r="F5434" s="4" t="s">
        <v>5</v>
      </c>
      <c r="G5434" s="16" t="s">
        <v>6131</v>
      </c>
      <c r="H5434" s="5">
        <f>IFERROR(IF($F$3=0,"-",Tabla1[[#This Row],[Precio de Cliente neto]]*(1+$F$3)),"-")</f>
        <v>2148.527955</v>
      </c>
      <c r="I5434" s="5">
        <v>2046.2171000000001</v>
      </c>
      <c r="J5434" s="5">
        <v>1841.59539</v>
      </c>
      <c r="K5434" s="26">
        <v>0.21</v>
      </c>
    </row>
    <row r="5435" spans="1:11">
      <c r="A5435" s="4">
        <v>21703</v>
      </c>
      <c r="B5435" t="s">
        <v>4134</v>
      </c>
      <c r="C5435" s="5">
        <f>IF($F$2=0," - ",Tabla1[[#This Row],[Base Precio de Lista neto]])</f>
        <v>2046.2171000000001</v>
      </c>
      <c r="D5435" s="5">
        <f>IF($F$2=0," - ",Tabla1[[#This Row],[Base Precio de Lista neto]]*(1-$F$2))</f>
        <v>1432.3519699999999</v>
      </c>
      <c r="E5435" s="5">
        <f>IF($F$2=0," - ",Tabla1[[#This Row],[Base para Mejor precio]]*(1-$F$2))</f>
        <v>1289.116773</v>
      </c>
      <c r="F5435" s="4" t="s">
        <v>5</v>
      </c>
      <c r="G5435" s="16" t="s">
        <v>6131</v>
      </c>
      <c r="H5435" s="5">
        <f>IFERROR(IF($F$3=0,"-",Tabla1[[#This Row],[Precio de Cliente neto]]*(1+$F$3)),"-")</f>
        <v>2148.527955</v>
      </c>
      <c r="I5435" s="5">
        <v>2046.2171000000001</v>
      </c>
      <c r="J5435" s="5">
        <v>1841.59539</v>
      </c>
      <c r="K5435" s="26">
        <v>0.21</v>
      </c>
    </row>
    <row r="5436" spans="1:11">
      <c r="A5436" s="4">
        <v>21704</v>
      </c>
      <c r="B5436" t="s">
        <v>4135</v>
      </c>
      <c r="C5436" s="5">
        <f>IF($F$2=0," - ",Tabla1[[#This Row],[Base Precio de Lista neto]])</f>
        <v>1238.2619999999999</v>
      </c>
      <c r="D5436" s="5">
        <f>IF($F$2=0," - ",Tabla1[[#This Row],[Base Precio de Lista neto]]*(1-$F$2))</f>
        <v>866.78339999999992</v>
      </c>
      <c r="E5436" s="5">
        <f>IF($F$2=0," - ",Tabla1[[#This Row],[Base para Mejor precio]]*(1-$F$2))</f>
        <v>780.10505999999998</v>
      </c>
      <c r="F5436" s="4" t="s">
        <v>6</v>
      </c>
      <c r="G5436" s="16" t="s">
        <v>6131</v>
      </c>
      <c r="H5436" s="5">
        <f>IFERROR(IF($F$3=0,"-",Tabla1[[#This Row],[Precio de Cliente neto]]*(1+$F$3)),"-")</f>
        <v>1300.1750999999999</v>
      </c>
      <c r="I5436" s="5">
        <v>1238.2619999999999</v>
      </c>
      <c r="J5436" s="5">
        <v>1114.4358</v>
      </c>
      <c r="K5436" s="26">
        <v>0.21</v>
      </c>
    </row>
    <row r="5437" spans="1:11">
      <c r="A5437" s="4">
        <v>21705</v>
      </c>
      <c r="B5437" t="s">
        <v>4136</v>
      </c>
      <c r="C5437" s="5">
        <f>IF($F$2=0," - ",Tabla1[[#This Row],[Base Precio de Lista neto]])</f>
        <v>1253.2489</v>
      </c>
      <c r="D5437" s="5">
        <f>IF($F$2=0," - ",Tabla1[[#This Row],[Base Precio de Lista neto]]*(1-$F$2))</f>
        <v>877.27422999999999</v>
      </c>
      <c r="E5437" s="5">
        <f>IF($F$2=0," - ",Tabla1[[#This Row],[Base para Mejor precio]]*(1-$F$2))</f>
        <v>789.54680699999994</v>
      </c>
      <c r="F5437" s="4" t="s">
        <v>6</v>
      </c>
      <c r="G5437" s="16" t="s">
        <v>6131</v>
      </c>
      <c r="H5437" s="5">
        <f>IFERROR(IF($F$3=0,"-",Tabla1[[#This Row],[Precio de Cliente neto]]*(1+$F$3)),"-")</f>
        <v>1315.911345</v>
      </c>
      <c r="I5437" s="5">
        <v>1253.2489</v>
      </c>
      <c r="J5437" s="5">
        <v>1127.92401</v>
      </c>
      <c r="K5437" s="26">
        <v>0.21</v>
      </c>
    </row>
    <row r="5438" spans="1:11">
      <c r="A5438" s="4">
        <v>21706</v>
      </c>
      <c r="B5438" t="s">
        <v>4137</v>
      </c>
      <c r="C5438" s="5">
        <f>IF($F$2=0," - ",Tabla1[[#This Row],[Base Precio de Lista neto]])</f>
        <v>1253.2489</v>
      </c>
      <c r="D5438" s="5">
        <f>IF($F$2=0," - ",Tabla1[[#This Row],[Base Precio de Lista neto]]*(1-$F$2))</f>
        <v>877.27422999999999</v>
      </c>
      <c r="E5438" s="5">
        <f>IF($F$2=0," - ",Tabla1[[#This Row],[Base para Mejor precio]]*(1-$F$2))</f>
        <v>789.54680699999994</v>
      </c>
      <c r="F5438" s="4" t="s">
        <v>6</v>
      </c>
      <c r="G5438" s="16" t="s">
        <v>6131</v>
      </c>
      <c r="H5438" s="5">
        <f>IFERROR(IF($F$3=0,"-",Tabla1[[#This Row],[Precio de Cliente neto]]*(1+$F$3)),"-")</f>
        <v>1315.911345</v>
      </c>
      <c r="I5438" s="5">
        <v>1253.2489</v>
      </c>
      <c r="J5438" s="5">
        <v>1127.92401</v>
      </c>
      <c r="K5438" s="26">
        <v>0.21</v>
      </c>
    </row>
    <row r="5439" spans="1:11">
      <c r="A5439" s="4">
        <v>21707</v>
      </c>
      <c r="B5439" t="s">
        <v>4138</v>
      </c>
      <c r="C5439" s="5">
        <f>IF($F$2=0," - ",Tabla1[[#This Row],[Base Precio de Lista neto]])</f>
        <v>1253.2489</v>
      </c>
      <c r="D5439" s="5">
        <f>IF($F$2=0," - ",Tabla1[[#This Row],[Base Precio de Lista neto]]*(1-$F$2))</f>
        <v>877.27422999999999</v>
      </c>
      <c r="E5439" s="5">
        <f>IF($F$2=0," - ",Tabla1[[#This Row],[Base para Mejor precio]]*(1-$F$2))</f>
        <v>789.54680699999994</v>
      </c>
      <c r="F5439" s="4" t="s">
        <v>6</v>
      </c>
      <c r="G5439" s="16" t="s">
        <v>6131</v>
      </c>
      <c r="H5439" s="5">
        <f>IFERROR(IF($F$3=0,"-",Tabla1[[#This Row],[Precio de Cliente neto]]*(1+$F$3)),"-")</f>
        <v>1315.911345</v>
      </c>
      <c r="I5439" s="5">
        <v>1253.2489</v>
      </c>
      <c r="J5439" s="5">
        <v>1127.92401</v>
      </c>
      <c r="K5439" s="26">
        <v>0.21</v>
      </c>
    </row>
    <row r="5440" spans="1:11">
      <c r="A5440" s="4">
        <v>21708</v>
      </c>
      <c r="B5440" t="s">
        <v>4139</v>
      </c>
      <c r="C5440" s="5">
        <f>IF($F$2=0," - ",Tabla1[[#This Row],[Base Precio de Lista neto]])</f>
        <v>3880.1113999999998</v>
      </c>
      <c r="D5440" s="5">
        <f>IF($F$2=0," - ",Tabla1[[#This Row],[Base Precio de Lista neto]]*(1-$F$2))</f>
        <v>2716.0779799999996</v>
      </c>
      <c r="E5440" s="5">
        <f>IF($F$2=0," - ",Tabla1[[#This Row],[Base para Mejor precio]]*(1-$F$2))</f>
        <v>2444.470182</v>
      </c>
      <c r="F5440" s="4" t="s">
        <v>6</v>
      </c>
      <c r="G5440" s="16" t="s">
        <v>6131</v>
      </c>
      <c r="H5440" s="5">
        <f>IFERROR(IF($F$3=0,"-",Tabla1[[#This Row],[Precio de Cliente neto]]*(1+$F$3)),"-")</f>
        <v>4074.1169699999991</v>
      </c>
      <c r="I5440" s="5">
        <v>3880.1113999999998</v>
      </c>
      <c r="J5440" s="5">
        <v>3492.1002600000002</v>
      </c>
      <c r="K5440" s="26">
        <v>0.21</v>
      </c>
    </row>
    <row r="5441" spans="1:11">
      <c r="A5441" s="4">
        <v>21709</v>
      </c>
      <c r="B5441" t="s">
        <v>4140</v>
      </c>
      <c r="C5441" s="5">
        <f>IF($F$2=0," - ",Tabla1[[#This Row],[Base Precio de Lista neto]])</f>
        <v>1367.5368000000001</v>
      </c>
      <c r="D5441" s="5">
        <f>IF($F$2=0," - ",Tabla1[[#This Row],[Base Precio de Lista neto]]*(1-$F$2))</f>
        <v>957.27575999999999</v>
      </c>
      <c r="E5441" s="5">
        <f>IF($F$2=0," - ",Tabla1[[#This Row],[Base para Mejor precio]]*(1-$F$2))</f>
        <v>861.54818399999999</v>
      </c>
      <c r="F5441" s="4" t="s">
        <v>6</v>
      </c>
      <c r="G5441" s="16" t="s">
        <v>6131</v>
      </c>
      <c r="H5441" s="5">
        <f>IFERROR(IF($F$3=0,"-",Tabla1[[#This Row],[Precio de Cliente neto]]*(1+$F$3)),"-")</f>
        <v>1435.91364</v>
      </c>
      <c r="I5441" s="5">
        <v>1367.5368000000001</v>
      </c>
      <c r="J5441" s="5">
        <v>1230.7831200000001</v>
      </c>
      <c r="K5441" s="26">
        <v>0.21</v>
      </c>
    </row>
    <row r="5442" spans="1:11">
      <c r="A5442" s="4">
        <v>21710</v>
      </c>
      <c r="B5442" t="s">
        <v>4141</v>
      </c>
      <c r="C5442" s="5">
        <f>IF($F$2=0," - ",Tabla1[[#This Row],[Base Precio de Lista neto]])</f>
        <v>2864.0754000000002</v>
      </c>
      <c r="D5442" s="5">
        <f>IF($F$2=0," - ",Tabla1[[#This Row],[Base Precio de Lista neto]]*(1-$F$2))</f>
        <v>2004.8527799999999</v>
      </c>
      <c r="E5442" s="5">
        <f>IF($F$2=0," - ",Tabla1[[#This Row],[Base para Mejor precio]]*(1-$F$2))</f>
        <v>1804.3675019999998</v>
      </c>
      <c r="F5442" s="4" t="s">
        <v>5</v>
      </c>
      <c r="G5442" s="16" t="s">
        <v>6131</v>
      </c>
      <c r="H5442" s="5">
        <f>IFERROR(IF($F$3=0,"-",Tabla1[[#This Row],[Precio de Cliente neto]]*(1+$F$3)),"-")</f>
        <v>3007.2791699999998</v>
      </c>
      <c r="I5442" s="5">
        <v>2864.0754000000002</v>
      </c>
      <c r="J5442" s="5">
        <v>2577.66786</v>
      </c>
      <c r="K5442" s="26">
        <v>0.21</v>
      </c>
    </row>
    <row r="5443" spans="1:11">
      <c r="A5443" s="4">
        <v>21814</v>
      </c>
      <c r="B5443" t="s">
        <v>4142</v>
      </c>
      <c r="C5443" s="5">
        <f>IF($F$2=0," - ",Tabla1[[#This Row],[Base Precio de Lista neto]])</f>
        <v>24353.9889</v>
      </c>
      <c r="D5443" s="5">
        <f>IF($F$2=0," - ",Tabla1[[#This Row],[Base Precio de Lista neto]]*(1-$F$2))</f>
        <v>17047.792229999999</v>
      </c>
      <c r="E5443" s="5">
        <f>IF($F$2=0," - ",Tabla1[[#This Row],[Base para Mejor precio]]*(1-$F$2))</f>
        <v>15343.013007</v>
      </c>
      <c r="F5443" s="4" t="s">
        <v>4</v>
      </c>
      <c r="G5443" s="16" t="s">
        <v>6131</v>
      </c>
      <c r="H5443" s="5">
        <f>IFERROR(IF($F$3=0,"-",Tabla1[[#This Row],[Precio de Cliente neto]]*(1+$F$3)),"-")</f>
        <v>25571.688344999999</v>
      </c>
      <c r="I5443" s="5">
        <v>24353.9889</v>
      </c>
      <c r="J5443" s="5">
        <v>21918.59001</v>
      </c>
      <c r="K5443" s="26">
        <v>0.21</v>
      </c>
    </row>
    <row r="5444" spans="1:11">
      <c r="A5444" s="4">
        <v>22069</v>
      </c>
      <c r="B5444" t="s">
        <v>4143</v>
      </c>
      <c r="C5444" s="5">
        <f>IF($F$2=0," - ",Tabla1[[#This Row],[Base Precio de Lista neto]])</f>
        <v>18249.233700000001</v>
      </c>
      <c r="D5444" s="5">
        <f>IF($F$2=0," - ",Tabla1[[#This Row],[Base Precio de Lista neto]]*(1-$F$2))</f>
        <v>12774.463589999999</v>
      </c>
      <c r="E5444" s="5">
        <f>IF($F$2=0," - ",Tabla1[[#This Row],[Base para Mejor precio]]*(1-$F$2))</f>
        <v>11497.017231</v>
      </c>
      <c r="F5444" s="4" t="s">
        <v>6</v>
      </c>
      <c r="G5444" s="16" t="s">
        <v>6131</v>
      </c>
      <c r="H5444" s="5">
        <f>IFERROR(IF($F$3=0,"-",Tabla1[[#This Row],[Precio de Cliente neto]]*(1+$F$3)),"-")</f>
        <v>19161.695384999999</v>
      </c>
      <c r="I5444" s="5">
        <v>18249.233700000001</v>
      </c>
      <c r="J5444" s="5">
        <v>16424.31033</v>
      </c>
      <c r="K5444" s="26">
        <v>0.21</v>
      </c>
    </row>
    <row r="5445" spans="1:11">
      <c r="A5445" s="4">
        <v>22070</v>
      </c>
      <c r="B5445" t="s">
        <v>4144</v>
      </c>
      <c r="C5445" s="5">
        <f>IF($F$2=0," - ",Tabla1[[#This Row],[Base Precio de Lista neto]])</f>
        <v>4330.3033999999998</v>
      </c>
      <c r="D5445" s="5">
        <f>IF($F$2=0," - ",Tabla1[[#This Row],[Base Precio de Lista neto]]*(1-$F$2))</f>
        <v>3031.2123799999995</v>
      </c>
      <c r="E5445" s="5">
        <f>IF($F$2=0," - ",Tabla1[[#This Row],[Base para Mejor precio]]*(1-$F$2))</f>
        <v>2728.0911419999998</v>
      </c>
      <c r="F5445" s="4" t="s">
        <v>6</v>
      </c>
      <c r="G5445" s="16" t="s">
        <v>6131</v>
      </c>
      <c r="H5445" s="5">
        <f>IFERROR(IF($F$3=0,"-",Tabla1[[#This Row],[Precio de Cliente neto]]*(1+$F$3)),"-")</f>
        <v>4546.8185699999995</v>
      </c>
      <c r="I5445" s="5">
        <v>4330.3033999999998</v>
      </c>
      <c r="J5445" s="5">
        <v>3897.27306</v>
      </c>
      <c r="K5445" s="26">
        <v>0.21</v>
      </c>
    </row>
    <row r="5446" spans="1:11">
      <c r="A5446" s="4">
        <v>22091</v>
      </c>
      <c r="B5446" t="s">
        <v>4145</v>
      </c>
      <c r="C5446" s="5">
        <f>IF($F$2=0," - ",Tabla1[[#This Row],[Base Precio de Lista neto]])</f>
        <v>660.18809999999996</v>
      </c>
      <c r="D5446" s="5">
        <f>IF($F$2=0," - ",Tabla1[[#This Row],[Base Precio de Lista neto]]*(1-$F$2))</f>
        <v>462.13166999999993</v>
      </c>
      <c r="E5446" s="5">
        <f>IF($F$2=0," - ",Tabla1[[#This Row],[Base para Mejor precio]]*(1-$F$2))</f>
        <v>382.64502275999996</v>
      </c>
      <c r="F5446" s="4" t="s">
        <v>5</v>
      </c>
      <c r="G5446" s="16" t="s">
        <v>8992</v>
      </c>
      <c r="H5446" s="5">
        <f>IFERROR(IF($F$3=0,"-",Tabla1[[#This Row],[Precio de Cliente neto]]*(1+$F$3)),"-")</f>
        <v>693.19750499999986</v>
      </c>
      <c r="I5446" s="5">
        <v>660.18809999999996</v>
      </c>
      <c r="J5446" s="5">
        <v>546.63574679999999</v>
      </c>
      <c r="K5446" s="26">
        <v>0.21</v>
      </c>
    </row>
    <row r="5447" spans="1:11">
      <c r="A5447" s="4">
        <v>22092</v>
      </c>
      <c r="B5447" t="s">
        <v>4146</v>
      </c>
      <c r="C5447" s="5">
        <f>IF($F$2=0," - ",Tabla1[[#This Row],[Base Precio de Lista neto]])</f>
        <v>988.15239999999994</v>
      </c>
      <c r="D5447" s="5">
        <f>IF($F$2=0," - ",Tabla1[[#This Row],[Base Precio de Lista neto]]*(1-$F$2))</f>
        <v>691.70667999999989</v>
      </c>
      <c r="E5447" s="5">
        <f>IF($F$2=0," - ",Tabla1[[#This Row],[Base para Mejor precio]]*(1-$F$2))</f>
        <v>572.73313103999999</v>
      </c>
      <c r="F5447" s="4" t="s">
        <v>5</v>
      </c>
      <c r="G5447" s="16" t="s">
        <v>8992</v>
      </c>
      <c r="H5447" s="5">
        <f>IFERROR(IF($F$3=0,"-",Tabla1[[#This Row],[Precio de Cliente neto]]*(1+$F$3)),"-")</f>
        <v>1037.5600199999999</v>
      </c>
      <c r="I5447" s="5">
        <v>988.15239999999994</v>
      </c>
      <c r="J5447" s="5">
        <v>818.19018719999997</v>
      </c>
      <c r="K5447" s="26">
        <v>0.21</v>
      </c>
    </row>
    <row r="5448" spans="1:11">
      <c r="A5448" s="4">
        <v>22093</v>
      </c>
      <c r="B5448" t="s">
        <v>4147</v>
      </c>
      <c r="C5448" s="5">
        <f>IF($F$2=0," - ",Tabla1[[#This Row],[Base Precio de Lista neto]])</f>
        <v>1307.2664</v>
      </c>
      <c r="D5448" s="5">
        <f>IF($F$2=0," - ",Tabla1[[#This Row],[Base Precio de Lista neto]]*(1-$F$2))</f>
        <v>915.08647999999994</v>
      </c>
      <c r="E5448" s="5">
        <f>IF($F$2=0," - ",Tabla1[[#This Row],[Base para Mejor precio]]*(1-$F$2))</f>
        <v>757.69160543999988</v>
      </c>
      <c r="F5448" s="4" t="s">
        <v>5</v>
      </c>
      <c r="G5448" s="16" t="s">
        <v>8992</v>
      </c>
      <c r="H5448" s="5">
        <f>IFERROR(IF($F$3=0,"-",Tabla1[[#This Row],[Precio de Cliente neto]]*(1+$F$3)),"-")</f>
        <v>1372.6297199999999</v>
      </c>
      <c r="I5448" s="5">
        <v>1307.2664</v>
      </c>
      <c r="J5448" s="5">
        <v>1082.4165791999999</v>
      </c>
      <c r="K5448" s="26">
        <v>0.21</v>
      </c>
    </row>
    <row r="5449" spans="1:11">
      <c r="A5449" s="4">
        <v>22094</v>
      </c>
      <c r="B5449" t="s">
        <v>4148</v>
      </c>
      <c r="C5449" s="5">
        <f>IF($F$2=0," - ",Tabla1[[#This Row],[Base Precio de Lista neto]])</f>
        <v>2036.5608999999999</v>
      </c>
      <c r="D5449" s="5">
        <f>IF($F$2=0," - ",Tabla1[[#This Row],[Base Precio de Lista neto]]*(1-$F$2))</f>
        <v>1425.5926299999999</v>
      </c>
      <c r="E5449" s="5">
        <f>IF($F$2=0," - ",Tabla1[[#This Row],[Base para Mejor precio]]*(1-$F$2))</f>
        <v>1180.3906976399999</v>
      </c>
      <c r="F5449" s="4" t="s">
        <v>5</v>
      </c>
      <c r="G5449" s="16" t="s">
        <v>8992</v>
      </c>
      <c r="H5449" s="5">
        <f>IFERROR(IF($F$3=0,"-",Tabla1[[#This Row],[Precio de Cliente neto]]*(1+$F$3)),"-")</f>
        <v>2138.3889449999997</v>
      </c>
      <c r="I5449" s="5">
        <v>2036.5608999999999</v>
      </c>
      <c r="J5449" s="5">
        <v>1686.2724252</v>
      </c>
      <c r="K5449" s="26">
        <v>0.21</v>
      </c>
    </row>
    <row r="5450" spans="1:11">
      <c r="A5450" s="4">
        <v>22095</v>
      </c>
      <c r="B5450" t="s">
        <v>4149</v>
      </c>
      <c r="C5450" s="5">
        <f>IF($F$2=0," - ",Tabla1[[#This Row],[Base Precio de Lista neto]])</f>
        <v>2715.4178000000002</v>
      </c>
      <c r="D5450" s="5">
        <f>IF($F$2=0," - ",Tabla1[[#This Row],[Base Precio de Lista neto]]*(1-$F$2))</f>
        <v>1900.7924599999999</v>
      </c>
      <c r="E5450" s="5">
        <f>IF($F$2=0," - ",Tabla1[[#This Row],[Base para Mejor precio]]*(1-$F$2))</f>
        <v>1573.8561568799998</v>
      </c>
      <c r="F5450" s="4" t="s">
        <v>5</v>
      </c>
      <c r="G5450" s="16" t="s">
        <v>8992</v>
      </c>
      <c r="H5450" s="5">
        <f>IFERROR(IF($F$3=0,"-",Tabla1[[#This Row],[Precio de Cliente neto]]*(1+$F$3)),"-")</f>
        <v>2851.18869</v>
      </c>
      <c r="I5450" s="5">
        <v>2715.4178000000002</v>
      </c>
      <c r="J5450" s="5">
        <v>2248.3659383999998</v>
      </c>
      <c r="K5450" s="26">
        <v>0.21</v>
      </c>
    </row>
    <row r="5451" spans="1:11">
      <c r="A5451" s="4">
        <v>22096</v>
      </c>
      <c r="B5451" t="s">
        <v>4150</v>
      </c>
      <c r="C5451" s="5">
        <f>IF($F$2=0," - ",Tabla1[[#This Row],[Base Precio de Lista neto]])</f>
        <v>144</v>
      </c>
      <c r="D5451" s="5">
        <f>IF($F$2=0," - ",Tabla1[[#This Row],[Base Precio de Lista neto]]*(1-$F$2))</f>
        <v>100.8</v>
      </c>
      <c r="E5451" s="5">
        <f>IF($F$2=0," - ",Tabla1[[#This Row],[Base para Mejor precio]]*(1-$F$2))</f>
        <v>90.719999999999985</v>
      </c>
      <c r="F5451" s="4" t="s">
        <v>5</v>
      </c>
      <c r="G5451" s="16" t="s">
        <v>6131</v>
      </c>
      <c r="H5451" s="5">
        <f>IFERROR(IF($F$3=0,"-",Tabla1[[#This Row],[Precio de Cliente neto]]*(1+$F$3)),"-")</f>
        <v>151.19999999999999</v>
      </c>
      <c r="I5451" s="5">
        <v>144</v>
      </c>
      <c r="J5451" s="5">
        <v>129.6</v>
      </c>
      <c r="K5451" s="26">
        <v>0.21</v>
      </c>
    </row>
    <row r="5452" spans="1:11">
      <c r="A5452" s="4">
        <v>22097</v>
      </c>
      <c r="B5452" t="s">
        <v>4151</v>
      </c>
      <c r="C5452" s="5">
        <f>IF($F$2=0," - ",Tabla1[[#This Row],[Base Precio de Lista neto]])</f>
        <v>161.14269999999999</v>
      </c>
      <c r="D5452" s="5">
        <f>IF($F$2=0," - ",Tabla1[[#This Row],[Base Precio de Lista neto]]*(1-$F$2))</f>
        <v>112.79988999999999</v>
      </c>
      <c r="E5452" s="5">
        <f>IF($F$2=0," - ",Tabla1[[#This Row],[Base para Mejor precio]]*(1-$F$2))</f>
        <v>101.51990099999999</v>
      </c>
      <c r="F5452" s="4" t="s">
        <v>5</v>
      </c>
      <c r="G5452" s="16" t="s">
        <v>6131</v>
      </c>
      <c r="H5452" s="5">
        <f>IFERROR(IF($F$3=0,"-",Tabla1[[#This Row],[Precio de Cliente neto]]*(1+$F$3)),"-")</f>
        <v>169.19983499999998</v>
      </c>
      <c r="I5452" s="5">
        <v>161.14269999999999</v>
      </c>
      <c r="J5452" s="5">
        <v>145.02842999999999</v>
      </c>
      <c r="K5452" s="26">
        <v>0.21</v>
      </c>
    </row>
    <row r="5453" spans="1:11">
      <c r="A5453" s="4">
        <v>22098</v>
      </c>
      <c r="B5453" t="s">
        <v>4152</v>
      </c>
      <c r="C5453" s="5">
        <f>IF($F$2=0," - ",Tabla1[[#This Row],[Base Precio de Lista neto]])</f>
        <v>5252.6763000000001</v>
      </c>
      <c r="D5453" s="5">
        <f>IF($F$2=0," - ",Tabla1[[#This Row],[Base Precio de Lista neto]]*(1-$F$2))</f>
        <v>3676.8734099999997</v>
      </c>
      <c r="E5453" s="5">
        <f>IF($F$2=0," - ",Tabla1[[#This Row],[Base para Mejor precio]]*(1-$F$2))</f>
        <v>3309.1860689999999</v>
      </c>
      <c r="F5453" s="4" t="s">
        <v>5</v>
      </c>
      <c r="G5453" s="16" t="s">
        <v>6131</v>
      </c>
      <c r="H5453" s="5">
        <f>IFERROR(IF($F$3=0,"-",Tabla1[[#This Row],[Precio de Cliente neto]]*(1+$F$3)),"-")</f>
        <v>5515.3101149999993</v>
      </c>
      <c r="I5453" s="5">
        <v>5252.6763000000001</v>
      </c>
      <c r="J5453" s="5">
        <v>4727.4086699999998</v>
      </c>
      <c r="K5453" s="26">
        <v>0.21</v>
      </c>
    </row>
    <row r="5454" spans="1:11">
      <c r="A5454" s="4">
        <v>22099</v>
      </c>
      <c r="B5454" t="s">
        <v>4153</v>
      </c>
      <c r="C5454" s="5">
        <f>IF($F$2=0," - ",Tabla1[[#This Row],[Base Precio de Lista neto]])</f>
        <v>6533.14</v>
      </c>
      <c r="D5454" s="5">
        <f>IF($F$2=0," - ",Tabla1[[#This Row],[Base Precio de Lista neto]]*(1-$F$2))</f>
        <v>4573.1980000000003</v>
      </c>
      <c r="E5454" s="5">
        <f>IF($F$2=0," - ",Tabla1[[#This Row],[Base para Mejor precio]]*(1-$F$2))</f>
        <v>4115.8782000000001</v>
      </c>
      <c r="F5454" s="4" t="s">
        <v>5</v>
      </c>
      <c r="G5454" s="16" t="s">
        <v>6131</v>
      </c>
      <c r="H5454" s="5">
        <f>IFERROR(IF($F$3=0,"-",Tabla1[[#This Row],[Precio de Cliente neto]]*(1+$F$3)),"-")</f>
        <v>6859.7970000000005</v>
      </c>
      <c r="I5454" s="5">
        <v>6533.14</v>
      </c>
      <c r="J5454" s="5">
        <v>5879.826</v>
      </c>
      <c r="K5454" s="26">
        <v>0.21</v>
      </c>
    </row>
    <row r="5455" spans="1:11">
      <c r="A5455" s="4">
        <v>22100</v>
      </c>
      <c r="B5455" t="s">
        <v>4154</v>
      </c>
      <c r="C5455" s="5">
        <f>IF($F$2=0," - ",Tabla1[[#This Row],[Base Precio de Lista neto]])</f>
        <v>932.5711</v>
      </c>
      <c r="D5455" s="5">
        <f>IF($F$2=0," - ",Tabla1[[#This Row],[Base Precio de Lista neto]]*(1-$F$2))</f>
        <v>652.79976999999997</v>
      </c>
      <c r="E5455" s="5">
        <f>IF($F$2=0," - ",Tabla1[[#This Row],[Base para Mejor precio]]*(1-$F$2))</f>
        <v>587.51979299999994</v>
      </c>
      <c r="F5455" s="4" t="s">
        <v>5</v>
      </c>
      <c r="G5455" s="16" t="s">
        <v>6131</v>
      </c>
      <c r="H5455" s="5">
        <f>IFERROR(IF($F$3=0,"-",Tabla1[[#This Row],[Precio de Cliente neto]]*(1+$F$3)),"-")</f>
        <v>979.19965499999989</v>
      </c>
      <c r="I5455" s="5">
        <v>932.5711</v>
      </c>
      <c r="J5455" s="5">
        <v>839.31398999999999</v>
      </c>
      <c r="K5455" s="26">
        <v>0.21</v>
      </c>
    </row>
    <row r="5456" spans="1:11">
      <c r="A5456" s="4">
        <v>22101</v>
      </c>
      <c r="B5456" t="s">
        <v>4155</v>
      </c>
      <c r="C5456" s="5">
        <f>IF($F$2=0," - ",Tabla1[[#This Row],[Base Precio de Lista neto]])</f>
        <v>323.58850000000001</v>
      </c>
      <c r="D5456" s="5">
        <f>IF($F$2=0," - ",Tabla1[[#This Row],[Base Precio de Lista neto]]*(1-$F$2))</f>
        <v>226.51194999999998</v>
      </c>
      <c r="E5456" s="5">
        <f>IF($F$2=0," - ",Tabla1[[#This Row],[Base para Mejor precio]]*(1-$F$2))</f>
        <v>203.86075499999998</v>
      </c>
      <c r="F5456" s="4" t="s">
        <v>5</v>
      </c>
      <c r="G5456" s="16" t="s">
        <v>6131</v>
      </c>
      <c r="H5456" s="5">
        <f>IFERROR(IF($F$3=0,"-",Tabla1[[#This Row],[Precio de Cliente neto]]*(1+$F$3)),"-")</f>
        <v>339.76792499999999</v>
      </c>
      <c r="I5456" s="5">
        <v>323.58850000000001</v>
      </c>
      <c r="J5456" s="5">
        <v>291.22964999999999</v>
      </c>
      <c r="K5456" s="26">
        <v>0.21</v>
      </c>
    </row>
    <row r="5457" spans="1:11">
      <c r="A5457" s="4">
        <v>22119</v>
      </c>
      <c r="B5457" t="s">
        <v>4156</v>
      </c>
      <c r="C5457" s="5">
        <f>IF($F$2=0," - ",Tabla1[[#This Row],[Base Precio de Lista neto]])</f>
        <v>7136.9857000000002</v>
      </c>
      <c r="D5457" s="5">
        <f>IF($F$2=0," - ",Tabla1[[#This Row],[Base Precio de Lista neto]]*(1-$F$2))</f>
        <v>4995.8899899999997</v>
      </c>
      <c r="E5457" s="5">
        <f>IF($F$2=0," - ",Tabla1[[#This Row],[Base para Mejor precio]]*(1-$F$2))</f>
        <v>4496.3009909999992</v>
      </c>
      <c r="F5457" s="4" t="s">
        <v>4</v>
      </c>
      <c r="G5457" s="16" t="s">
        <v>6131</v>
      </c>
      <c r="H5457" s="5">
        <f>IFERROR(IF($F$3=0,"-",Tabla1[[#This Row],[Precio de Cliente neto]]*(1+$F$3)),"-")</f>
        <v>7493.8349849999995</v>
      </c>
      <c r="I5457" s="5">
        <v>7136.9857000000002</v>
      </c>
      <c r="J5457" s="5">
        <v>6423.2871299999997</v>
      </c>
      <c r="K5457" s="26">
        <v>0.21</v>
      </c>
    </row>
    <row r="5458" spans="1:11">
      <c r="A5458" s="4">
        <v>22120</v>
      </c>
      <c r="B5458" t="s">
        <v>4157</v>
      </c>
      <c r="C5458" s="5">
        <f>IF($F$2=0," - ",Tabla1[[#This Row],[Base Precio de Lista neto]])</f>
        <v>317.89440000000002</v>
      </c>
      <c r="D5458" s="5">
        <f>IF($F$2=0," - ",Tabla1[[#This Row],[Base Precio de Lista neto]]*(1-$F$2))</f>
        <v>222.52608000000001</v>
      </c>
      <c r="E5458" s="5">
        <f>IF($F$2=0," - ",Tabla1[[#This Row],[Base para Mejor precio]]*(1-$F$2))</f>
        <v>200.273472</v>
      </c>
      <c r="F5458" s="4" t="s">
        <v>6</v>
      </c>
      <c r="G5458" s="16" t="s">
        <v>6131</v>
      </c>
      <c r="H5458" s="5">
        <f>IFERROR(IF($F$3=0,"-",Tabla1[[#This Row],[Precio de Cliente neto]]*(1+$F$3)),"-")</f>
        <v>333.78912000000003</v>
      </c>
      <c r="I5458" s="5">
        <v>317.89440000000002</v>
      </c>
      <c r="J5458" s="5">
        <v>286.10496000000001</v>
      </c>
      <c r="K5458" s="26">
        <v>0.21</v>
      </c>
    </row>
    <row r="5459" spans="1:11">
      <c r="A5459" s="4">
        <v>22121</v>
      </c>
      <c r="B5459" t="s">
        <v>4158</v>
      </c>
      <c r="C5459" s="5">
        <f>IF($F$2=0," - ",Tabla1[[#This Row],[Base Precio de Lista neto]])</f>
        <v>0.4294</v>
      </c>
      <c r="D5459" s="5">
        <f>IF($F$2=0," - ",Tabla1[[#This Row],[Base Precio de Lista neto]]*(1-$F$2))</f>
        <v>0.30057999999999996</v>
      </c>
      <c r="E5459" s="5">
        <f>IF($F$2=0," - ",Tabla1[[#This Row],[Base para Mejor precio]]*(1-$F$2))</f>
        <v>0.27052199999999998</v>
      </c>
      <c r="F5459" s="4" t="s">
        <v>6</v>
      </c>
      <c r="G5459" s="16" t="s">
        <v>6131</v>
      </c>
      <c r="H5459" s="5">
        <f>IFERROR(IF($F$3=0,"-",Tabla1[[#This Row],[Precio de Cliente neto]]*(1+$F$3)),"-")</f>
        <v>0.45086999999999994</v>
      </c>
      <c r="I5459" s="5">
        <v>0.4294</v>
      </c>
      <c r="J5459" s="5">
        <v>0.38646000000000003</v>
      </c>
      <c r="K5459" s="26">
        <v>0.21</v>
      </c>
    </row>
    <row r="5460" spans="1:11">
      <c r="A5460" s="4">
        <v>22123</v>
      </c>
      <c r="B5460" t="s">
        <v>4159</v>
      </c>
      <c r="C5460" s="5">
        <f>IF($F$2=0," - ",Tabla1[[#This Row],[Base Precio de Lista neto]])</f>
        <v>4.3997000000000002</v>
      </c>
      <c r="D5460" s="5">
        <f>IF($F$2=0," - ",Tabla1[[#This Row],[Base Precio de Lista neto]]*(1-$F$2))</f>
        <v>3.07979</v>
      </c>
      <c r="E5460" s="5">
        <f>IF($F$2=0," - ",Tabla1[[#This Row],[Base para Mejor precio]]*(1-$F$2))</f>
        <v>2.771811</v>
      </c>
      <c r="F5460" s="4" t="s">
        <v>4</v>
      </c>
      <c r="G5460" s="16" t="s">
        <v>6131</v>
      </c>
      <c r="H5460" s="5">
        <f>IFERROR(IF($F$3=0,"-",Tabla1[[#This Row],[Precio de Cliente neto]]*(1+$F$3)),"-")</f>
        <v>4.6196850000000005</v>
      </c>
      <c r="I5460" s="5">
        <v>4.3997000000000002</v>
      </c>
      <c r="J5460" s="5">
        <v>3.95973</v>
      </c>
      <c r="K5460" s="26">
        <v>0.21</v>
      </c>
    </row>
    <row r="5461" spans="1:11">
      <c r="A5461" s="4">
        <v>22134</v>
      </c>
      <c r="B5461" t="s">
        <v>4160</v>
      </c>
      <c r="C5461" s="5">
        <f>IF($F$2=0," - ",Tabla1[[#This Row],[Base Precio de Lista neto]])</f>
        <v>7163.8789999999999</v>
      </c>
      <c r="D5461" s="5">
        <f>IF($F$2=0," - ",Tabla1[[#This Row],[Base Precio de Lista neto]]*(1-$F$2))</f>
        <v>5014.7152999999998</v>
      </c>
      <c r="E5461" s="5">
        <f>IF($F$2=0," - ",Tabla1[[#This Row],[Base para Mejor precio]]*(1-$F$2))</f>
        <v>4513.24377</v>
      </c>
      <c r="F5461" s="4" t="s">
        <v>6</v>
      </c>
      <c r="G5461" s="16" t="s">
        <v>6131</v>
      </c>
      <c r="H5461" s="5">
        <f>IFERROR(IF($F$3=0,"-",Tabla1[[#This Row],[Precio de Cliente neto]]*(1+$F$3)),"-")</f>
        <v>7522.0729499999998</v>
      </c>
      <c r="I5461" s="5">
        <v>7163.8789999999999</v>
      </c>
      <c r="J5461" s="5">
        <v>6447.4911000000002</v>
      </c>
      <c r="K5461" s="26">
        <v>0.21</v>
      </c>
    </row>
    <row r="5462" spans="1:11">
      <c r="A5462" s="4">
        <v>22135</v>
      </c>
      <c r="B5462" t="s">
        <v>4161</v>
      </c>
      <c r="C5462" s="5">
        <f>IF($F$2=0," - ",Tabla1[[#This Row],[Base Precio de Lista neto]])</f>
        <v>7280.2257</v>
      </c>
      <c r="D5462" s="5">
        <f>IF($F$2=0," - ",Tabla1[[#This Row],[Base Precio de Lista neto]]*(1-$F$2))</f>
        <v>5096.1579899999997</v>
      </c>
      <c r="E5462" s="5">
        <f>IF($F$2=0," - ",Tabla1[[#This Row],[Base para Mejor precio]]*(1-$F$2))</f>
        <v>4586.5421909999995</v>
      </c>
      <c r="F5462" s="4" t="s">
        <v>6</v>
      </c>
      <c r="G5462" s="16" t="s">
        <v>6131</v>
      </c>
      <c r="H5462" s="5">
        <f>IFERROR(IF($F$3=0,"-",Tabla1[[#This Row],[Precio de Cliente neto]]*(1+$F$3)),"-")</f>
        <v>7644.2369849999995</v>
      </c>
      <c r="I5462" s="5">
        <v>7280.2257</v>
      </c>
      <c r="J5462" s="5">
        <v>6552.2031299999999</v>
      </c>
      <c r="K5462" s="26">
        <v>0.21</v>
      </c>
    </row>
    <row r="5463" spans="1:11">
      <c r="A5463" s="4">
        <v>22136</v>
      </c>
      <c r="B5463" t="s">
        <v>4162</v>
      </c>
      <c r="C5463" s="5">
        <f>IF($F$2=0," - ",Tabla1[[#This Row],[Base Precio de Lista neto]])</f>
        <v>7989.8353999999999</v>
      </c>
      <c r="D5463" s="5">
        <f>IF($F$2=0," - ",Tabla1[[#This Row],[Base Precio de Lista neto]]*(1-$F$2))</f>
        <v>5592.8847799999994</v>
      </c>
      <c r="E5463" s="5">
        <f>IF($F$2=0," - ",Tabla1[[#This Row],[Base para Mejor precio]]*(1-$F$2))</f>
        <v>5033.5963019999999</v>
      </c>
      <c r="F5463" s="4" t="s">
        <v>6</v>
      </c>
      <c r="G5463" s="16" t="s">
        <v>6131</v>
      </c>
      <c r="H5463" s="5">
        <f>IFERROR(IF($F$3=0,"-",Tabla1[[#This Row],[Precio de Cliente neto]]*(1+$F$3)),"-")</f>
        <v>8389.3271699999987</v>
      </c>
      <c r="I5463" s="5">
        <v>7989.8353999999999</v>
      </c>
      <c r="J5463" s="5">
        <v>7190.8518599999998</v>
      </c>
      <c r="K5463" s="26">
        <v>0.21</v>
      </c>
    </row>
    <row r="5464" spans="1:11">
      <c r="A5464" s="4">
        <v>22137</v>
      </c>
      <c r="B5464" t="s">
        <v>4163</v>
      </c>
      <c r="C5464" s="5">
        <f>IF($F$2=0," - ",Tabla1[[#This Row],[Base Precio de Lista neto]])</f>
        <v>8158.9398000000001</v>
      </c>
      <c r="D5464" s="5">
        <f>IF($F$2=0," - ",Tabla1[[#This Row],[Base Precio de Lista neto]]*(1-$F$2))</f>
        <v>5711.2578599999997</v>
      </c>
      <c r="E5464" s="5">
        <f>IF($F$2=0," - ",Tabla1[[#This Row],[Base para Mejor precio]]*(1-$F$2))</f>
        <v>5140.1320740000001</v>
      </c>
      <c r="F5464" s="4" t="s">
        <v>6</v>
      </c>
      <c r="G5464" s="16" t="s">
        <v>6131</v>
      </c>
      <c r="H5464" s="5">
        <f>IFERROR(IF($F$3=0,"-",Tabla1[[#This Row],[Precio de Cliente neto]]*(1+$F$3)),"-")</f>
        <v>8566.8867900000005</v>
      </c>
      <c r="I5464" s="5">
        <v>8158.9398000000001</v>
      </c>
      <c r="J5464" s="5">
        <v>7343.0458200000003</v>
      </c>
      <c r="K5464" s="26">
        <v>0.21</v>
      </c>
    </row>
    <row r="5465" spans="1:11">
      <c r="A5465" s="4">
        <v>22138</v>
      </c>
      <c r="B5465" t="s">
        <v>4164</v>
      </c>
      <c r="C5465" s="5">
        <f>IF($F$2=0," - ",Tabla1[[#This Row],[Base Precio de Lista neto]])</f>
        <v>8418.1866000000009</v>
      </c>
      <c r="D5465" s="5">
        <f>IF($F$2=0," - ",Tabla1[[#This Row],[Base Precio de Lista neto]]*(1-$F$2))</f>
        <v>5892.7306200000003</v>
      </c>
      <c r="E5465" s="5">
        <f>IF($F$2=0," - ",Tabla1[[#This Row],[Base para Mejor precio]]*(1-$F$2))</f>
        <v>5303.4575580000001</v>
      </c>
      <c r="F5465" s="4" t="s">
        <v>6</v>
      </c>
      <c r="G5465" s="16" t="s">
        <v>6131</v>
      </c>
      <c r="H5465" s="5">
        <f>IFERROR(IF($F$3=0,"-",Tabla1[[#This Row],[Precio de Cliente neto]]*(1+$F$3)),"-")</f>
        <v>8839.0959299999995</v>
      </c>
      <c r="I5465" s="5">
        <v>8418.1866000000009</v>
      </c>
      <c r="J5465" s="5">
        <v>7576.3679400000001</v>
      </c>
      <c r="K5465" s="26">
        <v>0.21</v>
      </c>
    </row>
    <row r="5466" spans="1:11">
      <c r="A5466" s="4">
        <v>22139</v>
      </c>
      <c r="B5466" t="s">
        <v>4165</v>
      </c>
      <c r="C5466" s="5">
        <f>IF($F$2=0," - ",Tabla1[[#This Row],[Base Precio de Lista neto]])</f>
        <v>8559.3399000000009</v>
      </c>
      <c r="D5466" s="5">
        <f>IF($F$2=0," - ",Tabla1[[#This Row],[Base Precio de Lista neto]]*(1-$F$2))</f>
        <v>5991.5379300000004</v>
      </c>
      <c r="E5466" s="5">
        <f>IF($F$2=0," - ",Tabla1[[#This Row],[Base para Mejor precio]]*(1-$F$2))</f>
        <v>5392.384137</v>
      </c>
      <c r="F5466" s="4" t="s">
        <v>6</v>
      </c>
      <c r="G5466" s="16" t="s">
        <v>6131</v>
      </c>
      <c r="H5466" s="5">
        <f>IFERROR(IF($F$3=0,"-",Tabla1[[#This Row],[Precio de Cliente neto]]*(1+$F$3)),"-")</f>
        <v>8987.3068950000015</v>
      </c>
      <c r="I5466" s="5">
        <v>8559.3399000000009</v>
      </c>
      <c r="J5466" s="5">
        <v>7703.4059100000004</v>
      </c>
      <c r="K5466" s="26">
        <v>0.21</v>
      </c>
    </row>
    <row r="5467" spans="1:11">
      <c r="A5467" s="4">
        <v>22140</v>
      </c>
      <c r="B5467" t="s">
        <v>4166</v>
      </c>
      <c r="C5467" s="5">
        <f>IF($F$2=0," - ",Tabla1[[#This Row],[Base Precio de Lista neto]])</f>
        <v>8559.3399000000009</v>
      </c>
      <c r="D5467" s="5">
        <f>IF($F$2=0," - ",Tabla1[[#This Row],[Base Precio de Lista neto]]*(1-$F$2))</f>
        <v>5991.5379300000004</v>
      </c>
      <c r="E5467" s="5">
        <f>IF($F$2=0," - ",Tabla1[[#This Row],[Base para Mejor precio]]*(1-$F$2))</f>
        <v>5392.384137</v>
      </c>
      <c r="F5467" s="4" t="s">
        <v>6</v>
      </c>
      <c r="G5467" s="16" t="s">
        <v>6131</v>
      </c>
      <c r="H5467" s="5">
        <f>IFERROR(IF($F$3=0,"-",Tabla1[[#This Row],[Precio de Cliente neto]]*(1+$F$3)),"-")</f>
        <v>8987.3068950000015</v>
      </c>
      <c r="I5467" s="5">
        <v>8559.3399000000009</v>
      </c>
      <c r="J5467" s="5">
        <v>7703.4059100000004</v>
      </c>
      <c r="K5467" s="26">
        <v>0.21</v>
      </c>
    </row>
    <row r="5468" spans="1:11">
      <c r="A5468" s="4">
        <v>22141</v>
      </c>
      <c r="B5468" t="s">
        <v>4167</v>
      </c>
      <c r="C5468" s="5">
        <f>IF($F$2=0," - ",Tabla1[[#This Row],[Base Precio de Lista neto]])</f>
        <v>8759.8894</v>
      </c>
      <c r="D5468" s="5">
        <f>IF($F$2=0," - ",Tabla1[[#This Row],[Base Precio de Lista neto]]*(1-$F$2))</f>
        <v>6131.9225799999995</v>
      </c>
      <c r="E5468" s="5">
        <f>IF($F$2=0," - ",Tabla1[[#This Row],[Base para Mejor precio]]*(1-$F$2))</f>
        <v>5518.7303219999994</v>
      </c>
      <c r="F5468" s="4" t="s">
        <v>6</v>
      </c>
      <c r="G5468" s="16" t="s">
        <v>6131</v>
      </c>
      <c r="H5468" s="5">
        <f>IFERROR(IF($F$3=0,"-",Tabla1[[#This Row],[Precio de Cliente neto]]*(1+$F$3)),"-")</f>
        <v>9197.8838699999997</v>
      </c>
      <c r="I5468" s="5">
        <v>8759.8894</v>
      </c>
      <c r="J5468" s="5">
        <v>7883.9004599999998</v>
      </c>
      <c r="K5468" s="26">
        <v>0.21</v>
      </c>
    </row>
    <row r="5469" spans="1:11">
      <c r="A5469" s="4">
        <v>22142</v>
      </c>
      <c r="B5469" t="s">
        <v>4168</v>
      </c>
      <c r="C5469" s="5">
        <f>IF($F$2=0," - ",Tabla1[[#This Row],[Base Precio de Lista neto]])</f>
        <v>9325.9</v>
      </c>
      <c r="D5469" s="5">
        <f>IF($F$2=0," - ",Tabla1[[#This Row],[Base Precio de Lista neto]]*(1-$F$2))</f>
        <v>6528.1299999999992</v>
      </c>
      <c r="E5469" s="5">
        <f>IF($F$2=0," - ",Tabla1[[#This Row],[Base para Mejor precio]]*(1-$F$2))</f>
        <v>5875.3169999999991</v>
      </c>
      <c r="F5469" s="4" t="s">
        <v>6</v>
      </c>
      <c r="G5469" s="16" t="s">
        <v>6131</v>
      </c>
      <c r="H5469" s="5">
        <f>IFERROR(IF($F$3=0,"-",Tabla1[[#This Row],[Precio de Cliente neto]]*(1+$F$3)),"-")</f>
        <v>9792.1949999999997</v>
      </c>
      <c r="I5469" s="5">
        <v>9325.9</v>
      </c>
      <c r="J5469" s="5">
        <v>8393.31</v>
      </c>
      <c r="K5469" s="26">
        <v>0.21</v>
      </c>
    </row>
    <row r="5470" spans="1:11">
      <c r="A5470" s="4">
        <v>22143</v>
      </c>
      <c r="B5470" t="s">
        <v>4169</v>
      </c>
      <c r="C5470" s="5">
        <f>IF($F$2=0," - ",Tabla1[[#This Row],[Base Precio de Lista neto]])</f>
        <v>376.13869999999997</v>
      </c>
      <c r="D5470" s="5">
        <f>IF($F$2=0," - ",Tabla1[[#This Row],[Base Precio de Lista neto]]*(1-$F$2))</f>
        <v>263.29708999999997</v>
      </c>
      <c r="E5470" s="5">
        <f>IF($F$2=0," - ",Tabla1[[#This Row],[Base para Mejor precio]]*(1-$F$2))</f>
        <v>236.96738099999999</v>
      </c>
      <c r="F5470" s="4" t="s">
        <v>6</v>
      </c>
      <c r="G5470" s="16" t="s">
        <v>6131</v>
      </c>
      <c r="H5470" s="5">
        <f>IFERROR(IF($F$3=0,"-",Tabla1[[#This Row],[Precio de Cliente neto]]*(1+$F$3)),"-")</f>
        <v>394.94563499999992</v>
      </c>
      <c r="I5470" s="5">
        <v>376.13869999999997</v>
      </c>
      <c r="J5470" s="5">
        <v>338.52483000000001</v>
      </c>
      <c r="K5470" s="26">
        <v>0.21</v>
      </c>
    </row>
    <row r="5471" spans="1:11">
      <c r="A5471" s="4">
        <v>22144</v>
      </c>
      <c r="B5471" t="s">
        <v>4170</v>
      </c>
      <c r="C5471" s="5">
        <f>IF($F$2=0," - ",Tabla1[[#This Row],[Base Precio de Lista neto]])</f>
        <v>395.28519999999997</v>
      </c>
      <c r="D5471" s="5">
        <f>IF($F$2=0," - ",Tabla1[[#This Row],[Base Precio de Lista neto]]*(1-$F$2))</f>
        <v>276.69963999999999</v>
      </c>
      <c r="E5471" s="5">
        <f>IF($F$2=0," - ",Tabla1[[#This Row],[Base para Mejor precio]]*(1-$F$2))</f>
        <v>249.02967599999999</v>
      </c>
      <c r="F5471" s="4" t="s">
        <v>6</v>
      </c>
      <c r="G5471" s="16" t="s">
        <v>6131</v>
      </c>
      <c r="H5471" s="5">
        <f>IFERROR(IF($F$3=0,"-",Tabla1[[#This Row],[Precio de Cliente neto]]*(1+$F$3)),"-")</f>
        <v>415.04945999999995</v>
      </c>
      <c r="I5471" s="5">
        <v>395.28519999999997</v>
      </c>
      <c r="J5471" s="5">
        <v>355.75668000000002</v>
      </c>
      <c r="K5471" s="26">
        <v>0.21</v>
      </c>
    </row>
    <row r="5472" spans="1:11">
      <c r="A5472" s="4">
        <v>22145</v>
      </c>
      <c r="B5472" t="s">
        <v>4171</v>
      </c>
      <c r="C5472" s="5">
        <f>IF($F$2=0," - ",Tabla1[[#This Row],[Base Precio de Lista neto]])</f>
        <v>407.86309999999997</v>
      </c>
      <c r="D5472" s="5">
        <f>IF($F$2=0," - ",Tabla1[[#This Row],[Base Precio de Lista neto]]*(1-$F$2))</f>
        <v>285.50416999999999</v>
      </c>
      <c r="E5472" s="5">
        <f>IF($F$2=0," - ",Tabla1[[#This Row],[Base para Mejor precio]]*(1-$F$2))</f>
        <v>256.95375300000001</v>
      </c>
      <c r="F5472" s="4" t="s">
        <v>6</v>
      </c>
      <c r="G5472" s="16" t="s">
        <v>6131</v>
      </c>
      <c r="H5472" s="5">
        <f>IFERROR(IF($F$3=0,"-",Tabla1[[#This Row],[Precio de Cliente neto]]*(1+$F$3)),"-")</f>
        <v>428.25625500000001</v>
      </c>
      <c r="I5472" s="5">
        <v>407.86309999999997</v>
      </c>
      <c r="J5472" s="5">
        <v>367.07679000000002</v>
      </c>
      <c r="K5472" s="26">
        <v>0.21</v>
      </c>
    </row>
    <row r="5473" spans="1:11">
      <c r="A5473" s="4">
        <v>22146</v>
      </c>
      <c r="B5473" t="s">
        <v>4172</v>
      </c>
      <c r="C5473" s="5">
        <f>IF($F$2=0," - ",Tabla1[[#This Row],[Base Precio de Lista neto]])</f>
        <v>470.05439999999999</v>
      </c>
      <c r="D5473" s="5">
        <f>IF($F$2=0," - ",Tabla1[[#This Row],[Base Precio de Lista neto]]*(1-$F$2))</f>
        <v>329.03807999999998</v>
      </c>
      <c r="E5473" s="5">
        <f>IF($F$2=0," - ",Tabla1[[#This Row],[Base para Mejor precio]]*(1-$F$2))</f>
        <v>296.13427200000001</v>
      </c>
      <c r="F5473" s="4" t="s">
        <v>6</v>
      </c>
      <c r="G5473" s="16" t="s">
        <v>6131</v>
      </c>
      <c r="H5473" s="5">
        <f>IFERROR(IF($F$3=0,"-",Tabla1[[#This Row],[Precio de Cliente neto]]*(1+$F$3)),"-")</f>
        <v>493.55711999999994</v>
      </c>
      <c r="I5473" s="5">
        <v>470.05439999999999</v>
      </c>
      <c r="J5473" s="5">
        <v>423.04896000000002</v>
      </c>
      <c r="K5473" s="26">
        <v>0.21</v>
      </c>
    </row>
    <row r="5474" spans="1:11">
      <c r="A5474" s="4">
        <v>22147</v>
      </c>
      <c r="B5474" t="s">
        <v>4173</v>
      </c>
      <c r="C5474" s="5">
        <f>IF($F$2=0," - ",Tabla1[[#This Row],[Base Precio de Lista neto]])</f>
        <v>499.23540000000003</v>
      </c>
      <c r="D5474" s="5">
        <f>IF($F$2=0," - ",Tabla1[[#This Row],[Base Precio de Lista neto]]*(1-$F$2))</f>
        <v>349.46478000000002</v>
      </c>
      <c r="E5474" s="5">
        <f>IF($F$2=0," - ",Tabla1[[#This Row],[Base para Mejor precio]]*(1-$F$2))</f>
        <v>314.51830200000001</v>
      </c>
      <c r="F5474" s="4" t="s">
        <v>6</v>
      </c>
      <c r="G5474" s="16" t="s">
        <v>6131</v>
      </c>
      <c r="H5474" s="5">
        <f>IFERROR(IF($F$3=0,"-",Tabla1[[#This Row],[Precio de Cliente neto]]*(1+$F$3)),"-")</f>
        <v>524.19717000000003</v>
      </c>
      <c r="I5474" s="5">
        <v>499.23540000000003</v>
      </c>
      <c r="J5474" s="5">
        <v>449.31186000000002</v>
      </c>
      <c r="K5474" s="26">
        <v>0.21</v>
      </c>
    </row>
    <row r="5475" spans="1:11">
      <c r="A5475" s="4">
        <v>22148</v>
      </c>
      <c r="B5475" t="s">
        <v>4174</v>
      </c>
      <c r="C5475" s="5">
        <f>IF($F$2=0," - ",Tabla1[[#This Row],[Base Precio de Lista neto]])</f>
        <v>558.53399999999999</v>
      </c>
      <c r="D5475" s="5">
        <f>IF($F$2=0," - ",Tabla1[[#This Row],[Base Precio de Lista neto]]*(1-$F$2))</f>
        <v>390.97379999999998</v>
      </c>
      <c r="E5475" s="5">
        <f>IF($F$2=0," - ",Tabla1[[#This Row],[Base para Mejor precio]]*(1-$F$2))</f>
        <v>351.87642</v>
      </c>
      <c r="F5475" s="4" t="s">
        <v>6</v>
      </c>
      <c r="G5475" s="16" t="s">
        <v>6131</v>
      </c>
      <c r="H5475" s="5">
        <f>IFERROR(IF($F$3=0,"-",Tabla1[[#This Row],[Precio de Cliente neto]]*(1+$F$3)),"-")</f>
        <v>586.46069999999997</v>
      </c>
      <c r="I5475" s="5">
        <v>558.53399999999999</v>
      </c>
      <c r="J5475" s="5">
        <v>502.68060000000003</v>
      </c>
      <c r="K5475" s="26">
        <v>0.21</v>
      </c>
    </row>
    <row r="5476" spans="1:11">
      <c r="A5476" s="4">
        <v>22149</v>
      </c>
      <c r="B5476" t="s">
        <v>4175</v>
      </c>
      <c r="C5476" s="5">
        <f>IF($F$2=0," - ",Tabla1[[#This Row],[Base Precio de Lista neto]])</f>
        <v>4217.4787999999999</v>
      </c>
      <c r="D5476" s="5">
        <f>IF($F$2=0," - ",Tabla1[[#This Row],[Base Precio de Lista neto]]*(1-$F$2))</f>
        <v>2952.2351599999997</v>
      </c>
      <c r="E5476" s="5">
        <f>IF($F$2=0," - ",Tabla1[[#This Row],[Base para Mejor precio]]*(1-$F$2))</f>
        <v>2657.0116439999997</v>
      </c>
      <c r="F5476" s="4" t="s">
        <v>6</v>
      </c>
      <c r="G5476" s="16" t="s">
        <v>6131</v>
      </c>
      <c r="H5476" s="5">
        <f>IFERROR(IF($F$3=0,"-",Tabla1[[#This Row],[Precio de Cliente neto]]*(1+$F$3)),"-")</f>
        <v>4428.3527399999994</v>
      </c>
      <c r="I5476" s="5">
        <v>4217.4787999999999</v>
      </c>
      <c r="J5476" s="5">
        <v>3795.73092</v>
      </c>
      <c r="K5476" s="26">
        <v>0.21</v>
      </c>
    </row>
    <row r="5477" spans="1:11">
      <c r="A5477" s="4">
        <v>22150</v>
      </c>
      <c r="B5477" t="s">
        <v>4176</v>
      </c>
      <c r="C5477" s="5">
        <f>IF($F$2=0," - ",Tabla1[[#This Row],[Base Precio de Lista neto]])</f>
        <v>4683.9135999999999</v>
      </c>
      <c r="D5477" s="5">
        <f>IF($F$2=0," - ",Tabla1[[#This Row],[Base Precio de Lista neto]]*(1-$F$2))</f>
        <v>3278.7395199999996</v>
      </c>
      <c r="E5477" s="5">
        <f>IF($F$2=0," - ",Tabla1[[#This Row],[Base para Mejor precio]]*(1-$F$2))</f>
        <v>2950.8655680000002</v>
      </c>
      <c r="F5477" s="4" t="s">
        <v>6</v>
      </c>
      <c r="G5477" s="16" t="s">
        <v>6131</v>
      </c>
      <c r="H5477" s="5">
        <f>IFERROR(IF($F$3=0,"-",Tabla1[[#This Row],[Precio de Cliente neto]]*(1+$F$3)),"-")</f>
        <v>4918.1092799999997</v>
      </c>
      <c r="I5477" s="5">
        <v>4683.9135999999999</v>
      </c>
      <c r="J5477" s="5">
        <v>4215.5222400000002</v>
      </c>
      <c r="K5477" s="26">
        <v>0.21</v>
      </c>
    </row>
    <row r="5478" spans="1:11">
      <c r="A5478" s="4">
        <v>22151</v>
      </c>
      <c r="B5478" t="s">
        <v>4177</v>
      </c>
      <c r="C5478" s="5">
        <f>IF($F$2=0," - ",Tabla1[[#This Row],[Base Precio de Lista neto]])</f>
        <v>5772.2611999999999</v>
      </c>
      <c r="D5478" s="5">
        <f>IF($F$2=0," - ",Tabla1[[#This Row],[Base Precio de Lista neto]]*(1-$F$2))</f>
        <v>4040.5828399999996</v>
      </c>
      <c r="E5478" s="5">
        <f>IF($F$2=0," - ",Tabla1[[#This Row],[Base para Mejor precio]]*(1-$F$2))</f>
        <v>3636.5245559999994</v>
      </c>
      <c r="F5478" s="4" t="s">
        <v>6</v>
      </c>
      <c r="G5478" s="16" t="s">
        <v>6131</v>
      </c>
      <c r="H5478" s="5">
        <f>IFERROR(IF($F$3=0,"-",Tabla1[[#This Row],[Precio de Cliente neto]]*(1+$F$3)),"-")</f>
        <v>6060.8742599999996</v>
      </c>
      <c r="I5478" s="5">
        <v>5772.2611999999999</v>
      </c>
      <c r="J5478" s="5">
        <v>5195.0350799999997</v>
      </c>
      <c r="K5478" s="26">
        <v>0.21</v>
      </c>
    </row>
    <row r="5479" spans="1:11">
      <c r="A5479" s="4">
        <v>22152</v>
      </c>
      <c r="B5479" t="s">
        <v>4178</v>
      </c>
      <c r="C5479" s="5">
        <f>IF($F$2=0," - ",Tabla1[[#This Row],[Base Precio de Lista neto]])</f>
        <v>5900.1377000000002</v>
      </c>
      <c r="D5479" s="5">
        <f>IF($F$2=0," - ",Tabla1[[#This Row],[Base Precio de Lista neto]]*(1-$F$2))</f>
        <v>4130.0963899999997</v>
      </c>
      <c r="E5479" s="5">
        <f>IF($F$2=0," - ",Tabla1[[#This Row],[Base para Mejor precio]]*(1-$F$2))</f>
        <v>3717.0867509999994</v>
      </c>
      <c r="F5479" s="4" t="s">
        <v>6</v>
      </c>
      <c r="G5479" s="16" t="s">
        <v>6131</v>
      </c>
      <c r="H5479" s="5">
        <f>IFERROR(IF($F$3=0,"-",Tabla1[[#This Row],[Precio de Cliente neto]]*(1+$F$3)),"-")</f>
        <v>6195.144585</v>
      </c>
      <c r="I5479" s="5">
        <v>5900.1377000000002</v>
      </c>
      <c r="J5479" s="5">
        <v>5310.1239299999997</v>
      </c>
      <c r="K5479" s="26">
        <v>0.21</v>
      </c>
    </row>
    <row r="5480" spans="1:11">
      <c r="A5480" s="4">
        <v>22153</v>
      </c>
      <c r="B5480" t="s">
        <v>4179</v>
      </c>
      <c r="C5480" s="5">
        <f>IF($F$2=0," - ",Tabla1[[#This Row],[Base Precio de Lista neto]])</f>
        <v>6064.7001</v>
      </c>
      <c r="D5480" s="5">
        <f>IF($F$2=0," - ",Tabla1[[#This Row],[Base Precio de Lista neto]]*(1-$F$2))</f>
        <v>4245.29007</v>
      </c>
      <c r="E5480" s="5">
        <f>IF($F$2=0," - ",Tabla1[[#This Row],[Base para Mejor precio]]*(1-$F$2))</f>
        <v>3820.7610629999999</v>
      </c>
      <c r="F5480" s="4" t="s">
        <v>6</v>
      </c>
      <c r="G5480" s="16" t="s">
        <v>6131</v>
      </c>
      <c r="H5480" s="5">
        <f>IFERROR(IF($F$3=0,"-",Tabla1[[#This Row],[Precio de Cliente neto]]*(1+$F$3)),"-")</f>
        <v>6367.9351050000005</v>
      </c>
      <c r="I5480" s="5">
        <v>6064.7001</v>
      </c>
      <c r="J5480" s="5">
        <v>5458.23009</v>
      </c>
      <c r="K5480" s="26">
        <v>0.21</v>
      </c>
    </row>
    <row r="5481" spans="1:11">
      <c r="A5481" s="4">
        <v>22154</v>
      </c>
      <c r="B5481" t="s">
        <v>4180</v>
      </c>
      <c r="C5481" s="5">
        <f>IF($F$2=0," - ",Tabla1[[#This Row],[Base Precio de Lista neto]])</f>
        <v>6539.1707999999999</v>
      </c>
      <c r="D5481" s="5">
        <f>IF($F$2=0," - ",Tabla1[[#This Row],[Base Precio de Lista neto]]*(1-$F$2))</f>
        <v>4577.4195599999994</v>
      </c>
      <c r="E5481" s="5">
        <f>IF($F$2=0," - ",Tabla1[[#This Row],[Base para Mejor precio]]*(1-$F$2))</f>
        <v>4119.6776039999995</v>
      </c>
      <c r="F5481" s="4" t="s">
        <v>6</v>
      </c>
      <c r="G5481" s="16" t="s">
        <v>6131</v>
      </c>
      <c r="H5481" s="5">
        <f>IFERROR(IF($F$3=0,"-",Tabla1[[#This Row],[Precio de Cliente neto]]*(1+$F$3)),"-")</f>
        <v>6866.1293399999995</v>
      </c>
      <c r="I5481" s="5">
        <v>6539.1707999999999</v>
      </c>
      <c r="J5481" s="5">
        <v>5885.2537199999997</v>
      </c>
      <c r="K5481" s="26">
        <v>0.21</v>
      </c>
    </row>
    <row r="5482" spans="1:11">
      <c r="A5482" s="4">
        <v>22155</v>
      </c>
      <c r="B5482" t="s">
        <v>4181</v>
      </c>
      <c r="C5482" s="5">
        <f>IF($F$2=0," - ",Tabla1[[#This Row],[Base Precio de Lista neto]])</f>
        <v>6589.4830000000002</v>
      </c>
      <c r="D5482" s="5">
        <f>IF($F$2=0," - ",Tabla1[[#This Row],[Base Precio de Lista neto]]*(1-$F$2))</f>
        <v>4612.6381000000001</v>
      </c>
      <c r="E5482" s="5">
        <f>IF($F$2=0," - ",Tabla1[[#This Row],[Base para Mejor precio]]*(1-$F$2))</f>
        <v>4151.3742899999997</v>
      </c>
      <c r="F5482" s="4" t="s">
        <v>6</v>
      </c>
      <c r="G5482" s="16" t="s">
        <v>6131</v>
      </c>
      <c r="H5482" s="5">
        <f>IFERROR(IF($F$3=0,"-",Tabla1[[#This Row],[Precio de Cliente neto]]*(1+$F$3)),"-")</f>
        <v>6918.9571500000002</v>
      </c>
      <c r="I5482" s="5">
        <v>6589.4830000000002</v>
      </c>
      <c r="J5482" s="5">
        <v>5930.5347000000002</v>
      </c>
      <c r="K5482" s="26">
        <v>0.21</v>
      </c>
    </row>
    <row r="5483" spans="1:11">
      <c r="A5483" s="4">
        <v>22156</v>
      </c>
      <c r="B5483" t="s">
        <v>4182</v>
      </c>
      <c r="C5483" s="5">
        <f>IF($F$2=0," - ",Tabla1[[#This Row],[Base Precio de Lista neto]])</f>
        <v>6787.2374</v>
      </c>
      <c r="D5483" s="5">
        <f>IF($F$2=0," - ",Tabla1[[#This Row],[Base Precio de Lista neto]]*(1-$F$2))</f>
        <v>4751.0661799999998</v>
      </c>
      <c r="E5483" s="5">
        <f>IF($F$2=0," - ",Tabla1[[#This Row],[Base para Mejor precio]]*(1-$F$2))</f>
        <v>4275.9595619999991</v>
      </c>
      <c r="F5483" s="4" t="s">
        <v>6</v>
      </c>
      <c r="G5483" s="16" t="s">
        <v>6131</v>
      </c>
      <c r="H5483" s="5">
        <f>IFERROR(IF($F$3=0,"-",Tabla1[[#This Row],[Precio de Cliente neto]]*(1+$F$3)),"-")</f>
        <v>7126.5992699999997</v>
      </c>
      <c r="I5483" s="5">
        <v>6787.2374</v>
      </c>
      <c r="J5483" s="5">
        <v>6108.5136599999996</v>
      </c>
      <c r="K5483" s="26">
        <v>0.21</v>
      </c>
    </row>
    <row r="5484" spans="1:11">
      <c r="A5484" s="4">
        <v>22157</v>
      </c>
      <c r="B5484" t="s">
        <v>4183</v>
      </c>
      <c r="C5484" s="5">
        <f>IF($F$2=0," - ",Tabla1[[#This Row],[Base Precio de Lista neto]])</f>
        <v>6945.5105999999996</v>
      </c>
      <c r="D5484" s="5">
        <f>IF($F$2=0," - ",Tabla1[[#This Row],[Base Precio de Lista neto]]*(1-$F$2))</f>
        <v>4861.8574199999994</v>
      </c>
      <c r="E5484" s="5">
        <f>IF($F$2=0," - ",Tabla1[[#This Row],[Base para Mejor precio]]*(1-$F$2))</f>
        <v>4375.6716779999997</v>
      </c>
      <c r="F5484" s="4" t="s">
        <v>6</v>
      </c>
      <c r="G5484" s="16" t="s">
        <v>6131</v>
      </c>
      <c r="H5484" s="5">
        <f>IFERROR(IF($F$3=0,"-",Tabla1[[#This Row],[Precio de Cliente neto]]*(1+$F$3)),"-")</f>
        <v>7292.7861299999986</v>
      </c>
      <c r="I5484" s="5">
        <v>6945.5105999999996</v>
      </c>
      <c r="J5484" s="5">
        <v>6250.9595399999998</v>
      </c>
      <c r="K5484" s="26">
        <v>0.21</v>
      </c>
    </row>
    <row r="5485" spans="1:11">
      <c r="A5485" s="4">
        <v>22158</v>
      </c>
      <c r="B5485" t="s">
        <v>4184</v>
      </c>
      <c r="C5485" s="5">
        <f>IF($F$2=0," - ",Tabla1[[#This Row],[Base Precio de Lista neto]])</f>
        <v>7142.9153999999999</v>
      </c>
      <c r="D5485" s="5">
        <f>IF($F$2=0," - ",Tabla1[[#This Row],[Base Precio de Lista neto]]*(1-$F$2))</f>
        <v>5000.0407799999994</v>
      </c>
      <c r="E5485" s="5">
        <f>IF($F$2=0," - ",Tabla1[[#This Row],[Base para Mejor precio]]*(1-$F$2))</f>
        <v>4500.0367019999994</v>
      </c>
      <c r="F5485" s="4" t="s">
        <v>6</v>
      </c>
      <c r="G5485" s="16" t="s">
        <v>6131</v>
      </c>
      <c r="H5485" s="5">
        <f>IFERROR(IF($F$3=0,"-",Tabla1[[#This Row],[Precio de Cliente neto]]*(1+$F$3)),"-")</f>
        <v>7500.061169999999</v>
      </c>
      <c r="I5485" s="5">
        <v>7142.9153999999999</v>
      </c>
      <c r="J5485" s="5">
        <v>6428.6238599999997</v>
      </c>
      <c r="K5485" s="26">
        <v>0.21</v>
      </c>
    </row>
    <row r="5486" spans="1:11">
      <c r="A5486" s="4">
        <v>22159</v>
      </c>
      <c r="B5486" t="s">
        <v>4185</v>
      </c>
      <c r="C5486" s="5">
        <f>IF($F$2=0," - ",Tabla1[[#This Row],[Base Precio de Lista neto]])</f>
        <v>3712.9605000000001</v>
      </c>
      <c r="D5486" s="5">
        <f>IF($F$2=0," - ",Tabla1[[#This Row],[Base Precio de Lista neto]]*(1-$F$2))</f>
        <v>2599.0723499999999</v>
      </c>
      <c r="E5486" s="5">
        <f>IF($F$2=0," - ",Tabla1[[#This Row],[Base para Mejor precio]]*(1-$F$2))</f>
        <v>2339.1651149999998</v>
      </c>
      <c r="F5486" s="4" t="s">
        <v>6</v>
      </c>
      <c r="G5486" s="16" t="s">
        <v>6131</v>
      </c>
      <c r="H5486" s="5">
        <f>IFERROR(IF($F$3=0,"-",Tabla1[[#This Row],[Precio de Cliente neto]]*(1+$F$3)),"-")</f>
        <v>3898.6085249999996</v>
      </c>
      <c r="I5486" s="5">
        <v>3712.9605000000001</v>
      </c>
      <c r="J5486" s="5">
        <v>3341.6644500000002</v>
      </c>
      <c r="K5486" s="26">
        <v>0.21</v>
      </c>
    </row>
    <row r="5487" spans="1:11">
      <c r="A5487" s="4">
        <v>22160</v>
      </c>
      <c r="B5487" t="s">
        <v>4186</v>
      </c>
      <c r="C5487" s="5">
        <f>IF($F$2=0," - ",Tabla1[[#This Row],[Base Precio de Lista neto]])</f>
        <v>247.6018</v>
      </c>
      <c r="D5487" s="5">
        <f>IF($F$2=0," - ",Tabla1[[#This Row],[Base Precio de Lista neto]]*(1-$F$2))</f>
        <v>173.32126</v>
      </c>
      <c r="E5487" s="5">
        <f>IF($F$2=0," - ",Tabla1[[#This Row],[Base para Mejor precio]]*(1-$F$2))</f>
        <v>155.98913400000001</v>
      </c>
      <c r="F5487" s="4" t="s">
        <v>4</v>
      </c>
      <c r="G5487" s="16" t="s">
        <v>6131</v>
      </c>
      <c r="H5487" s="5">
        <f>IFERROR(IF($F$3=0,"-",Tabla1[[#This Row],[Precio de Cliente neto]]*(1+$F$3)),"-")</f>
        <v>259.98189000000002</v>
      </c>
      <c r="I5487" s="5">
        <v>247.6018</v>
      </c>
      <c r="J5487" s="5">
        <v>222.84162000000001</v>
      </c>
      <c r="K5487" s="26">
        <v>0.21</v>
      </c>
    </row>
    <row r="5488" spans="1:11">
      <c r="A5488" s="4">
        <v>22161</v>
      </c>
      <c r="B5488" t="s">
        <v>6389</v>
      </c>
      <c r="C5488" s="5">
        <f>IF($F$2=0," - ",Tabla1[[#This Row],[Base Precio de Lista neto]])</f>
        <v>95.304400000000001</v>
      </c>
      <c r="D5488" s="5">
        <f>IF($F$2=0," - ",Tabla1[[#This Row],[Base Precio de Lista neto]]*(1-$F$2))</f>
        <v>66.713079999999991</v>
      </c>
      <c r="E5488" s="5">
        <f>IF($F$2=0," - ",Tabla1[[#This Row],[Base para Mejor precio]]*(1-$F$2))</f>
        <v>60.041771999999995</v>
      </c>
      <c r="F5488" s="4" t="s">
        <v>6</v>
      </c>
      <c r="G5488" s="16" t="s">
        <v>6131</v>
      </c>
      <c r="H5488" s="5">
        <f>IFERROR(IF($F$3=0,"-",Tabla1[[#This Row],[Precio de Cliente neto]]*(1+$F$3)),"-")</f>
        <v>100.06961999999999</v>
      </c>
      <c r="I5488" s="5">
        <v>95.304400000000001</v>
      </c>
      <c r="J5488" s="5">
        <v>85.773960000000002</v>
      </c>
      <c r="K5488" s="26">
        <v>0.21</v>
      </c>
    </row>
    <row r="5489" spans="1:11">
      <c r="A5489" s="4">
        <v>22162</v>
      </c>
      <c r="B5489" t="s">
        <v>6390</v>
      </c>
      <c r="C5489" s="5">
        <f>IF($F$2=0," - ",Tabla1[[#This Row],[Base Precio de Lista neto]])</f>
        <v>131.77350000000001</v>
      </c>
      <c r="D5489" s="5">
        <f>IF($F$2=0," - ",Tabla1[[#This Row],[Base Precio de Lista neto]]*(1-$F$2))</f>
        <v>92.24145</v>
      </c>
      <c r="E5489" s="5">
        <f>IF($F$2=0," - ",Tabla1[[#This Row],[Base para Mejor precio]]*(1-$F$2))</f>
        <v>83.017304999999993</v>
      </c>
      <c r="F5489" s="4" t="s">
        <v>6</v>
      </c>
      <c r="G5489" s="16" t="s">
        <v>6131</v>
      </c>
      <c r="H5489" s="5">
        <f>IFERROR(IF($F$3=0,"-",Tabla1[[#This Row],[Precio de Cliente neto]]*(1+$F$3)),"-")</f>
        <v>138.36217500000001</v>
      </c>
      <c r="I5489" s="5">
        <v>131.77350000000001</v>
      </c>
      <c r="J5489" s="5">
        <v>118.59614999999999</v>
      </c>
      <c r="K5489" s="26">
        <v>0.21</v>
      </c>
    </row>
    <row r="5490" spans="1:11">
      <c r="A5490" s="4">
        <v>22163</v>
      </c>
      <c r="B5490" t="s">
        <v>4187</v>
      </c>
      <c r="C5490" s="5">
        <f>IF($F$2=0," - ",Tabla1[[#This Row],[Base Precio de Lista neto]])</f>
        <v>87.437200000000004</v>
      </c>
      <c r="D5490" s="5">
        <f>IF($F$2=0," - ",Tabla1[[#This Row],[Base Precio de Lista neto]]*(1-$F$2))</f>
        <v>61.206040000000002</v>
      </c>
      <c r="E5490" s="5">
        <f>IF($F$2=0," - ",Tabla1[[#This Row],[Base para Mejor precio]]*(1-$F$2))</f>
        <v>55.085435999999994</v>
      </c>
      <c r="F5490" s="4" t="s">
        <v>4</v>
      </c>
      <c r="G5490" s="16" t="s">
        <v>6131</v>
      </c>
      <c r="H5490" s="5">
        <f>IFERROR(IF($F$3=0,"-",Tabla1[[#This Row],[Precio de Cliente neto]]*(1+$F$3)),"-")</f>
        <v>91.809060000000002</v>
      </c>
      <c r="I5490" s="5">
        <v>87.437200000000004</v>
      </c>
      <c r="J5490" s="5">
        <v>78.693479999999994</v>
      </c>
      <c r="K5490" s="26">
        <v>0.21</v>
      </c>
    </row>
    <row r="5491" spans="1:11">
      <c r="A5491" s="4">
        <v>22164</v>
      </c>
      <c r="B5491" t="s">
        <v>4188</v>
      </c>
      <c r="C5491" s="5">
        <f>IF($F$2=0," - ",Tabla1[[#This Row],[Base Precio de Lista neto]])</f>
        <v>87.437200000000004</v>
      </c>
      <c r="D5491" s="5">
        <f>IF($F$2=0," - ",Tabla1[[#This Row],[Base Precio de Lista neto]]*(1-$F$2))</f>
        <v>61.206040000000002</v>
      </c>
      <c r="E5491" s="5">
        <f>IF($F$2=0," - ",Tabla1[[#This Row],[Base para Mejor precio]]*(1-$F$2))</f>
        <v>55.085435999999994</v>
      </c>
      <c r="F5491" s="4" t="s">
        <v>4</v>
      </c>
      <c r="G5491" s="16" t="s">
        <v>6131</v>
      </c>
      <c r="H5491" s="5">
        <f>IFERROR(IF($F$3=0,"-",Tabla1[[#This Row],[Precio de Cliente neto]]*(1+$F$3)),"-")</f>
        <v>91.809060000000002</v>
      </c>
      <c r="I5491" s="5">
        <v>87.437200000000004</v>
      </c>
      <c r="J5491" s="5">
        <v>78.693479999999994</v>
      </c>
      <c r="K5491" s="26">
        <v>0.21</v>
      </c>
    </row>
    <row r="5492" spans="1:11">
      <c r="A5492" s="4">
        <v>22169</v>
      </c>
      <c r="B5492" t="s">
        <v>4189</v>
      </c>
      <c r="C5492" s="5">
        <f>IF($F$2=0," - ",Tabla1[[#This Row],[Base Precio de Lista neto]])</f>
        <v>29267.3488</v>
      </c>
      <c r="D5492" s="5">
        <f>IF($F$2=0," - ",Tabla1[[#This Row],[Base Precio de Lista neto]]*(1-$F$2))</f>
        <v>20487.14416</v>
      </c>
      <c r="E5492" s="5">
        <f>IF($F$2=0," - ",Tabla1[[#This Row],[Base para Mejor precio]]*(1-$F$2))</f>
        <v>18438.429743999997</v>
      </c>
      <c r="F5492" s="4" t="s">
        <v>6</v>
      </c>
      <c r="G5492" s="16" t="s">
        <v>6131</v>
      </c>
      <c r="H5492" s="5">
        <f>IFERROR(IF($F$3=0,"-",Tabla1[[#This Row],[Precio de Cliente neto]]*(1+$F$3)),"-")</f>
        <v>30730.716240000002</v>
      </c>
      <c r="I5492" s="5">
        <v>29267.3488</v>
      </c>
      <c r="J5492" s="5">
        <v>26340.61392</v>
      </c>
      <c r="K5492" s="26">
        <v>0.21</v>
      </c>
    </row>
    <row r="5493" spans="1:11">
      <c r="A5493" s="4">
        <v>22174</v>
      </c>
      <c r="B5493" t="s">
        <v>4190</v>
      </c>
      <c r="C5493" s="5">
        <f>IF($F$2=0," - ",Tabla1[[#This Row],[Base Precio de Lista neto]])</f>
        <v>174461.64869999999</v>
      </c>
      <c r="D5493" s="5">
        <f>IF($F$2=0," - ",Tabla1[[#This Row],[Base Precio de Lista neto]]*(1-$F$2))</f>
        <v>122123.15408999998</v>
      </c>
      <c r="E5493" s="5">
        <f>IF($F$2=0," - ",Tabla1[[#This Row],[Base para Mejor precio]]*(1-$F$2))</f>
        <v>109910.83868100001</v>
      </c>
      <c r="F5493" s="4" t="s">
        <v>5</v>
      </c>
      <c r="G5493" s="16" t="s">
        <v>6131</v>
      </c>
      <c r="H5493" s="5">
        <f>IFERROR(IF($F$3=0,"-",Tabla1[[#This Row],[Precio de Cliente neto]]*(1+$F$3)),"-")</f>
        <v>183184.73113499998</v>
      </c>
      <c r="I5493" s="5">
        <v>174461.64869999999</v>
      </c>
      <c r="J5493" s="5">
        <v>157015.48383000001</v>
      </c>
      <c r="K5493" s="26">
        <v>0.21</v>
      </c>
    </row>
    <row r="5494" spans="1:11">
      <c r="A5494" s="4">
        <v>22175</v>
      </c>
      <c r="B5494" t="s">
        <v>8818</v>
      </c>
      <c r="C5494" s="5">
        <f>IF($F$2=0," - ",Tabla1[[#This Row],[Base Precio de Lista neto]])</f>
        <v>334750.44189999998</v>
      </c>
      <c r="D5494" s="5">
        <f>IF($F$2=0," - ",Tabla1[[#This Row],[Base Precio de Lista neto]]*(1-$F$2))</f>
        <v>234325.30932999996</v>
      </c>
      <c r="E5494" s="5">
        <f>IF($F$2=0," - ",Tabla1[[#This Row],[Base para Mejor precio]]*(1-$F$2))</f>
        <v>210892.77839699999</v>
      </c>
      <c r="F5494" s="4" t="s">
        <v>5</v>
      </c>
      <c r="G5494" s="16" t="s">
        <v>6131</v>
      </c>
      <c r="H5494" s="5">
        <f>IFERROR(IF($F$3=0,"-",Tabla1[[#This Row],[Precio de Cliente neto]]*(1+$F$3)),"-")</f>
        <v>351487.96399499994</v>
      </c>
      <c r="I5494" s="5">
        <v>334750.44189999998</v>
      </c>
      <c r="J5494" s="5">
        <v>301275.39770999999</v>
      </c>
      <c r="K5494" s="26">
        <v>0.21</v>
      </c>
    </row>
    <row r="5495" spans="1:11">
      <c r="A5495" s="4">
        <v>22176</v>
      </c>
      <c r="B5495" t="s">
        <v>4191</v>
      </c>
      <c r="C5495" s="5">
        <f>IF($F$2=0," - ",Tabla1[[#This Row],[Base Precio de Lista neto]])</f>
        <v>1.9331</v>
      </c>
      <c r="D5495" s="5">
        <f>IF($F$2=0," - ",Tabla1[[#This Row],[Base Precio de Lista neto]]*(1-$F$2))</f>
        <v>1.35317</v>
      </c>
      <c r="E5495" s="5">
        <f>IF($F$2=0," - ",Tabla1[[#This Row],[Base para Mejor precio]]*(1-$F$2))</f>
        <v>1.2178529999999999</v>
      </c>
      <c r="F5495" s="4" t="s">
        <v>6</v>
      </c>
      <c r="G5495" s="16" t="s">
        <v>6131</v>
      </c>
      <c r="H5495" s="5">
        <f>IFERROR(IF($F$3=0,"-",Tabla1[[#This Row],[Precio de Cliente neto]]*(1+$F$3)),"-")</f>
        <v>2.0297549999999998</v>
      </c>
      <c r="I5495" s="5">
        <v>1.9331</v>
      </c>
      <c r="J5495" s="5">
        <v>1.7397899999999999</v>
      </c>
      <c r="K5495" s="26">
        <v>0.21</v>
      </c>
    </row>
    <row r="5496" spans="1:11">
      <c r="A5496" s="4">
        <v>22177</v>
      </c>
      <c r="B5496" t="s">
        <v>4192</v>
      </c>
      <c r="C5496" s="5">
        <f>IF($F$2=0," - ",Tabla1[[#This Row],[Base Precio de Lista neto]])</f>
        <v>294.8571</v>
      </c>
      <c r="D5496" s="5">
        <f>IF($F$2=0," - ",Tabla1[[#This Row],[Base Precio de Lista neto]]*(1-$F$2))</f>
        <v>206.39997</v>
      </c>
      <c r="E5496" s="5">
        <f>IF($F$2=0," - ",Tabla1[[#This Row],[Base para Mejor precio]]*(1-$F$2))</f>
        <v>185.759973</v>
      </c>
      <c r="F5496" s="4" t="s">
        <v>5</v>
      </c>
      <c r="G5496" s="16" t="s">
        <v>6131</v>
      </c>
      <c r="H5496" s="5">
        <f>IFERROR(IF($F$3=0,"-",Tabla1[[#This Row],[Precio de Cliente neto]]*(1+$F$3)),"-")</f>
        <v>309.59995500000002</v>
      </c>
      <c r="I5496" s="5">
        <v>294.8571</v>
      </c>
      <c r="J5496" s="5">
        <v>265.37139000000002</v>
      </c>
      <c r="K5496" s="26">
        <v>0.21</v>
      </c>
    </row>
    <row r="5497" spans="1:11">
      <c r="A5497" s="4">
        <v>22178</v>
      </c>
      <c r="B5497" t="s">
        <v>4193</v>
      </c>
      <c r="C5497" s="5">
        <f>IF($F$2=0," - ",Tabla1[[#This Row],[Base Precio de Lista neto]])</f>
        <v>490.28539999999998</v>
      </c>
      <c r="D5497" s="5">
        <f>IF($F$2=0," - ",Tabla1[[#This Row],[Base Precio de Lista neto]]*(1-$F$2))</f>
        <v>343.19977999999998</v>
      </c>
      <c r="E5497" s="5">
        <f>IF($F$2=0," - ",Tabla1[[#This Row],[Base para Mejor precio]]*(1-$F$2))</f>
        <v>308.87980199999998</v>
      </c>
      <c r="F5497" s="4" t="s">
        <v>5</v>
      </c>
      <c r="G5497" s="16" t="s">
        <v>6131</v>
      </c>
      <c r="H5497" s="5">
        <f>IFERROR(IF($F$3=0,"-",Tabla1[[#This Row],[Precio de Cliente neto]]*(1+$F$3)),"-")</f>
        <v>514.79966999999999</v>
      </c>
      <c r="I5497" s="5">
        <v>490.28539999999998</v>
      </c>
      <c r="J5497" s="5">
        <v>441.25686000000002</v>
      </c>
      <c r="K5497" s="26">
        <v>0.21</v>
      </c>
    </row>
    <row r="5498" spans="1:11">
      <c r="A5498" s="4">
        <v>22179</v>
      </c>
      <c r="B5498" t="s">
        <v>4194</v>
      </c>
      <c r="C5498" s="5">
        <f>IF($F$2=0," - ",Tabla1[[#This Row],[Base Precio de Lista neto]])</f>
        <v>65.142700000000005</v>
      </c>
      <c r="D5498" s="5">
        <f>IF($F$2=0," - ",Tabla1[[#This Row],[Base Precio de Lista neto]]*(1-$F$2))</f>
        <v>45.599890000000002</v>
      </c>
      <c r="E5498" s="5">
        <f>IF($F$2=0," - ",Tabla1[[#This Row],[Base para Mejor precio]]*(1-$F$2))</f>
        <v>41.039901</v>
      </c>
      <c r="F5498" s="4" t="s">
        <v>5</v>
      </c>
      <c r="G5498" s="16" t="s">
        <v>6131</v>
      </c>
      <c r="H5498" s="5">
        <f>IFERROR(IF($F$3=0,"-",Tabla1[[#This Row],[Precio de Cliente neto]]*(1+$F$3)),"-")</f>
        <v>68.399834999999996</v>
      </c>
      <c r="I5498" s="5">
        <v>65.142700000000005</v>
      </c>
      <c r="J5498" s="5">
        <v>58.628430000000002</v>
      </c>
      <c r="K5498" s="26">
        <v>0.21</v>
      </c>
    </row>
    <row r="5499" spans="1:11">
      <c r="A5499" s="4">
        <v>22180</v>
      </c>
      <c r="B5499" t="s">
        <v>4195</v>
      </c>
      <c r="C5499" s="5">
        <f>IF($F$2=0," - ",Tabla1[[#This Row],[Base Precio de Lista neto]])</f>
        <v>282.8569</v>
      </c>
      <c r="D5499" s="5">
        <f>IF($F$2=0," - ",Tabla1[[#This Row],[Base Precio de Lista neto]]*(1-$F$2))</f>
        <v>197.99982999999997</v>
      </c>
      <c r="E5499" s="5">
        <f>IF($F$2=0," - ",Tabla1[[#This Row],[Base para Mejor precio]]*(1-$F$2))</f>
        <v>178.19984700000001</v>
      </c>
      <c r="F5499" s="4" t="s">
        <v>5</v>
      </c>
      <c r="G5499" s="16" t="s">
        <v>6131</v>
      </c>
      <c r="H5499" s="5">
        <f>IFERROR(IF($F$3=0,"-",Tabla1[[#This Row],[Precio de Cliente neto]]*(1+$F$3)),"-")</f>
        <v>296.99974499999996</v>
      </c>
      <c r="I5499" s="5">
        <v>282.8569</v>
      </c>
      <c r="J5499" s="5">
        <v>254.57121000000001</v>
      </c>
      <c r="K5499" s="26">
        <v>0.21</v>
      </c>
    </row>
    <row r="5500" spans="1:11">
      <c r="A5500" s="4">
        <v>22181</v>
      </c>
      <c r="B5500" t="s">
        <v>4196</v>
      </c>
      <c r="C5500" s="5">
        <f>IF($F$2=0," - ",Tabla1[[#This Row],[Base Precio de Lista neto]])</f>
        <v>42.856999999999999</v>
      </c>
      <c r="D5500" s="5">
        <f>IF($F$2=0," - ",Tabla1[[#This Row],[Base Precio de Lista neto]]*(1-$F$2))</f>
        <v>29.999899999999997</v>
      </c>
      <c r="E5500" s="5">
        <f>IF($F$2=0," - ",Tabla1[[#This Row],[Base para Mejor precio]]*(1-$F$2))</f>
        <v>26.99991</v>
      </c>
      <c r="F5500" s="4" t="s">
        <v>5</v>
      </c>
      <c r="G5500" s="16" t="s">
        <v>6131</v>
      </c>
      <c r="H5500" s="5">
        <f>IFERROR(IF($F$3=0,"-",Tabla1[[#This Row],[Precio de Cliente neto]]*(1+$F$3)),"-")</f>
        <v>44.999849999999995</v>
      </c>
      <c r="I5500" s="5">
        <v>42.856999999999999</v>
      </c>
      <c r="J5500" s="5">
        <v>38.571300000000001</v>
      </c>
      <c r="K5500" s="26">
        <v>0.21</v>
      </c>
    </row>
    <row r="5501" spans="1:11">
      <c r="A5501" s="4">
        <v>22182</v>
      </c>
      <c r="B5501" t="s">
        <v>4197</v>
      </c>
      <c r="C5501" s="5">
        <f>IF($F$2=0," - ",Tabla1[[#This Row],[Base Precio de Lista neto]])</f>
        <v>62.571300000000001</v>
      </c>
      <c r="D5501" s="5">
        <f>IF($F$2=0," - ",Tabla1[[#This Row],[Base Precio de Lista neto]]*(1-$F$2))</f>
        <v>43.799909999999997</v>
      </c>
      <c r="E5501" s="5">
        <f>IF($F$2=0," - ",Tabla1[[#This Row],[Base para Mejor precio]]*(1-$F$2))</f>
        <v>39.419918999999993</v>
      </c>
      <c r="F5501" s="4" t="s">
        <v>5</v>
      </c>
      <c r="G5501" s="16" t="s">
        <v>6131</v>
      </c>
      <c r="H5501" s="5">
        <f>IFERROR(IF($F$3=0,"-",Tabla1[[#This Row],[Precio de Cliente neto]]*(1+$F$3)),"-")</f>
        <v>65.699864999999988</v>
      </c>
      <c r="I5501" s="5">
        <v>62.571300000000001</v>
      </c>
      <c r="J5501" s="5">
        <v>56.314169999999997</v>
      </c>
      <c r="K5501" s="26">
        <v>0.21</v>
      </c>
    </row>
    <row r="5502" spans="1:11">
      <c r="A5502" s="4">
        <v>22183</v>
      </c>
      <c r="B5502" t="s">
        <v>4198</v>
      </c>
      <c r="C5502" s="5">
        <f>IF($F$2=0," - ",Tabla1[[#This Row],[Base Precio de Lista neto]])</f>
        <v>233.14269999999999</v>
      </c>
      <c r="D5502" s="5">
        <f>IF($F$2=0," - ",Tabla1[[#This Row],[Base Precio de Lista neto]]*(1-$F$2))</f>
        <v>163.19988999999998</v>
      </c>
      <c r="E5502" s="5">
        <f>IF($F$2=0," - ",Tabla1[[#This Row],[Base para Mejor precio]]*(1-$F$2))</f>
        <v>146.87990099999999</v>
      </c>
      <c r="F5502" s="4" t="s">
        <v>5</v>
      </c>
      <c r="G5502" s="16" t="s">
        <v>6131</v>
      </c>
      <c r="H5502" s="5">
        <f>IFERROR(IF($F$3=0,"-",Tabla1[[#This Row],[Precio de Cliente neto]]*(1+$F$3)),"-")</f>
        <v>244.79983499999997</v>
      </c>
      <c r="I5502" s="5">
        <v>233.14269999999999</v>
      </c>
      <c r="J5502" s="5">
        <v>209.82843</v>
      </c>
      <c r="K5502" s="26">
        <v>0.21</v>
      </c>
    </row>
    <row r="5503" spans="1:11">
      <c r="A5503" s="4">
        <v>22184</v>
      </c>
      <c r="B5503" t="s">
        <v>4199</v>
      </c>
      <c r="C5503" s="5">
        <f>IF($F$2=0," - ",Tabla1[[#This Row],[Base Precio de Lista neto]])</f>
        <v>252</v>
      </c>
      <c r="D5503" s="5">
        <f>IF($F$2=0," - ",Tabla1[[#This Row],[Base Precio de Lista neto]]*(1-$F$2))</f>
        <v>176.39999999999998</v>
      </c>
      <c r="E5503" s="5">
        <f>IF($F$2=0," - ",Tabla1[[#This Row],[Base para Mejor precio]]*(1-$F$2))</f>
        <v>158.76</v>
      </c>
      <c r="F5503" s="4" t="s">
        <v>5</v>
      </c>
      <c r="G5503" s="16" t="s">
        <v>6131</v>
      </c>
      <c r="H5503" s="5">
        <f>IFERROR(IF($F$3=0,"-",Tabla1[[#This Row],[Precio de Cliente neto]]*(1+$F$3)),"-")</f>
        <v>264.59999999999997</v>
      </c>
      <c r="I5503" s="5">
        <v>252</v>
      </c>
      <c r="J5503" s="5">
        <v>226.8</v>
      </c>
      <c r="K5503" s="26">
        <v>0.21</v>
      </c>
    </row>
    <row r="5504" spans="1:11">
      <c r="A5504" s="4">
        <v>22185</v>
      </c>
      <c r="B5504" t="s">
        <v>4200</v>
      </c>
      <c r="C5504" s="5">
        <f>IF($F$2=0," - ",Tabla1[[#This Row],[Base Precio de Lista neto]])</f>
        <v>200.57140000000001</v>
      </c>
      <c r="D5504" s="5">
        <f>IF($F$2=0," - ",Tabla1[[#This Row],[Base Precio de Lista neto]]*(1-$F$2))</f>
        <v>140.39998</v>
      </c>
      <c r="E5504" s="5">
        <f>IF($F$2=0," - ",Tabla1[[#This Row],[Base para Mejor precio]]*(1-$F$2))</f>
        <v>126.359982</v>
      </c>
      <c r="F5504" s="4" t="s">
        <v>5</v>
      </c>
      <c r="G5504" s="16" t="s">
        <v>6131</v>
      </c>
      <c r="H5504" s="5">
        <f>IFERROR(IF($F$3=0,"-",Tabla1[[#This Row],[Precio de Cliente neto]]*(1+$F$3)),"-")</f>
        <v>210.59996999999998</v>
      </c>
      <c r="I5504" s="5">
        <v>200.57140000000001</v>
      </c>
      <c r="J5504" s="5">
        <v>180.51426000000001</v>
      </c>
      <c r="K5504" s="26">
        <v>0.21</v>
      </c>
    </row>
    <row r="5505" spans="1:11">
      <c r="A5505" s="4">
        <v>22186</v>
      </c>
      <c r="B5505" t="s">
        <v>4201</v>
      </c>
      <c r="C5505" s="5">
        <f>IF($F$2=0," - ",Tabla1[[#This Row],[Base Precio de Lista neto]])</f>
        <v>145.7141</v>
      </c>
      <c r="D5505" s="5">
        <f>IF($F$2=0," - ",Tabla1[[#This Row],[Base Precio de Lista neto]]*(1-$F$2))</f>
        <v>101.99987</v>
      </c>
      <c r="E5505" s="5">
        <f>IF($F$2=0," - ",Tabla1[[#This Row],[Base para Mejor precio]]*(1-$F$2))</f>
        <v>91.79988299999998</v>
      </c>
      <c r="F5505" s="4" t="s">
        <v>5</v>
      </c>
      <c r="G5505" s="16" t="s">
        <v>6131</v>
      </c>
      <c r="H5505" s="5">
        <f>IFERROR(IF($F$3=0,"-",Tabla1[[#This Row],[Precio de Cliente neto]]*(1+$F$3)),"-")</f>
        <v>152.99980500000001</v>
      </c>
      <c r="I5505" s="5">
        <v>145.7141</v>
      </c>
      <c r="J5505" s="5">
        <v>131.14268999999999</v>
      </c>
      <c r="K5505" s="26">
        <v>0.21</v>
      </c>
    </row>
    <row r="5506" spans="1:11">
      <c r="A5506" s="4">
        <v>22187</v>
      </c>
      <c r="B5506" t="s">
        <v>4202</v>
      </c>
      <c r="C5506" s="5">
        <f>IF($F$2=0," - ",Tabla1[[#This Row],[Base Precio de Lista neto]])</f>
        <v>54.857199999999999</v>
      </c>
      <c r="D5506" s="5">
        <f>IF($F$2=0," - ",Tabla1[[#This Row],[Base Precio de Lista neto]]*(1-$F$2))</f>
        <v>38.400039999999997</v>
      </c>
      <c r="E5506" s="5">
        <f>IF($F$2=0," - ",Tabla1[[#This Row],[Base para Mejor precio]]*(1-$F$2))</f>
        <v>34.560035999999997</v>
      </c>
      <c r="F5506" s="4" t="s">
        <v>5</v>
      </c>
      <c r="G5506" s="16" t="s">
        <v>6131</v>
      </c>
      <c r="H5506" s="5">
        <f>IFERROR(IF($F$3=0,"-",Tabla1[[#This Row],[Precio de Cliente neto]]*(1+$F$3)),"-")</f>
        <v>57.600059999999999</v>
      </c>
      <c r="I5506" s="5">
        <v>54.857199999999999</v>
      </c>
      <c r="J5506" s="5">
        <v>49.371479999999998</v>
      </c>
      <c r="K5506" s="26">
        <v>0.21</v>
      </c>
    </row>
    <row r="5507" spans="1:11">
      <c r="A5507" s="4">
        <v>22188</v>
      </c>
      <c r="B5507" t="s">
        <v>4203</v>
      </c>
      <c r="C5507" s="5">
        <f>IF($F$2=0," - ",Tabla1[[#This Row],[Base Precio de Lista neto]])</f>
        <v>282.8569</v>
      </c>
      <c r="D5507" s="5">
        <f>IF($F$2=0," - ",Tabla1[[#This Row],[Base Precio de Lista neto]]*(1-$F$2))</f>
        <v>197.99982999999997</v>
      </c>
      <c r="E5507" s="5">
        <f>IF($F$2=0," - ",Tabla1[[#This Row],[Base para Mejor precio]]*(1-$F$2))</f>
        <v>178.19984700000001</v>
      </c>
      <c r="F5507" s="4" t="s">
        <v>5</v>
      </c>
      <c r="G5507" s="16" t="s">
        <v>6131</v>
      </c>
      <c r="H5507" s="5">
        <f>IFERROR(IF($F$3=0,"-",Tabla1[[#This Row],[Precio de Cliente neto]]*(1+$F$3)),"-")</f>
        <v>296.99974499999996</v>
      </c>
      <c r="I5507" s="5">
        <v>282.8569</v>
      </c>
      <c r="J5507" s="5">
        <v>254.57121000000001</v>
      </c>
      <c r="K5507" s="26">
        <v>0.21</v>
      </c>
    </row>
    <row r="5508" spans="1:11">
      <c r="A5508" s="4">
        <v>22191</v>
      </c>
      <c r="B5508" t="s">
        <v>4204</v>
      </c>
      <c r="C5508" s="5">
        <f>IF($F$2=0," - ",Tabla1[[#This Row],[Base Precio de Lista neto]])</f>
        <v>85.714200000000005</v>
      </c>
      <c r="D5508" s="5">
        <f>IF($F$2=0," - ",Tabla1[[#This Row],[Base Precio de Lista neto]]*(1-$F$2))</f>
        <v>59.999940000000002</v>
      </c>
      <c r="E5508" s="5">
        <f>IF($F$2=0," - ",Tabla1[[#This Row],[Base para Mejor precio]]*(1-$F$2))</f>
        <v>53.999946000000001</v>
      </c>
      <c r="F5508" s="4" t="s">
        <v>5</v>
      </c>
      <c r="G5508" s="16" t="s">
        <v>6131</v>
      </c>
      <c r="H5508" s="5">
        <f>IFERROR(IF($F$3=0,"-",Tabla1[[#This Row],[Precio de Cliente neto]]*(1+$F$3)),"-")</f>
        <v>89.99991</v>
      </c>
      <c r="I5508" s="5">
        <v>85.714200000000005</v>
      </c>
      <c r="J5508" s="5">
        <v>77.142780000000002</v>
      </c>
      <c r="K5508" s="26">
        <v>0.21</v>
      </c>
    </row>
    <row r="5509" spans="1:11">
      <c r="A5509" s="4">
        <v>22192</v>
      </c>
      <c r="B5509" t="s">
        <v>4205</v>
      </c>
      <c r="C5509" s="5">
        <f>IF($F$2=0," - ",Tabla1[[#This Row],[Base Precio de Lista neto]])</f>
        <v>190.28559999999999</v>
      </c>
      <c r="D5509" s="5">
        <f>IF($F$2=0," - ",Tabla1[[#This Row],[Base Precio de Lista neto]]*(1-$F$2))</f>
        <v>133.19991999999999</v>
      </c>
      <c r="E5509" s="5">
        <f>IF($F$2=0," - ",Tabla1[[#This Row],[Base para Mejor precio]]*(1-$F$2))</f>
        <v>119.87992799999998</v>
      </c>
      <c r="F5509" s="4" t="s">
        <v>5</v>
      </c>
      <c r="G5509" s="16" t="s">
        <v>6131</v>
      </c>
      <c r="H5509" s="5">
        <f>IFERROR(IF($F$3=0,"-",Tabla1[[#This Row],[Precio de Cliente neto]]*(1+$F$3)),"-")</f>
        <v>199.79987999999997</v>
      </c>
      <c r="I5509" s="5">
        <v>190.28559999999999</v>
      </c>
      <c r="J5509" s="5">
        <v>171.25703999999999</v>
      </c>
      <c r="K5509" s="26">
        <v>0.21</v>
      </c>
    </row>
    <row r="5510" spans="1:11">
      <c r="A5510" s="4">
        <v>22193</v>
      </c>
      <c r="B5510" t="s">
        <v>6677</v>
      </c>
      <c r="C5510" s="5">
        <f>IF($F$2=0," - ",Tabla1[[#This Row],[Base Precio de Lista neto]])</f>
        <v>2626.3382000000001</v>
      </c>
      <c r="D5510" s="5">
        <f>IF($F$2=0," - ",Tabla1[[#This Row],[Base Precio de Lista neto]]*(1-$F$2))</f>
        <v>1838.4367399999999</v>
      </c>
      <c r="E5510" s="5">
        <f>IF($F$2=0," - ",Tabla1[[#This Row],[Base para Mejor precio]]*(1-$F$2))</f>
        <v>1654.5930659999999</v>
      </c>
      <c r="F5510" s="4" t="s">
        <v>5</v>
      </c>
      <c r="G5510" s="16" t="s">
        <v>6131</v>
      </c>
      <c r="H5510" s="5">
        <f>IFERROR(IF($F$3=0,"-",Tabla1[[#This Row],[Precio de Cliente neto]]*(1+$F$3)),"-")</f>
        <v>2757.6551099999997</v>
      </c>
      <c r="I5510" s="5">
        <v>2626.3382000000001</v>
      </c>
      <c r="J5510" s="5">
        <v>2363.7043800000001</v>
      </c>
      <c r="K5510" s="26">
        <v>0.21</v>
      </c>
    </row>
    <row r="5511" spans="1:11">
      <c r="A5511" s="4">
        <v>22194</v>
      </c>
      <c r="B5511" t="s">
        <v>6678</v>
      </c>
      <c r="C5511" s="5">
        <f>IF($F$2=0," - ",Tabla1[[#This Row],[Base Precio de Lista neto]])</f>
        <v>2856.2665999999999</v>
      </c>
      <c r="D5511" s="5">
        <f>IF($F$2=0," - ",Tabla1[[#This Row],[Base Precio de Lista neto]]*(1-$F$2))</f>
        <v>1999.3866199999998</v>
      </c>
      <c r="E5511" s="5">
        <f>IF($F$2=0," - ",Tabla1[[#This Row],[Base para Mejor precio]]*(1-$F$2))</f>
        <v>1799.447958</v>
      </c>
      <c r="F5511" s="4" t="s">
        <v>5</v>
      </c>
      <c r="G5511" s="16" t="s">
        <v>6131</v>
      </c>
      <c r="H5511" s="5">
        <f>IFERROR(IF($F$3=0,"-",Tabla1[[#This Row],[Precio de Cliente neto]]*(1+$F$3)),"-")</f>
        <v>2999.0799299999999</v>
      </c>
      <c r="I5511" s="5">
        <v>2856.2665999999999</v>
      </c>
      <c r="J5511" s="5">
        <v>2570.63994</v>
      </c>
      <c r="K5511" s="26">
        <v>0.21</v>
      </c>
    </row>
    <row r="5512" spans="1:11">
      <c r="A5512" s="4">
        <v>22195</v>
      </c>
      <c r="B5512" t="s">
        <v>6679</v>
      </c>
      <c r="C5512" s="5">
        <f>IF($F$2=0," - ",Tabla1[[#This Row],[Base Precio de Lista neto]])</f>
        <v>3276.4807000000001</v>
      </c>
      <c r="D5512" s="5">
        <f>IF($F$2=0," - ",Tabla1[[#This Row],[Base Precio de Lista neto]]*(1-$F$2))</f>
        <v>2293.53649</v>
      </c>
      <c r="E5512" s="5">
        <f>IF($F$2=0," - ",Tabla1[[#This Row],[Base para Mejor precio]]*(1-$F$2))</f>
        <v>2064.1828409999998</v>
      </c>
      <c r="F5512" s="4" t="s">
        <v>5</v>
      </c>
      <c r="G5512" s="16" t="s">
        <v>6131</v>
      </c>
      <c r="H5512" s="5">
        <f>IFERROR(IF($F$3=0,"-",Tabla1[[#This Row],[Precio de Cliente neto]]*(1+$F$3)),"-")</f>
        <v>3440.3047349999997</v>
      </c>
      <c r="I5512" s="5">
        <v>3276.4807000000001</v>
      </c>
      <c r="J5512" s="5">
        <v>2948.8326299999999</v>
      </c>
      <c r="K5512" s="26">
        <v>0.21</v>
      </c>
    </row>
    <row r="5513" spans="1:11">
      <c r="A5513" s="4">
        <v>22196</v>
      </c>
      <c r="B5513" t="s">
        <v>6680</v>
      </c>
      <c r="C5513" s="5">
        <f>IF($F$2=0," - ",Tabla1[[#This Row],[Base Precio de Lista neto]])</f>
        <v>4097.0874999999996</v>
      </c>
      <c r="D5513" s="5">
        <f>IF($F$2=0," - ",Tabla1[[#This Row],[Base Precio de Lista neto]]*(1-$F$2))</f>
        <v>2867.9612499999994</v>
      </c>
      <c r="E5513" s="5">
        <f>IF($F$2=0," - ",Tabla1[[#This Row],[Base para Mejor precio]]*(1-$F$2))</f>
        <v>2581.1651249999995</v>
      </c>
      <c r="F5513" s="4" t="s">
        <v>5</v>
      </c>
      <c r="G5513" s="16" t="s">
        <v>6131</v>
      </c>
      <c r="H5513" s="5">
        <f>IFERROR(IF($F$3=0,"-",Tabla1[[#This Row],[Precio de Cliente neto]]*(1+$F$3)),"-")</f>
        <v>4301.9418749999986</v>
      </c>
      <c r="I5513" s="5">
        <v>4097.0874999999996</v>
      </c>
      <c r="J5513" s="5">
        <v>3687.3787499999999</v>
      </c>
      <c r="K5513" s="26">
        <v>0.21</v>
      </c>
    </row>
    <row r="5514" spans="1:11">
      <c r="A5514" s="4">
        <v>22197</v>
      </c>
      <c r="B5514" t="s">
        <v>4206</v>
      </c>
      <c r="C5514" s="5">
        <f>IF($F$2=0," - ",Tabla1[[#This Row],[Base Precio de Lista neto]])</f>
        <v>3193.2307999999998</v>
      </c>
      <c r="D5514" s="5">
        <f>IF($F$2=0," - ",Tabla1[[#This Row],[Base Precio de Lista neto]]*(1-$F$2))</f>
        <v>2235.2615599999999</v>
      </c>
      <c r="E5514" s="5">
        <f>IF($F$2=0," - ",Tabla1[[#This Row],[Base para Mejor precio]]*(1-$F$2))</f>
        <v>2011.735404</v>
      </c>
      <c r="F5514" s="4" t="s">
        <v>5</v>
      </c>
      <c r="G5514" s="16" t="s">
        <v>6131</v>
      </c>
      <c r="H5514" s="5">
        <f>IFERROR(IF($F$3=0,"-",Tabla1[[#This Row],[Precio de Cliente neto]]*(1+$F$3)),"-")</f>
        <v>3352.8923399999999</v>
      </c>
      <c r="I5514" s="5">
        <v>3193.2307999999998</v>
      </c>
      <c r="J5514" s="5">
        <v>2873.9077200000002</v>
      </c>
      <c r="K5514" s="26">
        <v>0.21</v>
      </c>
    </row>
    <row r="5515" spans="1:11">
      <c r="A5515" s="4">
        <v>22198</v>
      </c>
      <c r="B5515" t="s">
        <v>4207</v>
      </c>
      <c r="C5515" s="5">
        <f>IF($F$2=0," - ",Tabla1[[#This Row],[Base Precio de Lista neto]])</f>
        <v>4727.4087</v>
      </c>
      <c r="D5515" s="5">
        <f>IF($F$2=0," - ",Tabla1[[#This Row],[Base Precio de Lista neto]]*(1-$F$2))</f>
        <v>3309.1860899999997</v>
      </c>
      <c r="E5515" s="5">
        <f>IF($F$2=0," - ",Tabla1[[#This Row],[Base para Mejor precio]]*(1-$F$2))</f>
        <v>2978.2674809999999</v>
      </c>
      <c r="F5515" s="4" t="s">
        <v>5</v>
      </c>
      <c r="G5515" s="16" t="s">
        <v>6131</v>
      </c>
      <c r="H5515" s="5">
        <f>IFERROR(IF($F$3=0,"-",Tabla1[[#This Row],[Precio de Cliente neto]]*(1+$F$3)),"-")</f>
        <v>4963.7791349999998</v>
      </c>
      <c r="I5515" s="5">
        <v>4727.4087</v>
      </c>
      <c r="J5515" s="5">
        <v>4254.6678300000003</v>
      </c>
      <c r="K5515" s="26">
        <v>0.21</v>
      </c>
    </row>
    <row r="5516" spans="1:11">
      <c r="A5516" s="4">
        <v>22199</v>
      </c>
      <c r="B5516" t="s">
        <v>4208</v>
      </c>
      <c r="C5516" s="5">
        <f>IF($F$2=0," - ",Tabla1[[#This Row],[Base Precio de Lista neto]])</f>
        <v>638.81650000000002</v>
      </c>
      <c r="D5516" s="5">
        <f>IF($F$2=0," - ",Tabla1[[#This Row],[Base Precio de Lista neto]]*(1-$F$2))</f>
        <v>447.17154999999997</v>
      </c>
      <c r="E5516" s="5">
        <f>IF($F$2=0," - ",Tabla1[[#This Row],[Base para Mejor precio]]*(1-$F$2))</f>
        <v>402.45439499999998</v>
      </c>
      <c r="F5516" s="4" t="s">
        <v>5</v>
      </c>
      <c r="G5516" s="16" t="s">
        <v>6131</v>
      </c>
      <c r="H5516" s="5">
        <f>IFERROR(IF($F$3=0,"-",Tabla1[[#This Row],[Precio de Cliente neto]]*(1+$F$3)),"-")</f>
        <v>670.75732499999992</v>
      </c>
      <c r="I5516" s="5">
        <v>638.81650000000002</v>
      </c>
      <c r="J5516" s="5">
        <v>574.93484999999998</v>
      </c>
      <c r="K5516" s="26">
        <v>0.21</v>
      </c>
    </row>
    <row r="5517" spans="1:11">
      <c r="A5517" s="4">
        <v>22200</v>
      </c>
      <c r="B5517" t="s">
        <v>4209</v>
      </c>
      <c r="C5517" s="5">
        <f>IF($F$2=0," - ",Tabla1[[#This Row],[Base Precio de Lista neto]])</f>
        <v>1011.4284</v>
      </c>
      <c r="D5517" s="5">
        <f>IF($F$2=0," - ",Tabla1[[#This Row],[Base Precio de Lista neto]]*(1-$F$2))</f>
        <v>707.99987999999996</v>
      </c>
      <c r="E5517" s="5">
        <f>IF($F$2=0," - ",Tabla1[[#This Row],[Base para Mejor precio]]*(1-$F$2))</f>
        <v>637.19989199999998</v>
      </c>
      <c r="F5517" s="4" t="s">
        <v>5</v>
      </c>
      <c r="G5517" s="16" t="s">
        <v>6131</v>
      </c>
      <c r="H5517" s="5">
        <f>IFERROR(IF($F$3=0,"-",Tabla1[[#This Row],[Precio de Cliente neto]]*(1+$F$3)),"-")</f>
        <v>1061.99982</v>
      </c>
      <c r="I5517" s="5">
        <v>1011.4284</v>
      </c>
      <c r="J5517" s="5">
        <v>910.28556000000003</v>
      </c>
      <c r="K5517" s="26">
        <v>0.21</v>
      </c>
    </row>
    <row r="5518" spans="1:11">
      <c r="A5518" s="4">
        <v>22201</v>
      </c>
      <c r="B5518" t="s">
        <v>4210</v>
      </c>
      <c r="C5518" s="5">
        <f>IF($F$2=0," - ",Tabla1[[#This Row],[Base Precio de Lista neto]])</f>
        <v>4085.4096</v>
      </c>
      <c r="D5518" s="5">
        <f>IF($F$2=0," - ",Tabla1[[#This Row],[Base Precio de Lista neto]]*(1-$F$2))</f>
        <v>2859.7867199999996</v>
      </c>
      <c r="E5518" s="5">
        <f>IF($F$2=0," - ",Tabla1[[#This Row],[Base para Mejor precio]]*(1-$F$2))</f>
        <v>2573.8080479999999</v>
      </c>
      <c r="F5518" s="4" t="s">
        <v>6</v>
      </c>
      <c r="G5518" s="16" t="s">
        <v>6131</v>
      </c>
      <c r="H5518" s="5">
        <f>IFERROR(IF($F$3=0,"-",Tabla1[[#This Row],[Precio de Cliente neto]]*(1+$F$3)),"-")</f>
        <v>4289.6800799999992</v>
      </c>
      <c r="I5518" s="5">
        <v>4085.4096</v>
      </c>
      <c r="J5518" s="5">
        <v>3676.8686400000001</v>
      </c>
      <c r="K5518" s="26">
        <v>0.21</v>
      </c>
    </row>
    <row r="5519" spans="1:11">
      <c r="A5519" s="4">
        <v>22202</v>
      </c>
      <c r="B5519" t="s">
        <v>4211</v>
      </c>
      <c r="C5519" s="5">
        <f>IF($F$2=0," - ",Tabla1[[#This Row],[Base Precio de Lista neto]])</f>
        <v>4619.2764999999999</v>
      </c>
      <c r="D5519" s="5">
        <f>IF($F$2=0," - ",Tabla1[[#This Row],[Base Precio de Lista neto]]*(1-$F$2))</f>
        <v>3233.4935499999997</v>
      </c>
      <c r="E5519" s="5">
        <f>IF($F$2=0," - ",Tabla1[[#This Row],[Base para Mejor precio]]*(1-$F$2))</f>
        <v>2910.1441949999999</v>
      </c>
      <c r="F5519" s="4" t="s">
        <v>6</v>
      </c>
      <c r="G5519" s="16" t="s">
        <v>6131</v>
      </c>
      <c r="H5519" s="5">
        <f>IFERROR(IF($F$3=0,"-",Tabla1[[#This Row],[Precio de Cliente neto]]*(1+$F$3)),"-")</f>
        <v>4850.2403249999998</v>
      </c>
      <c r="I5519" s="5">
        <v>4619.2764999999999</v>
      </c>
      <c r="J5519" s="5">
        <v>4157.3488500000003</v>
      </c>
      <c r="K5519" s="26">
        <v>0.21</v>
      </c>
    </row>
    <row r="5520" spans="1:11">
      <c r="A5520" s="4">
        <v>22203</v>
      </c>
      <c r="B5520" t="s">
        <v>4212</v>
      </c>
      <c r="C5520" s="5">
        <f>IF($F$2=0," - ",Tabla1[[#This Row],[Base Precio de Lista neto]])</f>
        <v>4853.3674000000001</v>
      </c>
      <c r="D5520" s="5">
        <f>IF($F$2=0," - ",Tabla1[[#This Row],[Base Precio de Lista neto]]*(1-$F$2))</f>
        <v>3397.35718</v>
      </c>
      <c r="E5520" s="5">
        <f>IF($F$2=0," - ",Tabla1[[#This Row],[Base para Mejor precio]]*(1-$F$2))</f>
        <v>3057.6214620000001</v>
      </c>
      <c r="F5520" s="4" t="s">
        <v>6</v>
      </c>
      <c r="G5520" s="16" t="s">
        <v>6131</v>
      </c>
      <c r="H5520" s="5">
        <f>IFERROR(IF($F$3=0,"-",Tabla1[[#This Row],[Precio de Cliente neto]]*(1+$F$3)),"-")</f>
        <v>5096.0357700000004</v>
      </c>
      <c r="I5520" s="5">
        <v>4853.3674000000001</v>
      </c>
      <c r="J5520" s="5">
        <v>4368.0306600000004</v>
      </c>
      <c r="K5520" s="26">
        <v>0.21</v>
      </c>
    </row>
    <row r="5521" spans="1:11">
      <c r="A5521" s="4">
        <v>22204</v>
      </c>
      <c r="B5521" t="s">
        <v>4213</v>
      </c>
      <c r="C5521" s="5">
        <f>IF($F$2=0," - ",Tabla1[[#This Row],[Base Precio de Lista neto]])</f>
        <v>4085.4096</v>
      </c>
      <c r="D5521" s="5">
        <f>IF($F$2=0," - ",Tabla1[[#This Row],[Base Precio de Lista neto]]*(1-$F$2))</f>
        <v>2859.7867199999996</v>
      </c>
      <c r="E5521" s="5">
        <f>IF($F$2=0," - ",Tabla1[[#This Row],[Base para Mejor precio]]*(1-$F$2))</f>
        <v>2573.8080479999999</v>
      </c>
      <c r="F5521" s="4" t="s">
        <v>6</v>
      </c>
      <c r="G5521" s="16" t="s">
        <v>6131</v>
      </c>
      <c r="H5521" s="5">
        <f>IFERROR(IF($F$3=0,"-",Tabla1[[#This Row],[Precio de Cliente neto]]*(1+$F$3)),"-")</f>
        <v>4289.6800799999992</v>
      </c>
      <c r="I5521" s="5">
        <v>4085.4096</v>
      </c>
      <c r="J5521" s="5">
        <v>3676.8686400000001</v>
      </c>
      <c r="K5521" s="26">
        <v>0.21</v>
      </c>
    </row>
    <row r="5522" spans="1:11">
      <c r="A5522" s="4">
        <v>22205</v>
      </c>
      <c r="B5522" t="s">
        <v>4214</v>
      </c>
      <c r="C5522" s="5">
        <f>IF($F$2=0," - ",Tabla1[[#This Row],[Base Precio de Lista neto]])</f>
        <v>4619.2764999999999</v>
      </c>
      <c r="D5522" s="5">
        <f>IF($F$2=0," - ",Tabla1[[#This Row],[Base Precio de Lista neto]]*(1-$F$2))</f>
        <v>3233.4935499999997</v>
      </c>
      <c r="E5522" s="5">
        <f>IF($F$2=0," - ",Tabla1[[#This Row],[Base para Mejor precio]]*(1-$F$2))</f>
        <v>2910.1441949999999</v>
      </c>
      <c r="F5522" s="4" t="s">
        <v>6</v>
      </c>
      <c r="G5522" s="16" t="s">
        <v>6131</v>
      </c>
      <c r="H5522" s="5">
        <f>IFERROR(IF($F$3=0,"-",Tabla1[[#This Row],[Precio de Cliente neto]]*(1+$F$3)),"-")</f>
        <v>4850.2403249999998</v>
      </c>
      <c r="I5522" s="5">
        <v>4619.2764999999999</v>
      </c>
      <c r="J5522" s="5">
        <v>4157.3488500000003</v>
      </c>
      <c r="K5522" s="26">
        <v>0.21</v>
      </c>
    </row>
    <row r="5523" spans="1:11">
      <c r="A5523" s="4">
        <v>22206</v>
      </c>
      <c r="B5523" t="s">
        <v>4215</v>
      </c>
      <c r="C5523" s="5">
        <f>IF($F$2=0," - ",Tabla1[[#This Row],[Base Precio de Lista neto]])</f>
        <v>4619.2764999999999</v>
      </c>
      <c r="D5523" s="5">
        <f>IF($F$2=0," - ",Tabla1[[#This Row],[Base Precio de Lista neto]]*(1-$F$2))</f>
        <v>3233.4935499999997</v>
      </c>
      <c r="E5523" s="5">
        <f>IF($F$2=0," - ",Tabla1[[#This Row],[Base para Mejor precio]]*(1-$F$2))</f>
        <v>2910.1441949999999</v>
      </c>
      <c r="F5523" s="4" t="s">
        <v>6</v>
      </c>
      <c r="G5523" s="16" t="s">
        <v>6131</v>
      </c>
      <c r="H5523" s="5">
        <f>IFERROR(IF($F$3=0,"-",Tabla1[[#This Row],[Precio de Cliente neto]]*(1+$F$3)),"-")</f>
        <v>4850.2403249999998</v>
      </c>
      <c r="I5523" s="5">
        <v>4619.2764999999999</v>
      </c>
      <c r="J5523" s="5">
        <v>4157.3488500000003</v>
      </c>
      <c r="K5523" s="26">
        <v>0.21</v>
      </c>
    </row>
    <row r="5524" spans="1:11">
      <c r="A5524" s="4">
        <v>22207</v>
      </c>
      <c r="B5524" t="s">
        <v>4216</v>
      </c>
      <c r="C5524" s="5">
        <f>IF($F$2=0," - ",Tabla1[[#This Row],[Base Precio de Lista neto]])</f>
        <v>5307.9228000000003</v>
      </c>
      <c r="D5524" s="5">
        <f>IF($F$2=0," - ",Tabla1[[#This Row],[Base Precio de Lista neto]]*(1-$F$2))</f>
        <v>3715.5459599999999</v>
      </c>
      <c r="E5524" s="5">
        <f>IF($F$2=0," - ",Tabla1[[#This Row],[Base para Mejor precio]]*(1-$F$2))</f>
        <v>3343.9913639999995</v>
      </c>
      <c r="F5524" s="4" t="s">
        <v>6</v>
      </c>
      <c r="G5524" s="16" t="s">
        <v>6131</v>
      </c>
      <c r="H5524" s="5">
        <f>IFERROR(IF($F$3=0,"-",Tabla1[[#This Row],[Precio de Cliente neto]]*(1+$F$3)),"-")</f>
        <v>5573.3189400000001</v>
      </c>
      <c r="I5524" s="5">
        <v>5307.9228000000003</v>
      </c>
      <c r="J5524" s="5">
        <v>4777.1305199999997</v>
      </c>
      <c r="K5524" s="26">
        <v>0.21</v>
      </c>
    </row>
    <row r="5525" spans="1:11">
      <c r="A5525" s="4">
        <v>22208</v>
      </c>
      <c r="B5525" t="s">
        <v>4217</v>
      </c>
      <c r="C5525" s="5">
        <f>IF($F$2=0," - ",Tabla1[[#This Row],[Base Precio de Lista neto]])</f>
        <v>5307.9228000000003</v>
      </c>
      <c r="D5525" s="5">
        <f>IF($F$2=0," - ",Tabla1[[#This Row],[Base Precio de Lista neto]]*(1-$F$2))</f>
        <v>3715.5459599999999</v>
      </c>
      <c r="E5525" s="5">
        <f>IF($F$2=0," - ",Tabla1[[#This Row],[Base para Mejor precio]]*(1-$F$2))</f>
        <v>3343.9913639999995</v>
      </c>
      <c r="F5525" s="4" t="s">
        <v>6</v>
      </c>
      <c r="G5525" s="16" t="s">
        <v>6131</v>
      </c>
      <c r="H5525" s="5">
        <f>IFERROR(IF($F$3=0,"-",Tabla1[[#This Row],[Precio de Cliente neto]]*(1+$F$3)),"-")</f>
        <v>5573.3189400000001</v>
      </c>
      <c r="I5525" s="5">
        <v>5307.9228000000003</v>
      </c>
      <c r="J5525" s="5">
        <v>4777.1305199999997</v>
      </c>
      <c r="K5525" s="26">
        <v>0.21</v>
      </c>
    </row>
    <row r="5526" spans="1:11">
      <c r="A5526" s="4">
        <v>22209</v>
      </c>
      <c r="B5526" t="s">
        <v>4218</v>
      </c>
      <c r="C5526" s="5">
        <f>IF($F$2=0," - ",Tabla1[[#This Row],[Base Precio de Lista neto]])</f>
        <v>75317.962100000004</v>
      </c>
      <c r="D5526" s="5">
        <f>IF($F$2=0," - ",Tabla1[[#This Row],[Base Precio de Lista neto]]*(1-$F$2))</f>
        <v>52722.573470000003</v>
      </c>
      <c r="E5526" s="5">
        <f>IF($F$2=0," - ",Tabla1[[#This Row],[Base para Mejor precio]]*(1-$F$2))</f>
        <v>47450.316122999997</v>
      </c>
      <c r="F5526" s="4" t="s">
        <v>5</v>
      </c>
      <c r="G5526" s="16" t="s">
        <v>6131</v>
      </c>
      <c r="H5526" s="5">
        <f>IFERROR(IF($F$3=0,"-",Tabla1[[#This Row],[Precio de Cliente neto]]*(1+$F$3)),"-")</f>
        <v>79083.860205000004</v>
      </c>
      <c r="I5526" s="5">
        <v>75317.962100000004</v>
      </c>
      <c r="J5526" s="5">
        <v>67786.165890000004</v>
      </c>
      <c r="K5526" s="26">
        <v>0.21</v>
      </c>
    </row>
    <row r="5527" spans="1:11">
      <c r="A5527" s="4">
        <v>22219</v>
      </c>
      <c r="B5527" t="s">
        <v>4219</v>
      </c>
      <c r="C5527" s="5">
        <f>IF($F$2=0," - ",Tabla1[[#This Row],[Base Precio de Lista neto]])</f>
        <v>3991.0309000000002</v>
      </c>
      <c r="D5527" s="5">
        <f>IF($F$2=0," - ",Tabla1[[#This Row],[Base Precio de Lista neto]]*(1-$F$2))</f>
        <v>2793.72163</v>
      </c>
      <c r="E5527" s="5">
        <f>IF($F$2=0," - ",Tabla1[[#This Row],[Base para Mejor precio]]*(1-$F$2))</f>
        <v>2514.349467</v>
      </c>
      <c r="F5527" s="4" t="s">
        <v>6</v>
      </c>
      <c r="G5527" s="16" t="s">
        <v>6131</v>
      </c>
      <c r="H5527" s="5">
        <f>IFERROR(IF($F$3=0,"-",Tabla1[[#This Row],[Precio de Cliente neto]]*(1+$F$3)),"-")</f>
        <v>4190.582445</v>
      </c>
      <c r="I5527" s="5">
        <v>3991.0309000000002</v>
      </c>
      <c r="J5527" s="5">
        <v>3591.9278100000001</v>
      </c>
      <c r="K5527" s="26">
        <v>0.21</v>
      </c>
    </row>
    <row r="5528" spans="1:11">
      <c r="A5528" s="4">
        <v>22220</v>
      </c>
      <c r="B5528" t="s">
        <v>4220</v>
      </c>
      <c r="C5528" s="5">
        <f>IF($F$2=0," - ",Tabla1[[#This Row],[Base Precio de Lista neto]])</f>
        <v>668.57129999999995</v>
      </c>
      <c r="D5528" s="5">
        <f>IF($F$2=0," - ",Tabla1[[#This Row],[Base Precio de Lista neto]]*(1-$F$2))</f>
        <v>467.99990999999994</v>
      </c>
      <c r="E5528" s="5">
        <f>IF($F$2=0," - ",Tabla1[[#This Row],[Base para Mejor precio]]*(1-$F$2))</f>
        <v>421.19991899999997</v>
      </c>
      <c r="F5528" s="4" t="s">
        <v>5</v>
      </c>
      <c r="G5528" s="16" t="s">
        <v>6131</v>
      </c>
      <c r="H5528" s="5">
        <f>IFERROR(IF($F$3=0,"-",Tabla1[[#This Row],[Precio de Cliente neto]]*(1+$F$3)),"-")</f>
        <v>701.99986499999989</v>
      </c>
      <c r="I5528" s="5">
        <v>668.57129999999995</v>
      </c>
      <c r="J5528" s="5">
        <v>601.71416999999997</v>
      </c>
      <c r="K5528" s="26">
        <v>0.21</v>
      </c>
    </row>
    <row r="5529" spans="1:11">
      <c r="A5529" s="4">
        <v>22221</v>
      </c>
      <c r="B5529" t="s">
        <v>8819</v>
      </c>
      <c r="C5529" s="5">
        <f>IF($F$2=0," - ",Tabla1[[#This Row],[Base Precio de Lista neto]])</f>
        <v>36065.261400000003</v>
      </c>
      <c r="D5529" s="5">
        <f>IF($F$2=0," - ",Tabla1[[#This Row],[Base Precio de Lista neto]]*(1-$F$2))</f>
        <v>25245.682980000001</v>
      </c>
      <c r="E5529" s="5">
        <f>IF($F$2=0," - ",Tabla1[[#This Row],[Base para Mejor precio]]*(1-$F$2))</f>
        <v>22721.114681999999</v>
      </c>
      <c r="F5529" s="4" t="s">
        <v>5</v>
      </c>
      <c r="G5529" s="16" t="s">
        <v>6131</v>
      </c>
      <c r="H5529" s="5">
        <f>IFERROR(IF($F$3=0,"-",Tabla1[[#This Row],[Precio de Cliente neto]]*(1+$F$3)),"-")</f>
        <v>37868.524470000004</v>
      </c>
      <c r="I5529" s="5">
        <v>36065.261400000003</v>
      </c>
      <c r="J5529" s="5">
        <v>32458.735260000001</v>
      </c>
      <c r="K5529" s="26">
        <v>0.21</v>
      </c>
    </row>
    <row r="5530" spans="1:11">
      <c r="A5530" s="4">
        <v>22222</v>
      </c>
      <c r="B5530" t="s">
        <v>4221</v>
      </c>
      <c r="C5530" s="5">
        <f>IF($F$2=0," - ",Tabla1[[#This Row],[Base Precio de Lista neto]])</f>
        <v>1088.8570999999999</v>
      </c>
      <c r="D5530" s="5">
        <f>IF($F$2=0," - ",Tabla1[[#This Row],[Base Precio de Lista neto]]*(1-$F$2))</f>
        <v>762.19996999999989</v>
      </c>
      <c r="E5530" s="5">
        <f>IF($F$2=0," - ",Tabla1[[#This Row],[Base para Mejor precio]]*(1-$F$2))</f>
        <v>685.97997299999997</v>
      </c>
      <c r="F5530" s="4" t="s">
        <v>5</v>
      </c>
      <c r="G5530" s="16" t="s">
        <v>6131</v>
      </c>
      <c r="H5530" s="5">
        <f>IFERROR(IF($F$3=0,"-",Tabla1[[#This Row],[Precio de Cliente neto]]*(1+$F$3)),"-")</f>
        <v>1143.299955</v>
      </c>
      <c r="I5530" s="5">
        <v>1088.8570999999999</v>
      </c>
      <c r="J5530" s="5">
        <v>979.97139000000004</v>
      </c>
      <c r="K5530" s="26">
        <v>0.21</v>
      </c>
    </row>
    <row r="5531" spans="1:11">
      <c r="A5531" s="4">
        <v>22223</v>
      </c>
      <c r="B5531" t="s">
        <v>4222</v>
      </c>
      <c r="C5531" s="5">
        <f>IF($F$2=0," - ",Tabla1[[#This Row],[Base Precio de Lista neto]])</f>
        <v>298.28539999999998</v>
      </c>
      <c r="D5531" s="5">
        <f>IF($F$2=0," - ",Tabla1[[#This Row],[Base Precio de Lista neto]]*(1-$F$2))</f>
        <v>208.79977999999997</v>
      </c>
      <c r="E5531" s="5">
        <f>IF($F$2=0," - ",Tabla1[[#This Row],[Base para Mejor precio]]*(1-$F$2))</f>
        <v>187.919802</v>
      </c>
      <c r="F5531" s="4" t="s">
        <v>5</v>
      </c>
      <c r="G5531" s="16" t="s">
        <v>6131</v>
      </c>
      <c r="H5531" s="5">
        <f>IFERROR(IF($F$3=0,"-",Tabla1[[#This Row],[Precio de Cliente neto]]*(1+$F$3)),"-")</f>
        <v>313.19966999999997</v>
      </c>
      <c r="I5531" s="5">
        <v>298.28539999999998</v>
      </c>
      <c r="J5531" s="5">
        <v>268.45686000000001</v>
      </c>
      <c r="K5531" s="26">
        <v>0.21</v>
      </c>
    </row>
    <row r="5532" spans="1:11">
      <c r="A5532" s="4">
        <v>22224</v>
      </c>
      <c r="B5532" t="s">
        <v>4223</v>
      </c>
      <c r="C5532" s="5">
        <f>IF($F$2=0," - ",Tabla1[[#This Row],[Base Precio de Lista neto]])</f>
        <v>320.39030000000002</v>
      </c>
      <c r="D5532" s="5">
        <f>IF($F$2=0," - ",Tabla1[[#This Row],[Base Precio de Lista neto]]*(1-$F$2))</f>
        <v>224.27321000000001</v>
      </c>
      <c r="E5532" s="5">
        <f>IF($F$2=0," - ",Tabla1[[#This Row],[Base para Mejor precio]]*(1-$F$2))</f>
        <v>201.845889</v>
      </c>
      <c r="F5532" s="4" t="s">
        <v>6</v>
      </c>
      <c r="G5532" s="16" t="s">
        <v>6131</v>
      </c>
      <c r="H5532" s="5">
        <f>IFERROR(IF($F$3=0,"-",Tabla1[[#This Row],[Precio de Cliente neto]]*(1+$F$3)),"-")</f>
        <v>336.40981499999998</v>
      </c>
      <c r="I5532" s="5">
        <v>320.39030000000002</v>
      </c>
      <c r="J5532" s="5">
        <v>288.35127</v>
      </c>
      <c r="K5532" s="26">
        <v>0.21</v>
      </c>
    </row>
    <row r="5533" spans="1:11">
      <c r="A5533" s="4">
        <v>22225</v>
      </c>
      <c r="B5533" t="s">
        <v>8820</v>
      </c>
      <c r="C5533" s="5">
        <f>IF($F$2=0," - ",Tabla1[[#This Row],[Base Precio de Lista neto]])</f>
        <v>45592.468399999998</v>
      </c>
      <c r="D5533" s="5">
        <f>IF($F$2=0," - ",Tabla1[[#This Row],[Base Precio de Lista neto]]*(1-$F$2))</f>
        <v>31914.727879999995</v>
      </c>
      <c r="E5533" s="5">
        <f>IF($F$2=0," - ",Tabla1[[#This Row],[Base para Mejor precio]]*(1-$F$2))</f>
        <v>28723.255091999996</v>
      </c>
      <c r="F5533" s="4" t="s">
        <v>5</v>
      </c>
      <c r="G5533" s="16" t="s">
        <v>6131</v>
      </c>
      <c r="H5533" s="5">
        <f>IFERROR(IF($F$3=0,"-",Tabla1[[#This Row],[Precio de Cliente neto]]*(1+$F$3)),"-")</f>
        <v>47872.091819999994</v>
      </c>
      <c r="I5533" s="5">
        <v>45592.468399999998</v>
      </c>
      <c r="J5533" s="5">
        <v>41033.221559999998</v>
      </c>
      <c r="K5533" s="26">
        <v>0.21</v>
      </c>
    </row>
    <row r="5534" spans="1:11">
      <c r="A5534" s="4">
        <v>22226</v>
      </c>
      <c r="B5534" t="s">
        <v>8821</v>
      </c>
      <c r="C5534" s="5">
        <f>IF($F$2=0," - ",Tabla1[[#This Row],[Base Precio de Lista neto]])</f>
        <v>55274.685599999997</v>
      </c>
      <c r="D5534" s="5">
        <f>IF($F$2=0," - ",Tabla1[[#This Row],[Base Precio de Lista neto]]*(1-$F$2))</f>
        <v>38692.279919999994</v>
      </c>
      <c r="E5534" s="5">
        <f>IF($F$2=0," - ",Tabla1[[#This Row],[Base para Mejor precio]]*(1-$F$2))</f>
        <v>34823.051928000001</v>
      </c>
      <c r="F5534" s="4" t="s">
        <v>5</v>
      </c>
      <c r="G5534" s="16" t="s">
        <v>6131</v>
      </c>
      <c r="H5534" s="5">
        <f>IFERROR(IF($F$3=0,"-",Tabla1[[#This Row],[Precio de Cliente neto]]*(1+$F$3)),"-")</f>
        <v>58038.419879999987</v>
      </c>
      <c r="I5534" s="5">
        <v>55274.685599999997</v>
      </c>
      <c r="J5534" s="5">
        <v>49747.217040000003</v>
      </c>
      <c r="K5534" s="26">
        <v>0.21</v>
      </c>
    </row>
    <row r="5535" spans="1:11">
      <c r="A5535" s="4">
        <v>22227</v>
      </c>
      <c r="B5535" t="s">
        <v>8822</v>
      </c>
      <c r="C5535" s="5">
        <f>IF($F$2=0," - ",Tabla1[[#This Row],[Base Precio de Lista neto]])</f>
        <v>81259.4139</v>
      </c>
      <c r="D5535" s="5">
        <f>IF($F$2=0," - ",Tabla1[[#This Row],[Base Precio de Lista neto]]*(1-$F$2))</f>
        <v>56881.58973</v>
      </c>
      <c r="E5535" s="5">
        <f>IF($F$2=0," - ",Tabla1[[#This Row],[Base para Mejor precio]]*(1-$F$2))</f>
        <v>51193.430757000002</v>
      </c>
      <c r="F5535" s="4" t="s">
        <v>5</v>
      </c>
      <c r="G5535" s="16" t="s">
        <v>6131</v>
      </c>
      <c r="H5535" s="5">
        <f>IFERROR(IF($F$3=0,"-",Tabla1[[#This Row],[Precio de Cliente neto]]*(1+$F$3)),"-")</f>
        <v>85322.384594999996</v>
      </c>
      <c r="I5535" s="5">
        <v>81259.4139</v>
      </c>
      <c r="J5535" s="5">
        <v>73133.472510000007</v>
      </c>
      <c r="K5535" s="26">
        <v>0.21</v>
      </c>
    </row>
    <row r="5536" spans="1:11">
      <c r="A5536" s="4">
        <v>22231</v>
      </c>
      <c r="B5536" t="s">
        <v>6681</v>
      </c>
      <c r="C5536" s="5">
        <f>IF($F$2=0," - ",Tabla1[[#This Row],[Base Precio de Lista neto]])</f>
        <v>1326.0530000000001</v>
      </c>
      <c r="D5536" s="5">
        <f>IF($F$2=0," - ",Tabla1[[#This Row],[Base Precio de Lista neto]]*(1-$F$2))</f>
        <v>928.23710000000005</v>
      </c>
      <c r="E5536" s="5">
        <f>IF($F$2=0," - ",Tabla1[[#This Row],[Base para Mejor precio]]*(1-$F$2))</f>
        <v>835.41338999999994</v>
      </c>
      <c r="F5536" s="4" t="s">
        <v>5</v>
      </c>
      <c r="G5536" s="16" t="s">
        <v>6131</v>
      </c>
      <c r="H5536" s="5">
        <f>IFERROR(IF($F$3=0,"-",Tabla1[[#This Row],[Precio de Cliente neto]]*(1+$F$3)),"-")</f>
        <v>1392.35565</v>
      </c>
      <c r="I5536" s="5">
        <v>1326.0530000000001</v>
      </c>
      <c r="J5536" s="5">
        <v>1193.4476999999999</v>
      </c>
      <c r="K5536" s="26">
        <v>0.21</v>
      </c>
    </row>
    <row r="5537" spans="1:11">
      <c r="A5537" s="4">
        <v>22232</v>
      </c>
      <c r="B5537" t="s">
        <v>6682</v>
      </c>
      <c r="C5537" s="5">
        <f>IF($F$2=0," - ",Tabla1[[#This Row],[Base Precio de Lista neto]])</f>
        <v>1712.5707</v>
      </c>
      <c r="D5537" s="5">
        <f>IF($F$2=0," - ",Tabla1[[#This Row],[Base Precio de Lista neto]]*(1-$F$2))</f>
        <v>1198.7994899999999</v>
      </c>
      <c r="E5537" s="5">
        <f>IF($F$2=0," - ",Tabla1[[#This Row],[Base para Mejor precio]]*(1-$F$2))</f>
        <v>1078.919541</v>
      </c>
      <c r="F5537" s="4" t="s">
        <v>5</v>
      </c>
      <c r="G5537" s="16" t="s">
        <v>6131</v>
      </c>
      <c r="H5537" s="5">
        <f>IFERROR(IF($F$3=0,"-",Tabla1[[#This Row],[Precio de Cliente neto]]*(1+$F$3)),"-")</f>
        <v>1798.1992349999998</v>
      </c>
      <c r="I5537" s="5">
        <v>1712.5707</v>
      </c>
      <c r="J5537" s="5">
        <v>1541.3136300000001</v>
      </c>
      <c r="K5537" s="26">
        <v>0.21</v>
      </c>
    </row>
    <row r="5538" spans="1:11">
      <c r="A5538" s="4">
        <v>22233</v>
      </c>
      <c r="B5538" t="s">
        <v>6683</v>
      </c>
      <c r="C5538" s="5">
        <f>IF($F$2=0," - ",Tabla1[[#This Row],[Base Precio de Lista neto]])</f>
        <v>2110.9812000000002</v>
      </c>
      <c r="D5538" s="5">
        <f>IF($F$2=0," - ",Tabla1[[#This Row],[Base Precio de Lista neto]]*(1-$F$2))</f>
        <v>1477.6868400000001</v>
      </c>
      <c r="E5538" s="5">
        <f>IF($F$2=0," - ",Tabla1[[#This Row],[Base para Mejor precio]]*(1-$F$2))</f>
        <v>1329.918156</v>
      </c>
      <c r="F5538" s="4" t="s">
        <v>5</v>
      </c>
      <c r="G5538" s="16" t="s">
        <v>6131</v>
      </c>
      <c r="H5538" s="5">
        <f>IFERROR(IF($F$3=0,"-",Tabla1[[#This Row],[Precio de Cliente neto]]*(1+$F$3)),"-")</f>
        <v>2216.53026</v>
      </c>
      <c r="I5538" s="5">
        <v>2110.9812000000002</v>
      </c>
      <c r="J5538" s="5">
        <v>1899.8830800000001</v>
      </c>
      <c r="K5538" s="26">
        <v>0.21</v>
      </c>
    </row>
    <row r="5539" spans="1:11">
      <c r="A5539" s="4">
        <v>22234</v>
      </c>
      <c r="B5539" t="s">
        <v>6684</v>
      </c>
      <c r="C5539" s="5">
        <f>IF($F$2=0," - ",Tabla1[[#This Row],[Base Precio de Lista neto]])</f>
        <v>2120.8919000000001</v>
      </c>
      <c r="D5539" s="5">
        <f>IF($F$2=0," - ",Tabla1[[#This Row],[Base Precio de Lista neto]]*(1-$F$2))</f>
        <v>1484.6243299999999</v>
      </c>
      <c r="E5539" s="5">
        <f>IF($F$2=0," - ",Tabla1[[#This Row],[Base para Mejor precio]]*(1-$F$2))</f>
        <v>1336.161897</v>
      </c>
      <c r="F5539" s="4" t="s">
        <v>5</v>
      </c>
      <c r="G5539" s="16" t="s">
        <v>6131</v>
      </c>
      <c r="H5539" s="5">
        <f>IFERROR(IF($F$3=0,"-",Tabla1[[#This Row],[Precio de Cliente neto]]*(1+$F$3)),"-")</f>
        <v>2226.9364949999999</v>
      </c>
      <c r="I5539" s="5">
        <v>2120.8919000000001</v>
      </c>
      <c r="J5539" s="5">
        <v>1908.8027099999999</v>
      </c>
      <c r="K5539" s="26">
        <v>0.21</v>
      </c>
    </row>
    <row r="5540" spans="1:11">
      <c r="A5540" s="4">
        <v>22235</v>
      </c>
      <c r="B5540" t="s">
        <v>6685</v>
      </c>
      <c r="C5540" s="5">
        <f>IF($F$2=0," - ",Tabla1[[#This Row],[Base Precio de Lista neto]])</f>
        <v>2227.9276</v>
      </c>
      <c r="D5540" s="5">
        <f>IF($F$2=0," - ",Tabla1[[#This Row],[Base Precio de Lista neto]]*(1-$F$2))</f>
        <v>1559.5493199999999</v>
      </c>
      <c r="E5540" s="5">
        <f>IF($F$2=0," - ",Tabla1[[#This Row],[Base para Mejor precio]]*(1-$F$2))</f>
        <v>1403.594388</v>
      </c>
      <c r="F5540" s="4" t="s">
        <v>5</v>
      </c>
      <c r="G5540" s="16" t="s">
        <v>6131</v>
      </c>
      <c r="H5540" s="5">
        <f>IFERROR(IF($F$3=0,"-",Tabla1[[#This Row],[Precio de Cliente neto]]*(1+$F$3)),"-")</f>
        <v>2339.3239799999997</v>
      </c>
      <c r="I5540" s="5">
        <v>2227.9276</v>
      </c>
      <c r="J5540" s="5">
        <v>2005.1348399999999</v>
      </c>
      <c r="K5540" s="26">
        <v>0.21</v>
      </c>
    </row>
    <row r="5541" spans="1:11">
      <c r="A5541" s="4">
        <v>22236</v>
      </c>
      <c r="B5541" t="s">
        <v>6686</v>
      </c>
      <c r="C5541" s="5">
        <f>IF($F$2=0," - ",Tabla1[[#This Row],[Base Precio de Lista neto]])</f>
        <v>2511.3739</v>
      </c>
      <c r="D5541" s="5">
        <f>IF($F$2=0," - ",Tabla1[[#This Row],[Base Precio de Lista neto]]*(1-$F$2))</f>
        <v>1757.96173</v>
      </c>
      <c r="E5541" s="5">
        <f>IF($F$2=0," - ",Tabla1[[#This Row],[Base para Mejor precio]]*(1-$F$2))</f>
        <v>1582.165557</v>
      </c>
      <c r="F5541" s="4" t="s">
        <v>5</v>
      </c>
      <c r="G5541" s="16" t="s">
        <v>6131</v>
      </c>
      <c r="H5541" s="5">
        <f>IFERROR(IF($F$3=0,"-",Tabla1[[#This Row],[Precio de Cliente neto]]*(1+$F$3)),"-")</f>
        <v>2636.942595</v>
      </c>
      <c r="I5541" s="5">
        <v>2511.3739</v>
      </c>
      <c r="J5541" s="5">
        <v>2260.2365100000002</v>
      </c>
      <c r="K5541" s="26">
        <v>0.21</v>
      </c>
    </row>
    <row r="5542" spans="1:11">
      <c r="A5542" s="4">
        <v>22237</v>
      </c>
      <c r="B5542" t="s">
        <v>6687</v>
      </c>
      <c r="C5542" s="5">
        <f>IF($F$2=0," - ",Tabla1[[#This Row],[Base Precio de Lista neto]])</f>
        <v>2834.4630999999999</v>
      </c>
      <c r="D5542" s="5">
        <f>IF($F$2=0," - ",Tabla1[[#This Row],[Base Precio de Lista neto]]*(1-$F$2))</f>
        <v>1984.1241699999998</v>
      </c>
      <c r="E5542" s="5">
        <f>IF($F$2=0," - ",Tabla1[[#This Row],[Base para Mejor precio]]*(1-$F$2))</f>
        <v>1785.711753</v>
      </c>
      <c r="F5542" s="4" t="s">
        <v>5</v>
      </c>
      <c r="G5542" s="16" t="s">
        <v>6131</v>
      </c>
      <c r="H5542" s="5">
        <f>IFERROR(IF($F$3=0,"-",Tabla1[[#This Row],[Precio de Cliente neto]]*(1+$F$3)),"-")</f>
        <v>2976.1862549999996</v>
      </c>
      <c r="I5542" s="5">
        <v>2834.4630999999999</v>
      </c>
      <c r="J5542" s="5">
        <v>2551.0167900000001</v>
      </c>
      <c r="K5542" s="26">
        <v>0.21</v>
      </c>
    </row>
    <row r="5543" spans="1:11">
      <c r="A5543" s="4">
        <v>22238</v>
      </c>
      <c r="B5543" t="s">
        <v>6688</v>
      </c>
      <c r="C5543" s="5">
        <f>IF($F$2=0," - ",Tabla1[[#This Row],[Base Precio de Lista neto]])</f>
        <v>3403.3377999999998</v>
      </c>
      <c r="D5543" s="5">
        <f>IF($F$2=0," - ",Tabla1[[#This Row],[Base Precio de Lista neto]]*(1-$F$2))</f>
        <v>2382.3364599999995</v>
      </c>
      <c r="E5543" s="5">
        <f>IF($F$2=0," - ",Tabla1[[#This Row],[Base para Mejor precio]]*(1-$F$2))</f>
        <v>2144.1028139999999</v>
      </c>
      <c r="F5543" s="4" t="s">
        <v>5</v>
      </c>
      <c r="G5543" s="16" t="s">
        <v>6131</v>
      </c>
      <c r="H5543" s="5">
        <f>IFERROR(IF($F$3=0,"-",Tabla1[[#This Row],[Precio de Cliente neto]]*(1+$F$3)),"-")</f>
        <v>3573.5046899999993</v>
      </c>
      <c r="I5543" s="5">
        <v>3403.3377999999998</v>
      </c>
      <c r="J5543" s="5">
        <v>3063.0040199999999</v>
      </c>
      <c r="K5543" s="26">
        <v>0.21</v>
      </c>
    </row>
    <row r="5544" spans="1:11">
      <c r="A5544" s="4">
        <v>22239</v>
      </c>
      <c r="B5544" t="s">
        <v>6689</v>
      </c>
      <c r="C5544" s="5">
        <f>IF($F$2=0," - ",Tabla1[[#This Row],[Base Precio de Lista neto]])</f>
        <v>4348.8194999999996</v>
      </c>
      <c r="D5544" s="5">
        <f>IF($F$2=0," - ",Tabla1[[#This Row],[Base Precio de Lista neto]]*(1-$F$2))</f>
        <v>3044.1736499999997</v>
      </c>
      <c r="E5544" s="5">
        <f>IF($F$2=0," - ",Tabla1[[#This Row],[Base para Mejor precio]]*(1-$F$2))</f>
        <v>2739.7562849999999</v>
      </c>
      <c r="F5544" s="4" t="s">
        <v>5</v>
      </c>
      <c r="G5544" s="16" t="s">
        <v>6131</v>
      </c>
      <c r="H5544" s="5">
        <f>IFERROR(IF($F$3=0,"-",Tabla1[[#This Row],[Precio de Cliente neto]]*(1+$F$3)),"-")</f>
        <v>4566.2604749999991</v>
      </c>
      <c r="I5544" s="5">
        <v>4348.8194999999996</v>
      </c>
      <c r="J5544" s="5">
        <v>3913.9375500000001</v>
      </c>
      <c r="K5544" s="26">
        <v>0.21</v>
      </c>
    </row>
    <row r="5545" spans="1:11">
      <c r="A5545" s="4">
        <v>22240</v>
      </c>
      <c r="B5545" t="s">
        <v>6690</v>
      </c>
      <c r="C5545" s="5">
        <f>IF($F$2=0," - ",Tabla1[[#This Row],[Base Precio de Lista neto]])</f>
        <v>4937.5156999999999</v>
      </c>
      <c r="D5545" s="5">
        <f>IF($F$2=0," - ",Tabla1[[#This Row],[Base Precio de Lista neto]]*(1-$F$2))</f>
        <v>3456.2609899999998</v>
      </c>
      <c r="E5545" s="5">
        <f>IF($F$2=0," - ",Tabla1[[#This Row],[Base para Mejor precio]]*(1-$F$2))</f>
        <v>3110.6348909999997</v>
      </c>
      <c r="F5545" s="4" t="s">
        <v>5</v>
      </c>
      <c r="G5545" s="16" t="s">
        <v>6131</v>
      </c>
      <c r="H5545" s="5">
        <f>IFERROR(IF($F$3=0,"-",Tabla1[[#This Row],[Precio de Cliente neto]]*(1+$F$3)),"-")</f>
        <v>5184.3914850000001</v>
      </c>
      <c r="I5545" s="5">
        <v>4937.5156999999999</v>
      </c>
      <c r="J5545" s="5">
        <v>4443.7641299999996</v>
      </c>
      <c r="K5545" s="26">
        <v>0.21</v>
      </c>
    </row>
    <row r="5546" spans="1:11">
      <c r="A5546" s="4">
        <v>22250</v>
      </c>
      <c r="B5546" t="s">
        <v>9330</v>
      </c>
      <c r="C5546" s="5">
        <f>IF($F$2=0," - ",Tabla1[[#This Row],[Base Precio de Lista neto]])</f>
        <v>724.11419999999998</v>
      </c>
      <c r="D5546" s="5">
        <f>IF($F$2=0," - ",Tabla1[[#This Row],[Base Precio de Lista neto]]*(1-$F$2))</f>
        <v>506.87993999999998</v>
      </c>
      <c r="E5546" s="5">
        <f>IF($F$2=0," - ",Tabla1[[#This Row],[Base para Mejor precio]]*(1-$F$2))</f>
        <v>456.19194599999992</v>
      </c>
      <c r="F5546" s="4" t="s">
        <v>4</v>
      </c>
      <c r="G5546" s="16" t="s">
        <v>6131</v>
      </c>
      <c r="H5546" s="5">
        <f>IFERROR(IF($F$3=0,"-",Tabla1[[#This Row],[Precio de Cliente neto]]*(1+$F$3)),"-")</f>
        <v>760.31990999999994</v>
      </c>
      <c r="I5546" s="5">
        <v>724.11419999999998</v>
      </c>
      <c r="J5546" s="5">
        <v>651.70277999999996</v>
      </c>
      <c r="K5546" s="26">
        <v>0.21</v>
      </c>
    </row>
    <row r="5547" spans="1:11">
      <c r="A5547" s="4">
        <v>22300</v>
      </c>
      <c r="B5547" t="s">
        <v>6391</v>
      </c>
      <c r="C5547" s="5">
        <f>IF($F$2=0," - ",Tabla1[[#This Row],[Base Precio de Lista neto]])</f>
        <v>237.23079999999999</v>
      </c>
      <c r="D5547" s="5">
        <f>IF($F$2=0," - ",Tabla1[[#This Row],[Base Precio de Lista neto]]*(1-$F$2))</f>
        <v>166.06155999999999</v>
      </c>
      <c r="E5547" s="5">
        <f>IF($F$2=0," - ",Tabla1[[#This Row],[Base para Mejor precio]]*(1-$F$2))</f>
        <v>149.45540399999999</v>
      </c>
      <c r="F5547" s="4" t="s">
        <v>6</v>
      </c>
      <c r="G5547" s="16" t="s">
        <v>6131</v>
      </c>
      <c r="H5547" s="5">
        <f>IFERROR(IF($F$3=0,"-",Tabla1[[#This Row],[Precio de Cliente neto]]*(1+$F$3)),"-")</f>
        <v>249.09233999999998</v>
      </c>
      <c r="I5547" s="5">
        <v>237.23079999999999</v>
      </c>
      <c r="J5547" s="5">
        <v>213.50772000000001</v>
      </c>
      <c r="K5547" s="26">
        <v>0.21</v>
      </c>
    </row>
    <row r="5548" spans="1:11">
      <c r="A5548" s="4">
        <v>22301</v>
      </c>
      <c r="B5548" t="s">
        <v>6392</v>
      </c>
      <c r="C5548" s="5">
        <f>IF($F$2=0," - ",Tabla1[[#This Row],[Base Precio de Lista neto]])</f>
        <v>316.3168</v>
      </c>
      <c r="D5548" s="5">
        <f>IF($F$2=0," - ",Tabla1[[#This Row],[Base Precio de Lista neto]]*(1-$F$2))</f>
        <v>221.42175999999998</v>
      </c>
      <c r="E5548" s="5">
        <f>IF($F$2=0," - ",Tabla1[[#This Row],[Base para Mejor precio]]*(1-$F$2))</f>
        <v>199.27958399999997</v>
      </c>
      <c r="F5548" s="4" t="s">
        <v>6</v>
      </c>
      <c r="G5548" s="16" t="s">
        <v>6131</v>
      </c>
      <c r="H5548" s="5">
        <f>IFERROR(IF($F$3=0,"-",Tabla1[[#This Row],[Precio de Cliente neto]]*(1+$F$3)),"-")</f>
        <v>332.13263999999998</v>
      </c>
      <c r="I5548" s="5">
        <v>316.3168</v>
      </c>
      <c r="J5548" s="5">
        <v>284.68511999999998</v>
      </c>
      <c r="K5548" s="26">
        <v>0.21</v>
      </c>
    </row>
    <row r="5549" spans="1:11">
      <c r="A5549" s="4">
        <v>22302</v>
      </c>
      <c r="B5549" t="s">
        <v>4224</v>
      </c>
      <c r="C5549" s="5">
        <f>IF($F$2=0," - ",Tabla1[[#This Row],[Base Precio de Lista neto]])</f>
        <v>923.0181</v>
      </c>
      <c r="D5549" s="5">
        <f>IF($F$2=0," - ",Tabla1[[#This Row],[Base Precio de Lista neto]]*(1-$F$2))</f>
        <v>646.11266999999998</v>
      </c>
      <c r="E5549" s="5">
        <f>IF($F$2=0," - ",Tabla1[[#This Row],[Base para Mejor precio]]*(1-$F$2))</f>
        <v>581.50140299999998</v>
      </c>
      <c r="F5549" s="4" t="s">
        <v>4</v>
      </c>
      <c r="G5549" s="16" t="s">
        <v>6131</v>
      </c>
      <c r="H5549" s="5">
        <f>IFERROR(IF($F$3=0,"-",Tabla1[[#This Row],[Precio de Cliente neto]]*(1+$F$3)),"-")</f>
        <v>969.16900499999997</v>
      </c>
      <c r="I5549" s="5">
        <v>923.0181</v>
      </c>
      <c r="J5549" s="5">
        <v>830.71628999999996</v>
      </c>
      <c r="K5549" s="26">
        <v>0.21</v>
      </c>
    </row>
    <row r="5550" spans="1:11">
      <c r="A5550" s="4">
        <v>22329</v>
      </c>
      <c r="B5550" t="s">
        <v>4225</v>
      </c>
      <c r="C5550" s="5">
        <f>IF($F$2=0," - ",Tabla1[[#This Row],[Base Precio de Lista neto]])</f>
        <v>3472.1444000000001</v>
      </c>
      <c r="D5550" s="5">
        <f>IF($F$2=0," - ",Tabla1[[#This Row],[Base Precio de Lista neto]]*(1-$F$2))</f>
        <v>2430.50108</v>
      </c>
      <c r="E5550" s="5">
        <f>IF($F$2=0," - ",Tabla1[[#This Row],[Base para Mejor precio]]*(1-$F$2))</f>
        <v>2187.4509719999996</v>
      </c>
      <c r="F5550" s="4" t="s">
        <v>4</v>
      </c>
      <c r="G5550" s="16" t="s">
        <v>6131</v>
      </c>
      <c r="H5550" s="5">
        <f>IFERROR(IF($F$3=0,"-",Tabla1[[#This Row],[Precio de Cliente neto]]*(1+$F$3)),"-")</f>
        <v>3645.75162</v>
      </c>
      <c r="I5550" s="5">
        <v>3472.1444000000001</v>
      </c>
      <c r="J5550" s="5">
        <v>3124.9299599999999</v>
      </c>
      <c r="K5550" s="26">
        <v>0.21</v>
      </c>
    </row>
    <row r="5551" spans="1:11">
      <c r="A5551" s="4">
        <v>22332</v>
      </c>
      <c r="B5551" t="s">
        <v>4226</v>
      </c>
      <c r="C5551" s="5">
        <f>IF($F$2=0," - ",Tabla1[[#This Row],[Base Precio de Lista neto]])</f>
        <v>2858.6307000000002</v>
      </c>
      <c r="D5551" s="5">
        <f>IF($F$2=0," - ",Tabla1[[#This Row],[Base Precio de Lista neto]]*(1-$F$2))</f>
        <v>2001.0414900000001</v>
      </c>
      <c r="E5551" s="5">
        <f>IF($F$2=0," - ",Tabla1[[#This Row],[Base para Mejor precio]]*(1-$F$2))</f>
        <v>1800.9373409999998</v>
      </c>
      <c r="F5551" s="4" t="s">
        <v>4</v>
      </c>
      <c r="G5551" s="16" t="s">
        <v>6131</v>
      </c>
      <c r="H5551" s="5">
        <f>IFERROR(IF($F$3=0,"-",Tabla1[[#This Row],[Precio de Cliente neto]]*(1+$F$3)),"-")</f>
        <v>3001.5622350000003</v>
      </c>
      <c r="I5551" s="5">
        <v>2858.6307000000002</v>
      </c>
      <c r="J5551" s="5">
        <v>2572.7676299999998</v>
      </c>
      <c r="K5551" s="26">
        <v>0.21</v>
      </c>
    </row>
    <row r="5552" spans="1:11">
      <c r="A5552" s="4">
        <v>22335</v>
      </c>
      <c r="B5552" t="s">
        <v>4227</v>
      </c>
      <c r="C5552" s="5">
        <f>IF($F$2=0," - ",Tabla1[[#This Row],[Base Precio de Lista neto]])</f>
        <v>1491.1809000000001</v>
      </c>
      <c r="D5552" s="5">
        <f>IF($F$2=0," - ",Tabla1[[#This Row],[Base Precio de Lista neto]]*(1-$F$2))</f>
        <v>1043.82663</v>
      </c>
      <c r="E5552" s="5">
        <f>IF($F$2=0," - ",Tabla1[[#This Row],[Base para Mejor precio]]*(1-$F$2))</f>
        <v>939.44396699999982</v>
      </c>
      <c r="F5552" s="4" t="s">
        <v>5</v>
      </c>
      <c r="G5552" s="16" t="s">
        <v>6131</v>
      </c>
      <c r="H5552" s="5">
        <f>IFERROR(IF($F$3=0,"-",Tabla1[[#This Row],[Precio de Cliente neto]]*(1+$F$3)),"-")</f>
        <v>1565.739945</v>
      </c>
      <c r="I5552" s="5">
        <v>1491.1809000000001</v>
      </c>
      <c r="J5552" s="5">
        <v>1342.0628099999999</v>
      </c>
      <c r="K5552" s="26">
        <v>0.21</v>
      </c>
    </row>
    <row r="5553" spans="1:11">
      <c r="A5553" s="4">
        <v>22350</v>
      </c>
      <c r="B5553" t="s">
        <v>4228</v>
      </c>
      <c r="C5553" s="5">
        <f>IF($F$2=0," - ",Tabla1[[#This Row],[Base Precio de Lista neto]])</f>
        <v>897.43970000000002</v>
      </c>
      <c r="D5553" s="5">
        <f>IF($F$2=0," - ",Tabla1[[#This Row],[Base Precio de Lista neto]]*(1-$F$2))</f>
        <v>628.20778999999993</v>
      </c>
      <c r="E5553" s="5">
        <f>IF($F$2=0," - ",Tabla1[[#This Row],[Base para Mejor precio]]*(1-$F$2))</f>
        <v>565.38701100000003</v>
      </c>
      <c r="F5553" s="4" t="s">
        <v>5</v>
      </c>
      <c r="G5553" s="16" t="s">
        <v>6131</v>
      </c>
      <c r="H5553" s="5">
        <f>IFERROR(IF($F$3=0,"-",Tabla1[[#This Row],[Precio de Cliente neto]]*(1+$F$3)),"-")</f>
        <v>942.3116849999999</v>
      </c>
      <c r="I5553" s="5">
        <v>897.43970000000002</v>
      </c>
      <c r="J5553" s="5">
        <v>807.69573000000003</v>
      </c>
      <c r="K5553" s="26">
        <v>0.21</v>
      </c>
    </row>
    <row r="5554" spans="1:11">
      <c r="A5554" s="4">
        <v>22351</v>
      </c>
      <c r="B5554" t="s">
        <v>4229</v>
      </c>
      <c r="C5554" s="5">
        <f>IF($F$2=0," - ",Tabla1[[#This Row],[Base Precio de Lista neto]])</f>
        <v>1009.62</v>
      </c>
      <c r="D5554" s="5">
        <f>IF($F$2=0," - ",Tabla1[[#This Row],[Base Precio de Lista neto]]*(1-$F$2))</f>
        <v>706.73399999999992</v>
      </c>
      <c r="E5554" s="5">
        <f>IF($F$2=0," - ",Tabla1[[#This Row],[Base para Mejor precio]]*(1-$F$2))</f>
        <v>636.06060000000002</v>
      </c>
      <c r="F5554" s="4" t="s">
        <v>5</v>
      </c>
      <c r="G5554" s="16" t="s">
        <v>6131</v>
      </c>
      <c r="H5554" s="5">
        <f>IFERROR(IF($F$3=0,"-",Tabla1[[#This Row],[Precio de Cliente neto]]*(1+$F$3)),"-")</f>
        <v>1060.1009999999999</v>
      </c>
      <c r="I5554" s="5">
        <v>1009.62</v>
      </c>
      <c r="J5554" s="5">
        <v>908.65800000000002</v>
      </c>
      <c r="K5554" s="26">
        <v>0.21</v>
      </c>
    </row>
    <row r="5555" spans="1:11">
      <c r="A5555" s="4">
        <v>22352</v>
      </c>
      <c r="B5555" t="s">
        <v>4230</v>
      </c>
      <c r="C5555" s="5">
        <f>IF($F$2=0," - ",Tabla1[[#This Row],[Base Precio de Lista neto]])</f>
        <v>1054.4808</v>
      </c>
      <c r="D5555" s="5">
        <f>IF($F$2=0," - ",Tabla1[[#This Row],[Base Precio de Lista neto]]*(1-$F$2))</f>
        <v>738.13656000000003</v>
      </c>
      <c r="E5555" s="5">
        <f>IF($F$2=0," - ",Tabla1[[#This Row],[Base para Mejor precio]]*(1-$F$2))</f>
        <v>664.32290399999999</v>
      </c>
      <c r="F5555" s="4" t="s">
        <v>5</v>
      </c>
      <c r="G5555" s="16" t="s">
        <v>6131</v>
      </c>
      <c r="H5555" s="5">
        <f>IFERROR(IF($F$3=0,"-",Tabla1[[#This Row],[Precio de Cliente neto]]*(1+$F$3)),"-")</f>
        <v>1107.2048400000001</v>
      </c>
      <c r="I5555" s="5">
        <v>1054.4808</v>
      </c>
      <c r="J5555" s="5">
        <v>949.03272000000004</v>
      </c>
      <c r="K5555" s="26">
        <v>0.21</v>
      </c>
    </row>
    <row r="5556" spans="1:11">
      <c r="A5556" s="4">
        <v>22353</v>
      </c>
      <c r="B5556" t="s">
        <v>4231</v>
      </c>
      <c r="C5556" s="5">
        <f>IF($F$2=0," - ",Tabla1[[#This Row],[Base Precio de Lista neto]])</f>
        <v>1174.1931999999999</v>
      </c>
      <c r="D5556" s="5">
        <f>IF($F$2=0," - ",Tabla1[[#This Row],[Base Precio de Lista neto]]*(1-$F$2))</f>
        <v>821.93523999999991</v>
      </c>
      <c r="E5556" s="5">
        <f>IF($F$2=0," - ",Tabla1[[#This Row],[Base para Mejor precio]]*(1-$F$2))</f>
        <v>739.74171599999988</v>
      </c>
      <c r="F5556" s="4" t="s">
        <v>5</v>
      </c>
      <c r="G5556" s="16" t="s">
        <v>6131</v>
      </c>
      <c r="H5556" s="5">
        <f>IFERROR(IF($F$3=0,"-",Tabla1[[#This Row],[Precio de Cliente neto]]*(1+$F$3)),"-")</f>
        <v>1232.9028599999999</v>
      </c>
      <c r="I5556" s="5">
        <v>1174.1931999999999</v>
      </c>
      <c r="J5556" s="5">
        <v>1056.77388</v>
      </c>
      <c r="K5556" s="26">
        <v>0.21</v>
      </c>
    </row>
    <row r="5557" spans="1:11">
      <c r="A5557" s="4">
        <v>22354</v>
      </c>
      <c r="B5557" t="s">
        <v>4232</v>
      </c>
      <c r="C5557" s="5">
        <f>IF($F$2=0," - ",Tabla1[[#This Row],[Base Precio de Lista neto]])</f>
        <v>1570.4648999999999</v>
      </c>
      <c r="D5557" s="5">
        <f>IF($F$2=0," - ",Tabla1[[#This Row],[Base Precio de Lista neto]]*(1-$F$2))</f>
        <v>1099.3254299999999</v>
      </c>
      <c r="E5557" s="5">
        <f>IF($F$2=0," - ",Tabla1[[#This Row],[Base para Mejor precio]]*(1-$F$2))</f>
        <v>989.39288699999997</v>
      </c>
      <c r="F5557" s="4" t="s">
        <v>5</v>
      </c>
      <c r="G5557" s="16" t="s">
        <v>6131</v>
      </c>
      <c r="H5557" s="5">
        <f>IFERROR(IF($F$3=0,"-",Tabla1[[#This Row],[Precio de Cliente neto]]*(1+$F$3)),"-")</f>
        <v>1648.9881449999998</v>
      </c>
      <c r="I5557" s="5">
        <v>1570.4648999999999</v>
      </c>
      <c r="J5557" s="5">
        <v>1413.41841</v>
      </c>
      <c r="K5557" s="26">
        <v>0.21</v>
      </c>
    </row>
    <row r="5558" spans="1:11">
      <c r="A5558" s="4">
        <v>22355</v>
      </c>
      <c r="B5558" t="s">
        <v>4233</v>
      </c>
      <c r="C5558" s="5">
        <f>IF($F$2=0," - ",Tabla1[[#This Row],[Base Precio de Lista neto]])</f>
        <v>1643.8786</v>
      </c>
      <c r="D5558" s="5">
        <f>IF($F$2=0," - ",Tabla1[[#This Row],[Base Precio de Lista neto]]*(1-$F$2))</f>
        <v>1150.7150199999999</v>
      </c>
      <c r="E5558" s="5">
        <f>IF($F$2=0," - ",Tabla1[[#This Row],[Base para Mejor precio]]*(1-$F$2))</f>
        <v>1035.6435179999999</v>
      </c>
      <c r="F5558" s="4" t="s">
        <v>5</v>
      </c>
      <c r="G5558" s="16" t="s">
        <v>6131</v>
      </c>
      <c r="H5558" s="5">
        <f>IFERROR(IF($F$3=0,"-",Tabla1[[#This Row],[Precio de Cliente neto]]*(1+$F$3)),"-")</f>
        <v>1726.0725299999999</v>
      </c>
      <c r="I5558" s="5">
        <v>1643.8786</v>
      </c>
      <c r="J5558" s="5">
        <v>1479.49074</v>
      </c>
      <c r="K5558" s="26">
        <v>0.21</v>
      </c>
    </row>
    <row r="5559" spans="1:11">
      <c r="A5559" s="4">
        <v>22356</v>
      </c>
      <c r="B5559" t="s">
        <v>4234</v>
      </c>
      <c r="C5559" s="5">
        <f>IF($F$2=0," - ",Tabla1[[#This Row],[Base Precio de Lista neto]])</f>
        <v>2019.1952000000001</v>
      </c>
      <c r="D5559" s="5">
        <f>IF($F$2=0," - ",Tabla1[[#This Row],[Base Precio de Lista neto]]*(1-$F$2))</f>
        <v>1413.4366399999999</v>
      </c>
      <c r="E5559" s="5">
        <f>IF($F$2=0," - ",Tabla1[[#This Row],[Base para Mejor precio]]*(1-$F$2))</f>
        <v>1272.0929759999999</v>
      </c>
      <c r="F5559" s="4" t="s">
        <v>5</v>
      </c>
      <c r="G5559" s="16" t="s">
        <v>6131</v>
      </c>
      <c r="H5559" s="5">
        <f>IFERROR(IF($F$3=0,"-",Tabla1[[#This Row],[Precio de Cliente neto]]*(1+$F$3)),"-")</f>
        <v>2120.1549599999998</v>
      </c>
      <c r="I5559" s="5">
        <v>2019.1952000000001</v>
      </c>
      <c r="J5559" s="5">
        <v>1817.27568</v>
      </c>
      <c r="K5559" s="26">
        <v>0.21</v>
      </c>
    </row>
    <row r="5560" spans="1:11">
      <c r="A5560" s="4">
        <v>22357</v>
      </c>
      <c r="B5560" t="s">
        <v>4235</v>
      </c>
      <c r="C5560" s="5">
        <f>IF($F$2=0," - ",Tabla1[[#This Row],[Base Precio de Lista neto]])</f>
        <v>2115.2217000000001</v>
      </c>
      <c r="D5560" s="5">
        <f>IF($F$2=0," - ",Tabla1[[#This Row],[Base Precio de Lista neto]]*(1-$F$2))</f>
        <v>1480.6551899999999</v>
      </c>
      <c r="E5560" s="5">
        <f>IF($F$2=0," - ",Tabla1[[#This Row],[Base para Mejor precio]]*(1-$F$2))</f>
        <v>1332.589671</v>
      </c>
      <c r="F5560" s="4" t="s">
        <v>5</v>
      </c>
      <c r="G5560" s="16" t="s">
        <v>6131</v>
      </c>
      <c r="H5560" s="5">
        <f>IFERROR(IF($F$3=0,"-",Tabla1[[#This Row],[Precio de Cliente neto]]*(1+$F$3)),"-")</f>
        <v>2220.9827850000001</v>
      </c>
      <c r="I5560" s="5">
        <v>2115.2217000000001</v>
      </c>
      <c r="J5560" s="5">
        <v>1903.6995300000001</v>
      </c>
      <c r="K5560" s="26">
        <v>0.21</v>
      </c>
    </row>
    <row r="5561" spans="1:11">
      <c r="A5561" s="4">
        <v>22358</v>
      </c>
      <c r="B5561" t="s">
        <v>4236</v>
      </c>
      <c r="C5561" s="5">
        <f>IF($F$2=0," - ",Tabla1[[#This Row],[Base Precio de Lista neto]])</f>
        <v>1186.5333000000001</v>
      </c>
      <c r="D5561" s="5">
        <f>IF($F$2=0," - ",Tabla1[[#This Row],[Base Precio de Lista neto]]*(1-$F$2))</f>
        <v>830.57330999999999</v>
      </c>
      <c r="E5561" s="5">
        <f>IF($F$2=0," - ",Tabla1[[#This Row],[Base para Mejor precio]]*(1-$F$2))</f>
        <v>747.5159789999999</v>
      </c>
      <c r="F5561" s="4" t="s">
        <v>5</v>
      </c>
      <c r="G5561" s="16" t="s">
        <v>6131</v>
      </c>
      <c r="H5561" s="5">
        <f>IFERROR(IF($F$3=0,"-",Tabla1[[#This Row],[Precio de Cliente neto]]*(1+$F$3)),"-")</f>
        <v>1245.8599650000001</v>
      </c>
      <c r="I5561" s="5">
        <v>1186.5333000000001</v>
      </c>
      <c r="J5561" s="5">
        <v>1067.87997</v>
      </c>
      <c r="K5561" s="26">
        <v>0.21</v>
      </c>
    </row>
    <row r="5562" spans="1:11">
      <c r="A5562" s="4">
        <v>22359</v>
      </c>
      <c r="B5562" t="s">
        <v>4237</v>
      </c>
      <c r="C5562" s="5">
        <f>IF($F$2=0," - ",Tabla1[[#This Row],[Base Precio de Lista neto]])</f>
        <v>1397.9214999999999</v>
      </c>
      <c r="D5562" s="5">
        <f>IF($F$2=0," - ",Tabla1[[#This Row],[Base Precio de Lista neto]]*(1-$F$2))</f>
        <v>978.54504999999983</v>
      </c>
      <c r="E5562" s="5">
        <f>IF($F$2=0," - ",Tabla1[[#This Row],[Base para Mejor precio]]*(1-$F$2))</f>
        <v>880.69054499999993</v>
      </c>
      <c r="F5562" s="4" t="s">
        <v>5</v>
      </c>
      <c r="G5562" s="16" t="s">
        <v>6131</v>
      </c>
      <c r="H5562" s="5">
        <f>IFERROR(IF($F$3=0,"-",Tabla1[[#This Row],[Precio de Cliente neto]]*(1+$F$3)),"-")</f>
        <v>1467.8175749999998</v>
      </c>
      <c r="I5562" s="5">
        <v>1397.9214999999999</v>
      </c>
      <c r="J5562" s="5">
        <v>1258.1293499999999</v>
      </c>
      <c r="K5562" s="26">
        <v>0.21</v>
      </c>
    </row>
    <row r="5563" spans="1:11">
      <c r="A5563" s="4">
        <v>22360</v>
      </c>
      <c r="B5563" t="s">
        <v>4238</v>
      </c>
      <c r="C5563" s="5">
        <f>IF($F$2=0," - ",Tabla1[[#This Row],[Base Precio de Lista neto]])</f>
        <v>1574.8507999999999</v>
      </c>
      <c r="D5563" s="5">
        <f>IF($F$2=0," - ",Tabla1[[#This Row],[Base Precio de Lista neto]]*(1-$F$2))</f>
        <v>1102.3955599999999</v>
      </c>
      <c r="E5563" s="5">
        <f>IF($F$2=0," - ",Tabla1[[#This Row],[Base para Mejor precio]]*(1-$F$2))</f>
        <v>992.15600399999994</v>
      </c>
      <c r="F5563" s="4" t="s">
        <v>5</v>
      </c>
      <c r="G5563" s="16" t="s">
        <v>6131</v>
      </c>
      <c r="H5563" s="5">
        <f>IFERROR(IF($F$3=0,"-",Tabla1[[#This Row],[Precio de Cliente neto]]*(1+$F$3)),"-")</f>
        <v>1653.5933399999999</v>
      </c>
      <c r="I5563" s="5">
        <v>1574.8507999999999</v>
      </c>
      <c r="J5563" s="5">
        <v>1417.36572</v>
      </c>
      <c r="K5563" s="26">
        <v>0.21</v>
      </c>
    </row>
    <row r="5564" spans="1:11">
      <c r="A5564" s="4">
        <v>22361</v>
      </c>
      <c r="B5564" t="s">
        <v>4239</v>
      </c>
      <c r="C5564" s="5">
        <f>IF($F$2=0," - ",Tabla1[[#This Row],[Base Precio de Lista neto]])</f>
        <v>1617.8989999999999</v>
      </c>
      <c r="D5564" s="5">
        <f>IF($F$2=0," - ",Tabla1[[#This Row],[Base Precio de Lista neto]]*(1-$F$2))</f>
        <v>1132.5292999999999</v>
      </c>
      <c r="E5564" s="5">
        <f>IF($F$2=0," - ",Tabla1[[#This Row],[Base para Mejor precio]]*(1-$F$2))</f>
        <v>1019.2763699999998</v>
      </c>
      <c r="F5564" s="4" t="s">
        <v>5</v>
      </c>
      <c r="G5564" s="16" t="s">
        <v>6131</v>
      </c>
      <c r="H5564" s="5">
        <f>IFERROR(IF($F$3=0,"-",Tabla1[[#This Row],[Precio de Cliente neto]]*(1+$F$3)),"-")</f>
        <v>1698.7939499999998</v>
      </c>
      <c r="I5564" s="5">
        <v>1617.8989999999999</v>
      </c>
      <c r="J5564" s="5">
        <v>1456.1090999999999</v>
      </c>
      <c r="K5564" s="26">
        <v>0.21</v>
      </c>
    </row>
    <row r="5565" spans="1:11">
      <c r="A5565" s="4">
        <v>22362</v>
      </c>
      <c r="B5565" t="s">
        <v>4240</v>
      </c>
      <c r="C5565" s="5">
        <f>IF($F$2=0," - ",Tabla1[[#This Row],[Base Precio de Lista neto]])</f>
        <v>931.93499999999995</v>
      </c>
      <c r="D5565" s="5">
        <f>IF($F$2=0," - ",Tabla1[[#This Row],[Base Precio de Lista neto]]*(1-$F$2))</f>
        <v>652.35449999999992</v>
      </c>
      <c r="E5565" s="5">
        <f>IF($F$2=0," - ",Tabla1[[#This Row],[Base para Mejor precio]]*(1-$F$2))</f>
        <v>587.1190499999999</v>
      </c>
      <c r="F5565" s="4" t="s">
        <v>5</v>
      </c>
      <c r="G5565" s="16" t="s">
        <v>6131</v>
      </c>
      <c r="H5565" s="5">
        <f>IFERROR(IF($F$3=0,"-",Tabla1[[#This Row],[Precio de Cliente neto]]*(1+$F$3)),"-")</f>
        <v>978.53174999999987</v>
      </c>
      <c r="I5565" s="5">
        <v>931.93499999999995</v>
      </c>
      <c r="J5565" s="5">
        <v>838.74149999999997</v>
      </c>
      <c r="K5565" s="26">
        <v>0.21</v>
      </c>
    </row>
    <row r="5566" spans="1:11">
      <c r="A5566" s="4">
        <v>22363</v>
      </c>
      <c r="B5566" t="s">
        <v>4241</v>
      </c>
      <c r="C5566" s="5">
        <f>IF($F$2=0," - ",Tabla1[[#This Row],[Base Precio de Lista neto]])</f>
        <v>1025.127</v>
      </c>
      <c r="D5566" s="5">
        <f>IF($F$2=0," - ",Tabla1[[#This Row],[Base Precio de Lista neto]]*(1-$F$2))</f>
        <v>717.58889999999997</v>
      </c>
      <c r="E5566" s="5">
        <f>IF($F$2=0," - ",Tabla1[[#This Row],[Base para Mejor precio]]*(1-$F$2))</f>
        <v>645.8300099999999</v>
      </c>
      <c r="F5566" s="4" t="s">
        <v>5</v>
      </c>
      <c r="G5566" s="16" t="s">
        <v>6131</v>
      </c>
      <c r="H5566" s="5">
        <f>IFERROR(IF($F$3=0,"-",Tabla1[[#This Row],[Precio de Cliente neto]]*(1+$F$3)),"-")</f>
        <v>1076.3833500000001</v>
      </c>
      <c r="I5566" s="5">
        <v>1025.127</v>
      </c>
      <c r="J5566" s="5">
        <v>922.61429999999996</v>
      </c>
      <c r="K5566" s="26">
        <v>0.21</v>
      </c>
    </row>
    <row r="5567" spans="1:11">
      <c r="A5567" s="4">
        <v>22364</v>
      </c>
      <c r="B5567" t="s">
        <v>4242</v>
      </c>
      <c r="C5567" s="5">
        <f>IF($F$2=0," - ",Tabla1[[#This Row],[Base Precio de Lista neto]])</f>
        <v>1070.7089000000001</v>
      </c>
      <c r="D5567" s="5">
        <f>IF($F$2=0," - ",Tabla1[[#This Row],[Base Precio de Lista neto]]*(1-$F$2))</f>
        <v>749.49622999999997</v>
      </c>
      <c r="E5567" s="5">
        <f>IF($F$2=0," - ",Tabla1[[#This Row],[Base para Mejor precio]]*(1-$F$2))</f>
        <v>674.54660699999999</v>
      </c>
      <c r="F5567" s="4" t="s">
        <v>5</v>
      </c>
      <c r="G5567" s="16" t="s">
        <v>6131</v>
      </c>
      <c r="H5567" s="5">
        <f>IFERROR(IF($F$3=0,"-",Tabla1[[#This Row],[Precio de Cliente neto]]*(1+$F$3)),"-")</f>
        <v>1124.2443450000001</v>
      </c>
      <c r="I5567" s="5">
        <v>1070.7089000000001</v>
      </c>
      <c r="J5567" s="5">
        <v>963.63801000000001</v>
      </c>
      <c r="K5567" s="26">
        <v>0.21</v>
      </c>
    </row>
    <row r="5568" spans="1:11">
      <c r="A5568" s="4">
        <v>22365</v>
      </c>
      <c r="B5568" t="s">
        <v>4243</v>
      </c>
      <c r="C5568" s="5">
        <f>IF($F$2=0," - ",Tabla1[[#This Row],[Base Precio de Lista neto]])</f>
        <v>1164.9531999999999</v>
      </c>
      <c r="D5568" s="5">
        <f>IF($F$2=0," - ",Tabla1[[#This Row],[Base Precio de Lista neto]]*(1-$F$2))</f>
        <v>815.46723999999995</v>
      </c>
      <c r="E5568" s="5">
        <f>IF($F$2=0," - ",Tabla1[[#This Row],[Base para Mejor precio]]*(1-$F$2))</f>
        <v>733.92051599999991</v>
      </c>
      <c r="F5568" s="4" t="s">
        <v>5</v>
      </c>
      <c r="G5568" s="16" t="s">
        <v>6131</v>
      </c>
      <c r="H5568" s="5">
        <f>IFERROR(IF($F$3=0,"-",Tabla1[[#This Row],[Precio de Cliente neto]]*(1+$F$3)),"-")</f>
        <v>1223.2008599999999</v>
      </c>
      <c r="I5568" s="5">
        <v>1164.9531999999999</v>
      </c>
      <c r="J5568" s="5">
        <v>1048.4578799999999</v>
      </c>
      <c r="K5568" s="26">
        <v>0.21</v>
      </c>
    </row>
    <row r="5569" spans="1:11">
      <c r="A5569" s="4">
        <v>22366</v>
      </c>
      <c r="B5569" t="s">
        <v>4244</v>
      </c>
      <c r="C5569" s="5">
        <f>IF($F$2=0," - ",Tabla1[[#This Row],[Base Precio de Lista neto]])</f>
        <v>1594.6678999999999</v>
      </c>
      <c r="D5569" s="5">
        <f>IF($F$2=0," - ",Tabla1[[#This Row],[Base Precio de Lista neto]]*(1-$F$2))</f>
        <v>1116.2675299999999</v>
      </c>
      <c r="E5569" s="5">
        <f>IF($F$2=0," - ",Tabla1[[#This Row],[Base para Mejor precio]]*(1-$F$2))</f>
        <v>1004.640777</v>
      </c>
      <c r="F5569" s="4" t="s">
        <v>5</v>
      </c>
      <c r="G5569" s="16" t="s">
        <v>6131</v>
      </c>
      <c r="H5569" s="5">
        <f>IFERROR(IF($F$3=0,"-",Tabla1[[#This Row],[Precio de Cliente neto]]*(1+$F$3)),"-")</f>
        <v>1674.4012949999997</v>
      </c>
      <c r="I5569" s="5">
        <v>1594.6678999999999</v>
      </c>
      <c r="J5569" s="5">
        <v>1435.20111</v>
      </c>
      <c r="K5569" s="26">
        <v>0.21</v>
      </c>
    </row>
    <row r="5570" spans="1:11">
      <c r="A5570" s="4">
        <v>22367</v>
      </c>
      <c r="B5570" t="s">
        <v>4245</v>
      </c>
      <c r="C5570" s="5">
        <f>IF($F$2=0," - ",Tabla1[[#This Row],[Base Precio de Lista neto]])</f>
        <v>2505.8449000000001</v>
      </c>
      <c r="D5570" s="5">
        <f>IF($F$2=0," - ",Tabla1[[#This Row],[Base Precio de Lista neto]]*(1-$F$2))</f>
        <v>1754.0914299999999</v>
      </c>
      <c r="E5570" s="5">
        <f>IF($F$2=0," - ",Tabla1[[#This Row],[Base para Mejor precio]]*(1-$F$2))</f>
        <v>1578.6822869999999</v>
      </c>
      <c r="F5570" s="4" t="s">
        <v>5</v>
      </c>
      <c r="G5570" s="16" t="s">
        <v>6131</v>
      </c>
      <c r="H5570" s="5">
        <f>IFERROR(IF($F$3=0,"-",Tabla1[[#This Row],[Precio de Cliente neto]]*(1+$F$3)),"-")</f>
        <v>2631.1371449999997</v>
      </c>
      <c r="I5570" s="5">
        <v>2505.8449000000001</v>
      </c>
      <c r="J5570" s="5">
        <v>2255.2604099999999</v>
      </c>
      <c r="K5570" s="26">
        <v>0.21</v>
      </c>
    </row>
    <row r="5571" spans="1:11">
      <c r="A5571" s="4">
        <v>22368</v>
      </c>
      <c r="B5571" t="s">
        <v>4246</v>
      </c>
      <c r="C5571" s="5">
        <f>IF($F$2=0," - ",Tabla1[[#This Row],[Base Precio de Lista neto]])</f>
        <v>1164.9531999999999</v>
      </c>
      <c r="D5571" s="5">
        <f>IF($F$2=0," - ",Tabla1[[#This Row],[Base Precio de Lista neto]]*(1-$F$2))</f>
        <v>815.46723999999995</v>
      </c>
      <c r="E5571" s="5">
        <f>IF($F$2=0," - ",Tabla1[[#This Row],[Base para Mejor precio]]*(1-$F$2))</f>
        <v>733.92051599999991</v>
      </c>
      <c r="F5571" s="4" t="s">
        <v>5</v>
      </c>
      <c r="G5571" s="16" t="s">
        <v>6131</v>
      </c>
      <c r="H5571" s="5">
        <f>IFERROR(IF($F$3=0,"-",Tabla1[[#This Row],[Precio de Cliente neto]]*(1+$F$3)),"-")</f>
        <v>1223.2008599999999</v>
      </c>
      <c r="I5571" s="5">
        <v>1164.9531999999999</v>
      </c>
      <c r="J5571" s="5">
        <v>1048.4578799999999</v>
      </c>
      <c r="K5571" s="26">
        <v>0.21</v>
      </c>
    </row>
    <row r="5572" spans="1:11">
      <c r="A5572" s="4">
        <v>22369</v>
      </c>
      <c r="B5572" t="s">
        <v>4247</v>
      </c>
      <c r="C5572" s="5">
        <f>IF($F$2=0," - ",Tabla1[[#This Row],[Base Precio de Lista neto]])</f>
        <v>1514.4061999999999</v>
      </c>
      <c r="D5572" s="5">
        <f>IF($F$2=0," - ",Tabla1[[#This Row],[Base Precio de Lista neto]]*(1-$F$2))</f>
        <v>1060.0843399999999</v>
      </c>
      <c r="E5572" s="5">
        <f>IF($F$2=0," - ",Tabla1[[#This Row],[Base para Mejor precio]]*(1-$F$2))</f>
        <v>954.07590599999992</v>
      </c>
      <c r="F5572" s="4" t="s">
        <v>5</v>
      </c>
      <c r="G5572" s="16" t="s">
        <v>6131</v>
      </c>
      <c r="H5572" s="5">
        <f>IFERROR(IF($F$3=0,"-",Tabla1[[#This Row],[Precio de Cliente neto]]*(1+$F$3)),"-")</f>
        <v>1590.1265099999998</v>
      </c>
      <c r="I5572" s="5">
        <v>1514.4061999999999</v>
      </c>
      <c r="J5572" s="5">
        <v>1362.96558</v>
      </c>
      <c r="K5572" s="26">
        <v>0.21</v>
      </c>
    </row>
    <row r="5573" spans="1:11">
      <c r="A5573" s="4">
        <v>22370</v>
      </c>
      <c r="B5573" t="s">
        <v>4248</v>
      </c>
      <c r="C5573" s="5">
        <f>IF($F$2=0," - ",Tabla1[[#This Row],[Base Precio de Lista neto]])</f>
        <v>1584.3189</v>
      </c>
      <c r="D5573" s="5">
        <f>IF($F$2=0," - ",Tabla1[[#This Row],[Base Precio de Lista neto]]*(1-$F$2))</f>
        <v>1109.02323</v>
      </c>
      <c r="E5573" s="5">
        <f>IF($F$2=0," - ",Tabla1[[#This Row],[Base para Mejor precio]]*(1-$F$2))</f>
        <v>998.12090699999987</v>
      </c>
      <c r="F5573" s="4" t="s">
        <v>5</v>
      </c>
      <c r="G5573" s="16" t="s">
        <v>6131</v>
      </c>
      <c r="H5573" s="5">
        <f>IFERROR(IF($F$3=0,"-",Tabla1[[#This Row],[Precio de Cliente neto]]*(1+$F$3)),"-")</f>
        <v>1663.5348450000001</v>
      </c>
      <c r="I5573" s="5">
        <v>1584.3189</v>
      </c>
      <c r="J5573" s="5">
        <v>1425.8870099999999</v>
      </c>
      <c r="K5573" s="26">
        <v>0.21</v>
      </c>
    </row>
    <row r="5574" spans="1:11">
      <c r="A5574" s="4">
        <v>22371</v>
      </c>
      <c r="B5574" t="s">
        <v>4249</v>
      </c>
      <c r="C5574" s="5">
        <f>IF($F$2=0," - ",Tabla1[[#This Row],[Base Precio de Lista neto]])</f>
        <v>1615.3669</v>
      </c>
      <c r="D5574" s="5">
        <f>IF($F$2=0," - ",Tabla1[[#This Row],[Base Precio de Lista neto]]*(1-$F$2))</f>
        <v>1130.7568299999998</v>
      </c>
      <c r="E5574" s="5">
        <f>IF($F$2=0," - ",Tabla1[[#This Row],[Base para Mejor precio]]*(1-$F$2))</f>
        <v>1017.681147</v>
      </c>
      <c r="F5574" s="4" t="s">
        <v>5</v>
      </c>
      <c r="G5574" s="16" t="s">
        <v>6131</v>
      </c>
      <c r="H5574" s="5">
        <f>IFERROR(IF($F$3=0,"-",Tabla1[[#This Row],[Precio de Cliente neto]]*(1+$F$3)),"-")</f>
        <v>1696.1352449999997</v>
      </c>
      <c r="I5574" s="5">
        <v>1615.3669</v>
      </c>
      <c r="J5574" s="5">
        <v>1453.8302100000001</v>
      </c>
      <c r="K5574" s="26">
        <v>0.21</v>
      </c>
    </row>
    <row r="5575" spans="1:11">
      <c r="A5575" s="4">
        <v>22372</v>
      </c>
      <c r="B5575" t="s">
        <v>4250</v>
      </c>
      <c r="C5575" s="5">
        <f>IF($F$2=0," - ",Tabla1[[#This Row],[Base Precio de Lista neto]])</f>
        <v>1682.6651999999999</v>
      </c>
      <c r="D5575" s="5">
        <f>IF($F$2=0," - ",Tabla1[[#This Row],[Base Precio de Lista neto]]*(1-$F$2))</f>
        <v>1177.8656399999998</v>
      </c>
      <c r="E5575" s="5">
        <f>IF($F$2=0," - ",Tabla1[[#This Row],[Base para Mejor precio]]*(1-$F$2))</f>
        <v>1060.079076</v>
      </c>
      <c r="F5575" s="4" t="s">
        <v>5</v>
      </c>
      <c r="G5575" s="16" t="s">
        <v>6131</v>
      </c>
      <c r="H5575" s="5">
        <f>IFERROR(IF($F$3=0,"-",Tabla1[[#This Row],[Precio de Cliente neto]]*(1+$F$3)),"-")</f>
        <v>1766.7984599999995</v>
      </c>
      <c r="I5575" s="5">
        <v>1682.6651999999999</v>
      </c>
      <c r="J5575" s="5">
        <v>1514.39868</v>
      </c>
      <c r="K5575" s="26">
        <v>0.21</v>
      </c>
    </row>
    <row r="5576" spans="1:11">
      <c r="A5576" s="4">
        <v>22373</v>
      </c>
      <c r="B5576" t="s">
        <v>4251</v>
      </c>
      <c r="C5576" s="5">
        <f>IF($F$2=0," - ",Tabla1[[#This Row],[Base Precio de Lista neto]])</f>
        <v>1121.7953</v>
      </c>
      <c r="D5576" s="5">
        <f>IF($F$2=0," - ",Tabla1[[#This Row],[Base Precio de Lista neto]]*(1-$F$2))</f>
        <v>785.25671</v>
      </c>
      <c r="E5576" s="5">
        <f>IF($F$2=0," - ",Tabla1[[#This Row],[Base para Mejor precio]]*(1-$F$2))</f>
        <v>706.73103900000001</v>
      </c>
      <c r="F5576" s="4" t="s">
        <v>5</v>
      </c>
      <c r="G5576" s="16" t="s">
        <v>6131</v>
      </c>
      <c r="H5576" s="5">
        <f>IFERROR(IF($F$3=0,"-",Tabla1[[#This Row],[Precio de Cliente neto]]*(1+$F$3)),"-")</f>
        <v>1177.8850649999999</v>
      </c>
      <c r="I5576" s="5">
        <v>1121.7953</v>
      </c>
      <c r="J5576" s="5">
        <v>1009.61577</v>
      </c>
      <c r="K5576" s="26">
        <v>0.21</v>
      </c>
    </row>
    <row r="5577" spans="1:11">
      <c r="A5577" s="4">
        <v>22374</v>
      </c>
      <c r="B5577" t="s">
        <v>4252</v>
      </c>
      <c r="C5577" s="5">
        <f>IF($F$2=0," - ",Tabla1[[#This Row],[Base Precio de Lista neto]])</f>
        <v>1346.1763000000001</v>
      </c>
      <c r="D5577" s="5">
        <f>IF($F$2=0," - ",Tabla1[[#This Row],[Base Precio de Lista neto]]*(1-$F$2))</f>
        <v>942.32340999999997</v>
      </c>
      <c r="E5577" s="5">
        <f>IF($F$2=0," - ",Tabla1[[#This Row],[Base para Mejor precio]]*(1-$F$2))</f>
        <v>848.09106899999983</v>
      </c>
      <c r="F5577" s="4" t="s">
        <v>5</v>
      </c>
      <c r="G5577" s="16" t="s">
        <v>6131</v>
      </c>
      <c r="H5577" s="5">
        <f>IFERROR(IF($F$3=0,"-",Tabla1[[#This Row],[Precio de Cliente neto]]*(1+$F$3)),"-")</f>
        <v>1413.485115</v>
      </c>
      <c r="I5577" s="5">
        <v>1346.1763000000001</v>
      </c>
      <c r="J5577" s="5">
        <v>1211.5586699999999</v>
      </c>
      <c r="K5577" s="26">
        <v>0.21</v>
      </c>
    </row>
    <row r="5578" spans="1:11">
      <c r="A5578" s="4">
        <v>22375</v>
      </c>
      <c r="B5578" t="s">
        <v>4253</v>
      </c>
      <c r="C5578" s="5">
        <f>IF($F$2=0," - ",Tabla1[[#This Row],[Base Precio de Lista neto]])</f>
        <v>1570.4464</v>
      </c>
      <c r="D5578" s="5">
        <f>IF($F$2=0," - ",Tabla1[[#This Row],[Base Precio de Lista neto]]*(1-$F$2))</f>
        <v>1099.3124800000001</v>
      </c>
      <c r="E5578" s="5">
        <f>IF($F$2=0," - ",Tabla1[[#This Row],[Base para Mejor precio]]*(1-$F$2))</f>
        <v>989.38123199999995</v>
      </c>
      <c r="F5578" s="4" t="s">
        <v>5</v>
      </c>
      <c r="G5578" s="16" t="s">
        <v>6131</v>
      </c>
      <c r="H5578" s="5">
        <f>IFERROR(IF($F$3=0,"-",Tabla1[[#This Row],[Precio de Cliente neto]]*(1+$F$3)),"-")</f>
        <v>1648.9687200000001</v>
      </c>
      <c r="I5578" s="5">
        <v>1570.4464</v>
      </c>
      <c r="J5578" s="5">
        <v>1413.40176</v>
      </c>
      <c r="K5578" s="26">
        <v>0.21</v>
      </c>
    </row>
    <row r="5579" spans="1:11">
      <c r="A5579" s="4">
        <v>22376</v>
      </c>
      <c r="B5579" t="s">
        <v>4254</v>
      </c>
      <c r="C5579" s="5">
        <f>IF($F$2=0," - ",Tabla1[[#This Row],[Base Precio de Lista neto]])</f>
        <v>2329.7964000000002</v>
      </c>
      <c r="D5579" s="5">
        <f>IF($F$2=0," - ",Tabla1[[#This Row],[Base Precio de Lista neto]]*(1-$F$2))</f>
        <v>1630.8574800000001</v>
      </c>
      <c r="E5579" s="5">
        <f>IF($F$2=0," - ",Tabla1[[#This Row],[Base para Mejor precio]]*(1-$F$2))</f>
        <v>1467.7717319999999</v>
      </c>
      <c r="F5579" s="4" t="s">
        <v>5</v>
      </c>
      <c r="G5579" s="16" t="s">
        <v>6131</v>
      </c>
      <c r="H5579" s="5">
        <f>IFERROR(IF($F$3=0,"-",Tabla1[[#This Row],[Precio de Cliente neto]]*(1+$F$3)),"-")</f>
        <v>2446.28622</v>
      </c>
      <c r="I5579" s="5">
        <v>2329.7964000000002</v>
      </c>
      <c r="J5579" s="5">
        <v>2096.8167600000002</v>
      </c>
      <c r="K5579" s="26">
        <v>0.21</v>
      </c>
    </row>
    <row r="5580" spans="1:11">
      <c r="A5580" s="4">
        <v>22377</v>
      </c>
      <c r="B5580" t="s">
        <v>4255</v>
      </c>
      <c r="C5580" s="5">
        <f>IF($F$2=0," - ",Tabla1[[#This Row],[Base Precio de Lista neto]])</f>
        <v>2795.8447000000001</v>
      </c>
      <c r="D5580" s="5">
        <f>IF($F$2=0," - ",Tabla1[[#This Row],[Base Precio de Lista neto]]*(1-$F$2))</f>
        <v>1957.0912899999998</v>
      </c>
      <c r="E5580" s="5">
        <f>IF($F$2=0," - ",Tabla1[[#This Row],[Base para Mejor precio]]*(1-$F$2))</f>
        <v>1761.3821609999998</v>
      </c>
      <c r="F5580" s="4" t="s">
        <v>5</v>
      </c>
      <c r="G5580" s="16" t="s">
        <v>6131</v>
      </c>
      <c r="H5580" s="5">
        <f>IFERROR(IF($F$3=0,"-",Tabla1[[#This Row],[Precio de Cliente neto]]*(1+$F$3)),"-")</f>
        <v>2935.6369349999995</v>
      </c>
      <c r="I5580" s="5">
        <v>2795.8447000000001</v>
      </c>
      <c r="J5580" s="5">
        <v>2516.2602299999999</v>
      </c>
      <c r="K5580" s="26">
        <v>0.21</v>
      </c>
    </row>
    <row r="5581" spans="1:11">
      <c r="A5581" s="4">
        <v>22378</v>
      </c>
      <c r="B5581" t="s">
        <v>4256</v>
      </c>
      <c r="C5581" s="5">
        <f>IF($F$2=0," - ",Tabla1[[#This Row],[Base Precio de Lista neto]])</f>
        <v>1570.4464</v>
      </c>
      <c r="D5581" s="5">
        <f>IF($F$2=0," - ",Tabla1[[#This Row],[Base Precio de Lista neto]]*(1-$F$2))</f>
        <v>1099.3124800000001</v>
      </c>
      <c r="E5581" s="5">
        <f>IF($F$2=0," - ",Tabla1[[#This Row],[Base para Mejor precio]]*(1-$F$2))</f>
        <v>989.38123199999995</v>
      </c>
      <c r="F5581" s="4" t="s">
        <v>5</v>
      </c>
      <c r="G5581" s="16" t="s">
        <v>6131</v>
      </c>
      <c r="H5581" s="5">
        <f>IFERROR(IF($F$3=0,"-",Tabla1[[#This Row],[Precio de Cliente neto]]*(1+$F$3)),"-")</f>
        <v>1648.9687200000001</v>
      </c>
      <c r="I5581" s="5">
        <v>1570.4464</v>
      </c>
      <c r="J5581" s="5">
        <v>1413.40176</v>
      </c>
      <c r="K5581" s="26">
        <v>0.21</v>
      </c>
    </row>
    <row r="5582" spans="1:11">
      <c r="A5582" s="4">
        <v>22379</v>
      </c>
      <c r="B5582" t="s">
        <v>4257</v>
      </c>
      <c r="C5582" s="5">
        <f>IF($F$2=0," - ",Tabla1[[#This Row],[Base Precio de Lista neto]])</f>
        <v>1346.1292000000001</v>
      </c>
      <c r="D5582" s="5">
        <f>IF($F$2=0," - ",Tabla1[[#This Row],[Base Precio de Lista neto]]*(1-$F$2))</f>
        <v>942.29043999999999</v>
      </c>
      <c r="E5582" s="5">
        <f>IF($F$2=0," - ",Tabla1[[#This Row],[Base para Mejor precio]]*(1-$F$2))</f>
        <v>848.06139599999995</v>
      </c>
      <c r="F5582" s="4" t="s">
        <v>5</v>
      </c>
      <c r="G5582" s="16" t="s">
        <v>6131</v>
      </c>
      <c r="H5582" s="5">
        <f>IFERROR(IF($F$3=0,"-",Tabla1[[#This Row],[Precio de Cliente neto]]*(1+$F$3)),"-")</f>
        <v>1413.4356600000001</v>
      </c>
      <c r="I5582" s="5">
        <v>1346.1292000000001</v>
      </c>
      <c r="J5582" s="5">
        <v>1211.5162800000001</v>
      </c>
      <c r="K5582" s="26">
        <v>0.21</v>
      </c>
    </row>
    <row r="5583" spans="1:11">
      <c r="A5583" s="4">
        <v>22380</v>
      </c>
      <c r="B5583" t="s">
        <v>4258</v>
      </c>
      <c r="C5583" s="5">
        <f>IF($F$2=0," - ",Tabla1[[#This Row],[Base Precio de Lista neto]])</f>
        <v>1346.1763000000001</v>
      </c>
      <c r="D5583" s="5">
        <f>IF($F$2=0," - ",Tabla1[[#This Row],[Base Precio de Lista neto]]*(1-$F$2))</f>
        <v>942.32340999999997</v>
      </c>
      <c r="E5583" s="5">
        <f>IF($F$2=0," - ",Tabla1[[#This Row],[Base para Mejor precio]]*(1-$F$2))</f>
        <v>848.09106899999983</v>
      </c>
      <c r="F5583" s="4" t="s">
        <v>5</v>
      </c>
      <c r="G5583" s="16" t="s">
        <v>6131</v>
      </c>
      <c r="H5583" s="5">
        <f>IFERROR(IF($F$3=0,"-",Tabla1[[#This Row],[Precio de Cliente neto]]*(1+$F$3)),"-")</f>
        <v>1413.485115</v>
      </c>
      <c r="I5583" s="5">
        <v>1346.1763000000001</v>
      </c>
      <c r="J5583" s="5">
        <v>1211.5586699999999</v>
      </c>
      <c r="K5583" s="26">
        <v>0.21</v>
      </c>
    </row>
    <row r="5584" spans="1:11">
      <c r="A5584" s="4">
        <v>22381</v>
      </c>
      <c r="B5584" t="s">
        <v>4259</v>
      </c>
      <c r="C5584" s="5">
        <f>IF($F$2=0," - ",Tabla1[[#This Row],[Base Precio de Lista neto]])</f>
        <v>1121.7953</v>
      </c>
      <c r="D5584" s="5">
        <f>IF($F$2=0," - ",Tabla1[[#This Row],[Base Precio de Lista neto]]*(1-$F$2))</f>
        <v>785.25671</v>
      </c>
      <c r="E5584" s="5">
        <f>IF($F$2=0," - ",Tabla1[[#This Row],[Base para Mejor precio]]*(1-$F$2))</f>
        <v>706.73103900000001</v>
      </c>
      <c r="F5584" s="4" t="s">
        <v>5</v>
      </c>
      <c r="G5584" s="16" t="s">
        <v>6131</v>
      </c>
      <c r="H5584" s="5">
        <f>IFERROR(IF($F$3=0,"-",Tabla1[[#This Row],[Precio de Cliente neto]]*(1+$F$3)),"-")</f>
        <v>1177.8850649999999</v>
      </c>
      <c r="I5584" s="5">
        <v>1121.7953</v>
      </c>
      <c r="J5584" s="5">
        <v>1009.61577</v>
      </c>
      <c r="K5584" s="26">
        <v>0.21</v>
      </c>
    </row>
    <row r="5585" spans="1:11">
      <c r="A5585" s="4">
        <v>22382</v>
      </c>
      <c r="B5585" t="s">
        <v>4260</v>
      </c>
      <c r="C5585" s="5">
        <f>IF($F$2=0," - ",Tabla1[[#This Row],[Base Precio de Lista neto]])</f>
        <v>1121.7953</v>
      </c>
      <c r="D5585" s="5">
        <f>IF($F$2=0," - ",Tabla1[[#This Row],[Base Precio de Lista neto]]*(1-$F$2))</f>
        <v>785.25671</v>
      </c>
      <c r="E5585" s="5">
        <f>IF($F$2=0," - ",Tabla1[[#This Row],[Base para Mejor precio]]*(1-$F$2))</f>
        <v>706.73103900000001</v>
      </c>
      <c r="F5585" s="4" t="s">
        <v>5</v>
      </c>
      <c r="G5585" s="16" t="s">
        <v>6131</v>
      </c>
      <c r="H5585" s="5">
        <f>IFERROR(IF($F$3=0,"-",Tabla1[[#This Row],[Precio de Cliente neto]]*(1+$F$3)),"-")</f>
        <v>1177.8850649999999</v>
      </c>
      <c r="I5585" s="5">
        <v>1121.7953</v>
      </c>
      <c r="J5585" s="5">
        <v>1009.61577</v>
      </c>
      <c r="K5585" s="26">
        <v>0.21</v>
      </c>
    </row>
    <row r="5586" spans="1:11">
      <c r="A5586" s="4">
        <v>22383</v>
      </c>
      <c r="B5586" t="s">
        <v>4261</v>
      </c>
      <c r="C5586" s="5">
        <f>IF($F$2=0," - ",Tabla1[[#This Row],[Base Precio de Lista neto]])</f>
        <v>931.89750000000004</v>
      </c>
      <c r="D5586" s="5">
        <f>IF($F$2=0," - ",Tabla1[[#This Row],[Base Precio de Lista neto]]*(1-$F$2))</f>
        <v>652.32825000000003</v>
      </c>
      <c r="E5586" s="5">
        <f>IF($F$2=0," - ",Tabla1[[#This Row],[Base para Mejor precio]]*(1-$F$2))</f>
        <v>587.09542499999998</v>
      </c>
      <c r="F5586" s="4" t="s">
        <v>5</v>
      </c>
      <c r="G5586" s="16" t="s">
        <v>6131</v>
      </c>
      <c r="H5586" s="5">
        <f>IFERROR(IF($F$3=0,"-",Tabla1[[#This Row],[Precio de Cliente neto]]*(1+$F$3)),"-")</f>
        <v>978.49237500000004</v>
      </c>
      <c r="I5586" s="5">
        <v>931.89750000000004</v>
      </c>
      <c r="J5586" s="5">
        <v>838.70775000000003</v>
      </c>
      <c r="K5586" s="26">
        <v>0.21</v>
      </c>
    </row>
    <row r="5587" spans="1:11">
      <c r="A5587" s="4">
        <v>22384</v>
      </c>
      <c r="B5587" t="s">
        <v>4262</v>
      </c>
      <c r="C5587" s="5">
        <f>IF($F$2=0," - ",Tabla1[[#This Row],[Base Precio de Lista neto]])</f>
        <v>931.89750000000004</v>
      </c>
      <c r="D5587" s="5">
        <f>IF($F$2=0," - ",Tabla1[[#This Row],[Base Precio de Lista neto]]*(1-$F$2))</f>
        <v>652.32825000000003</v>
      </c>
      <c r="E5587" s="5">
        <f>IF($F$2=0," - ",Tabla1[[#This Row],[Base para Mejor precio]]*(1-$F$2))</f>
        <v>587.09542499999998</v>
      </c>
      <c r="F5587" s="4" t="s">
        <v>5</v>
      </c>
      <c r="G5587" s="16" t="s">
        <v>6131</v>
      </c>
      <c r="H5587" s="5">
        <f>IFERROR(IF($F$3=0,"-",Tabla1[[#This Row],[Precio de Cliente neto]]*(1+$F$3)),"-")</f>
        <v>978.49237500000004</v>
      </c>
      <c r="I5587" s="5">
        <v>931.89750000000004</v>
      </c>
      <c r="J5587" s="5">
        <v>838.70775000000003</v>
      </c>
      <c r="K5587" s="26">
        <v>0.21</v>
      </c>
    </row>
    <row r="5588" spans="1:11">
      <c r="A5588" s="4">
        <v>22385</v>
      </c>
      <c r="B5588" t="s">
        <v>4263</v>
      </c>
      <c r="C5588" s="5">
        <f>IF($F$2=0," - ",Tabla1[[#This Row],[Base Precio de Lista neto]])</f>
        <v>1346.1763000000001</v>
      </c>
      <c r="D5588" s="5">
        <f>IF($F$2=0," - ",Tabla1[[#This Row],[Base Precio de Lista neto]]*(1-$F$2))</f>
        <v>942.32340999999997</v>
      </c>
      <c r="E5588" s="5">
        <f>IF($F$2=0," - ",Tabla1[[#This Row],[Base para Mejor precio]]*(1-$F$2))</f>
        <v>848.09106899999983</v>
      </c>
      <c r="F5588" s="4" t="s">
        <v>5</v>
      </c>
      <c r="G5588" s="16" t="s">
        <v>6131</v>
      </c>
      <c r="H5588" s="5">
        <f>IFERROR(IF($F$3=0,"-",Tabla1[[#This Row],[Precio de Cliente neto]]*(1+$F$3)),"-")</f>
        <v>1413.485115</v>
      </c>
      <c r="I5588" s="5">
        <v>1346.1763000000001</v>
      </c>
      <c r="J5588" s="5">
        <v>1211.5586699999999</v>
      </c>
      <c r="K5588" s="26">
        <v>0.21</v>
      </c>
    </row>
    <row r="5589" spans="1:11">
      <c r="A5589" s="4">
        <v>22386</v>
      </c>
      <c r="B5589" t="s">
        <v>4264</v>
      </c>
      <c r="C5589" s="5">
        <f>IF($F$2=0," - ",Tabla1[[#This Row],[Base Precio de Lista neto]])</f>
        <v>1346.1763000000001</v>
      </c>
      <c r="D5589" s="5">
        <f>IF($F$2=0," - ",Tabla1[[#This Row],[Base Precio de Lista neto]]*(1-$F$2))</f>
        <v>942.32340999999997</v>
      </c>
      <c r="E5589" s="5">
        <f>IF($F$2=0," - ",Tabla1[[#This Row],[Base para Mejor precio]]*(1-$F$2))</f>
        <v>848.09106899999983</v>
      </c>
      <c r="F5589" s="4" t="s">
        <v>5</v>
      </c>
      <c r="G5589" s="16" t="s">
        <v>6131</v>
      </c>
      <c r="H5589" s="5">
        <f>IFERROR(IF($F$3=0,"-",Tabla1[[#This Row],[Precio de Cliente neto]]*(1+$F$3)),"-")</f>
        <v>1413.485115</v>
      </c>
      <c r="I5589" s="5">
        <v>1346.1763000000001</v>
      </c>
      <c r="J5589" s="5">
        <v>1211.5586699999999</v>
      </c>
      <c r="K5589" s="26">
        <v>0.21</v>
      </c>
    </row>
    <row r="5590" spans="1:11">
      <c r="A5590" s="4">
        <v>22387</v>
      </c>
      <c r="B5590" t="s">
        <v>4265</v>
      </c>
      <c r="C5590" s="5">
        <f>IF($F$2=0," - ",Tabla1[[#This Row],[Base Precio de Lista neto]])</f>
        <v>3727.7195000000002</v>
      </c>
      <c r="D5590" s="5">
        <f>IF($F$2=0," - ",Tabla1[[#This Row],[Base Precio de Lista neto]]*(1-$F$2))</f>
        <v>2609.4036499999997</v>
      </c>
      <c r="E5590" s="5">
        <f>IF($F$2=0," - ",Tabla1[[#This Row],[Base para Mejor precio]]*(1-$F$2))</f>
        <v>2348.4632849999998</v>
      </c>
      <c r="F5590" s="4" t="s">
        <v>5</v>
      </c>
      <c r="G5590" s="16" t="s">
        <v>6131</v>
      </c>
      <c r="H5590" s="5">
        <f>IFERROR(IF($F$3=0,"-",Tabla1[[#This Row],[Precio de Cliente neto]]*(1+$F$3)),"-")</f>
        <v>3914.1054749999994</v>
      </c>
      <c r="I5590" s="5">
        <v>3727.7195000000002</v>
      </c>
      <c r="J5590" s="5">
        <v>3354.9475499999999</v>
      </c>
      <c r="K5590" s="26">
        <v>0.21</v>
      </c>
    </row>
    <row r="5591" spans="1:11">
      <c r="A5591" s="4">
        <v>22388</v>
      </c>
      <c r="B5591" t="s">
        <v>4266</v>
      </c>
      <c r="C5591" s="5">
        <f>IF($F$2=0," - ",Tabla1[[#This Row],[Base Precio de Lista neto]])</f>
        <v>3494.7496000000001</v>
      </c>
      <c r="D5591" s="5">
        <f>IF($F$2=0," - ",Tabla1[[#This Row],[Base Precio de Lista neto]]*(1-$F$2))</f>
        <v>2446.3247200000001</v>
      </c>
      <c r="E5591" s="5">
        <f>IF($F$2=0," - ",Tabla1[[#This Row],[Base para Mejor precio]]*(1-$F$2))</f>
        <v>2201.6922479999998</v>
      </c>
      <c r="F5591" s="4" t="s">
        <v>5</v>
      </c>
      <c r="G5591" s="16" t="s">
        <v>6131</v>
      </c>
      <c r="H5591" s="5">
        <f>IFERROR(IF($F$3=0,"-",Tabla1[[#This Row],[Precio de Cliente neto]]*(1+$F$3)),"-")</f>
        <v>3669.4870799999999</v>
      </c>
      <c r="I5591" s="5">
        <v>3494.7496000000001</v>
      </c>
      <c r="J5591" s="5">
        <v>3145.2746400000001</v>
      </c>
      <c r="K5591" s="26">
        <v>0.21</v>
      </c>
    </row>
    <row r="5592" spans="1:11">
      <c r="A5592" s="4">
        <v>22389</v>
      </c>
      <c r="B5592" t="s">
        <v>4267</v>
      </c>
      <c r="C5592" s="5">
        <f>IF($F$2=0," - ",Tabla1[[#This Row],[Base Precio de Lista neto]])</f>
        <v>2096.8591999999999</v>
      </c>
      <c r="D5592" s="5">
        <f>IF($F$2=0," - ",Tabla1[[#This Row],[Base Precio de Lista neto]]*(1-$F$2))</f>
        <v>1467.8014399999997</v>
      </c>
      <c r="E5592" s="5">
        <f>IF($F$2=0," - ",Tabla1[[#This Row],[Base para Mejor precio]]*(1-$F$2))</f>
        <v>1321.0212959999999</v>
      </c>
      <c r="F5592" s="4" t="s">
        <v>5</v>
      </c>
      <c r="G5592" s="16" t="s">
        <v>6131</v>
      </c>
      <c r="H5592" s="5">
        <f>IFERROR(IF($F$3=0,"-",Tabla1[[#This Row],[Precio de Cliente neto]]*(1+$F$3)),"-")</f>
        <v>2201.7021599999998</v>
      </c>
      <c r="I5592" s="5">
        <v>2096.8591999999999</v>
      </c>
      <c r="J5592" s="5">
        <v>1887.17328</v>
      </c>
      <c r="K5592" s="26">
        <v>0.21</v>
      </c>
    </row>
    <row r="5593" spans="1:11">
      <c r="A5593" s="4">
        <v>22390</v>
      </c>
      <c r="B5593" t="s">
        <v>4268</v>
      </c>
      <c r="C5593" s="5">
        <f>IF($F$2=0," - ",Tabla1[[#This Row],[Base Precio de Lista neto]])</f>
        <v>7309.3441999999995</v>
      </c>
      <c r="D5593" s="5">
        <f>IF($F$2=0," - ",Tabla1[[#This Row],[Base Precio de Lista neto]]*(1-$F$2))</f>
        <v>5116.540939999999</v>
      </c>
      <c r="E5593" s="5">
        <f>IF($F$2=0," - ",Tabla1[[#This Row],[Base para Mejor precio]]*(1-$F$2))</f>
        <v>4604.8868459999994</v>
      </c>
      <c r="F5593" s="4" t="s">
        <v>5</v>
      </c>
      <c r="G5593" s="16" t="s">
        <v>6131</v>
      </c>
      <c r="H5593" s="5">
        <f>IFERROR(IF($F$3=0,"-",Tabla1[[#This Row],[Precio de Cliente neto]]*(1+$F$3)),"-")</f>
        <v>7674.8114099999984</v>
      </c>
      <c r="I5593" s="5">
        <v>7309.3441999999995</v>
      </c>
      <c r="J5593" s="5">
        <v>6578.40978</v>
      </c>
      <c r="K5593" s="26">
        <v>0.21</v>
      </c>
    </row>
    <row r="5594" spans="1:11">
      <c r="A5594" s="4">
        <v>22391</v>
      </c>
      <c r="B5594" t="s">
        <v>4269</v>
      </c>
      <c r="C5594" s="5">
        <f>IF($F$2=0," - ",Tabla1[[#This Row],[Base Precio de Lista neto]])</f>
        <v>4721.4506000000001</v>
      </c>
      <c r="D5594" s="5">
        <f>IF($F$2=0," - ",Tabla1[[#This Row],[Base Precio de Lista neto]]*(1-$F$2))</f>
        <v>3305.0154199999997</v>
      </c>
      <c r="E5594" s="5">
        <f>IF($F$2=0," - ",Tabla1[[#This Row],[Base para Mejor precio]]*(1-$F$2))</f>
        <v>2974.5138780000002</v>
      </c>
      <c r="F5594" s="4" t="s">
        <v>5</v>
      </c>
      <c r="G5594" s="16" t="s">
        <v>6131</v>
      </c>
      <c r="H5594" s="5">
        <f>IFERROR(IF($F$3=0,"-",Tabla1[[#This Row],[Precio de Cliente neto]]*(1+$F$3)),"-")</f>
        <v>4957.5231299999996</v>
      </c>
      <c r="I5594" s="5">
        <v>4721.4506000000001</v>
      </c>
      <c r="J5594" s="5">
        <v>4249.3055400000003</v>
      </c>
      <c r="K5594" s="26">
        <v>0.21</v>
      </c>
    </row>
    <row r="5595" spans="1:11">
      <c r="A5595" s="4">
        <v>22392</v>
      </c>
      <c r="B5595" t="s">
        <v>4270</v>
      </c>
      <c r="C5595" s="5">
        <f>IF($F$2=0," - ",Tabla1[[#This Row],[Base Precio de Lista neto]])</f>
        <v>7998.0959000000003</v>
      </c>
      <c r="D5595" s="5">
        <f>IF($F$2=0," - ",Tabla1[[#This Row],[Base Precio de Lista neto]]*(1-$F$2))</f>
        <v>5598.6671299999998</v>
      </c>
      <c r="E5595" s="5">
        <f>IF($F$2=0," - ",Tabla1[[#This Row],[Base para Mejor precio]]*(1-$F$2))</f>
        <v>5038.8004170000004</v>
      </c>
      <c r="F5595" s="4" t="s">
        <v>5</v>
      </c>
      <c r="G5595" s="16" t="s">
        <v>6131</v>
      </c>
      <c r="H5595" s="5">
        <f>IFERROR(IF($F$3=0,"-",Tabla1[[#This Row],[Precio de Cliente neto]]*(1+$F$3)),"-")</f>
        <v>8398.0006949999988</v>
      </c>
      <c r="I5595" s="5">
        <v>7998.0959000000003</v>
      </c>
      <c r="J5595" s="5">
        <v>7198.2863100000004</v>
      </c>
      <c r="K5595" s="26">
        <v>0.21</v>
      </c>
    </row>
    <row r="5596" spans="1:11">
      <c r="A5596" s="4">
        <v>22393</v>
      </c>
      <c r="B5596" t="s">
        <v>4271</v>
      </c>
      <c r="C5596" s="5">
        <f>IF($F$2=0," - ",Tabla1[[#This Row],[Base Precio de Lista neto]])</f>
        <v>2619.3462</v>
      </c>
      <c r="D5596" s="5">
        <f>IF($F$2=0," - ",Tabla1[[#This Row],[Base Precio de Lista neto]]*(1-$F$2))</f>
        <v>1833.5423399999997</v>
      </c>
      <c r="E5596" s="5">
        <f>IF($F$2=0," - ",Tabla1[[#This Row],[Base para Mejor precio]]*(1-$F$2))</f>
        <v>1650.1881059999998</v>
      </c>
      <c r="F5596" s="4" t="s">
        <v>5</v>
      </c>
      <c r="G5596" s="16" t="s">
        <v>6131</v>
      </c>
      <c r="H5596" s="5">
        <f>IFERROR(IF($F$3=0,"-",Tabla1[[#This Row],[Precio de Cliente neto]]*(1+$F$3)),"-")</f>
        <v>2750.3135099999995</v>
      </c>
      <c r="I5596" s="5">
        <v>2619.3462</v>
      </c>
      <c r="J5596" s="5">
        <v>2357.41158</v>
      </c>
      <c r="K5596" s="26">
        <v>0.21</v>
      </c>
    </row>
    <row r="5597" spans="1:11">
      <c r="A5597" s="4">
        <v>22394</v>
      </c>
      <c r="B5597" t="s">
        <v>4272</v>
      </c>
      <c r="C5597" s="5">
        <f>IF($F$2=0," - ",Tabla1[[#This Row],[Base Precio de Lista neto]])</f>
        <v>3405.1932000000002</v>
      </c>
      <c r="D5597" s="5">
        <f>IF($F$2=0," - ",Tabla1[[#This Row],[Base Precio de Lista neto]]*(1-$F$2))</f>
        <v>2383.6352400000001</v>
      </c>
      <c r="E5597" s="5">
        <f>IF($F$2=0," - ",Tabla1[[#This Row],[Base para Mejor precio]]*(1-$F$2))</f>
        <v>2145.2717159999997</v>
      </c>
      <c r="F5597" s="4" t="s">
        <v>5</v>
      </c>
      <c r="G5597" s="16" t="s">
        <v>6131</v>
      </c>
      <c r="H5597" s="5">
        <f>IFERROR(IF($F$3=0,"-",Tabla1[[#This Row],[Precio de Cliente neto]]*(1+$F$3)),"-")</f>
        <v>3575.4528600000003</v>
      </c>
      <c r="I5597" s="5">
        <v>3405.1932000000002</v>
      </c>
      <c r="J5597" s="5">
        <v>3064.6738799999998</v>
      </c>
      <c r="K5597" s="26">
        <v>0.21</v>
      </c>
    </row>
    <row r="5598" spans="1:11">
      <c r="A5598" s="4">
        <v>22395</v>
      </c>
      <c r="B5598" t="s">
        <v>4273</v>
      </c>
      <c r="C5598" s="5">
        <f>IF($F$2=0," - ",Tabla1[[#This Row],[Base Precio de Lista neto]])</f>
        <v>897.41300000000001</v>
      </c>
      <c r="D5598" s="5">
        <f>IF($F$2=0," - ",Tabla1[[#This Row],[Base Precio de Lista neto]]*(1-$F$2))</f>
        <v>628.18909999999994</v>
      </c>
      <c r="E5598" s="5">
        <f>IF($F$2=0," - ",Tabla1[[#This Row],[Base para Mejor precio]]*(1-$F$2))</f>
        <v>565.37018999999998</v>
      </c>
      <c r="F5598" s="4" t="s">
        <v>5</v>
      </c>
      <c r="G5598" s="16" t="s">
        <v>6131</v>
      </c>
      <c r="H5598" s="5">
        <f>IFERROR(IF($F$3=0,"-",Tabla1[[#This Row],[Precio de Cliente neto]]*(1+$F$3)),"-")</f>
        <v>942.28364999999985</v>
      </c>
      <c r="I5598" s="5">
        <v>897.41300000000001</v>
      </c>
      <c r="J5598" s="5">
        <v>807.67169999999999</v>
      </c>
      <c r="K5598" s="26">
        <v>0.21</v>
      </c>
    </row>
    <row r="5599" spans="1:11">
      <c r="A5599" s="4">
        <v>22396</v>
      </c>
      <c r="B5599" t="s">
        <v>4274</v>
      </c>
      <c r="C5599" s="5">
        <f>IF($F$2=0," - ",Tabla1[[#This Row],[Base Precio de Lista neto]])</f>
        <v>2329.7964000000002</v>
      </c>
      <c r="D5599" s="5">
        <f>IF($F$2=0," - ",Tabla1[[#This Row],[Base Precio de Lista neto]]*(1-$F$2))</f>
        <v>1630.8574800000001</v>
      </c>
      <c r="E5599" s="5">
        <f>IF($F$2=0," - ",Tabla1[[#This Row],[Base para Mejor precio]]*(1-$F$2))</f>
        <v>1467.7717319999999</v>
      </c>
      <c r="F5599" s="4" t="s">
        <v>5</v>
      </c>
      <c r="G5599" s="16" t="s">
        <v>6131</v>
      </c>
      <c r="H5599" s="5">
        <f>IFERROR(IF($F$3=0,"-",Tabla1[[#This Row],[Precio de Cliente neto]]*(1+$F$3)),"-")</f>
        <v>2446.28622</v>
      </c>
      <c r="I5599" s="5">
        <v>2329.7964000000002</v>
      </c>
      <c r="J5599" s="5">
        <v>2096.8167600000002</v>
      </c>
      <c r="K5599" s="26">
        <v>0.21</v>
      </c>
    </row>
    <row r="5600" spans="1:11">
      <c r="A5600" s="4">
        <v>22397</v>
      </c>
      <c r="B5600" t="s">
        <v>4275</v>
      </c>
      <c r="C5600" s="5">
        <f>IF($F$2=0," - ",Tabla1[[#This Row],[Base Precio de Lista neto]])</f>
        <v>3028.8126999999999</v>
      </c>
      <c r="D5600" s="5">
        <f>IF($F$2=0," - ",Tabla1[[#This Row],[Base Precio de Lista neto]]*(1-$F$2))</f>
        <v>2120.1688899999999</v>
      </c>
      <c r="E5600" s="5">
        <f>IF($F$2=0," - ",Tabla1[[#This Row],[Base para Mejor precio]]*(1-$F$2))</f>
        <v>1908.1520009999999</v>
      </c>
      <c r="F5600" s="4" t="s">
        <v>5</v>
      </c>
      <c r="G5600" s="16" t="s">
        <v>6131</v>
      </c>
      <c r="H5600" s="5">
        <f>IFERROR(IF($F$3=0,"-",Tabla1[[#This Row],[Precio de Cliente neto]]*(1+$F$3)),"-")</f>
        <v>3180.2533349999999</v>
      </c>
      <c r="I5600" s="5">
        <v>3028.8126999999999</v>
      </c>
      <c r="J5600" s="5">
        <v>2725.9314300000001</v>
      </c>
      <c r="K5600" s="26">
        <v>0.21</v>
      </c>
    </row>
    <row r="5601" spans="1:11">
      <c r="A5601" s="4">
        <v>22398</v>
      </c>
      <c r="B5601" t="s">
        <v>4276</v>
      </c>
      <c r="C5601" s="5">
        <f>IF($F$2=0," - ",Tabla1[[#This Row],[Base Precio de Lista neto]])</f>
        <v>3579.3067999999998</v>
      </c>
      <c r="D5601" s="5">
        <f>IF($F$2=0," - ",Tabla1[[#This Row],[Base Precio de Lista neto]]*(1-$F$2))</f>
        <v>2505.5147599999996</v>
      </c>
      <c r="E5601" s="5">
        <f>IF($F$2=0," - ",Tabla1[[#This Row],[Base para Mejor precio]]*(1-$F$2))</f>
        <v>2254.9632839999999</v>
      </c>
      <c r="F5601" s="4" t="s">
        <v>5</v>
      </c>
      <c r="G5601" s="16" t="s">
        <v>6131</v>
      </c>
      <c r="H5601" s="5">
        <f>IFERROR(IF($F$3=0,"-",Tabla1[[#This Row],[Precio de Cliente neto]]*(1+$F$3)),"-")</f>
        <v>3758.2721399999991</v>
      </c>
      <c r="I5601" s="5">
        <v>3579.3067999999998</v>
      </c>
      <c r="J5601" s="5">
        <v>3221.3761199999999</v>
      </c>
      <c r="K5601" s="26">
        <v>0.21</v>
      </c>
    </row>
    <row r="5602" spans="1:11">
      <c r="A5602" s="4">
        <v>22399</v>
      </c>
      <c r="B5602" t="s">
        <v>4277</v>
      </c>
      <c r="C5602" s="5">
        <f>IF($F$2=0," - ",Tabla1[[#This Row],[Base Precio de Lista neto]])</f>
        <v>1139.0800999999999</v>
      </c>
      <c r="D5602" s="5">
        <f>IF($F$2=0," - ",Tabla1[[#This Row],[Base Precio de Lista neto]]*(1-$F$2))</f>
        <v>797.35606999999993</v>
      </c>
      <c r="E5602" s="5">
        <f>IF($F$2=0," - ",Tabla1[[#This Row],[Base para Mejor precio]]*(1-$F$2))</f>
        <v>717.62046299999997</v>
      </c>
      <c r="F5602" s="4" t="s">
        <v>5</v>
      </c>
      <c r="G5602" s="16" t="s">
        <v>6131</v>
      </c>
      <c r="H5602" s="5">
        <f>IFERROR(IF($F$3=0,"-",Tabla1[[#This Row],[Precio de Cliente neto]]*(1+$F$3)),"-")</f>
        <v>1196.034105</v>
      </c>
      <c r="I5602" s="5">
        <v>1139.0800999999999</v>
      </c>
      <c r="J5602" s="5">
        <v>1025.17209</v>
      </c>
      <c r="K5602" s="26">
        <v>0.21</v>
      </c>
    </row>
    <row r="5603" spans="1:11">
      <c r="A5603" s="4">
        <v>22400</v>
      </c>
      <c r="B5603" t="s">
        <v>4278</v>
      </c>
      <c r="C5603" s="5">
        <f>IF($F$2=0," - ",Tabla1[[#This Row],[Base Precio de Lista neto]])</f>
        <v>1242.5728999999999</v>
      </c>
      <c r="D5603" s="5">
        <f>IF($F$2=0," - ",Tabla1[[#This Row],[Base Precio de Lista neto]]*(1-$F$2))</f>
        <v>869.80102999999986</v>
      </c>
      <c r="E5603" s="5">
        <f>IF($F$2=0," - ",Tabla1[[#This Row],[Base para Mejor precio]]*(1-$F$2))</f>
        <v>782.82092699999998</v>
      </c>
      <c r="F5603" s="4" t="s">
        <v>5</v>
      </c>
      <c r="G5603" s="16" t="s">
        <v>6131</v>
      </c>
      <c r="H5603" s="5">
        <f>IFERROR(IF($F$3=0,"-",Tabla1[[#This Row],[Precio de Cliente neto]]*(1+$F$3)),"-")</f>
        <v>1304.7015449999999</v>
      </c>
      <c r="I5603" s="5">
        <v>1242.5728999999999</v>
      </c>
      <c r="J5603" s="5">
        <v>1118.3156100000001</v>
      </c>
      <c r="K5603" s="26">
        <v>0.21</v>
      </c>
    </row>
    <row r="5604" spans="1:11">
      <c r="A5604" s="4">
        <v>22401</v>
      </c>
      <c r="B5604" t="s">
        <v>4279</v>
      </c>
      <c r="C5604" s="5">
        <f>IF($F$2=0," - ",Tabla1[[#This Row],[Base Precio de Lista neto]])</f>
        <v>2795.8447000000001</v>
      </c>
      <c r="D5604" s="5">
        <f>IF($F$2=0," - ",Tabla1[[#This Row],[Base Precio de Lista neto]]*(1-$F$2))</f>
        <v>1957.0912899999998</v>
      </c>
      <c r="E5604" s="5">
        <f>IF($F$2=0," - ",Tabla1[[#This Row],[Base para Mejor precio]]*(1-$F$2))</f>
        <v>1761.3821609999998</v>
      </c>
      <c r="F5604" s="4" t="s">
        <v>5</v>
      </c>
      <c r="G5604" s="16" t="s">
        <v>6131</v>
      </c>
      <c r="H5604" s="5">
        <f>IFERROR(IF($F$3=0,"-",Tabla1[[#This Row],[Precio de Cliente neto]]*(1+$F$3)),"-")</f>
        <v>2935.6369349999995</v>
      </c>
      <c r="I5604" s="5">
        <v>2795.8447000000001</v>
      </c>
      <c r="J5604" s="5">
        <v>2516.2602299999999</v>
      </c>
      <c r="K5604" s="26">
        <v>0.21</v>
      </c>
    </row>
    <row r="5605" spans="1:11">
      <c r="A5605" s="4">
        <v>22402</v>
      </c>
      <c r="B5605" t="s">
        <v>4280</v>
      </c>
      <c r="C5605" s="5">
        <f>IF($F$2=0," - ",Tabla1[[#This Row],[Base Precio de Lista neto]])</f>
        <v>2795.8447000000001</v>
      </c>
      <c r="D5605" s="5">
        <f>IF($F$2=0," - ",Tabla1[[#This Row],[Base Precio de Lista neto]]*(1-$F$2))</f>
        <v>1957.0912899999998</v>
      </c>
      <c r="E5605" s="5">
        <f>IF($F$2=0," - ",Tabla1[[#This Row],[Base para Mejor precio]]*(1-$F$2))</f>
        <v>1761.3821609999998</v>
      </c>
      <c r="F5605" s="4" t="s">
        <v>5</v>
      </c>
      <c r="G5605" s="16" t="s">
        <v>6131</v>
      </c>
      <c r="H5605" s="5">
        <f>IFERROR(IF($F$3=0,"-",Tabla1[[#This Row],[Precio de Cliente neto]]*(1+$F$3)),"-")</f>
        <v>2935.6369349999995</v>
      </c>
      <c r="I5605" s="5">
        <v>2795.8447000000001</v>
      </c>
      <c r="J5605" s="5">
        <v>2516.2602299999999</v>
      </c>
      <c r="K5605" s="26">
        <v>0.21</v>
      </c>
    </row>
    <row r="5606" spans="1:11">
      <c r="A5606" s="4">
        <v>22500</v>
      </c>
      <c r="B5606" t="s">
        <v>4281</v>
      </c>
      <c r="C5606" s="5">
        <f>IF($F$2=0," - ",Tabla1[[#This Row],[Base Precio de Lista neto]])</f>
        <v>931.89750000000004</v>
      </c>
      <c r="D5606" s="5">
        <f>IF($F$2=0," - ",Tabla1[[#This Row],[Base Precio de Lista neto]]*(1-$F$2))</f>
        <v>652.32825000000003</v>
      </c>
      <c r="E5606" s="5">
        <f>IF($F$2=0," - ",Tabla1[[#This Row],[Base para Mejor precio]]*(1-$F$2))</f>
        <v>587.09542499999998</v>
      </c>
      <c r="F5606" s="4" t="s">
        <v>5</v>
      </c>
      <c r="G5606" s="16" t="s">
        <v>6131</v>
      </c>
      <c r="H5606" s="5">
        <f>IFERROR(IF($F$3=0,"-",Tabla1[[#This Row],[Precio de Cliente neto]]*(1+$F$3)),"-")</f>
        <v>978.49237500000004</v>
      </c>
      <c r="I5606" s="5">
        <v>931.89750000000004</v>
      </c>
      <c r="J5606" s="5">
        <v>838.70775000000003</v>
      </c>
      <c r="K5606" s="26">
        <v>0.21</v>
      </c>
    </row>
    <row r="5607" spans="1:11">
      <c r="A5607" s="4">
        <v>23000</v>
      </c>
      <c r="B5607" t="s">
        <v>6704</v>
      </c>
      <c r="C5607" s="5">
        <f>IF($F$2=0," - ",Tabla1[[#This Row],[Base Precio de Lista neto]])</f>
        <v>9746.8312000000005</v>
      </c>
      <c r="D5607" s="5">
        <f>IF($F$2=0," - ",Tabla1[[#This Row],[Base Precio de Lista neto]]*(1-$F$2))</f>
        <v>6822.7818399999996</v>
      </c>
      <c r="E5607" s="5">
        <f>IF($F$2=0," - ",Tabla1[[#This Row],[Base para Mejor precio]]*(1-$F$2))</f>
        <v>6140.5036559999999</v>
      </c>
      <c r="F5607" s="4" t="s">
        <v>4</v>
      </c>
      <c r="G5607" s="16" t="s">
        <v>6131</v>
      </c>
      <c r="H5607" s="5">
        <f>IFERROR(IF($F$3=0,"-",Tabla1[[#This Row],[Precio de Cliente neto]]*(1+$F$3)),"-")</f>
        <v>10234.172759999999</v>
      </c>
      <c r="I5607" s="5">
        <v>9746.8312000000005</v>
      </c>
      <c r="J5607" s="5">
        <v>8772.1480800000008</v>
      </c>
      <c r="K5607" s="26">
        <v>0.21</v>
      </c>
    </row>
    <row r="5608" spans="1:11">
      <c r="A5608" s="4">
        <v>23001</v>
      </c>
      <c r="B5608" t="s">
        <v>6705</v>
      </c>
      <c r="C5608" s="5">
        <f>IF($F$2=0," - ",Tabla1[[#This Row],[Base Precio de Lista neto]])</f>
        <v>11804.035099999999</v>
      </c>
      <c r="D5608" s="5">
        <f>IF($F$2=0," - ",Tabla1[[#This Row],[Base Precio de Lista neto]]*(1-$F$2))</f>
        <v>8262.8245699999989</v>
      </c>
      <c r="E5608" s="5">
        <f>IF($F$2=0," - ",Tabla1[[#This Row],[Base para Mejor precio]]*(1-$F$2))</f>
        <v>7436.5421130000004</v>
      </c>
      <c r="F5608" s="4" t="s">
        <v>4</v>
      </c>
      <c r="G5608" s="16" t="s">
        <v>6131</v>
      </c>
      <c r="H5608" s="5">
        <f>IFERROR(IF($F$3=0,"-",Tabla1[[#This Row],[Precio de Cliente neto]]*(1+$F$3)),"-")</f>
        <v>12394.236854999999</v>
      </c>
      <c r="I5608" s="5">
        <v>11804.035099999999</v>
      </c>
      <c r="J5608" s="5">
        <v>10623.631590000001</v>
      </c>
      <c r="K5608" s="26">
        <v>0.21</v>
      </c>
    </row>
    <row r="5609" spans="1:11">
      <c r="A5609" s="4">
        <v>23003</v>
      </c>
      <c r="B5609" t="s">
        <v>4282</v>
      </c>
      <c r="C5609" s="5">
        <f>IF($F$2=0," - ",Tabla1[[#This Row],[Base Precio de Lista neto]])</f>
        <v>4053.2782000000002</v>
      </c>
      <c r="D5609" s="5">
        <f>IF($F$2=0," - ",Tabla1[[#This Row],[Base Precio de Lista neto]]*(1-$F$2))</f>
        <v>2837.2947399999998</v>
      </c>
      <c r="E5609" s="5">
        <f>IF($F$2=0," - ",Tabla1[[#This Row],[Base para Mejor precio]]*(1-$F$2))</f>
        <v>2553.5652660000001</v>
      </c>
      <c r="F5609" s="4" t="s">
        <v>4</v>
      </c>
      <c r="G5609" s="16" t="s">
        <v>6131</v>
      </c>
      <c r="H5609" s="5">
        <f>IFERROR(IF($F$3=0,"-",Tabla1[[#This Row],[Precio de Cliente neto]]*(1+$F$3)),"-")</f>
        <v>4255.94211</v>
      </c>
      <c r="I5609" s="5">
        <v>4053.2782000000002</v>
      </c>
      <c r="J5609" s="5">
        <v>3647.9503800000002</v>
      </c>
      <c r="K5609" s="26">
        <v>0.21</v>
      </c>
    </row>
    <row r="5610" spans="1:11">
      <c r="A5610" s="4">
        <v>23007</v>
      </c>
      <c r="B5610" t="s">
        <v>4283</v>
      </c>
      <c r="C5610" s="5">
        <f>IF($F$2=0," - ",Tabla1[[#This Row],[Base Precio de Lista neto]])</f>
        <v>1372.7487000000001</v>
      </c>
      <c r="D5610" s="5">
        <f>IF($F$2=0," - ",Tabla1[[#This Row],[Base Precio de Lista neto]]*(1-$F$2))</f>
        <v>960.92408999999998</v>
      </c>
      <c r="E5610" s="5">
        <f>IF($F$2=0," - ",Tabla1[[#This Row],[Base para Mejor precio]]*(1-$F$2))</f>
        <v>864.83168099999989</v>
      </c>
      <c r="F5610" s="4" t="s">
        <v>4</v>
      </c>
      <c r="G5610" s="16" t="s">
        <v>6131</v>
      </c>
      <c r="H5610" s="5">
        <f>IFERROR(IF($F$3=0,"-",Tabla1[[#This Row],[Precio de Cliente neto]]*(1+$F$3)),"-")</f>
        <v>1441.386135</v>
      </c>
      <c r="I5610" s="5">
        <v>1372.7487000000001</v>
      </c>
      <c r="J5610" s="5">
        <v>1235.4738299999999</v>
      </c>
      <c r="K5610" s="26">
        <v>0.21</v>
      </c>
    </row>
    <row r="5611" spans="1:11">
      <c r="A5611" s="4">
        <v>23008</v>
      </c>
      <c r="B5611" t="s">
        <v>4284</v>
      </c>
      <c r="C5611" s="5">
        <f>IF($F$2=0," - ",Tabla1[[#This Row],[Base Precio de Lista neto]])</f>
        <v>938.68679999999995</v>
      </c>
      <c r="D5611" s="5">
        <f>IF($F$2=0," - ",Tabla1[[#This Row],[Base Precio de Lista neto]]*(1-$F$2))</f>
        <v>657.08075999999994</v>
      </c>
      <c r="E5611" s="5">
        <f>IF($F$2=0," - ",Tabla1[[#This Row],[Base para Mejor precio]]*(1-$F$2))</f>
        <v>591.37268399999994</v>
      </c>
      <c r="F5611" s="4" t="s">
        <v>4</v>
      </c>
      <c r="G5611" s="16" t="s">
        <v>6131</v>
      </c>
      <c r="H5611" s="5">
        <f>IFERROR(IF($F$3=0,"-",Tabla1[[#This Row],[Precio de Cliente neto]]*(1+$F$3)),"-")</f>
        <v>985.62113999999997</v>
      </c>
      <c r="I5611" s="5">
        <v>938.68679999999995</v>
      </c>
      <c r="J5611" s="5">
        <v>844.81812000000002</v>
      </c>
      <c r="K5611" s="26">
        <v>0.21</v>
      </c>
    </row>
    <row r="5612" spans="1:11">
      <c r="A5612" s="4">
        <v>23010</v>
      </c>
      <c r="B5612" t="s">
        <v>4285</v>
      </c>
      <c r="C5612" s="5">
        <f>IF($F$2=0," - ",Tabla1[[#This Row],[Base Precio de Lista neto]])</f>
        <v>1723.2933</v>
      </c>
      <c r="D5612" s="5">
        <f>IF($F$2=0," - ",Tabla1[[#This Row],[Base Precio de Lista neto]]*(1-$F$2))</f>
        <v>1206.30531</v>
      </c>
      <c r="E5612" s="5">
        <f>IF($F$2=0," - ",Tabla1[[#This Row],[Base para Mejor precio]]*(1-$F$2))</f>
        <v>1085.6747789999999</v>
      </c>
      <c r="F5612" s="4" t="s">
        <v>6</v>
      </c>
      <c r="G5612" s="16" t="s">
        <v>6131</v>
      </c>
      <c r="H5612" s="5">
        <f>IFERROR(IF($F$3=0,"-",Tabla1[[#This Row],[Precio de Cliente neto]]*(1+$F$3)),"-")</f>
        <v>1809.4579650000001</v>
      </c>
      <c r="I5612" s="5">
        <v>1723.2933</v>
      </c>
      <c r="J5612" s="5">
        <v>1550.96397</v>
      </c>
      <c r="K5612" s="26">
        <v>0.21</v>
      </c>
    </row>
    <row r="5613" spans="1:11">
      <c r="A5613" s="4">
        <v>23999</v>
      </c>
      <c r="B5613" t="s">
        <v>9057</v>
      </c>
      <c r="C5613" s="5">
        <f>IF($F$2=0," - ",Tabla1[[#This Row],[Base Precio de Lista neto]])</f>
        <v>32.0914</v>
      </c>
      <c r="D5613" s="5">
        <f>IF($F$2=0," - ",Tabla1[[#This Row],[Base Precio de Lista neto]]*(1-$F$2))</f>
        <v>22.463979999999999</v>
      </c>
      <c r="E5613" s="5">
        <f>IF($F$2=0," - ",Tabla1[[#This Row],[Base para Mejor precio]]*(1-$F$2))</f>
        <v>20.217581999999997</v>
      </c>
      <c r="F5613" s="4" t="s">
        <v>5</v>
      </c>
      <c r="G5613" s="16" t="s">
        <v>6131</v>
      </c>
      <c r="H5613" s="5">
        <f>IFERROR(IF($F$3=0,"-",Tabla1[[#This Row],[Precio de Cliente neto]]*(1+$F$3)),"-")</f>
        <v>33.695970000000003</v>
      </c>
      <c r="I5613" s="5">
        <v>32.0914</v>
      </c>
      <c r="J5613" s="5">
        <v>28.882259999999999</v>
      </c>
      <c r="K5613" s="26">
        <v>0.21</v>
      </c>
    </row>
    <row r="5614" spans="1:11">
      <c r="A5614" s="4">
        <v>24000</v>
      </c>
      <c r="B5614" t="s">
        <v>4286</v>
      </c>
      <c r="C5614" s="5">
        <f>IF($F$2=0," - ",Tabla1[[#This Row],[Base Precio de Lista neto]])</f>
        <v>6.1637000000000004</v>
      </c>
      <c r="D5614" s="5">
        <f>IF($F$2=0," - ",Tabla1[[#This Row],[Base Precio de Lista neto]]*(1-$F$2))</f>
        <v>4.3145899999999999</v>
      </c>
      <c r="E5614" s="5">
        <f>IF($F$2=0," - ",Tabla1[[#This Row],[Base para Mejor precio]]*(1-$F$2))</f>
        <v>3.8831309999999997</v>
      </c>
      <c r="F5614" s="4" t="s">
        <v>4</v>
      </c>
      <c r="G5614" s="16" t="s">
        <v>6131</v>
      </c>
      <c r="H5614" s="5">
        <f>IFERROR(IF($F$3=0,"-",Tabla1[[#This Row],[Precio de Cliente neto]]*(1+$F$3)),"-")</f>
        <v>6.4718850000000003</v>
      </c>
      <c r="I5614" s="5">
        <v>6.1637000000000004</v>
      </c>
      <c r="J5614" s="5">
        <v>5.5473299999999997</v>
      </c>
      <c r="K5614" s="26">
        <v>0.21</v>
      </c>
    </row>
    <row r="5615" spans="1:11">
      <c r="A5615" s="4">
        <v>24001</v>
      </c>
      <c r="B5615" t="s">
        <v>4287</v>
      </c>
      <c r="C5615" s="5">
        <f>IF($F$2=0," - ",Tabla1[[#This Row],[Base Precio de Lista neto]])</f>
        <v>18.491399999999999</v>
      </c>
      <c r="D5615" s="5">
        <f>IF($F$2=0," - ",Tabla1[[#This Row],[Base Precio de Lista neto]]*(1-$F$2))</f>
        <v>12.943979999999998</v>
      </c>
      <c r="E5615" s="5">
        <f>IF($F$2=0," - ",Tabla1[[#This Row],[Base para Mejor precio]]*(1-$F$2))</f>
        <v>11.649581999999999</v>
      </c>
      <c r="F5615" s="4" t="s">
        <v>4</v>
      </c>
      <c r="G5615" s="16" t="s">
        <v>6131</v>
      </c>
      <c r="H5615" s="5">
        <f>IFERROR(IF($F$3=0,"-",Tabla1[[#This Row],[Precio de Cliente neto]]*(1+$F$3)),"-")</f>
        <v>19.415969999999998</v>
      </c>
      <c r="I5615" s="5">
        <v>18.491399999999999</v>
      </c>
      <c r="J5615" s="5">
        <v>16.64226</v>
      </c>
      <c r="K5615" s="26">
        <v>0.21</v>
      </c>
    </row>
    <row r="5616" spans="1:11">
      <c r="A5616" s="4">
        <v>24002</v>
      </c>
      <c r="B5616" t="s">
        <v>6517</v>
      </c>
      <c r="C5616" s="5">
        <f>IF($F$2=0," - ",Tabla1[[#This Row],[Base Precio de Lista neto]])</f>
        <v>23.412299999999998</v>
      </c>
      <c r="D5616" s="5">
        <f>IF($F$2=0," - ",Tabla1[[#This Row],[Base Precio de Lista neto]]*(1-$F$2))</f>
        <v>16.388609999999996</v>
      </c>
      <c r="E5616" s="5">
        <f>IF($F$2=0," - ",Tabla1[[#This Row],[Base para Mejor precio]]*(1-$F$2))</f>
        <v>14.749748999999998</v>
      </c>
      <c r="F5616" s="4" t="s">
        <v>4</v>
      </c>
      <c r="G5616" s="16" t="s">
        <v>6131</v>
      </c>
      <c r="H5616" s="5">
        <f>IFERROR(IF($F$3=0,"-",Tabla1[[#This Row],[Precio de Cliente neto]]*(1+$F$3)),"-")</f>
        <v>24.582914999999993</v>
      </c>
      <c r="I5616" s="5">
        <v>23.412299999999998</v>
      </c>
      <c r="J5616" s="5">
        <v>21.071069999999999</v>
      </c>
      <c r="K5616" s="26">
        <v>0.21</v>
      </c>
    </row>
    <row r="5617" spans="1:11">
      <c r="A5617" s="4">
        <v>24003</v>
      </c>
      <c r="B5617" t="s">
        <v>4288</v>
      </c>
      <c r="C5617" s="5">
        <f>IF($F$2=0," - ",Tabla1[[#This Row],[Base Precio de Lista neto]])</f>
        <v>29.575800000000001</v>
      </c>
      <c r="D5617" s="5">
        <f>IF($F$2=0," - ",Tabla1[[#This Row],[Base Precio de Lista neto]]*(1-$F$2))</f>
        <v>20.703060000000001</v>
      </c>
      <c r="E5617" s="5">
        <f>IF($F$2=0," - ",Tabla1[[#This Row],[Base para Mejor precio]]*(1-$F$2))</f>
        <v>18.632753999999998</v>
      </c>
      <c r="F5617" s="4" t="s">
        <v>4</v>
      </c>
      <c r="G5617" s="16" t="s">
        <v>6131</v>
      </c>
      <c r="H5617" s="5">
        <f>IFERROR(IF($F$3=0,"-",Tabla1[[#This Row],[Precio de Cliente neto]]*(1+$F$3)),"-")</f>
        <v>31.054590000000001</v>
      </c>
      <c r="I5617" s="5">
        <v>29.575800000000001</v>
      </c>
      <c r="J5617" s="5">
        <v>26.618220000000001</v>
      </c>
      <c r="K5617" s="26">
        <v>0.21</v>
      </c>
    </row>
    <row r="5618" spans="1:11">
      <c r="A5618" s="4">
        <v>24004</v>
      </c>
      <c r="B5618" t="s">
        <v>4289</v>
      </c>
      <c r="C5618" s="5">
        <f>IF($F$2=0," - ",Tabla1[[#This Row],[Base Precio de Lista neto]])</f>
        <v>41.903399999999998</v>
      </c>
      <c r="D5618" s="5">
        <f>IF($F$2=0," - ",Tabla1[[#This Row],[Base Precio de Lista neto]]*(1-$F$2))</f>
        <v>29.332379999999997</v>
      </c>
      <c r="E5618" s="5">
        <f>IF($F$2=0," - ",Tabla1[[#This Row],[Base para Mejor precio]]*(1-$F$2))</f>
        <v>26.399141999999998</v>
      </c>
      <c r="F5618" s="4" t="s">
        <v>4</v>
      </c>
      <c r="G5618" s="16" t="s">
        <v>6131</v>
      </c>
      <c r="H5618" s="5">
        <f>IFERROR(IF($F$3=0,"-",Tabla1[[#This Row],[Precio de Cliente neto]]*(1+$F$3)),"-")</f>
        <v>43.998569999999994</v>
      </c>
      <c r="I5618" s="5">
        <v>41.903399999999998</v>
      </c>
      <c r="J5618" s="5">
        <v>37.713059999999999</v>
      </c>
      <c r="K5618" s="26">
        <v>0.21</v>
      </c>
    </row>
    <row r="5619" spans="1:11">
      <c r="A5619" s="4">
        <v>24005</v>
      </c>
      <c r="B5619" t="s">
        <v>4290</v>
      </c>
      <c r="C5619" s="5">
        <f>IF($F$2=0," - ",Tabla1[[#This Row],[Base Precio de Lista neto]])</f>
        <v>54.231200000000001</v>
      </c>
      <c r="D5619" s="5">
        <f>IF($F$2=0," - ",Tabla1[[#This Row],[Base Precio de Lista neto]]*(1-$F$2))</f>
        <v>37.961839999999995</v>
      </c>
      <c r="E5619" s="5">
        <f>IF($F$2=0," - ",Tabla1[[#This Row],[Base para Mejor precio]]*(1-$F$2))</f>
        <v>34.165655999999998</v>
      </c>
      <c r="F5619" s="4" t="s">
        <v>4</v>
      </c>
      <c r="G5619" s="16" t="s">
        <v>6131</v>
      </c>
      <c r="H5619" s="5">
        <f>IFERROR(IF($F$3=0,"-",Tabla1[[#This Row],[Precio de Cliente neto]]*(1+$F$3)),"-")</f>
        <v>56.942759999999993</v>
      </c>
      <c r="I5619" s="5">
        <v>54.231200000000001</v>
      </c>
      <c r="J5619" s="5">
        <v>48.808079999999997</v>
      </c>
      <c r="K5619" s="26">
        <v>0.21</v>
      </c>
    </row>
    <row r="5620" spans="1:11">
      <c r="A5620" s="4">
        <v>24006</v>
      </c>
      <c r="B5620" t="s">
        <v>4291</v>
      </c>
      <c r="C5620" s="5">
        <f>IF($F$2=0," - ",Tabla1[[#This Row],[Base Precio de Lista neto]])</f>
        <v>73.965599999999995</v>
      </c>
      <c r="D5620" s="5">
        <f>IF($F$2=0," - ",Tabla1[[#This Row],[Base Precio de Lista neto]]*(1-$F$2))</f>
        <v>51.775919999999992</v>
      </c>
      <c r="E5620" s="5">
        <f>IF($F$2=0," - ",Tabla1[[#This Row],[Base para Mejor precio]]*(1-$F$2))</f>
        <v>46.598327999999995</v>
      </c>
      <c r="F5620" s="4" t="s">
        <v>4</v>
      </c>
      <c r="G5620" s="16" t="s">
        <v>6131</v>
      </c>
      <c r="H5620" s="5">
        <f>IFERROR(IF($F$3=0,"-",Tabla1[[#This Row],[Precio de Cliente neto]]*(1+$F$3)),"-")</f>
        <v>77.663879999999992</v>
      </c>
      <c r="I5620" s="5">
        <v>73.965599999999995</v>
      </c>
      <c r="J5620" s="5">
        <v>66.569040000000001</v>
      </c>
      <c r="K5620" s="26">
        <v>0.21</v>
      </c>
    </row>
    <row r="5621" spans="1:11">
      <c r="A5621" s="4">
        <v>24007</v>
      </c>
      <c r="B5621" t="s">
        <v>4292</v>
      </c>
      <c r="C5621" s="5">
        <f>IF($F$2=0," - ",Tabla1[[#This Row],[Base Precio de Lista neto]])</f>
        <v>110.9486</v>
      </c>
      <c r="D5621" s="5">
        <f>IF($F$2=0," - ",Tabla1[[#This Row],[Base Precio de Lista neto]]*(1-$F$2))</f>
        <v>77.664019999999994</v>
      </c>
      <c r="E5621" s="5">
        <f>IF($F$2=0," - ",Tabla1[[#This Row],[Base para Mejor precio]]*(1-$F$2))</f>
        <v>69.897617999999994</v>
      </c>
      <c r="F5621" s="4" t="s">
        <v>4</v>
      </c>
      <c r="G5621" s="16" t="s">
        <v>6131</v>
      </c>
      <c r="H5621" s="5">
        <f>IFERROR(IF($F$3=0,"-",Tabla1[[#This Row],[Precio de Cliente neto]]*(1+$F$3)),"-")</f>
        <v>116.49602999999999</v>
      </c>
      <c r="I5621" s="5">
        <v>110.9486</v>
      </c>
      <c r="J5621" s="5">
        <v>99.853740000000002</v>
      </c>
      <c r="K5621" s="26">
        <v>0.21</v>
      </c>
    </row>
    <row r="5622" spans="1:11">
      <c r="A5622" s="4">
        <v>24008</v>
      </c>
      <c r="B5622" t="s">
        <v>4293</v>
      </c>
      <c r="C5622" s="5">
        <f>IF($F$2=0," - ",Tabla1[[#This Row],[Base Precio de Lista neto]])</f>
        <v>157.79900000000001</v>
      </c>
      <c r="D5622" s="5">
        <f>IF($F$2=0," - ",Tabla1[[#This Row],[Base Precio de Lista neto]]*(1-$F$2))</f>
        <v>110.4593</v>
      </c>
      <c r="E5622" s="5">
        <f>IF($F$2=0," - ",Tabla1[[#This Row],[Base para Mejor precio]]*(1-$F$2))</f>
        <v>99.41337</v>
      </c>
      <c r="F5622" s="4" t="s">
        <v>4</v>
      </c>
      <c r="G5622" s="16" t="s">
        <v>6131</v>
      </c>
      <c r="H5622" s="5">
        <f>IFERROR(IF($F$3=0,"-",Tabla1[[#This Row],[Precio de Cliente neto]]*(1+$F$3)),"-")</f>
        <v>165.68895000000001</v>
      </c>
      <c r="I5622" s="5">
        <v>157.79900000000001</v>
      </c>
      <c r="J5622" s="5">
        <v>142.01910000000001</v>
      </c>
      <c r="K5622" s="26">
        <v>0.21</v>
      </c>
    </row>
    <row r="5623" spans="1:11">
      <c r="A5623" s="4">
        <v>24009</v>
      </c>
      <c r="B5623" t="s">
        <v>4294</v>
      </c>
      <c r="C5623" s="5">
        <f>IF($F$2=0," - ",Tabla1[[#This Row],[Base Precio de Lista neto]])</f>
        <v>234.2251</v>
      </c>
      <c r="D5623" s="5">
        <f>IF($F$2=0," - ",Tabla1[[#This Row],[Base Precio de Lista neto]]*(1-$F$2))</f>
        <v>163.95756999999998</v>
      </c>
      <c r="E5623" s="5">
        <f>IF($F$2=0," - ",Tabla1[[#This Row],[Base para Mejor precio]]*(1-$F$2))</f>
        <v>147.561813</v>
      </c>
      <c r="F5623" s="4" t="s">
        <v>4</v>
      </c>
      <c r="G5623" s="16" t="s">
        <v>6131</v>
      </c>
      <c r="H5623" s="5">
        <f>IFERROR(IF($F$3=0,"-",Tabla1[[#This Row],[Precio de Cliente neto]]*(1+$F$3)),"-")</f>
        <v>245.93635499999996</v>
      </c>
      <c r="I5623" s="5">
        <v>234.2251</v>
      </c>
      <c r="J5623" s="5">
        <v>210.80259000000001</v>
      </c>
      <c r="K5623" s="26">
        <v>0.21</v>
      </c>
    </row>
    <row r="5624" spans="1:11">
      <c r="A5624" s="4">
        <v>24010</v>
      </c>
      <c r="B5624" t="s">
        <v>4295</v>
      </c>
      <c r="C5624" s="5">
        <f>IF($F$2=0," - ",Tabla1[[#This Row],[Base Precio de Lista neto]])</f>
        <v>320.51870000000002</v>
      </c>
      <c r="D5624" s="5">
        <f>IF($F$2=0," - ",Tabla1[[#This Row],[Base Precio de Lista neto]]*(1-$F$2))</f>
        <v>224.36309</v>
      </c>
      <c r="E5624" s="5">
        <f>IF($F$2=0," - ",Tabla1[[#This Row],[Base para Mejor precio]]*(1-$F$2))</f>
        <v>201.92678100000001</v>
      </c>
      <c r="F5624" s="4" t="s">
        <v>4</v>
      </c>
      <c r="G5624" s="16" t="s">
        <v>6131</v>
      </c>
      <c r="H5624" s="5">
        <f>IFERROR(IF($F$3=0,"-",Tabla1[[#This Row],[Precio de Cliente neto]]*(1+$F$3)),"-")</f>
        <v>336.54463499999997</v>
      </c>
      <c r="I5624" s="5">
        <v>320.51870000000002</v>
      </c>
      <c r="J5624" s="5">
        <v>288.46683000000002</v>
      </c>
      <c r="K5624" s="26">
        <v>0.21</v>
      </c>
    </row>
    <row r="5625" spans="1:11">
      <c r="A5625" s="4">
        <v>24011</v>
      </c>
      <c r="B5625" t="s">
        <v>4296</v>
      </c>
      <c r="C5625" s="5">
        <f>IF($F$2=0," - ",Tabla1[[#This Row],[Base Precio de Lista neto]])</f>
        <v>394.48439999999999</v>
      </c>
      <c r="D5625" s="5">
        <f>IF($F$2=0," - ",Tabla1[[#This Row],[Base Precio de Lista neto]]*(1-$F$2))</f>
        <v>276.13907999999998</v>
      </c>
      <c r="E5625" s="5">
        <f>IF($F$2=0," - ",Tabla1[[#This Row],[Base para Mejor precio]]*(1-$F$2))</f>
        <v>248.52517199999997</v>
      </c>
      <c r="F5625" s="4" t="s">
        <v>4</v>
      </c>
      <c r="G5625" s="16" t="s">
        <v>6131</v>
      </c>
      <c r="H5625" s="5">
        <f>IFERROR(IF($F$3=0,"-",Tabla1[[#This Row],[Precio de Cliente neto]]*(1+$F$3)),"-")</f>
        <v>414.20862</v>
      </c>
      <c r="I5625" s="5">
        <v>394.48439999999999</v>
      </c>
      <c r="J5625" s="5">
        <v>355.03595999999999</v>
      </c>
      <c r="K5625" s="26">
        <v>0.21</v>
      </c>
    </row>
    <row r="5626" spans="1:11">
      <c r="A5626" s="4">
        <v>24012</v>
      </c>
      <c r="B5626" t="s">
        <v>4297</v>
      </c>
      <c r="C5626" s="5">
        <f>IF($F$2=0," - ",Tabla1[[#This Row],[Base Precio de Lista neto]])</f>
        <v>493.10539999999997</v>
      </c>
      <c r="D5626" s="5">
        <f>IF($F$2=0," - ",Tabla1[[#This Row],[Base Precio de Lista neto]]*(1-$F$2))</f>
        <v>345.17377999999997</v>
      </c>
      <c r="E5626" s="5">
        <f>IF($F$2=0," - ",Tabla1[[#This Row],[Base para Mejor precio]]*(1-$F$2))</f>
        <v>310.65640200000001</v>
      </c>
      <c r="F5626" s="4" t="s">
        <v>4</v>
      </c>
      <c r="G5626" s="16" t="s">
        <v>6131</v>
      </c>
      <c r="H5626" s="5">
        <f>IFERROR(IF($F$3=0,"-",Tabla1[[#This Row],[Precio de Cliente neto]]*(1+$F$3)),"-")</f>
        <v>517.76066999999989</v>
      </c>
      <c r="I5626" s="5">
        <v>493.10539999999997</v>
      </c>
      <c r="J5626" s="5">
        <v>443.79486000000003</v>
      </c>
      <c r="K5626" s="26">
        <v>0.21</v>
      </c>
    </row>
    <row r="5627" spans="1:11">
      <c r="A5627" s="4">
        <v>24014</v>
      </c>
      <c r="B5627" t="s">
        <v>6706</v>
      </c>
      <c r="C5627" s="5">
        <f>IF($F$2=0," - ",Tabla1[[#This Row],[Base Precio de Lista neto]])</f>
        <v>203.40049999999999</v>
      </c>
      <c r="D5627" s="5">
        <f>IF($F$2=0," - ",Tabla1[[#This Row],[Base Precio de Lista neto]]*(1-$F$2))</f>
        <v>142.38034999999999</v>
      </c>
      <c r="E5627" s="5">
        <f>IF($F$2=0," - ",Tabla1[[#This Row],[Base para Mejor precio]]*(1-$F$2))</f>
        <v>128.142315</v>
      </c>
      <c r="F5627" s="4" t="s">
        <v>4</v>
      </c>
      <c r="G5627" s="16" t="s">
        <v>6131</v>
      </c>
      <c r="H5627" s="5">
        <f>IFERROR(IF($F$3=0,"-",Tabla1[[#This Row],[Precio de Cliente neto]]*(1+$F$3)),"-")</f>
        <v>213.57052499999998</v>
      </c>
      <c r="I5627" s="5">
        <v>203.40049999999999</v>
      </c>
      <c r="J5627" s="5">
        <v>183.06045</v>
      </c>
      <c r="K5627" s="26">
        <v>0.21</v>
      </c>
    </row>
    <row r="5628" spans="1:11">
      <c r="A5628" s="4">
        <v>24015</v>
      </c>
      <c r="B5628" t="s">
        <v>4298</v>
      </c>
      <c r="C5628" s="5">
        <f>IF($F$2=0," - ",Tabla1[[#This Row],[Base Precio de Lista neto]])</f>
        <v>254.2467</v>
      </c>
      <c r="D5628" s="5">
        <f>IF($F$2=0," - ",Tabla1[[#This Row],[Base Precio de Lista neto]]*(1-$F$2))</f>
        <v>177.97269</v>
      </c>
      <c r="E5628" s="5">
        <f>IF($F$2=0," - ",Tabla1[[#This Row],[Base para Mejor precio]]*(1-$F$2))</f>
        <v>160.175421</v>
      </c>
      <c r="F5628" s="4" t="s">
        <v>4</v>
      </c>
      <c r="G5628" s="16" t="s">
        <v>6131</v>
      </c>
      <c r="H5628" s="5">
        <f>IFERROR(IF($F$3=0,"-",Tabla1[[#This Row],[Precio de Cliente neto]]*(1+$F$3)),"-")</f>
        <v>266.95903499999997</v>
      </c>
      <c r="I5628" s="5">
        <v>254.2467</v>
      </c>
      <c r="J5628" s="5">
        <v>228.82203000000001</v>
      </c>
      <c r="K5628" s="26">
        <v>0.21</v>
      </c>
    </row>
    <row r="5629" spans="1:11">
      <c r="A5629" s="4">
        <v>24016</v>
      </c>
      <c r="B5629" t="s">
        <v>4299</v>
      </c>
      <c r="C5629" s="5">
        <f>IF($F$2=0," - ",Tabla1[[#This Row],[Base Precio de Lista neto]])</f>
        <v>353.74610000000001</v>
      </c>
      <c r="D5629" s="5">
        <f>IF($F$2=0," - ",Tabla1[[#This Row],[Base Precio de Lista neto]]*(1-$F$2))</f>
        <v>247.62226999999999</v>
      </c>
      <c r="E5629" s="5">
        <f>IF($F$2=0," - ",Tabla1[[#This Row],[Base para Mejor precio]]*(1-$F$2))</f>
        <v>222.86004299999999</v>
      </c>
      <c r="F5629" s="4" t="s">
        <v>4</v>
      </c>
      <c r="G5629" s="16" t="s">
        <v>6131</v>
      </c>
      <c r="H5629" s="5">
        <f>IFERROR(IF($F$3=0,"-",Tabla1[[#This Row],[Precio de Cliente neto]]*(1+$F$3)),"-")</f>
        <v>371.43340499999999</v>
      </c>
      <c r="I5629" s="5">
        <v>353.74610000000001</v>
      </c>
      <c r="J5629" s="5">
        <v>318.37148999999999</v>
      </c>
      <c r="K5629" s="26">
        <v>0.21</v>
      </c>
    </row>
    <row r="5630" spans="1:11">
      <c r="A5630" s="4">
        <v>24017</v>
      </c>
      <c r="B5630" t="s">
        <v>4300</v>
      </c>
      <c r="C5630" s="5">
        <f>IF($F$2=0," - ",Tabla1[[#This Row],[Base Precio de Lista neto]])</f>
        <v>155.9187</v>
      </c>
      <c r="D5630" s="5">
        <f>IF($F$2=0," - ",Tabla1[[#This Row],[Base Precio de Lista neto]]*(1-$F$2))</f>
        <v>109.14309</v>
      </c>
      <c r="E5630" s="5">
        <f>IF($F$2=0," - ",Tabla1[[#This Row],[Base para Mejor precio]]*(1-$F$2))</f>
        <v>98.228780999999998</v>
      </c>
      <c r="F5630" s="4" t="s">
        <v>4</v>
      </c>
      <c r="G5630" s="16" t="s">
        <v>6131</v>
      </c>
      <c r="H5630" s="5">
        <f>IFERROR(IF($F$3=0,"-",Tabla1[[#This Row],[Precio de Cliente neto]]*(1+$F$3)),"-")</f>
        <v>163.71463499999999</v>
      </c>
      <c r="I5630" s="5">
        <v>155.9187</v>
      </c>
      <c r="J5630" s="5">
        <v>140.32683</v>
      </c>
      <c r="K5630" s="26">
        <v>0.21</v>
      </c>
    </row>
    <row r="5631" spans="1:11">
      <c r="A5631" s="4">
        <v>24018</v>
      </c>
      <c r="B5631" t="s">
        <v>4301</v>
      </c>
      <c r="C5631" s="5">
        <f>IF($F$2=0," - ",Tabla1[[#This Row],[Base Precio de Lista neto]])</f>
        <v>231.71899999999999</v>
      </c>
      <c r="D5631" s="5">
        <f>IF($F$2=0," - ",Tabla1[[#This Row],[Base Precio de Lista neto]]*(1-$F$2))</f>
        <v>162.20329999999998</v>
      </c>
      <c r="E5631" s="5">
        <f>IF($F$2=0," - ",Tabla1[[#This Row],[Base para Mejor precio]]*(1-$F$2))</f>
        <v>145.98296999999999</v>
      </c>
      <c r="F5631" s="4" t="s">
        <v>4</v>
      </c>
      <c r="G5631" s="16" t="s">
        <v>6131</v>
      </c>
      <c r="H5631" s="5">
        <f>IFERROR(IF($F$3=0,"-",Tabla1[[#This Row],[Precio de Cliente neto]]*(1+$F$3)),"-")</f>
        <v>243.30494999999996</v>
      </c>
      <c r="I5631" s="5">
        <v>231.71899999999999</v>
      </c>
      <c r="J5631" s="5">
        <v>208.5471</v>
      </c>
      <c r="K5631" s="26">
        <v>0.21</v>
      </c>
    </row>
    <row r="5632" spans="1:11">
      <c r="A5632" s="4">
        <v>24019</v>
      </c>
      <c r="B5632" t="s">
        <v>4302</v>
      </c>
      <c r="C5632" s="5">
        <f>IF($F$2=0," - ",Tabla1[[#This Row],[Base Precio de Lista neto]])</f>
        <v>79.0107</v>
      </c>
      <c r="D5632" s="5">
        <f>IF($F$2=0," - ",Tabla1[[#This Row],[Base Precio de Lista neto]]*(1-$F$2))</f>
        <v>55.307489999999994</v>
      </c>
      <c r="E5632" s="5">
        <f>IF($F$2=0," - ",Tabla1[[#This Row],[Base para Mejor precio]]*(1-$F$2))</f>
        <v>49.776740999999994</v>
      </c>
      <c r="F5632" s="4" t="s">
        <v>4</v>
      </c>
      <c r="G5632" s="16" t="s">
        <v>6131</v>
      </c>
      <c r="H5632" s="5">
        <f>IFERROR(IF($F$3=0,"-",Tabla1[[#This Row],[Precio de Cliente neto]]*(1+$F$3)),"-")</f>
        <v>82.961234999999988</v>
      </c>
      <c r="I5632" s="5">
        <v>79.0107</v>
      </c>
      <c r="J5632" s="5">
        <v>71.109629999999996</v>
      </c>
      <c r="K5632" s="26">
        <v>0.21</v>
      </c>
    </row>
    <row r="5633" spans="1:11">
      <c r="A5633" s="4">
        <v>24020</v>
      </c>
      <c r="B5633" t="s">
        <v>4303</v>
      </c>
      <c r="C5633" s="5">
        <f>IF($F$2=0," - ",Tabla1[[#This Row],[Base Precio de Lista neto]])</f>
        <v>105.3432</v>
      </c>
      <c r="D5633" s="5">
        <f>IF($F$2=0," - ",Tabla1[[#This Row],[Base Precio de Lista neto]]*(1-$F$2))</f>
        <v>73.740239999999986</v>
      </c>
      <c r="E5633" s="5">
        <f>IF($F$2=0," - ",Tabla1[[#This Row],[Base para Mejor precio]]*(1-$F$2))</f>
        <v>66.366215999999994</v>
      </c>
      <c r="F5633" s="4" t="s">
        <v>4</v>
      </c>
      <c r="G5633" s="16" t="s">
        <v>6131</v>
      </c>
      <c r="H5633" s="5">
        <f>IFERROR(IF($F$3=0,"-",Tabla1[[#This Row],[Precio de Cliente neto]]*(1+$F$3)),"-")</f>
        <v>110.61035999999999</v>
      </c>
      <c r="I5633" s="5">
        <v>105.3432</v>
      </c>
      <c r="J5633" s="5">
        <v>94.808880000000002</v>
      </c>
      <c r="K5633" s="26">
        <v>0.21</v>
      </c>
    </row>
    <row r="5634" spans="1:11">
      <c r="A5634" s="4">
        <v>24021</v>
      </c>
      <c r="B5634" t="s">
        <v>4304</v>
      </c>
      <c r="C5634" s="5">
        <f>IF($F$2=0," - ",Tabla1[[#This Row],[Base Precio de Lista neto]])</f>
        <v>189.20050000000001</v>
      </c>
      <c r="D5634" s="5">
        <f>IF($F$2=0," - ",Tabla1[[#This Row],[Base Precio de Lista neto]]*(1-$F$2))</f>
        <v>132.44035</v>
      </c>
      <c r="E5634" s="5">
        <f>IF($F$2=0," - ",Tabla1[[#This Row],[Base para Mejor precio]]*(1-$F$2))</f>
        <v>119.196315</v>
      </c>
      <c r="F5634" s="4" t="s">
        <v>4</v>
      </c>
      <c r="G5634" s="16" t="s">
        <v>6131</v>
      </c>
      <c r="H5634" s="5">
        <f>IFERROR(IF($F$3=0,"-",Tabla1[[#This Row],[Precio de Cliente neto]]*(1+$F$3)),"-")</f>
        <v>198.66052500000001</v>
      </c>
      <c r="I5634" s="5">
        <v>189.20050000000001</v>
      </c>
      <c r="J5634" s="5">
        <v>170.28045</v>
      </c>
      <c r="K5634" s="26">
        <v>0.21</v>
      </c>
    </row>
    <row r="5635" spans="1:11">
      <c r="A5635" s="4">
        <v>24026</v>
      </c>
      <c r="B5635" t="s">
        <v>8538</v>
      </c>
      <c r="C5635" s="5">
        <f>IF($F$2=0," - ",Tabla1[[#This Row],[Base Precio de Lista neto]])</f>
        <v>476.77890000000002</v>
      </c>
      <c r="D5635" s="5">
        <f>IF($F$2=0," - ",Tabla1[[#This Row],[Base Precio de Lista neto]]*(1-$F$2))</f>
        <v>333.74522999999999</v>
      </c>
      <c r="E5635" s="5">
        <f>IF($F$2=0," - ",Tabla1[[#This Row],[Base para Mejor precio]]*(1-$F$2))</f>
        <v>300.37070699999998</v>
      </c>
      <c r="F5635" s="4" t="s">
        <v>4</v>
      </c>
      <c r="G5635" s="16" t="s">
        <v>6131</v>
      </c>
      <c r="H5635" s="5">
        <f>IFERROR(IF($F$3=0,"-",Tabla1[[#This Row],[Precio de Cliente neto]]*(1+$F$3)),"-")</f>
        <v>500.61784499999999</v>
      </c>
      <c r="I5635" s="5">
        <v>476.77890000000002</v>
      </c>
      <c r="J5635" s="5">
        <v>429.10100999999997</v>
      </c>
      <c r="K5635" s="26">
        <v>0.21</v>
      </c>
    </row>
    <row r="5636" spans="1:11">
      <c r="A5636" s="4">
        <v>24028</v>
      </c>
      <c r="B5636" t="s">
        <v>4305</v>
      </c>
      <c r="C5636" s="5">
        <f>IF($F$2=0," - ",Tabla1[[#This Row],[Base Precio de Lista neto]])</f>
        <v>174.9502</v>
      </c>
      <c r="D5636" s="5">
        <f>IF($F$2=0," - ",Tabla1[[#This Row],[Base Precio de Lista neto]]*(1-$F$2))</f>
        <v>122.46513999999999</v>
      </c>
      <c r="E5636" s="5">
        <f>IF($F$2=0," - ",Tabla1[[#This Row],[Base para Mejor precio]]*(1-$F$2))</f>
        <v>110.218626</v>
      </c>
      <c r="F5636" s="4" t="s">
        <v>4</v>
      </c>
      <c r="G5636" s="16" t="s">
        <v>6131</v>
      </c>
      <c r="H5636" s="5">
        <f>IFERROR(IF($F$3=0,"-",Tabla1[[#This Row],[Precio de Cliente neto]]*(1+$F$3)),"-")</f>
        <v>183.69770999999997</v>
      </c>
      <c r="I5636" s="5">
        <v>174.9502</v>
      </c>
      <c r="J5636" s="5">
        <v>157.45518000000001</v>
      </c>
      <c r="K5636" s="26">
        <v>0.21</v>
      </c>
    </row>
    <row r="5637" spans="1:11">
      <c r="A5637" s="4">
        <v>24031</v>
      </c>
      <c r="B5637" t="s">
        <v>6642</v>
      </c>
      <c r="C5637" s="5">
        <f>IF($F$2=0," - ",Tabla1[[#This Row],[Base Precio de Lista neto]])</f>
        <v>3162.0320000000002</v>
      </c>
      <c r="D5637" s="5">
        <f>IF($F$2=0," - ",Tabla1[[#This Row],[Base Precio de Lista neto]]*(1-$F$2))</f>
        <v>2213.4223999999999</v>
      </c>
      <c r="E5637" s="5">
        <f>IF($F$2=0," - ",Tabla1[[#This Row],[Base para Mejor precio]]*(1-$F$2))</f>
        <v>1992.0801599999998</v>
      </c>
      <c r="F5637" s="4" t="s">
        <v>4</v>
      </c>
      <c r="G5637" s="16" t="s">
        <v>6131</v>
      </c>
      <c r="H5637" s="5">
        <f>IFERROR(IF($F$3=0,"-",Tabla1[[#This Row],[Precio de Cliente neto]]*(1+$F$3)),"-")</f>
        <v>3320.1336000000001</v>
      </c>
      <c r="I5637" s="5">
        <v>3162.0320000000002</v>
      </c>
      <c r="J5637" s="5">
        <v>2845.8287999999998</v>
      </c>
      <c r="K5637" s="26">
        <v>0.21</v>
      </c>
    </row>
    <row r="5638" spans="1:11">
      <c r="A5638" s="4">
        <v>24032</v>
      </c>
      <c r="B5638" t="s">
        <v>9331</v>
      </c>
      <c r="C5638" s="5">
        <f>IF($F$2=0," - ",Tabla1[[#This Row],[Base Precio de Lista neto]])</f>
        <v>476.77980000000002</v>
      </c>
      <c r="D5638" s="5">
        <f>IF($F$2=0," - ",Tabla1[[#This Row],[Base Precio de Lista neto]]*(1-$F$2))</f>
        <v>333.74585999999999</v>
      </c>
      <c r="E5638" s="5">
        <f>IF($F$2=0," - ",Tabla1[[#This Row],[Base para Mejor precio]]*(1-$F$2))</f>
        <v>300.37127399999997</v>
      </c>
      <c r="F5638" s="4" t="s">
        <v>4</v>
      </c>
      <c r="G5638" s="16" t="s">
        <v>6131</v>
      </c>
      <c r="H5638" s="5">
        <f>IFERROR(IF($F$3=0,"-",Tabla1[[#This Row],[Precio de Cliente neto]]*(1+$F$3)),"-")</f>
        <v>500.61878999999999</v>
      </c>
      <c r="I5638" s="5">
        <v>476.77980000000002</v>
      </c>
      <c r="J5638" s="5">
        <v>429.10181999999998</v>
      </c>
      <c r="K5638" s="26">
        <v>0.21</v>
      </c>
    </row>
    <row r="5639" spans="1:11">
      <c r="A5639" s="4">
        <v>25003</v>
      </c>
      <c r="B5639" t="s">
        <v>4306</v>
      </c>
      <c r="C5639" s="5">
        <f>IF($F$2=0," - ",Tabla1[[#This Row],[Base Precio de Lista neto]])</f>
        <v>2105.5219999999999</v>
      </c>
      <c r="D5639" s="5">
        <f>IF($F$2=0," - ",Tabla1[[#This Row],[Base Precio de Lista neto]]*(1-$F$2))</f>
        <v>1473.8653999999999</v>
      </c>
      <c r="E5639" s="5">
        <f>IF($F$2=0," - ",Tabla1[[#This Row],[Base para Mejor precio]]*(1-$F$2))</f>
        <v>1326.4788599999999</v>
      </c>
      <c r="F5639" s="4" t="s">
        <v>4</v>
      </c>
      <c r="G5639" s="16" t="s">
        <v>6131</v>
      </c>
      <c r="H5639" s="5">
        <f>IFERROR(IF($F$3=0,"-",Tabla1[[#This Row],[Precio de Cliente neto]]*(1+$F$3)),"-")</f>
        <v>2210.7981</v>
      </c>
      <c r="I5639" s="5">
        <v>2105.5219999999999</v>
      </c>
      <c r="J5639" s="5">
        <v>1894.9698000000001</v>
      </c>
      <c r="K5639" s="26">
        <v>0.21</v>
      </c>
    </row>
    <row r="5640" spans="1:11">
      <c r="A5640" s="4">
        <v>25004</v>
      </c>
      <c r="B5640" t="s">
        <v>4307</v>
      </c>
      <c r="C5640" s="5">
        <f>IF($F$2=0," - ",Tabla1[[#This Row],[Base Precio de Lista neto]])</f>
        <v>2216.3593999999998</v>
      </c>
      <c r="D5640" s="5">
        <f>IF($F$2=0," - ",Tabla1[[#This Row],[Base Precio de Lista neto]]*(1-$F$2))</f>
        <v>1551.4515799999997</v>
      </c>
      <c r="E5640" s="5">
        <f>IF($F$2=0," - ",Tabla1[[#This Row],[Base para Mejor precio]]*(1-$F$2))</f>
        <v>1396.3064219999999</v>
      </c>
      <c r="F5640" s="4" t="s">
        <v>4</v>
      </c>
      <c r="G5640" s="16" t="s">
        <v>6131</v>
      </c>
      <c r="H5640" s="5">
        <f>IFERROR(IF($F$3=0,"-",Tabla1[[#This Row],[Precio de Cliente neto]]*(1+$F$3)),"-")</f>
        <v>2327.1773699999994</v>
      </c>
      <c r="I5640" s="5">
        <v>2216.3593999999998</v>
      </c>
      <c r="J5640" s="5">
        <v>1994.7234599999999</v>
      </c>
      <c r="K5640" s="26">
        <v>0.21</v>
      </c>
    </row>
    <row r="5641" spans="1:11">
      <c r="A5641" s="4">
        <v>25005</v>
      </c>
      <c r="B5641" t="s">
        <v>4308</v>
      </c>
      <c r="C5641" s="5">
        <f>IF($F$2=0," - ",Tabla1[[#This Row],[Base Precio de Lista neto]])</f>
        <v>3187.4389000000001</v>
      </c>
      <c r="D5641" s="5">
        <f>IF($F$2=0," - ",Tabla1[[#This Row],[Base Precio de Lista neto]]*(1-$F$2))</f>
        <v>2231.20723</v>
      </c>
      <c r="E5641" s="5">
        <f>IF($F$2=0," - ",Tabla1[[#This Row],[Base para Mejor precio]]*(1-$F$2))</f>
        <v>2008.0865069999998</v>
      </c>
      <c r="F5641" s="4" t="s">
        <v>4</v>
      </c>
      <c r="G5641" s="16" t="s">
        <v>6131</v>
      </c>
      <c r="H5641" s="5">
        <f>IFERROR(IF($F$3=0,"-",Tabla1[[#This Row],[Precio de Cliente neto]]*(1+$F$3)),"-")</f>
        <v>3346.810845</v>
      </c>
      <c r="I5641" s="5">
        <v>3187.4389000000001</v>
      </c>
      <c r="J5641" s="5">
        <v>2868.6950099999999</v>
      </c>
      <c r="K5641" s="26">
        <v>0.21</v>
      </c>
    </row>
    <row r="5642" spans="1:11">
      <c r="A5642" s="4">
        <v>25006</v>
      </c>
      <c r="B5642" t="s">
        <v>4309</v>
      </c>
      <c r="C5642" s="5">
        <f>IF($F$2=0," - ",Tabla1[[#This Row],[Base Precio de Lista neto]])</f>
        <v>3485.5733</v>
      </c>
      <c r="D5642" s="5">
        <f>IF($F$2=0," - ",Tabla1[[#This Row],[Base Precio de Lista neto]]*(1-$F$2))</f>
        <v>2439.9013099999997</v>
      </c>
      <c r="E5642" s="5">
        <f>IF($F$2=0," - ",Tabla1[[#This Row],[Base para Mejor precio]]*(1-$F$2))</f>
        <v>2195.9111789999997</v>
      </c>
      <c r="F5642" s="4" t="s">
        <v>4</v>
      </c>
      <c r="G5642" s="16" t="s">
        <v>6131</v>
      </c>
      <c r="H5642" s="5">
        <f>IFERROR(IF($F$3=0,"-",Tabla1[[#This Row],[Precio de Cliente neto]]*(1+$F$3)),"-")</f>
        <v>3659.8519649999998</v>
      </c>
      <c r="I5642" s="5">
        <v>3485.5733</v>
      </c>
      <c r="J5642" s="5">
        <v>3137.0159699999999</v>
      </c>
      <c r="K5642" s="26">
        <v>0.21</v>
      </c>
    </row>
    <row r="5643" spans="1:11">
      <c r="A5643" s="4">
        <v>25007</v>
      </c>
      <c r="B5643" t="s">
        <v>4310</v>
      </c>
      <c r="C5643" s="5">
        <f>IF($F$2=0," - ",Tabla1[[#This Row],[Base Precio de Lista neto]])</f>
        <v>3854.9690999999998</v>
      </c>
      <c r="D5643" s="5">
        <f>IF($F$2=0," - ",Tabla1[[#This Row],[Base Precio de Lista neto]]*(1-$F$2))</f>
        <v>2698.4783699999998</v>
      </c>
      <c r="E5643" s="5">
        <f>IF($F$2=0," - ",Tabla1[[#This Row],[Base para Mejor precio]]*(1-$F$2))</f>
        <v>2428.630533</v>
      </c>
      <c r="F5643" s="4" t="s">
        <v>4</v>
      </c>
      <c r="G5643" s="16" t="s">
        <v>6131</v>
      </c>
      <c r="H5643" s="5">
        <f>IFERROR(IF($F$3=0,"-",Tabla1[[#This Row],[Precio de Cliente neto]]*(1+$F$3)),"-")</f>
        <v>4047.7175549999997</v>
      </c>
      <c r="I5643" s="5">
        <v>3854.9690999999998</v>
      </c>
      <c r="J5643" s="5">
        <v>3469.47219</v>
      </c>
      <c r="K5643" s="26">
        <v>0.21</v>
      </c>
    </row>
    <row r="5644" spans="1:11">
      <c r="A5644" s="4">
        <v>25008</v>
      </c>
      <c r="B5644" t="s">
        <v>4311</v>
      </c>
      <c r="C5644" s="5">
        <f>IF($F$2=0," - ",Tabla1[[#This Row],[Base Precio de Lista neto]])</f>
        <v>4521.8032999999996</v>
      </c>
      <c r="D5644" s="5">
        <f>IF($F$2=0," - ",Tabla1[[#This Row],[Base Precio de Lista neto]]*(1-$F$2))</f>
        <v>3165.2623099999996</v>
      </c>
      <c r="E5644" s="5">
        <f>IF($F$2=0," - ",Tabla1[[#This Row],[Base para Mejor precio]]*(1-$F$2))</f>
        <v>2848.7360789999998</v>
      </c>
      <c r="F5644" s="4" t="s">
        <v>4</v>
      </c>
      <c r="G5644" s="16" t="s">
        <v>6131</v>
      </c>
      <c r="H5644" s="5">
        <f>IFERROR(IF($F$3=0,"-",Tabla1[[#This Row],[Precio de Cliente neto]]*(1+$F$3)),"-")</f>
        <v>4747.8934649999992</v>
      </c>
      <c r="I5644" s="5">
        <v>4521.8032999999996</v>
      </c>
      <c r="J5644" s="5">
        <v>4069.6229699999999</v>
      </c>
      <c r="K5644" s="26">
        <v>0.21</v>
      </c>
    </row>
    <row r="5645" spans="1:11">
      <c r="A5645" s="4">
        <v>25009</v>
      </c>
      <c r="B5645" t="s">
        <v>4312</v>
      </c>
      <c r="C5645" s="5">
        <f>IF($F$2=0," - ",Tabla1[[#This Row],[Base Precio de Lista neto]])</f>
        <v>4955.5447000000004</v>
      </c>
      <c r="D5645" s="5">
        <f>IF($F$2=0," - ",Tabla1[[#This Row],[Base Precio de Lista neto]]*(1-$F$2))</f>
        <v>3468.8812900000003</v>
      </c>
      <c r="E5645" s="5">
        <f>IF($F$2=0," - ",Tabla1[[#This Row],[Base para Mejor precio]]*(1-$F$2))</f>
        <v>3121.9931609999999</v>
      </c>
      <c r="F5645" s="4" t="s">
        <v>4</v>
      </c>
      <c r="G5645" s="16" t="s">
        <v>6131</v>
      </c>
      <c r="H5645" s="5">
        <f>IFERROR(IF($F$3=0,"-",Tabla1[[#This Row],[Precio de Cliente neto]]*(1+$F$3)),"-")</f>
        <v>5203.3219349999999</v>
      </c>
      <c r="I5645" s="5">
        <v>4955.5447000000004</v>
      </c>
      <c r="J5645" s="5">
        <v>4459.9902300000003</v>
      </c>
      <c r="K5645" s="26">
        <v>0.21</v>
      </c>
    </row>
    <row r="5646" spans="1:11">
      <c r="A5646" s="4">
        <v>25010</v>
      </c>
      <c r="B5646" t="s">
        <v>4313</v>
      </c>
      <c r="C5646" s="5">
        <f>IF($F$2=0," - ",Tabla1[[#This Row],[Base Precio de Lista neto]])</f>
        <v>5584.4272000000001</v>
      </c>
      <c r="D5646" s="5">
        <f>IF($F$2=0," - ",Tabla1[[#This Row],[Base Precio de Lista neto]]*(1-$F$2))</f>
        <v>3909.0990399999996</v>
      </c>
      <c r="E5646" s="5">
        <f>IF($F$2=0," - ",Tabla1[[#This Row],[Base para Mejor precio]]*(1-$F$2))</f>
        <v>3518.189136</v>
      </c>
      <c r="F5646" s="4" t="s">
        <v>4</v>
      </c>
      <c r="G5646" s="16" t="s">
        <v>6131</v>
      </c>
      <c r="H5646" s="5">
        <f>IFERROR(IF($F$3=0,"-",Tabla1[[#This Row],[Precio de Cliente neto]]*(1+$F$3)),"-")</f>
        <v>5863.6485599999996</v>
      </c>
      <c r="I5646" s="5">
        <v>5584.4272000000001</v>
      </c>
      <c r="J5646" s="5">
        <v>5025.9844800000001</v>
      </c>
      <c r="K5646" s="26">
        <v>0.21</v>
      </c>
    </row>
    <row r="5647" spans="1:11">
      <c r="A5647" s="4">
        <v>25011</v>
      </c>
      <c r="B5647" t="s">
        <v>4314</v>
      </c>
      <c r="C5647" s="5">
        <f>IF($F$2=0," - ",Tabla1[[#This Row],[Base Precio de Lista neto]])</f>
        <v>6648.1962999999996</v>
      </c>
      <c r="D5647" s="5">
        <f>IF($F$2=0," - ",Tabla1[[#This Row],[Base Precio de Lista neto]]*(1-$F$2))</f>
        <v>4653.7374099999997</v>
      </c>
      <c r="E5647" s="5">
        <f>IF($F$2=0," - ",Tabla1[[#This Row],[Base para Mejor precio]]*(1-$F$2))</f>
        <v>4188.3636689999994</v>
      </c>
      <c r="F5647" s="4" t="s">
        <v>4</v>
      </c>
      <c r="G5647" s="16" t="s">
        <v>6131</v>
      </c>
      <c r="H5647" s="5">
        <f>IFERROR(IF($F$3=0,"-",Tabla1[[#This Row],[Precio de Cliente neto]]*(1+$F$3)),"-")</f>
        <v>6980.6061149999996</v>
      </c>
      <c r="I5647" s="5">
        <v>6648.1962999999996</v>
      </c>
      <c r="J5647" s="5">
        <v>5983.3766699999996</v>
      </c>
      <c r="K5647" s="26">
        <v>0.21</v>
      </c>
    </row>
    <row r="5648" spans="1:11">
      <c r="A5648" s="4">
        <v>25012</v>
      </c>
      <c r="B5648" t="s">
        <v>4315</v>
      </c>
      <c r="C5648" s="5">
        <f>IF($F$2=0," - ",Tabla1[[#This Row],[Base Precio de Lista neto]])</f>
        <v>9036.5205000000005</v>
      </c>
      <c r="D5648" s="5">
        <f>IF($F$2=0," - ",Tabla1[[#This Row],[Base Precio de Lista neto]]*(1-$F$2))</f>
        <v>6325.5643499999996</v>
      </c>
      <c r="E5648" s="5">
        <f>IF($F$2=0," - ",Tabla1[[#This Row],[Base para Mejor precio]]*(1-$F$2))</f>
        <v>5693.0079149999992</v>
      </c>
      <c r="F5648" s="4" t="s">
        <v>4</v>
      </c>
      <c r="G5648" s="16" t="s">
        <v>6131</v>
      </c>
      <c r="H5648" s="5">
        <f>IFERROR(IF($F$3=0,"-",Tabla1[[#This Row],[Precio de Cliente neto]]*(1+$F$3)),"-")</f>
        <v>9488.346524999999</v>
      </c>
      <c r="I5648" s="5">
        <v>9036.5205000000005</v>
      </c>
      <c r="J5648" s="5">
        <v>8132.8684499999999</v>
      </c>
      <c r="K5648" s="26">
        <v>0.21</v>
      </c>
    </row>
    <row r="5649" spans="1:11">
      <c r="A5649" s="4">
        <v>25013</v>
      </c>
      <c r="B5649" t="s">
        <v>4316</v>
      </c>
      <c r="C5649" s="5">
        <f>IF($F$2=0," - ",Tabla1[[#This Row],[Base Precio de Lista neto]])</f>
        <v>13187.7983</v>
      </c>
      <c r="D5649" s="5">
        <f>IF($F$2=0," - ",Tabla1[[#This Row],[Base Precio de Lista neto]]*(1-$F$2))</f>
        <v>9231.4588100000001</v>
      </c>
      <c r="E5649" s="5">
        <f>IF($F$2=0," - ",Tabla1[[#This Row],[Base para Mejor precio]]*(1-$F$2))</f>
        <v>8308.3129289999997</v>
      </c>
      <c r="F5649" s="4" t="s">
        <v>4</v>
      </c>
      <c r="G5649" s="16" t="s">
        <v>6131</v>
      </c>
      <c r="H5649" s="5">
        <f>IFERROR(IF($F$3=0,"-",Tabla1[[#This Row],[Precio de Cliente neto]]*(1+$F$3)),"-")</f>
        <v>13847.188215</v>
      </c>
      <c r="I5649" s="5">
        <v>13187.7983</v>
      </c>
      <c r="J5649" s="5">
        <v>11869.018470000001</v>
      </c>
      <c r="K5649" s="26">
        <v>0.21</v>
      </c>
    </row>
    <row r="5650" spans="1:11">
      <c r="A5650" s="4">
        <v>25014</v>
      </c>
      <c r="B5650" t="s">
        <v>4317</v>
      </c>
      <c r="C5650" s="5">
        <f>IF($F$2=0," - ",Tabla1[[#This Row],[Base Precio de Lista neto]])</f>
        <v>16496.115600000001</v>
      </c>
      <c r="D5650" s="5">
        <f>IF($F$2=0," - ",Tabla1[[#This Row],[Base Precio de Lista neto]]*(1-$F$2))</f>
        <v>11547.280919999999</v>
      </c>
      <c r="E5650" s="5">
        <f>IF($F$2=0," - ",Tabla1[[#This Row],[Base para Mejor precio]]*(1-$F$2))</f>
        <v>10392.552828</v>
      </c>
      <c r="F5650" s="4" t="s">
        <v>4</v>
      </c>
      <c r="G5650" s="16" t="s">
        <v>6131</v>
      </c>
      <c r="H5650" s="5">
        <f>IFERROR(IF($F$3=0,"-",Tabla1[[#This Row],[Precio de Cliente neto]]*(1+$F$3)),"-")</f>
        <v>17320.92138</v>
      </c>
      <c r="I5650" s="5">
        <v>16496.115600000001</v>
      </c>
      <c r="J5650" s="5">
        <v>14846.50404</v>
      </c>
      <c r="K5650" s="26">
        <v>0.21</v>
      </c>
    </row>
    <row r="5651" spans="1:11">
      <c r="A5651" s="4">
        <v>25015</v>
      </c>
      <c r="B5651" t="s">
        <v>4318</v>
      </c>
      <c r="C5651" s="5">
        <f>IF($F$2=0," - ",Tabla1[[#This Row],[Base Precio de Lista neto]])</f>
        <v>21108.710899999998</v>
      </c>
      <c r="D5651" s="5">
        <f>IF($F$2=0," - ",Tabla1[[#This Row],[Base Precio de Lista neto]]*(1-$F$2))</f>
        <v>14776.097629999998</v>
      </c>
      <c r="E5651" s="5">
        <f>IF($F$2=0," - ",Tabla1[[#This Row],[Base para Mejor precio]]*(1-$F$2))</f>
        <v>13298.487867</v>
      </c>
      <c r="F5651" s="4" t="s">
        <v>4</v>
      </c>
      <c r="G5651" s="16" t="s">
        <v>6131</v>
      </c>
      <c r="H5651" s="5">
        <f>IFERROR(IF($F$3=0,"-",Tabla1[[#This Row],[Precio de Cliente neto]]*(1+$F$3)),"-")</f>
        <v>22164.146444999998</v>
      </c>
      <c r="I5651" s="5">
        <v>21108.710899999998</v>
      </c>
      <c r="J5651" s="5">
        <v>18997.839810000001</v>
      </c>
      <c r="K5651" s="26">
        <v>0.21</v>
      </c>
    </row>
    <row r="5652" spans="1:11">
      <c r="A5652" s="4">
        <v>25016</v>
      </c>
      <c r="B5652" t="s">
        <v>4319</v>
      </c>
      <c r="C5652" s="5">
        <f>IF($F$2=0," - ",Tabla1[[#This Row],[Base Precio de Lista neto]])</f>
        <v>23039.7143</v>
      </c>
      <c r="D5652" s="5">
        <f>IF($F$2=0," - ",Tabla1[[#This Row],[Base Precio de Lista neto]]*(1-$F$2))</f>
        <v>16127.800009999999</v>
      </c>
      <c r="E5652" s="5">
        <f>IF($F$2=0," - ",Tabla1[[#This Row],[Base para Mejor precio]]*(1-$F$2))</f>
        <v>14515.020008999998</v>
      </c>
      <c r="F5652" s="4" t="s">
        <v>4</v>
      </c>
      <c r="G5652" s="16" t="s">
        <v>6131</v>
      </c>
      <c r="H5652" s="5">
        <f>IFERROR(IF($F$3=0,"-",Tabla1[[#This Row],[Precio de Cliente neto]]*(1+$F$3)),"-")</f>
        <v>24191.700014999999</v>
      </c>
      <c r="I5652" s="5">
        <v>23039.7143</v>
      </c>
      <c r="J5652" s="5">
        <v>20735.742869999998</v>
      </c>
      <c r="K5652" s="26">
        <v>0.21</v>
      </c>
    </row>
    <row r="5653" spans="1:11">
      <c r="A5653" s="4">
        <v>25017</v>
      </c>
      <c r="B5653" t="s">
        <v>4320</v>
      </c>
      <c r="C5653" s="5">
        <f>IF($F$2=0," - ",Tabla1[[#This Row],[Base Precio de Lista neto]])</f>
        <v>27161.158599999999</v>
      </c>
      <c r="D5653" s="5">
        <f>IF($F$2=0," - ",Tabla1[[#This Row],[Base Precio de Lista neto]]*(1-$F$2))</f>
        <v>19012.811019999997</v>
      </c>
      <c r="E5653" s="5">
        <f>IF($F$2=0," - ",Tabla1[[#This Row],[Base para Mejor precio]]*(1-$F$2))</f>
        <v>17111.529918</v>
      </c>
      <c r="F5653" s="4" t="s">
        <v>4</v>
      </c>
      <c r="G5653" s="16" t="s">
        <v>6131</v>
      </c>
      <c r="H5653" s="5">
        <f>IFERROR(IF($F$3=0,"-",Tabla1[[#This Row],[Precio de Cliente neto]]*(1+$F$3)),"-")</f>
        <v>28519.216529999998</v>
      </c>
      <c r="I5653" s="5">
        <v>27161.158599999999</v>
      </c>
      <c r="J5653" s="5">
        <v>24445.042740000001</v>
      </c>
      <c r="K5653" s="26">
        <v>0.21</v>
      </c>
    </row>
    <row r="5654" spans="1:11">
      <c r="A5654" s="4">
        <v>25018</v>
      </c>
      <c r="B5654" t="s">
        <v>4321</v>
      </c>
      <c r="C5654" s="5">
        <f>IF($F$2=0," - ",Tabla1[[#This Row],[Base Precio de Lista neto]])</f>
        <v>1851.434</v>
      </c>
      <c r="D5654" s="5">
        <f>IF($F$2=0," - ",Tabla1[[#This Row],[Base Precio de Lista neto]]*(1-$F$2))</f>
        <v>1296.0038</v>
      </c>
      <c r="E5654" s="5">
        <f>IF($F$2=0," - ",Tabla1[[#This Row],[Base para Mejor precio]]*(1-$F$2))</f>
        <v>1166.4034199999999</v>
      </c>
      <c r="F5654" s="4" t="s">
        <v>4</v>
      </c>
      <c r="G5654" s="16" t="s">
        <v>6131</v>
      </c>
      <c r="H5654" s="5">
        <f>IFERROR(IF($F$3=0,"-",Tabla1[[#This Row],[Precio de Cliente neto]]*(1+$F$3)),"-")</f>
        <v>1944.0056999999999</v>
      </c>
      <c r="I5654" s="5">
        <v>1851.434</v>
      </c>
      <c r="J5654" s="5">
        <v>1666.2906</v>
      </c>
      <c r="K5654" s="26">
        <v>0.21</v>
      </c>
    </row>
    <row r="5655" spans="1:11">
      <c r="A5655" s="4">
        <v>25019</v>
      </c>
      <c r="B5655" t="s">
        <v>4322</v>
      </c>
      <c r="C5655" s="5">
        <f>IF($F$2=0," - ",Tabla1[[#This Row],[Base Precio de Lista neto]])</f>
        <v>1795.2108000000001</v>
      </c>
      <c r="D5655" s="5">
        <f>IF($F$2=0," - ",Tabla1[[#This Row],[Base Precio de Lista neto]]*(1-$F$2))</f>
        <v>1256.6475599999999</v>
      </c>
      <c r="E5655" s="5">
        <f>IF($F$2=0," - ",Tabla1[[#This Row],[Base para Mejor precio]]*(1-$F$2))</f>
        <v>1130.982804</v>
      </c>
      <c r="F5655" s="4" t="s">
        <v>4</v>
      </c>
      <c r="G5655" s="16" t="s">
        <v>6131</v>
      </c>
      <c r="H5655" s="5">
        <f>IFERROR(IF($F$3=0,"-",Tabla1[[#This Row],[Precio de Cliente neto]]*(1+$F$3)),"-")</f>
        <v>1884.9713399999998</v>
      </c>
      <c r="I5655" s="5">
        <v>1795.2108000000001</v>
      </c>
      <c r="J5655" s="5">
        <v>1615.6897200000001</v>
      </c>
      <c r="K5655" s="26">
        <v>0.21</v>
      </c>
    </row>
    <row r="5656" spans="1:11">
      <c r="A5656" s="4">
        <v>25020</v>
      </c>
      <c r="B5656" t="s">
        <v>4323</v>
      </c>
      <c r="C5656" s="5">
        <f>IF($F$2=0," - ",Tabla1[[#This Row],[Base Precio de Lista neto]])</f>
        <v>2088.7665999999999</v>
      </c>
      <c r="D5656" s="5">
        <f>IF($F$2=0," - ",Tabla1[[#This Row],[Base Precio de Lista neto]]*(1-$F$2))</f>
        <v>1462.1366199999998</v>
      </c>
      <c r="E5656" s="5">
        <f>IF($F$2=0," - ",Tabla1[[#This Row],[Base para Mejor precio]]*(1-$F$2))</f>
        <v>1315.9229579999999</v>
      </c>
      <c r="F5656" s="4" t="s">
        <v>4</v>
      </c>
      <c r="G5656" s="16" t="s">
        <v>6131</v>
      </c>
      <c r="H5656" s="5">
        <f>IFERROR(IF($F$3=0,"-",Tabla1[[#This Row],[Precio de Cliente neto]]*(1+$F$3)),"-")</f>
        <v>2193.2049299999999</v>
      </c>
      <c r="I5656" s="5">
        <v>2088.7665999999999</v>
      </c>
      <c r="J5656" s="5">
        <v>1879.88994</v>
      </c>
      <c r="K5656" s="26">
        <v>0.21</v>
      </c>
    </row>
    <row r="5657" spans="1:11">
      <c r="A5657" s="4">
        <v>25021</v>
      </c>
      <c r="B5657" t="s">
        <v>4324</v>
      </c>
      <c r="C5657" s="5">
        <f>IF($F$2=0," - ",Tabla1[[#This Row],[Base Precio de Lista neto]])</f>
        <v>4545.8922000000002</v>
      </c>
      <c r="D5657" s="5">
        <f>IF($F$2=0," - ",Tabla1[[#This Row],[Base Precio de Lista neto]]*(1-$F$2))</f>
        <v>3182.1245399999998</v>
      </c>
      <c r="E5657" s="5">
        <f>IF($F$2=0," - ",Tabla1[[#This Row],[Base para Mejor precio]]*(1-$F$2))</f>
        <v>2863.9120859999998</v>
      </c>
      <c r="F5657" s="4" t="s">
        <v>4</v>
      </c>
      <c r="G5657" s="16" t="s">
        <v>6131</v>
      </c>
      <c r="H5657" s="5">
        <f>IFERROR(IF($F$3=0,"-",Tabla1[[#This Row],[Precio de Cliente neto]]*(1+$F$3)),"-")</f>
        <v>4773.1868099999992</v>
      </c>
      <c r="I5657" s="5">
        <v>4545.8922000000002</v>
      </c>
      <c r="J5657" s="5">
        <v>4091.3029799999999</v>
      </c>
      <c r="K5657" s="26">
        <v>0.21</v>
      </c>
    </row>
    <row r="5658" spans="1:11">
      <c r="A5658" s="4">
        <v>25022</v>
      </c>
      <c r="B5658" t="s">
        <v>4325</v>
      </c>
      <c r="C5658" s="5">
        <f>IF($F$2=0," - ",Tabla1[[#This Row],[Base Precio de Lista neto]])</f>
        <v>4341.5126</v>
      </c>
      <c r="D5658" s="5">
        <f>IF($F$2=0," - ",Tabla1[[#This Row],[Base Precio de Lista neto]]*(1-$F$2))</f>
        <v>3039.0588199999997</v>
      </c>
      <c r="E5658" s="5">
        <f>IF($F$2=0," - ",Tabla1[[#This Row],[Base para Mejor precio]]*(1-$F$2))</f>
        <v>2735.1529379999997</v>
      </c>
      <c r="F5658" s="4" t="s">
        <v>4</v>
      </c>
      <c r="G5658" s="16" t="s">
        <v>6131</v>
      </c>
      <c r="H5658" s="5">
        <f>IFERROR(IF($F$3=0,"-",Tabla1[[#This Row],[Precio de Cliente neto]]*(1+$F$3)),"-")</f>
        <v>4558.5882299999994</v>
      </c>
      <c r="I5658" s="5">
        <v>4341.5126</v>
      </c>
      <c r="J5658" s="5">
        <v>3907.3613399999999</v>
      </c>
      <c r="K5658" s="26">
        <v>0.21</v>
      </c>
    </row>
    <row r="5659" spans="1:11">
      <c r="A5659" s="4">
        <v>25023</v>
      </c>
      <c r="B5659" t="s">
        <v>4326</v>
      </c>
      <c r="C5659" s="5">
        <f>IF($F$2=0," - ",Tabla1[[#This Row],[Base Precio de Lista neto]])</f>
        <v>4889.7911999999997</v>
      </c>
      <c r="D5659" s="5">
        <f>IF($F$2=0," - ",Tabla1[[#This Row],[Base Precio de Lista neto]]*(1-$F$2))</f>
        <v>3422.8538399999998</v>
      </c>
      <c r="E5659" s="5">
        <f>IF($F$2=0," - ",Tabla1[[#This Row],[Base para Mejor precio]]*(1-$F$2))</f>
        <v>3080.5684559999995</v>
      </c>
      <c r="F5659" s="4" t="s">
        <v>4</v>
      </c>
      <c r="G5659" s="16" t="s">
        <v>6131</v>
      </c>
      <c r="H5659" s="5">
        <f>IFERROR(IF($F$3=0,"-",Tabla1[[#This Row],[Precio de Cliente neto]]*(1+$F$3)),"-")</f>
        <v>5134.2807599999996</v>
      </c>
      <c r="I5659" s="5">
        <v>4889.7911999999997</v>
      </c>
      <c r="J5659" s="5">
        <v>4400.8120799999997</v>
      </c>
      <c r="K5659" s="26">
        <v>0.21</v>
      </c>
    </row>
    <row r="5660" spans="1:11">
      <c r="A5660" s="4">
        <v>25024</v>
      </c>
      <c r="B5660" t="s">
        <v>4327</v>
      </c>
      <c r="C5660" s="5">
        <f>IF($F$2=0," - ",Tabla1[[#This Row],[Base Precio de Lista neto]])</f>
        <v>7056.5181000000002</v>
      </c>
      <c r="D5660" s="5">
        <f>IF($F$2=0," - ",Tabla1[[#This Row],[Base Precio de Lista neto]]*(1-$F$2))</f>
        <v>4939.5626700000003</v>
      </c>
      <c r="E5660" s="5">
        <f>IF($F$2=0," - ",Tabla1[[#This Row],[Base para Mejor precio]]*(1-$F$2))</f>
        <v>4445.6064029999998</v>
      </c>
      <c r="F5660" s="4" t="s">
        <v>4</v>
      </c>
      <c r="G5660" s="16" t="s">
        <v>6131</v>
      </c>
      <c r="H5660" s="5">
        <f>IFERROR(IF($F$3=0,"-",Tabla1[[#This Row],[Precio de Cliente neto]]*(1+$F$3)),"-")</f>
        <v>7409.3440050000008</v>
      </c>
      <c r="I5660" s="5">
        <v>7056.5181000000002</v>
      </c>
      <c r="J5660" s="5">
        <v>6350.8662899999999</v>
      </c>
      <c r="K5660" s="26">
        <v>0.21</v>
      </c>
    </row>
    <row r="5661" spans="1:11">
      <c r="A5661" s="4">
        <v>25025</v>
      </c>
      <c r="B5661" t="s">
        <v>4328</v>
      </c>
      <c r="C5661" s="5">
        <f>IF($F$2=0," - ",Tabla1[[#This Row],[Base Precio de Lista neto]])</f>
        <v>96352.090100000001</v>
      </c>
      <c r="D5661" s="5">
        <f>IF($F$2=0," - ",Tabla1[[#This Row],[Base Precio de Lista neto]]*(1-$F$2))</f>
        <v>67446.463069999998</v>
      </c>
      <c r="E5661" s="5">
        <f>IF($F$2=0," - ",Tabla1[[#This Row],[Base para Mejor precio]]*(1-$F$2))</f>
        <v>60701.816762999995</v>
      </c>
      <c r="F5661" s="4" t="s">
        <v>4</v>
      </c>
      <c r="G5661" s="16" t="s">
        <v>6131</v>
      </c>
      <c r="H5661" s="5">
        <f>IFERROR(IF($F$3=0,"-",Tabla1[[#This Row],[Precio de Cliente neto]]*(1+$F$3)),"-")</f>
        <v>101169.694605</v>
      </c>
      <c r="I5661" s="5">
        <v>96352.090100000001</v>
      </c>
      <c r="J5661" s="5">
        <v>86716.881089999995</v>
      </c>
      <c r="K5661" s="26">
        <v>0.21</v>
      </c>
    </row>
    <row r="5662" spans="1:11">
      <c r="A5662" s="4">
        <v>25026</v>
      </c>
      <c r="B5662" t="s">
        <v>4329</v>
      </c>
      <c r="C5662" s="5">
        <f>IF($F$2=0," - ",Tabla1[[#This Row],[Base Precio de Lista neto]])</f>
        <v>6555.7388000000001</v>
      </c>
      <c r="D5662" s="5">
        <f>IF($F$2=0," - ",Tabla1[[#This Row],[Base Precio de Lista neto]]*(1-$F$2))</f>
        <v>4589.0171599999994</v>
      </c>
      <c r="E5662" s="5">
        <f>IF($F$2=0," - ",Tabla1[[#This Row],[Base para Mejor precio]]*(1-$F$2))</f>
        <v>4130.115444</v>
      </c>
      <c r="F5662" s="4" t="s">
        <v>4</v>
      </c>
      <c r="G5662" s="16" t="s">
        <v>6131</v>
      </c>
      <c r="H5662" s="5">
        <f>IFERROR(IF($F$3=0,"-",Tabla1[[#This Row],[Precio de Cliente neto]]*(1+$F$3)),"-")</f>
        <v>6883.5257399999991</v>
      </c>
      <c r="I5662" s="5">
        <v>6555.7388000000001</v>
      </c>
      <c r="J5662" s="5">
        <v>5900.1649200000002</v>
      </c>
      <c r="K5662" s="26">
        <v>0.21</v>
      </c>
    </row>
    <row r="5663" spans="1:11">
      <c r="A5663" s="4">
        <v>25027</v>
      </c>
      <c r="B5663" t="s">
        <v>4330</v>
      </c>
      <c r="C5663" s="5">
        <f>IF($F$2=0," - ",Tabla1[[#This Row],[Base Precio de Lista neto]])</f>
        <v>7936.3627999999999</v>
      </c>
      <c r="D5663" s="5">
        <f>IF($F$2=0," - ",Tabla1[[#This Row],[Base Precio de Lista neto]]*(1-$F$2))</f>
        <v>5555.4539599999998</v>
      </c>
      <c r="E5663" s="5">
        <f>IF($F$2=0," - ",Tabla1[[#This Row],[Base para Mejor precio]]*(1-$F$2))</f>
        <v>4999.9085639999994</v>
      </c>
      <c r="F5663" s="4" t="s">
        <v>4</v>
      </c>
      <c r="G5663" s="16" t="s">
        <v>6131</v>
      </c>
      <c r="H5663" s="5">
        <f>IFERROR(IF($F$3=0,"-",Tabla1[[#This Row],[Precio de Cliente neto]]*(1+$F$3)),"-")</f>
        <v>8333.1809400000002</v>
      </c>
      <c r="I5663" s="5">
        <v>7936.3627999999999</v>
      </c>
      <c r="J5663" s="5">
        <v>7142.7265200000002</v>
      </c>
      <c r="K5663" s="26">
        <v>0.21</v>
      </c>
    </row>
    <row r="5664" spans="1:11">
      <c r="A5664" s="4">
        <v>25028</v>
      </c>
      <c r="B5664" t="s">
        <v>4331</v>
      </c>
      <c r="C5664" s="5">
        <f>IF($F$2=0," - ",Tabla1[[#This Row],[Base Precio de Lista neto]])</f>
        <v>2963.1329000000001</v>
      </c>
      <c r="D5664" s="5">
        <f>IF($F$2=0," - ",Tabla1[[#This Row],[Base Precio de Lista neto]]*(1-$F$2))</f>
        <v>2074.1930299999999</v>
      </c>
      <c r="E5664" s="5">
        <f>IF($F$2=0," - ",Tabla1[[#This Row],[Base para Mejor precio]]*(1-$F$2))</f>
        <v>1866.7737269999998</v>
      </c>
      <c r="F5664" s="4" t="s">
        <v>4</v>
      </c>
      <c r="G5664" s="16" t="s">
        <v>6131</v>
      </c>
      <c r="H5664" s="5">
        <f>IFERROR(IF($F$3=0,"-",Tabla1[[#This Row],[Precio de Cliente neto]]*(1+$F$3)),"-")</f>
        <v>3111.2895449999996</v>
      </c>
      <c r="I5664" s="5">
        <v>2963.1329000000001</v>
      </c>
      <c r="J5664" s="5">
        <v>2666.81961</v>
      </c>
      <c r="K5664" s="26">
        <v>0.21</v>
      </c>
    </row>
    <row r="5665" spans="1:11">
      <c r="A5665" s="4">
        <v>25029</v>
      </c>
      <c r="B5665" t="s">
        <v>4332</v>
      </c>
      <c r="C5665" s="5">
        <f>IF($F$2=0," - ",Tabla1[[#This Row],[Base Precio de Lista neto]])</f>
        <v>7006.2946000000002</v>
      </c>
      <c r="D5665" s="5">
        <f>IF($F$2=0," - ",Tabla1[[#This Row],[Base Precio de Lista neto]]*(1-$F$2))</f>
        <v>4904.4062199999998</v>
      </c>
      <c r="E5665" s="5">
        <f>IF($F$2=0," - ",Tabla1[[#This Row],[Base para Mejor precio]]*(1-$F$2))</f>
        <v>4413.9655979999998</v>
      </c>
      <c r="F5665" s="4" t="s">
        <v>4</v>
      </c>
      <c r="G5665" s="16" t="s">
        <v>6131</v>
      </c>
      <c r="H5665" s="5">
        <f>IFERROR(IF($F$3=0,"-",Tabla1[[#This Row],[Precio de Cliente neto]]*(1+$F$3)),"-")</f>
        <v>7356.6093299999993</v>
      </c>
      <c r="I5665" s="5">
        <v>7006.2946000000002</v>
      </c>
      <c r="J5665" s="5">
        <v>6305.6651400000001</v>
      </c>
      <c r="K5665" s="26">
        <v>0.21</v>
      </c>
    </row>
    <row r="5666" spans="1:11">
      <c r="A5666" s="4">
        <v>25030</v>
      </c>
      <c r="B5666" t="s">
        <v>4333</v>
      </c>
      <c r="C5666" s="5">
        <f>IF($F$2=0," - ",Tabla1[[#This Row],[Base Precio de Lista neto]])</f>
        <v>10781.310799999999</v>
      </c>
      <c r="D5666" s="5">
        <f>IF($F$2=0," - ",Tabla1[[#This Row],[Base Precio de Lista neto]]*(1-$F$2))</f>
        <v>7546.917559999999</v>
      </c>
      <c r="E5666" s="5">
        <f>IF($F$2=0," - ",Tabla1[[#This Row],[Base para Mejor precio]]*(1-$F$2))</f>
        <v>6792.2258039999997</v>
      </c>
      <c r="F5666" s="4" t="s">
        <v>4</v>
      </c>
      <c r="G5666" s="16" t="s">
        <v>6131</v>
      </c>
      <c r="H5666" s="5">
        <f>IFERROR(IF($F$3=0,"-",Tabla1[[#This Row],[Precio de Cliente neto]]*(1+$F$3)),"-")</f>
        <v>11320.376339999999</v>
      </c>
      <c r="I5666" s="5">
        <v>10781.310799999999</v>
      </c>
      <c r="J5666" s="5">
        <v>9703.1797200000001</v>
      </c>
      <c r="K5666" s="26">
        <v>0.21</v>
      </c>
    </row>
    <row r="5667" spans="1:11">
      <c r="A5667" s="4">
        <v>25031</v>
      </c>
      <c r="B5667" t="s">
        <v>4334</v>
      </c>
      <c r="C5667" s="5">
        <f>IF($F$2=0," - ",Tabla1[[#This Row],[Base Precio de Lista neto]])</f>
        <v>4468.5505000000003</v>
      </c>
      <c r="D5667" s="5">
        <f>IF($F$2=0," - ",Tabla1[[#This Row],[Base Precio de Lista neto]]*(1-$F$2))</f>
        <v>3127.9853499999999</v>
      </c>
      <c r="E5667" s="5">
        <f>IF($F$2=0," - ",Tabla1[[#This Row],[Base para Mejor precio]]*(1-$F$2))</f>
        <v>2815.186815</v>
      </c>
      <c r="F5667" s="4" t="s">
        <v>4</v>
      </c>
      <c r="G5667" s="16" t="s">
        <v>6131</v>
      </c>
      <c r="H5667" s="5">
        <f>IFERROR(IF($F$3=0,"-",Tabla1[[#This Row],[Precio de Cliente neto]]*(1+$F$3)),"-")</f>
        <v>4691.9780250000003</v>
      </c>
      <c r="I5667" s="5">
        <v>4468.5505000000003</v>
      </c>
      <c r="J5667" s="5">
        <v>4021.6954500000002</v>
      </c>
      <c r="K5667" s="26">
        <v>0.21</v>
      </c>
    </row>
    <row r="5668" spans="1:11">
      <c r="A5668" s="4">
        <v>25032</v>
      </c>
      <c r="B5668" t="s">
        <v>4335</v>
      </c>
      <c r="C5668" s="5">
        <f>IF($F$2=0," - ",Tabla1[[#This Row],[Base Precio de Lista neto]])</f>
        <v>11545.0213</v>
      </c>
      <c r="D5668" s="5">
        <f>IF($F$2=0," - ",Tabla1[[#This Row],[Base Precio de Lista neto]]*(1-$F$2))</f>
        <v>8081.5149099999999</v>
      </c>
      <c r="E5668" s="5">
        <f>IF($F$2=0," - ",Tabla1[[#This Row],[Base para Mejor precio]]*(1-$F$2))</f>
        <v>7273.3634189999993</v>
      </c>
      <c r="F5668" s="4" t="s">
        <v>4</v>
      </c>
      <c r="G5668" s="16" t="s">
        <v>6131</v>
      </c>
      <c r="H5668" s="5">
        <f>IFERROR(IF($F$3=0,"-",Tabla1[[#This Row],[Precio de Cliente neto]]*(1+$F$3)),"-")</f>
        <v>12122.272365000001</v>
      </c>
      <c r="I5668" s="5">
        <v>11545.0213</v>
      </c>
      <c r="J5668" s="5">
        <v>10390.51917</v>
      </c>
      <c r="K5668" s="26">
        <v>0.21</v>
      </c>
    </row>
    <row r="5669" spans="1:11">
      <c r="A5669" s="4">
        <v>25033</v>
      </c>
      <c r="B5669" t="s">
        <v>4336</v>
      </c>
      <c r="C5669" s="5">
        <f>IF($F$2=0," - ",Tabla1[[#This Row],[Base Precio de Lista neto]])</f>
        <v>18872.263999999999</v>
      </c>
      <c r="D5669" s="5">
        <f>IF($F$2=0," - ",Tabla1[[#This Row],[Base Precio de Lista neto]]*(1-$F$2))</f>
        <v>13210.584799999999</v>
      </c>
      <c r="E5669" s="5">
        <f>IF($F$2=0," - ",Tabla1[[#This Row],[Base para Mejor precio]]*(1-$F$2))</f>
        <v>11889.526319999999</v>
      </c>
      <c r="F5669" s="4" t="s">
        <v>4</v>
      </c>
      <c r="G5669" s="16" t="s">
        <v>6131</v>
      </c>
      <c r="H5669" s="5">
        <f>IFERROR(IF($F$3=0,"-",Tabla1[[#This Row],[Precio de Cliente neto]]*(1+$F$3)),"-")</f>
        <v>19815.877199999999</v>
      </c>
      <c r="I5669" s="5">
        <v>18872.263999999999</v>
      </c>
      <c r="J5669" s="5">
        <v>16985.0376</v>
      </c>
      <c r="K5669" s="26">
        <v>0.21</v>
      </c>
    </row>
    <row r="5670" spans="1:11">
      <c r="A5670" s="4">
        <v>25034</v>
      </c>
      <c r="B5670" t="s">
        <v>4337</v>
      </c>
      <c r="C5670" s="5">
        <f>IF($F$2=0," - ",Tabla1[[#This Row],[Base Precio de Lista neto]])</f>
        <v>273.2561</v>
      </c>
      <c r="D5670" s="5">
        <f>IF($F$2=0," - ",Tabla1[[#This Row],[Base Precio de Lista neto]]*(1-$F$2))</f>
        <v>191.27927</v>
      </c>
      <c r="E5670" s="5">
        <f>IF($F$2=0," - ",Tabla1[[#This Row],[Base para Mejor precio]]*(1-$F$2))</f>
        <v>172.151343</v>
      </c>
      <c r="F5670" s="4" t="s">
        <v>4</v>
      </c>
      <c r="G5670" s="16" t="s">
        <v>6131</v>
      </c>
      <c r="H5670" s="5">
        <f>IFERROR(IF($F$3=0,"-",Tabla1[[#This Row],[Precio de Cliente neto]]*(1+$F$3)),"-")</f>
        <v>286.918905</v>
      </c>
      <c r="I5670" s="5">
        <v>273.2561</v>
      </c>
      <c r="J5670" s="5">
        <v>245.93048999999999</v>
      </c>
      <c r="K5670" s="26">
        <v>0.21</v>
      </c>
    </row>
    <row r="5671" spans="1:11">
      <c r="A5671" s="4">
        <v>25035</v>
      </c>
      <c r="B5671" t="s">
        <v>4338</v>
      </c>
      <c r="C5671" s="5">
        <f>IF($F$2=0," - ",Tabla1[[#This Row],[Base Precio de Lista neto]])</f>
        <v>297.29919999999998</v>
      </c>
      <c r="D5671" s="5">
        <f>IF($F$2=0," - ",Tabla1[[#This Row],[Base Precio de Lista neto]]*(1-$F$2))</f>
        <v>208.10943999999998</v>
      </c>
      <c r="E5671" s="5">
        <f>IF($F$2=0," - ",Tabla1[[#This Row],[Base para Mejor precio]]*(1-$F$2))</f>
        <v>187.29849599999997</v>
      </c>
      <c r="F5671" s="4" t="s">
        <v>4</v>
      </c>
      <c r="G5671" s="16" t="s">
        <v>6131</v>
      </c>
      <c r="H5671" s="5">
        <f>IFERROR(IF($F$3=0,"-",Tabla1[[#This Row],[Precio de Cliente neto]]*(1+$F$3)),"-")</f>
        <v>312.16415999999998</v>
      </c>
      <c r="I5671" s="5">
        <v>297.29919999999998</v>
      </c>
      <c r="J5671" s="5">
        <v>267.56927999999999</v>
      </c>
      <c r="K5671" s="26">
        <v>0.21</v>
      </c>
    </row>
    <row r="5672" spans="1:11">
      <c r="A5672" s="4">
        <v>25036</v>
      </c>
      <c r="B5672" t="s">
        <v>4339</v>
      </c>
      <c r="C5672" s="5">
        <f>IF($F$2=0," - ",Tabla1[[#This Row],[Base Precio de Lista neto]])</f>
        <v>666.74120000000005</v>
      </c>
      <c r="D5672" s="5">
        <f>IF($F$2=0," - ",Tabla1[[#This Row],[Base Precio de Lista neto]]*(1-$F$2))</f>
        <v>466.71884</v>
      </c>
      <c r="E5672" s="5">
        <f>IF($F$2=0," - ",Tabla1[[#This Row],[Base para Mejor precio]]*(1-$F$2))</f>
        <v>420.04695600000002</v>
      </c>
      <c r="F5672" s="4" t="s">
        <v>4</v>
      </c>
      <c r="G5672" s="16" t="s">
        <v>6131</v>
      </c>
      <c r="H5672" s="5">
        <f>IFERROR(IF($F$3=0,"-",Tabla1[[#This Row],[Precio de Cliente neto]]*(1+$F$3)),"-")</f>
        <v>700.07826</v>
      </c>
      <c r="I5672" s="5">
        <v>666.74120000000005</v>
      </c>
      <c r="J5672" s="5">
        <v>600.06708000000003</v>
      </c>
      <c r="K5672" s="26">
        <v>0.21</v>
      </c>
    </row>
    <row r="5673" spans="1:11">
      <c r="A5673" s="4">
        <v>25037</v>
      </c>
      <c r="B5673" t="s">
        <v>4340</v>
      </c>
      <c r="C5673" s="5">
        <f>IF($F$2=0," - ",Tabla1[[#This Row],[Base Precio de Lista neto]])</f>
        <v>2125.0924</v>
      </c>
      <c r="D5673" s="5">
        <f>IF($F$2=0," - ",Tabla1[[#This Row],[Base Precio de Lista neto]]*(1-$F$2))</f>
        <v>1487.56468</v>
      </c>
      <c r="E5673" s="5">
        <f>IF($F$2=0," - ",Tabla1[[#This Row],[Base para Mejor precio]]*(1-$F$2))</f>
        <v>1338.8082119999999</v>
      </c>
      <c r="F5673" s="4" t="s">
        <v>4</v>
      </c>
      <c r="G5673" s="16" t="s">
        <v>6131</v>
      </c>
      <c r="H5673" s="5">
        <f>IFERROR(IF($F$3=0,"-",Tabla1[[#This Row],[Precio de Cliente neto]]*(1+$F$3)),"-")</f>
        <v>2231.3470200000002</v>
      </c>
      <c r="I5673" s="5">
        <v>2125.0924</v>
      </c>
      <c r="J5673" s="5">
        <v>1912.5831599999999</v>
      </c>
      <c r="K5673" s="26">
        <v>0.21</v>
      </c>
    </row>
    <row r="5674" spans="1:11">
      <c r="A5674" s="4">
        <v>25038</v>
      </c>
      <c r="B5674" t="s">
        <v>4341</v>
      </c>
      <c r="C5674" s="5">
        <f>IF($F$2=0," - ",Tabla1[[#This Row],[Base Precio de Lista neto]])</f>
        <v>6974.5041000000001</v>
      </c>
      <c r="D5674" s="5">
        <f>IF($F$2=0," - ",Tabla1[[#This Row],[Base Precio de Lista neto]]*(1-$F$2))</f>
        <v>4882.1528699999999</v>
      </c>
      <c r="E5674" s="5">
        <f>IF($F$2=0," - ",Tabla1[[#This Row],[Base para Mejor precio]]*(1-$F$2))</f>
        <v>4393.9375829999999</v>
      </c>
      <c r="F5674" s="4" t="s">
        <v>4</v>
      </c>
      <c r="G5674" s="16" t="s">
        <v>6131</v>
      </c>
      <c r="H5674" s="5">
        <f>IFERROR(IF($F$3=0,"-",Tabla1[[#This Row],[Precio de Cliente neto]]*(1+$F$3)),"-")</f>
        <v>7323.2293049999998</v>
      </c>
      <c r="I5674" s="5">
        <v>6974.5041000000001</v>
      </c>
      <c r="J5674" s="5">
        <v>6277.0536899999997</v>
      </c>
      <c r="K5674" s="26">
        <v>0.21</v>
      </c>
    </row>
    <row r="5675" spans="1:11">
      <c r="A5675" s="4">
        <v>25039</v>
      </c>
      <c r="B5675" t="s">
        <v>4342</v>
      </c>
      <c r="C5675" s="5">
        <f>IF($F$2=0," - ",Tabla1[[#This Row],[Base Precio de Lista neto]])</f>
        <v>19003.004099999998</v>
      </c>
      <c r="D5675" s="5">
        <f>IF($F$2=0," - ",Tabla1[[#This Row],[Base Precio de Lista neto]]*(1-$F$2))</f>
        <v>13302.102869999999</v>
      </c>
      <c r="E5675" s="5">
        <f>IF($F$2=0," - ",Tabla1[[#This Row],[Base para Mejor precio]]*(1-$F$2))</f>
        <v>11971.892582999999</v>
      </c>
      <c r="F5675" s="4" t="s">
        <v>4</v>
      </c>
      <c r="G5675" s="16" t="s">
        <v>6131</v>
      </c>
      <c r="H5675" s="5">
        <f>IFERROR(IF($F$3=0,"-",Tabla1[[#This Row],[Precio de Cliente neto]]*(1+$F$3)),"-")</f>
        <v>19953.154304999996</v>
      </c>
      <c r="I5675" s="5">
        <v>19003.004099999998</v>
      </c>
      <c r="J5675" s="5">
        <v>17102.703689999998</v>
      </c>
      <c r="K5675" s="26">
        <v>0.21</v>
      </c>
    </row>
    <row r="5676" spans="1:11">
      <c r="A5676" s="4">
        <v>25040</v>
      </c>
      <c r="B5676" t="s">
        <v>4343</v>
      </c>
      <c r="C5676" s="5">
        <f>IF($F$2=0," - ",Tabla1[[#This Row],[Base Precio de Lista neto]])</f>
        <v>22520.0861</v>
      </c>
      <c r="D5676" s="5">
        <f>IF($F$2=0," - ",Tabla1[[#This Row],[Base Precio de Lista neto]]*(1-$F$2))</f>
        <v>15764.06027</v>
      </c>
      <c r="E5676" s="5">
        <f>IF($F$2=0," - ",Tabla1[[#This Row],[Base para Mejor precio]]*(1-$F$2))</f>
        <v>14187.654242999999</v>
      </c>
      <c r="F5676" s="4" t="s">
        <v>4</v>
      </c>
      <c r="G5676" s="16" t="s">
        <v>6131</v>
      </c>
      <c r="H5676" s="5">
        <f>IFERROR(IF($F$3=0,"-",Tabla1[[#This Row],[Precio de Cliente neto]]*(1+$F$3)),"-")</f>
        <v>23646.090404999999</v>
      </c>
      <c r="I5676" s="5">
        <v>22520.0861</v>
      </c>
      <c r="J5676" s="5">
        <v>20268.07749</v>
      </c>
      <c r="K5676" s="26">
        <v>0.21</v>
      </c>
    </row>
    <row r="5677" spans="1:11">
      <c r="A5677" s="4">
        <v>25041</v>
      </c>
      <c r="B5677" t="s">
        <v>4344</v>
      </c>
      <c r="C5677" s="5">
        <f>IF($F$2=0," - ",Tabla1[[#This Row],[Base Precio de Lista neto]])</f>
        <v>638.59860000000003</v>
      </c>
      <c r="D5677" s="5">
        <f>IF($F$2=0," - ",Tabla1[[#This Row],[Base Precio de Lista neto]]*(1-$F$2))</f>
        <v>447.01902000000001</v>
      </c>
      <c r="E5677" s="5">
        <f>IF($F$2=0," - ",Tabla1[[#This Row],[Base para Mejor precio]]*(1-$F$2))</f>
        <v>402.31711799999999</v>
      </c>
      <c r="F5677" s="4" t="s">
        <v>4</v>
      </c>
      <c r="G5677" s="16" t="s">
        <v>6131</v>
      </c>
      <c r="H5677" s="5">
        <f>IFERROR(IF($F$3=0,"-",Tabla1[[#This Row],[Precio de Cliente neto]]*(1+$F$3)),"-")</f>
        <v>670.52853000000005</v>
      </c>
      <c r="I5677" s="5">
        <v>638.59860000000003</v>
      </c>
      <c r="J5677" s="5">
        <v>574.73874000000001</v>
      </c>
      <c r="K5677" s="26">
        <v>0.21</v>
      </c>
    </row>
    <row r="5678" spans="1:11">
      <c r="A5678" s="4">
        <v>25042</v>
      </c>
      <c r="B5678" t="s">
        <v>4345</v>
      </c>
      <c r="C5678" s="5">
        <f>IF($F$2=0," - ",Tabla1[[#This Row],[Base Precio de Lista neto]])</f>
        <v>638.59860000000003</v>
      </c>
      <c r="D5678" s="5">
        <f>IF($F$2=0," - ",Tabla1[[#This Row],[Base Precio de Lista neto]]*(1-$F$2))</f>
        <v>447.01902000000001</v>
      </c>
      <c r="E5678" s="5">
        <f>IF($F$2=0," - ",Tabla1[[#This Row],[Base para Mejor precio]]*(1-$F$2))</f>
        <v>402.31711799999999</v>
      </c>
      <c r="F5678" s="4" t="s">
        <v>4</v>
      </c>
      <c r="G5678" s="16" t="s">
        <v>6131</v>
      </c>
      <c r="H5678" s="5">
        <f>IFERROR(IF($F$3=0,"-",Tabla1[[#This Row],[Precio de Cliente neto]]*(1+$F$3)),"-")</f>
        <v>670.52853000000005</v>
      </c>
      <c r="I5678" s="5">
        <v>638.59860000000003</v>
      </c>
      <c r="J5678" s="5">
        <v>574.73874000000001</v>
      </c>
      <c r="K5678" s="26">
        <v>0.21</v>
      </c>
    </row>
    <row r="5679" spans="1:11">
      <c r="A5679" s="4">
        <v>25043</v>
      </c>
      <c r="B5679" t="s">
        <v>4346</v>
      </c>
      <c r="C5679" s="5">
        <f>IF($F$2=0," - ",Tabla1[[#This Row],[Base Precio de Lista neto]])</f>
        <v>638.59860000000003</v>
      </c>
      <c r="D5679" s="5">
        <f>IF($F$2=0," - ",Tabla1[[#This Row],[Base Precio de Lista neto]]*(1-$F$2))</f>
        <v>447.01902000000001</v>
      </c>
      <c r="E5679" s="5">
        <f>IF($F$2=0," - ",Tabla1[[#This Row],[Base para Mejor precio]]*(1-$F$2))</f>
        <v>402.31711799999999</v>
      </c>
      <c r="F5679" s="4" t="s">
        <v>4</v>
      </c>
      <c r="G5679" s="16" t="s">
        <v>6131</v>
      </c>
      <c r="H5679" s="5">
        <f>IFERROR(IF($F$3=0,"-",Tabla1[[#This Row],[Precio de Cliente neto]]*(1+$F$3)),"-")</f>
        <v>670.52853000000005</v>
      </c>
      <c r="I5679" s="5">
        <v>638.59860000000003</v>
      </c>
      <c r="J5679" s="5">
        <v>574.73874000000001</v>
      </c>
      <c r="K5679" s="26">
        <v>0.21</v>
      </c>
    </row>
    <row r="5680" spans="1:11">
      <c r="A5680" s="4">
        <v>25044</v>
      </c>
      <c r="B5680" t="s">
        <v>4347</v>
      </c>
      <c r="C5680" s="5">
        <f>IF($F$2=0," - ",Tabla1[[#This Row],[Base Precio de Lista neto]])</f>
        <v>638.59860000000003</v>
      </c>
      <c r="D5680" s="5">
        <f>IF($F$2=0," - ",Tabla1[[#This Row],[Base Precio de Lista neto]]*(1-$F$2))</f>
        <v>447.01902000000001</v>
      </c>
      <c r="E5680" s="5">
        <f>IF($F$2=0," - ",Tabla1[[#This Row],[Base para Mejor precio]]*(1-$F$2))</f>
        <v>402.31711799999999</v>
      </c>
      <c r="F5680" s="4" t="s">
        <v>4</v>
      </c>
      <c r="G5680" s="16" t="s">
        <v>6131</v>
      </c>
      <c r="H5680" s="5">
        <f>IFERROR(IF($F$3=0,"-",Tabla1[[#This Row],[Precio de Cliente neto]]*(1+$F$3)),"-")</f>
        <v>670.52853000000005</v>
      </c>
      <c r="I5680" s="5">
        <v>638.59860000000003</v>
      </c>
      <c r="J5680" s="5">
        <v>574.73874000000001</v>
      </c>
      <c r="K5680" s="26">
        <v>0.21</v>
      </c>
    </row>
    <row r="5681" spans="1:11">
      <c r="A5681" s="4">
        <v>25049</v>
      </c>
      <c r="B5681" t="s">
        <v>4348</v>
      </c>
      <c r="C5681" s="5">
        <f>IF($F$2=0," - ",Tabla1[[#This Row],[Base Precio de Lista neto]])</f>
        <v>1736.2809999999999</v>
      </c>
      <c r="D5681" s="5">
        <f>IF($F$2=0," - ",Tabla1[[#This Row],[Base Precio de Lista neto]]*(1-$F$2))</f>
        <v>1215.3966999999998</v>
      </c>
      <c r="E5681" s="5">
        <f>IF($F$2=0," - ",Tabla1[[#This Row],[Base para Mejor precio]]*(1-$F$2))</f>
        <v>1093.8570299999999</v>
      </c>
      <c r="F5681" s="4" t="s">
        <v>4</v>
      </c>
      <c r="G5681" s="16" t="s">
        <v>6131</v>
      </c>
      <c r="H5681" s="5">
        <f>IFERROR(IF($F$3=0,"-",Tabla1[[#This Row],[Precio de Cliente neto]]*(1+$F$3)),"-")</f>
        <v>1823.0950499999997</v>
      </c>
      <c r="I5681" s="5">
        <v>1736.2809999999999</v>
      </c>
      <c r="J5681" s="5">
        <v>1562.6529</v>
      </c>
      <c r="K5681" s="26">
        <v>0.21</v>
      </c>
    </row>
    <row r="5682" spans="1:11">
      <c r="A5682" s="4">
        <v>25050</v>
      </c>
      <c r="B5682" t="s">
        <v>4349</v>
      </c>
      <c r="C5682" s="5">
        <f>IF($F$2=0," - ",Tabla1[[#This Row],[Base Precio de Lista neto]])</f>
        <v>1846.8861999999999</v>
      </c>
      <c r="D5682" s="5">
        <f>IF($F$2=0," - ",Tabla1[[#This Row],[Base Precio de Lista neto]]*(1-$F$2))</f>
        <v>1292.8203399999998</v>
      </c>
      <c r="E5682" s="5">
        <f>IF($F$2=0," - ",Tabla1[[#This Row],[Base para Mejor precio]]*(1-$F$2))</f>
        <v>1163.5383059999999</v>
      </c>
      <c r="F5682" s="4" t="s">
        <v>4</v>
      </c>
      <c r="G5682" s="16" t="s">
        <v>6131</v>
      </c>
      <c r="H5682" s="5">
        <f>IFERROR(IF($F$3=0,"-",Tabla1[[#This Row],[Precio de Cliente neto]]*(1+$F$3)),"-")</f>
        <v>1939.2305099999996</v>
      </c>
      <c r="I5682" s="5">
        <v>1846.8861999999999</v>
      </c>
      <c r="J5682" s="5">
        <v>1662.19758</v>
      </c>
      <c r="K5682" s="26">
        <v>0.21</v>
      </c>
    </row>
    <row r="5683" spans="1:11">
      <c r="A5683" s="4">
        <v>25051</v>
      </c>
      <c r="B5683" t="s">
        <v>4350</v>
      </c>
      <c r="C5683" s="5">
        <f>IF($F$2=0," - ",Tabla1[[#This Row],[Base Precio de Lista neto]])</f>
        <v>2031.6151</v>
      </c>
      <c r="D5683" s="5">
        <f>IF($F$2=0," - ",Tabla1[[#This Row],[Base Precio de Lista neto]]*(1-$F$2))</f>
        <v>1422.1305699999998</v>
      </c>
      <c r="E5683" s="5">
        <f>IF($F$2=0," - ",Tabla1[[#This Row],[Base para Mejor precio]]*(1-$F$2))</f>
        <v>1279.9175129999999</v>
      </c>
      <c r="F5683" s="4" t="s">
        <v>4</v>
      </c>
      <c r="G5683" s="16" t="s">
        <v>6131</v>
      </c>
      <c r="H5683" s="5">
        <f>IFERROR(IF($F$3=0,"-",Tabla1[[#This Row],[Precio de Cliente neto]]*(1+$F$3)),"-")</f>
        <v>2133.1958549999999</v>
      </c>
      <c r="I5683" s="5">
        <v>2031.6151</v>
      </c>
      <c r="J5683" s="5">
        <v>1828.4535900000001</v>
      </c>
      <c r="K5683" s="26">
        <v>0.21</v>
      </c>
    </row>
    <row r="5684" spans="1:11">
      <c r="A5684" s="4">
        <v>25052</v>
      </c>
      <c r="B5684" t="s">
        <v>4351</v>
      </c>
      <c r="C5684" s="5">
        <f>IF($F$2=0," - ",Tabla1[[#This Row],[Base Precio de Lista neto]])</f>
        <v>5452.7938999999997</v>
      </c>
      <c r="D5684" s="5">
        <f>IF($F$2=0," - ",Tabla1[[#This Row],[Base Precio de Lista neto]]*(1-$F$2))</f>
        <v>3816.9557299999997</v>
      </c>
      <c r="E5684" s="5">
        <f>IF($F$2=0," - ",Tabla1[[#This Row],[Base para Mejor precio]]*(1-$F$2))</f>
        <v>3435.2601569999997</v>
      </c>
      <c r="F5684" s="4" t="s">
        <v>4</v>
      </c>
      <c r="G5684" s="16" t="s">
        <v>6131</v>
      </c>
      <c r="H5684" s="5">
        <f>IFERROR(IF($F$3=0,"-",Tabla1[[#This Row],[Precio de Cliente neto]]*(1+$F$3)),"-")</f>
        <v>5725.4335949999995</v>
      </c>
      <c r="I5684" s="5">
        <v>5452.7938999999997</v>
      </c>
      <c r="J5684" s="5">
        <v>4907.51451</v>
      </c>
      <c r="K5684" s="26">
        <v>0.21</v>
      </c>
    </row>
    <row r="5685" spans="1:11">
      <c r="A5685" s="4">
        <v>25053</v>
      </c>
      <c r="B5685" t="s">
        <v>4352</v>
      </c>
      <c r="C5685" s="5">
        <f>IF($F$2=0," - ",Tabla1[[#This Row],[Base Precio de Lista neto]])</f>
        <v>5366.2800999999999</v>
      </c>
      <c r="D5685" s="5">
        <f>IF($F$2=0," - ",Tabla1[[#This Row],[Base Precio de Lista neto]]*(1-$F$2))</f>
        <v>3756.3960699999998</v>
      </c>
      <c r="E5685" s="5">
        <f>IF($F$2=0," - ",Tabla1[[#This Row],[Base para Mejor precio]]*(1-$F$2))</f>
        <v>3380.7564629999997</v>
      </c>
      <c r="F5685" s="4" t="s">
        <v>4</v>
      </c>
      <c r="G5685" s="16" t="s">
        <v>6131</v>
      </c>
      <c r="H5685" s="5">
        <f>IFERROR(IF($F$3=0,"-",Tabla1[[#This Row],[Precio de Cliente neto]]*(1+$F$3)),"-")</f>
        <v>5634.5941050000001</v>
      </c>
      <c r="I5685" s="5">
        <v>5366.2800999999999</v>
      </c>
      <c r="J5685" s="5">
        <v>4829.6520899999996</v>
      </c>
      <c r="K5685" s="26">
        <v>0.21</v>
      </c>
    </row>
    <row r="5686" spans="1:11">
      <c r="A5686" s="4">
        <v>25054</v>
      </c>
      <c r="B5686" t="s">
        <v>4353</v>
      </c>
      <c r="C5686" s="5">
        <f>IF($F$2=0," - ",Tabla1[[#This Row],[Base Precio de Lista neto]])</f>
        <v>6652.7293</v>
      </c>
      <c r="D5686" s="5">
        <f>IF($F$2=0," - ",Tabla1[[#This Row],[Base Precio de Lista neto]]*(1-$F$2))</f>
        <v>4656.9105099999997</v>
      </c>
      <c r="E5686" s="5">
        <f>IF($F$2=0," - ",Tabla1[[#This Row],[Base para Mejor precio]]*(1-$F$2))</f>
        <v>4191.2194589999999</v>
      </c>
      <c r="F5686" s="4" t="s">
        <v>4</v>
      </c>
      <c r="G5686" s="16" t="s">
        <v>6131</v>
      </c>
      <c r="H5686" s="5">
        <f>IFERROR(IF($F$3=0,"-",Tabla1[[#This Row],[Precio de Cliente neto]]*(1+$F$3)),"-")</f>
        <v>6985.3657649999996</v>
      </c>
      <c r="I5686" s="5">
        <v>6652.7293</v>
      </c>
      <c r="J5686" s="5">
        <v>5987.4563699999999</v>
      </c>
      <c r="K5686" s="26">
        <v>0.21</v>
      </c>
    </row>
    <row r="5687" spans="1:11">
      <c r="A5687" s="4">
        <v>25055</v>
      </c>
      <c r="B5687" t="s">
        <v>4354</v>
      </c>
      <c r="C5687" s="5">
        <f>IF($F$2=0," - ",Tabla1[[#This Row],[Base Precio de Lista neto]])</f>
        <v>7493.3693000000003</v>
      </c>
      <c r="D5687" s="5">
        <f>IF($F$2=0," - ",Tabla1[[#This Row],[Base Precio de Lista neto]]*(1-$F$2))</f>
        <v>5245.35851</v>
      </c>
      <c r="E5687" s="5">
        <f>IF($F$2=0," - ",Tabla1[[#This Row],[Base para Mejor precio]]*(1-$F$2))</f>
        <v>4720.8226589999995</v>
      </c>
      <c r="F5687" s="4" t="s">
        <v>4</v>
      </c>
      <c r="G5687" s="16" t="s">
        <v>6131</v>
      </c>
      <c r="H5687" s="5">
        <f>IFERROR(IF($F$3=0,"-",Tabla1[[#This Row],[Precio de Cliente neto]]*(1+$F$3)),"-")</f>
        <v>7868.037765</v>
      </c>
      <c r="I5687" s="5">
        <v>7493.3693000000003</v>
      </c>
      <c r="J5687" s="5">
        <v>6744.0323699999999</v>
      </c>
      <c r="K5687" s="26">
        <v>0.21</v>
      </c>
    </row>
    <row r="5688" spans="1:11">
      <c r="A5688" s="4">
        <v>25056</v>
      </c>
      <c r="B5688" t="s">
        <v>4355</v>
      </c>
      <c r="C5688" s="5">
        <f>IF($F$2=0," - ",Tabla1[[#This Row],[Base Precio de Lista neto]])</f>
        <v>9208.2644999999993</v>
      </c>
      <c r="D5688" s="5">
        <f>IF($F$2=0," - ",Tabla1[[#This Row],[Base Precio de Lista neto]]*(1-$F$2))</f>
        <v>6445.7851499999988</v>
      </c>
      <c r="E5688" s="5">
        <f>IF($F$2=0," - ",Tabla1[[#This Row],[Base para Mejor precio]]*(1-$F$2))</f>
        <v>5801.2066350000005</v>
      </c>
      <c r="F5688" s="4" t="s">
        <v>4</v>
      </c>
      <c r="G5688" s="16" t="s">
        <v>6131</v>
      </c>
      <c r="H5688" s="5">
        <f>IFERROR(IF($F$3=0,"-",Tabla1[[#This Row],[Precio de Cliente neto]]*(1+$F$3)),"-")</f>
        <v>9668.6777249999977</v>
      </c>
      <c r="I5688" s="5">
        <v>9208.2644999999993</v>
      </c>
      <c r="J5688" s="5">
        <v>8287.4380500000007</v>
      </c>
      <c r="K5688" s="26">
        <v>0.21</v>
      </c>
    </row>
    <row r="5689" spans="1:11">
      <c r="A5689" s="4">
        <v>25057</v>
      </c>
      <c r="B5689" t="s">
        <v>4356</v>
      </c>
      <c r="C5689" s="5">
        <f>IF($F$2=0," - ",Tabla1[[#This Row],[Base Precio de Lista neto]])</f>
        <v>8139.9975999999997</v>
      </c>
      <c r="D5689" s="5">
        <f>IF($F$2=0," - ",Tabla1[[#This Row],[Base Precio de Lista neto]]*(1-$F$2))</f>
        <v>5697.9983199999997</v>
      </c>
      <c r="E5689" s="5">
        <f>IF($F$2=0," - ",Tabla1[[#This Row],[Base para Mejor precio]]*(1-$F$2))</f>
        <v>5128.198488</v>
      </c>
      <c r="F5689" s="4" t="s">
        <v>4</v>
      </c>
      <c r="G5689" s="16" t="s">
        <v>6131</v>
      </c>
      <c r="H5689" s="5">
        <f>IFERROR(IF($F$3=0,"-",Tabla1[[#This Row],[Precio de Cliente neto]]*(1+$F$3)),"-")</f>
        <v>8546.99748</v>
      </c>
      <c r="I5689" s="5">
        <v>8139.9975999999997</v>
      </c>
      <c r="J5689" s="5">
        <v>7325.99784</v>
      </c>
      <c r="K5689" s="26">
        <v>0.21</v>
      </c>
    </row>
    <row r="5690" spans="1:11">
      <c r="A5690" s="4">
        <v>25058</v>
      </c>
      <c r="B5690" t="s">
        <v>4357</v>
      </c>
      <c r="C5690" s="5">
        <f>IF($F$2=0," - ",Tabla1[[#This Row],[Base Precio de Lista neto]])</f>
        <v>9853.7057000000004</v>
      </c>
      <c r="D5690" s="5">
        <f>IF($F$2=0," - ",Tabla1[[#This Row],[Base Precio de Lista neto]]*(1-$F$2))</f>
        <v>6897.5939900000003</v>
      </c>
      <c r="E5690" s="5">
        <f>IF($F$2=0," - ",Tabla1[[#This Row],[Base para Mejor precio]]*(1-$F$2))</f>
        <v>6207.8345909999989</v>
      </c>
      <c r="F5690" s="4" t="s">
        <v>4</v>
      </c>
      <c r="G5690" s="16" t="s">
        <v>6131</v>
      </c>
      <c r="H5690" s="5">
        <f>IFERROR(IF($F$3=0,"-",Tabla1[[#This Row],[Precio de Cliente neto]]*(1+$F$3)),"-")</f>
        <v>10346.390985</v>
      </c>
      <c r="I5690" s="5">
        <v>9853.7057000000004</v>
      </c>
      <c r="J5690" s="5">
        <v>8868.3351299999995</v>
      </c>
      <c r="K5690" s="26">
        <v>0.21</v>
      </c>
    </row>
    <row r="5691" spans="1:11">
      <c r="A5691" s="4">
        <v>25059</v>
      </c>
      <c r="B5691" t="s">
        <v>4358</v>
      </c>
      <c r="C5691" s="5">
        <f>IF($F$2=0," - ",Tabla1[[#This Row],[Base Precio de Lista neto]])</f>
        <v>11708.822899999999</v>
      </c>
      <c r="D5691" s="5">
        <f>IF($F$2=0," - ",Tabla1[[#This Row],[Base Precio de Lista neto]]*(1-$F$2))</f>
        <v>8196.1760299999987</v>
      </c>
      <c r="E5691" s="5">
        <f>IF($F$2=0," - ",Tabla1[[#This Row],[Base para Mejor precio]]*(1-$F$2))</f>
        <v>7376.558426999999</v>
      </c>
      <c r="F5691" s="4" t="s">
        <v>4</v>
      </c>
      <c r="G5691" s="16" t="s">
        <v>6131</v>
      </c>
      <c r="H5691" s="5">
        <f>IFERROR(IF($F$3=0,"-",Tabla1[[#This Row],[Precio de Cliente neto]]*(1+$F$3)),"-")</f>
        <v>12294.264044999998</v>
      </c>
      <c r="I5691" s="5">
        <v>11708.822899999999</v>
      </c>
      <c r="J5691" s="5">
        <v>10537.94061</v>
      </c>
      <c r="K5691" s="26">
        <v>0.21</v>
      </c>
    </row>
    <row r="5692" spans="1:11">
      <c r="A5692" s="4">
        <v>25060</v>
      </c>
      <c r="B5692" t="s">
        <v>4359</v>
      </c>
      <c r="C5692" s="5">
        <f>IF($F$2=0," - ",Tabla1[[#This Row],[Base Precio de Lista neto]])</f>
        <v>17117.989600000001</v>
      </c>
      <c r="D5692" s="5">
        <f>IF($F$2=0," - ",Tabla1[[#This Row],[Base Precio de Lista neto]]*(1-$F$2))</f>
        <v>11982.592720000001</v>
      </c>
      <c r="E5692" s="5">
        <f>IF($F$2=0," - ",Tabla1[[#This Row],[Base para Mejor precio]]*(1-$F$2))</f>
        <v>10784.333447999999</v>
      </c>
      <c r="F5692" s="4" t="s">
        <v>4</v>
      </c>
      <c r="G5692" s="16" t="s">
        <v>6131</v>
      </c>
      <c r="H5692" s="5">
        <f>IFERROR(IF($F$3=0,"-",Tabla1[[#This Row],[Precio de Cliente neto]]*(1+$F$3)),"-")</f>
        <v>17973.889080000001</v>
      </c>
      <c r="I5692" s="5">
        <v>17117.989600000001</v>
      </c>
      <c r="J5692" s="5">
        <v>15406.190640000001</v>
      </c>
      <c r="K5692" s="26">
        <v>0.21</v>
      </c>
    </row>
    <row r="5693" spans="1:11">
      <c r="A5693" s="4">
        <v>25061</v>
      </c>
      <c r="B5693" t="s">
        <v>4360</v>
      </c>
      <c r="C5693" s="5">
        <f>IF($F$2=0," - ",Tabla1[[#This Row],[Base Precio de Lista neto]])</f>
        <v>19955.718700000001</v>
      </c>
      <c r="D5693" s="5">
        <f>IF($F$2=0," - ",Tabla1[[#This Row],[Base Precio de Lista neto]]*(1-$F$2))</f>
        <v>13969.00309</v>
      </c>
      <c r="E5693" s="5">
        <f>IF($F$2=0," - ",Tabla1[[#This Row],[Base para Mejor precio]]*(1-$F$2))</f>
        <v>12572.102781</v>
      </c>
      <c r="F5693" s="4" t="s">
        <v>4</v>
      </c>
      <c r="G5693" s="16" t="s">
        <v>6131</v>
      </c>
      <c r="H5693" s="5">
        <f>IFERROR(IF($F$3=0,"-",Tabla1[[#This Row],[Precio de Cliente neto]]*(1+$F$3)),"-")</f>
        <v>20953.504635000001</v>
      </c>
      <c r="I5693" s="5">
        <v>19955.718700000001</v>
      </c>
      <c r="J5693" s="5">
        <v>17960.146830000002</v>
      </c>
      <c r="K5693" s="26">
        <v>0.21</v>
      </c>
    </row>
    <row r="5694" spans="1:11">
      <c r="A5694" s="4">
        <v>25062</v>
      </c>
      <c r="B5694" t="s">
        <v>4361</v>
      </c>
      <c r="C5694" s="5">
        <f>IF($F$2=0," - ",Tabla1[[#This Row],[Base Precio de Lista neto]])</f>
        <v>21868.398700000002</v>
      </c>
      <c r="D5694" s="5">
        <f>IF($F$2=0," - ",Tabla1[[#This Row],[Base Precio de Lista neto]]*(1-$F$2))</f>
        <v>15307.87909</v>
      </c>
      <c r="E5694" s="5">
        <f>IF($F$2=0," - ",Tabla1[[#This Row],[Base para Mejor precio]]*(1-$F$2))</f>
        <v>13777.091181</v>
      </c>
      <c r="F5694" s="4" t="s">
        <v>4</v>
      </c>
      <c r="G5694" s="16" t="s">
        <v>6131</v>
      </c>
      <c r="H5694" s="5">
        <f>IFERROR(IF($F$3=0,"-",Tabla1[[#This Row],[Precio de Cliente neto]]*(1+$F$3)),"-")</f>
        <v>22961.818635</v>
      </c>
      <c r="I5694" s="5">
        <v>21868.398700000002</v>
      </c>
      <c r="J5694" s="5">
        <v>19681.558830000002</v>
      </c>
      <c r="K5694" s="26">
        <v>0.21</v>
      </c>
    </row>
    <row r="5695" spans="1:11">
      <c r="A5695" s="4">
        <v>25063</v>
      </c>
      <c r="B5695" t="s">
        <v>4362</v>
      </c>
      <c r="C5695" s="5">
        <f>IF($F$2=0," - ",Tabla1[[#This Row],[Base Precio de Lista neto]])</f>
        <v>24896.5903</v>
      </c>
      <c r="D5695" s="5">
        <f>IF($F$2=0," - ",Tabla1[[#This Row],[Base Precio de Lista neto]]*(1-$F$2))</f>
        <v>17427.61321</v>
      </c>
      <c r="E5695" s="5">
        <f>IF($F$2=0," - ",Tabla1[[#This Row],[Base para Mejor precio]]*(1-$F$2))</f>
        <v>15684.851889</v>
      </c>
      <c r="F5695" s="4" t="s">
        <v>4</v>
      </c>
      <c r="G5695" s="16" t="s">
        <v>6131</v>
      </c>
      <c r="H5695" s="5">
        <f>IFERROR(IF($F$3=0,"-",Tabla1[[#This Row],[Precio de Cliente neto]]*(1+$F$3)),"-")</f>
        <v>26141.419815000001</v>
      </c>
      <c r="I5695" s="5">
        <v>24896.5903</v>
      </c>
      <c r="J5695" s="5">
        <v>22406.931270000001</v>
      </c>
      <c r="K5695" s="26">
        <v>0.21</v>
      </c>
    </row>
    <row r="5696" spans="1:11">
      <c r="A5696" s="4">
        <v>25064</v>
      </c>
      <c r="B5696" t="s">
        <v>4363</v>
      </c>
      <c r="C5696" s="5">
        <f>IF($F$2=0," - ",Tabla1[[#This Row],[Base Precio de Lista neto]])</f>
        <v>29383.165000000001</v>
      </c>
      <c r="D5696" s="5">
        <f>IF($F$2=0," - ",Tabla1[[#This Row],[Base Precio de Lista neto]]*(1-$F$2))</f>
        <v>20568.215499999998</v>
      </c>
      <c r="E5696" s="5">
        <f>IF($F$2=0," - ",Tabla1[[#This Row],[Base para Mejor precio]]*(1-$F$2))</f>
        <v>18511.393949999998</v>
      </c>
      <c r="F5696" s="4" t="s">
        <v>4</v>
      </c>
      <c r="G5696" s="16" t="s">
        <v>6131</v>
      </c>
      <c r="H5696" s="5">
        <f>IFERROR(IF($F$3=0,"-",Tabla1[[#This Row],[Precio de Cliente neto]]*(1+$F$3)),"-")</f>
        <v>30852.323249999998</v>
      </c>
      <c r="I5696" s="5">
        <v>29383.165000000001</v>
      </c>
      <c r="J5696" s="5">
        <v>26444.8485</v>
      </c>
      <c r="K5696" s="26">
        <v>0.21</v>
      </c>
    </row>
    <row r="5697" spans="1:11">
      <c r="A5697" s="4">
        <v>25065</v>
      </c>
      <c r="B5697" t="s">
        <v>4364</v>
      </c>
      <c r="C5697" s="5">
        <f>IF($F$2=0," - ",Tabla1[[#This Row],[Base Precio de Lista neto]])</f>
        <v>30209.7893</v>
      </c>
      <c r="D5697" s="5">
        <f>IF($F$2=0," - ",Tabla1[[#This Row],[Base Precio de Lista neto]]*(1-$F$2))</f>
        <v>21146.852510000001</v>
      </c>
      <c r="E5697" s="5">
        <f>IF($F$2=0," - ",Tabla1[[#This Row],[Base para Mejor precio]]*(1-$F$2))</f>
        <v>19032.167258999998</v>
      </c>
      <c r="F5697" s="4" t="s">
        <v>4</v>
      </c>
      <c r="G5697" s="16" t="s">
        <v>6131</v>
      </c>
      <c r="H5697" s="5">
        <f>IFERROR(IF($F$3=0,"-",Tabla1[[#This Row],[Precio de Cliente neto]]*(1+$F$3)),"-")</f>
        <v>31720.278765000003</v>
      </c>
      <c r="I5697" s="5">
        <v>30209.7893</v>
      </c>
      <c r="J5697" s="5">
        <v>27188.810369999999</v>
      </c>
      <c r="K5697" s="26">
        <v>0.21</v>
      </c>
    </row>
    <row r="5698" spans="1:11">
      <c r="A5698" s="4">
        <v>25066</v>
      </c>
      <c r="B5698" t="s">
        <v>4365</v>
      </c>
      <c r="C5698" s="5">
        <f>IF($F$2=0," - ",Tabla1[[#This Row],[Base Precio de Lista neto]])</f>
        <v>43994.520499999999</v>
      </c>
      <c r="D5698" s="5">
        <f>IF($F$2=0," - ",Tabla1[[#This Row],[Base Precio de Lista neto]]*(1-$F$2))</f>
        <v>30796.164349999995</v>
      </c>
      <c r="E5698" s="5">
        <f>IF($F$2=0," - ",Tabla1[[#This Row],[Base para Mejor precio]]*(1-$F$2))</f>
        <v>27716.547914999999</v>
      </c>
      <c r="F5698" s="4" t="s">
        <v>4</v>
      </c>
      <c r="G5698" s="16" t="s">
        <v>6131</v>
      </c>
      <c r="H5698" s="5">
        <f>IFERROR(IF($F$3=0,"-",Tabla1[[#This Row],[Precio de Cliente neto]]*(1+$F$3)),"-")</f>
        <v>46194.246524999995</v>
      </c>
      <c r="I5698" s="5">
        <v>43994.520499999999</v>
      </c>
      <c r="J5698" s="5">
        <v>39595.068449999999</v>
      </c>
      <c r="K5698" s="26">
        <v>0.21</v>
      </c>
    </row>
    <row r="5699" spans="1:11">
      <c r="A5699" s="4">
        <v>25067</v>
      </c>
      <c r="B5699" t="s">
        <v>4366</v>
      </c>
      <c r="C5699" s="5">
        <f>IF($F$2=0," - ",Tabla1[[#This Row],[Base Precio de Lista neto]])</f>
        <v>59883.076099999998</v>
      </c>
      <c r="D5699" s="5">
        <f>IF($F$2=0," - ",Tabla1[[#This Row],[Base Precio de Lista neto]]*(1-$F$2))</f>
        <v>41918.153269999995</v>
      </c>
      <c r="E5699" s="5">
        <f>IF($F$2=0," - ",Tabla1[[#This Row],[Base para Mejor precio]]*(1-$F$2))</f>
        <v>37726.337942999999</v>
      </c>
      <c r="F5699" s="4" t="s">
        <v>4</v>
      </c>
      <c r="G5699" s="16" t="s">
        <v>6131</v>
      </c>
      <c r="H5699" s="5">
        <f>IFERROR(IF($F$3=0,"-",Tabla1[[#This Row],[Precio de Cliente neto]]*(1+$F$3)),"-")</f>
        <v>62877.229904999993</v>
      </c>
      <c r="I5699" s="5">
        <v>59883.076099999998</v>
      </c>
      <c r="J5699" s="5">
        <v>53894.768490000002</v>
      </c>
      <c r="K5699" s="26">
        <v>0.21</v>
      </c>
    </row>
    <row r="5700" spans="1:11">
      <c r="A5700" s="4">
        <v>25068</v>
      </c>
      <c r="B5700" t="s">
        <v>4367</v>
      </c>
      <c r="C5700" s="5">
        <f>IF($F$2=0," - ",Tabla1[[#This Row],[Base Precio de Lista neto]])</f>
        <v>4229.9811</v>
      </c>
      <c r="D5700" s="5">
        <f>IF($F$2=0," - ",Tabla1[[#This Row],[Base Precio de Lista neto]]*(1-$F$2))</f>
        <v>2960.98677</v>
      </c>
      <c r="E5700" s="5">
        <f>IF($F$2=0," - ",Tabla1[[#This Row],[Base para Mejor precio]]*(1-$F$2))</f>
        <v>2664.888093</v>
      </c>
      <c r="F5700" s="4" t="s">
        <v>4</v>
      </c>
      <c r="G5700" s="16" t="s">
        <v>6131</v>
      </c>
      <c r="H5700" s="5">
        <f>IFERROR(IF($F$3=0,"-",Tabla1[[#This Row],[Precio de Cliente neto]]*(1+$F$3)),"-")</f>
        <v>4441.4801550000002</v>
      </c>
      <c r="I5700" s="5">
        <v>4229.9811</v>
      </c>
      <c r="J5700" s="5">
        <v>3806.98299</v>
      </c>
      <c r="K5700" s="26">
        <v>0.21</v>
      </c>
    </row>
    <row r="5701" spans="1:11">
      <c r="A5701" s="4">
        <v>25069</v>
      </c>
      <c r="B5701" t="s">
        <v>4368</v>
      </c>
      <c r="C5701" s="5">
        <f>IF($F$2=0," - ",Tabla1[[#This Row],[Base Precio de Lista neto]])</f>
        <v>5845.1980999999996</v>
      </c>
      <c r="D5701" s="5">
        <f>IF($F$2=0," - ",Tabla1[[#This Row],[Base Precio de Lista neto]]*(1-$F$2))</f>
        <v>4091.6386699999994</v>
      </c>
      <c r="E5701" s="5">
        <f>IF($F$2=0," - ",Tabla1[[#This Row],[Base para Mejor precio]]*(1-$F$2))</f>
        <v>3682.4748029999996</v>
      </c>
      <c r="F5701" s="4" t="s">
        <v>4</v>
      </c>
      <c r="G5701" s="16" t="s">
        <v>6131</v>
      </c>
      <c r="H5701" s="5">
        <f>IFERROR(IF($F$3=0,"-",Tabla1[[#This Row],[Precio de Cliente neto]]*(1+$F$3)),"-")</f>
        <v>6137.4580049999986</v>
      </c>
      <c r="I5701" s="5">
        <v>5845.1980999999996</v>
      </c>
      <c r="J5701" s="5">
        <v>5260.6782899999998</v>
      </c>
      <c r="K5701" s="26">
        <v>0.21</v>
      </c>
    </row>
    <row r="5702" spans="1:11">
      <c r="A5702" s="4">
        <v>25070</v>
      </c>
      <c r="B5702" t="s">
        <v>4369</v>
      </c>
      <c r="C5702" s="5">
        <f>IF($F$2=0," - ",Tabla1[[#This Row],[Base Precio de Lista neto]])</f>
        <v>10058.8058</v>
      </c>
      <c r="D5702" s="5">
        <f>IF($F$2=0," - ",Tabla1[[#This Row],[Base Precio de Lista neto]]*(1-$F$2))</f>
        <v>7041.1640600000001</v>
      </c>
      <c r="E5702" s="5">
        <f>IF($F$2=0," - ",Tabla1[[#This Row],[Base para Mejor precio]]*(1-$F$2))</f>
        <v>6337.0476539999991</v>
      </c>
      <c r="F5702" s="4" t="s">
        <v>4</v>
      </c>
      <c r="G5702" s="16" t="s">
        <v>6131</v>
      </c>
      <c r="H5702" s="5">
        <f>IFERROR(IF($F$3=0,"-",Tabla1[[#This Row],[Precio de Cliente neto]]*(1+$F$3)),"-")</f>
        <v>10561.746090000001</v>
      </c>
      <c r="I5702" s="5">
        <v>10058.8058</v>
      </c>
      <c r="J5702" s="5">
        <v>9052.9252199999992</v>
      </c>
      <c r="K5702" s="26">
        <v>0.21</v>
      </c>
    </row>
    <row r="5703" spans="1:11">
      <c r="A5703" s="4">
        <v>25071</v>
      </c>
      <c r="B5703" t="s">
        <v>4370</v>
      </c>
      <c r="C5703" s="5">
        <f>IF($F$2=0," - ",Tabla1[[#This Row],[Base Precio de Lista neto]])</f>
        <v>783.47379999999998</v>
      </c>
      <c r="D5703" s="5">
        <f>IF($F$2=0," - ",Tabla1[[#This Row],[Base Precio de Lista neto]]*(1-$F$2))</f>
        <v>548.43165999999997</v>
      </c>
      <c r="E5703" s="5">
        <f>IF($F$2=0," - ",Tabla1[[#This Row],[Base para Mejor precio]]*(1-$F$2))</f>
        <v>493.58849400000003</v>
      </c>
      <c r="F5703" s="4" t="s">
        <v>4</v>
      </c>
      <c r="G5703" s="16" t="s">
        <v>6131</v>
      </c>
      <c r="H5703" s="5">
        <f>IFERROR(IF($F$3=0,"-",Tabla1[[#This Row],[Precio de Cliente neto]]*(1+$F$3)),"-")</f>
        <v>822.64748999999995</v>
      </c>
      <c r="I5703" s="5">
        <v>783.47379999999998</v>
      </c>
      <c r="J5703" s="5">
        <v>705.12642000000005</v>
      </c>
      <c r="K5703" s="26">
        <v>0.21</v>
      </c>
    </row>
    <row r="5704" spans="1:11">
      <c r="A5704" s="4">
        <v>25072</v>
      </c>
      <c r="B5704" t="s">
        <v>4371</v>
      </c>
      <c r="C5704" s="5">
        <f>IF($F$2=0," - ",Tabla1[[#This Row],[Base Precio de Lista neto]])</f>
        <v>516.31309999999996</v>
      </c>
      <c r="D5704" s="5">
        <f>IF($F$2=0," - ",Tabla1[[#This Row],[Base Precio de Lista neto]]*(1-$F$2))</f>
        <v>361.41916999999995</v>
      </c>
      <c r="E5704" s="5">
        <f>IF($F$2=0," - ",Tabla1[[#This Row],[Base para Mejor precio]]*(1-$F$2))</f>
        <v>325.27725299999997</v>
      </c>
      <c r="F5704" s="4" t="s">
        <v>4</v>
      </c>
      <c r="G5704" s="16" t="s">
        <v>6131</v>
      </c>
      <c r="H5704" s="5">
        <f>IFERROR(IF($F$3=0,"-",Tabla1[[#This Row],[Precio de Cliente neto]]*(1+$F$3)),"-")</f>
        <v>542.12875499999996</v>
      </c>
      <c r="I5704" s="5">
        <v>516.31309999999996</v>
      </c>
      <c r="J5704" s="5">
        <v>464.68178999999998</v>
      </c>
      <c r="K5704" s="26">
        <v>0.21</v>
      </c>
    </row>
    <row r="5705" spans="1:11">
      <c r="A5705" s="4">
        <v>25073</v>
      </c>
      <c r="B5705" t="s">
        <v>4372</v>
      </c>
      <c r="C5705" s="5">
        <f>IF($F$2=0," - ",Tabla1[[#This Row],[Base Precio de Lista neto]])</f>
        <v>4966.1711999999998</v>
      </c>
      <c r="D5705" s="5">
        <f>IF($F$2=0," - ",Tabla1[[#This Row],[Base Precio de Lista neto]]*(1-$F$2))</f>
        <v>3476.3198399999997</v>
      </c>
      <c r="E5705" s="5">
        <f>IF($F$2=0," - ",Tabla1[[#This Row],[Base para Mejor precio]]*(1-$F$2))</f>
        <v>3128.6878559999996</v>
      </c>
      <c r="F5705" s="4" t="s">
        <v>4</v>
      </c>
      <c r="G5705" s="16" t="s">
        <v>6131</v>
      </c>
      <c r="H5705" s="5">
        <f>IFERROR(IF($F$3=0,"-",Tabla1[[#This Row],[Precio de Cliente neto]]*(1+$F$3)),"-")</f>
        <v>5214.4797599999993</v>
      </c>
      <c r="I5705" s="5">
        <v>4966.1711999999998</v>
      </c>
      <c r="J5705" s="5">
        <v>4469.5540799999999</v>
      </c>
      <c r="K5705" s="26">
        <v>0.21</v>
      </c>
    </row>
    <row r="5706" spans="1:11">
      <c r="A5706" s="4">
        <v>25074</v>
      </c>
      <c r="B5706" t="s">
        <v>4373</v>
      </c>
      <c r="C5706" s="5">
        <f>IF($F$2=0," - ",Tabla1[[#This Row],[Base Precio de Lista neto]])</f>
        <v>12735.7078</v>
      </c>
      <c r="D5706" s="5">
        <f>IF($F$2=0," - ",Tabla1[[#This Row],[Base Precio de Lista neto]]*(1-$F$2))</f>
        <v>8914.9954600000001</v>
      </c>
      <c r="E5706" s="5">
        <f>IF($F$2=0," - ",Tabla1[[#This Row],[Base para Mejor precio]]*(1-$F$2))</f>
        <v>8023.4959139999992</v>
      </c>
      <c r="F5706" s="4" t="s">
        <v>4</v>
      </c>
      <c r="G5706" s="16" t="s">
        <v>6131</v>
      </c>
      <c r="H5706" s="5">
        <f>IFERROR(IF($F$3=0,"-",Tabla1[[#This Row],[Precio de Cliente neto]]*(1+$F$3)),"-")</f>
        <v>13372.493190000001</v>
      </c>
      <c r="I5706" s="5">
        <v>12735.7078</v>
      </c>
      <c r="J5706" s="5">
        <v>11462.13702</v>
      </c>
      <c r="K5706" s="26">
        <v>0.21</v>
      </c>
    </row>
    <row r="5707" spans="1:11">
      <c r="A5707" s="4">
        <v>25100</v>
      </c>
      <c r="B5707" t="s">
        <v>9332</v>
      </c>
      <c r="C5707" s="5">
        <f>IF($F$2=0," - ",Tabla1[[#This Row],[Base Precio de Lista neto]])</f>
        <v>6441.8914000000004</v>
      </c>
      <c r="D5707" s="5">
        <f>IF($F$2=0," - ",Tabla1[[#This Row],[Base Precio de Lista neto]]*(1-$F$2))</f>
        <v>4509.3239800000001</v>
      </c>
      <c r="E5707" s="5">
        <f>IF($F$2=0," - ",Tabla1[[#This Row],[Base para Mejor precio]]*(1-$F$2))</f>
        <v>4058.3915819999997</v>
      </c>
      <c r="F5707" s="4" t="s">
        <v>5</v>
      </c>
      <c r="G5707" s="16" t="s">
        <v>6131</v>
      </c>
      <c r="H5707" s="5">
        <f>IFERROR(IF($F$3=0,"-",Tabla1[[#This Row],[Precio de Cliente neto]]*(1+$F$3)),"-")</f>
        <v>6763.9859699999997</v>
      </c>
      <c r="I5707" s="5">
        <v>6441.8914000000004</v>
      </c>
      <c r="J5707" s="5">
        <v>5797.70226</v>
      </c>
      <c r="K5707" s="26">
        <v>0.21</v>
      </c>
    </row>
    <row r="5708" spans="1:11">
      <c r="A5708" s="4">
        <v>25101</v>
      </c>
      <c r="B5708" t="s">
        <v>9333</v>
      </c>
      <c r="C5708" s="5">
        <f>IF($F$2=0," - ",Tabla1[[#This Row],[Base Precio de Lista neto]])</f>
        <v>5852.7412000000004</v>
      </c>
      <c r="D5708" s="5">
        <f>IF($F$2=0," - ",Tabla1[[#This Row],[Base Precio de Lista neto]]*(1-$F$2))</f>
        <v>4096.9188400000003</v>
      </c>
      <c r="E5708" s="5">
        <f>IF($F$2=0," - ",Tabla1[[#This Row],[Base para Mejor precio]]*(1-$F$2))</f>
        <v>3687.226956</v>
      </c>
      <c r="F5708" s="4" t="s">
        <v>5</v>
      </c>
      <c r="G5708" s="16" t="s">
        <v>6131</v>
      </c>
      <c r="H5708" s="5">
        <f>IFERROR(IF($F$3=0,"-",Tabla1[[#This Row],[Precio de Cliente neto]]*(1+$F$3)),"-")</f>
        <v>6145.3782600000004</v>
      </c>
      <c r="I5708" s="5">
        <v>5852.7412000000004</v>
      </c>
      <c r="J5708" s="5">
        <v>5267.4670800000004</v>
      </c>
      <c r="K5708" s="26">
        <v>0.21</v>
      </c>
    </row>
    <row r="5709" spans="1:11">
      <c r="A5709" s="4">
        <v>25102</v>
      </c>
      <c r="B5709" t="s">
        <v>9334</v>
      </c>
      <c r="C5709" s="5">
        <f>IF($F$2=0," - ",Tabla1[[#This Row],[Base Precio de Lista neto]])</f>
        <v>7054.2978999999996</v>
      </c>
      <c r="D5709" s="5">
        <f>IF($F$2=0," - ",Tabla1[[#This Row],[Base Precio de Lista neto]]*(1-$F$2))</f>
        <v>4938.0085299999992</v>
      </c>
      <c r="E5709" s="5">
        <f>IF($F$2=0," - ",Tabla1[[#This Row],[Base para Mejor precio]]*(1-$F$2))</f>
        <v>4444.2076770000003</v>
      </c>
      <c r="F5709" s="4" t="s">
        <v>5</v>
      </c>
      <c r="G5709" s="16" t="s">
        <v>6131</v>
      </c>
      <c r="H5709" s="5">
        <f>IFERROR(IF($F$3=0,"-",Tabla1[[#This Row],[Precio de Cliente neto]]*(1+$F$3)),"-")</f>
        <v>7407.0127949999987</v>
      </c>
      <c r="I5709" s="5">
        <v>7054.2978999999996</v>
      </c>
      <c r="J5709" s="5">
        <v>6348.8681100000003</v>
      </c>
      <c r="K5709" s="26">
        <v>0.21</v>
      </c>
    </row>
    <row r="5710" spans="1:11">
      <c r="A5710" s="4">
        <v>25103</v>
      </c>
      <c r="B5710" t="s">
        <v>9335</v>
      </c>
      <c r="C5710" s="5">
        <f>IF($F$2=0," - ",Tabla1[[#This Row],[Base Precio de Lista neto]])</f>
        <v>6519.4110000000001</v>
      </c>
      <c r="D5710" s="5">
        <f>IF($F$2=0," - ",Tabla1[[#This Row],[Base Precio de Lista neto]]*(1-$F$2))</f>
        <v>4563.5877</v>
      </c>
      <c r="E5710" s="5">
        <f>IF($F$2=0," - ",Tabla1[[#This Row],[Base para Mejor precio]]*(1-$F$2))</f>
        <v>4107.2289300000002</v>
      </c>
      <c r="F5710" s="4" t="s">
        <v>5</v>
      </c>
      <c r="G5710" s="16" t="s">
        <v>6131</v>
      </c>
      <c r="H5710" s="5">
        <f>IFERROR(IF($F$3=0,"-",Tabla1[[#This Row],[Precio de Cliente neto]]*(1+$F$3)),"-")</f>
        <v>6845.3815500000001</v>
      </c>
      <c r="I5710" s="5">
        <v>6519.4110000000001</v>
      </c>
      <c r="J5710" s="5">
        <v>5867.4699000000001</v>
      </c>
      <c r="K5710" s="26">
        <v>0.21</v>
      </c>
    </row>
    <row r="5711" spans="1:11">
      <c r="A5711" s="4">
        <v>25104</v>
      </c>
      <c r="B5711" t="s">
        <v>9336</v>
      </c>
      <c r="C5711" s="5">
        <f>IF($F$2=0," - ",Tabla1[[#This Row],[Base Precio de Lista neto]])</f>
        <v>2542.6478999999999</v>
      </c>
      <c r="D5711" s="5">
        <f>IF($F$2=0," - ",Tabla1[[#This Row],[Base Precio de Lista neto]]*(1-$F$2))</f>
        <v>1779.8535299999999</v>
      </c>
      <c r="E5711" s="5">
        <f>IF($F$2=0," - ",Tabla1[[#This Row],[Base para Mejor precio]]*(1-$F$2))</f>
        <v>1601.8681770000001</v>
      </c>
      <c r="F5711" s="4" t="s">
        <v>5</v>
      </c>
      <c r="G5711" s="16" t="s">
        <v>6131</v>
      </c>
      <c r="H5711" s="5">
        <f>IFERROR(IF($F$3=0,"-",Tabla1[[#This Row],[Precio de Cliente neto]]*(1+$F$3)),"-")</f>
        <v>2669.7802949999996</v>
      </c>
      <c r="I5711" s="5">
        <v>2542.6478999999999</v>
      </c>
      <c r="J5711" s="5">
        <v>2288.3831100000002</v>
      </c>
      <c r="K5711" s="26">
        <v>0.21</v>
      </c>
    </row>
    <row r="5712" spans="1:11">
      <c r="A5712" s="4">
        <v>25105</v>
      </c>
      <c r="B5712" t="s">
        <v>9337</v>
      </c>
      <c r="C5712" s="5">
        <f>IF($F$2=0," - ",Tabla1[[#This Row],[Base Precio de Lista neto]])</f>
        <v>1348.8435999999999</v>
      </c>
      <c r="D5712" s="5">
        <f>IF($F$2=0," - ",Tabla1[[#This Row],[Base Precio de Lista neto]]*(1-$F$2))</f>
        <v>944.19051999999988</v>
      </c>
      <c r="E5712" s="5">
        <f>IF($F$2=0," - ",Tabla1[[#This Row],[Base para Mejor precio]]*(1-$F$2))</f>
        <v>849.77146799999991</v>
      </c>
      <c r="F5712" s="4" t="s">
        <v>5</v>
      </c>
      <c r="G5712" s="16" t="s">
        <v>6131</v>
      </c>
      <c r="H5712" s="5">
        <f>IFERROR(IF($F$3=0,"-",Tabla1[[#This Row],[Precio de Cliente neto]]*(1+$F$3)),"-")</f>
        <v>1416.2857799999997</v>
      </c>
      <c r="I5712" s="5">
        <v>1348.8435999999999</v>
      </c>
      <c r="J5712" s="5">
        <v>1213.9592399999999</v>
      </c>
      <c r="K5712" s="26">
        <v>0.21</v>
      </c>
    </row>
    <row r="5713" spans="1:11">
      <c r="A5713" s="4">
        <v>25106</v>
      </c>
      <c r="B5713" t="s">
        <v>9338</v>
      </c>
      <c r="C5713" s="5">
        <f>IF($F$2=0," - ",Tabla1[[#This Row],[Base Precio de Lista neto]])</f>
        <v>1883.7299</v>
      </c>
      <c r="D5713" s="5">
        <f>IF($F$2=0," - ",Tabla1[[#This Row],[Base Precio de Lista neto]]*(1-$F$2))</f>
        <v>1318.6109300000001</v>
      </c>
      <c r="E5713" s="5">
        <f>IF($F$2=0," - ",Tabla1[[#This Row],[Base para Mejor precio]]*(1-$F$2))</f>
        <v>1186.7498369999998</v>
      </c>
      <c r="F5713" s="4" t="s">
        <v>5</v>
      </c>
      <c r="G5713" s="16" t="s">
        <v>6131</v>
      </c>
      <c r="H5713" s="5">
        <f>IFERROR(IF($F$3=0,"-",Tabla1[[#This Row],[Precio de Cliente neto]]*(1+$F$3)),"-")</f>
        <v>1977.9163950000002</v>
      </c>
      <c r="I5713" s="5">
        <v>1883.7299</v>
      </c>
      <c r="J5713" s="5">
        <v>1695.35691</v>
      </c>
      <c r="K5713" s="26">
        <v>0.21</v>
      </c>
    </row>
    <row r="5714" spans="1:11">
      <c r="A5714" s="4">
        <v>25107</v>
      </c>
      <c r="B5714" t="s">
        <v>9339</v>
      </c>
      <c r="C5714" s="5">
        <f>IF($F$2=0," - ",Tabla1[[#This Row],[Base Precio de Lista neto]])</f>
        <v>302.3449</v>
      </c>
      <c r="D5714" s="5">
        <f>IF($F$2=0," - ",Tabla1[[#This Row],[Base Precio de Lista neto]]*(1-$F$2))</f>
        <v>211.64142999999999</v>
      </c>
      <c r="E5714" s="5">
        <f>IF($F$2=0," - ",Tabla1[[#This Row],[Base para Mejor precio]]*(1-$F$2))</f>
        <v>190.47728699999999</v>
      </c>
      <c r="F5714" s="4" t="s">
        <v>5</v>
      </c>
      <c r="G5714" s="16" t="s">
        <v>6131</v>
      </c>
      <c r="H5714" s="5">
        <f>IFERROR(IF($F$3=0,"-",Tabla1[[#This Row],[Precio de Cliente neto]]*(1+$F$3)),"-")</f>
        <v>317.46214499999996</v>
      </c>
      <c r="I5714" s="5">
        <v>302.3449</v>
      </c>
      <c r="J5714" s="5">
        <v>272.11041</v>
      </c>
      <c r="K5714" s="26">
        <v>0.21</v>
      </c>
    </row>
    <row r="5715" spans="1:11">
      <c r="A5715" s="4">
        <v>25108</v>
      </c>
      <c r="B5715" t="s">
        <v>9340</v>
      </c>
      <c r="C5715" s="5">
        <f>IF($F$2=0," - ",Tabla1[[#This Row],[Base Precio de Lista neto]])</f>
        <v>4015.5230999999999</v>
      </c>
      <c r="D5715" s="5">
        <f>IF($F$2=0," - ",Tabla1[[#This Row],[Base Precio de Lista neto]]*(1-$F$2))</f>
        <v>2810.8661699999998</v>
      </c>
      <c r="E5715" s="5">
        <f>IF($F$2=0," - ",Tabla1[[#This Row],[Base para Mejor precio]]*(1-$F$2))</f>
        <v>2529.7795529999999</v>
      </c>
      <c r="F5715" s="4" t="s">
        <v>5</v>
      </c>
      <c r="G5715" s="16" t="s">
        <v>6131</v>
      </c>
      <c r="H5715" s="5">
        <f>IFERROR(IF($F$3=0,"-",Tabla1[[#This Row],[Precio de Cliente neto]]*(1+$F$3)),"-")</f>
        <v>4216.2992549999999</v>
      </c>
      <c r="I5715" s="5">
        <v>4015.5230999999999</v>
      </c>
      <c r="J5715" s="5">
        <v>3613.9707899999999</v>
      </c>
      <c r="K5715" s="26">
        <v>0.21</v>
      </c>
    </row>
    <row r="5716" spans="1:11">
      <c r="A5716" s="4">
        <v>25109</v>
      </c>
      <c r="B5716" t="s">
        <v>9341</v>
      </c>
      <c r="C5716" s="5">
        <f>IF($F$2=0," - ",Tabla1[[#This Row],[Base Precio de Lista neto]])</f>
        <v>51728.953699999998</v>
      </c>
      <c r="D5716" s="5">
        <f>IF($F$2=0," - ",Tabla1[[#This Row],[Base Precio de Lista neto]]*(1-$F$2))</f>
        <v>36210.267589999996</v>
      </c>
      <c r="E5716" s="5">
        <f>IF($F$2=0," - ",Tabla1[[#This Row],[Base para Mejor precio]]*(1-$F$2))</f>
        <v>32589.240830999999</v>
      </c>
      <c r="F5716" s="4" t="s">
        <v>5</v>
      </c>
      <c r="G5716" s="16" t="s">
        <v>6131</v>
      </c>
      <c r="H5716" s="5">
        <f>IFERROR(IF($F$3=0,"-",Tabla1[[#This Row],[Precio de Cliente neto]]*(1+$F$3)),"-")</f>
        <v>54315.40138499999</v>
      </c>
      <c r="I5716" s="5">
        <v>51728.953699999998</v>
      </c>
      <c r="J5716" s="5">
        <v>46556.05833</v>
      </c>
      <c r="K5716" s="26">
        <v>0.21</v>
      </c>
    </row>
    <row r="5717" spans="1:11">
      <c r="A5717" s="4">
        <v>25110</v>
      </c>
      <c r="B5717" t="s">
        <v>9342</v>
      </c>
      <c r="C5717" s="5">
        <f>IF($F$2=0," - ",Tabla1[[#This Row],[Base Precio de Lista neto]])</f>
        <v>7232.5932000000003</v>
      </c>
      <c r="D5717" s="5">
        <f>IF($F$2=0," - ",Tabla1[[#This Row],[Base Precio de Lista neto]]*(1-$F$2))</f>
        <v>5062.8152399999999</v>
      </c>
      <c r="E5717" s="5">
        <f>IF($F$2=0," - ",Tabla1[[#This Row],[Base para Mejor precio]]*(1-$F$2))</f>
        <v>4556.5337159999999</v>
      </c>
      <c r="F5717" s="4" t="s">
        <v>5</v>
      </c>
      <c r="G5717" s="16" t="s">
        <v>6131</v>
      </c>
      <c r="H5717" s="5">
        <f>IFERROR(IF($F$3=0,"-",Tabla1[[#This Row],[Precio de Cliente neto]]*(1+$F$3)),"-")</f>
        <v>7594.2228599999999</v>
      </c>
      <c r="I5717" s="5">
        <v>7232.5932000000003</v>
      </c>
      <c r="J5717" s="5">
        <v>6509.3338800000001</v>
      </c>
      <c r="K5717" s="26">
        <v>0.21</v>
      </c>
    </row>
    <row r="5718" spans="1:11">
      <c r="A5718" s="4">
        <v>25111</v>
      </c>
      <c r="B5718" t="s">
        <v>9343</v>
      </c>
      <c r="C5718" s="5">
        <f>IF($F$2=0," - ",Tabla1[[#This Row],[Base Precio de Lista neto]])</f>
        <v>7232.5932000000003</v>
      </c>
      <c r="D5718" s="5">
        <f>IF($F$2=0," - ",Tabla1[[#This Row],[Base Precio de Lista neto]]*(1-$F$2))</f>
        <v>5062.8152399999999</v>
      </c>
      <c r="E5718" s="5">
        <f>IF($F$2=0," - ",Tabla1[[#This Row],[Base para Mejor precio]]*(1-$F$2))</f>
        <v>4556.5337159999999</v>
      </c>
      <c r="F5718" s="4" t="s">
        <v>5</v>
      </c>
      <c r="G5718" s="16" t="s">
        <v>6131</v>
      </c>
      <c r="H5718" s="5">
        <f>IFERROR(IF($F$3=0,"-",Tabla1[[#This Row],[Precio de Cliente neto]]*(1+$F$3)),"-")</f>
        <v>7594.2228599999999</v>
      </c>
      <c r="I5718" s="5">
        <v>7232.5932000000003</v>
      </c>
      <c r="J5718" s="5">
        <v>6509.3338800000001</v>
      </c>
      <c r="K5718" s="26">
        <v>0.21</v>
      </c>
    </row>
    <row r="5719" spans="1:11">
      <c r="A5719" s="4">
        <v>25112</v>
      </c>
      <c r="B5719" t="s">
        <v>9344</v>
      </c>
      <c r="C5719" s="5">
        <f>IF($F$2=0," - ",Tabla1[[#This Row],[Base Precio de Lista neto]])</f>
        <v>8240.3497000000007</v>
      </c>
      <c r="D5719" s="5">
        <f>IF($F$2=0," - ",Tabla1[[#This Row],[Base Precio de Lista neto]]*(1-$F$2))</f>
        <v>5768.2447899999997</v>
      </c>
      <c r="E5719" s="5">
        <f>IF($F$2=0," - ",Tabla1[[#This Row],[Base para Mejor precio]]*(1-$F$2))</f>
        <v>5191.4203109999999</v>
      </c>
      <c r="F5719" s="4" t="s">
        <v>5</v>
      </c>
      <c r="G5719" s="16" t="s">
        <v>6131</v>
      </c>
      <c r="H5719" s="5">
        <f>IFERROR(IF($F$3=0,"-",Tabla1[[#This Row],[Precio de Cliente neto]]*(1+$F$3)),"-")</f>
        <v>8652.3671849999992</v>
      </c>
      <c r="I5719" s="5">
        <v>8240.3497000000007</v>
      </c>
      <c r="J5719" s="5">
        <v>7416.3147300000001</v>
      </c>
      <c r="K5719" s="26">
        <v>0.21</v>
      </c>
    </row>
    <row r="5720" spans="1:11">
      <c r="A5720" s="4">
        <v>25113</v>
      </c>
      <c r="B5720" t="s">
        <v>9345</v>
      </c>
      <c r="C5720" s="5">
        <f>IF($F$2=0," - ",Tabla1[[#This Row],[Base Precio de Lista neto]])</f>
        <v>8240.3497000000007</v>
      </c>
      <c r="D5720" s="5">
        <f>IF($F$2=0," - ",Tabla1[[#This Row],[Base Precio de Lista neto]]*(1-$F$2))</f>
        <v>5768.2447899999997</v>
      </c>
      <c r="E5720" s="5">
        <f>IF($F$2=0," - ",Tabla1[[#This Row],[Base para Mejor precio]]*(1-$F$2))</f>
        <v>5191.4203109999999</v>
      </c>
      <c r="F5720" s="4" t="s">
        <v>5</v>
      </c>
      <c r="G5720" s="16" t="s">
        <v>6131</v>
      </c>
      <c r="H5720" s="5">
        <f>IFERROR(IF($F$3=0,"-",Tabla1[[#This Row],[Precio de Cliente neto]]*(1+$F$3)),"-")</f>
        <v>8652.3671849999992</v>
      </c>
      <c r="I5720" s="5">
        <v>8240.3497000000007</v>
      </c>
      <c r="J5720" s="5">
        <v>7416.3147300000001</v>
      </c>
      <c r="K5720" s="26">
        <v>0.21</v>
      </c>
    </row>
    <row r="5721" spans="1:11">
      <c r="A5721" s="4">
        <v>25114</v>
      </c>
      <c r="B5721" t="s">
        <v>9346</v>
      </c>
      <c r="C5721" s="5">
        <f>IF($F$2=0," - ",Tabla1[[#This Row],[Base Precio de Lista neto]])</f>
        <v>7829.4949999999999</v>
      </c>
      <c r="D5721" s="5">
        <f>IF($F$2=0," - ",Tabla1[[#This Row],[Base Precio de Lista neto]]*(1-$F$2))</f>
        <v>5480.6464999999998</v>
      </c>
      <c r="E5721" s="5">
        <f>IF($F$2=0," - ",Tabla1[[#This Row],[Base para Mejor precio]]*(1-$F$2))</f>
        <v>4932.5818499999996</v>
      </c>
      <c r="F5721" s="4" t="s">
        <v>5</v>
      </c>
      <c r="G5721" s="16" t="s">
        <v>6131</v>
      </c>
      <c r="H5721" s="5">
        <f>IFERROR(IF($F$3=0,"-",Tabla1[[#This Row],[Precio de Cliente neto]]*(1+$F$3)),"-")</f>
        <v>8220.9697500000002</v>
      </c>
      <c r="I5721" s="5">
        <v>7829.4949999999999</v>
      </c>
      <c r="J5721" s="5">
        <v>7046.5455000000002</v>
      </c>
      <c r="K5721" s="26">
        <v>0.21</v>
      </c>
    </row>
    <row r="5722" spans="1:11">
      <c r="A5722" s="4">
        <v>25115</v>
      </c>
      <c r="B5722" t="s">
        <v>9347</v>
      </c>
      <c r="C5722" s="5">
        <f>IF($F$2=0," - ",Tabla1[[#This Row],[Base Precio de Lista neto]])</f>
        <v>29217.194599999999</v>
      </c>
      <c r="D5722" s="5">
        <f>IF($F$2=0," - ",Tabla1[[#This Row],[Base Precio de Lista neto]]*(1-$F$2))</f>
        <v>20452.036219999998</v>
      </c>
      <c r="E5722" s="5">
        <f>IF($F$2=0," - ",Tabla1[[#This Row],[Base para Mejor precio]]*(1-$F$2))</f>
        <v>18406.832597999997</v>
      </c>
      <c r="F5722" s="4" t="s">
        <v>5</v>
      </c>
      <c r="G5722" s="16" t="s">
        <v>6131</v>
      </c>
      <c r="H5722" s="5">
        <f>IFERROR(IF($F$3=0,"-",Tabla1[[#This Row],[Precio de Cliente neto]]*(1+$F$3)),"-")</f>
        <v>30678.054329999999</v>
      </c>
      <c r="I5722" s="5">
        <v>29217.194599999999</v>
      </c>
      <c r="J5722" s="5">
        <v>26295.475139999999</v>
      </c>
      <c r="K5722" s="26">
        <v>0.21</v>
      </c>
    </row>
    <row r="5723" spans="1:11">
      <c r="A5723" s="4">
        <v>25116</v>
      </c>
      <c r="B5723" t="s">
        <v>9348</v>
      </c>
      <c r="C5723" s="5">
        <f>IF($F$2=0," - ",Tabla1[[#This Row],[Base Precio de Lista neto]])</f>
        <v>29852.856800000001</v>
      </c>
      <c r="D5723" s="5">
        <f>IF($F$2=0," - ",Tabla1[[#This Row],[Base Precio de Lista neto]]*(1-$F$2))</f>
        <v>20896.999759999999</v>
      </c>
      <c r="E5723" s="5">
        <f>IF($F$2=0," - ",Tabla1[[#This Row],[Base para Mejor precio]]*(1-$F$2))</f>
        <v>18807.299783999999</v>
      </c>
      <c r="F5723" s="4" t="s">
        <v>5</v>
      </c>
      <c r="G5723" s="16" t="s">
        <v>6131</v>
      </c>
      <c r="H5723" s="5">
        <f>IFERROR(IF($F$3=0,"-",Tabla1[[#This Row],[Precio de Cliente neto]]*(1+$F$3)),"-")</f>
        <v>31345.499639999998</v>
      </c>
      <c r="I5723" s="5">
        <v>29852.856800000001</v>
      </c>
      <c r="J5723" s="5">
        <v>26867.571120000001</v>
      </c>
      <c r="K5723" s="26">
        <v>0.21</v>
      </c>
    </row>
    <row r="5724" spans="1:11">
      <c r="A5724" s="4">
        <v>25117</v>
      </c>
      <c r="B5724" t="s">
        <v>9349</v>
      </c>
      <c r="C5724" s="5">
        <f>IF($F$2=0," - ",Tabla1[[#This Row],[Base Precio de Lista neto]])</f>
        <v>45659.1342</v>
      </c>
      <c r="D5724" s="5">
        <f>IF($F$2=0," - ",Tabla1[[#This Row],[Base Precio de Lista neto]]*(1-$F$2))</f>
        <v>31961.393939999998</v>
      </c>
      <c r="E5724" s="5">
        <f>IF($F$2=0," - ",Tabla1[[#This Row],[Base para Mejor precio]]*(1-$F$2))</f>
        <v>28765.254546</v>
      </c>
      <c r="F5724" s="4" t="s">
        <v>5</v>
      </c>
      <c r="G5724" s="16" t="s">
        <v>6131</v>
      </c>
      <c r="H5724" s="5">
        <f>IFERROR(IF($F$3=0,"-",Tabla1[[#This Row],[Precio de Cliente neto]]*(1+$F$3)),"-")</f>
        <v>47942.090909999999</v>
      </c>
      <c r="I5724" s="5">
        <v>45659.1342</v>
      </c>
      <c r="J5724" s="5">
        <v>41093.220780000003</v>
      </c>
      <c r="K5724" s="26">
        <v>0.21</v>
      </c>
    </row>
    <row r="5725" spans="1:11">
      <c r="A5725" s="4">
        <v>25118</v>
      </c>
      <c r="B5725" t="s">
        <v>9350</v>
      </c>
      <c r="C5725" s="5">
        <f>IF($F$2=0," - ",Tabla1[[#This Row],[Base Precio de Lista neto]])</f>
        <v>87434.528699999995</v>
      </c>
      <c r="D5725" s="5">
        <f>IF($F$2=0," - ",Tabla1[[#This Row],[Base Precio de Lista neto]]*(1-$F$2))</f>
        <v>61204.170089999992</v>
      </c>
      <c r="E5725" s="5">
        <f>IF($F$2=0," - ",Tabla1[[#This Row],[Base para Mejor precio]]*(1-$F$2))</f>
        <v>55083.753080999995</v>
      </c>
      <c r="F5725" s="4" t="s">
        <v>5</v>
      </c>
      <c r="G5725" s="16" t="s">
        <v>6131</v>
      </c>
      <c r="H5725" s="5">
        <f>IFERROR(IF($F$3=0,"-",Tabla1[[#This Row],[Precio de Cliente neto]]*(1+$F$3)),"-")</f>
        <v>91806.255134999985</v>
      </c>
      <c r="I5725" s="5">
        <v>87434.528699999995</v>
      </c>
      <c r="J5725" s="5">
        <v>78691.075830000002</v>
      </c>
      <c r="K5725" s="26">
        <v>0.21</v>
      </c>
    </row>
    <row r="5726" spans="1:11">
      <c r="A5726" s="4">
        <v>25119</v>
      </c>
      <c r="B5726" t="s">
        <v>9351</v>
      </c>
      <c r="C5726" s="5">
        <f>IF($F$2=0," - ",Tabla1[[#This Row],[Base Precio de Lista neto]])</f>
        <v>98287.294399999999</v>
      </c>
      <c r="D5726" s="5">
        <f>IF($F$2=0," - ",Tabla1[[#This Row],[Base Precio de Lista neto]]*(1-$F$2))</f>
        <v>68801.106079999998</v>
      </c>
      <c r="E5726" s="5">
        <f>IF($F$2=0," - ",Tabla1[[#This Row],[Base para Mejor precio]]*(1-$F$2))</f>
        <v>61920.995471999995</v>
      </c>
      <c r="F5726" s="4" t="s">
        <v>5</v>
      </c>
      <c r="G5726" s="16" t="s">
        <v>6131</v>
      </c>
      <c r="H5726" s="5">
        <f>IFERROR(IF($F$3=0,"-",Tabla1[[#This Row],[Precio de Cliente neto]]*(1+$F$3)),"-")</f>
        <v>103201.65912</v>
      </c>
      <c r="I5726" s="5">
        <v>98287.294399999999</v>
      </c>
      <c r="J5726" s="5">
        <v>88458.564960000003</v>
      </c>
      <c r="K5726" s="26">
        <v>0.21</v>
      </c>
    </row>
    <row r="5727" spans="1:11">
      <c r="A5727" s="4">
        <v>25120</v>
      </c>
      <c r="B5727" t="s">
        <v>9352</v>
      </c>
      <c r="C5727" s="5">
        <f>IF($F$2=0," - ",Tabla1[[#This Row],[Base Precio de Lista neto]])</f>
        <v>148334.0466</v>
      </c>
      <c r="D5727" s="5">
        <f>IF($F$2=0," - ",Tabla1[[#This Row],[Base Precio de Lista neto]]*(1-$F$2))</f>
        <v>103833.83262</v>
      </c>
      <c r="E5727" s="5">
        <f>IF($F$2=0," - ",Tabla1[[#This Row],[Base para Mejor precio]]*(1-$F$2))</f>
        <v>93450.449357999998</v>
      </c>
      <c r="F5727" s="4" t="s">
        <v>5</v>
      </c>
      <c r="G5727" s="16" t="s">
        <v>6131</v>
      </c>
      <c r="H5727" s="5">
        <f>IFERROR(IF($F$3=0,"-",Tabla1[[#This Row],[Precio de Cliente neto]]*(1+$F$3)),"-")</f>
        <v>155750.74893</v>
      </c>
      <c r="I5727" s="5">
        <v>148334.0466</v>
      </c>
      <c r="J5727" s="5">
        <v>133500.64194</v>
      </c>
      <c r="K5727" s="26">
        <v>0.21</v>
      </c>
    </row>
    <row r="5728" spans="1:11">
      <c r="A5728" s="4">
        <v>25121</v>
      </c>
      <c r="B5728" t="s">
        <v>9353</v>
      </c>
      <c r="C5728" s="5">
        <f>IF($F$2=0," - ",Tabla1[[#This Row],[Base Precio de Lista neto]])</f>
        <v>19868.312300000001</v>
      </c>
      <c r="D5728" s="5">
        <f>IF($F$2=0," - ",Tabla1[[#This Row],[Base Precio de Lista neto]]*(1-$F$2))</f>
        <v>13907.81861</v>
      </c>
      <c r="E5728" s="5">
        <f>IF($F$2=0," - ",Tabla1[[#This Row],[Base para Mejor precio]]*(1-$F$2))</f>
        <v>12517.036749000001</v>
      </c>
      <c r="F5728" s="4" t="s">
        <v>5</v>
      </c>
      <c r="G5728" s="16" t="s">
        <v>6131</v>
      </c>
      <c r="H5728" s="5">
        <f>IFERROR(IF($F$3=0,"-",Tabla1[[#This Row],[Precio de Cliente neto]]*(1+$F$3)),"-")</f>
        <v>20861.727914999999</v>
      </c>
      <c r="I5728" s="5">
        <v>19868.312300000001</v>
      </c>
      <c r="J5728" s="5">
        <v>17881.481070000002</v>
      </c>
      <c r="K5728" s="26">
        <v>0.21</v>
      </c>
    </row>
    <row r="5729" spans="1:11">
      <c r="A5729" s="4">
        <v>25122</v>
      </c>
      <c r="B5729" t="s">
        <v>9354</v>
      </c>
      <c r="C5729" s="5">
        <f>IF($F$2=0," - ",Tabla1[[#This Row],[Base Precio de Lista neto]])</f>
        <v>9814.0008999999991</v>
      </c>
      <c r="D5729" s="5">
        <f>IF($F$2=0," - ",Tabla1[[#This Row],[Base Precio de Lista neto]]*(1-$F$2))</f>
        <v>6869.8006299999988</v>
      </c>
      <c r="E5729" s="5">
        <f>IF($F$2=0," - ",Tabla1[[#This Row],[Base para Mejor precio]]*(1-$F$2))</f>
        <v>6182.8205669999998</v>
      </c>
      <c r="F5729" s="4" t="s">
        <v>5</v>
      </c>
      <c r="G5729" s="16" t="s">
        <v>6131</v>
      </c>
      <c r="H5729" s="5">
        <f>IFERROR(IF($F$3=0,"-",Tabla1[[#This Row],[Precio de Cliente neto]]*(1+$F$3)),"-")</f>
        <v>10304.700944999999</v>
      </c>
      <c r="I5729" s="5">
        <v>9814.0008999999991</v>
      </c>
      <c r="J5729" s="5">
        <v>8832.6008099999999</v>
      </c>
      <c r="K5729" s="26">
        <v>0.21</v>
      </c>
    </row>
    <row r="5730" spans="1:11">
      <c r="A5730" s="4">
        <v>25123</v>
      </c>
      <c r="B5730" t="s">
        <v>9355</v>
      </c>
      <c r="C5730" s="5">
        <f>IF($F$2=0," - ",Tabla1[[#This Row],[Base Precio de Lista neto]])</f>
        <v>17589.231800000001</v>
      </c>
      <c r="D5730" s="5">
        <f>IF($F$2=0," - ",Tabla1[[#This Row],[Base Precio de Lista neto]]*(1-$F$2))</f>
        <v>12312.46226</v>
      </c>
      <c r="E5730" s="5">
        <f>IF($F$2=0," - ",Tabla1[[#This Row],[Base para Mejor precio]]*(1-$F$2))</f>
        <v>11081.216033999999</v>
      </c>
      <c r="F5730" s="4" t="s">
        <v>5</v>
      </c>
      <c r="G5730" s="16" t="s">
        <v>6131</v>
      </c>
      <c r="H5730" s="5">
        <f>IFERROR(IF($F$3=0,"-",Tabla1[[#This Row],[Precio de Cliente neto]]*(1+$F$3)),"-")</f>
        <v>18468.69339</v>
      </c>
      <c r="I5730" s="5">
        <v>17589.231800000001</v>
      </c>
      <c r="J5730" s="5">
        <v>15830.30862</v>
      </c>
      <c r="K5730" s="26">
        <v>0.21</v>
      </c>
    </row>
    <row r="5731" spans="1:11">
      <c r="A5731" s="4">
        <v>25124</v>
      </c>
      <c r="B5731" t="s">
        <v>9356</v>
      </c>
      <c r="C5731" s="5">
        <f>IF($F$2=0," - ",Tabla1[[#This Row],[Base Precio de Lista neto]])</f>
        <v>56969.393400000001</v>
      </c>
      <c r="D5731" s="5">
        <f>IF($F$2=0," - ",Tabla1[[#This Row],[Base Precio de Lista neto]]*(1-$F$2))</f>
        <v>39878.575379999995</v>
      </c>
      <c r="E5731" s="5">
        <f>IF($F$2=0," - ",Tabla1[[#This Row],[Base para Mejor precio]]*(1-$F$2))</f>
        <v>35890.717841999998</v>
      </c>
      <c r="F5731" s="4" t="s">
        <v>5</v>
      </c>
      <c r="G5731" s="16" t="s">
        <v>6131</v>
      </c>
      <c r="H5731" s="5">
        <f>IFERROR(IF($F$3=0,"-",Tabla1[[#This Row],[Precio de Cliente neto]]*(1+$F$3)),"-")</f>
        <v>59817.863069999992</v>
      </c>
      <c r="I5731" s="5">
        <v>56969.393400000001</v>
      </c>
      <c r="J5731" s="5">
        <v>51272.454059999996</v>
      </c>
      <c r="K5731" s="26">
        <v>0.21</v>
      </c>
    </row>
    <row r="5732" spans="1:11">
      <c r="A5732" s="4">
        <v>25125</v>
      </c>
      <c r="B5732" t="s">
        <v>9357</v>
      </c>
      <c r="C5732" s="5">
        <f>IF($F$2=0," - ",Tabla1[[#This Row],[Base Precio de Lista neto]])</f>
        <v>75977.109299999996</v>
      </c>
      <c r="D5732" s="5">
        <f>IF($F$2=0," - ",Tabla1[[#This Row],[Base Precio de Lista neto]]*(1-$F$2))</f>
        <v>53183.976509999993</v>
      </c>
      <c r="E5732" s="5">
        <f>IF($F$2=0," - ",Tabla1[[#This Row],[Base para Mejor precio]]*(1-$F$2))</f>
        <v>47865.578858999994</v>
      </c>
      <c r="F5732" s="4" t="s">
        <v>5</v>
      </c>
      <c r="G5732" s="16" t="s">
        <v>6131</v>
      </c>
      <c r="H5732" s="5">
        <f>IFERROR(IF($F$3=0,"-",Tabla1[[#This Row],[Precio de Cliente neto]]*(1+$F$3)),"-")</f>
        <v>79775.964764999982</v>
      </c>
      <c r="I5732" s="5">
        <v>75977.109299999996</v>
      </c>
      <c r="J5732" s="5">
        <v>68379.398369999995</v>
      </c>
      <c r="K5732" s="26">
        <v>0.21</v>
      </c>
    </row>
    <row r="5733" spans="1:11">
      <c r="A5733" s="4">
        <v>25126</v>
      </c>
      <c r="B5733" t="s">
        <v>9358</v>
      </c>
      <c r="C5733" s="5">
        <f>IF($F$2=0," - ",Tabla1[[#This Row],[Base Precio de Lista neto]])</f>
        <v>17589.231800000001</v>
      </c>
      <c r="D5733" s="5">
        <f>IF($F$2=0," - ",Tabla1[[#This Row],[Base Precio de Lista neto]]*(1-$F$2))</f>
        <v>12312.46226</v>
      </c>
      <c r="E5733" s="5">
        <f>IF($F$2=0," - ",Tabla1[[#This Row],[Base para Mejor precio]]*(1-$F$2))</f>
        <v>11081.216033999999</v>
      </c>
      <c r="F5733" s="4" t="s">
        <v>5</v>
      </c>
      <c r="G5733" s="16" t="s">
        <v>6131</v>
      </c>
      <c r="H5733" s="5">
        <f>IFERROR(IF($F$3=0,"-",Tabla1[[#This Row],[Precio de Cliente neto]]*(1+$F$3)),"-")</f>
        <v>18468.69339</v>
      </c>
      <c r="I5733" s="5">
        <v>17589.231800000001</v>
      </c>
      <c r="J5733" s="5">
        <v>15830.30862</v>
      </c>
      <c r="K5733" s="26">
        <v>0.21</v>
      </c>
    </row>
    <row r="5734" spans="1:11">
      <c r="A5734" s="4">
        <v>25127</v>
      </c>
      <c r="B5734" t="s">
        <v>9359</v>
      </c>
      <c r="C5734" s="5">
        <f>IF($F$2=0," - ",Tabla1[[#This Row],[Base Precio de Lista neto]])</f>
        <v>14054.944799999999</v>
      </c>
      <c r="D5734" s="5">
        <f>IF($F$2=0," - ",Tabla1[[#This Row],[Base Precio de Lista neto]]*(1-$F$2))</f>
        <v>9838.4613599999993</v>
      </c>
      <c r="E5734" s="5">
        <f>IF($F$2=0," - ",Tabla1[[#This Row],[Base para Mejor precio]]*(1-$F$2))</f>
        <v>8854.6152239999992</v>
      </c>
      <c r="F5734" s="4" t="s">
        <v>5</v>
      </c>
      <c r="G5734" s="16" t="s">
        <v>6131</v>
      </c>
      <c r="H5734" s="5">
        <f>IFERROR(IF($F$3=0,"-",Tabla1[[#This Row],[Precio de Cliente neto]]*(1+$F$3)),"-")</f>
        <v>14757.692039999998</v>
      </c>
      <c r="I5734" s="5">
        <v>14054.944799999999</v>
      </c>
      <c r="J5734" s="5">
        <v>12649.45032</v>
      </c>
      <c r="K5734" s="26">
        <v>0.21</v>
      </c>
    </row>
    <row r="5735" spans="1:11">
      <c r="A5735" s="4">
        <v>29099</v>
      </c>
      <c r="B5735" t="s">
        <v>4374</v>
      </c>
      <c r="C5735" s="5">
        <f>IF($F$2=0," - ",Tabla1[[#This Row],[Base Precio de Lista neto]])</f>
        <v>26622.778399999999</v>
      </c>
      <c r="D5735" s="5">
        <f>IF($F$2=0," - ",Tabla1[[#This Row],[Base Precio de Lista neto]]*(1-$F$2))</f>
        <v>18635.944879999999</v>
      </c>
      <c r="E5735" s="5">
        <f>IF($F$2=0," - ",Tabla1[[#This Row],[Base para Mejor precio]]*(1-$F$2))</f>
        <v>16772.350392</v>
      </c>
      <c r="F5735" s="4" t="s">
        <v>6</v>
      </c>
      <c r="G5735" s="16" t="s">
        <v>6131</v>
      </c>
      <c r="H5735" s="5">
        <f>IFERROR(IF($F$3=0,"-",Tabla1[[#This Row],[Precio de Cliente neto]]*(1+$F$3)),"-")</f>
        <v>27953.91732</v>
      </c>
      <c r="I5735" s="5">
        <v>26622.778399999999</v>
      </c>
      <c r="J5735" s="5">
        <v>23960.50056</v>
      </c>
      <c r="K5735" s="26">
        <v>0.21</v>
      </c>
    </row>
    <row r="5736" spans="1:11">
      <c r="A5736" s="4">
        <v>29100</v>
      </c>
      <c r="B5736" t="s">
        <v>4375</v>
      </c>
      <c r="C5736" s="5">
        <f>IF($F$2=0," - ",Tabla1[[#This Row],[Base Precio de Lista neto]])</f>
        <v>45484.470200000003</v>
      </c>
      <c r="D5736" s="5">
        <f>IF($F$2=0," - ",Tabla1[[#This Row],[Base Precio de Lista neto]]*(1-$F$2))</f>
        <v>31839.129140000001</v>
      </c>
      <c r="E5736" s="5">
        <f>IF($F$2=0," - ",Tabla1[[#This Row],[Base para Mejor precio]]*(1-$F$2))</f>
        <v>28655.216225999997</v>
      </c>
      <c r="F5736" s="4" t="s">
        <v>6</v>
      </c>
      <c r="G5736" s="16" t="s">
        <v>6131</v>
      </c>
      <c r="H5736" s="5">
        <f>IFERROR(IF($F$3=0,"-",Tabla1[[#This Row],[Precio de Cliente neto]]*(1+$F$3)),"-")</f>
        <v>47758.69371</v>
      </c>
      <c r="I5736" s="5">
        <v>45484.470200000003</v>
      </c>
      <c r="J5736" s="5">
        <v>40936.023179999997</v>
      </c>
      <c r="K5736" s="26">
        <v>0.21</v>
      </c>
    </row>
    <row r="5737" spans="1:11">
      <c r="A5737" s="4">
        <v>29101</v>
      </c>
      <c r="B5737" t="s">
        <v>4376</v>
      </c>
      <c r="C5737" s="5">
        <f>IF($F$2=0," - ",Tabla1[[#This Row],[Base Precio de Lista neto]])</f>
        <v>45484.470200000003</v>
      </c>
      <c r="D5737" s="5">
        <f>IF($F$2=0," - ",Tabla1[[#This Row],[Base Precio de Lista neto]]*(1-$F$2))</f>
        <v>31839.129140000001</v>
      </c>
      <c r="E5737" s="5">
        <f>IF($F$2=0," - ",Tabla1[[#This Row],[Base para Mejor precio]]*(1-$F$2))</f>
        <v>28655.216225999997</v>
      </c>
      <c r="F5737" s="4" t="s">
        <v>6</v>
      </c>
      <c r="G5737" s="16" t="s">
        <v>6131</v>
      </c>
      <c r="H5737" s="5">
        <f>IFERROR(IF($F$3=0,"-",Tabla1[[#This Row],[Precio de Cliente neto]]*(1+$F$3)),"-")</f>
        <v>47758.69371</v>
      </c>
      <c r="I5737" s="5">
        <v>45484.470200000003</v>
      </c>
      <c r="J5737" s="5">
        <v>40936.023179999997</v>
      </c>
      <c r="K5737" s="26">
        <v>0.21</v>
      </c>
    </row>
    <row r="5738" spans="1:11">
      <c r="A5738" s="4">
        <v>29102</v>
      </c>
      <c r="B5738" t="s">
        <v>4377</v>
      </c>
      <c r="C5738" s="5">
        <f>IF($F$2=0," - ",Tabla1[[#This Row],[Base Precio de Lista neto]])</f>
        <v>26622.778399999999</v>
      </c>
      <c r="D5738" s="5">
        <f>IF($F$2=0," - ",Tabla1[[#This Row],[Base Precio de Lista neto]]*(1-$F$2))</f>
        <v>18635.944879999999</v>
      </c>
      <c r="E5738" s="5">
        <f>IF($F$2=0," - ",Tabla1[[#This Row],[Base para Mejor precio]]*(1-$F$2))</f>
        <v>16772.350392</v>
      </c>
      <c r="F5738" s="4" t="s">
        <v>6</v>
      </c>
      <c r="G5738" s="16" t="s">
        <v>6131</v>
      </c>
      <c r="H5738" s="5">
        <f>IFERROR(IF($F$3=0,"-",Tabla1[[#This Row],[Precio de Cliente neto]]*(1+$F$3)),"-")</f>
        <v>27953.91732</v>
      </c>
      <c r="I5738" s="5">
        <v>26622.778399999999</v>
      </c>
      <c r="J5738" s="5">
        <v>23960.50056</v>
      </c>
      <c r="K5738" s="26">
        <v>0.21</v>
      </c>
    </row>
    <row r="5739" spans="1:11">
      <c r="A5739" s="4">
        <v>29103</v>
      </c>
      <c r="B5739" t="s">
        <v>4378</v>
      </c>
      <c r="C5739" s="5">
        <f>IF($F$2=0," - ",Tabla1[[#This Row],[Base Precio de Lista neto]])</f>
        <v>34114.5749</v>
      </c>
      <c r="D5739" s="5">
        <f>IF($F$2=0," - ",Tabla1[[#This Row],[Base Precio de Lista neto]]*(1-$F$2))</f>
        <v>23880.202429999998</v>
      </c>
      <c r="E5739" s="5">
        <f>IF($F$2=0," - ",Tabla1[[#This Row],[Base para Mejor precio]]*(1-$F$2))</f>
        <v>21492.182186999999</v>
      </c>
      <c r="F5739" s="4" t="s">
        <v>6</v>
      </c>
      <c r="G5739" s="16" t="s">
        <v>6131</v>
      </c>
      <c r="H5739" s="5">
        <f>IFERROR(IF($F$3=0,"-",Tabla1[[#This Row],[Precio de Cliente neto]]*(1+$F$3)),"-")</f>
        <v>35820.303644999993</v>
      </c>
      <c r="I5739" s="5">
        <v>34114.5749</v>
      </c>
      <c r="J5739" s="5">
        <v>30703.117409999999</v>
      </c>
      <c r="K5739" s="26">
        <v>0.21</v>
      </c>
    </row>
    <row r="5740" spans="1:11">
      <c r="A5740" s="4">
        <v>29104</v>
      </c>
      <c r="B5740" t="s">
        <v>4379</v>
      </c>
      <c r="C5740" s="5">
        <f>IF($F$2=0," - ",Tabla1[[#This Row],[Base Precio de Lista neto]])</f>
        <v>34114.5749</v>
      </c>
      <c r="D5740" s="5">
        <f>IF($F$2=0," - ",Tabla1[[#This Row],[Base Precio de Lista neto]]*(1-$F$2))</f>
        <v>23880.202429999998</v>
      </c>
      <c r="E5740" s="5">
        <f>IF($F$2=0," - ",Tabla1[[#This Row],[Base para Mejor precio]]*(1-$F$2))</f>
        <v>21492.182186999999</v>
      </c>
      <c r="F5740" s="4" t="s">
        <v>6</v>
      </c>
      <c r="G5740" s="16" t="s">
        <v>6131</v>
      </c>
      <c r="H5740" s="5">
        <f>IFERROR(IF($F$3=0,"-",Tabla1[[#This Row],[Precio de Cliente neto]]*(1+$F$3)),"-")</f>
        <v>35820.303644999993</v>
      </c>
      <c r="I5740" s="5">
        <v>34114.5749</v>
      </c>
      <c r="J5740" s="5">
        <v>30703.117409999999</v>
      </c>
      <c r="K5740" s="26">
        <v>0.21</v>
      </c>
    </row>
    <row r="5741" spans="1:11">
      <c r="A5741" s="4">
        <v>29105</v>
      </c>
      <c r="B5741" t="s">
        <v>9360</v>
      </c>
      <c r="C5741" s="5">
        <f>IF($F$2=0," - ",Tabla1[[#This Row],[Base Precio de Lista neto]])</f>
        <v>45013.779900000001</v>
      </c>
      <c r="D5741" s="5">
        <f>IF($F$2=0," - ",Tabla1[[#This Row],[Base Precio de Lista neto]]*(1-$F$2))</f>
        <v>31509.645929999999</v>
      </c>
      <c r="E5741" s="5">
        <f>IF($F$2=0," - ",Tabla1[[#This Row],[Base para Mejor precio]]*(1-$F$2))</f>
        <v>28358.681336999998</v>
      </c>
      <c r="F5741" s="4" t="s">
        <v>6</v>
      </c>
      <c r="G5741" s="16" t="s">
        <v>6131</v>
      </c>
      <c r="H5741" s="5">
        <f>IFERROR(IF($F$3=0,"-",Tabla1[[#This Row],[Precio de Cliente neto]]*(1+$F$3)),"-")</f>
        <v>47264.468894999998</v>
      </c>
      <c r="I5741" s="5">
        <v>45013.779900000001</v>
      </c>
      <c r="J5741" s="5">
        <v>40512.40191</v>
      </c>
      <c r="K5741" s="26">
        <v>0.21</v>
      </c>
    </row>
    <row r="5742" spans="1:11">
      <c r="A5742" s="4">
        <v>29106</v>
      </c>
      <c r="B5742" t="s">
        <v>9361</v>
      </c>
      <c r="C5742" s="5">
        <f>IF($F$2=0," - ",Tabla1[[#This Row],[Base Precio de Lista neto]])</f>
        <v>45013.779900000001</v>
      </c>
      <c r="D5742" s="5">
        <f>IF($F$2=0," - ",Tabla1[[#This Row],[Base Precio de Lista neto]]*(1-$F$2))</f>
        <v>31509.645929999999</v>
      </c>
      <c r="E5742" s="5">
        <f>IF($F$2=0," - ",Tabla1[[#This Row],[Base para Mejor precio]]*(1-$F$2))</f>
        <v>28358.681336999998</v>
      </c>
      <c r="F5742" s="4" t="s">
        <v>6</v>
      </c>
      <c r="G5742" s="16" t="s">
        <v>6131</v>
      </c>
      <c r="H5742" s="5">
        <f>IFERROR(IF($F$3=0,"-",Tabla1[[#This Row],[Precio de Cliente neto]]*(1+$F$3)),"-")</f>
        <v>47264.468894999998</v>
      </c>
      <c r="I5742" s="5">
        <v>45013.779900000001</v>
      </c>
      <c r="J5742" s="5">
        <v>40512.40191</v>
      </c>
      <c r="K5742" s="26">
        <v>0.21</v>
      </c>
    </row>
    <row r="5743" spans="1:11">
      <c r="A5743" s="4">
        <v>29107</v>
      </c>
      <c r="B5743" t="s">
        <v>9362</v>
      </c>
      <c r="C5743" s="5">
        <f>IF($F$2=0," - ",Tabla1[[#This Row],[Base Precio de Lista neto]])</f>
        <v>60581.361700000001</v>
      </c>
      <c r="D5743" s="5">
        <f>IF($F$2=0," - ",Tabla1[[#This Row],[Base Precio de Lista neto]]*(1-$F$2))</f>
        <v>42406.95319</v>
      </c>
      <c r="E5743" s="5">
        <f>IF($F$2=0," - ",Tabla1[[#This Row],[Base para Mejor precio]]*(1-$F$2))</f>
        <v>38166.257871000002</v>
      </c>
      <c r="F5743" s="4" t="s">
        <v>6</v>
      </c>
      <c r="G5743" s="16" t="s">
        <v>6131</v>
      </c>
      <c r="H5743" s="5">
        <f>IFERROR(IF($F$3=0,"-",Tabla1[[#This Row],[Precio de Cliente neto]]*(1+$F$3)),"-")</f>
        <v>63610.429785</v>
      </c>
      <c r="I5743" s="5">
        <v>60581.361700000001</v>
      </c>
      <c r="J5743" s="5">
        <v>54523.225530000003</v>
      </c>
      <c r="K5743" s="26">
        <v>0.21</v>
      </c>
    </row>
    <row r="5744" spans="1:11">
      <c r="A5744" s="4">
        <v>29996</v>
      </c>
      <c r="B5744" t="s">
        <v>6518</v>
      </c>
      <c r="C5744" s="5">
        <f>IF($F$2=0," - ",Tabla1[[#This Row],[Base Precio de Lista neto]])</f>
        <v>2532.7993999999999</v>
      </c>
      <c r="D5744" s="5">
        <f>IF($F$2=0," - ",Tabla1[[#This Row],[Base Precio de Lista neto]]*(1-$F$2))</f>
        <v>1772.9595799999997</v>
      </c>
      <c r="E5744" s="5">
        <f>IF($F$2=0," - ",Tabla1[[#This Row],[Base para Mejor precio]]*(1-$F$2))</f>
        <v>1424.927614446</v>
      </c>
      <c r="F5744" s="4" t="s">
        <v>5</v>
      </c>
      <c r="G5744" s="16" t="s">
        <v>8992</v>
      </c>
      <c r="H5744" s="5">
        <f>IFERROR(IF($F$3=0,"-",Tabla1[[#This Row],[Precio de Cliente neto]]*(1+$F$3)),"-")</f>
        <v>2659.4393699999996</v>
      </c>
      <c r="I5744" s="5">
        <v>2532.7993999999999</v>
      </c>
      <c r="J5744" s="5">
        <v>2035.61087778</v>
      </c>
      <c r="K5744" s="26">
        <v>0.21</v>
      </c>
    </row>
    <row r="5745" spans="1:11">
      <c r="A5745" s="4">
        <v>29997</v>
      </c>
      <c r="B5745" t="s">
        <v>6519</v>
      </c>
      <c r="C5745" s="5">
        <f>IF($F$2=0," - ",Tabla1[[#This Row],[Base Precio de Lista neto]])</f>
        <v>2328.8195000000001</v>
      </c>
      <c r="D5745" s="5">
        <f>IF($F$2=0," - ",Tabla1[[#This Row],[Base Precio de Lista neto]]*(1-$F$2))</f>
        <v>1630.17365</v>
      </c>
      <c r="E5745" s="5">
        <f>IF($F$2=0," - ",Tabla1[[#This Row],[Base para Mejor precio]]*(1-$F$2))</f>
        <v>1310.1705625049999</v>
      </c>
      <c r="F5745" s="4" t="s">
        <v>5</v>
      </c>
      <c r="G5745" s="16" t="s">
        <v>8992</v>
      </c>
      <c r="H5745" s="5">
        <f>IFERROR(IF($F$3=0,"-",Tabla1[[#This Row],[Precio de Cliente neto]]*(1+$F$3)),"-")</f>
        <v>2445.260475</v>
      </c>
      <c r="I5745" s="5">
        <v>2328.8195000000001</v>
      </c>
      <c r="J5745" s="5">
        <v>1871.6722321499999</v>
      </c>
      <c r="K5745" s="26">
        <v>0.21</v>
      </c>
    </row>
    <row r="5746" spans="1:11">
      <c r="A5746" s="4">
        <v>29998</v>
      </c>
      <c r="B5746" t="s">
        <v>6520</v>
      </c>
      <c r="C5746" s="5">
        <f>IF($F$2=0," - ",Tabla1[[#This Row],[Base Precio de Lista neto]])</f>
        <v>2328.8195000000001</v>
      </c>
      <c r="D5746" s="5">
        <f>IF($F$2=0," - ",Tabla1[[#This Row],[Base Precio de Lista neto]]*(1-$F$2))</f>
        <v>1630.17365</v>
      </c>
      <c r="E5746" s="5">
        <f>IF($F$2=0," - ",Tabla1[[#This Row],[Base para Mejor precio]]*(1-$F$2))</f>
        <v>1310.1705625049999</v>
      </c>
      <c r="F5746" s="4" t="s">
        <v>5</v>
      </c>
      <c r="G5746" s="16" t="s">
        <v>8992</v>
      </c>
      <c r="H5746" s="5">
        <f>IFERROR(IF($F$3=0,"-",Tabla1[[#This Row],[Precio de Cliente neto]]*(1+$F$3)),"-")</f>
        <v>2445.260475</v>
      </c>
      <c r="I5746" s="5">
        <v>2328.8195000000001</v>
      </c>
      <c r="J5746" s="5">
        <v>1871.6722321499999</v>
      </c>
      <c r="K5746" s="26">
        <v>0.21</v>
      </c>
    </row>
    <row r="5747" spans="1:11">
      <c r="A5747" s="4">
        <v>29999</v>
      </c>
      <c r="B5747" t="s">
        <v>6521</v>
      </c>
      <c r="C5747" s="5">
        <f>IF($F$2=0," - ",Tabla1[[#This Row],[Base Precio de Lista neto]])</f>
        <v>2328.8195000000001</v>
      </c>
      <c r="D5747" s="5">
        <f>IF($F$2=0," - ",Tabla1[[#This Row],[Base Precio de Lista neto]]*(1-$F$2))</f>
        <v>1630.17365</v>
      </c>
      <c r="E5747" s="5">
        <f>IF($F$2=0," - ",Tabla1[[#This Row],[Base para Mejor precio]]*(1-$F$2))</f>
        <v>1310.1705625049999</v>
      </c>
      <c r="F5747" s="4" t="s">
        <v>5</v>
      </c>
      <c r="G5747" s="16" t="s">
        <v>8992</v>
      </c>
      <c r="H5747" s="5">
        <f>IFERROR(IF($F$3=0,"-",Tabla1[[#This Row],[Precio de Cliente neto]]*(1+$F$3)),"-")</f>
        <v>2445.260475</v>
      </c>
      <c r="I5747" s="5">
        <v>2328.8195000000001</v>
      </c>
      <c r="J5747" s="5">
        <v>1871.6722321499999</v>
      </c>
      <c r="K5747" s="26">
        <v>0.21</v>
      </c>
    </row>
    <row r="5748" spans="1:11">
      <c r="A5748" s="4">
        <v>30000</v>
      </c>
      <c r="B5748" t="s">
        <v>6522</v>
      </c>
      <c r="C5748" s="5">
        <f>IF($F$2=0," - ",Tabla1[[#This Row],[Base Precio de Lista neto]])</f>
        <v>6907.3608000000004</v>
      </c>
      <c r="D5748" s="5">
        <f>IF($F$2=0," - ",Tabla1[[#This Row],[Base Precio de Lista neto]]*(1-$F$2))</f>
        <v>4835.1525599999995</v>
      </c>
      <c r="E5748" s="5">
        <f>IF($F$2=0," - ",Tabla1[[#This Row],[Base para Mejor precio]]*(1-$F$2))</f>
        <v>3886.0121124719994</v>
      </c>
      <c r="F5748" s="4" t="s">
        <v>5</v>
      </c>
      <c r="G5748" s="16" t="s">
        <v>8992</v>
      </c>
      <c r="H5748" s="5">
        <f>IFERROR(IF($F$3=0,"-",Tabla1[[#This Row],[Precio de Cliente neto]]*(1+$F$3)),"-")</f>
        <v>7252.7288399999998</v>
      </c>
      <c r="I5748" s="5">
        <v>6907.3608000000004</v>
      </c>
      <c r="J5748" s="5">
        <v>5551.4458749599999</v>
      </c>
      <c r="K5748" s="26">
        <v>0.21</v>
      </c>
    </row>
    <row r="5749" spans="1:11">
      <c r="A5749" s="4">
        <v>30001</v>
      </c>
      <c r="B5749" t="s">
        <v>6523</v>
      </c>
      <c r="C5749" s="5">
        <f>IF($F$2=0," - ",Tabla1[[#This Row],[Base Precio de Lista neto]])</f>
        <v>7598.0252</v>
      </c>
      <c r="D5749" s="5">
        <f>IF($F$2=0," - ",Tabla1[[#This Row],[Base Precio de Lista neto]]*(1-$F$2))</f>
        <v>5318.6176399999995</v>
      </c>
      <c r="E5749" s="5">
        <f>IF($F$2=0," - ",Tabla1[[#This Row],[Base para Mejor precio]]*(1-$F$2))</f>
        <v>4274.5729972680001</v>
      </c>
      <c r="F5749" s="4" t="s">
        <v>5</v>
      </c>
      <c r="G5749" s="16" t="s">
        <v>8992</v>
      </c>
      <c r="H5749" s="5">
        <f>IFERROR(IF($F$3=0,"-",Tabla1[[#This Row],[Precio de Cliente neto]]*(1+$F$3)),"-")</f>
        <v>7977.9264599999988</v>
      </c>
      <c r="I5749" s="5">
        <v>7598.0252</v>
      </c>
      <c r="J5749" s="5">
        <v>6106.5328532399999</v>
      </c>
      <c r="K5749" s="26">
        <v>0.21</v>
      </c>
    </row>
    <row r="5750" spans="1:11">
      <c r="A5750" s="4">
        <v>30002</v>
      </c>
      <c r="B5750" t="s">
        <v>6524</v>
      </c>
      <c r="C5750" s="5">
        <f>IF($F$2=0," - ",Tabla1[[#This Row],[Base Precio de Lista neto]])</f>
        <v>2181.5729999999999</v>
      </c>
      <c r="D5750" s="5">
        <f>IF($F$2=0," - ",Tabla1[[#This Row],[Base Precio de Lista neto]]*(1-$F$2))</f>
        <v>1527.1010999999999</v>
      </c>
      <c r="E5750" s="5">
        <f>IF($F$2=0," - ",Tabla1[[#This Row],[Base para Mejor precio]]*(1-$F$2))</f>
        <v>1227.3311540699999</v>
      </c>
      <c r="F5750" s="4" t="s">
        <v>5</v>
      </c>
      <c r="G5750" s="16" t="s">
        <v>8992</v>
      </c>
      <c r="H5750" s="5">
        <f>IFERROR(IF($F$3=0,"-",Tabla1[[#This Row],[Precio de Cliente neto]]*(1+$F$3)),"-")</f>
        <v>2290.6516499999998</v>
      </c>
      <c r="I5750" s="5">
        <v>2181.5729999999999</v>
      </c>
      <c r="J5750" s="5">
        <v>1753.3302200999999</v>
      </c>
      <c r="K5750" s="26">
        <v>0.21</v>
      </c>
    </row>
    <row r="5751" spans="1:11">
      <c r="A5751" s="4">
        <v>30003</v>
      </c>
      <c r="B5751" t="s">
        <v>6525</v>
      </c>
      <c r="C5751" s="5">
        <f>IF($F$2=0," - ",Tabla1[[#This Row],[Base Precio de Lista neto]])</f>
        <v>531.25639999999999</v>
      </c>
      <c r="D5751" s="5">
        <f>IF($F$2=0," - ",Tabla1[[#This Row],[Base Precio de Lista neto]]*(1-$F$2))</f>
        <v>371.87947999999994</v>
      </c>
      <c r="E5751" s="5">
        <f>IF($F$2=0," - ",Tabla1[[#This Row],[Base para Mejor precio]]*(1-$F$2))</f>
        <v>298.87953807599996</v>
      </c>
      <c r="F5751" s="4" t="s">
        <v>5</v>
      </c>
      <c r="G5751" s="16" t="s">
        <v>8992</v>
      </c>
      <c r="H5751" s="5">
        <f>IFERROR(IF($F$3=0,"-",Tabla1[[#This Row],[Precio de Cliente neto]]*(1+$F$3)),"-")</f>
        <v>557.81921999999986</v>
      </c>
      <c r="I5751" s="5">
        <v>531.25639999999999</v>
      </c>
      <c r="J5751" s="5">
        <v>426.97076867999999</v>
      </c>
      <c r="K5751" s="26">
        <v>0.21</v>
      </c>
    </row>
    <row r="5752" spans="1:11">
      <c r="A5752" s="4">
        <v>30004</v>
      </c>
      <c r="B5752" t="s">
        <v>6526</v>
      </c>
      <c r="C5752" s="5">
        <f>IF($F$2=0," - ",Tabla1[[#This Row],[Base Precio de Lista neto]])</f>
        <v>531.25639999999999</v>
      </c>
      <c r="D5752" s="5">
        <f>IF($F$2=0," - ",Tabla1[[#This Row],[Base Precio de Lista neto]]*(1-$F$2))</f>
        <v>371.87947999999994</v>
      </c>
      <c r="E5752" s="5">
        <f>IF($F$2=0," - ",Tabla1[[#This Row],[Base para Mejor precio]]*(1-$F$2))</f>
        <v>298.87953807599996</v>
      </c>
      <c r="F5752" s="4" t="s">
        <v>5</v>
      </c>
      <c r="G5752" s="16" t="s">
        <v>8992</v>
      </c>
      <c r="H5752" s="5">
        <f>IFERROR(IF($F$3=0,"-",Tabla1[[#This Row],[Precio de Cliente neto]]*(1+$F$3)),"-")</f>
        <v>557.81921999999986</v>
      </c>
      <c r="I5752" s="5">
        <v>531.25639999999999</v>
      </c>
      <c r="J5752" s="5">
        <v>426.97076867999999</v>
      </c>
      <c r="K5752" s="26">
        <v>0.21</v>
      </c>
    </row>
    <row r="5753" spans="1:11">
      <c r="A5753" s="4">
        <v>30005</v>
      </c>
      <c r="B5753" t="s">
        <v>6527</v>
      </c>
      <c r="C5753" s="5">
        <f>IF($F$2=0," - ",Tabla1[[#This Row],[Base Precio de Lista neto]])</f>
        <v>748.20690000000002</v>
      </c>
      <c r="D5753" s="5">
        <f>IF($F$2=0," - ",Tabla1[[#This Row],[Base Precio de Lista neto]]*(1-$F$2))</f>
        <v>523.74482999999998</v>
      </c>
      <c r="E5753" s="5">
        <f>IF($F$2=0," - ",Tabla1[[#This Row],[Base para Mejor precio]]*(1-$F$2))</f>
        <v>420.93371987099994</v>
      </c>
      <c r="F5753" s="4" t="s">
        <v>5</v>
      </c>
      <c r="G5753" s="16" t="s">
        <v>8992</v>
      </c>
      <c r="H5753" s="5">
        <f>IFERROR(IF($F$3=0,"-",Tabla1[[#This Row],[Precio de Cliente neto]]*(1+$F$3)),"-")</f>
        <v>785.61724499999991</v>
      </c>
      <c r="I5753" s="5">
        <v>748.20690000000002</v>
      </c>
      <c r="J5753" s="5">
        <v>601.33388552999998</v>
      </c>
      <c r="K5753" s="26">
        <v>0.21</v>
      </c>
    </row>
    <row r="5754" spans="1:11">
      <c r="A5754" s="4">
        <v>30006</v>
      </c>
      <c r="B5754" t="s">
        <v>6528</v>
      </c>
      <c r="C5754" s="5">
        <f>IF($F$2=0," - ",Tabla1[[#This Row],[Base Precio de Lista neto]])</f>
        <v>2296.4088999999999</v>
      </c>
      <c r="D5754" s="5">
        <f>IF($F$2=0," - ",Tabla1[[#This Row],[Base Precio de Lista neto]]*(1-$F$2))</f>
        <v>1607.4862299999998</v>
      </c>
      <c r="E5754" s="5">
        <f>IF($F$2=0," - ",Tabla1[[#This Row],[Base para Mejor precio]]*(1-$F$2))</f>
        <v>1291.9366830509998</v>
      </c>
      <c r="F5754" s="4" t="s">
        <v>5</v>
      </c>
      <c r="G5754" s="16" t="s">
        <v>8992</v>
      </c>
      <c r="H5754" s="5">
        <f>IFERROR(IF($F$3=0,"-",Tabla1[[#This Row],[Precio de Cliente neto]]*(1+$F$3)),"-")</f>
        <v>2411.2293449999997</v>
      </c>
      <c r="I5754" s="5">
        <v>2296.4088999999999</v>
      </c>
      <c r="J5754" s="5">
        <v>1845.6238329299999</v>
      </c>
      <c r="K5754" s="26">
        <v>0.21</v>
      </c>
    </row>
    <row r="5755" spans="1:11">
      <c r="A5755" s="4">
        <v>30008</v>
      </c>
      <c r="B5755" t="s">
        <v>6529</v>
      </c>
      <c r="C5755" s="5">
        <f>IF($F$2=0," - ",Tabla1[[#This Row],[Base Precio de Lista neto]])</f>
        <v>647.5856</v>
      </c>
      <c r="D5755" s="5">
        <f>IF($F$2=0," - ",Tabla1[[#This Row],[Base Precio de Lista neto]]*(1-$F$2))</f>
        <v>453.30991999999998</v>
      </c>
      <c r="E5755" s="5">
        <f>IF($F$2=0," - ",Tabla1[[#This Row],[Base para Mejor precio]]*(1-$F$2))</f>
        <v>364.32518270399999</v>
      </c>
      <c r="F5755" s="4" t="s">
        <v>5</v>
      </c>
      <c r="G5755" s="16" t="s">
        <v>8992</v>
      </c>
      <c r="H5755" s="5">
        <f>IFERROR(IF($F$3=0,"-",Tabla1[[#This Row],[Precio de Cliente neto]]*(1+$F$3)),"-")</f>
        <v>679.96487999999999</v>
      </c>
      <c r="I5755" s="5">
        <v>647.5856</v>
      </c>
      <c r="J5755" s="5">
        <v>520.46454672000004</v>
      </c>
      <c r="K5755" s="26">
        <v>0.21</v>
      </c>
    </row>
    <row r="5756" spans="1:11">
      <c r="A5756" s="4">
        <v>30009</v>
      </c>
      <c r="B5756" t="s">
        <v>6732</v>
      </c>
      <c r="C5756" s="5">
        <f>IF($F$2=0," - ",Tabla1[[#This Row],[Base Precio de Lista neto]])</f>
        <v>2000.9209000000001</v>
      </c>
      <c r="D5756" s="5">
        <f>IF($F$2=0," - ",Tabla1[[#This Row],[Base Precio de Lista neto]]*(1-$F$2))</f>
        <v>1400.64463</v>
      </c>
      <c r="E5756" s="5">
        <f>IF($F$2=0," - ",Tabla1[[#This Row],[Base para Mejor precio]]*(1-$F$2))</f>
        <v>1125.698089131</v>
      </c>
      <c r="F5756" s="4" t="s">
        <v>5</v>
      </c>
      <c r="G5756" s="16" t="s">
        <v>8992</v>
      </c>
      <c r="H5756" s="5">
        <f>IFERROR(IF($F$3=0,"-",Tabla1[[#This Row],[Precio de Cliente neto]]*(1+$F$3)),"-")</f>
        <v>2100.9669450000001</v>
      </c>
      <c r="I5756" s="5">
        <v>2000.9209000000001</v>
      </c>
      <c r="J5756" s="5">
        <v>1608.14012733</v>
      </c>
      <c r="K5756" s="26">
        <v>0.21</v>
      </c>
    </row>
    <row r="5757" spans="1:11">
      <c r="A5757" s="4">
        <v>30010</v>
      </c>
      <c r="B5757" t="s">
        <v>6733</v>
      </c>
      <c r="C5757" s="5">
        <f>IF($F$2=0," - ",Tabla1[[#This Row],[Base Precio de Lista neto]])</f>
        <v>2134.1082999999999</v>
      </c>
      <c r="D5757" s="5">
        <f>IF($F$2=0," - ",Tabla1[[#This Row],[Base Precio de Lista neto]]*(1-$F$2))</f>
        <v>1493.8758099999998</v>
      </c>
      <c r="E5757" s="5">
        <f>IF($F$2=0," - ",Tabla1[[#This Row],[Base para Mejor precio]]*(1-$F$2))</f>
        <v>1200.6279884969999</v>
      </c>
      <c r="F5757" s="4" t="s">
        <v>5</v>
      </c>
      <c r="G5757" s="16" t="s">
        <v>8992</v>
      </c>
      <c r="H5757" s="5">
        <f>IFERROR(IF($F$3=0,"-",Tabla1[[#This Row],[Precio de Cliente neto]]*(1+$F$3)),"-")</f>
        <v>2240.8137149999998</v>
      </c>
      <c r="I5757" s="5">
        <v>2134.1082999999999</v>
      </c>
      <c r="J5757" s="5">
        <v>1715.1828407099999</v>
      </c>
      <c r="K5757" s="26">
        <v>0.21</v>
      </c>
    </row>
    <row r="5758" spans="1:11">
      <c r="A5758" s="4">
        <v>30012</v>
      </c>
      <c r="B5758" t="s">
        <v>6530</v>
      </c>
      <c r="C5758" s="5">
        <f>IF($F$2=0," - ",Tabla1[[#This Row],[Base Precio de Lista neto]])</f>
        <v>691.90880000000004</v>
      </c>
      <c r="D5758" s="5">
        <f>IF($F$2=0," - ",Tabla1[[#This Row],[Base Precio de Lista neto]]*(1-$F$2))</f>
        <v>484.33616000000001</v>
      </c>
      <c r="E5758" s="5">
        <f>IF($F$2=0," - ",Tabla1[[#This Row],[Base para Mejor precio]]*(1-$F$2))</f>
        <v>389.26097179199996</v>
      </c>
      <c r="F5758" s="4" t="s">
        <v>5</v>
      </c>
      <c r="G5758" s="16" t="s">
        <v>8992</v>
      </c>
      <c r="H5758" s="5">
        <f>IFERROR(IF($F$3=0,"-",Tabla1[[#This Row],[Precio de Cliente neto]]*(1+$F$3)),"-")</f>
        <v>726.50423999999998</v>
      </c>
      <c r="I5758" s="5">
        <v>691.90880000000004</v>
      </c>
      <c r="J5758" s="5">
        <v>556.08710255999995</v>
      </c>
      <c r="K5758" s="26">
        <v>0.21</v>
      </c>
    </row>
    <row r="5759" spans="1:11">
      <c r="A5759" s="4">
        <v>30013</v>
      </c>
      <c r="B5759" t="s">
        <v>6531</v>
      </c>
      <c r="C5759" s="5">
        <f>IF($F$2=0," - ",Tabla1[[#This Row],[Base Precio de Lista neto]])</f>
        <v>531.25639999999999</v>
      </c>
      <c r="D5759" s="5">
        <f>IF($F$2=0," - ",Tabla1[[#This Row],[Base Precio de Lista neto]]*(1-$F$2))</f>
        <v>371.87947999999994</v>
      </c>
      <c r="E5759" s="5">
        <f>IF($F$2=0," - ",Tabla1[[#This Row],[Base para Mejor precio]]*(1-$F$2))</f>
        <v>298.87953807599996</v>
      </c>
      <c r="F5759" s="4" t="s">
        <v>5</v>
      </c>
      <c r="G5759" s="16" t="s">
        <v>8992</v>
      </c>
      <c r="H5759" s="5">
        <f>IFERROR(IF($F$3=0,"-",Tabla1[[#This Row],[Precio de Cliente neto]]*(1+$F$3)),"-")</f>
        <v>557.81921999999986</v>
      </c>
      <c r="I5759" s="5">
        <v>531.25639999999999</v>
      </c>
      <c r="J5759" s="5">
        <v>426.97076867999999</v>
      </c>
      <c r="K5759" s="26">
        <v>0.21</v>
      </c>
    </row>
    <row r="5760" spans="1:11">
      <c r="A5760" s="4">
        <v>30014</v>
      </c>
      <c r="B5760" t="s">
        <v>6532</v>
      </c>
      <c r="C5760" s="5">
        <f>IF($F$2=0," - ",Tabla1[[#This Row],[Base Precio de Lista neto]])</f>
        <v>531.25639999999999</v>
      </c>
      <c r="D5760" s="5">
        <f>IF($F$2=0," - ",Tabla1[[#This Row],[Base Precio de Lista neto]]*(1-$F$2))</f>
        <v>371.87947999999994</v>
      </c>
      <c r="E5760" s="5">
        <f>IF($F$2=0," - ",Tabla1[[#This Row],[Base para Mejor precio]]*(1-$F$2))</f>
        <v>298.87953807599996</v>
      </c>
      <c r="F5760" s="4" t="s">
        <v>5</v>
      </c>
      <c r="G5760" s="16" t="s">
        <v>8992</v>
      </c>
      <c r="H5760" s="5">
        <f>IFERROR(IF($F$3=0,"-",Tabla1[[#This Row],[Precio de Cliente neto]]*(1+$F$3)),"-")</f>
        <v>557.81921999999986</v>
      </c>
      <c r="I5760" s="5">
        <v>531.25639999999999</v>
      </c>
      <c r="J5760" s="5">
        <v>426.97076867999999</v>
      </c>
      <c r="K5760" s="26">
        <v>0.21</v>
      </c>
    </row>
    <row r="5761" spans="1:11">
      <c r="A5761" s="4">
        <v>30015</v>
      </c>
      <c r="B5761" t="s">
        <v>4380</v>
      </c>
      <c r="C5761" s="5">
        <f>IF($F$2=0," - ",Tabla1[[#This Row],[Base Precio de Lista neto]])</f>
        <v>10749.801299999999</v>
      </c>
      <c r="D5761" s="5">
        <f>IF($F$2=0," - ",Tabla1[[#This Row],[Base Precio de Lista neto]]*(1-$F$2))</f>
        <v>7524.8609099999985</v>
      </c>
      <c r="E5761" s="5">
        <f>IF($F$2=0," - ",Tabla1[[#This Row],[Base para Mejor precio]]*(1-$F$2))</f>
        <v>6772.3748189999988</v>
      </c>
      <c r="F5761" s="4" t="s">
        <v>4</v>
      </c>
      <c r="G5761" s="16" t="s">
        <v>6131</v>
      </c>
      <c r="H5761" s="5">
        <f>IFERROR(IF($F$3=0,"-",Tabla1[[#This Row],[Precio de Cliente neto]]*(1+$F$3)),"-")</f>
        <v>11287.291364999997</v>
      </c>
      <c r="I5761" s="5">
        <v>10749.801299999999</v>
      </c>
      <c r="J5761" s="5">
        <v>9674.8211699999993</v>
      </c>
      <c r="K5761" s="26">
        <v>0.21</v>
      </c>
    </row>
    <row r="5762" spans="1:11">
      <c r="A5762" s="4">
        <v>30016</v>
      </c>
      <c r="B5762" t="s">
        <v>4381</v>
      </c>
      <c r="C5762" s="5">
        <f>IF($F$2=0," - ",Tabla1[[#This Row],[Base Precio de Lista neto]])</f>
        <v>608.35239999999999</v>
      </c>
      <c r="D5762" s="5">
        <f>IF($F$2=0," - ",Tabla1[[#This Row],[Base Precio de Lista neto]]*(1-$F$2))</f>
        <v>425.84667999999999</v>
      </c>
      <c r="E5762" s="5">
        <f>IF($F$2=0," - ",Tabla1[[#This Row],[Base para Mejor precio]]*(1-$F$2))</f>
        <v>383.26201199999997</v>
      </c>
      <c r="F5762" s="4" t="s">
        <v>4</v>
      </c>
      <c r="G5762" s="16" t="s">
        <v>6131</v>
      </c>
      <c r="H5762" s="5">
        <f>IFERROR(IF($F$3=0,"-",Tabla1[[#This Row],[Precio de Cliente neto]]*(1+$F$3)),"-")</f>
        <v>638.77001999999993</v>
      </c>
      <c r="I5762" s="5">
        <v>608.35239999999999</v>
      </c>
      <c r="J5762" s="5">
        <v>547.51715999999999</v>
      </c>
      <c r="K5762" s="26">
        <v>0.21</v>
      </c>
    </row>
    <row r="5763" spans="1:11">
      <c r="A5763" s="4">
        <v>30017</v>
      </c>
      <c r="B5763" t="s">
        <v>4382</v>
      </c>
      <c r="C5763" s="5">
        <f>IF($F$2=0," - ",Tabla1[[#This Row],[Base Precio de Lista neto]])</f>
        <v>608.35289999999998</v>
      </c>
      <c r="D5763" s="5">
        <f>IF($F$2=0," - ",Tabla1[[#This Row],[Base Precio de Lista neto]]*(1-$F$2))</f>
        <v>425.84702999999996</v>
      </c>
      <c r="E5763" s="5">
        <f>IF($F$2=0," - ",Tabla1[[#This Row],[Base para Mejor precio]]*(1-$F$2))</f>
        <v>383.26232699999997</v>
      </c>
      <c r="F5763" s="4" t="s">
        <v>4</v>
      </c>
      <c r="G5763" s="16" t="s">
        <v>6131</v>
      </c>
      <c r="H5763" s="5">
        <f>IFERROR(IF($F$3=0,"-",Tabla1[[#This Row],[Precio de Cliente neto]]*(1+$F$3)),"-")</f>
        <v>638.77054499999997</v>
      </c>
      <c r="I5763" s="5">
        <v>608.35289999999998</v>
      </c>
      <c r="J5763" s="5">
        <v>547.51760999999999</v>
      </c>
      <c r="K5763" s="26">
        <v>0.21</v>
      </c>
    </row>
    <row r="5764" spans="1:11">
      <c r="A5764" s="4">
        <v>30018</v>
      </c>
      <c r="B5764" t="s">
        <v>4383</v>
      </c>
      <c r="C5764" s="5">
        <f>IF($F$2=0," - ",Tabla1[[#This Row],[Base Precio de Lista neto]])</f>
        <v>1115.7058</v>
      </c>
      <c r="D5764" s="5">
        <f>IF($F$2=0," - ",Tabla1[[#This Row],[Base Precio de Lista neto]]*(1-$F$2))</f>
        <v>780.99405999999988</v>
      </c>
      <c r="E5764" s="5">
        <f>IF($F$2=0," - ",Tabla1[[#This Row],[Base para Mejor precio]]*(1-$F$2))</f>
        <v>702.89465399999995</v>
      </c>
      <c r="F5764" s="4" t="s">
        <v>4</v>
      </c>
      <c r="G5764" s="16" t="s">
        <v>6131</v>
      </c>
      <c r="H5764" s="5">
        <f>IFERROR(IF($F$3=0,"-",Tabla1[[#This Row],[Precio de Cliente neto]]*(1+$F$3)),"-")</f>
        <v>1171.4910899999998</v>
      </c>
      <c r="I5764" s="5">
        <v>1115.7058</v>
      </c>
      <c r="J5764" s="5">
        <v>1004.13522</v>
      </c>
      <c r="K5764" s="26">
        <v>0.21</v>
      </c>
    </row>
    <row r="5765" spans="1:11">
      <c r="A5765" s="4">
        <v>30019</v>
      </c>
      <c r="B5765" t="s">
        <v>4384</v>
      </c>
      <c r="C5765" s="5">
        <f>IF($F$2=0," - ",Tabla1[[#This Row],[Base Precio de Lista neto]])</f>
        <v>1117.8421000000001</v>
      </c>
      <c r="D5765" s="5">
        <f>IF($F$2=0," - ",Tabla1[[#This Row],[Base Precio de Lista neto]]*(1-$F$2))</f>
        <v>782.48946999999998</v>
      </c>
      <c r="E5765" s="5">
        <f>IF($F$2=0," - ",Tabla1[[#This Row],[Base para Mejor precio]]*(1-$F$2))</f>
        <v>704.24052299999994</v>
      </c>
      <c r="F5765" s="4" t="s">
        <v>4</v>
      </c>
      <c r="G5765" s="16" t="s">
        <v>6131</v>
      </c>
      <c r="H5765" s="5">
        <f>IFERROR(IF($F$3=0,"-",Tabla1[[#This Row],[Precio de Cliente neto]]*(1+$F$3)),"-")</f>
        <v>1173.734205</v>
      </c>
      <c r="I5765" s="5">
        <v>1117.8421000000001</v>
      </c>
      <c r="J5765" s="5">
        <v>1006.05789</v>
      </c>
      <c r="K5765" s="26">
        <v>0.21</v>
      </c>
    </row>
    <row r="5766" spans="1:11">
      <c r="A5766" s="4">
        <v>30020</v>
      </c>
      <c r="B5766" t="s">
        <v>4385</v>
      </c>
      <c r="C5766" s="5">
        <f>IF($F$2=0," - ",Tabla1[[#This Row],[Base Precio de Lista neto]])</f>
        <v>2867.5228000000002</v>
      </c>
      <c r="D5766" s="5">
        <f>IF($F$2=0," - ",Tabla1[[#This Row],[Base Precio de Lista neto]]*(1-$F$2))</f>
        <v>2007.26596</v>
      </c>
      <c r="E5766" s="5">
        <f>IF($F$2=0," - ",Tabla1[[#This Row],[Base para Mejor precio]]*(1-$F$2))</f>
        <v>1806.539364</v>
      </c>
      <c r="F5766" s="4" t="s">
        <v>4</v>
      </c>
      <c r="G5766" s="16" t="s">
        <v>6131</v>
      </c>
      <c r="H5766" s="5">
        <f>IFERROR(IF($F$3=0,"-",Tabla1[[#This Row],[Precio de Cliente neto]]*(1+$F$3)),"-")</f>
        <v>3010.89894</v>
      </c>
      <c r="I5766" s="5">
        <v>2867.5228000000002</v>
      </c>
      <c r="J5766" s="5">
        <v>2580.77052</v>
      </c>
      <c r="K5766" s="26">
        <v>0.21</v>
      </c>
    </row>
    <row r="5767" spans="1:11">
      <c r="A5767" s="4">
        <v>30021</v>
      </c>
      <c r="B5767" t="s">
        <v>4386</v>
      </c>
      <c r="C5767" s="5">
        <f>IF($F$2=0," - ",Tabla1[[#This Row],[Base Precio de Lista neto]])</f>
        <v>2062.9816000000001</v>
      </c>
      <c r="D5767" s="5">
        <f>IF($F$2=0," - ",Tabla1[[#This Row],[Base Precio de Lista neto]]*(1-$F$2))</f>
        <v>1444.0871199999999</v>
      </c>
      <c r="E5767" s="5">
        <f>IF($F$2=0," - ",Tabla1[[#This Row],[Base para Mejor precio]]*(1-$F$2))</f>
        <v>1299.678408</v>
      </c>
      <c r="F5767" s="4" t="s">
        <v>4</v>
      </c>
      <c r="G5767" s="16" t="s">
        <v>6131</v>
      </c>
      <c r="H5767" s="5">
        <f>IFERROR(IF($F$3=0,"-",Tabla1[[#This Row],[Precio de Cliente neto]]*(1+$F$3)),"-")</f>
        <v>2166.1306799999998</v>
      </c>
      <c r="I5767" s="5">
        <v>2062.9816000000001</v>
      </c>
      <c r="J5767" s="5">
        <v>1856.68344</v>
      </c>
      <c r="K5767" s="26">
        <v>0.21</v>
      </c>
    </row>
    <row r="5768" spans="1:11">
      <c r="A5768" s="4">
        <v>30022</v>
      </c>
      <c r="B5768" t="s">
        <v>4387</v>
      </c>
      <c r="C5768" s="5">
        <f>IF($F$2=0," - ",Tabla1[[#This Row],[Base Precio de Lista neto]])</f>
        <v>2920.9398999999999</v>
      </c>
      <c r="D5768" s="5">
        <f>IF($F$2=0," - ",Tabla1[[#This Row],[Base Precio de Lista neto]]*(1-$F$2))</f>
        <v>2044.6579299999999</v>
      </c>
      <c r="E5768" s="5">
        <f>IF($F$2=0," - ",Tabla1[[#This Row],[Base para Mejor precio]]*(1-$F$2))</f>
        <v>1840.1921369999998</v>
      </c>
      <c r="F5768" s="4" t="s">
        <v>4</v>
      </c>
      <c r="G5768" s="16" t="s">
        <v>6131</v>
      </c>
      <c r="H5768" s="5">
        <f>IFERROR(IF($F$3=0,"-",Tabla1[[#This Row],[Precio de Cliente neto]]*(1+$F$3)),"-")</f>
        <v>3066.986895</v>
      </c>
      <c r="I5768" s="5">
        <v>2920.9398999999999</v>
      </c>
      <c r="J5768" s="5">
        <v>2628.84591</v>
      </c>
      <c r="K5768" s="26">
        <v>0.21</v>
      </c>
    </row>
    <row r="5769" spans="1:11">
      <c r="A5769" s="4">
        <v>30023</v>
      </c>
      <c r="B5769" t="s">
        <v>4388</v>
      </c>
      <c r="C5769" s="5">
        <f>IF($F$2=0," - ",Tabla1[[#This Row],[Base Precio de Lista neto]])</f>
        <v>3136.9155999999998</v>
      </c>
      <c r="D5769" s="5">
        <f>IF($F$2=0," - ",Tabla1[[#This Row],[Base Precio de Lista neto]]*(1-$F$2))</f>
        <v>2195.8409199999996</v>
      </c>
      <c r="E5769" s="5">
        <f>IF($F$2=0," - ",Tabla1[[#This Row],[Base para Mejor precio]]*(1-$F$2))</f>
        <v>1976.2568279999998</v>
      </c>
      <c r="F5769" s="4" t="s">
        <v>4</v>
      </c>
      <c r="G5769" s="16" t="s">
        <v>6131</v>
      </c>
      <c r="H5769" s="5">
        <f>IFERROR(IF($F$3=0,"-",Tabla1[[#This Row],[Precio de Cliente neto]]*(1+$F$3)),"-")</f>
        <v>3293.7613799999995</v>
      </c>
      <c r="I5769" s="5">
        <v>3136.9155999999998</v>
      </c>
      <c r="J5769" s="5">
        <v>2823.2240400000001</v>
      </c>
      <c r="K5769" s="26">
        <v>0.21</v>
      </c>
    </row>
    <row r="5770" spans="1:11">
      <c r="A5770" s="4">
        <v>30024</v>
      </c>
      <c r="B5770" t="s">
        <v>4389</v>
      </c>
      <c r="C5770" s="5">
        <f>IF($F$2=0," - ",Tabla1[[#This Row],[Base Precio de Lista neto]])</f>
        <v>2360.1815999999999</v>
      </c>
      <c r="D5770" s="5">
        <f>IF($F$2=0," - ",Tabla1[[#This Row],[Base Precio de Lista neto]]*(1-$F$2))</f>
        <v>1652.1271199999999</v>
      </c>
      <c r="E5770" s="5">
        <f>IF($F$2=0," - ",Tabla1[[#This Row],[Base para Mejor precio]]*(1-$F$2))</f>
        <v>1486.9144079999999</v>
      </c>
      <c r="F5770" s="4" t="s">
        <v>4</v>
      </c>
      <c r="G5770" s="16" t="s">
        <v>6131</v>
      </c>
      <c r="H5770" s="5">
        <f>IFERROR(IF($F$3=0,"-",Tabla1[[#This Row],[Precio de Cliente neto]]*(1+$F$3)),"-")</f>
        <v>2478.1906799999997</v>
      </c>
      <c r="I5770" s="5">
        <v>2360.1815999999999</v>
      </c>
      <c r="J5770" s="5">
        <v>2124.1634399999998</v>
      </c>
      <c r="K5770" s="26">
        <v>0.21</v>
      </c>
    </row>
    <row r="5771" spans="1:11">
      <c r="A5771" s="4">
        <v>30025</v>
      </c>
      <c r="B5771" t="s">
        <v>4390</v>
      </c>
      <c r="C5771" s="5">
        <f>IF($F$2=0," - ",Tabla1[[#This Row],[Base Precio de Lista neto]])</f>
        <v>433.94119999999998</v>
      </c>
      <c r="D5771" s="5">
        <f>IF($F$2=0," - ",Tabla1[[#This Row],[Base Precio de Lista neto]]*(1-$F$2))</f>
        <v>303.75883999999996</v>
      </c>
      <c r="E5771" s="5">
        <f>IF($F$2=0," - ",Tabla1[[#This Row],[Base para Mejor precio]]*(1-$F$2))</f>
        <v>273.38295599999998</v>
      </c>
      <c r="F5771" s="4" t="s">
        <v>4</v>
      </c>
      <c r="G5771" s="16" t="s">
        <v>6131</v>
      </c>
      <c r="H5771" s="5">
        <f>IFERROR(IF($F$3=0,"-",Tabla1[[#This Row],[Precio de Cliente neto]]*(1+$F$3)),"-")</f>
        <v>455.63825999999995</v>
      </c>
      <c r="I5771" s="5">
        <v>433.94119999999998</v>
      </c>
      <c r="J5771" s="5">
        <v>390.54707999999999</v>
      </c>
      <c r="K5771" s="26">
        <v>0.21</v>
      </c>
    </row>
    <row r="5772" spans="1:11">
      <c r="A5772" s="4">
        <v>30026</v>
      </c>
      <c r="B5772" t="s">
        <v>4391</v>
      </c>
      <c r="C5772" s="5">
        <f>IF($F$2=0," - ",Tabla1[[#This Row],[Base Precio de Lista neto]])</f>
        <v>8639.7500999999993</v>
      </c>
      <c r="D5772" s="5">
        <f>IF($F$2=0," - ",Tabla1[[#This Row],[Base Precio de Lista neto]]*(1-$F$2))</f>
        <v>6047.825069999999</v>
      </c>
      <c r="E5772" s="5">
        <f>IF($F$2=0," - ",Tabla1[[#This Row],[Base para Mejor precio]]*(1-$F$2))</f>
        <v>5443.042563</v>
      </c>
      <c r="F5772" s="4" t="s">
        <v>4</v>
      </c>
      <c r="G5772" s="16" t="s">
        <v>6131</v>
      </c>
      <c r="H5772" s="5">
        <f>IFERROR(IF($F$3=0,"-",Tabla1[[#This Row],[Precio de Cliente neto]]*(1+$F$3)),"-")</f>
        <v>9071.7376049999984</v>
      </c>
      <c r="I5772" s="5">
        <v>8639.7500999999993</v>
      </c>
      <c r="J5772" s="5">
        <v>7775.7750900000001</v>
      </c>
      <c r="K5772" s="26">
        <v>0.21</v>
      </c>
    </row>
    <row r="5773" spans="1:11">
      <c r="A5773" s="4">
        <v>30027</v>
      </c>
      <c r="B5773" t="s">
        <v>4392</v>
      </c>
      <c r="C5773" s="5">
        <f>IF($F$2=0," - ",Tabla1[[#This Row],[Base Precio de Lista neto]])</f>
        <v>682.05780000000004</v>
      </c>
      <c r="D5773" s="5">
        <f>IF($F$2=0," - ",Tabla1[[#This Row],[Base Precio de Lista neto]]*(1-$F$2))</f>
        <v>477.44045999999997</v>
      </c>
      <c r="E5773" s="5">
        <f>IF($F$2=0," - ",Tabla1[[#This Row],[Base para Mejor precio]]*(1-$F$2))</f>
        <v>429.696414</v>
      </c>
      <c r="F5773" s="4" t="s">
        <v>4</v>
      </c>
      <c r="G5773" s="16" t="s">
        <v>6131</v>
      </c>
      <c r="H5773" s="5">
        <f>IFERROR(IF($F$3=0,"-",Tabla1[[#This Row],[Precio de Cliente neto]]*(1+$F$3)),"-")</f>
        <v>716.16068999999993</v>
      </c>
      <c r="I5773" s="5">
        <v>682.05780000000004</v>
      </c>
      <c r="J5773" s="5">
        <v>613.85202000000004</v>
      </c>
      <c r="K5773" s="26">
        <v>0.21</v>
      </c>
    </row>
    <row r="5774" spans="1:11">
      <c r="A5774" s="4">
        <v>30028</v>
      </c>
      <c r="B5774" t="s">
        <v>4393</v>
      </c>
      <c r="C5774" s="5">
        <f>IF($F$2=0," - ",Tabla1[[#This Row],[Base Precio de Lista neto]])</f>
        <v>414.70330000000001</v>
      </c>
      <c r="D5774" s="5">
        <f>IF($F$2=0," - ",Tabla1[[#This Row],[Base Precio de Lista neto]]*(1-$F$2))</f>
        <v>290.29230999999999</v>
      </c>
      <c r="E5774" s="5">
        <f>IF($F$2=0," - ",Tabla1[[#This Row],[Base para Mejor precio]]*(1-$F$2))</f>
        <v>261.263079</v>
      </c>
      <c r="F5774" s="4" t="s">
        <v>4</v>
      </c>
      <c r="G5774" s="16" t="s">
        <v>6131</v>
      </c>
      <c r="H5774" s="5">
        <f>IFERROR(IF($F$3=0,"-",Tabla1[[#This Row],[Precio de Cliente neto]]*(1+$F$3)),"-")</f>
        <v>435.43846499999995</v>
      </c>
      <c r="I5774" s="5">
        <v>414.70330000000001</v>
      </c>
      <c r="J5774" s="5">
        <v>373.23297000000002</v>
      </c>
      <c r="K5774" s="26">
        <v>0.21</v>
      </c>
    </row>
    <row r="5775" spans="1:11">
      <c r="A5775" s="4">
        <v>30029</v>
      </c>
      <c r="B5775" t="s">
        <v>4394</v>
      </c>
      <c r="C5775" s="5">
        <f>IF($F$2=0," - ",Tabla1[[#This Row],[Base Precio de Lista neto]])</f>
        <v>1237.7864</v>
      </c>
      <c r="D5775" s="5">
        <f>IF($F$2=0," - ",Tabla1[[#This Row],[Base Precio de Lista neto]]*(1-$F$2))</f>
        <v>866.45047999999997</v>
      </c>
      <c r="E5775" s="5">
        <f>IF($F$2=0," - ",Tabla1[[#This Row],[Base para Mejor precio]]*(1-$F$2))</f>
        <v>779.80543199999988</v>
      </c>
      <c r="F5775" s="4" t="s">
        <v>4</v>
      </c>
      <c r="G5775" s="16" t="s">
        <v>6131</v>
      </c>
      <c r="H5775" s="5">
        <f>IFERROR(IF($F$3=0,"-",Tabla1[[#This Row],[Precio de Cliente neto]]*(1+$F$3)),"-")</f>
        <v>1299.67572</v>
      </c>
      <c r="I5775" s="5">
        <v>1237.7864</v>
      </c>
      <c r="J5775" s="5">
        <v>1114.00776</v>
      </c>
      <c r="K5775" s="26">
        <v>0.21</v>
      </c>
    </row>
    <row r="5776" spans="1:11">
      <c r="A5776" s="4">
        <v>30030</v>
      </c>
      <c r="B5776" t="s">
        <v>4395</v>
      </c>
      <c r="C5776" s="5">
        <f>IF($F$2=0," - ",Tabla1[[#This Row],[Base Precio de Lista neto]])</f>
        <v>1037.6190999999999</v>
      </c>
      <c r="D5776" s="5">
        <f>IF($F$2=0," - ",Tabla1[[#This Row],[Base Precio de Lista neto]]*(1-$F$2))</f>
        <v>726.33336999999983</v>
      </c>
      <c r="E5776" s="5">
        <f>IF($F$2=0," - ",Tabla1[[#This Row],[Base para Mejor precio]]*(1-$F$2))</f>
        <v>653.70003299999996</v>
      </c>
      <c r="F5776" s="4" t="s">
        <v>4</v>
      </c>
      <c r="G5776" s="16" t="s">
        <v>6131</v>
      </c>
      <c r="H5776" s="5">
        <f>IFERROR(IF($F$3=0,"-",Tabla1[[#This Row],[Precio de Cliente neto]]*(1+$F$3)),"-")</f>
        <v>1089.5000549999997</v>
      </c>
      <c r="I5776" s="5">
        <v>1037.6190999999999</v>
      </c>
      <c r="J5776" s="5">
        <v>933.85718999999995</v>
      </c>
      <c r="K5776" s="26">
        <v>0.21</v>
      </c>
    </row>
    <row r="5777" spans="1:11">
      <c r="A5777" s="4">
        <v>30031</v>
      </c>
      <c r="B5777" t="s">
        <v>8823</v>
      </c>
      <c r="C5777" s="5">
        <f>IF($F$2=0," - ",Tabla1[[#This Row],[Base Precio de Lista neto]])</f>
        <v>2779.8775999999998</v>
      </c>
      <c r="D5777" s="5">
        <f>IF($F$2=0," - ",Tabla1[[#This Row],[Base Precio de Lista neto]]*(1-$F$2))</f>
        <v>1945.9143199999996</v>
      </c>
      <c r="E5777" s="5">
        <f>IF($F$2=0," - ",Tabla1[[#This Row],[Base para Mejor precio]]*(1-$F$2))</f>
        <v>1751.3228879999997</v>
      </c>
      <c r="F5777" s="4" t="s">
        <v>4</v>
      </c>
      <c r="G5777" s="16" t="s">
        <v>6131</v>
      </c>
      <c r="H5777" s="5">
        <f>IFERROR(IF($F$3=0,"-",Tabla1[[#This Row],[Precio de Cliente neto]]*(1+$F$3)),"-")</f>
        <v>2918.8714799999993</v>
      </c>
      <c r="I5777" s="5">
        <v>2779.8775999999998</v>
      </c>
      <c r="J5777" s="5">
        <v>2501.8898399999998</v>
      </c>
      <c r="K5777" s="26">
        <v>0.21</v>
      </c>
    </row>
    <row r="5778" spans="1:11">
      <c r="A5778" s="4">
        <v>30032</v>
      </c>
      <c r="B5778" t="s">
        <v>8824</v>
      </c>
      <c r="C5778" s="5">
        <f>IF($F$2=0," - ",Tabla1[[#This Row],[Base Precio de Lista neto]])</f>
        <v>3248.1199000000001</v>
      </c>
      <c r="D5778" s="5">
        <f>IF($F$2=0," - ",Tabla1[[#This Row],[Base Precio de Lista neto]]*(1-$F$2))</f>
        <v>2273.6839300000001</v>
      </c>
      <c r="E5778" s="5">
        <f>IF($F$2=0," - ",Tabla1[[#This Row],[Base para Mejor precio]]*(1-$F$2))</f>
        <v>2046.3155369999999</v>
      </c>
      <c r="F5778" s="4" t="s">
        <v>4</v>
      </c>
      <c r="G5778" s="16" t="s">
        <v>6131</v>
      </c>
      <c r="H5778" s="5">
        <f>IFERROR(IF($F$3=0,"-",Tabla1[[#This Row],[Precio de Cliente neto]]*(1+$F$3)),"-")</f>
        <v>3410.5258950000002</v>
      </c>
      <c r="I5778" s="5">
        <v>3248.1199000000001</v>
      </c>
      <c r="J5778" s="5">
        <v>2923.30791</v>
      </c>
      <c r="K5778" s="26">
        <v>0.21</v>
      </c>
    </row>
    <row r="5779" spans="1:11">
      <c r="A5779" s="4">
        <v>30033</v>
      </c>
      <c r="B5779" t="s">
        <v>4396</v>
      </c>
      <c r="C5779" s="5">
        <f>IF($F$2=0," - ",Tabla1[[#This Row],[Base Precio de Lista neto]])</f>
        <v>7924.9660000000003</v>
      </c>
      <c r="D5779" s="5">
        <f>IF($F$2=0," - ",Tabla1[[#This Row],[Base Precio de Lista neto]]*(1-$F$2))</f>
        <v>5547.4762000000001</v>
      </c>
      <c r="E5779" s="5">
        <f>IF($F$2=0," - ",Tabla1[[#This Row],[Base para Mejor precio]]*(1-$F$2))</f>
        <v>4992.72858</v>
      </c>
      <c r="F5779" s="4" t="s">
        <v>4</v>
      </c>
      <c r="G5779" s="16" t="s">
        <v>6131</v>
      </c>
      <c r="H5779" s="5">
        <f>IFERROR(IF($F$3=0,"-",Tabla1[[#This Row],[Precio de Cliente neto]]*(1+$F$3)),"-")</f>
        <v>8321.2142999999996</v>
      </c>
      <c r="I5779" s="5">
        <v>7924.9660000000003</v>
      </c>
      <c r="J5779" s="5">
        <v>7132.4694</v>
      </c>
      <c r="K5779" s="26">
        <v>0.21</v>
      </c>
    </row>
    <row r="5780" spans="1:11">
      <c r="A5780" s="4">
        <v>30034</v>
      </c>
      <c r="B5780" t="s">
        <v>4397</v>
      </c>
      <c r="C5780" s="5">
        <f>IF($F$2=0," - ",Tabla1[[#This Row],[Base Precio de Lista neto]])</f>
        <v>671.01</v>
      </c>
      <c r="D5780" s="5">
        <f>IF($F$2=0," - ",Tabla1[[#This Row],[Base Precio de Lista neto]]*(1-$F$2))</f>
        <v>469.70699999999994</v>
      </c>
      <c r="E5780" s="5">
        <f>IF($F$2=0," - ",Tabla1[[#This Row],[Base para Mejor precio]]*(1-$F$2))</f>
        <v>422.73629999999997</v>
      </c>
      <c r="F5780" s="4" t="s">
        <v>4</v>
      </c>
      <c r="G5780" s="16" t="s">
        <v>6131</v>
      </c>
      <c r="H5780" s="5">
        <f>IFERROR(IF($F$3=0,"-",Tabla1[[#This Row],[Precio de Cliente neto]]*(1+$F$3)),"-")</f>
        <v>704.56049999999993</v>
      </c>
      <c r="I5780" s="5">
        <v>671.01</v>
      </c>
      <c r="J5780" s="5">
        <v>603.90899999999999</v>
      </c>
      <c r="K5780" s="26">
        <v>0.21</v>
      </c>
    </row>
    <row r="5781" spans="1:11">
      <c r="A5781" s="4">
        <v>30035</v>
      </c>
      <c r="B5781" t="s">
        <v>4398</v>
      </c>
      <c r="C5781" s="5">
        <f>IF($F$2=0," - ",Tabla1[[#This Row],[Base Precio de Lista neto]])</f>
        <v>362.44560000000001</v>
      </c>
      <c r="D5781" s="5">
        <f>IF($F$2=0," - ",Tabla1[[#This Row],[Base Precio de Lista neto]]*(1-$F$2))</f>
        <v>253.71191999999999</v>
      </c>
      <c r="E5781" s="5">
        <f>IF($F$2=0," - ",Tabla1[[#This Row],[Base para Mejor precio]]*(1-$F$2))</f>
        <v>228.34072799999996</v>
      </c>
      <c r="F5781" s="4" t="s">
        <v>4</v>
      </c>
      <c r="G5781" s="16" t="s">
        <v>6131</v>
      </c>
      <c r="H5781" s="5">
        <f>IFERROR(IF($F$3=0,"-",Tabla1[[#This Row],[Precio de Cliente neto]]*(1+$F$3)),"-")</f>
        <v>380.56788</v>
      </c>
      <c r="I5781" s="5">
        <v>362.44560000000001</v>
      </c>
      <c r="J5781" s="5">
        <v>326.20103999999998</v>
      </c>
      <c r="K5781" s="26">
        <v>0.21</v>
      </c>
    </row>
    <row r="5782" spans="1:11">
      <c r="A5782" s="4">
        <v>30036</v>
      </c>
      <c r="B5782" t="s">
        <v>4399</v>
      </c>
      <c r="C5782" s="5">
        <f>IF($F$2=0," - ",Tabla1[[#This Row],[Base Precio de Lista neto]])</f>
        <v>2597.0066999999999</v>
      </c>
      <c r="D5782" s="5">
        <f>IF($F$2=0," - ",Tabla1[[#This Row],[Base Precio de Lista neto]]*(1-$F$2))</f>
        <v>1817.9046899999998</v>
      </c>
      <c r="E5782" s="5">
        <f>IF($F$2=0," - ",Tabla1[[#This Row],[Base para Mejor precio]]*(1-$F$2))</f>
        <v>1636.114221</v>
      </c>
      <c r="F5782" s="4" t="s">
        <v>4</v>
      </c>
      <c r="G5782" s="16" t="s">
        <v>6131</v>
      </c>
      <c r="H5782" s="5">
        <f>IFERROR(IF($F$3=0,"-",Tabla1[[#This Row],[Precio de Cliente neto]]*(1+$F$3)),"-")</f>
        <v>2726.857035</v>
      </c>
      <c r="I5782" s="5">
        <v>2597.0066999999999</v>
      </c>
      <c r="J5782" s="5">
        <v>2337.3060300000002</v>
      </c>
      <c r="K5782" s="26">
        <v>0.21</v>
      </c>
    </row>
    <row r="5783" spans="1:11">
      <c r="A5783" s="4">
        <v>30037</v>
      </c>
      <c r="B5783" t="s">
        <v>4400</v>
      </c>
      <c r="C5783" s="5">
        <f>IF($F$2=0," - ",Tabla1[[#This Row],[Base Precio de Lista neto]])</f>
        <v>2945.4756000000002</v>
      </c>
      <c r="D5783" s="5">
        <f>IF($F$2=0," - ",Tabla1[[#This Row],[Base Precio de Lista neto]]*(1-$F$2))</f>
        <v>2061.8329199999998</v>
      </c>
      <c r="E5783" s="5">
        <f>IF($F$2=0," - ",Tabla1[[#This Row],[Base para Mejor precio]]*(1-$F$2))</f>
        <v>1855.6496279999997</v>
      </c>
      <c r="F5783" s="4" t="s">
        <v>4</v>
      </c>
      <c r="G5783" s="16" t="s">
        <v>6131</v>
      </c>
      <c r="H5783" s="5">
        <f>IFERROR(IF($F$3=0,"-",Tabla1[[#This Row],[Precio de Cliente neto]]*(1+$F$3)),"-")</f>
        <v>3092.7493799999997</v>
      </c>
      <c r="I5783" s="5">
        <v>2945.4756000000002</v>
      </c>
      <c r="J5783" s="5">
        <v>2650.9280399999998</v>
      </c>
      <c r="K5783" s="26">
        <v>0.21</v>
      </c>
    </row>
    <row r="5784" spans="1:11">
      <c r="A5784" s="4">
        <v>30038</v>
      </c>
      <c r="B5784" t="s">
        <v>4401</v>
      </c>
      <c r="C5784" s="5">
        <f>IF($F$2=0," - ",Tabla1[[#This Row],[Base Precio de Lista neto]])</f>
        <v>1821.0052000000001</v>
      </c>
      <c r="D5784" s="5">
        <f>IF($F$2=0," - ",Tabla1[[#This Row],[Base Precio de Lista neto]]*(1-$F$2))</f>
        <v>1274.70364</v>
      </c>
      <c r="E5784" s="5">
        <f>IF($F$2=0," - ",Tabla1[[#This Row],[Base para Mejor precio]]*(1-$F$2))</f>
        <v>1147.2332759999999</v>
      </c>
      <c r="F5784" s="4" t="s">
        <v>4</v>
      </c>
      <c r="G5784" s="16" t="s">
        <v>6131</v>
      </c>
      <c r="H5784" s="5">
        <f>IFERROR(IF($F$3=0,"-",Tabla1[[#This Row],[Precio de Cliente neto]]*(1+$F$3)),"-")</f>
        <v>1912.05546</v>
      </c>
      <c r="I5784" s="5">
        <v>1821.0052000000001</v>
      </c>
      <c r="J5784" s="5">
        <v>1638.9046800000001</v>
      </c>
      <c r="K5784" s="26">
        <v>0.21</v>
      </c>
    </row>
    <row r="5785" spans="1:11">
      <c r="A5785" s="4">
        <v>30039</v>
      </c>
      <c r="B5785" t="s">
        <v>4402</v>
      </c>
      <c r="C5785" s="5">
        <f>IF($F$2=0," - ",Tabla1[[#This Row],[Base Precio de Lista neto]])</f>
        <v>720.25310000000002</v>
      </c>
      <c r="D5785" s="5">
        <f>IF($F$2=0," - ",Tabla1[[#This Row],[Base Precio de Lista neto]]*(1-$F$2))</f>
        <v>504.17716999999999</v>
      </c>
      <c r="E5785" s="5">
        <f>IF($F$2=0," - ",Tabla1[[#This Row],[Base para Mejor precio]]*(1-$F$2))</f>
        <v>453.75945300000001</v>
      </c>
      <c r="F5785" s="4" t="s">
        <v>4</v>
      </c>
      <c r="G5785" s="16" t="s">
        <v>6131</v>
      </c>
      <c r="H5785" s="5">
        <f>IFERROR(IF($F$3=0,"-",Tabla1[[#This Row],[Precio de Cliente neto]]*(1+$F$3)),"-")</f>
        <v>756.26575500000001</v>
      </c>
      <c r="I5785" s="5">
        <v>720.25310000000002</v>
      </c>
      <c r="J5785" s="5">
        <v>648.22779000000003</v>
      </c>
      <c r="K5785" s="26">
        <v>0.21</v>
      </c>
    </row>
    <row r="5786" spans="1:11">
      <c r="A5786" s="4">
        <v>30040</v>
      </c>
      <c r="B5786" t="s">
        <v>4403</v>
      </c>
      <c r="C5786" s="5">
        <f>IF($F$2=0," - ",Tabla1[[#This Row],[Base Precio de Lista neto]])</f>
        <v>2455.3096999999998</v>
      </c>
      <c r="D5786" s="5">
        <f>IF($F$2=0," - ",Tabla1[[#This Row],[Base Precio de Lista neto]]*(1-$F$2))</f>
        <v>1718.7167899999997</v>
      </c>
      <c r="E5786" s="5">
        <f>IF($F$2=0," - ",Tabla1[[#This Row],[Base para Mejor precio]]*(1-$F$2))</f>
        <v>1546.8451109999999</v>
      </c>
      <c r="F5786" s="4" t="s">
        <v>4</v>
      </c>
      <c r="G5786" s="16" t="s">
        <v>6131</v>
      </c>
      <c r="H5786" s="5">
        <f>IFERROR(IF($F$3=0,"-",Tabla1[[#This Row],[Precio de Cliente neto]]*(1+$F$3)),"-")</f>
        <v>2578.0751849999997</v>
      </c>
      <c r="I5786" s="5">
        <v>2455.3096999999998</v>
      </c>
      <c r="J5786" s="5">
        <v>2209.77873</v>
      </c>
      <c r="K5786" s="26">
        <v>0.21</v>
      </c>
    </row>
    <row r="5787" spans="1:11">
      <c r="A5787" s="4">
        <v>30041</v>
      </c>
      <c r="B5787" t="s">
        <v>4404</v>
      </c>
      <c r="C5787" s="5">
        <f>IF($F$2=0," - ",Tabla1[[#This Row],[Base Precio de Lista neto]])</f>
        <v>13021.593199999999</v>
      </c>
      <c r="D5787" s="5">
        <f>IF($F$2=0," - ",Tabla1[[#This Row],[Base Precio de Lista neto]]*(1-$F$2))</f>
        <v>9115.1152399999992</v>
      </c>
      <c r="E5787" s="5">
        <f>IF($F$2=0," - ",Tabla1[[#This Row],[Base para Mejor precio]]*(1-$F$2))</f>
        <v>8203.6037159999996</v>
      </c>
      <c r="F5787" s="4" t="s">
        <v>4</v>
      </c>
      <c r="G5787" s="16" t="s">
        <v>6131</v>
      </c>
      <c r="H5787" s="5">
        <f>IFERROR(IF($F$3=0,"-",Tabla1[[#This Row],[Precio de Cliente neto]]*(1+$F$3)),"-")</f>
        <v>13672.672859999999</v>
      </c>
      <c r="I5787" s="5">
        <v>13021.593199999999</v>
      </c>
      <c r="J5787" s="5">
        <v>11719.43388</v>
      </c>
      <c r="K5787" s="26">
        <v>0.21</v>
      </c>
    </row>
    <row r="5788" spans="1:11">
      <c r="A5788" s="4">
        <v>30042</v>
      </c>
      <c r="B5788" t="s">
        <v>4405</v>
      </c>
      <c r="C5788" s="5">
        <f>IF($F$2=0," - ",Tabla1[[#This Row],[Base Precio de Lista neto]])</f>
        <v>1260.5278000000001</v>
      </c>
      <c r="D5788" s="5">
        <f>IF($F$2=0," - ",Tabla1[[#This Row],[Base Precio de Lista neto]]*(1-$F$2))</f>
        <v>882.36946</v>
      </c>
      <c r="E5788" s="5">
        <f>IF($F$2=0," - ",Tabla1[[#This Row],[Base para Mejor precio]]*(1-$F$2))</f>
        <v>794.13251400000001</v>
      </c>
      <c r="F5788" s="4" t="s">
        <v>4</v>
      </c>
      <c r="G5788" s="16" t="s">
        <v>6131</v>
      </c>
      <c r="H5788" s="5">
        <f>IFERROR(IF($F$3=0,"-",Tabla1[[#This Row],[Precio de Cliente neto]]*(1+$F$3)),"-")</f>
        <v>1323.5541900000001</v>
      </c>
      <c r="I5788" s="5">
        <v>1260.5278000000001</v>
      </c>
      <c r="J5788" s="5">
        <v>1134.4750200000001</v>
      </c>
      <c r="K5788" s="26">
        <v>0.21</v>
      </c>
    </row>
    <row r="5789" spans="1:11">
      <c r="A5789" s="4">
        <v>30043</v>
      </c>
      <c r="B5789" t="s">
        <v>4406</v>
      </c>
      <c r="C5789" s="5">
        <f>IF($F$2=0," - ",Tabla1[[#This Row],[Base Precio de Lista neto]])</f>
        <v>3077.1143000000002</v>
      </c>
      <c r="D5789" s="5">
        <f>IF($F$2=0," - ",Tabla1[[#This Row],[Base Precio de Lista neto]]*(1-$F$2))</f>
        <v>2153.9800099999998</v>
      </c>
      <c r="E5789" s="5">
        <f>IF($F$2=0," - ",Tabla1[[#This Row],[Base para Mejor precio]]*(1-$F$2))</f>
        <v>1938.5820089999997</v>
      </c>
      <c r="F5789" s="4" t="s">
        <v>4</v>
      </c>
      <c r="G5789" s="16" t="s">
        <v>6131</v>
      </c>
      <c r="H5789" s="5">
        <f>IFERROR(IF($F$3=0,"-",Tabla1[[#This Row],[Precio de Cliente neto]]*(1+$F$3)),"-")</f>
        <v>3230.9700149999999</v>
      </c>
      <c r="I5789" s="5">
        <v>3077.1143000000002</v>
      </c>
      <c r="J5789" s="5">
        <v>2769.4028699999999</v>
      </c>
      <c r="K5789" s="26">
        <v>0.21</v>
      </c>
    </row>
    <row r="5790" spans="1:11">
      <c r="A5790" s="4">
        <v>30044</v>
      </c>
      <c r="B5790" t="s">
        <v>4407</v>
      </c>
      <c r="C5790" s="5">
        <f>IF($F$2=0," - ",Tabla1[[#This Row],[Base Precio de Lista neto]])</f>
        <v>595.68219999999997</v>
      </c>
      <c r="D5790" s="5">
        <f>IF($F$2=0," - ",Tabla1[[#This Row],[Base Precio de Lista neto]]*(1-$F$2))</f>
        <v>416.97753999999998</v>
      </c>
      <c r="E5790" s="5">
        <f>IF($F$2=0," - ",Tabla1[[#This Row],[Base para Mejor precio]]*(1-$F$2))</f>
        <v>375.27978599999994</v>
      </c>
      <c r="F5790" s="4" t="s">
        <v>4</v>
      </c>
      <c r="G5790" s="16" t="s">
        <v>6131</v>
      </c>
      <c r="H5790" s="5">
        <f>IFERROR(IF($F$3=0,"-",Tabla1[[#This Row],[Precio de Cliente neto]]*(1+$F$3)),"-")</f>
        <v>625.46631000000002</v>
      </c>
      <c r="I5790" s="5">
        <v>595.68219999999997</v>
      </c>
      <c r="J5790" s="5">
        <v>536.11397999999997</v>
      </c>
      <c r="K5790" s="26">
        <v>0.21</v>
      </c>
    </row>
    <row r="5791" spans="1:11">
      <c r="A5791" s="4">
        <v>30045</v>
      </c>
      <c r="B5791" t="s">
        <v>8496</v>
      </c>
      <c r="C5791" s="5">
        <f>IF($F$2=0," - ",Tabla1[[#This Row],[Base Precio de Lista neto]])</f>
        <v>2582.3951000000002</v>
      </c>
      <c r="D5791" s="5">
        <f>IF($F$2=0," - ",Tabla1[[#This Row],[Base Precio de Lista neto]]*(1-$F$2))</f>
        <v>1807.6765700000001</v>
      </c>
      <c r="E5791" s="5">
        <f>IF($F$2=0," - ",Tabla1[[#This Row],[Base para Mejor precio]]*(1-$F$2))</f>
        <v>1626.9089129999998</v>
      </c>
      <c r="F5791" s="4" t="s">
        <v>4</v>
      </c>
      <c r="G5791" s="16" t="s">
        <v>6131</v>
      </c>
      <c r="H5791" s="5">
        <f>IFERROR(IF($F$3=0,"-",Tabla1[[#This Row],[Precio de Cliente neto]]*(1+$F$3)),"-")</f>
        <v>2711.5148550000004</v>
      </c>
      <c r="I5791" s="5">
        <v>2582.3951000000002</v>
      </c>
      <c r="J5791" s="5">
        <v>2324.1555899999998</v>
      </c>
      <c r="K5791" s="26">
        <v>0.21</v>
      </c>
    </row>
    <row r="5792" spans="1:11">
      <c r="A5792" s="4">
        <v>30046</v>
      </c>
      <c r="B5792" t="s">
        <v>4408</v>
      </c>
      <c r="C5792" s="5">
        <f>IF($F$2=0," - ",Tabla1[[#This Row],[Base Precio de Lista neto]])</f>
        <v>2187.3204000000001</v>
      </c>
      <c r="D5792" s="5">
        <f>IF($F$2=0," - ",Tabla1[[#This Row],[Base Precio de Lista neto]]*(1-$F$2))</f>
        <v>1531.12428</v>
      </c>
      <c r="E5792" s="5">
        <f>IF($F$2=0," - ",Tabla1[[#This Row],[Base para Mejor precio]]*(1-$F$2))</f>
        <v>1378.0118519999999</v>
      </c>
      <c r="F5792" s="4" t="s">
        <v>4</v>
      </c>
      <c r="G5792" s="16" t="s">
        <v>6131</v>
      </c>
      <c r="H5792" s="5">
        <f>IFERROR(IF($F$3=0,"-",Tabla1[[#This Row],[Precio de Cliente neto]]*(1+$F$3)),"-")</f>
        <v>2296.68642</v>
      </c>
      <c r="I5792" s="5">
        <v>2187.3204000000001</v>
      </c>
      <c r="J5792" s="5">
        <v>1968.58836</v>
      </c>
      <c r="K5792" s="26">
        <v>0.21</v>
      </c>
    </row>
    <row r="5793" spans="1:11">
      <c r="A5793" s="4">
        <v>30200</v>
      </c>
      <c r="B5793" t="s">
        <v>4409</v>
      </c>
      <c r="C5793" s="5">
        <f>IF($F$2=0," - ",Tabla1[[#This Row],[Base Precio de Lista neto]])</f>
        <v>608.08349999999996</v>
      </c>
      <c r="D5793" s="5">
        <f>IF($F$2=0," - ",Tabla1[[#This Row],[Base Precio de Lista neto]]*(1-$F$2))</f>
        <v>425.65844999999996</v>
      </c>
      <c r="E5793" s="5">
        <f>IF($F$2=0," - ",Tabla1[[#This Row],[Base para Mejor precio]]*(1-$F$2))</f>
        <v>383.09260499999999</v>
      </c>
      <c r="F5793" s="4" t="s">
        <v>4</v>
      </c>
      <c r="G5793" s="16" t="s">
        <v>6131</v>
      </c>
      <c r="H5793" s="5">
        <f>IFERROR(IF($F$3=0,"-",Tabla1[[#This Row],[Precio de Cliente neto]]*(1+$F$3)),"-")</f>
        <v>638.48767499999997</v>
      </c>
      <c r="I5793" s="5">
        <v>608.08349999999996</v>
      </c>
      <c r="J5793" s="5">
        <v>547.27515000000005</v>
      </c>
      <c r="K5793" s="26">
        <v>0.21</v>
      </c>
    </row>
    <row r="5794" spans="1:11">
      <c r="A5794" s="4">
        <v>30201</v>
      </c>
      <c r="B5794" t="s">
        <v>4410</v>
      </c>
      <c r="C5794" s="5">
        <f>IF($F$2=0," - ",Tabla1[[#This Row],[Base Precio de Lista neto]])</f>
        <v>1075.2742000000001</v>
      </c>
      <c r="D5794" s="5">
        <f>IF($F$2=0," - ",Tabla1[[#This Row],[Base Precio de Lista neto]]*(1-$F$2))</f>
        <v>752.69194000000005</v>
      </c>
      <c r="E5794" s="5">
        <f>IF($F$2=0," - ",Tabla1[[#This Row],[Base para Mejor precio]]*(1-$F$2))</f>
        <v>677.42274599999996</v>
      </c>
      <c r="F5794" s="4" t="s">
        <v>4</v>
      </c>
      <c r="G5794" s="16" t="s">
        <v>6131</v>
      </c>
      <c r="H5794" s="5">
        <f>IFERROR(IF($F$3=0,"-",Tabla1[[#This Row],[Precio de Cliente neto]]*(1+$F$3)),"-")</f>
        <v>1129.03791</v>
      </c>
      <c r="I5794" s="5">
        <v>1075.2742000000001</v>
      </c>
      <c r="J5794" s="5">
        <v>967.74677999999994</v>
      </c>
      <c r="K5794" s="26">
        <v>0.21</v>
      </c>
    </row>
    <row r="5795" spans="1:11">
      <c r="A5795" s="4">
        <v>30202</v>
      </c>
      <c r="B5795" t="s">
        <v>4411</v>
      </c>
      <c r="C5795" s="5">
        <f>IF($F$2=0," - ",Tabla1[[#This Row],[Base Precio de Lista neto]])</f>
        <v>1170.9745</v>
      </c>
      <c r="D5795" s="5">
        <f>IF($F$2=0," - ",Tabla1[[#This Row],[Base Precio de Lista neto]]*(1-$F$2))</f>
        <v>819.68214999999998</v>
      </c>
      <c r="E5795" s="5">
        <f>IF($F$2=0," - ",Tabla1[[#This Row],[Base para Mejor precio]]*(1-$F$2))</f>
        <v>737.71393499999999</v>
      </c>
      <c r="F5795" s="4" t="s">
        <v>4</v>
      </c>
      <c r="G5795" s="16" t="s">
        <v>6131</v>
      </c>
      <c r="H5795" s="5">
        <f>IFERROR(IF($F$3=0,"-",Tabla1[[#This Row],[Precio de Cliente neto]]*(1+$F$3)),"-")</f>
        <v>1229.5232249999999</v>
      </c>
      <c r="I5795" s="5">
        <v>1170.9745</v>
      </c>
      <c r="J5795" s="5">
        <v>1053.8770500000001</v>
      </c>
      <c r="K5795" s="26">
        <v>0.21</v>
      </c>
    </row>
    <row r="5796" spans="1:11">
      <c r="A5796" s="4">
        <v>30203</v>
      </c>
      <c r="B5796" t="s">
        <v>4412</v>
      </c>
      <c r="C5796" s="5">
        <f>IF($F$2=0," - ",Tabla1[[#This Row],[Base Precio de Lista neto]])</f>
        <v>605.17970000000003</v>
      </c>
      <c r="D5796" s="5">
        <f>IF($F$2=0," - ",Tabla1[[#This Row],[Base Precio de Lista neto]]*(1-$F$2))</f>
        <v>423.62578999999999</v>
      </c>
      <c r="E5796" s="5">
        <f>IF($F$2=0," - ",Tabla1[[#This Row],[Base para Mejor precio]]*(1-$F$2))</f>
        <v>381.26321100000001</v>
      </c>
      <c r="F5796" s="4" t="s">
        <v>4</v>
      </c>
      <c r="G5796" s="16" t="s">
        <v>6131</v>
      </c>
      <c r="H5796" s="5">
        <f>IFERROR(IF($F$3=0,"-",Tabla1[[#This Row],[Precio de Cliente neto]]*(1+$F$3)),"-")</f>
        <v>635.43868499999996</v>
      </c>
      <c r="I5796" s="5">
        <v>605.17970000000003</v>
      </c>
      <c r="J5796" s="5">
        <v>544.66173000000003</v>
      </c>
      <c r="K5796" s="26">
        <v>0.21</v>
      </c>
    </row>
    <row r="5797" spans="1:11">
      <c r="A5797" s="4">
        <v>30204</v>
      </c>
      <c r="B5797" t="s">
        <v>4413</v>
      </c>
      <c r="C5797" s="5">
        <f>IF($F$2=0," - ",Tabla1[[#This Row],[Base Precio de Lista neto]])</f>
        <v>462.76299999999998</v>
      </c>
      <c r="D5797" s="5">
        <f>IF($F$2=0," - ",Tabla1[[#This Row],[Base Precio de Lista neto]]*(1-$F$2))</f>
        <v>323.93409999999994</v>
      </c>
      <c r="E5797" s="5">
        <f>IF($F$2=0," - ",Tabla1[[#This Row],[Base para Mejor precio]]*(1-$F$2))</f>
        <v>291.54068999999998</v>
      </c>
      <c r="F5797" s="4" t="s">
        <v>4</v>
      </c>
      <c r="G5797" s="16" t="s">
        <v>6131</v>
      </c>
      <c r="H5797" s="5">
        <f>IFERROR(IF($F$3=0,"-",Tabla1[[#This Row],[Precio de Cliente neto]]*(1+$F$3)),"-")</f>
        <v>485.90114999999992</v>
      </c>
      <c r="I5797" s="5">
        <v>462.76299999999998</v>
      </c>
      <c r="J5797" s="5">
        <v>416.48669999999998</v>
      </c>
      <c r="K5797" s="26">
        <v>0.21</v>
      </c>
    </row>
    <row r="5798" spans="1:11">
      <c r="A5798" s="4">
        <v>30205</v>
      </c>
      <c r="B5798" t="s">
        <v>4414</v>
      </c>
      <c r="C5798" s="5">
        <f>IF($F$2=0," - ",Tabla1[[#This Row],[Base Precio de Lista neto]])</f>
        <v>879.36530000000005</v>
      </c>
      <c r="D5798" s="5">
        <f>IF($F$2=0," - ",Tabla1[[#This Row],[Base Precio de Lista neto]]*(1-$F$2))</f>
        <v>615.55570999999998</v>
      </c>
      <c r="E5798" s="5">
        <f>IF($F$2=0," - ",Tabla1[[#This Row],[Base para Mejor precio]]*(1-$F$2))</f>
        <v>554.00013899999999</v>
      </c>
      <c r="F5798" s="4" t="s">
        <v>4</v>
      </c>
      <c r="G5798" s="16" t="s">
        <v>6131</v>
      </c>
      <c r="H5798" s="5">
        <f>IFERROR(IF($F$3=0,"-",Tabla1[[#This Row],[Precio de Cliente neto]]*(1+$F$3)),"-")</f>
        <v>923.33356499999991</v>
      </c>
      <c r="I5798" s="5">
        <v>879.36530000000005</v>
      </c>
      <c r="J5798" s="5">
        <v>791.42876999999999</v>
      </c>
      <c r="K5798" s="26">
        <v>0.21</v>
      </c>
    </row>
    <row r="5799" spans="1:11">
      <c r="A5799" s="4">
        <v>30206</v>
      </c>
      <c r="B5799" t="s">
        <v>4415</v>
      </c>
      <c r="C5799" s="5">
        <f>IF($F$2=0," - ",Tabla1[[#This Row],[Base Precio de Lista neto]])</f>
        <v>1476.5315000000001</v>
      </c>
      <c r="D5799" s="5">
        <f>IF($F$2=0," - ",Tabla1[[#This Row],[Base Precio de Lista neto]]*(1-$F$2))</f>
        <v>1033.57205</v>
      </c>
      <c r="E5799" s="5">
        <f>IF($F$2=0," - ",Tabla1[[#This Row],[Base para Mejor precio]]*(1-$F$2))</f>
        <v>930.21484499999985</v>
      </c>
      <c r="F5799" s="4" t="s">
        <v>4</v>
      </c>
      <c r="G5799" s="16" t="s">
        <v>6131</v>
      </c>
      <c r="H5799" s="5">
        <f>IFERROR(IF($F$3=0,"-",Tabla1[[#This Row],[Precio de Cliente neto]]*(1+$F$3)),"-")</f>
        <v>1550.3580750000001</v>
      </c>
      <c r="I5799" s="5">
        <v>1476.5315000000001</v>
      </c>
      <c r="J5799" s="5">
        <v>1328.87835</v>
      </c>
      <c r="K5799" s="26">
        <v>0.21</v>
      </c>
    </row>
    <row r="5800" spans="1:11">
      <c r="A5800" s="4">
        <v>30207</v>
      </c>
      <c r="B5800" t="s">
        <v>4416</v>
      </c>
      <c r="C5800" s="5">
        <f>IF($F$2=0," - ",Tabla1[[#This Row],[Base Precio de Lista neto]])</f>
        <v>1099.6476</v>
      </c>
      <c r="D5800" s="5">
        <f>IF($F$2=0," - ",Tabla1[[#This Row],[Base Precio de Lista neto]]*(1-$F$2))</f>
        <v>769.75331999999992</v>
      </c>
      <c r="E5800" s="5">
        <f>IF($F$2=0," - ",Tabla1[[#This Row],[Base para Mejor precio]]*(1-$F$2))</f>
        <v>692.77798800000005</v>
      </c>
      <c r="F5800" s="4" t="s">
        <v>4</v>
      </c>
      <c r="G5800" s="16" t="s">
        <v>6131</v>
      </c>
      <c r="H5800" s="5">
        <f>IFERROR(IF($F$3=0,"-",Tabla1[[#This Row],[Precio de Cliente neto]]*(1+$F$3)),"-")</f>
        <v>1154.6299799999999</v>
      </c>
      <c r="I5800" s="5">
        <v>1099.6476</v>
      </c>
      <c r="J5800" s="5">
        <v>989.68284000000006</v>
      </c>
      <c r="K5800" s="26">
        <v>0.21</v>
      </c>
    </row>
    <row r="5801" spans="1:11">
      <c r="A5801" s="4">
        <v>30208</v>
      </c>
      <c r="B5801" t="s">
        <v>4417</v>
      </c>
      <c r="C5801" s="5">
        <f>IF($F$2=0," - ",Tabla1[[#This Row],[Base Precio de Lista neto]])</f>
        <v>1794.7834</v>
      </c>
      <c r="D5801" s="5">
        <f>IF($F$2=0," - ",Tabla1[[#This Row],[Base Precio de Lista neto]]*(1-$F$2))</f>
        <v>1256.3483799999999</v>
      </c>
      <c r="E5801" s="5">
        <f>IF($F$2=0," - ",Tabla1[[#This Row],[Base para Mejor precio]]*(1-$F$2))</f>
        <v>1130.713542</v>
      </c>
      <c r="F5801" s="4" t="s">
        <v>4</v>
      </c>
      <c r="G5801" s="16" t="s">
        <v>6131</v>
      </c>
      <c r="H5801" s="5">
        <f>IFERROR(IF($F$3=0,"-",Tabla1[[#This Row],[Precio de Cliente neto]]*(1+$F$3)),"-")</f>
        <v>1884.5225699999999</v>
      </c>
      <c r="I5801" s="5">
        <v>1794.7834</v>
      </c>
      <c r="J5801" s="5">
        <v>1615.3050599999999</v>
      </c>
      <c r="K5801" s="26">
        <v>0.21</v>
      </c>
    </row>
    <row r="5802" spans="1:11">
      <c r="A5802" s="4">
        <v>30209</v>
      </c>
      <c r="B5802" t="s">
        <v>4418</v>
      </c>
      <c r="C5802" s="5">
        <f>IF($F$2=0," - ",Tabla1[[#This Row],[Base Precio de Lista neto]])</f>
        <v>2603.1545000000001</v>
      </c>
      <c r="D5802" s="5">
        <f>IF($F$2=0," - ",Tabla1[[#This Row],[Base Precio de Lista neto]]*(1-$F$2))</f>
        <v>1822.2081499999999</v>
      </c>
      <c r="E5802" s="5">
        <f>IF($F$2=0," - ",Tabla1[[#This Row],[Base para Mejor precio]]*(1-$F$2))</f>
        <v>1639.987335</v>
      </c>
      <c r="F5802" s="4" t="s">
        <v>4</v>
      </c>
      <c r="G5802" s="16" t="s">
        <v>6131</v>
      </c>
      <c r="H5802" s="5">
        <f>IFERROR(IF($F$3=0,"-",Tabla1[[#This Row],[Precio de Cliente neto]]*(1+$F$3)),"-")</f>
        <v>2733.3122249999997</v>
      </c>
      <c r="I5802" s="5">
        <v>2603.1545000000001</v>
      </c>
      <c r="J5802" s="5">
        <v>2342.83905</v>
      </c>
      <c r="K5802" s="26">
        <v>0.21</v>
      </c>
    </row>
    <row r="5803" spans="1:11">
      <c r="A5803" s="4">
        <v>30210</v>
      </c>
      <c r="B5803" t="s">
        <v>4419</v>
      </c>
      <c r="C5803" s="5">
        <f>IF($F$2=0," - ",Tabla1[[#This Row],[Base Precio de Lista neto]])</f>
        <v>370.62209999999999</v>
      </c>
      <c r="D5803" s="5">
        <f>IF($F$2=0," - ",Tabla1[[#This Row],[Base Precio de Lista neto]]*(1-$F$2))</f>
        <v>259.43546999999995</v>
      </c>
      <c r="E5803" s="5">
        <f>IF($F$2=0," - ",Tabla1[[#This Row],[Base para Mejor precio]]*(1-$F$2))</f>
        <v>233.49192299999999</v>
      </c>
      <c r="F5803" s="4" t="s">
        <v>4</v>
      </c>
      <c r="G5803" s="16" t="s">
        <v>6131</v>
      </c>
      <c r="H5803" s="5">
        <f>IFERROR(IF($F$3=0,"-",Tabla1[[#This Row],[Precio de Cliente neto]]*(1+$F$3)),"-")</f>
        <v>389.15320499999996</v>
      </c>
      <c r="I5803" s="5">
        <v>370.62209999999999</v>
      </c>
      <c r="J5803" s="5">
        <v>333.55989</v>
      </c>
      <c r="K5803" s="26">
        <v>0.21</v>
      </c>
    </row>
    <row r="5804" spans="1:11">
      <c r="A5804" s="4">
        <v>30211</v>
      </c>
      <c r="B5804" t="s">
        <v>4420</v>
      </c>
      <c r="C5804" s="5">
        <f>IF($F$2=0," - ",Tabla1[[#This Row],[Base Precio de Lista neto]])</f>
        <v>370.62209999999999</v>
      </c>
      <c r="D5804" s="5">
        <f>IF($F$2=0," - ",Tabla1[[#This Row],[Base Precio de Lista neto]]*(1-$F$2))</f>
        <v>259.43546999999995</v>
      </c>
      <c r="E5804" s="5">
        <f>IF($F$2=0," - ",Tabla1[[#This Row],[Base para Mejor precio]]*(1-$F$2))</f>
        <v>233.49192299999999</v>
      </c>
      <c r="F5804" s="4" t="s">
        <v>4</v>
      </c>
      <c r="G5804" s="16" t="s">
        <v>6131</v>
      </c>
      <c r="H5804" s="5">
        <f>IFERROR(IF($F$3=0,"-",Tabla1[[#This Row],[Precio de Cliente neto]]*(1+$F$3)),"-")</f>
        <v>389.15320499999996</v>
      </c>
      <c r="I5804" s="5">
        <v>370.62209999999999</v>
      </c>
      <c r="J5804" s="5">
        <v>333.55989</v>
      </c>
      <c r="K5804" s="26">
        <v>0.21</v>
      </c>
    </row>
    <row r="5805" spans="1:11">
      <c r="A5805" s="4">
        <v>30212</v>
      </c>
      <c r="B5805" t="s">
        <v>4421</v>
      </c>
      <c r="C5805" s="5">
        <f>IF($F$2=0," - ",Tabla1[[#This Row],[Base Precio de Lista neto]])</f>
        <v>534.06010000000003</v>
      </c>
      <c r="D5805" s="5">
        <f>IF($F$2=0," - ",Tabla1[[#This Row],[Base Precio de Lista neto]]*(1-$F$2))</f>
        <v>373.84206999999998</v>
      </c>
      <c r="E5805" s="5">
        <f>IF($F$2=0," - ",Tabla1[[#This Row],[Base para Mejor precio]]*(1-$F$2))</f>
        <v>336.45786299999997</v>
      </c>
      <c r="F5805" s="4" t="s">
        <v>4</v>
      </c>
      <c r="G5805" s="16" t="s">
        <v>6131</v>
      </c>
      <c r="H5805" s="5">
        <f>IFERROR(IF($F$3=0,"-",Tabla1[[#This Row],[Precio de Cliente neto]]*(1+$F$3)),"-")</f>
        <v>560.763105</v>
      </c>
      <c r="I5805" s="5">
        <v>534.06010000000003</v>
      </c>
      <c r="J5805" s="5">
        <v>480.65409</v>
      </c>
      <c r="K5805" s="26">
        <v>0.21</v>
      </c>
    </row>
    <row r="5806" spans="1:11">
      <c r="A5806" s="4">
        <v>30213</v>
      </c>
      <c r="B5806" t="s">
        <v>4422</v>
      </c>
      <c r="C5806" s="5">
        <f>IF($F$2=0," - ",Tabla1[[#This Row],[Base Precio de Lista neto]])</f>
        <v>534.06010000000003</v>
      </c>
      <c r="D5806" s="5">
        <f>IF($F$2=0," - ",Tabla1[[#This Row],[Base Precio de Lista neto]]*(1-$F$2))</f>
        <v>373.84206999999998</v>
      </c>
      <c r="E5806" s="5">
        <f>IF($F$2=0," - ",Tabla1[[#This Row],[Base para Mejor precio]]*(1-$F$2))</f>
        <v>336.45786299999997</v>
      </c>
      <c r="F5806" s="4" t="s">
        <v>4</v>
      </c>
      <c r="G5806" s="16" t="s">
        <v>6131</v>
      </c>
      <c r="H5806" s="5">
        <f>IFERROR(IF($F$3=0,"-",Tabla1[[#This Row],[Precio de Cliente neto]]*(1+$F$3)),"-")</f>
        <v>560.763105</v>
      </c>
      <c r="I5806" s="5">
        <v>534.06010000000003</v>
      </c>
      <c r="J5806" s="5">
        <v>480.65409</v>
      </c>
      <c r="K5806" s="26">
        <v>0.21</v>
      </c>
    </row>
    <row r="5807" spans="1:11">
      <c r="A5807" s="4">
        <v>30214</v>
      </c>
      <c r="B5807" t="s">
        <v>4423</v>
      </c>
      <c r="C5807" s="5">
        <f>IF($F$2=0," - ",Tabla1[[#This Row],[Base Precio de Lista neto]])</f>
        <v>658.44190000000003</v>
      </c>
      <c r="D5807" s="5">
        <f>IF($F$2=0," - ",Tabla1[[#This Row],[Base Precio de Lista neto]]*(1-$F$2))</f>
        <v>460.90933000000001</v>
      </c>
      <c r="E5807" s="5">
        <f>IF($F$2=0," - ",Tabla1[[#This Row],[Base para Mejor precio]]*(1-$F$2))</f>
        <v>414.818397</v>
      </c>
      <c r="F5807" s="4" t="s">
        <v>4</v>
      </c>
      <c r="G5807" s="16" t="s">
        <v>6131</v>
      </c>
      <c r="H5807" s="5">
        <f>IFERROR(IF($F$3=0,"-",Tabla1[[#This Row],[Precio de Cliente neto]]*(1+$F$3)),"-")</f>
        <v>691.36399500000005</v>
      </c>
      <c r="I5807" s="5">
        <v>658.44190000000003</v>
      </c>
      <c r="J5807" s="5">
        <v>592.59771000000001</v>
      </c>
      <c r="K5807" s="26">
        <v>0.21</v>
      </c>
    </row>
    <row r="5808" spans="1:11">
      <c r="A5808" s="4">
        <v>30215</v>
      </c>
      <c r="B5808" t="s">
        <v>4424</v>
      </c>
      <c r="C5808" s="5">
        <f>IF($F$2=0," - ",Tabla1[[#This Row],[Base Precio de Lista neto]])</f>
        <v>658.44190000000003</v>
      </c>
      <c r="D5808" s="5">
        <f>IF($F$2=0," - ",Tabla1[[#This Row],[Base Precio de Lista neto]]*(1-$F$2))</f>
        <v>460.90933000000001</v>
      </c>
      <c r="E5808" s="5">
        <f>IF($F$2=0," - ",Tabla1[[#This Row],[Base para Mejor precio]]*(1-$F$2))</f>
        <v>414.818397</v>
      </c>
      <c r="F5808" s="4" t="s">
        <v>4</v>
      </c>
      <c r="G5808" s="16" t="s">
        <v>6131</v>
      </c>
      <c r="H5808" s="5">
        <f>IFERROR(IF($F$3=0,"-",Tabla1[[#This Row],[Precio de Cliente neto]]*(1+$F$3)),"-")</f>
        <v>691.36399500000005</v>
      </c>
      <c r="I5808" s="5">
        <v>658.44190000000003</v>
      </c>
      <c r="J5808" s="5">
        <v>592.59771000000001</v>
      </c>
      <c r="K5808" s="26">
        <v>0.21</v>
      </c>
    </row>
    <row r="5809" spans="1:11">
      <c r="A5809" s="4">
        <v>30216</v>
      </c>
      <c r="B5809" t="s">
        <v>4425</v>
      </c>
      <c r="C5809" s="5">
        <f>IF($F$2=0," - ",Tabla1[[#This Row],[Base Precio de Lista neto]])</f>
        <v>775.07820000000004</v>
      </c>
      <c r="D5809" s="5">
        <f>IF($F$2=0," - ",Tabla1[[#This Row],[Base Precio de Lista neto]]*(1-$F$2))</f>
        <v>542.55474000000004</v>
      </c>
      <c r="E5809" s="5">
        <f>IF($F$2=0," - ",Tabla1[[#This Row],[Base para Mejor precio]]*(1-$F$2))</f>
        <v>488.29926599999999</v>
      </c>
      <c r="F5809" s="4" t="s">
        <v>4</v>
      </c>
      <c r="G5809" s="16" t="s">
        <v>6131</v>
      </c>
      <c r="H5809" s="5">
        <f>IFERROR(IF($F$3=0,"-",Tabla1[[#This Row],[Precio de Cliente neto]]*(1+$F$3)),"-")</f>
        <v>813.83211000000006</v>
      </c>
      <c r="I5809" s="5">
        <v>775.07820000000004</v>
      </c>
      <c r="J5809" s="5">
        <v>697.57038</v>
      </c>
      <c r="K5809" s="26">
        <v>0.21</v>
      </c>
    </row>
    <row r="5810" spans="1:11">
      <c r="A5810" s="4">
        <v>30217</v>
      </c>
      <c r="B5810" t="s">
        <v>4426</v>
      </c>
      <c r="C5810" s="5">
        <f>IF($F$2=0," - ",Tabla1[[#This Row],[Base Precio de Lista neto]])</f>
        <v>775.07820000000004</v>
      </c>
      <c r="D5810" s="5">
        <f>IF($F$2=0," - ",Tabla1[[#This Row],[Base Precio de Lista neto]]*(1-$F$2))</f>
        <v>542.55474000000004</v>
      </c>
      <c r="E5810" s="5">
        <f>IF($F$2=0," - ",Tabla1[[#This Row],[Base para Mejor precio]]*(1-$F$2))</f>
        <v>488.29926599999999</v>
      </c>
      <c r="F5810" s="4" t="s">
        <v>4</v>
      </c>
      <c r="G5810" s="16" t="s">
        <v>6131</v>
      </c>
      <c r="H5810" s="5">
        <f>IFERROR(IF($F$3=0,"-",Tabla1[[#This Row],[Precio de Cliente neto]]*(1+$F$3)),"-")</f>
        <v>813.83211000000006</v>
      </c>
      <c r="I5810" s="5">
        <v>775.07820000000004</v>
      </c>
      <c r="J5810" s="5">
        <v>697.57038</v>
      </c>
      <c r="K5810" s="26">
        <v>0.21</v>
      </c>
    </row>
    <row r="5811" spans="1:11">
      <c r="A5811" s="4">
        <v>30218</v>
      </c>
      <c r="B5811" t="s">
        <v>4427</v>
      </c>
      <c r="C5811" s="5">
        <f>IF($F$2=0," - ",Tabla1[[#This Row],[Base Precio de Lista neto]])</f>
        <v>840.02030000000002</v>
      </c>
      <c r="D5811" s="5">
        <f>IF($F$2=0," - ",Tabla1[[#This Row],[Base Precio de Lista neto]]*(1-$F$2))</f>
        <v>588.01420999999993</v>
      </c>
      <c r="E5811" s="5">
        <f>IF($F$2=0," - ",Tabla1[[#This Row],[Base para Mejor precio]]*(1-$F$2))</f>
        <v>529.21278900000004</v>
      </c>
      <c r="F5811" s="4" t="s">
        <v>4</v>
      </c>
      <c r="G5811" s="16" t="s">
        <v>6131</v>
      </c>
      <c r="H5811" s="5">
        <f>IFERROR(IF($F$3=0,"-",Tabla1[[#This Row],[Precio de Cliente neto]]*(1+$F$3)),"-")</f>
        <v>882.02131499999996</v>
      </c>
      <c r="I5811" s="5">
        <v>840.02030000000002</v>
      </c>
      <c r="J5811" s="5">
        <v>756.01827000000003</v>
      </c>
      <c r="K5811" s="26">
        <v>0.21</v>
      </c>
    </row>
    <row r="5812" spans="1:11">
      <c r="A5812" s="4">
        <v>30219</v>
      </c>
      <c r="B5812" t="s">
        <v>4428</v>
      </c>
      <c r="C5812" s="5">
        <f>IF($F$2=0," - ",Tabla1[[#This Row],[Base Precio de Lista neto]])</f>
        <v>840.02030000000002</v>
      </c>
      <c r="D5812" s="5">
        <f>IF($F$2=0," - ",Tabla1[[#This Row],[Base Precio de Lista neto]]*(1-$F$2))</f>
        <v>588.01420999999993</v>
      </c>
      <c r="E5812" s="5">
        <f>IF($F$2=0," - ",Tabla1[[#This Row],[Base para Mejor precio]]*(1-$F$2))</f>
        <v>529.21278900000004</v>
      </c>
      <c r="F5812" s="4" t="s">
        <v>4</v>
      </c>
      <c r="G5812" s="16" t="s">
        <v>6131</v>
      </c>
      <c r="H5812" s="5">
        <f>IFERROR(IF($F$3=0,"-",Tabla1[[#This Row],[Precio de Cliente neto]]*(1+$F$3)),"-")</f>
        <v>882.02131499999996</v>
      </c>
      <c r="I5812" s="5">
        <v>840.02030000000002</v>
      </c>
      <c r="J5812" s="5">
        <v>756.01827000000003</v>
      </c>
      <c r="K5812" s="26">
        <v>0.21</v>
      </c>
    </row>
    <row r="5813" spans="1:11">
      <c r="A5813" s="4">
        <v>30220</v>
      </c>
      <c r="B5813" t="s">
        <v>4429</v>
      </c>
      <c r="C5813" s="5">
        <f>IF($F$2=0," - ",Tabla1[[#This Row],[Base Precio de Lista neto]])</f>
        <v>458.61799999999999</v>
      </c>
      <c r="D5813" s="5">
        <f>IF($F$2=0," - ",Tabla1[[#This Row],[Base Precio de Lista neto]]*(1-$F$2))</f>
        <v>321.0326</v>
      </c>
      <c r="E5813" s="5">
        <f>IF($F$2=0," - ",Tabla1[[#This Row],[Base para Mejor precio]]*(1-$F$2))</f>
        <v>288.92933999999997</v>
      </c>
      <c r="F5813" s="4" t="s">
        <v>4</v>
      </c>
      <c r="G5813" s="16" t="s">
        <v>6131</v>
      </c>
      <c r="H5813" s="5">
        <f>IFERROR(IF($F$3=0,"-",Tabla1[[#This Row],[Precio de Cliente neto]]*(1+$F$3)),"-")</f>
        <v>481.5489</v>
      </c>
      <c r="I5813" s="5">
        <v>458.61799999999999</v>
      </c>
      <c r="J5813" s="5">
        <v>412.75619999999998</v>
      </c>
      <c r="K5813" s="26">
        <v>0.21</v>
      </c>
    </row>
    <row r="5814" spans="1:11">
      <c r="A5814" s="4">
        <v>30221</v>
      </c>
      <c r="B5814" t="s">
        <v>4430</v>
      </c>
      <c r="C5814" s="5">
        <f>IF($F$2=0," - ",Tabla1[[#This Row],[Base Precio de Lista neto]])</f>
        <v>458.61799999999999</v>
      </c>
      <c r="D5814" s="5">
        <f>IF($F$2=0," - ",Tabla1[[#This Row],[Base Precio de Lista neto]]*(1-$F$2))</f>
        <v>321.0326</v>
      </c>
      <c r="E5814" s="5">
        <f>IF($F$2=0," - ",Tabla1[[#This Row],[Base para Mejor precio]]*(1-$F$2))</f>
        <v>288.92933999999997</v>
      </c>
      <c r="F5814" s="4" t="s">
        <v>4</v>
      </c>
      <c r="G5814" s="16" t="s">
        <v>6131</v>
      </c>
      <c r="H5814" s="5">
        <f>IFERROR(IF($F$3=0,"-",Tabla1[[#This Row],[Precio de Cliente neto]]*(1+$F$3)),"-")</f>
        <v>481.5489</v>
      </c>
      <c r="I5814" s="5">
        <v>458.61799999999999</v>
      </c>
      <c r="J5814" s="5">
        <v>412.75619999999998</v>
      </c>
      <c r="K5814" s="26">
        <v>0.21</v>
      </c>
    </row>
    <row r="5815" spans="1:11">
      <c r="A5815" s="4">
        <v>30222</v>
      </c>
      <c r="B5815" t="s">
        <v>4431</v>
      </c>
      <c r="C5815" s="5">
        <f>IF($F$2=0," - ",Tabla1[[#This Row],[Base Precio de Lista neto]])</f>
        <v>673.22059999999999</v>
      </c>
      <c r="D5815" s="5">
        <f>IF($F$2=0," - ",Tabla1[[#This Row],[Base Precio de Lista neto]]*(1-$F$2))</f>
        <v>471.25441999999998</v>
      </c>
      <c r="E5815" s="5">
        <f>IF($F$2=0," - ",Tabla1[[#This Row],[Base para Mejor precio]]*(1-$F$2))</f>
        <v>424.12897800000002</v>
      </c>
      <c r="F5815" s="4" t="s">
        <v>4</v>
      </c>
      <c r="G5815" s="16" t="s">
        <v>6131</v>
      </c>
      <c r="H5815" s="5">
        <f>IFERROR(IF($F$3=0,"-",Tabla1[[#This Row],[Precio de Cliente neto]]*(1+$F$3)),"-")</f>
        <v>706.88162999999997</v>
      </c>
      <c r="I5815" s="5">
        <v>673.22059999999999</v>
      </c>
      <c r="J5815" s="5">
        <v>605.89854000000003</v>
      </c>
      <c r="K5815" s="26">
        <v>0.21</v>
      </c>
    </row>
    <row r="5816" spans="1:11">
      <c r="A5816" s="4">
        <v>30223</v>
      </c>
      <c r="B5816" t="s">
        <v>4432</v>
      </c>
      <c r="C5816" s="5">
        <f>IF($F$2=0," - ",Tabla1[[#This Row],[Base Precio de Lista neto]])</f>
        <v>673.22059999999999</v>
      </c>
      <c r="D5816" s="5">
        <f>IF($F$2=0," - ",Tabla1[[#This Row],[Base Precio de Lista neto]]*(1-$F$2))</f>
        <v>471.25441999999998</v>
      </c>
      <c r="E5816" s="5">
        <f>IF($F$2=0," - ",Tabla1[[#This Row],[Base para Mejor precio]]*(1-$F$2))</f>
        <v>424.12897800000002</v>
      </c>
      <c r="F5816" s="4" t="s">
        <v>4</v>
      </c>
      <c r="G5816" s="16" t="s">
        <v>6131</v>
      </c>
      <c r="H5816" s="5">
        <f>IFERROR(IF($F$3=0,"-",Tabla1[[#This Row],[Precio de Cliente neto]]*(1+$F$3)),"-")</f>
        <v>706.88162999999997</v>
      </c>
      <c r="I5816" s="5">
        <v>673.22059999999999</v>
      </c>
      <c r="J5816" s="5">
        <v>605.89854000000003</v>
      </c>
      <c r="K5816" s="26">
        <v>0.21</v>
      </c>
    </row>
    <row r="5817" spans="1:11">
      <c r="A5817" s="4">
        <v>30224</v>
      </c>
      <c r="B5817" t="s">
        <v>4433</v>
      </c>
      <c r="C5817" s="5">
        <f>IF($F$2=0," - ",Tabla1[[#This Row],[Base Precio de Lista neto]])</f>
        <v>937.65229999999997</v>
      </c>
      <c r="D5817" s="5">
        <f>IF($F$2=0," - ",Tabla1[[#This Row],[Base Precio de Lista neto]]*(1-$F$2))</f>
        <v>656.35660999999993</v>
      </c>
      <c r="E5817" s="5">
        <f>IF($F$2=0," - ",Tabla1[[#This Row],[Base para Mejor precio]]*(1-$F$2))</f>
        <v>590.72094899999991</v>
      </c>
      <c r="F5817" s="4" t="s">
        <v>4</v>
      </c>
      <c r="G5817" s="16" t="s">
        <v>6131</v>
      </c>
      <c r="H5817" s="5">
        <f>IFERROR(IF($F$3=0,"-",Tabla1[[#This Row],[Precio de Cliente neto]]*(1+$F$3)),"-")</f>
        <v>984.53491499999996</v>
      </c>
      <c r="I5817" s="5">
        <v>937.65229999999997</v>
      </c>
      <c r="J5817" s="5">
        <v>843.88706999999999</v>
      </c>
      <c r="K5817" s="26">
        <v>0.21</v>
      </c>
    </row>
    <row r="5818" spans="1:11">
      <c r="A5818" s="4">
        <v>30225</v>
      </c>
      <c r="B5818" t="s">
        <v>4434</v>
      </c>
      <c r="C5818" s="5">
        <f>IF($F$2=0," - ",Tabla1[[#This Row],[Base Precio de Lista neto]])</f>
        <v>937.65229999999997</v>
      </c>
      <c r="D5818" s="5">
        <f>IF($F$2=0," - ",Tabla1[[#This Row],[Base Precio de Lista neto]]*(1-$F$2))</f>
        <v>656.35660999999993</v>
      </c>
      <c r="E5818" s="5">
        <f>IF($F$2=0," - ",Tabla1[[#This Row],[Base para Mejor precio]]*(1-$F$2))</f>
        <v>590.72094899999991</v>
      </c>
      <c r="F5818" s="4" t="s">
        <v>4</v>
      </c>
      <c r="G5818" s="16" t="s">
        <v>6131</v>
      </c>
      <c r="H5818" s="5">
        <f>IFERROR(IF($F$3=0,"-",Tabla1[[#This Row],[Precio de Cliente neto]]*(1+$F$3)),"-")</f>
        <v>984.53491499999996</v>
      </c>
      <c r="I5818" s="5">
        <v>937.65229999999997</v>
      </c>
      <c r="J5818" s="5">
        <v>843.88706999999999</v>
      </c>
      <c r="K5818" s="26">
        <v>0.21</v>
      </c>
    </row>
    <row r="5819" spans="1:11">
      <c r="A5819" s="4">
        <v>30226</v>
      </c>
      <c r="B5819" t="s">
        <v>4435</v>
      </c>
      <c r="C5819" s="5">
        <f>IF($F$2=0," - ",Tabla1[[#This Row],[Base Precio de Lista neto]])</f>
        <v>1283.8326999999999</v>
      </c>
      <c r="D5819" s="5">
        <f>IF($F$2=0," - ",Tabla1[[#This Row],[Base Precio de Lista neto]]*(1-$F$2))</f>
        <v>898.68288999999993</v>
      </c>
      <c r="E5819" s="5">
        <f>IF($F$2=0," - ",Tabla1[[#This Row],[Base para Mejor precio]]*(1-$F$2))</f>
        <v>808.81460099999993</v>
      </c>
      <c r="F5819" s="4" t="s">
        <v>4</v>
      </c>
      <c r="G5819" s="16" t="s">
        <v>6131</v>
      </c>
      <c r="H5819" s="5">
        <f>IFERROR(IF($F$3=0,"-",Tabla1[[#This Row],[Precio de Cliente neto]]*(1+$F$3)),"-")</f>
        <v>1348.0243349999998</v>
      </c>
      <c r="I5819" s="5">
        <v>1283.8326999999999</v>
      </c>
      <c r="J5819" s="5">
        <v>1155.4494299999999</v>
      </c>
      <c r="K5819" s="26">
        <v>0.21</v>
      </c>
    </row>
    <row r="5820" spans="1:11">
      <c r="A5820" s="4">
        <v>30227</v>
      </c>
      <c r="B5820" t="s">
        <v>4436</v>
      </c>
      <c r="C5820" s="5">
        <f>IF($F$2=0," - ",Tabla1[[#This Row],[Base Precio de Lista neto]])</f>
        <v>1283.8326999999999</v>
      </c>
      <c r="D5820" s="5">
        <f>IF($F$2=0," - ",Tabla1[[#This Row],[Base Precio de Lista neto]]*(1-$F$2))</f>
        <v>898.68288999999993</v>
      </c>
      <c r="E5820" s="5">
        <f>IF($F$2=0," - ",Tabla1[[#This Row],[Base para Mejor precio]]*(1-$F$2))</f>
        <v>808.81460099999993</v>
      </c>
      <c r="F5820" s="4" t="s">
        <v>4</v>
      </c>
      <c r="G5820" s="16" t="s">
        <v>6131</v>
      </c>
      <c r="H5820" s="5">
        <f>IFERROR(IF($F$3=0,"-",Tabla1[[#This Row],[Precio de Cliente neto]]*(1+$F$3)),"-")</f>
        <v>1348.0243349999998</v>
      </c>
      <c r="I5820" s="5">
        <v>1283.8326999999999</v>
      </c>
      <c r="J5820" s="5">
        <v>1155.4494299999999</v>
      </c>
      <c r="K5820" s="26">
        <v>0.21</v>
      </c>
    </row>
    <row r="5821" spans="1:11">
      <c r="A5821" s="4">
        <v>30228</v>
      </c>
      <c r="B5821" t="s">
        <v>4437</v>
      </c>
      <c r="C5821" s="5">
        <f>IF($F$2=0," - ",Tabla1[[#This Row],[Base Precio de Lista neto]])</f>
        <v>578.6798</v>
      </c>
      <c r="D5821" s="5">
        <f>IF($F$2=0," - ",Tabla1[[#This Row],[Base Precio de Lista neto]]*(1-$F$2))</f>
        <v>405.07585999999998</v>
      </c>
      <c r="E5821" s="5">
        <f>IF($F$2=0," - ",Tabla1[[#This Row],[Base para Mejor precio]]*(1-$F$2))</f>
        <v>364.56827399999997</v>
      </c>
      <c r="F5821" s="4" t="s">
        <v>4</v>
      </c>
      <c r="G5821" s="16" t="s">
        <v>6131</v>
      </c>
      <c r="H5821" s="5">
        <f>IFERROR(IF($F$3=0,"-",Tabla1[[#This Row],[Precio de Cliente neto]]*(1+$F$3)),"-")</f>
        <v>607.61378999999999</v>
      </c>
      <c r="I5821" s="5">
        <v>578.6798</v>
      </c>
      <c r="J5821" s="5">
        <v>520.81182000000001</v>
      </c>
      <c r="K5821" s="26">
        <v>0.21</v>
      </c>
    </row>
    <row r="5822" spans="1:11">
      <c r="A5822" s="4">
        <v>30229</v>
      </c>
      <c r="B5822" t="s">
        <v>4438</v>
      </c>
      <c r="C5822" s="5">
        <f>IF($F$2=0," - ",Tabla1[[#This Row],[Base Precio de Lista neto]])</f>
        <v>1103.0435</v>
      </c>
      <c r="D5822" s="5">
        <f>IF($F$2=0," - ",Tabla1[[#This Row],[Base Precio de Lista neto]]*(1-$F$2))</f>
        <v>772.13045</v>
      </c>
      <c r="E5822" s="5">
        <f>IF($F$2=0," - ",Tabla1[[#This Row],[Base para Mejor precio]]*(1-$F$2))</f>
        <v>694.91740499999992</v>
      </c>
      <c r="F5822" s="4" t="s">
        <v>4</v>
      </c>
      <c r="G5822" s="16" t="s">
        <v>6131</v>
      </c>
      <c r="H5822" s="5">
        <f>IFERROR(IF($F$3=0,"-",Tabla1[[#This Row],[Precio de Cliente neto]]*(1+$F$3)),"-")</f>
        <v>1158.1956749999999</v>
      </c>
      <c r="I5822" s="5">
        <v>1103.0435</v>
      </c>
      <c r="J5822" s="5">
        <v>992.73915</v>
      </c>
      <c r="K5822" s="26">
        <v>0.21</v>
      </c>
    </row>
    <row r="5823" spans="1:11">
      <c r="A5823" s="4">
        <v>30230</v>
      </c>
      <c r="B5823" t="s">
        <v>4439</v>
      </c>
      <c r="C5823" s="5">
        <f>IF($F$2=0," - ",Tabla1[[#This Row],[Base Precio de Lista neto]])</f>
        <v>1861.9849999999999</v>
      </c>
      <c r="D5823" s="5">
        <f>IF($F$2=0," - ",Tabla1[[#This Row],[Base Precio de Lista neto]]*(1-$F$2))</f>
        <v>1303.3894999999998</v>
      </c>
      <c r="E5823" s="5">
        <f>IF($F$2=0," - ",Tabla1[[#This Row],[Base para Mejor precio]]*(1-$F$2))</f>
        <v>1173.0505499999999</v>
      </c>
      <c r="F5823" s="4" t="s">
        <v>4</v>
      </c>
      <c r="G5823" s="16" t="s">
        <v>6131</v>
      </c>
      <c r="H5823" s="5">
        <f>IFERROR(IF($F$3=0,"-",Tabla1[[#This Row],[Precio de Cliente neto]]*(1+$F$3)),"-")</f>
        <v>1955.0842499999997</v>
      </c>
      <c r="I5823" s="5">
        <v>1861.9849999999999</v>
      </c>
      <c r="J5823" s="5">
        <v>1675.7864999999999</v>
      </c>
      <c r="K5823" s="26">
        <v>0.21</v>
      </c>
    </row>
    <row r="5824" spans="1:11">
      <c r="A5824" s="4">
        <v>30231</v>
      </c>
      <c r="B5824" t="s">
        <v>6643</v>
      </c>
      <c r="C5824" s="5">
        <f>IF($F$2=0," - ",Tabla1[[#This Row],[Base Precio de Lista neto]])</f>
        <v>436.25029999999998</v>
      </c>
      <c r="D5824" s="5">
        <f>IF($F$2=0," - ",Tabla1[[#This Row],[Base Precio de Lista neto]]*(1-$F$2))</f>
        <v>305.37520999999998</v>
      </c>
      <c r="E5824" s="5">
        <f>IF($F$2=0," - ",Tabla1[[#This Row],[Base para Mejor precio]]*(1-$F$2))</f>
        <v>274.83768899999995</v>
      </c>
      <c r="F5824" s="4" t="s">
        <v>4</v>
      </c>
      <c r="G5824" s="16" t="s">
        <v>6131</v>
      </c>
      <c r="H5824" s="5">
        <f>IFERROR(IF($F$3=0,"-",Tabla1[[#This Row],[Precio de Cliente neto]]*(1+$F$3)),"-")</f>
        <v>458.062815</v>
      </c>
      <c r="I5824" s="5">
        <v>436.25029999999998</v>
      </c>
      <c r="J5824" s="5">
        <v>392.62527</v>
      </c>
      <c r="K5824" s="26">
        <v>0.21</v>
      </c>
    </row>
    <row r="5825" spans="1:11">
      <c r="A5825" s="4">
        <v>30232</v>
      </c>
      <c r="B5825" t="s">
        <v>6644</v>
      </c>
      <c r="C5825" s="5">
        <f>IF($F$2=0," - ",Tabla1[[#This Row],[Base Precio de Lista neto]])</f>
        <v>489.95249999999999</v>
      </c>
      <c r="D5825" s="5">
        <f>IF($F$2=0," - ",Tabla1[[#This Row],[Base Precio de Lista neto]]*(1-$F$2))</f>
        <v>342.96674999999999</v>
      </c>
      <c r="E5825" s="5">
        <f>IF($F$2=0," - ",Tabla1[[#This Row],[Base para Mejor precio]]*(1-$F$2))</f>
        <v>308.670075</v>
      </c>
      <c r="F5825" s="4" t="s">
        <v>4</v>
      </c>
      <c r="G5825" s="16" t="s">
        <v>6131</v>
      </c>
      <c r="H5825" s="5">
        <f>IFERROR(IF($F$3=0,"-",Tabla1[[#This Row],[Precio de Cliente neto]]*(1+$F$3)),"-")</f>
        <v>514.45012499999996</v>
      </c>
      <c r="I5825" s="5">
        <v>489.95249999999999</v>
      </c>
      <c r="J5825" s="5">
        <v>440.95724999999999</v>
      </c>
      <c r="K5825" s="26">
        <v>0.21</v>
      </c>
    </row>
    <row r="5826" spans="1:11">
      <c r="A5826" s="4">
        <v>30233</v>
      </c>
      <c r="B5826" t="s">
        <v>6645</v>
      </c>
      <c r="C5826" s="5">
        <f>IF($F$2=0," - ",Tabla1[[#This Row],[Base Precio de Lista neto]])</f>
        <v>618.63620000000003</v>
      </c>
      <c r="D5826" s="5">
        <f>IF($F$2=0," - ",Tabla1[[#This Row],[Base Precio de Lista neto]]*(1-$F$2))</f>
        <v>433.04534000000001</v>
      </c>
      <c r="E5826" s="5">
        <f>IF($F$2=0," - ",Tabla1[[#This Row],[Base para Mejor precio]]*(1-$F$2))</f>
        <v>389.74080599999996</v>
      </c>
      <c r="F5826" s="4" t="s">
        <v>4</v>
      </c>
      <c r="G5826" s="16" t="s">
        <v>6131</v>
      </c>
      <c r="H5826" s="5">
        <f>IFERROR(IF($F$3=0,"-",Tabla1[[#This Row],[Precio de Cliente neto]]*(1+$F$3)),"-")</f>
        <v>649.56800999999996</v>
      </c>
      <c r="I5826" s="5">
        <v>618.63620000000003</v>
      </c>
      <c r="J5826" s="5">
        <v>556.77257999999995</v>
      </c>
      <c r="K5826" s="26">
        <v>0.21</v>
      </c>
    </row>
    <row r="5827" spans="1:11">
      <c r="A5827" s="4">
        <v>30234</v>
      </c>
      <c r="B5827" t="s">
        <v>6646</v>
      </c>
      <c r="C5827" s="5">
        <f>IF($F$2=0," - ",Tabla1[[#This Row],[Base Precio de Lista neto]])</f>
        <v>836.11779999999999</v>
      </c>
      <c r="D5827" s="5">
        <f>IF($F$2=0," - ",Tabla1[[#This Row],[Base Precio de Lista neto]]*(1-$F$2))</f>
        <v>585.2824599999999</v>
      </c>
      <c r="E5827" s="5">
        <f>IF($F$2=0," - ",Tabla1[[#This Row],[Base para Mejor precio]]*(1-$F$2))</f>
        <v>526.75421400000005</v>
      </c>
      <c r="F5827" s="4" t="s">
        <v>4</v>
      </c>
      <c r="G5827" s="16" t="s">
        <v>6131</v>
      </c>
      <c r="H5827" s="5">
        <f>IFERROR(IF($F$3=0,"-",Tabla1[[#This Row],[Precio de Cliente neto]]*(1+$F$3)),"-")</f>
        <v>877.92368999999985</v>
      </c>
      <c r="I5827" s="5">
        <v>836.11779999999999</v>
      </c>
      <c r="J5827" s="5">
        <v>752.50602000000003</v>
      </c>
      <c r="K5827" s="26">
        <v>0.21</v>
      </c>
    </row>
    <row r="5828" spans="1:11">
      <c r="A5828" s="4">
        <v>30235</v>
      </c>
      <c r="B5828" t="s">
        <v>6647</v>
      </c>
      <c r="C5828" s="5">
        <f>IF($F$2=0," - ",Tabla1[[#This Row],[Base Precio de Lista neto]])</f>
        <v>483.7122</v>
      </c>
      <c r="D5828" s="5">
        <f>IF($F$2=0," - ",Tabla1[[#This Row],[Base Precio de Lista neto]]*(1-$F$2))</f>
        <v>338.59853999999996</v>
      </c>
      <c r="E5828" s="5">
        <f>IF($F$2=0," - ",Tabla1[[#This Row],[Base para Mejor precio]]*(1-$F$2))</f>
        <v>304.73868599999997</v>
      </c>
      <c r="F5828" s="4" t="s">
        <v>4</v>
      </c>
      <c r="G5828" s="16" t="s">
        <v>6131</v>
      </c>
      <c r="H5828" s="5">
        <f>IFERROR(IF($F$3=0,"-",Tabla1[[#This Row],[Precio de Cliente neto]]*(1+$F$3)),"-")</f>
        <v>507.89780999999994</v>
      </c>
      <c r="I5828" s="5">
        <v>483.7122</v>
      </c>
      <c r="J5828" s="5">
        <v>435.34098</v>
      </c>
      <c r="K5828" s="26">
        <v>0.21</v>
      </c>
    </row>
    <row r="5829" spans="1:11">
      <c r="A5829" s="4">
        <v>30236</v>
      </c>
      <c r="B5829" t="s">
        <v>6648</v>
      </c>
      <c r="C5829" s="5">
        <f>IF($F$2=0," - ",Tabla1[[#This Row],[Base Precio de Lista neto]])</f>
        <v>525.24360000000001</v>
      </c>
      <c r="D5829" s="5">
        <f>IF($F$2=0," - ",Tabla1[[#This Row],[Base Precio de Lista neto]]*(1-$F$2))</f>
        <v>367.67052000000001</v>
      </c>
      <c r="E5829" s="5">
        <f>IF($F$2=0," - ",Tabla1[[#This Row],[Base para Mejor precio]]*(1-$F$2))</f>
        <v>330.90346799999998</v>
      </c>
      <c r="F5829" s="4" t="s">
        <v>4</v>
      </c>
      <c r="G5829" s="16" t="s">
        <v>6131</v>
      </c>
      <c r="H5829" s="5">
        <f>IFERROR(IF($F$3=0,"-",Tabla1[[#This Row],[Precio de Cliente neto]]*(1+$F$3)),"-")</f>
        <v>551.50577999999996</v>
      </c>
      <c r="I5829" s="5">
        <v>525.24360000000001</v>
      </c>
      <c r="J5829" s="5">
        <v>472.71924000000001</v>
      </c>
      <c r="K5829" s="26">
        <v>0.21</v>
      </c>
    </row>
    <row r="5830" spans="1:11">
      <c r="A5830" s="4">
        <v>30237</v>
      </c>
      <c r="B5830" t="s">
        <v>6649</v>
      </c>
      <c r="C5830" s="5">
        <f>IF($F$2=0," - ",Tabla1[[#This Row],[Base Precio de Lista neto]])</f>
        <v>645.08019999999999</v>
      </c>
      <c r="D5830" s="5">
        <f>IF($F$2=0," - ",Tabla1[[#This Row],[Base Precio de Lista neto]]*(1-$F$2))</f>
        <v>451.55613999999997</v>
      </c>
      <c r="E5830" s="5">
        <f>IF($F$2=0," - ",Tabla1[[#This Row],[Base para Mejor precio]]*(1-$F$2))</f>
        <v>406.40052599999996</v>
      </c>
      <c r="F5830" s="4" t="s">
        <v>4</v>
      </c>
      <c r="G5830" s="16" t="s">
        <v>6131</v>
      </c>
      <c r="H5830" s="5">
        <f>IFERROR(IF($F$3=0,"-",Tabla1[[#This Row],[Precio de Cliente neto]]*(1+$F$3)),"-")</f>
        <v>677.33420999999998</v>
      </c>
      <c r="I5830" s="5">
        <v>645.08019999999999</v>
      </c>
      <c r="J5830" s="5">
        <v>580.57218</v>
      </c>
      <c r="K5830" s="26">
        <v>0.21</v>
      </c>
    </row>
    <row r="5831" spans="1:11">
      <c r="A5831" s="4">
        <v>30238</v>
      </c>
      <c r="B5831" t="s">
        <v>6650</v>
      </c>
      <c r="C5831" s="5">
        <f>IF($F$2=0," - ",Tabla1[[#This Row],[Base Precio de Lista neto]])</f>
        <v>831.96310000000005</v>
      </c>
      <c r="D5831" s="5">
        <f>IF($F$2=0," - ",Tabla1[[#This Row],[Base Precio de Lista neto]]*(1-$F$2))</f>
        <v>582.37417000000005</v>
      </c>
      <c r="E5831" s="5">
        <f>IF($F$2=0," - ",Tabla1[[#This Row],[Base para Mejor precio]]*(1-$F$2))</f>
        <v>524.136753</v>
      </c>
      <c r="F5831" s="4" t="s">
        <v>4</v>
      </c>
      <c r="G5831" s="16" t="s">
        <v>6131</v>
      </c>
      <c r="H5831" s="5">
        <f>IFERROR(IF($F$3=0,"-",Tabla1[[#This Row],[Precio de Cliente neto]]*(1+$F$3)),"-")</f>
        <v>873.56125500000007</v>
      </c>
      <c r="I5831" s="5">
        <v>831.96310000000005</v>
      </c>
      <c r="J5831" s="5">
        <v>748.76679000000001</v>
      </c>
      <c r="K5831" s="26">
        <v>0.21</v>
      </c>
    </row>
    <row r="5832" spans="1:11">
      <c r="A5832" s="4">
        <v>30239</v>
      </c>
      <c r="B5832" t="s">
        <v>6651</v>
      </c>
      <c r="C5832" s="5">
        <f>IF($F$2=0," - ",Tabla1[[#This Row],[Base Precio de Lista neto]])</f>
        <v>483.7122</v>
      </c>
      <c r="D5832" s="5">
        <f>IF($F$2=0," - ",Tabla1[[#This Row],[Base Precio de Lista neto]]*(1-$F$2))</f>
        <v>338.59853999999996</v>
      </c>
      <c r="E5832" s="5">
        <f>IF($F$2=0," - ",Tabla1[[#This Row],[Base para Mejor precio]]*(1-$F$2))</f>
        <v>304.73868599999997</v>
      </c>
      <c r="F5832" s="4" t="s">
        <v>4</v>
      </c>
      <c r="G5832" s="16" t="s">
        <v>6131</v>
      </c>
      <c r="H5832" s="5">
        <f>IFERROR(IF($F$3=0,"-",Tabla1[[#This Row],[Precio de Cliente neto]]*(1+$F$3)),"-")</f>
        <v>507.89780999999994</v>
      </c>
      <c r="I5832" s="5">
        <v>483.7122</v>
      </c>
      <c r="J5832" s="5">
        <v>435.34098</v>
      </c>
      <c r="K5832" s="26">
        <v>0.21</v>
      </c>
    </row>
    <row r="5833" spans="1:11">
      <c r="A5833" s="4">
        <v>30240</v>
      </c>
      <c r="B5833" t="s">
        <v>6652</v>
      </c>
      <c r="C5833" s="5">
        <f>IF($F$2=0," - ",Tabla1[[#This Row],[Base Precio de Lista neto]])</f>
        <v>525.24360000000001</v>
      </c>
      <c r="D5833" s="5">
        <f>IF($F$2=0," - ",Tabla1[[#This Row],[Base Precio de Lista neto]]*(1-$F$2))</f>
        <v>367.67052000000001</v>
      </c>
      <c r="E5833" s="5">
        <f>IF($F$2=0," - ",Tabla1[[#This Row],[Base para Mejor precio]]*(1-$F$2))</f>
        <v>330.90346799999998</v>
      </c>
      <c r="F5833" s="4" t="s">
        <v>4</v>
      </c>
      <c r="G5833" s="16" t="s">
        <v>6131</v>
      </c>
      <c r="H5833" s="5">
        <f>IFERROR(IF($F$3=0,"-",Tabla1[[#This Row],[Precio de Cliente neto]]*(1+$F$3)),"-")</f>
        <v>551.50577999999996</v>
      </c>
      <c r="I5833" s="5">
        <v>525.24360000000001</v>
      </c>
      <c r="J5833" s="5">
        <v>472.71924000000001</v>
      </c>
      <c r="K5833" s="26">
        <v>0.21</v>
      </c>
    </row>
    <row r="5834" spans="1:11">
      <c r="A5834" s="4">
        <v>30241</v>
      </c>
      <c r="B5834" t="s">
        <v>6653</v>
      </c>
      <c r="C5834" s="5">
        <f>IF($F$2=0," - ",Tabla1[[#This Row],[Base Precio de Lista neto]])</f>
        <v>645.08019999999999</v>
      </c>
      <c r="D5834" s="5">
        <f>IF($F$2=0," - ",Tabla1[[#This Row],[Base Precio de Lista neto]]*(1-$F$2))</f>
        <v>451.55613999999997</v>
      </c>
      <c r="E5834" s="5">
        <f>IF($F$2=0," - ",Tabla1[[#This Row],[Base para Mejor precio]]*(1-$F$2))</f>
        <v>406.40052599999996</v>
      </c>
      <c r="F5834" s="4" t="s">
        <v>4</v>
      </c>
      <c r="G5834" s="16" t="s">
        <v>6131</v>
      </c>
      <c r="H5834" s="5">
        <f>IFERROR(IF($F$3=0,"-",Tabla1[[#This Row],[Precio de Cliente neto]]*(1+$F$3)),"-")</f>
        <v>677.33420999999998</v>
      </c>
      <c r="I5834" s="5">
        <v>645.08019999999999</v>
      </c>
      <c r="J5834" s="5">
        <v>580.57218</v>
      </c>
      <c r="K5834" s="26">
        <v>0.21</v>
      </c>
    </row>
    <row r="5835" spans="1:11">
      <c r="A5835" s="4">
        <v>30242</v>
      </c>
      <c r="B5835" t="s">
        <v>6654</v>
      </c>
      <c r="C5835" s="5">
        <f>IF($F$2=0," - ",Tabla1[[#This Row],[Base Precio de Lista neto]])</f>
        <v>831.96310000000005</v>
      </c>
      <c r="D5835" s="5">
        <f>IF($F$2=0," - ",Tabla1[[#This Row],[Base Precio de Lista neto]]*(1-$F$2))</f>
        <v>582.37417000000005</v>
      </c>
      <c r="E5835" s="5">
        <f>IF($F$2=0," - ",Tabla1[[#This Row],[Base para Mejor precio]]*(1-$F$2))</f>
        <v>524.136753</v>
      </c>
      <c r="F5835" s="4" t="s">
        <v>4</v>
      </c>
      <c r="G5835" s="16" t="s">
        <v>6131</v>
      </c>
      <c r="H5835" s="5">
        <f>IFERROR(IF($F$3=0,"-",Tabla1[[#This Row],[Precio de Cliente neto]]*(1+$F$3)),"-")</f>
        <v>873.56125500000007</v>
      </c>
      <c r="I5835" s="5">
        <v>831.96310000000005</v>
      </c>
      <c r="J5835" s="5">
        <v>748.76679000000001</v>
      </c>
      <c r="K5835" s="26">
        <v>0.21</v>
      </c>
    </row>
    <row r="5836" spans="1:11">
      <c r="A5836" s="4">
        <v>30243</v>
      </c>
      <c r="B5836" t="s">
        <v>6655</v>
      </c>
      <c r="C5836" s="5">
        <f>IF($F$2=0," - ",Tabla1[[#This Row],[Base Precio de Lista neto]])</f>
        <v>513.39859999999999</v>
      </c>
      <c r="D5836" s="5">
        <f>IF($F$2=0," - ",Tabla1[[#This Row],[Base Precio de Lista neto]]*(1-$F$2))</f>
        <v>359.37901999999997</v>
      </c>
      <c r="E5836" s="5">
        <f>IF($F$2=0," - ",Tabla1[[#This Row],[Base para Mejor precio]]*(1-$F$2))</f>
        <v>323.44111799999996</v>
      </c>
      <c r="F5836" s="4" t="s">
        <v>4</v>
      </c>
      <c r="G5836" s="16" t="s">
        <v>6131</v>
      </c>
      <c r="H5836" s="5">
        <f>IFERROR(IF($F$3=0,"-",Tabla1[[#This Row],[Precio de Cliente neto]]*(1+$F$3)),"-")</f>
        <v>539.06853000000001</v>
      </c>
      <c r="I5836" s="5">
        <v>513.39859999999999</v>
      </c>
      <c r="J5836" s="5">
        <v>462.05874</v>
      </c>
      <c r="K5836" s="26">
        <v>0.21</v>
      </c>
    </row>
    <row r="5837" spans="1:11">
      <c r="A5837" s="4">
        <v>30244</v>
      </c>
      <c r="B5837" t="s">
        <v>6656</v>
      </c>
      <c r="C5837" s="5">
        <f>IF($F$2=0," - ",Tabla1[[#This Row],[Base Precio de Lista neto]])</f>
        <v>558.98670000000004</v>
      </c>
      <c r="D5837" s="5">
        <f>IF($F$2=0," - ",Tabla1[[#This Row],[Base Precio de Lista neto]]*(1-$F$2))</f>
        <v>391.29068999999998</v>
      </c>
      <c r="E5837" s="5">
        <f>IF($F$2=0," - ",Tabla1[[#This Row],[Base para Mejor precio]]*(1-$F$2))</f>
        <v>352.16162099999997</v>
      </c>
      <c r="F5837" s="4" t="s">
        <v>4</v>
      </c>
      <c r="G5837" s="16" t="s">
        <v>6131</v>
      </c>
      <c r="H5837" s="5">
        <f>IFERROR(IF($F$3=0,"-",Tabla1[[#This Row],[Precio de Cliente neto]]*(1+$F$3)),"-")</f>
        <v>586.93603499999995</v>
      </c>
      <c r="I5837" s="5">
        <v>558.98670000000004</v>
      </c>
      <c r="J5837" s="5">
        <v>503.08803</v>
      </c>
      <c r="K5837" s="26">
        <v>0.21</v>
      </c>
    </row>
    <row r="5838" spans="1:11">
      <c r="A5838" s="4">
        <v>30245</v>
      </c>
      <c r="B5838" t="s">
        <v>6657</v>
      </c>
      <c r="C5838" s="5">
        <f>IF($F$2=0," - ",Tabla1[[#This Row],[Base Precio de Lista neto]])</f>
        <v>675.64610000000005</v>
      </c>
      <c r="D5838" s="5">
        <f>IF($F$2=0," - ",Tabla1[[#This Row],[Base Precio de Lista neto]]*(1-$F$2))</f>
        <v>472.95227</v>
      </c>
      <c r="E5838" s="5">
        <f>IF($F$2=0," - ",Tabla1[[#This Row],[Base para Mejor precio]]*(1-$F$2))</f>
        <v>425.65704299999999</v>
      </c>
      <c r="F5838" s="4" t="s">
        <v>4</v>
      </c>
      <c r="G5838" s="16" t="s">
        <v>6131</v>
      </c>
      <c r="H5838" s="5">
        <f>IFERROR(IF($F$3=0,"-",Tabla1[[#This Row],[Precio de Cliente neto]]*(1+$F$3)),"-")</f>
        <v>709.428405</v>
      </c>
      <c r="I5838" s="5">
        <v>675.64610000000005</v>
      </c>
      <c r="J5838" s="5">
        <v>608.08149000000003</v>
      </c>
      <c r="K5838" s="26">
        <v>0.21</v>
      </c>
    </row>
    <row r="5839" spans="1:11">
      <c r="A5839" s="4">
        <v>30246</v>
      </c>
      <c r="B5839" t="s">
        <v>6658</v>
      </c>
      <c r="C5839" s="5">
        <f>IF($F$2=0," - ",Tabla1[[#This Row],[Base Precio de Lista neto]])</f>
        <v>871.96280000000002</v>
      </c>
      <c r="D5839" s="5">
        <f>IF($F$2=0," - ",Tabla1[[#This Row],[Base Precio de Lista neto]]*(1-$F$2))</f>
        <v>610.37396000000001</v>
      </c>
      <c r="E5839" s="5">
        <f>IF($F$2=0," - ",Tabla1[[#This Row],[Base para Mejor precio]]*(1-$F$2))</f>
        <v>549.33656399999995</v>
      </c>
      <c r="F5839" s="4" t="s">
        <v>4</v>
      </c>
      <c r="G5839" s="16" t="s">
        <v>6131</v>
      </c>
      <c r="H5839" s="5">
        <f>IFERROR(IF($F$3=0,"-",Tabla1[[#This Row],[Precio de Cliente neto]]*(1+$F$3)),"-")</f>
        <v>915.56094000000007</v>
      </c>
      <c r="I5839" s="5">
        <v>871.96280000000002</v>
      </c>
      <c r="J5839" s="5">
        <v>784.76652000000001</v>
      </c>
      <c r="K5839" s="26">
        <v>0.21</v>
      </c>
    </row>
    <row r="5840" spans="1:11">
      <c r="A5840" s="4">
        <v>30500</v>
      </c>
      <c r="B5840" t="s">
        <v>4440</v>
      </c>
      <c r="C5840" s="5">
        <f>IF($F$2=0," - ",Tabla1[[#This Row],[Base Precio de Lista neto]])</f>
        <v>7443.7824000000001</v>
      </c>
      <c r="D5840" s="5">
        <f>IF($F$2=0," - ",Tabla1[[#This Row],[Base Precio de Lista neto]]*(1-$F$2))</f>
        <v>5210.64768</v>
      </c>
      <c r="E5840" s="5">
        <f>IF($F$2=0," - ",Tabla1[[#This Row],[Base para Mejor precio]]*(1-$F$2))</f>
        <v>4689.5829119999999</v>
      </c>
      <c r="F5840" s="4" t="s">
        <v>4</v>
      </c>
      <c r="G5840" s="16" t="s">
        <v>6131</v>
      </c>
      <c r="H5840" s="5">
        <f>IFERROR(IF($F$3=0,"-",Tabla1[[#This Row],[Precio de Cliente neto]]*(1+$F$3)),"-")</f>
        <v>7815.9715200000001</v>
      </c>
      <c r="I5840" s="5">
        <v>7443.7824000000001</v>
      </c>
      <c r="J5840" s="5">
        <v>6699.40416</v>
      </c>
      <c r="K5840" s="26">
        <v>0.21</v>
      </c>
    </row>
    <row r="5841" spans="1:11">
      <c r="A5841" s="4">
        <v>30501</v>
      </c>
      <c r="B5841" t="s">
        <v>4441</v>
      </c>
      <c r="C5841" s="5">
        <f>IF($F$2=0," - ",Tabla1[[#This Row],[Base Precio de Lista neto]])</f>
        <v>4593.7761</v>
      </c>
      <c r="D5841" s="5">
        <f>IF($F$2=0," - ",Tabla1[[#This Row],[Base Precio de Lista neto]]*(1-$F$2))</f>
        <v>3215.64327</v>
      </c>
      <c r="E5841" s="5">
        <f>IF($F$2=0," - ",Tabla1[[#This Row],[Base para Mejor precio]]*(1-$F$2))</f>
        <v>2894.0789429999995</v>
      </c>
      <c r="F5841" s="4" t="s">
        <v>4</v>
      </c>
      <c r="G5841" s="16" t="s">
        <v>6131</v>
      </c>
      <c r="H5841" s="5">
        <f>IFERROR(IF($F$3=0,"-",Tabla1[[#This Row],[Precio de Cliente neto]]*(1+$F$3)),"-")</f>
        <v>4823.4649049999998</v>
      </c>
      <c r="I5841" s="5">
        <v>4593.7761</v>
      </c>
      <c r="J5841" s="5">
        <v>4134.3984899999996</v>
      </c>
      <c r="K5841" s="26">
        <v>0.21</v>
      </c>
    </row>
    <row r="5842" spans="1:11">
      <c r="A5842" s="4">
        <v>30502</v>
      </c>
      <c r="B5842" t="s">
        <v>4442</v>
      </c>
      <c r="C5842" s="5">
        <f>IF($F$2=0," - ",Tabla1[[#This Row],[Base Precio de Lista neto]])</f>
        <v>8023.799</v>
      </c>
      <c r="D5842" s="5">
        <f>IF($F$2=0," - ",Tabla1[[#This Row],[Base Precio de Lista neto]]*(1-$F$2))</f>
        <v>5616.6592999999993</v>
      </c>
      <c r="E5842" s="5">
        <f>IF($F$2=0," - ",Tabla1[[#This Row],[Base para Mejor precio]]*(1-$F$2))</f>
        <v>5054.9933700000001</v>
      </c>
      <c r="F5842" s="4" t="s">
        <v>4</v>
      </c>
      <c r="G5842" s="16" t="s">
        <v>6131</v>
      </c>
      <c r="H5842" s="5">
        <f>IFERROR(IF($F$3=0,"-",Tabla1[[#This Row],[Precio de Cliente neto]]*(1+$F$3)),"-")</f>
        <v>8424.988949999999</v>
      </c>
      <c r="I5842" s="5">
        <v>8023.799</v>
      </c>
      <c r="J5842" s="5">
        <v>7221.4191000000001</v>
      </c>
      <c r="K5842" s="26">
        <v>0.21</v>
      </c>
    </row>
    <row r="5843" spans="1:11">
      <c r="A5843" s="4">
        <v>30503</v>
      </c>
      <c r="B5843" t="s">
        <v>4443</v>
      </c>
      <c r="C5843" s="5">
        <f>IF($F$2=0," - ",Tabla1[[#This Row],[Base Precio de Lista neto]])</f>
        <v>22060.817800000001</v>
      </c>
      <c r="D5843" s="5">
        <f>IF($F$2=0," - ",Tabla1[[#This Row],[Base Precio de Lista neto]]*(1-$F$2))</f>
        <v>15442.572459999999</v>
      </c>
      <c r="E5843" s="5">
        <f>IF($F$2=0," - ",Tabla1[[#This Row],[Base para Mejor precio]]*(1-$F$2))</f>
        <v>13898.315214</v>
      </c>
      <c r="F5843" s="4" t="s">
        <v>4</v>
      </c>
      <c r="G5843" s="16" t="s">
        <v>6131</v>
      </c>
      <c r="H5843" s="5">
        <f>IFERROR(IF($F$3=0,"-",Tabla1[[#This Row],[Precio de Cliente neto]]*(1+$F$3)),"-")</f>
        <v>23163.858690000001</v>
      </c>
      <c r="I5843" s="5">
        <v>22060.817800000001</v>
      </c>
      <c r="J5843" s="5">
        <v>19854.73602</v>
      </c>
      <c r="K5843" s="26">
        <v>0.21</v>
      </c>
    </row>
    <row r="5844" spans="1:11">
      <c r="A5844" s="4">
        <v>30504</v>
      </c>
      <c r="B5844" t="s">
        <v>4444</v>
      </c>
      <c r="C5844" s="5">
        <f>IF($F$2=0," - ",Tabla1[[#This Row],[Base Precio de Lista neto]])</f>
        <v>22677.910899999999</v>
      </c>
      <c r="D5844" s="5">
        <f>IF($F$2=0," - ",Tabla1[[#This Row],[Base Precio de Lista neto]]*(1-$F$2))</f>
        <v>15874.537629999999</v>
      </c>
      <c r="E5844" s="5">
        <f>IF($F$2=0," - ",Tabla1[[#This Row],[Base para Mejor precio]]*(1-$F$2))</f>
        <v>14287.083866999999</v>
      </c>
      <c r="F5844" s="4" t="s">
        <v>4</v>
      </c>
      <c r="G5844" s="16" t="s">
        <v>6131</v>
      </c>
      <c r="H5844" s="5">
        <f>IFERROR(IF($F$3=0,"-",Tabla1[[#This Row],[Precio de Cliente neto]]*(1+$F$3)),"-")</f>
        <v>23811.806444999998</v>
      </c>
      <c r="I5844" s="5">
        <v>22677.910899999999</v>
      </c>
      <c r="J5844" s="5">
        <v>20410.11981</v>
      </c>
      <c r="K5844" s="26">
        <v>0.21</v>
      </c>
    </row>
    <row r="5845" spans="1:11">
      <c r="A5845" s="4">
        <v>30505</v>
      </c>
      <c r="B5845" t="s">
        <v>4445</v>
      </c>
      <c r="C5845" s="5">
        <f>IF($F$2=0," - ",Tabla1[[#This Row],[Base Precio de Lista neto]])</f>
        <v>6135.5266000000001</v>
      </c>
      <c r="D5845" s="5">
        <f>IF($F$2=0," - ",Tabla1[[#This Row],[Base Precio de Lista neto]]*(1-$F$2))</f>
        <v>4294.8686200000002</v>
      </c>
      <c r="E5845" s="5">
        <f>IF($F$2=0," - ",Tabla1[[#This Row],[Base para Mejor precio]]*(1-$F$2))</f>
        <v>3865.3817579999995</v>
      </c>
      <c r="F5845" s="4" t="s">
        <v>4</v>
      </c>
      <c r="G5845" s="16" t="s">
        <v>6131</v>
      </c>
      <c r="H5845" s="5">
        <f>IFERROR(IF($F$3=0,"-",Tabla1[[#This Row],[Precio de Cliente neto]]*(1+$F$3)),"-")</f>
        <v>6442.3029299999998</v>
      </c>
      <c r="I5845" s="5">
        <v>6135.5266000000001</v>
      </c>
      <c r="J5845" s="5">
        <v>5521.9739399999999</v>
      </c>
      <c r="K5845" s="26">
        <v>0.21</v>
      </c>
    </row>
    <row r="5846" spans="1:11">
      <c r="A5846" s="4">
        <v>30506</v>
      </c>
      <c r="B5846" t="s">
        <v>4446</v>
      </c>
      <c r="C5846" s="5">
        <f>IF($F$2=0," - ",Tabla1[[#This Row],[Base Precio de Lista neto]])</f>
        <v>6235.5958000000001</v>
      </c>
      <c r="D5846" s="5">
        <f>IF($F$2=0," - ",Tabla1[[#This Row],[Base Precio de Lista neto]]*(1-$F$2))</f>
        <v>4364.9170599999998</v>
      </c>
      <c r="E5846" s="5">
        <f>IF($F$2=0," - ",Tabla1[[#This Row],[Base para Mejor precio]]*(1-$F$2))</f>
        <v>3928.4253539999995</v>
      </c>
      <c r="F5846" s="4" t="s">
        <v>4</v>
      </c>
      <c r="G5846" s="16" t="s">
        <v>6131</v>
      </c>
      <c r="H5846" s="5">
        <f>IFERROR(IF($F$3=0,"-",Tabla1[[#This Row],[Precio de Cliente neto]]*(1+$F$3)),"-")</f>
        <v>6547.3755899999996</v>
      </c>
      <c r="I5846" s="5">
        <v>6235.5958000000001</v>
      </c>
      <c r="J5846" s="5">
        <v>5612.03622</v>
      </c>
      <c r="K5846" s="26">
        <v>0.21</v>
      </c>
    </row>
    <row r="5847" spans="1:11">
      <c r="A5847" s="4">
        <v>30507</v>
      </c>
      <c r="B5847" t="s">
        <v>6691</v>
      </c>
      <c r="C5847" s="5">
        <f>IF($F$2=0," - ",Tabla1[[#This Row],[Base Precio de Lista neto]])</f>
        <v>6765.5776999999998</v>
      </c>
      <c r="D5847" s="5">
        <f>IF($F$2=0," - ",Tabla1[[#This Row],[Base Precio de Lista neto]]*(1-$F$2))</f>
        <v>4735.9043899999997</v>
      </c>
      <c r="E5847" s="5">
        <f>IF($F$2=0," - ",Tabla1[[#This Row],[Base para Mejor precio]]*(1-$F$2))</f>
        <v>4262.3139510000001</v>
      </c>
      <c r="F5847" s="4" t="s">
        <v>4</v>
      </c>
      <c r="G5847" s="16" t="s">
        <v>6131</v>
      </c>
      <c r="H5847" s="5">
        <f>IFERROR(IF($F$3=0,"-",Tabla1[[#This Row],[Precio de Cliente neto]]*(1+$F$3)),"-")</f>
        <v>7103.8565849999995</v>
      </c>
      <c r="I5847" s="5">
        <v>6765.5776999999998</v>
      </c>
      <c r="J5847" s="5">
        <v>6089.0199300000004</v>
      </c>
      <c r="K5847" s="26">
        <v>0.21</v>
      </c>
    </row>
    <row r="5848" spans="1:11">
      <c r="A5848" s="4">
        <v>30508</v>
      </c>
      <c r="B5848" t="s">
        <v>9363</v>
      </c>
      <c r="C5848" s="5">
        <f>IF($F$2=0," - ",Tabla1[[#This Row],[Base Precio de Lista neto]])</f>
        <v>7844.0590000000002</v>
      </c>
      <c r="D5848" s="5">
        <f>IF($F$2=0," - ",Tabla1[[#This Row],[Base Precio de Lista neto]]*(1-$F$2))</f>
        <v>5490.8413</v>
      </c>
      <c r="E5848" s="5">
        <f>IF($F$2=0," - ",Tabla1[[#This Row],[Base para Mejor precio]]*(1-$F$2))</f>
        <v>4941.7571699999999</v>
      </c>
      <c r="F5848" s="4" t="s">
        <v>4</v>
      </c>
      <c r="G5848" s="16" t="s">
        <v>6131</v>
      </c>
      <c r="H5848" s="5">
        <f>IFERROR(IF($F$3=0,"-",Tabla1[[#This Row],[Precio de Cliente neto]]*(1+$F$3)),"-")</f>
        <v>8236.2619500000001</v>
      </c>
      <c r="I5848" s="5">
        <v>7844.0590000000002</v>
      </c>
      <c r="J5848" s="5">
        <v>7059.6531000000004</v>
      </c>
      <c r="K5848" s="26">
        <v>0.21</v>
      </c>
    </row>
    <row r="5849" spans="1:11">
      <c r="A5849" s="4">
        <v>31153</v>
      </c>
      <c r="B5849" t="s">
        <v>4447</v>
      </c>
      <c r="C5849" s="5">
        <f>IF($F$2=0," - ",Tabla1[[#This Row],[Base Precio de Lista neto]])</f>
        <v>4.5850999999999997</v>
      </c>
      <c r="D5849" s="5">
        <f>IF($F$2=0," - ",Tabla1[[#This Row],[Base Precio de Lista neto]]*(1-$F$2))</f>
        <v>3.2095699999999998</v>
      </c>
      <c r="E5849" s="5">
        <f>IF($F$2=0," - ",Tabla1[[#This Row],[Base para Mejor precio]]*(1-$F$2))</f>
        <v>2.8886129999999999</v>
      </c>
      <c r="F5849" s="4" t="s">
        <v>6</v>
      </c>
      <c r="G5849" s="16" t="s">
        <v>6131</v>
      </c>
      <c r="H5849" s="5">
        <f>IFERROR(IF($F$3=0,"-",Tabla1[[#This Row],[Precio de Cliente neto]]*(1+$F$3)),"-")</f>
        <v>4.8143549999999999</v>
      </c>
      <c r="I5849" s="5">
        <v>4.5850999999999997</v>
      </c>
      <c r="J5849" s="5">
        <v>4.1265900000000002</v>
      </c>
      <c r="K5849" s="26">
        <v>0.21</v>
      </c>
    </row>
    <row r="5850" spans="1:11">
      <c r="A5850" s="4">
        <v>31183</v>
      </c>
      <c r="B5850" t="s">
        <v>4448</v>
      </c>
      <c r="C5850" s="5">
        <f>IF($F$2=0," - ",Tabla1[[#This Row],[Base Precio de Lista neto]])</f>
        <v>39.588799999999999</v>
      </c>
      <c r="D5850" s="5">
        <f>IF($F$2=0," - ",Tabla1[[#This Row],[Base Precio de Lista neto]]*(1-$F$2))</f>
        <v>27.712159999999997</v>
      </c>
      <c r="E5850" s="5">
        <f>IF($F$2=0," - ",Tabla1[[#This Row],[Base para Mejor precio]]*(1-$F$2))</f>
        <v>24.940943999999998</v>
      </c>
      <c r="F5850" s="4" t="s">
        <v>6</v>
      </c>
      <c r="G5850" s="16" t="s">
        <v>6131</v>
      </c>
      <c r="H5850" s="5">
        <f>IFERROR(IF($F$3=0,"-",Tabla1[[#This Row],[Precio de Cliente neto]]*(1+$F$3)),"-")</f>
        <v>41.568239999999996</v>
      </c>
      <c r="I5850" s="5">
        <v>39.588799999999999</v>
      </c>
      <c r="J5850" s="5">
        <v>35.629919999999998</v>
      </c>
      <c r="K5850" s="26">
        <v>0.21</v>
      </c>
    </row>
    <row r="5851" spans="1:11">
      <c r="A5851" s="4">
        <v>31200</v>
      </c>
      <c r="B5851" t="s">
        <v>4449</v>
      </c>
      <c r="C5851" s="5">
        <f>IF($F$2=0," - ",Tabla1[[#This Row],[Base Precio de Lista neto]])</f>
        <v>96.674999999999997</v>
      </c>
      <c r="D5851" s="5">
        <f>IF($F$2=0," - ",Tabla1[[#This Row],[Base Precio de Lista neto]]*(1-$F$2))</f>
        <v>67.672499999999999</v>
      </c>
      <c r="E5851" s="5">
        <f>IF($F$2=0," - ",Tabla1[[#This Row],[Base para Mejor precio]]*(1-$F$2))</f>
        <v>60.905249999999988</v>
      </c>
      <c r="F5851" s="4" t="s">
        <v>6</v>
      </c>
      <c r="G5851" s="16" t="s">
        <v>6131</v>
      </c>
      <c r="H5851" s="5">
        <f>IFERROR(IF($F$3=0,"-",Tabla1[[#This Row],[Precio de Cliente neto]]*(1+$F$3)),"-")</f>
        <v>101.50874999999999</v>
      </c>
      <c r="I5851" s="5">
        <v>96.674999999999997</v>
      </c>
      <c r="J5851" s="5">
        <v>87.007499999999993</v>
      </c>
      <c r="K5851" s="26">
        <v>0.21</v>
      </c>
    </row>
    <row r="5852" spans="1:11">
      <c r="A5852" s="4">
        <v>31201</v>
      </c>
      <c r="B5852" t="s">
        <v>4450</v>
      </c>
      <c r="C5852" s="5">
        <f>IF($F$2=0," - ",Tabla1[[#This Row],[Base Precio de Lista neto]])</f>
        <v>256.21190000000001</v>
      </c>
      <c r="D5852" s="5">
        <f>IF($F$2=0," - ",Tabla1[[#This Row],[Base Precio de Lista neto]]*(1-$F$2))</f>
        <v>179.34833</v>
      </c>
      <c r="E5852" s="5">
        <f>IF($F$2=0," - ",Tabla1[[#This Row],[Base para Mejor precio]]*(1-$F$2))</f>
        <v>161.41349699999998</v>
      </c>
      <c r="F5852" s="4" t="s">
        <v>6</v>
      </c>
      <c r="G5852" s="16" t="s">
        <v>6131</v>
      </c>
      <c r="H5852" s="5">
        <f>IFERROR(IF($F$3=0,"-",Tabla1[[#This Row],[Precio de Cliente neto]]*(1+$F$3)),"-")</f>
        <v>269.02249499999999</v>
      </c>
      <c r="I5852" s="5">
        <v>256.21190000000001</v>
      </c>
      <c r="J5852" s="5">
        <v>230.59071</v>
      </c>
      <c r="K5852" s="26">
        <v>0.21</v>
      </c>
    </row>
    <row r="5853" spans="1:11">
      <c r="A5853" s="4">
        <v>31202</v>
      </c>
      <c r="B5853" t="s">
        <v>4451</v>
      </c>
      <c r="C5853" s="5">
        <f>IF($F$2=0," - ",Tabla1[[#This Row],[Base Precio de Lista neto]])</f>
        <v>1396.5214000000001</v>
      </c>
      <c r="D5853" s="5">
        <f>IF($F$2=0," - ",Tabla1[[#This Row],[Base Precio de Lista neto]]*(1-$F$2))</f>
        <v>977.56497999999999</v>
      </c>
      <c r="E5853" s="5">
        <f>IF($F$2=0," - ",Tabla1[[#This Row],[Base para Mejor precio]]*(1-$F$2))</f>
        <v>879.80848199999991</v>
      </c>
      <c r="F5853" s="4" t="s">
        <v>6</v>
      </c>
      <c r="G5853" s="16" t="s">
        <v>6131</v>
      </c>
      <c r="H5853" s="5">
        <f>IFERROR(IF($F$3=0,"-",Tabla1[[#This Row],[Precio de Cliente neto]]*(1+$F$3)),"-")</f>
        <v>1466.3474699999999</v>
      </c>
      <c r="I5853" s="5">
        <v>1396.5214000000001</v>
      </c>
      <c r="J5853" s="5">
        <v>1256.8692599999999</v>
      </c>
      <c r="K5853" s="26">
        <v>0.21</v>
      </c>
    </row>
    <row r="5854" spans="1:11">
      <c r="A5854" s="4">
        <v>31203</v>
      </c>
      <c r="B5854" t="s">
        <v>4452</v>
      </c>
      <c r="C5854" s="5">
        <f>IF($F$2=0," - ",Tabla1[[#This Row],[Base Precio de Lista neto]])</f>
        <v>120.4114</v>
      </c>
      <c r="D5854" s="5">
        <f>IF($F$2=0," - ",Tabla1[[#This Row],[Base Precio de Lista neto]]*(1-$F$2))</f>
        <v>84.28797999999999</v>
      </c>
      <c r="E5854" s="5">
        <f>IF($F$2=0," - ",Tabla1[[#This Row],[Base para Mejor precio]]*(1-$F$2))</f>
        <v>75.85918199999999</v>
      </c>
      <c r="F5854" s="4" t="s">
        <v>6</v>
      </c>
      <c r="G5854" s="16" t="s">
        <v>6131</v>
      </c>
      <c r="H5854" s="5">
        <f>IFERROR(IF($F$3=0,"-",Tabla1[[#This Row],[Precio de Cliente neto]]*(1+$F$3)),"-")</f>
        <v>126.43196999999998</v>
      </c>
      <c r="I5854" s="5">
        <v>120.4114</v>
      </c>
      <c r="J5854" s="5">
        <v>108.37026</v>
      </c>
      <c r="K5854" s="26">
        <v>0.21</v>
      </c>
    </row>
    <row r="5855" spans="1:11">
      <c r="A5855" s="4">
        <v>31204</v>
      </c>
      <c r="B5855" t="s">
        <v>4453</v>
      </c>
      <c r="C5855" s="5">
        <f>IF($F$2=0," - ",Tabla1[[#This Row],[Base Precio de Lista neto]])</f>
        <v>217.78280000000001</v>
      </c>
      <c r="D5855" s="5">
        <f>IF($F$2=0," - ",Tabla1[[#This Row],[Base Precio de Lista neto]]*(1-$F$2))</f>
        <v>152.44795999999999</v>
      </c>
      <c r="E5855" s="5">
        <f>IF($F$2=0," - ",Tabla1[[#This Row],[Base para Mejor precio]]*(1-$F$2))</f>
        <v>137.20316399999999</v>
      </c>
      <c r="F5855" s="4" t="s">
        <v>6</v>
      </c>
      <c r="G5855" s="16" t="s">
        <v>6131</v>
      </c>
      <c r="H5855" s="5">
        <f>IFERROR(IF($F$3=0,"-",Tabla1[[#This Row],[Precio de Cliente neto]]*(1+$F$3)),"-")</f>
        <v>228.67194000000001</v>
      </c>
      <c r="I5855" s="5">
        <v>217.78280000000001</v>
      </c>
      <c r="J5855" s="5">
        <v>196.00452000000001</v>
      </c>
      <c r="K5855" s="26">
        <v>0.21</v>
      </c>
    </row>
    <row r="5856" spans="1:11">
      <c r="A5856" s="4">
        <v>31205</v>
      </c>
      <c r="B5856" t="s">
        <v>4454</v>
      </c>
      <c r="C5856" s="5">
        <f>IF($F$2=0," - ",Tabla1[[#This Row],[Base Precio de Lista neto]])</f>
        <v>995.06269999999995</v>
      </c>
      <c r="D5856" s="5">
        <f>IF($F$2=0," - ",Tabla1[[#This Row],[Base Precio de Lista neto]]*(1-$F$2))</f>
        <v>696.54388999999992</v>
      </c>
      <c r="E5856" s="5">
        <f>IF($F$2=0," - ",Tabla1[[#This Row],[Base para Mejor precio]]*(1-$F$2))</f>
        <v>626.889501</v>
      </c>
      <c r="F5856" s="4" t="s">
        <v>6</v>
      </c>
      <c r="G5856" s="16" t="s">
        <v>6131</v>
      </c>
      <c r="H5856" s="5">
        <f>IFERROR(IF($F$3=0,"-",Tabla1[[#This Row],[Precio de Cliente neto]]*(1+$F$3)),"-")</f>
        <v>1044.8158349999999</v>
      </c>
      <c r="I5856" s="5">
        <v>995.06269999999995</v>
      </c>
      <c r="J5856" s="5">
        <v>895.55642999999998</v>
      </c>
      <c r="K5856" s="26">
        <v>0.21</v>
      </c>
    </row>
    <row r="5857" spans="1:11">
      <c r="A5857" s="4">
        <v>31221</v>
      </c>
      <c r="B5857" t="s">
        <v>4455</v>
      </c>
      <c r="C5857" s="5">
        <f>IF($F$2=0," - ",Tabla1[[#This Row],[Base Precio de Lista neto]])</f>
        <v>293.83190000000002</v>
      </c>
      <c r="D5857" s="5">
        <f>IF($F$2=0," - ",Tabla1[[#This Row],[Base Precio de Lista neto]]*(1-$F$2))</f>
        <v>205.68233000000001</v>
      </c>
      <c r="E5857" s="5">
        <f>IF($F$2=0," - ",Tabla1[[#This Row],[Base para Mejor precio]]*(1-$F$2))</f>
        <v>185.11409699999999</v>
      </c>
      <c r="F5857" s="4" t="s">
        <v>6</v>
      </c>
      <c r="G5857" s="16" t="s">
        <v>6131</v>
      </c>
      <c r="H5857" s="5">
        <f>IFERROR(IF($F$3=0,"-",Tabla1[[#This Row],[Precio de Cliente neto]]*(1+$F$3)),"-")</f>
        <v>308.52349500000003</v>
      </c>
      <c r="I5857" s="5">
        <v>293.83190000000002</v>
      </c>
      <c r="J5857" s="5">
        <v>264.44871000000001</v>
      </c>
      <c r="K5857" s="26">
        <v>0.21</v>
      </c>
    </row>
    <row r="5858" spans="1:11">
      <c r="A5858" s="4">
        <v>39940</v>
      </c>
      <c r="B5858" t="s">
        <v>4456</v>
      </c>
      <c r="C5858" s="5">
        <f>IF($F$2=0," - ",Tabla1[[#This Row],[Base Precio de Lista neto]])</f>
        <v>310.17090000000002</v>
      </c>
      <c r="D5858" s="5">
        <f>IF($F$2=0," - ",Tabla1[[#This Row],[Base Precio de Lista neto]]*(1-$F$2))</f>
        <v>217.11963</v>
      </c>
      <c r="E5858" s="5">
        <f>IF($F$2=0," - ",Tabla1[[#This Row],[Base para Mejor precio]]*(1-$F$2))</f>
        <v>195.407667</v>
      </c>
      <c r="F5858" s="4" t="s">
        <v>5</v>
      </c>
      <c r="G5858" s="16" t="s">
        <v>6131</v>
      </c>
      <c r="H5858" s="5">
        <f>IFERROR(IF($F$3=0,"-",Tabla1[[#This Row],[Precio de Cliente neto]]*(1+$F$3)),"-")</f>
        <v>325.67944499999999</v>
      </c>
      <c r="I5858" s="5">
        <v>310.17090000000002</v>
      </c>
      <c r="J5858" s="5">
        <v>279.15381000000002</v>
      </c>
      <c r="K5858" s="26">
        <v>0.21</v>
      </c>
    </row>
    <row r="5859" spans="1:11">
      <c r="A5859" s="4">
        <v>39941</v>
      </c>
      <c r="B5859" t="s">
        <v>4457</v>
      </c>
      <c r="C5859" s="5">
        <f>IF($F$2=0," - ",Tabla1[[#This Row],[Base Precio de Lista neto]])</f>
        <v>340.15969999999999</v>
      </c>
      <c r="D5859" s="5">
        <f>IF($F$2=0," - ",Tabla1[[#This Row],[Base Precio de Lista neto]]*(1-$F$2))</f>
        <v>238.11178999999998</v>
      </c>
      <c r="E5859" s="5">
        <f>IF($F$2=0," - ",Tabla1[[#This Row],[Base para Mejor precio]]*(1-$F$2))</f>
        <v>214.300611</v>
      </c>
      <c r="F5859" s="4" t="s">
        <v>5</v>
      </c>
      <c r="G5859" s="16" t="s">
        <v>6131</v>
      </c>
      <c r="H5859" s="5">
        <f>IFERROR(IF($F$3=0,"-",Tabla1[[#This Row],[Precio de Cliente neto]]*(1+$F$3)),"-")</f>
        <v>357.16768500000001</v>
      </c>
      <c r="I5859" s="5">
        <v>340.15969999999999</v>
      </c>
      <c r="J5859" s="5">
        <v>306.14373000000001</v>
      </c>
      <c r="K5859" s="26">
        <v>0.21</v>
      </c>
    </row>
    <row r="5860" spans="1:11">
      <c r="A5860" s="4">
        <v>39943</v>
      </c>
      <c r="B5860" t="s">
        <v>4458</v>
      </c>
      <c r="C5860" s="5">
        <f>IF($F$2=0," - ",Tabla1[[#This Row],[Base Precio de Lista neto]])</f>
        <v>546.94050000000004</v>
      </c>
      <c r="D5860" s="5">
        <f>IF($F$2=0," - ",Tabla1[[#This Row],[Base Precio de Lista neto]]*(1-$F$2))</f>
        <v>382.85835000000003</v>
      </c>
      <c r="E5860" s="5">
        <f>IF($F$2=0," - ",Tabla1[[#This Row],[Base para Mejor precio]]*(1-$F$2))</f>
        <v>344.57251499999995</v>
      </c>
      <c r="F5860" s="4" t="s">
        <v>5</v>
      </c>
      <c r="G5860" s="16" t="s">
        <v>6131</v>
      </c>
      <c r="H5860" s="5">
        <f>IFERROR(IF($F$3=0,"-",Tabla1[[#This Row],[Precio de Cliente neto]]*(1+$F$3)),"-")</f>
        <v>574.28752500000007</v>
      </c>
      <c r="I5860" s="5">
        <v>546.94050000000004</v>
      </c>
      <c r="J5860" s="5">
        <v>492.24644999999998</v>
      </c>
      <c r="K5860" s="26">
        <v>0.21</v>
      </c>
    </row>
    <row r="5861" spans="1:11">
      <c r="A5861" s="4">
        <v>39944</v>
      </c>
      <c r="B5861" t="s">
        <v>4459</v>
      </c>
      <c r="C5861" s="5">
        <f>IF($F$2=0," - ",Tabla1[[#This Row],[Base Precio de Lista neto]])</f>
        <v>710.42750000000001</v>
      </c>
      <c r="D5861" s="5">
        <f>IF($F$2=0," - ",Tabla1[[#This Row],[Base Precio de Lista neto]]*(1-$F$2))</f>
        <v>497.29924999999997</v>
      </c>
      <c r="E5861" s="5">
        <f>IF($F$2=0," - ",Tabla1[[#This Row],[Base para Mejor precio]]*(1-$F$2))</f>
        <v>447.56932499999999</v>
      </c>
      <c r="F5861" s="4" t="s">
        <v>5</v>
      </c>
      <c r="G5861" s="16" t="s">
        <v>6131</v>
      </c>
      <c r="H5861" s="5">
        <f>IFERROR(IF($F$3=0,"-",Tabla1[[#This Row],[Precio de Cliente neto]]*(1+$F$3)),"-")</f>
        <v>745.94887499999993</v>
      </c>
      <c r="I5861" s="5">
        <v>710.42750000000001</v>
      </c>
      <c r="J5861" s="5">
        <v>639.38475000000005</v>
      </c>
      <c r="K5861" s="26">
        <v>0.21</v>
      </c>
    </row>
    <row r="5862" spans="1:11">
      <c r="A5862" s="4">
        <v>39946</v>
      </c>
      <c r="B5862" t="s">
        <v>4460</v>
      </c>
      <c r="C5862" s="5">
        <f>IF($F$2=0," - ",Tabla1[[#This Row],[Base Precio de Lista neto]])</f>
        <v>291.75259999999997</v>
      </c>
      <c r="D5862" s="5">
        <f>IF($F$2=0," - ",Tabla1[[#This Row],[Base Precio de Lista neto]]*(1-$F$2))</f>
        <v>204.22681999999998</v>
      </c>
      <c r="E5862" s="5">
        <f>IF($F$2=0," - ",Tabla1[[#This Row],[Base para Mejor precio]]*(1-$F$2))</f>
        <v>183.80413799999999</v>
      </c>
      <c r="F5862" s="4" t="s">
        <v>4</v>
      </c>
      <c r="G5862" s="16" t="s">
        <v>6131</v>
      </c>
      <c r="H5862" s="5">
        <f>IFERROR(IF($F$3=0,"-",Tabla1[[#This Row],[Precio de Cliente neto]]*(1+$F$3)),"-")</f>
        <v>306.34022999999996</v>
      </c>
      <c r="I5862" s="5">
        <v>291.75259999999997</v>
      </c>
      <c r="J5862" s="5">
        <v>262.57733999999999</v>
      </c>
      <c r="K5862" s="26">
        <v>0.21</v>
      </c>
    </row>
    <row r="5863" spans="1:11">
      <c r="A5863" s="4">
        <v>39947</v>
      </c>
      <c r="B5863" t="s">
        <v>4461</v>
      </c>
      <c r="C5863" s="5">
        <f>IF($F$2=0," - ",Tabla1[[#This Row],[Base Precio de Lista neto]])</f>
        <v>310.16129999999998</v>
      </c>
      <c r="D5863" s="5">
        <f>IF($F$2=0," - ",Tabla1[[#This Row],[Base Precio de Lista neto]]*(1-$F$2))</f>
        <v>217.11290999999997</v>
      </c>
      <c r="E5863" s="5">
        <f>IF($F$2=0," - ",Tabla1[[#This Row],[Base para Mejor precio]]*(1-$F$2))</f>
        <v>195.40161899999998</v>
      </c>
      <c r="F5863" s="4" t="s">
        <v>4</v>
      </c>
      <c r="G5863" s="16" t="s">
        <v>6131</v>
      </c>
      <c r="H5863" s="5">
        <f>IFERROR(IF($F$3=0,"-",Tabla1[[#This Row],[Precio de Cliente neto]]*(1+$F$3)),"-")</f>
        <v>325.66936499999997</v>
      </c>
      <c r="I5863" s="5">
        <v>310.16129999999998</v>
      </c>
      <c r="J5863" s="5">
        <v>279.14517000000001</v>
      </c>
      <c r="K5863" s="26">
        <v>0.21</v>
      </c>
    </row>
    <row r="5864" spans="1:11">
      <c r="A5864" s="4">
        <v>39948</v>
      </c>
      <c r="B5864" t="s">
        <v>4462</v>
      </c>
      <c r="C5864" s="5">
        <f>IF($F$2=0," - ",Tabla1[[#This Row],[Base Precio de Lista neto]])</f>
        <v>401.90350000000001</v>
      </c>
      <c r="D5864" s="5">
        <f>IF($F$2=0," - ",Tabla1[[#This Row],[Base Precio de Lista neto]]*(1-$F$2))</f>
        <v>281.33244999999999</v>
      </c>
      <c r="E5864" s="5">
        <f>IF($F$2=0," - ",Tabla1[[#This Row],[Base para Mejor precio]]*(1-$F$2))</f>
        <v>253.19920499999998</v>
      </c>
      <c r="F5864" s="4" t="s">
        <v>4</v>
      </c>
      <c r="G5864" s="16" t="s">
        <v>6131</v>
      </c>
      <c r="H5864" s="5">
        <f>IFERROR(IF($F$3=0,"-",Tabla1[[#This Row],[Precio de Cliente neto]]*(1+$F$3)),"-")</f>
        <v>421.99867499999999</v>
      </c>
      <c r="I5864" s="5">
        <v>401.90350000000001</v>
      </c>
      <c r="J5864" s="5">
        <v>361.71314999999998</v>
      </c>
      <c r="K5864" s="26">
        <v>0.21</v>
      </c>
    </row>
    <row r="5865" spans="1:11">
      <c r="A5865" s="4">
        <v>39949</v>
      </c>
      <c r="B5865" t="s">
        <v>4463</v>
      </c>
      <c r="C5865" s="5">
        <f>IF($F$2=0," - ",Tabla1[[#This Row],[Base Precio de Lista neto]])</f>
        <v>233.40190000000001</v>
      </c>
      <c r="D5865" s="5">
        <f>IF($F$2=0," - ",Tabla1[[#This Row],[Base Precio de Lista neto]]*(1-$F$2))</f>
        <v>163.38132999999999</v>
      </c>
      <c r="E5865" s="5">
        <f>IF($F$2=0," - ",Tabla1[[#This Row],[Base para Mejor precio]]*(1-$F$2))</f>
        <v>147.04319699999999</v>
      </c>
      <c r="F5865" s="4" t="s">
        <v>4</v>
      </c>
      <c r="G5865" s="16" t="s">
        <v>6131</v>
      </c>
      <c r="H5865" s="5">
        <f>IFERROR(IF($F$3=0,"-",Tabla1[[#This Row],[Precio de Cliente neto]]*(1+$F$3)),"-")</f>
        <v>245.07199499999999</v>
      </c>
      <c r="I5865" s="5">
        <v>233.40190000000001</v>
      </c>
      <c r="J5865" s="5">
        <v>210.06171000000001</v>
      </c>
      <c r="K5865" s="26">
        <v>0.21</v>
      </c>
    </row>
    <row r="5866" spans="1:11">
      <c r="A5866" s="4">
        <v>39952</v>
      </c>
      <c r="B5866" t="s">
        <v>4464</v>
      </c>
      <c r="C5866" s="5">
        <f>IF($F$2=0," - ",Tabla1[[#This Row],[Base Precio de Lista neto]])</f>
        <v>2040.8992000000001</v>
      </c>
      <c r="D5866" s="5">
        <f>IF($F$2=0," - ",Tabla1[[#This Row],[Base Precio de Lista neto]]*(1-$F$2))</f>
        <v>1428.6294399999999</v>
      </c>
      <c r="E5866" s="5">
        <f>IF($F$2=0," - ",Tabla1[[#This Row],[Base para Mejor precio]]*(1-$F$2))</f>
        <v>1285.766496</v>
      </c>
      <c r="F5866" s="4" t="s">
        <v>5</v>
      </c>
      <c r="G5866" s="16" t="s">
        <v>6131</v>
      </c>
      <c r="H5866" s="5">
        <f>IFERROR(IF($F$3=0,"-",Tabla1[[#This Row],[Precio de Cliente neto]]*(1+$F$3)),"-")</f>
        <v>2142.94416</v>
      </c>
      <c r="I5866" s="5">
        <v>2040.8992000000001</v>
      </c>
      <c r="J5866" s="5">
        <v>1836.8092799999999</v>
      </c>
      <c r="K5866" s="26">
        <v>0.21</v>
      </c>
    </row>
    <row r="5867" spans="1:11">
      <c r="A5867" s="4">
        <v>39953</v>
      </c>
      <c r="B5867" t="s">
        <v>4465</v>
      </c>
      <c r="C5867" s="5">
        <f>IF($F$2=0," - ",Tabla1[[#This Row],[Base Precio de Lista neto]])</f>
        <v>401.36750000000001</v>
      </c>
      <c r="D5867" s="5">
        <f>IF($F$2=0," - ",Tabla1[[#This Row],[Base Precio de Lista neto]]*(1-$F$2))</f>
        <v>280.95724999999999</v>
      </c>
      <c r="E5867" s="5">
        <f>IF($F$2=0," - ",Tabla1[[#This Row],[Base para Mejor precio]]*(1-$F$2))</f>
        <v>252.86152499999997</v>
      </c>
      <c r="F5867" s="4" t="s">
        <v>5</v>
      </c>
      <c r="G5867" s="16" t="s">
        <v>6131</v>
      </c>
      <c r="H5867" s="5">
        <f>IFERROR(IF($F$3=0,"-",Tabla1[[#This Row],[Precio de Cliente neto]]*(1+$F$3)),"-")</f>
        <v>421.43587500000001</v>
      </c>
      <c r="I5867" s="5">
        <v>401.36750000000001</v>
      </c>
      <c r="J5867" s="5">
        <v>361.23075</v>
      </c>
      <c r="K5867" s="26">
        <v>0.21</v>
      </c>
    </row>
    <row r="5868" spans="1:11">
      <c r="A5868" s="4">
        <v>39955</v>
      </c>
      <c r="B5868" t="s">
        <v>4466</v>
      </c>
      <c r="C5868" s="5">
        <f>IF($F$2=0," - ",Tabla1[[#This Row],[Base Precio de Lista neto]])</f>
        <v>648.64679999999998</v>
      </c>
      <c r="D5868" s="5">
        <f>IF($F$2=0," - ",Tabla1[[#This Row],[Base Precio de Lista neto]]*(1-$F$2))</f>
        <v>454.05275999999998</v>
      </c>
      <c r="E5868" s="5">
        <f>IF($F$2=0," - ",Tabla1[[#This Row],[Base para Mejor precio]]*(1-$F$2))</f>
        <v>408.64748399999996</v>
      </c>
      <c r="F5868" s="4" t="s">
        <v>5</v>
      </c>
      <c r="G5868" s="16" t="s">
        <v>6131</v>
      </c>
      <c r="H5868" s="5">
        <f>IFERROR(IF($F$3=0,"-",Tabla1[[#This Row],[Precio de Cliente neto]]*(1+$F$3)),"-")</f>
        <v>681.07913999999994</v>
      </c>
      <c r="I5868" s="5">
        <v>648.64679999999998</v>
      </c>
      <c r="J5868" s="5">
        <v>583.78211999999996</v>
      </c>
      <c r="K5868" s="26">
        <v>0.21</v>
      </c>
    </row>
    <row r="5869" spans="1:11">
      <c r="A5869" s="4">
        <v>39958</v>
      </c>
      <c r="B5869" t="s">
        <v>4467</v>
      </c>
      <c r="C5869" s="5">
        <f>IF($F$2=0," - ",Tabla1[[#This Row],[Base Precio de Lista neto]])</f>
        <v>1063.6175000000001</v>
      </c>
      <c r="D5869" s="5">
        <f>IF($F$2=0," - ",Tabla1[[#This Row],[Base Precio de Lista neto]]*(1-$F$2))</f>
        <v>744.53224999999998</v>
      </c>
      <c r="E5869" s="5">
        <f>IF($F$2=0," - ",Tabla1[[#This Row],[Base para Mejor precio]]*(1-$F$2))</f>
        <v>670.079025</v>
      </c>
      <c r="F5869" s="4" t="s">
        <v>5</v>
      </c>
      <c r="G5869" s="16" t="s">
        <v>6131</v>
      </c>
      <c r="H5869" s="5">
        <f>IFERROR(IF($F$3=0,"-",Tabla1[[#This Row],[Precio de Cliente neto]]*(1+$F$3)),"-")</f>
        <v>1116.7983749999999</v>
      </c>
      <c r="I5869" s="5">
        <v>1063.6175000000001</v>
      </c>
      <c r="J5869" s="5">
        <v>957.25575000000003</v>
      </c>
      <c r="K5869" s="26">
        <v>0.21</v>
      </c>
    </row>
    <row r="5870" spans="1:11">
      <c r="A5870" s="4">
        <v>39959</v>
      </c>
      <c r="B5870" t="s">
        <v>4468</v>
      </c>
      <c r="C5870" s="5">
        <f>IF($F$2=0," - ",Tabla1[[#This Row],[Base Precio de Lista neto]])</f>
        <v>500.68540000000002</v>
      </c>
      <c r="D5870" s="5">
        <f>IF($F$2=0," - ",Tabla1[[#This Row],[Base Precio de Lista neto]]*(1-$F$2))</f>
        <v>350.47978000000001</v>
      </c>
      <c r="E5870" s="5">
        <f>IF($F$2=0," - ",Tabla1[[#This Row],[Base para Mejor precio]]*(1-$F$2))</f>
        <v>315.43180199999995</v>
      </c>
      <c r="F5870" s="4" t="s">
        <v>5</v>
      </c>
      <c r="G5870" s="16" t="s">
        <v>6131</v>
      </c>
      <c r="H5870" s="5">
        <f>IFERROR(IF($F$3=0,"-",Tabla1[[#This Row],[Precio de Cliente neto]]*(1+$F$3)),"-")</f>
        <v>525.71966999999995</v>
      </c>
      <c r="I5870" s="5">
        <v>500.68540000000002</v>
      </c>
      <c r="J5870" s="5">
        <v>450.61685999999997</v>
      </c>
      <c r="K5870" s="26">
        <v>0.21</v>
      </c>
    </row>
    <row r="5871" spans="1:11">
      <c r="A5871" s="4">
        <v>39960</v>
      </c>
      <c r="B5871" t="s">
        <v>4469</v>
      </c>
      <c r="C5871" s="5">
        <f>IF($F$2=0," - ",Tabla1[[#This Row],[Base Precio de Lista neto]])</f>
        <v>712.58960000000002</v>
      </c>
      <c r="D5871" s="5">
        <f>IF($F$2=0," - ",Tabla1[[#This Row],[Base Precio de Lista neto]]*(1-$F$2))</f>
        <v>498.81271999999996</v>
      </c>
      <c r="E5871" s="5">
        <f>IF($F$2=0," - ",Tabla1[[#This Row],[Base para Mejor precio]]*(1-$F$2))</f>
        <v>448.93144799999999</v>
      </c>
      <c r="F5871" s="4" t="s">
        <v>5</v>
      </c>
      <c r="G5871" s="16" t="s">
        <v>6131</v>
      </c>
      <c r="H5871" s="5">
        <f>IFERROR(IF($F$3=0,"-",Tabla1[[#This Row],[Precio de Cliente neto]]*(1+$F$3)),"-")</f>
        <v>748.21907999999996</v>
      </c>
      <c r="I5871" s="5">
        <v>712.58960000000002</v>
      </c>
      <c r="J5871" s="5">
        <v>641.33064000000002</v>
      </c>
      <c r="K5871" s="26">
        <v>0.21</v>
      </c>
    </row>
    <row r="5872" spans="1:11">
      <c r="A5872" s="4">
        <v>39961</v>
      </c>
      <c r="B5872" t="s">
        <v>4470</v>
      </c>
      <c r="C5872" s="5">
        <f>IF($F$2=0," - ",Tabla1[[#This Row],[Base Precio de Lista neto]])</f>
        <v>1039.6600000000001</v>
      </c>
      <c r="D5872" s="5">
        <f>IF($F$2=0," - ",Tabla1[[#This Row],[Base Precio de Lista neto]]*(1-$F$2))</f>
        <v>727.76200000000006</v>
      </c>
      <c r="E5872" s="5">
        <f>IF($F$2=0," - ",Tabla1[[#This Row],[Base para Mejor precio]]*(1-$F$2))</f>
        <v>654.98579999999993</v>
      </c>
      <c r="F5872" s="4" t="s">
        <v>5</v>
      </c>
      <c r="G5872" s="16" t="s">
        <v>6131</v>
      </c>
      <c r="H5872" s="5">
        <f>IFERROR(IF($F$3=0,"-",Tabla1[[#This Row],[Precio de Cliente neto]]*(1+$F$3)),"-")</f>
        <v>1091.643</v>
      </c>
      <c r="I5872" s="5">
        <v>1039.6600000000001</v>
      </c>
      <c r="J5872" s="5">
        <v>935.69399999999996</v>
      </c>
      <c r="K5872" s="26">
        <v>0.21</v>
      </c>
    </row>
    <row r="5873" spans="1:11">
      <c r="A5873" s="4">
        <v>39963</v>
      </c>
      <c r="B5873" t="s">
        <v>4471</v>
      </c>
      <c r="C5873" s="5">
        <f>IF($F$2=0," - ",Tabla1[[#This Row],[Base Precio de Lista neto]])</f>
        <v>1738.5509</v>
      </c>
      <c r="D5873" s="5">
        <f>IF($F$2=0," - ",Tabla1[[#This Row],[Base Precio de Lista neto]]*(1-$F$2))</f>
        <v>1216.9856299999999</v>
      </c>
      <c r="E5873" s="5">
        <f>IF($F$2=0," - ",Tabla1[[#This Row],[Base para Mejor precio]]*(1-$F$2))</f>
        <v>1095.287067</v>
      </c>
      <c r="F5873" s="4" t="s">
        <v>5</v>
      </c>
      <c r="G5873" s="16" t="s">
        <v>6131</v>
      </c>
      <c r="H5873" s="5">
        <f>IFERROR(IF($F$3=0,"-",Tabla1[[#This Row],[Precio de Cliente neto]]*(1+$F$3)),"-")</f>
        <v>1825.4784449999997</v>
      </c>
      <c r="I5873" s="5">
        <v>1738.5509</v>
      </c>
      <c r="J5873" s="5">
        <v>1564.6958099999999</v>
      </c>
      <c r="K5873" s="26">
        <v>0.21</v>
      </c>
    </row>
    <row r="5874" spans="1:11">
      <c r="A5874" s="4">
        <v>39964</v>
      </c>
      <c r="B5874" t="s">
        <v>4472</v>
      </c>
      <c r="C5874" s="5">
        <f>IF($F$2=0," - ",Tabla1[[#This Row],[Base Precio de Lista neto]])</f>
        <v>814.77710000000002</v>
      </c>
      <c r="D5874" s="5">
        <f>IF($F$2=0," - ",Tabla1[[#This Row],[Base Precio de Lista neto]]*(1-$F$2))</f>
        <v>570.34397000000001</v>
      </c>
      <c r="E5874" s="5">
        <f>IF($F$2=0," - ",Tabla1[[#This Row],[Base para Mejor precio]]*(1-$F$2))</f>
        <v>513.309573</v>
      </c>
      <c r="F5874" s="4" t="s">
        <v>5</v>
      </c>
      <c r="G5874" s="16" t="s">
        <v>6131</v>
      </c>
      <c r="H5874" s="5">
        <f>IFERROR(IF($F$3=0,"-",Tabla1[[#This Row],[Precio de Cliente neto]]*(1+$F$3)),"-")</f>
        <v>855.51595500000008</v>
      </c>
      <c r="I5874" s="5">
        <v>814.77710000000002</v>
      </c>
      <c r="J5874" s="5">
        <v>733.29939000000002</v>
      </c>
      <c r="K5874" s="26">
        <v>0.21</v>
      </c>
    </row>
    <row r="5875" spans="1:11">
      <c r="A5875" s="4">
        <v>39965</v>
      </c>
      <c r="B5875" t="s">
        <v>4473</v>
      </c>
      <c r="C5875" s="5">
        <f>IF($F$2=0," - ",Tabla1[[#This Row],[Base Precio de Lista neto]])</f>
        <v>1222.1557</v>
      </c>
      <c r="D5875" s="5">
        <f>IF($F$2=0," - ",Tabla1[[#This Row],[Base Precio de Lista neto]]*(1-$F$2))</f>
        <v>855.50898999999993</v>
      </c>
      <c r="E5875" s="5">
        <f>IF($F$2=0," - ",Tabla1[[#This Row],[Base para Mejor precio]]*(1-$F$2))</f>
        <v>769.95809099999997</v>
      </c>
      <c r="F5875" s="4" t="s">
        <v>5</v>
      </c>
      <c r="G5875" s="16" t="s">
        <v>6131</v>
      </c>
      <c r="H5875" s="5">
        <f>IFERROR(IF($F$3=0,"-",Tabla1[[#This Row],[Precio de Cliente neto]]*(1+$F$3)),"-")</f>
        <v>1283.2634849999999</v>
      </c>
      <c r="I5875" s="5">
        <v>1222.1557</v>
      </c>
      <c r="J5875" s="5">
        <v>1099.94013</v>
      </c>
      <c r="K5875" s="26">
        <v>0.21</v>
      </c>
    </row>
    <row r="5876" spans="1:11">
      <c r="A5876" s="4">
        <v>39966</v>
      </c>
      <c r="B5876" t="s">
        <v>4474</v>
      </c>
      <c r="C5876" s="5">
        <f>IF($F$2=0," - ",Tabla1[[#This Row],[Base Precio de Lista neto]])</f>
        <v>950.57</v>
      </c>
      <c r="D5876" s="5">
        <f>IF($F$2=0," - ",Tabla1[[#This Row],[Base Precio de Lista neto]]*(1-$F$2))</f>
        <v>665.399</v>
      </c>
      <c r="E5876" s="5">
        <f>IF($F$2=0," - ",Tabla1[[#This Row],[Base para Mejor precio]]*(1-$F$2))</f>
        <v>598.85910000000001</v>
      </c>
      <c r="F5876" s="4" t="s">
        <v>5</v>
      </c>
      <c r="G5876" s="16" t="s">
        <v>6131</v>
      </c>
      <c r="H5876" s="5">
        <f>IFERROR(IF($F$3=0,"-",Tabla1[[#This Row],[Precio de Cliente neto]]*(1+$F$3)),"-")</f>
        <v>998.09850000000006</v>
      </c>
      <c r="I5876" s="5">
        <v>950.57</v>
      </c>
      <c r="J5876" s="5">
        <v>855.51300000000003</v>
      </c>
      <c r="K5876" s="26">
        <v>0.21</v>
      </c>
    </row>
    <row r="5877" spans="1:11">
      <c r="A5877" s="4">
        <v>39967</v>
      </c>
      <c r="B5877" t="s">
        <v>4475</v>
      </c>
      <c r="C5877" s="5">
        <f>IF($F$2=0," - ",Tabla1[[#This Row],[Base Precio de Lista neto]])</f>
        <v>1629.5547999999999</v>
      </c>
      <c r="D5877" s="5">
        <f>IF($F$2=0," - ",Tabla1[[#This Row],[Base Precio de Lista neto]]*(1-$F$2))</f>
        <v>1140.6883599999999</v>
      </c>
      <c r="E5877" s="5">
        <f>IF($F$2=0," - ",Tabla1[[#This Row],[Base para Mejor precio]]*(1-$F$2))</f>
        <v>1026.619524</v>
      </c>
      <c r="F5877" s="4" t="s">
        <v>5</v>
      </c>
      <c r="G5877" s="16" t="s">
        <v>6131</v>
      </c>
      <c r="H5877" s="5">
        <f>IFERROR(IF($F$3=0,"-",Tabla1[[#This Row],[Precio de Cliente neto]]*(1+$F$3)),"-")</f>
        <v>1711.0325399999997</v>
      </c>
      <c r="I5877" s="5">
        <v>1629.5547999999999</v>
      </c>
      <c r="J5877" s="5">
        <v>1466.59932</v>
      </c>
      <c r="K5877" s="26">
        <v>0.21</v>
      </c>
    </row>
    <row r="5878" spans="1:11">
      <c r="A5878" s="4">
        <v>39968</v>
      </c>
      <c r="B5878" t="s">
        <v>4476</v>
      </c>
      <c r="C5878" s="5">
        <f>IF($F$2=0," - ",Tabla1[[#This Row],[Base Precio de Lista neto]])</f>
        <v>1597.5929000000001</v>
      </c>
      <c r="D5878" s="5">
        <f>IF($F$2=0," - ",Tabla1[[#This Row],[Base Precio de Lista neto]]*(1-$F$2))</f>
        <v>1118.31503</v>
      </c>
      <c r="E5878" s="5">
        <f>IF($F$2=0," - ",Tabla1[[#This Row],[Base para Mejor precio]]*(1-$F$2))</f>
        <v>1006.4835269999999</v>
      </c>
      <c r="F5878" s="4" t="s">
        <v>5</v>
      </c>
      <c r="G5878" s="16" t="s">
        <v>6131</v>
      </c>
      <c r="H5878" s="5">
        <f>IFERROR(IF($F$3=0,"-",Tabla1[[#This Row],[Precio de Cliente neto]]*(1+$F$3)),"-")</f>
        <v>1677.4725450000001</v>
      </c>
      <c r="I5878" s="5">
        <v>1597.5929000000001</v>
      </c>
      <c r="J5878" s="5">
        <v>1437.8336099999999</v>
      </c>
      <c r="K5878" s="26">
        <v>0.21</v>
      </c>
    </row>
    <row r="5879" spans="1:11">
      <c r="A5879" s="4">
        <v>39970</v>
      </c>
      <c r="B5879" t="s">
        <v>4477</v>
      </c>
      <c r="C5879" s="5">
        <f>IF($F$2=0," - ",Tabla1[[#This Row],[Base Precio de Lista neto]])</f>
        <v>265.4203</v>
      </c>
      <c r="D5879" s="5">
        <f>IF($F$2=0," - ",Tabla1[[#This Row],[Base Precio de Lista neto]]*(1-$F$2))</f>
        <v>185.79420999999999</v>
      </c>
      <c r="E5879" s="5">
        <f>IF($F$2=0," - ",Tabla1[[#This Row],[Base para Mejor precio]]*(1-$F$2))</f>
        <v>167.21478899999997</v>
      </c>
      <c r="F5879" s="4" t="s">
        <v>5</v>
      </c>
      <c r="G5879" s="16" t="s">
        <v>6131</v>
      </c>
      <c r="H5879" s="5">
        <f>IFERROR(IF($F$3=0,"-",Tabla1[[#This Row],[Precio de Cliente neto]]*(1+$F$3)),"-")</f>
        <v>278.69131499999997</v>
      </c>
      <c r="I5879" s="5">
        <v>265.4203</v>
      </c>
      <c r="J5879" s="5">
        <v>238.87826999999999</v>
      </c>
      <c r="K5879" s="26">
        <v>0.21</v>
      </c>
    </row>
    <row r="5880" spans="1:11">
      <c r="A5880" s="4">
        <v>39971</v>
      </c>
      <c r="B5880" t="s">
        <v>4478</v>
      </c>
      <c r="C5880" s="5">
        <f>IF($F$2=0," - ",Tabla1[[#This Row],[Base Precio de Lista neto]])</f>
        <v>294.63330000000002</v>
      </c>
      <c r="D5880" s="5">
        <f>IF($F$2=0," - ",Tabla1[[#This Row],[Base Precio de Lista neto]]*(1-$F$2))</f>
        <v>206.24331000000001</v>
      </c>
      <c r="E5880" s="5">
        <f>IF($F$2=0," - ",Tabla1[[#This Row],[Base para Mejor precio]]*(1-$F$2))</f>
        <v>185.61897899999997</v>
      </c>
      <c r="F5880" s="4" t="s">
        <v>5</v>
      </c>
      <c r="G5880" s="16" t="s">
        <v>6131</v>
      </c>
      <c r="H5880" s="5">
        <f>IFERROR(IF($F$3=0,"-",Tabla1[[#This Row],[Precio de Cliente neto]]*(1+$F$3)),"-")</f>
        <v>309.36496499999998</v>
      </c>
      <c r="I5880" s="5">
        <v>294.63330000000002</v>
      </c>
      <c r="J5880" s="5">
        <v>265.16996999999998</v>
      </c>
      <c r="K5880" s="26">
        <v>0.21</v>
      </c>
    </row>
    <row r="5881" spans="1:11">
      <c r="A5881" s="4">
        <v>39972</v>
      </c>
      <c r="B5881" t="s">
        <v>4479</v>
      </c>
      <c r="C5881" s="5">
        <f>IF($F$2=0," - ",Tabla1[[#This Row],[Base Precio de Lista neto]])</f>
        <v>396.99630000000002</v>
      </c>
      <c r="D5881" s="5">
        <f>IF($F$2=0," - ",Tabla1[[#This Row],[Base Precio de Lista neto]]*(1-$F$2))</f>
        <v>277.89740999999998</v>
      </c>
      <c r="E5881" s="5">
        <f>IF($F$2=0," - ",Tabla1[[#This Row],[Base para Mejor precio]]*(1-$F$2))</f>
        <v>250.10766899999999</v>
      </c>
      <c r="F5881" s="4" t="s">
        <v>5</v>
      </c>
      <c r="G5881" s="16" t="s">
        <v>6131</v>
      </c>
      <c r="H5881" s="5">
        <f>IFERROR(IF($F$3=0,"-",Tabla1[[#This Row],[Precio de Cliente neto]]*(1+$F$3)),"-")</f>
        <v>416.84611499999994</v>
      </c>
      <c r="I5881" s="5">
        <v>396.99630000000002</v>
      </c>
      <c r="J5881" s="5">
        <v>357.29667000000001</v>
      </c>
      <c r="K5881" s="26">
        <v>0.21</v>
      </c>
    </row>
    <row r="5882" spans="1:11">
      <c r="A5882" s="4">
        <v>39973</v>
      </c>
      <c r="B5882" t="s">
        <v>4480</v>
      </c>
      <c r="C5882" s="5">
        <f>IF($F$2=0," - ",Tabla1[[#This Row],[Base Precio de Lista neto]])</f>
        <v>471.86669999999998</v>
      </c>
      <c r="D5882" s="5">
        <f>IF($F$2=0," - ",Tabla1[[#This Row],[Base Precio de Lista neto]]*(1-$F$2))</f>
        <v>330.30668999999995</v>
      </c>
      <c r="E5882" s="5">
        <f>IF($F$2=0," - ",Tabla1[[#This Row],[Base para Mejor precio]]*(1-$F$2))</f>
        <v>297.27602099999996</v>
      </c>
      <c r="F5882" s="4" t="s">
        <v>5</v>
      </c>
      <c r="G5882" s="16" t="s">
        <v>6131</v>
      </c>
      <c r="H5882" s="5">
        <f>IFERROR(IF($F$3=0,"-",Tabla1[[#This Row],[Precio de Cliente neto]]*(1+$F$3)),"-")</f>
        <v>495.46003499999995</v>
      </c>
      <c r="I5882" s="5">
        <v>471.86669999999998</v>
      </c>
      <c r="J5882" s="5">
        <v>424.68002999999999</v>
      </c>
      <c r="K5882" s="26">
        <v>0.21</v>
      </c>
    </row>
    <row r="5883" spans="1:11">
      <c r="A5883" s="4">
        <v>39974</v>
      </c>
      <c r="B5883" t="s">
        <v>4481</v>
      </c>
      <c r="C5883" s="5">
        <f>IF($F$2=0," - ",Tabla1[[#This Row],[Base Precio de Lista neto]])</f>
        <v>599.96720000000005</v>
      </c>
      <c r="D5883" s="5">
        <f>IF($F$2=0," - ",Tabla1[[#This Row],[Base Precio de Lista neto]]*(1-$F$2))</f>
        <v>419.97703999999999</v>
      </c>
      <c r="E5883" s="5">
        <f>IF($F$2=0," - ",Tabla1[[#This Row],[Base para Mejor precio]]*(1-$F$2))</f>
        <v>377.97933599999993</v>
      </c>
      <c r="F5883" s="4" t="s">
        <v>5</v>
      </c>
      <c r="G5883" s="16" t="s">
        <v>6131</v>
      </c>
      <c r="H5883" s="5">
        <f>IFERROR(IF($F$3=0,"-",Tabla1[[#This Row],[Precio de Cliente neto]]*(1+$F$3)),"-")</f>
        <v>629.96555999999998</v>
      </c>
      <c r="I5883" s="5">
        <v>599.96720000000005</v>
      </c>
      <c r="J5883" s="5">
        <v>539.97047999999995</v>
      </c>
      <c r="K5883" s="26">
        <v>0.21</v>
      </c>
    </row>
    <row r="5884" spans="1:11">
      <c r="A5884" s="4">
        <v>39976</v>
      </c>
      <c r="B5884" t="s">
        <v>4482</v>
      </c>
      <c r="C5884" s="5">
        <f>IF($F$2=0," - ",Tabla1[[#This Row],[Base Precio de Lista neto]])</f>
        <v>1849.5488</v>
      </c>
      <c r="D5884" s="5">
        <f>IF($F$2=0," - ",Tabla1[[#This Row],[Base Precio de Lista neto]]*(1-$F$2))</f>
        <v>1294.68416</v>
      </c>
      <c r="E5884" s="5">
        <f>IF($F$2=0," - ",Tabla1[[#This Row],[Base para Mejor precio]]*(1-$F$2))</f>
        <v>1165.2157439999999</v>
      </c>
      <c r="F5884" s="4" t="s">
        <v>5</v>
      </c>
      <c r="G5884" s="16" t="s">
        <v>6131</v>
      </c>
      <c r="H5884" s="5">
        <f>IFERROR(IF($F$3=0,"-",Tabla1[[#This Row],[Precio de Cliente neto]]*(1+$F$3)),"-")</f>
        <v>1942.0262400000001</v>
      </c>
      <c r="I5884" s="5">
        <v>1849.5488</v>
      </c>
      <c r="J5884" s="5">
        <v>1664.59392</v>
      </c>
      <c r="K5884" s="26">
        <v>0.21</v>
      </c>
    </row>
    <row r="5885" spans="1:11">
      <c r="A5885" s="4">
        <v>39979</v>
      </c>
      <c r="B5885" t="s">
        <v>4483</v>
      </c>
      <c r="C5885" s="5">
        <f>IF($F$2=0," - ",Tabla1[[#This Row],[Base Precio de Lista neto]])</f>
        <v>776.81889999999999</v>
      </c>
      <c r="D5885" s="5">
        <f>IF($F$2=0," - ",Tabla1[[#This Row],[Base Precio de Lista neto]]*(1-$F$2))</f>
        <v>543.7732299999999</v>
      </c>
      <c r="E5885" s="5">
        <f>IF($F$2=0," - ",Tabla1[[#This Row],[Base para Mejor precio]]*(1-$F$2))</f>
        <v>489.39590699999997</v>
      </c>
      <c r="F5885" s="4" t="s">
        <v>5</v>
      </c>
      <c r="G5885" s="16" t="s">
        <v>6131</v>
      </c>
      <c r="H5885" s="5">
        <f>IFERROR(IF($F$3=0,"-",Tabla1[[#This Row],[Precio de Cliente neto]]*(1+$F$3)),"-")</f>
        <v>815.6598449999999</v>
      </c>
      <c r="I5885" s="5">
        <v>776.81889999999999</v>
      </c>
      <c r="J5885" s="5">
        <v>699.13701000000003</v>
      </c>
      <c r="K5885" s="26">
        <v>0.21</v>
      </c>
    </row>
    <row r="5886" spans="1:11">
      <c r="A5886" s="4">
        <v>39986</v>
      </c>
      <c r="B5886" t="s">
        <v>4484</v>
      </c>
      <c r="C5886" s="5">
        <f>IF($F$2=0," - ",Tabla1[[#This Row],[Base Precio de Lista neto]])</f>
        <v>4334.8289999999997</v>
      </c>
      <c r="D5886" s="5">
        <f>IF($F$2=0," - ",Tabla1[[#This Row],[Base Precio de Lista neto]]*(1-$F$2))</f>
        <v>3034.3802999999998</v>
      </c>
      <c r="E5886" s="5">
        <f>IF($F$2=0," - ",Tabla1[[#This Row],[Base para Mejor precio]]*(1-$F$2))</f>
        <v>2730.94227</v>
      </c>
      <c r="F5886" s="4" t="s">
        <v>5</v>
      </c>
      <c r="G5886" s="16" t="s">
        <v>6131</v>
      </c>
      <c r="H5886" s="5">
        <f>IFERROR(IF($F$3=0,"-",Tabla1[[#This Row],[Precio de Cliente neto]]*(1+$F$3)),"-")</f>
        <v>4551.5704499999993</v>
      </c>
      <c r="I5886" s="5">
        <v>4334.8289999999997</v>
      </c>
      <c r="J5886" s="5">
        <v>3901.3461000000002</v>
      </c>
      <c r="K5886" s="26">
        <v>0.21</v>
      </c>
    </row>
    <row r="5887" spans="1:11">
      <c r="A5887" s="4">
        <v>39987</v>
      </c>
      <c r="B5887" t="s">
        <v>4485</v>
      </c>
      <c r="C5887" s="5">
        <f>IF($F$2=0," - ",Tabla1[[#This Row],[Base Precio de Lista neto]])</f>
        <v>3569.4933999999998</v>
      </c>
      <c r="D5887" s="5">
        <f>IF($F$2=0," - ",Tabla1[[#This Row],[Base Precio de Lista neto]]*(1-$F$2))</f>
        <v>2498.6453799999999</v>
      </c>
      <c r="E5887" s="5">
        <f>IF($F$2=0," - ",Tabla1[[#This Row],[Base para Mejor precio]]*(1-$F$2))</f>
        <v>2248.7808420000001</v>
      </c>
      <c r="F5887" s="4" t="s">
        <v>5</v>
      </c>
      <c r="G5887" s="16" t="s">
        <v>6131</v>
      </c>
      <c r="H5887" s="5">
        <f>IFERROR(IF($F$3=0,"-",Tabla1[[#This Row],[Precio de Cliente neto]]*(1+$F$3)),"-")</f>
        <v>3747.9680699999999</v>
      </c>
      <c r="I5887" s="5">
        <v>3569.4933999999998</v>
      </c>
      <c r="J5887" s="5">
        <v>3212.5440600000002</v>
      </c>
      <c r="K5887" s="26">
        <v>0.21</v>
      </c>
    </row>
    <row r="5888" spans="1:11">
      <c r="A5888" s="4">
        <v>39988</v>
      </c>
      <c r="B5888" t="s">
        <v>4486</v>
      </c>
      <c r="C5888" s="5">
        <f>IF($F$2=0," - ",Tabla1[[#This Row],[Base Precio de Lista neto]])</f>
        <v>2937.2597000000001</v>
      </c>
      <c r="D5888" s="5">
        <f>IF($F$2=0," - ",Tabla1[[#This Row],[Base Precio de Lista neto]]*(1-$F$2))</f>
        <v>2056.0817899999997</v>
      </c>
      <c r="E5888" s="5">
        <f>IF($F$2=0," - ",Tabla1[[#This Row],[Base para Mejor precio]]*(1-$F$2))</f>
        <v>1850.4736109999999</v>
      </c>
      <c r="F5888" s="4" t="s">
        <v>5</v>
      </c>
      <c r="G5888" s="16" t="s">
        <v>6131</v>
      </c>
      <c r="H5888" s="5">
        <f>IFERROR(IF($F$3=0,"-",Tabla1[[#This Row],[Precio de Cliente neto]]*(1+$F$3)),"-")</f>
        <v>3084.1226849999994</v>
      </c>
      <c r="I5888" s="5">
        <v>2937.2597000000001</v>
      </c>
      <c r="J5888" s="5">
        <v>2643.5337300000001</v>
      </c>
      <c r="K5888" s="26">
        <v>0.21</v>
      </c>
    </row>
    <row r="5889" spans="1:11">
      <c r="A5889" s="4">
        <v>39989</v>
      </c>
      <c r="B5889" t="s">
        <v>4487</v>
      </c>
      <c r="C5889" s="5">
        <f>IF($F$2=0," - ",Tabla1[[#This Row],[Base Precio de Lista neto]])</f>
        <v>2446.4467</v>
      </c>
      <c r="D5889" s="5">
        <f>IF($F$2=0," - ",Tabla1[[#This Row],[Base Precio de Lista neto]]*(1-$F$2))</f>
        <v>1712.5126899999998</v>
      </c>
      <c r="E5889" s="5">
        <f>IF($F$2=0," - ",Tabla1[[#This Row],[Base para Mejor precio]]*(1-$F$2))</f>
        <v>1541.2614209999997</v>
      </c>
      <c r="F5889" s="4" t="s">
        <v>5</v>
      </c>
      <c r="G5889" s="16" t="s">
        <v>6131</v>
      </c>
      <c r="H5889" s="5">
        <f>IFERROR(IF($F$3=0,"-",Tabla1[[#This Row],[Precio de Cliente neto]]*(1+$F$3)),"-")</f>
        <v>2568.7690349999998</v>
      </c>
      <c r="I5889" s="5">
        <v>2446.4467</v>
      </c>
      <c r="J5889" s="5">
        <v>2201.8020299999998</v>
      </c>
      <c r="K5889" s="26">
        <v>0.21</v>
      </c>
    </row>
    <row r="5890" spans="1:11">
      <c r="A5890" s="4">
        <v>39990</v>
      </c>
      <c r="B5890" t="s">
        <v>4488</v>
      </c>
      <c r="C5890" s="5">
        <f>IF($F$2=0," - ",Tabla1[[#This Row],[Base Precio de Lista neto]])</f>
        <v>2238.4751000000001</v>
      </c>
      <c r="D5890" s="5">
        <f>IF($F$2=0," - ",Tabla1[[#This Row],[Base Precio de Lista neto]]*(1-$F$2))</f>
        <v>1566.9325699999999</v>
      </c>
      <c r="E5890" s="5">
        <f>IF($F$2=0," - ",Tabla1[[#This Row],[Base para Mejor precio]]*(1-$F$2))</f>
        <v>1410.239313</v>
      </c>
      <c r="F5890" s="4" t="s">
        <v>5</v>
      </c>
      <c r="G5890" s="16" t="s">
        <v>6131</v>
      </c>
      <c r="H5890" s="5">
        <f>IFERROR(IF($F$3=0,"-",Tabla1[[#This Row],[Precio de Cliente neto]]*(1+$F$3)),"-")</f>
        <v>2350.3988549999999</v>
      </c>
      <c r="I5890" s="5">
        <v>2238.4751000000001</v>
      </c>
      <c r="J5890" s="5">
        <v>2014.6275900000001</v>
      </c>
      <c r="K5890" s="26">
        <v>0.21</v>
      </c>
    </row>
    <row r="5891" spans="1:11">
      <c r="A5891" s="4">
        <v>39991</v>
      </c>
      <c r="B5891" t="s">
        <v>4489</v>
      </c>
      <c r="C5891" s="5">
        <f>IF($F$2=0," - ",Tabla1[[#This Row],[Base Precio de Lista neto]])</f>
        <v>2105.3732</v>
      </c>
      <c r="D5891" s="5">
        <f>IF($F$2=0," - ",Tabla1[[#This Row],[Base Precio de Lista neto]]*(1-$F$2))</f>
        <v>1473.7612399999998</v>
      </c>
      <c r="E5891" s="5">
        <f>IF($F$2=0," - ",Tabla1[[#This Row],[Base para Mejor precio]]*(1-$F$2))</f>
        <v>1326.3851159999999</v>
      </c>
      <c r="F5891" s="4" t="s">
        <v>5</v>
      </c>
      <c r="G5891" s="16" t="s">
        <v>6131</v>
      </c>
      <c r="H5891" s="5">
        <f>IFERROR(IF($F$3=0,"-",Tabla1[[#This Row],[Precio de Cliente neto]]*(1+$F$3)),"-")</f>
        <v>2210.6418599999997</v>
      </c>
      <c r="I5891" s="5">
        <v>2105.3732</v>
      </c>
      <c r="J5891" s="5">
        <v>1894.8358800000001</v>
      </c>
      <c r="K5891" s="26">
        <v>0.21</v>
      </c>
    </row>
    <row r="5892" spans="1:11">
      <c r="A5892" s="4">
        <v>39992</v>
      </c>
      <c r="B5892" t="s">
        <v>4490</v>
      </c>
      <c r="C5892" s="5">
        <f>IF($F$2=0," - ",Tabla1[[#This Row],[Base Precio de Lista neto]])</f>
        <v>2105.3732</v>
      </c>
      <c r="D5892" s="5">
        <f>IF($F$2=0," - ",Tabla1[[#This Row],[Base Precio de Lista neto]]*(1-$F$2))</f>
        <v>1473.7612399999998</v>
      </c>
      <c r="E5892" s="5">
        <f>IF($F$2=0," - ",Tabla1[[#This Row],[Base para Mejor precio]]*(1-$F$2))</f>
        <v>1326.3851159999999</v>
      </c>
      <c r="F5892" s="4" t="s">
        <v>5</v>
      </c>
      <c r="G5892" s="16" t="s">
        <v>6131</v>
      </c>
      <c r="H5892" s="5">
        <f>IFERROR(IF($F$3=0,"-",Tabla1[[#This Row],[Precio de Cliente neto]]*(1+$F$3)),"-")</f>
        <v>2210.6418599999997</v>
      </c>
      <c r="I5892" s="5">
        <v>2105.3732</v>
      </c>
      <c r="J5892" s="5">
        <v>1894.8358800000001</v>
      </c>
      <c r="K5892" s="26">
        <v>0.21</v>
      </c>
    </row>
    <row r="5893" spans="1:11">
      <c r="A5893" s="4">
        <v>39993</v>
      </c>
      <c r="B5893" t="s">
        <v>4491</v>
      </c>
      <c r="C5893" s="5">
        <f>IF($F$2=0," - ",Tabla1[[#This Row],[Base Precio de Lista neto]])</f>
        <v>2047.1412</v>
      </c>
      <c r="D5893" s="5">
        <f>IF($F$2=0," - ",Tabla1[[#This Row],[Base Precio de Lista neto]]*(1-$F$2))</f>
        <v>1432.99884</v>
      </c>
      <c r="E5893" s="5">
        <f>IF($F$2=0," - ",Tabla1[[#This Row],[Base para Mejor precio]]*(1-$F$2))</f>
        <v>1289.698956</v>
      </c>
      <c r="F5893" s="4" t="s">
        <v>5</v>
      </c>
      <c r="G5893" s="16" t="s">
        <v>6131</v>
      </c>
      <c r="H5893" s="5">
        <f>IFERROR(IF($F$3=0,"-",Tabla1[[#This Row],[Precio de Cliente neto]]*(1+$F$3)),"-")</f>
        <v>2149.4982599999998</v>
      </c>
      <c r="I5893" s="5">
        <v>2047.1412</v>
      </c>
      <c r="J5893" s="5">
        <v>1842.4270799999999</v>
      </c>
      <c r="K5893" s="26">
        <v>0.21</v>
      </c>
    </row>
    <row r="5894" spans="1:11">
      <c r="A5894" s="4">
        <v>40000</v>
      </c>
      <c r="B5894" t="s">
        <v>9364</v>
      </c>
      <c r="C5894" s="5">
        <f>IF($F$2=0," - ",Tabla1[[#This Row],[Base Precio de Lista neto]])</f>
        <v>103.1407</v>
      </c>
      <c r="D5894" s="5">
        <f>IF($F$2=0," - ",Tabla1[[#This Row],[Base Precio de Lista neto]]*(1-$F$2))</f>
        <v>72.198489999999993</v>
      </c>
      <c r="E5894" s="5">
        <f>IF($F$2=0," - ",Tabla1[[#This Row],[Base para Mejor precio]]*(1-$F$2))</f>
        <v>64.978640999999996</v>
      </c>
      <c r="F5894" s="4" t="s">
        <v>6</v>
      </c>
      <c r="G5894" s="16" t="s">
        <v>6131</v>
      </c>
      <c r="H5894" s="5">
        <f>IFERROR(IF($F$3=0,"-",Tabla1[[#This Row],[Precio de Cliente neto]]*(1+$F$3)),"-")</f>
        <v>108.29773499999999</v>
      </c>
      <c r="I5894" s="5">
        <v>103.1407</v>
      </c>
      <c r="J5894" s="5">
        <v>92.826629999999994</v>
      </c>
      <c r="K5894" s="26">
        <v>0.21</v>
      </c>
    </row>
    <row r="5895" spans="1:11">
      <c r="A5895" s="4">
        <v>40001</v>
      </c>
      <c r="B5895" t="s">
        <v>9365</v>
      </c>
      <c r="C5895" s="5">
        <f>IF($F$2=0," - ",Tabla1[[#This Row],[Base Precio de Lista neto]])</f>
        <v>103.1407</v>
      </c>
      <c r="D5895" s="5">
        <f>IF($F$2=0," - ",Tabla1[[#This Row],[Base Precio de Lista neto]]*(1-$F$2))</f>
        <v>72.198489999999993</v>
      </c>
      <c r="E5895" s="5">
        <f>IF($F$2=0," - ",Tabla1[[#This Row],[Base para Mejor precio]]*(1-$F$2))</f>
        <v>64.978640999999996</v>
      </c>
      <c r="F5895" s="4" t="s">
        <v>6</v>
      </c>
      <c r="G5895" s="16" t="s">
        <v>6131</v>
      </c>
      <c r="H5895" s="5">
        <f>IFERROR(IF($F$3=0,"-",Tabla1[[#This Row],[Precio de Cliente neto]]*(1+$F$3)),"-")</f>
        <v>108.29773499999999</v>
      </c>
      <c r="I5895" s="5">
        <v>103.1407</v>
      </c>
      <c r="J5895" s="5">
        <v>92.826629999999994</v>
      </c>
      <c r="K5895" s="26">
        <v>0.21</v>
      </c>
    </row>
    <row r="5896" spans="1:11">
      <c r="A5896" s="4">
        <v>40002</v>
      </c>
      <c r="B5896" t="s">
        <v>9366</v>
      </c>
      <c r="C5896" s="5">
        <f>IF($F$2=0," - ",Tabla1[[#This Row],[Base Precio de Lista neto]])</f>
        <v>103.1407</v>
      </c>
      <c r="D5896" s="5">
        <f>IF($F$2=0," - ",Tabla1[[#This Row],[Base Precio de Lista neto]]*(1-$F$2))</f>
        <v>72.198489999999993</v>
      </c>
      <c r="E5896" s="5">
        <f>IF($F$2=0," - ",Tabla1[[#This Row],[Base para Mejor precio]]*(1-$F$2))</f>
        <v>64.978640999999996</v>
      </c>
      <c r="F5896" s="4" t="s">
        <v>6</v>
      </c>
      <c r="G5896" s="16" t="s">
        <v>6131</v>
      </c>
      <c r="H5896" s="5">
        <f>IFERROR(IF($F$3=0,"-",Tabla1[[#This Row],[Precio de Cliente neto]]*(1+$F$3)),"-")</f>
        <v>108.29773499999999</v>
      </c>
      <c r="I5896" s="5">
        <v>103.1407</v>
      </c>
      <c r="J5896" s="5">
        <v>92.826629999999994</v>
      </c>
      <c r="K5896" s="26">
        <v>0.21</v>
      </c>
    </row>
    <row r="5897" spans="1:11">
      <c r="A5897" s="4">
        <v>40003</v>
      </c>
      <c r="B5897" t="s">
        <v>9367</v>
      </c>
      <c r="C5897" s="5">
        <f>IF($F$2=0," - ",Tabla1[[#This Row],[Base Precio de Lista neto]])</f>
        <v>103.1407</v>
      </c>
      <c r="D5897" s="5">
        <f>IF($F$2=0," - ",Tabla1[[#This Row],[Base Precio de Lista neto]]*(1-$F$2))</f>
        <v>72.198489999999993</v>
      </c>
      <c r="E5897" s="5">
        <f>IF($F$2=0," - ",Tabla1[[#This Row],[Base para Mejor precio]]*(1-$F$2))</f>
        <v>64.978640999999996</v>
      </c>
      <c r="F5897" s="4" t="s">
        <v>6</v>
      </c>
      <c r="G5897" s="16" t="s">
        <v>6131</v>
      </c>
      <c r="H5897" s="5">
        <f>IFERROR(IF($F$3=0,"-",Tabla1[[#This Row],[Precio de Cliente neto]]*(1+$F$3)),"-")</f>
        <v>108.29773499999999</v>
      </c>
      <c r="I5897" s="5">
        <v>103.1407</v>
      </c>
      <c r="J5897" s="5">
        <v>92.826629999999994</v>
      </c>
      <c r="K5897" s="26">
        <v>0.21</v>
      </c>
    </row>
    <row r="5898" spans="1:11">
      <c r="A5898" s="4">
        <v>40004</v>
      </c>
      <c r="B5898" t="s">
        <v>9368</v>
      </c>
      <c r="C5898" s="5">
        <f>IF($F$2=0," - ",Tabla1[[#This Row],[Base Precio de Lista neto]])</f>
        <v>103.1407</v>
      </c>
      <c r="D5898" s="5">
        <f>IF($F$2=0," - ",Tabla1[[#This Row],[Base Precio de Lista neto]]*(1-$F$2))</f>
        <v>72.198489999999993</v>
      </c>
      <c r="E5898" s="5">
        <f>IF($F$2=0," - ",Tabla1[[#This Row],[Base para Mejor precio]]*(1-$F$2))</f>
        <v>64.978640999999996</v>
      </c>
      <c r="F5898" s="4" t="s">
        <v>6</v>
      </c>
      <c r="G5898" s="16" t="s">
        <v>6131</v>
      </c>
      <c r="H5898" s="5">
        <f>IFERROR(IF($F$3=0,"-",Tabla1[[#This Row],[Precio de Cliente neto]]*(1+$F$3)),"-")</f>
        <v>108.29773499999999</v>
      </c>
      <c r="I5898" s="5">
        <v>103.1407</v>
      </c>
      <c r="J5898" s="5">
        <v>92.826629999999994</v>
      </c>
      <c r="K5898" s="26">
        <v>0.21</v>
      </c>
    </row>
    <row r="5899" spans="1:11">
      <c r="A5899" s="4">
        <v>40005</v>
      </c>
      <c r="B5899" t="s">
        <v>9369</v>
      </c>
      <c r="C5899" s="5">
        <f>IF($F$2=0," - ",Tabla1[[#This Row],[Base Precio de Lista neto]])</f>
        <v>103.1407</v>
      </c>
      <c r="D5899" s="5">
        <f>IF($F$2=0," - ",Tabla1[[#This Row],[Base Precio de Lista neto]]*(1-$F$2))</f>
        <v>72.198489999999993</v>
      </c>
      <c r="E5899" s="5">
        <f>IF($F$2=0," - ",Tabla1[[#This Row],[Base para Mejor precio]]*(1-$F$2))</f>
        <v>64.978640999999996</v>
      </c>
      <c r="F5899" s="4" t="s">
        <v>6</v>
      </c>
      <c r="G5899" s="16" t="s">
        <v>6131</v>
      </c>
      <c r="H5899" s="5">
        <f>IFERROR(IF($F$3=0,"-",Tabla1[[#This Row],[Precio de Cliente neto]]*(1+$F$3)),"-")</f>
        <v>108.29773499999999</v>
      </c>
      <c r="I5899" s="5">
        <v>103.1407</v>
      </c>
      <c r="J5899" s="5">
        <v>92.826629999999994</v>
      </c>
      <c r="K5899" s="26">
        <v>0.21</v>
      </c>
    </row>
    <row r="5900" spans="1:11">
      <c r="A5900" s="4">
        <v>40006</v>
      </c>
      <c r="B5900" t="s">
        <v>9370</v>
      </c>
      <c r="C5900" s="5">
        <f>IF($F$2=0," - ",Tabla1[[#This Row],[Base Precio de Lista neto]])</f>
        <v>103.1407</v>
      </c>
      <c r="D5900" s="5">
        <f>IF($F$2=0," - ",Tabla1[[#This Row],[Base Precio de Lista neto]]*(1-$F$2))</f>
        <v>72.198489999999993</v>
      </c>
      <c r="E5900" s="5">
        <f>IF($F$2=0," - ",Tabla1[[#This Row],[Base para Mejor precio]]*(1-$F$2))</f>
        <v>64.978640999999996</v>
      </c>
      <c r="F5900" s="4" t="s">
        <v>6</v>
      </c>
      <c r="G5900" s="16" t="s">
        <v>6131</v>
      </c>
      <c r="H5900" s="5">
        <f>IFERROR(IF($F$3=0,"-",Tabla1[[#This Row],[Precio de Cliente neto]]*(1+$F$3)),"-")</f>
        <v>108.29773499999999</v>
      </c>
      <c r="I5900" s="5">
        <v>103.1407</v>
      </c>
      <c r="J5900" s="5">
        <v>92.826629999999994</v>
      </c>
      <c r="K5900" s="26">
        <v>0.21</v>
      </c>
    </row>
    <row r="5901" spans="1:11">
      <c r="A5901" s="4">
        <v>40007</v>
      </c>
      <c r="B5901" t="s">
        <v>9371</v>
      </c>
      <c r="C5901" s="5">
        <f>IF($F$2=0," - ",Tabla1[[#This Row],[Base Precio de Lista neto]])</f>
        <v>103.1407</v>
      </c>
      <c r="D5901" s="5">
        <f>IF($F$2=0," - ",Tabla1[[#This Row],[Base Precio de Lista neto]]*(1-$F$2))</f>
        <v>72.198489999999993</v>
      </c>
      <c r="E5901" s="5">
        <f>IF($F$2=0," - ",Tabla1[[#This Row],[Base para Mejor precio]]*(1-$F$2))</f>
        <v>64.978640999999996</v>
      </c>
      <c r="F5901" s="4" t="s">
        <v>6</v>
      </c>
      <c r="G5901" s="16" t="s">
        <v>6131</v>
      </c>
      <c r="H5901" s="5">
        <f>IFERROR(IF($F$3=0,"-",Tabla1[[#This Row],[Precio de Cliente neto]]*(1+$F$3)),"-")</f>
        <v>108.29773499999999</v>
      </c>
      <c r="I5901" s="5">
        <v>103.1407</v>
      </c>
      <c r="J5901" s="5">
        <v>92.826629999999994</v>
      </c>
      <c r="K5901" s="26">
        <v>0.21</v>
      </c>
    </row>
    <row r="5902" spans="1:11">
      <c r="A5902" s="4">
        <v>40008</v>
      </c>
      <c r="B5902" t="s">
        <v>9372</v>
      </c>
      <c r="C5902" s="5">
        <f>IF($F$2=0," - ",Tabla1[[#This Row],[Base Precio de Lista neto]])</f>
        <v>169.2277</v>
      </c>
      <c r="D5902" s="5">
        <f>IF($F$2=0," - ",Tabla1[[#This Row],[Base Precio de Lista neto]]*(1-$F$2))</f>
        <v>118.45938999999998</v>
      </c>
      <c r="E5902" s="5">
        <f>IF($F$2=0," - ",Tabla1[[#This Row],[Base para Mejor precio]]*(1-$F$2))</f>
        <v>106.613451</v>
      </c>
      <c r="F5902" s="4" t="s">
        <v>6</v>
      </c>
      <c r="G5902" s="16" t="s">
        <v>6131</v>
      </c>
      <c r="H5902" s="5">
        <f>IFERROR(IF($F$3=0,"-",Tabla1[[#This Row],[Precio de Cliente neto]]*(1+$F$3)),"-")</f>
        <v>177.68908499999998</v>
      </c>
      <c r="I5902" s="5">
        <v>169.2277</v>
      </c>
      <c r="J5902" s="5">
        <v>152.30493000000001</v>
      </c>
      <c r="K5902" s="26">
        <v>0.21</v>
      </c>
    </row>
    <row r="5903" spans="1:11">
      <c r="A5903" s="4">
        <v>40009</v>
      </c>
      <c r="B5903" t="s">
        <v>9373</v>
      </c>
      <c r="C5903" s="5">
        <f>IF($F$2=0," - ",Tabla1[[#This Row],[Base Precio de Lista neto]])</f>
        <v>169.2277</v>
      </c>
      <c r="D5903" s="5">
        <f>IF($F$2=0," - ",Tabla1[[#This Row],[Base Precio de Lista neto]]*(1-$F$2))</f>
        <v>118.45938999999998</v>
      </c>
      <c r="E5903" s="5">
        <f>IF($F$2=0," - ",Tabla1[[#This Row],[Base para Mejor precio]]*(1-$F$2))</f>
        <v>106.613451</v>
      </c>
      <c r="F5903" s="4" t="s">
        <v>6</v>
      </c>
      <c r="G5903" s="16" t="s">
        <v>6131</v>
      </c>
      <c r="H5903" s="5">
        <f>IFERROR(IF($F$3=0,"-",Tabla1[[#This Row],[Precio de Cliente neto]]*(1+$F$3)),"-")</f>
        <v>177.68908499999998</v>
      </c>
      <c r="I5903" s="5">
        <v>169.2277</v>
      </c>
      <c r="J5903" s="5">
        <v>152.30493000000001</v>
      </c>
      <c r="K5903" s="26">
        <v>0.21</v>
      </c>
    </row>
    <row r="5904" spans="1:11">
      <c r="A5904" s="4">
        <v>40010</v>
      </c>
      <c r="B5904" t="s">
        <v>9374</v>
      </c>
      <c r="C5904" s="5">
        <f>IF($F$2=0," - ",Tabla1[[#This Row],[Base Precio de Lista neto]])</f>
        <v>169.2277</v>
      </c>
      <c r="D5904" s="5">
        <f>IF($F$2=0," - ",Tabla1[[#This Row],[Base Precio de Lista neto]]*(1-$F$2))</f>
        <v>118.45938999999998</v>
      </c>
      <c r="E5904" s="5">
        <f>IF($F$2=0," - ",Tabla1[[#This Row],[Base para Mejor precio]]*(1-$F$2))</f>
        <v>106.613451</v>
      </c>
      <c r="F5904" s="4" t="s">
        <v>6</v>
      </c>
      <c r="G5904" s="16" t="s">
        <v>6131</v>
      </c>
      <c r="H5904" s="5">
        <f>IFERROR(IF($F$3=0,"-",Tabla1[[#This Row],[Precio de Cliente neto]]*(1+$F$3)),"-")</f>
        <v>177.68908499999998</v>
      </c>
      <c r="I5904" s="5">
        <v>169.2277</v>
      </c>
      <c r="J5904" s="5">
        <v>152.30493000000001</v>
      </c>
      <c r="K5904" s="26">
        <v>0.21</v>
      </c>
    </row>
    <row r="5905" spans="1:11">
      <c r="A5905" s="4">
        <v>40011</v>
      </c>
      <c r="B5905" t="s">
        <v>9375</v>
      </c>
      <c r="C5905" s="5">
        <f>IF($F$2=0," - ",Tabla1[[#This Row],[Base Precio de Lista neto]])</f>
        <v>169.2277</v>
      </c>
      <c r="D5905" s="5">
        <f>IF($F$2=0," - ",Tabla1[[#This Row],[Base Precio de Lista neto]]*(1-$F$2))</f>
        <v>118.45938999999998</v>
      </c>
      <c r="E5905" s="5">
        <f>IF($F$2=0," - ",Tabla1[[#This Row],[Base para Mejor precio]]*(1-$F$2))</f>
        <v>106.613451</v>
      </c>
      <c r="F5905" s="4" t="s">
        <v>6</v>
      </c>
      <c r="G5905" s="16" t="s">
        <v>6131</v>
      </c>
      <c r="H5905" s="5">
        <f>IFERROR(IF($F$3=0,"-",Tabla1[[#This Row],[Precio de Cliente neto]]*(1+$F$3)),"-")</f>
        <v>177.68908499999998</v>
      </c>
      <c r="I5905" s="5">
        <v>169.2277</v>
      </c>
      <c r="J5905" s="5">
        <v>152.30493000000001</v>
      </c>
      <c r="K5905" s="26">
        <v>0.21</v>
      </c>
    </row>
    <row r="5906" spans="1:11">
      <c r="A5906" s="4">
        <v>40012</v>
      </c>
      <c r="B5906" t="s">
        <v>9376</v>
      </c>
      <c r="C5906" s="5">
        <f>IF($F$2=0," - ",Tabla1[[#This Row],[Base Precio de Lista neto]])</f>
        <v>169.2277</v>
      </c>
      <c r="D5906" s="5">
        <f>IF($F$2=0," - ",Tabla1[[#This Row],[Base Precio de Lista neto]]*(1-$F$2))</f>
        <v>118.45938999999998</v>
      </c>
      <c r="E5906" s="5">
        <f>IF($F$2=0," - ",Tabla1[[#This Row],[Base para Mejor precio]]*(1-$F$2))</f>
        <v>106.613451</v>
      </c>
      <c r="F5906" s="4" t="s">
        <v>6</v>
      </c>
      <c r="G5906" s="16" t="s">
        <v>6131</v>
      </c>
      <c r="H5906" s="5">
        <f>IFERROR(IF($F$3=0,"-",Tabla1[[#This Row],[Precio de Cliente neto]]*(1+$F$3)),"-")</f>
        <v>177.68908499999998</v>
      </c>
      <c r="I5906" s="5">
        <v>169.2277</v>
      </c>
      <c r="J5906" s="5">
        <v>152.30493000000001</v>
      </c>
      <c r="K5906" s="26">
        <v>0.21</v>
      </c>
    </row>
    <row r="5907" spans="1:11">
      <c r="A5907" s="4">
        <v>40013</v>
      </c>
      <c r="B5907" t="s">
        <v>9377</v>
      </c>
      <c r="C5907" s="5">
        <f>IF($F$2=0," - ",Tabla1[[#This Row],[Base Precio de Lista neto]])</f>
        <v>169.2277</v>
      </c>
      <c r="D5907" s="5">
        <f>IF($F$2=0," - ",Tabla1[[#This Row],[Base Precio de Lista neto]]*(1-$F$2))</f>
        <v>118.45938999999998</v>
      </c>
      <c r="E5907" s="5">
        <f>IF($F$2=0," - ",Tabla1[[#This Row],[Base para Mejor precio]]*(1-$F$2))</f>
        <v>106.613451</v>
      </c>
      <c r="F5907" s="4" t="s">
        <v>6</v>
      </c>
      <c r="G5907" s="16" t="s">
        <v>6131</v>
      </c>
      <c r="H5907" s="5">
        <f>IFERROR(IF($F$3=0,"-",Tabla1[[#This Row],[Precio de Cliente neto]]*(1+$F$3)),"-")</f>
        <v>177.68908499999998</v>
      </c>
      <c r="I5907" s="5">
        <v>169.2277</v>
      </c>
      <c r="J5907" s="5">
        <v>152.30493000000001</v>
      </c>
      <c r="K5907" s="26">
        <v>0.21</v>
      </c>
    </row>
    <row r="5908" spans="1:11">
      <c r="A5908" s="4">
        <v>40014</v>
      </c>
      <c r="B5908" t="s">
        <v>9378</v>
      </c>
      <c r="C5908" s="5">
        <f>IF($F$2=0," - ",Tabla1[[#This Row],[Base Precio de Lista neto]])</f>
        <v>169.2277</v>
      </c>
      <c r="D5908" s="5">
        <f>IF($F$2=0," - ",Tabla1[[#This Row],[Base Precio de Lista neto]]*(1-$F$2))</f>
        <v>118.45938999999998</v>
      </c>
      <c r="E5908" s="5">
        <f>IF($F$2=0," - ",Tabla1[[#This Row],[Base para Mejor precio]]*(1-$F$2))</f>
        <v>106.613451</v>
      </c>
      <c r="F5908" s="4" t="s">
        <v>6</v>
      </c>
      <c r="G5908" s="16" t="s">
        <v>6131</v>
      </c>
      <c r="H5908" s="5">
        <f>IFERROR(IF($F$3=0,"-",Tabla1[[#This Row],[Precio de Cliente neto]]*(1+$F$3)),"-")</f>
        <v>177.68908499999998</v>
      </c>
      <c r="I5908" s="5">
        <v>169.2277</v>
      </c>
      <c r="J5908" s="5">
        <v>152.30493000000001</v>
      </c>
      <c r="K5908" s="26">
        <v>0.21</v>
      </c>
    </row>
    <row r="5909" spans="1:11">
      <c r="A5909" s="4">
        <v>40015</v>
      </c>
      <c r="B5909" t="s">
        <v>9379</v>
      </c>
      <c r="C5909" s="5">
        <f>IF($F$2=0," - ",Tabla1[[#This Row],[Base Precio de Lista neto]])</f>
        <v>169.2277</v>
      </c>
      <c r="D5909" s="5">
        <f>IF($F$2=0," - ",Tabla1[[#This Row],[Base Precio de Lista neto]]*(1-$F$2))</f>
        <v>118.45938999999998</v>
      </c>
      <c r="E5909" s="5">
        <f>IF($F$2=0," - ",Tabla1[[#This Row],[Base para Mejor precio]]*(1-$F$2))</f>
        <v>106.613451</v>
      </c>
      <c r="F5909" s="4" t="s">
        <v>6</v>
      </c>
      <c r="G5909" s="16" t="s">
        <v>6131</v>
      </c>
      <c r="H5909" s="5">
        <f>IFERROR(IF($F$3=0,"-",Tabla1[[#This Row],[Precio de Cliente neto]]*(1+$F$3)),"-")</f>
        <v>177.68908499999998</v>
      </c>
      <c r="I5909" s="5">
        <v>169.2277</v>
      </c>
      <c r="J5909" s="5">
        <v>152.30493000000001</v>
      </c>
      <c r="K5909" s="26">
        <v>0.21</v>
      </c>
    </row>
    <row r="5910" spans="1:11">
      <c r="A5910" s="4">
        <v>40016</v>
      </c>
      <c r="B5910" t="s">
        <v>9380</v>
      </c>
      <c r="C5910" s="5">
        <f>IF($F$2=0," - ",Tabla1[[#This Row],[Base Precio de Lista neto]])</f>
        <v>169.2277</v>
      </c>
      <c r="D5910" s="5">
        <f>IF($F$2=0," - ",Tabla1[[#This Row],[Base Precio de Lista neto]]*(1-$F$2))</f>
        <v>118.45938999999998</v>
      </c>
      <c r="E5910" s="5">
        <f>IF($F$2=0," - ",Tabla1[[#This Row],[Base para Mejor precio]]*(1-$F$2))</f>
        <v>106.613451</v>
      </c>
      <c r="F5910" s="4" t="s">
        <v>6</v>
      </c>
      <c r="G5910" s="16" t="s">
        <v>6131</v>
      </c>
      <c r="H5910" s="5">
        <f>IFERROR(IF($F$3=0,"-",Tabla1[[#This Row],[Precio de Cliente neto]]*(1+$F$3)),"-")</f>
        <v>177.68908499999998</v>
      </c>
      <c r="I5910" s="5">
        <v>169.2277</v>
      </c>
      <c r="J5910" s="5">
        <v>152.30493000000001</v>
      </c>
      <c r="K5910" s="26">
        <v>0.21</v>
      </c>
    </row>
    <row r="5911" spans="1:11">
      <c r="A5911" s="4">
        <v>40017</v>
      </c>
      <c r="B5911" t="s">
        <v>9381</v>
      </c>
      <c r="C5911" s="5">
        <f>IF($F$2=0," - ",Tabla1[[#This Row],[Base Precio de Lista neto]])</f>
        <v>169.2277</v>
      </c>
      <c r="D5911" s="5">
        <f>IF($F$2=0," - ",Tabla1[[#This Row],[Base Precio de Lista neto]]*(1-$F$2))</f>
        <v>118.45938999999998</v>
      </c>
      <c r="E5911" s="5">
        <f>IF($F$2=0," - ",Tabla1[[#This Row],[Base para Mejor precio]]*(1-$F$2))</f>
        <v>106.613451</v>
      </c>
      <c r="F5911" s="4" t="s">
        <v>6</v>
      </c>
      <c r="G5911" s="16" t="s">
        <v>6131</v>
      </c>
      <c r="H5911" s="5">
        <f>IFERROR(IF($F$3=0,"-",Tabla1[[#This Row],[Precio de Cliente neto]]*(1+$F$3)),"-")</f>
        <v>177.68908499999998</v>
      </c>
      <c r="I5911" s="5">
        <v>169.2277</v>
      </c>
      <c r="J5911" s="5">
        <v>152.30493000000001</v>
      </c>
      <c r="K5911" s="26">
        <v>0.21</v>
      </c>
    </row>
    <row r="5912" spans="1:11">
      <c r="A5912" s="4">
        <v>40018</v>
      </c>
      <c r="B5912" t="s">
        <v>9382</v>
      </c>
      <c r="C5912" s="5">
        <f>IF($F$2=0," - ",Tabla1[[#This Row],[Base Precio de Lista neto]])</f>
        <v>169.2277</v>
      </c>
      <c r="D5912" s="5">
        <f>IF($F$2=0," - ",Tabla1[[#This Row],[Base Precio de Lista neto]]*(1-$F$2))</f>
        <v>118.45938999999998</v>
      </c>
      <c r="E5912" s="5">
        <f>IF($F$2=0," - ",Tabla1[[#This Row],[Base para Mejor precio]]*(1-$F$2))</f>
        <v>106.613451</v>
      </c>
      <c r="F5912" s="4" t="s">
        <v>6</v>
      </c>
      <c r="G5912" s="16" t="s">
        <v>6131</v>
      </c>
      <c r="H5912" s="5">
        <f>IFERROR(IF($F$3=0,"-",Tabla1[[#This Row],[Precio de Cliente neto]]*(1+$F$3)),"-")</f>
        <v>177.68908499999998</v>
      </c>
      <c r="I5912" s="5">
        <v>169.2277</v>
      </c>
      <c r="J5912" s="5">
        <v>152.30493000000001</v>
      </c>
      <c r="K5912" s="26">
        <v>0.21</v>
      </c>
    </row>
    <row r="5913" spans="1:11">
      <c r="A5913" s="4">
        <v>40019</v>
      </c>
      <c r="B5913" t="s">
        <v>9383</v>
      </c>
      <c r="C5913" s="5">
        <f>IF($F$2=0," - ",Tabla1[[#This Row],[Base Precio de Lista neto]])</f>
        <v>169.2277</v>
      </c>
      <c r="D5913" s="5">
        <f>IF($F$2=0," - ",Tabla1[[#This Row],[Base Precio de Lista neto]]*(1-$F$2))</f>
        <v>118.45938999999998</v>
      </c>
      <c r="E5913" s="5">
        <f>IF($F$2=0," - ",Tabla1[[#This Row],[Base para Mejor precio]]*(1-$F$2))</f>
        <v>106.613451</v>
      </c>
      <c r="F5913" s="4" t="s">
        <v>6</v>
      </c>
      <c r="G5913" s="16" t="s">
        <v>6131</v>
      </c>
      <c r="H5913" s="5">
        <f>IFERROR(IF($F$3=0,"-",Tabla1[[#This Row],[Precio de Cliente neto]]*(1+$F$3)),"-")</f>
        <v>177.68908499999998</v>
      </c>
      <c r="I5913" s="5">
        <v>169.2277</v>
      </c>
      <c r="J5913" s="5">
        <v>152.30493000000001</v>
      </c>
      <c r="K5913" s="26">
        <v>0.21</v>
      </c>
    </row>
    <row r="5914" spans="1:11">
      <c r="A5914" s="4">
        <v>40020</v>
      </c>
      <c r="B5914" t="s">
        <v>9384</v>
      </c>
      <c r="C5914" s="5">
        <f>IF($F$2=0," - ",Tabla1[[#This Row],[Base Precio de Lista neto]])</f>
        <v>169.2277</v>
      </c>
      <c r="D5914" s="5">
        <f>IF($F$2=0," - ",Tabla1[[#This Row],[Base Precio de Lista neto]]*(1-$F$2))</f>
        <v>118.45938999999998</v>
      </c>
      <c r="E5914" s="5">
        <f>IF($F$2=0," - ",Tabla1[[#This Row],[Base para Mejor precio]]*(1-$F$2))</f>
        <v>106.613451</v>
      </c>
      <c r="F5914" s="4" t="s">
        <v>6</v>
      </c>
      <c r="G5914" s="16" t="s">
        <v>6131</v>
      </c>
      <c r="H5914" s="5">
        <f>IFERROR(IF($F$3=0,"-",Tabla1[[#This Row],[Precio de Cliente neto]]*(1+$F$3)),"-")</f>
        <v>177.68908499999998</v>
      </c>
      <c r="I5914" s="5">
        <v>169.2277</v>
      </c>
      <c r="J5914" s="5">
        <v>152.30493000000001</v>
      </c>
      <c r="K5914" s="26">
        <v>0.21</v>
      </c>
    </row>
    <row r="5915" spans="1:11">
      <c r="A5915" s="4">
        <v>40021</v>
      </c>
      <c r="B5915" t="s">
        <v>9385</v>
      </c>
      <c r="C5915" s="5">
        <f>IF($F$2=0," - ",Tabla1[[#This Row],[Base Precio de Lista neto]])</f>
        <v>169.2277</v>
      </c>
      <c r="D5915" s="5">
        <f>IF($F$2=0," - ",Tabla1[[#This Row],[Base Precio de Lista neto]]*(1-$F$2))</f>
        <v>118.45938999999998</v>
      </c>
      <c r="E5915" s="5">
        <f>IF($F$2=0," - ",Tabla1[[#This Row],[Base para Mejor precio]]*(1-$F$2))</f>
        <v>106.613451</v>
      </c>
      <c r="F5915" s="4" t="s">
        <v>6</v>
      </c>
      <c r="G5915" s="16" t="s">
        <v>6131</v>
      </c>
      <c r="H5915" s="5">
        <f>IFERROR(IF($F$3=0,"-",Tabla1[[#This Row],[Precio de Cliente neto]]*(1+$F$3)),"-")</f>
        <v>177.68908499999998</v>
      </c>
      <c r="I5915" s="5">
        <v>169.2277</v>
      </c>
      <c r="J5915" s="5">
        <v>152.30493000000001</v>
      </c>
      <c r="K5915" s="26">
        <v>0.21</v>
      </c>
    </row>
    <row r="5916" spans="1:11">
      <c r="A5916" s="4">
        <v>40022</v>
      </c>
      <c r="B5916" t="s">
        <v>9386</v>
      </c>
      <c r="C5916" s="5">
        <f>IF($F$2=0," - ",Tabla1[[#This Row],[Base Precio de Lista neto]])</f>
        <v>169.2277</v>
      </c>
      <c r="D5916" s="5">
        <f>IF($F$2=0," - ",Tabla1[[#This Row],[Base Precio de Lista neto]]*(1-$F$2))</f>
        <v>118.45938999999998</v>
      </c>
      <c r="E5916" s="5">
        <f>IF($F$2=0," - ",Tabla1[[#This Row],[Base para Mejor precio]]*(1-$F$2))</f>
        <v>106.613451</v>
      </c>
      <c r="F5916" s="4" t="s">
        <v>6</v>
      </c>
      <c r="G5916" s="16" t="s">
        <v>6131</v>
      </c>
      <c r="H5916" s="5">
        <f>IFERROR(IF($F$3=0,"-",Tabla1[[#This Row],[Precio de Cliente neto]]*(1+$F$3)),"-")</f>
        <v>177.68908499999998</v>
      </c>
      <c r="I5916" s="5">
        <v>169.2277</v>
      </c>
      <c r="J5916" s="5">
        <v>152.30493000000001</v>
      </c>
      <c r="K5916" s="26">
        <v>0.21</v>
      </c>
    </row>
    <row r="5917" spans="1:11">
      <c r="A5917" s="4">
        <v>40023</v>
      </c>
      <c r="B5917" t="s">
        <v>9387</v>
      </c>
      <c r="C5917" s="5">
        <f>IF($F$2=0," - ",Tabla1[[#This Row],[Base Precio de Lista neto]])</f>
        <v>169.2277</v>
      </c>
      <c r="D5917" s="5">
        <f>IF($F$2=0," - ",Tabla1[[#This Row],[Base Precio de Lista neto]]*(1-$F$2))</f>
        <v>118.45938999999998</v>
      </c>
      <c r="E5917" s="5">
        <f>IF($F$2=0," - ",Tabla1[[#This Row],[Base para Mejor precio]]*(1-$F$2))</f>
        <v>106.613451</v>
      </c>
      <c r="F5917" s="4" t="s">
        <v>6</v>
      </c>
      <c r="G5917" s="16" t="s">
        <v>6131</v>
      </c>
      <c r="H5917" s="5">
        <f>IFERROR(IF($F$3=0,"-",Tabla1[[#This Row],[Precio de Cliente neto]]*(1+$F$3)),"-")</f>
        <v>177.68908499999998</v>
      </c>
      <c r="I5917" s="5">
        <v>169.2277</v>
      </c>
      <c r="J5917" s="5">
        <v>152.30493000000001</v>
      </c>
      <c r="K5917" s="26">
        <v>0.21</v>
      </c>
    </row>
    <row r="5918" spans="1:11">
      <c r="A5918" s="4">
        <v>40024</v>
      </c>
      <c r="B5918" t="s">
        <v>9388</v>
      </c>
      <c r="C5918" s="5">
        <f>IF($F$2=0," - ",Tabla1[[#This Row],[Base Precio de Lista neto]])</f>
        <v>269.60500000000002</v>
      </c>
      <c r="D5918" s="5">
        <f>IF($F$2=0," - ",Tabla1[[#This Row],[Base Precio de Lista neto]]*(1-$F$2))</f>
        <v>188.7235</v>
      </c>
      <c r="E5918" s="5">
        <f>IF($F$2=0," - ",Tabla1[[#This Row],[Base para Mejor precio]]*(1-$F$2))</f>
        <v>169.85114999999999</v>
      </c>
      <c r="F5918" s="4" t="s">
        <v>6</v>
      </c>
      <c r="G5918" s="16" t="s">
        <v>6131</v>
      </c>
      <c r="H5918" s="5">
        <f>IFERROR(IF($F$3=0,"-",Tabla1[[#This Row],[Precio de Cliente neto]]*(1+$F$3)),"-")</f>
        <v>283.08524999999997</v>
      </c>
      <c r="I5918" s="5">
        <v>269.60500000000002</v>
      </c>
      <c r="J5918" s="5">
        <v>242.64449999999999</v>
      </c>
      <c r="K5918" s="26">
        <v>0.21</v>
      </c>
    </row>
    <row r="5919" spans="1:11">
      <c r="A5919" s="4">
        <v>40025</v>
      </c>
      <c r="B5919" t="s">
        <v>9389</v>
      </c>
      <c r="C5919" s="5">
        <f>IF($F$2=0," - ",Tabla1[[#This Row],[Base Precio de Lista neto]])</f>
        <v>269.60500000000002</v>
      </c>
      <c r="D5919" s="5">
        <f>IF($F$2=0," - ",Tabla1[[#This Row],[Base Precio de Lista neto]]*(1-$F$2))</f>
        <v>188.7235</v>
      </c>
      <c r="E5919" s="5">
        <f>IF($F$2=0," - ",Tabla1[[#This Row],[Base para Mejor precio]]*(1-$F$2))</f>
        <v>169.85114999999999</v>
      </c>
      <c r="F5919" s="4" t="s">
        <v>6</v>
      </c>
      <c r="G5919" s="16" t="s">
        <v>6131</v>
      </c>
      <c r="H5919" s="5">
        <f>IFERROR(IF($F$3=0,"-",Tabla1[[#This Row],[Precio de Cliente neto]]*(1+$F$3)),"-")</f>
        <v>283.08524999999997</v>
      </c>
      <c r="I5919" s="5">
        <v>269.60500000000002</v>
      </c>
      <c r="J5919" s="5">
        <v>242.64449999999999</v>
      </c>
      <c r="K5919" s="26">
        <v>0.21</v>
      </c>
    </row>
    <row r="5920" spans="1:11">
      <c r="A5920" s="4">
        <v>40026</v>
      </c>
      <c r="B5920" t="s">
        <v>9390</v>
      </c>
      <c r="C5920" s="5">
        <f>IF($F$2=0," - ",Tabla1[[#This Row],[Base Precio de Lista neto]])</f>
        <v>269.60500000000002</v>
      </c>
      <c r="D5920" s="5">
        <f>IF($F$2=0," - ",Tabla1[[#This Row],[Base Precio de Lista neto]]*(1-$F$2))</f>
        <v>188.7235</v>
      </c>
      <c r="E5920" s="5">
        <f>IF($F$2=0," - ",Tabla1[[#This Row],[Base para Mejor precio]]*(1-$F$2))</f>
        <v>169.85114999999999</v>
      </c>
      <c r="F5920" s="4" t="s">
        <v>6</v>
      </c>
      <c r="G5920" s="16" t="s">
        <v>6131</v>
      </c>
      <c r="H5920" s="5">
        <f>IFERROR(IF($F$3=0,"-",Tabla1[[#This Row],[Precio de Cliente neto]]*(1+$F$3)),"-")</f>
        <v>283.08524999999997</v>
      </c>
      <c r="I5920" s="5">
        <v>269.60500000000002</v>
      </c>
      <c r="J5920" s="5">
        <v>242.64449999999999</v>
      </c>
      <c r="K5920" s="26">
        <v>0.21</v>
      </c>
    </row>
    <row r="5921" spans="1:11">
      <c r="A5921" s="4">
        <v>40027</v>
      </c>
      <c r="B5921" t="s">
        <v>9391</v>
      </c>
      <c r="C5921" s="5">
        <f>IF($F$2=0," - ",Tabla1[[#This Row],[Base Precio de Lista neto]])</f>
        <v>269.60500000000002</v>
      </c>
      <c r="D5921" s="5">
        <f>IF($F$2=0," - ",Tabla1[[#This Row],[Base Precio de Lista neto]]*(1-$F$2))</f>
        <v>188.7235</v>
      </c>
      <c r="E5921" s="5">
        <f>IF($F$2=0," - ",Tabla1[[#This Row],[Base para Mejor precio]]*(1-$F$2))</f>
        <v>169.85114999999999</v>
      </c>
      <c r="F5921" s="4" t="s">
        <v>6</v>
      </c>
      <c r="G5921" s="16" t="s">
        <v>6131</v>
      </c>
      <c r="H5921" s="5">
        <f>IFERROR(IF($F$3=0,"-",Tabla1[[#This Row],[Precio de Cliente neto]]*(1+$F$3)),"-")</f>
        <v>283.08524999999997</v>
      </c>
      <c r="I5921" s="5">
        <v>269.60500000000002</v>
      </c>
      <c r="J5921" s="5">
        <v>242.64449999999999</v>
      </c>
      <c r="K5921" s="26">
        <v>0.21</v>
      </c>
    </row>
    <row r="5922" spans="1:11">
      <c r="A5922" s="4">
        <v>40028</v>
      </c>
      <c r="B5922" t="s">
        <v>9392</v>
      </c>
      <c r="C5922" s="5">
        <f>IF($F$2=0," - ",Tabla1[[#This Row],[Base Precio de Lista neto]])</f>
        <v>269.60500000000002</v>
      </c>
      <c r="D5922" s="5">
        <f>IF($F$2=0," - ",Tabla1[[#This Row],[Base Precio de Lista neto]]*(1-$F$2))</f>
        <v>188.7235</v>
      </c>
      <c r="E5922" s="5">
        <f>IF($F$2=0," - ",Tabla1[[#This Row],[Base para Mejor precio]]*(1-$F$2))</f>
        <v>169.85114999999999</v>
      </c>
      <c r="F5922" s="4" t="s">
        <v>6</v>
      </c>
      <c r="G5922" s="16" t="s">
        <v>6131</v>
      </c>
      <c r="H5922" s="5">
        <f>IFERROR(IF($F$3=0,"-",Tabla1[[#This Row],[Precio de Cliente neto]]*(1+$F$3)),"-")</f>
        <v>283.08524999999997</v>
      </c>
      <c r="I5922" s="5">
        <v>269.60500000000002</v>
      </c>
      <c r="J5922" s="5">
        <v>242.64449999999999</v>
      </c>
      <c r="K5922" s="26">
        <v>0.21</v>
      </c>
    </row>
    <row r="5923" spans="1:11">
      <c r="A5923" s="4">
        <v>40029</v>
      </c>
      <c r="B5923" t="s">
        <v>9393</v>
      </c>
      <c r="C5923" s="5">
        <f>IF($F$2=0," - ",Tabla1[[#This Row],[Base Precio de Lista neto]])</f>
        <v>269.60500000000002</v>
      </c>
      <c r="D5923" s="5">
        <f>IF($F$2=0," - ",Tabla1[[#This Row],[Base Precio de Lista neto]]*(1-$F$2))</f>
        <v>188.7235</v>
      </c>
      <c r="E5923" s="5">
        <f>IF($F$2=0," - ",Tabla1[[#This Row],[Base para Mejor precio]]*(1-$F$2))</f>
        <v>169.85114999999999</v>
      </c>
      <c r="F5923" s="4" t="s">
        <v>6</v>
      </c>
      <c r="G5923" s="16" t="s">
        <v>6131</v>
      </c>
      <c r="H5923" s="5">
        <f>IFERROR(IF($F$3=0,"-",Tabla1[[#This Row],[Precio de Cliente neto]]*(1+$F$3)),"-")</f>
        <v>283.08524999999997</v>
      </c>
      <c r="I5923" s="5">
        <v>269.60500000000002</v>
      </c>
      <c r="J5923" s="5">
        <v>242.64449999999999</v>
      </c>
      <c r="K5923" s="26">
        <v>0.21</v>
      </c>
    </row>
    <row r="5924" spans="1:11">
      <c r="A5924" s="4">
        <v>40030</v>
      </c>
      <c r="B5924" t="s">
        <v>9394</v>
      </c>
      <c r="C5924" s="5">
        <f>IF($F$2=0," - ",Tabla1[[#This Row],[Base Precio de Lista neto]])</f>
        <v>269.60500000000002</v>
      </c>
      <c r="D5924" s="5">
        <f>IF($F$2=0," - ",Tabla1[[#This Row],[Base Precio de Lista neto]]*(1-$F$2))</f>
        <v>188.7235</v>
      </c>
      <c r="E5924" s="5">
        <f>IF($F$2=0," - ",Tabla1[[#This Row],[Base para Mejor precio]]*(1-$F$2))</f>
        <v>169.85114999999999</v>
      </c>
      <c r="F5924" s="4" t="s">
        <v>6</v>
      </c>
      <c r="G5924" s="16" t="s">
        <v>6131</v>
      </c>
      <c r="H5924" s="5">
        <f>IFERROR(IF($F$3=0,"-",Tabla1[[#This Row],[Precio de Cliente neto]]*(1+$F$3)),"-")</f>
        <v>283.08524999999997</v>
      </c>
      <c r="I5924" s="5">
        <v>269.60500000000002</v>
      </c>
      <c r="J5924" s="5">
        <v>242.64449999999999</v>
      </c>
      <c r="K5924" s="26">
        <v>0.21</v>
      </c>
    </row>
    <row r="5925" spans="1:11">
      <c r="A5925" s="4">
        <v>40031</v>
      </c>
      <c r="B5925" t="s">
        <v>9395</v>
      </c>
      <c r="C5925" s="5">
        <f>IF($F$2=0," - ",Tabla1[[#This Row],[Base Precio de Lista neto]])</f>
        <v>269.60500000000002</v>
      </c>
      <c r="D5925" s="5">
        <f>IF($F$2=0," - ",Tabla1[[#This Row],[Base Precio de Lista neto]]*(1-$F$2))</f>
        <v>188.7235</v>
      </c>
      <c r="E5925" s="5">
        <f>IF($F$2=0," - ",Tabla1[[#This Row],[Base para Mejor precio]]*(1-$F$2))</f>
        <v>169.85114999999999</v>
      </c>
      <c r="F5925" s="4" t="s">
        <v>6</v>
      </c>
      <c r="G5925" s="16" t="s">
        <v>6131</v>
      </c>
      <c r="H5925" s="5">
        <f>IFERROR(IF($F$3=0,"-",Tabla1[[#This Row],[Precio de Cliente neto]]*(1+$F$3)),"-")</f>
        <v>283.08524999999997</v>
      </c>
      <c r="I5925" s="5">
        <v>269.60500000000002</v>
      </c>
      <c r="J5925" s="5">
        <v>242.64449999999999</v>
      </c>
      <c r="K5925" s="26">
        <v>0.21</v>
      </c>
    </row>
    <row r="5926" spans="1:11">
      <c r="A5926" s="4">
        <v>40032</v>
      </c>
      <c r="B5926" t="s">
        <v>9396</v>
      </c>
      <c r="C5926" s="5">
        <f>IF($F$2=0," - ",Tabla1[[#This Row],[Base Precio de Lista neto]])</f>
        <v>269.60500000000002</v>
      </c>
      <c r="D5926" s="5">
        <f>IF($F$2=0," - ",Tabla1[[#This Row],[Base Precio de Lista neto]]*(1-$F$2))</f>
        <v>188.7235</v>
      </c>
      <c r="E5926" s="5">
        <f>IF($F$2=0," - ",Tabla1[[#This Row],[Base para Mejor precio]]*(1-$F$2))</f>
        <v>169.85114999999999</v>
      </c>
      <c r="F5926" s="4" t="s">
        <v>6</v>
      </c>
      <c r="G5926" s="16" t="s">
        <v>6131</v>
      </c>
      <c r="H5926" s="5">
        <f>IFERROR(IF($F$3=0,"-",Tabla1[[#This Row],[Precio de Cliente neto]]*(1+$F$3)),"-")</f>
        <v>283.08524999999997</v>
      </c>
      <c r="I5926" s="5">
        <v>269.60500000000002</v>
      </c>
      <c r="J5926" s="5">
        <v>242.64449999999999</v>
      </c>
      <c r="K5926" s="26">
        <v>0.21</v>
      </c>
    </row>
    <row r="5927" spans="1:11">
      <c r="A5927" s="4">
        <v>40033</v>
      </c>
      <c r="B5927" t="s">
        <v>9397</v>
      </c>
      <c r="C5927" s="5">
        <f>IF($F$2=0," - ",Tabla1[[#This Row],[Base Precio de Lista neto]])</f>
        <v>215.24950000000001</v>
      </c>
      <c r="D5927" s="5">
        <f>IF($F$2=0," - ",Tabla1[[#This Row],[Base Precio de Lista neto]]*(1-$F$2))</f>
        <v>150.67464999999999</v>
      </c>
      <c r="E5927" s="5">
        <f>IF($F$2=0," - ",Tabla1[[#This Row],[Base para Mejor precio]]*(1-$F$2))</f>
        <v>135.60718499999999</v>
      </c>
      <c r="F5927" s="4" t="s">
        <v>6</v>
      </c>
      <c r="G5927" s="16" t="s">
        <v>6131</v>
      </c>
      <c r="H5927" s="5">
        <f>IFERROR(IF($F$3=0,"-",Tabla1[[#This Row],[Precio de Cliente neto]]*(1+$F$3)),"-")</f>
        <v>226.01197499999998</v>
      </c>
      <c r="I5927" s="5">
        <v>215.24950000000001</v>
      </c>
      <c r="J5927" s="5">
        <v>193.72454999999999</v>
      </c>
      <c r="K5927" s="26">
        <v>0.21</v>
      </c>
    </row>
    <row r="5928" spans="1:11">
      <c r="A5928" s="4">
        <v>40034</v>
      </c>
      <c r="B5928" t="s">
        <v>9398</v>
      </c>
      <c r="C5928" s="5">
        <f>IF($F$2=0," - ",Tabla1[[#This Row],[Base Precio de Lista neto]])</f>
        <v>215.24950000000001</v>
      </c>
      <c r="D5928" s="5">
        <f>IF($F$2=0," - ",Tabla1[[#This Row],[Base Precio de Lista neto]]*(1-$F$2))</f>
        <v>150.67464999999999</v>
      </c>
      <c r="E5928" s="5">
        <f>IF($F$2=0," - ",Tabla1[[#This Row],[Base para Mejor precio]]*(1-$F$2))</f>
        <v>135.60718499999999</v>
      </c>
      <c r="F5928" s="4" t="s">
        <v>6</v>
      </c>
      <c r="G5928" s="16" t="s">
        <v>6131</v>
      </c>
      <c r="H5928" s="5">
        <f>IFERROR(IF($F$3=0,"-",Tabla1[[#This Row],[Precio de Cliente neto]]*(1+$F$3)),"-")</f>
        <v>226.01197499999998</v>
      </c>
      <c r="I5928" s="5">
        <v>215.24950000000001</v>
      </c>
      <c r="J5928" s="5">
        <v>193.72454999999999</v>
      </c>
      <c r="K5928" s="26">
        <v>0.21</v>
      </c>
    </row>
    <row r="5929" spans="1:11">
      <c r="A5929" s="4">
        <v>40035</v>
      </c>
      <c r="B5929" t="s">
        <v>9399</v>
      </c>
      <c r="C5929" s="5">
        <f>IF($F$2=0," - ",Tabla1[[#This Row],[Base Precio de Lista neto]])</f>
        <v>215.24950000000001</v>
      </c>
      <c r="D5929" s="5">
        <f>IF($F$2=0," - ",Tabla1[[#This Row],[Base Precio de Lista neto]]*(1-$F$2))</f>
        <v>150.67464999999999</v>
      </c>
      <c r="E5929" s="5">
        <f>IF($F$2=0," - ",Tabla1[[#This Row],[Base para Mejor precio]]*(1-$F$2))</f>
        <v>135.60718499999999</v>
      </c>
      <c r="F5929" s="4" t="s">
        <v>6</v>
      </c>
      <c r="G5929" s="16" t="s">
        <v>6131</v>
      </c>
      <c r="H5929" s="5">
        <f>IFERROR(IF($F$3=0,"-",Tabla1[[#This Row],[Precio de Cliente neto]]*(1+$F$3)),"-")</f>
        <v>226.01197499999998</v>
      </c>
      <c r="I5929" s="5">
        <v>215.24950000000001</v>
      </c>
      <c r="J5929" s="5">
        <v>193.72454999999999</v>
      </c>
      <c r="K5929" s="26">
        <v>0.21</v>
      </c>
    </row>
    <row r="5930" spans="1:11">
      <c r="A5930" s="4">
        <v>40036</v>
      </c>
      <c r="B5930" t="s">
        <v>9400</v>
      </c>
      <c r="C5930" s="5">
        <f>IF($F$2=0," - ",Tabla1[[#This Row],[Base Precio de Lista neto]])</f>
        <v>215.24950000000001</v>
      </c>
      <c r="D5930" s="5">
        <f>IF($F$2=0," - ",Tabla1[[#This Row],[Base Precio de Lista neto]]*(1-$F$2))</f>
        <v>150.67464999999999</v>
      </c>
      <c r="E5930" s="5">
        <f>IF($F$2=0," - ",Tabla1[[#This Row],[Base para Mejor precio]]*(1-$F$2))</f>
        <v>135.60718499999999</v>
      </c>
      <c r="F5930" s="4" t="s">
        <v>6</v>
      </c>
      <c r="G5930" s="16" t="s">
        <v>6131</v>
      </c>
      <c r="H5930" s="5">
        <f>IFERROR(IF($F$3=0,"-",Tabla1[[#This Row],[Precio de Cliente neto]]*(1+$F$3)),"-")</f>
        <v>226.01197499999998</v>
      </c>
      <c r="I5930" s="5">
        <v>215.24950000000001</v>
      </c>
      <c r="J5930" s="5">
        <v>193.72454999999999</v>
      </c>
      <c r="K5930" s="26">
        <v>0.21</v>
      </c>
    </row>
    <row r="5931" spans="1:11">
      <c r="A5931" s="4">
        <v>40037</v>
      </c>
      <c r="B5931" t="s">
        <v>9401</v>
      </c>
      <c r="C5931" s="5">
        <f>IF($F$2=0," - ",Tabla1[[#This Row],[Base Precio de Lista neto]])</f>
        <v>215.24950000000001</v>
      </c>
      <c r="D5931" s="5">
        <f>IF($F$2=0," - ",Tabla1[[#This Row],[Base Precio de Lista neto]]*(1-$F$2))</f>
        <v>150.67464999999999</v>
      </c>
      <c r="E5931" s="5">
        <f>IF($F$2=0," - ",Tabla1[[#This Row],[Base para Mejor precio]]*(1-$F$2))</f>
        <v>135.60718499999999</v>
      </c>
      <c r="F5931" s="4" t="s">
        <v>6</v>
      </c>
      <c r="G5931" s="16" t="s">
        <v>6131</v>
      </c>
      <c r="H5931" s="5">
        <f>IFERROR(IF($F$3=0,"-",Tabla1[[#This Row],[Precio de Cliente neto]]*(1+$F$3)),"-")</f>
        <v>226.01197499999998</v>
      </c>
      <c r="I5931" s="5">
        <v>215.24950000000001</v>
      </c>
      <c r="J5931" s="5">
        <v>193.72454999999999</v>
      </c>
      <c r="K5931" s="26">
        <v>0.21</v>
      </c>
    </row>
    <row r="5932" spans="1:11">
      <c r="A5932" s="4">
        <v>40038</v>
      </c>
      <c r="B5932" t="s">
        <v>9402</v>
      </c>
      <c r="C5932" s="5">
        <f>IF($F$2=0," - ",Tabla1[[#This Row],[Base Precio de Lista neto]])</f>
        <v>215.24950000000001</v>
      </c>
      <c r="D5932" s="5">
        <f>IF($F$2=0," - ",Tabla1[[#This Row],[Base Precio de Lista neto]]*(1-$F$2))</f>
        <v>150.67464999999999</v>
      </c>
      <c r="E5932" s="5">
        <f>IF($F$2=0," - ",Tabla1[[#This Row],[Base para Mejor precio]]*(1-$F$2))</f>
        <v>135.60718499999999</v>
      </c>
      <c r="F5932" s="4" t="s">
        <v>6</v>
      </c>
      <c r="G5932" s="16" t="s">
        <v>6131</v>
      </c>
      <c r="H5932" s="5">
        <f>IFERROR(IF($F$3=0,"-",Tabla1[[#This Row],[Precio de Cliente neto]]*(1+$F$3)),"-")</f>
        <v>226.01197499999998</v>
      </c>
      <c r="I5932" s="5">
        <v>215.24950000000001</v>
      </c>
      <c r="J5932" s="5">
        <v>193.72454999999999</v>
      </c>
      <c r="K5932" s="26">
        <v>0.21</v>
      </c>
    </row>
    <row r="5933" spans="1:11">
      <c r="A5933" s="4">
        <v>40039</v>
      </c>
      <c r="B5933" t="s">
        <v>9403</v>
      </c>
      <c r="C5933" s="5">
        <f>IF($F$2=0," - ",Tabla1[[#This Row],[Base Precio de Lista neto]])</f>
        <v>215.24950000000001</v>
      </c>
      <c r="D5933" s="5">
        <f>IF($F$2=0," - ",Tabla1[[#This Row],[Base Precio de Lista neto]]*(1-$F$2))</f>
        <v>150.67464999999999</v>
      </c>
      <c r="E5933" s="5">
        <f>IF($F$2=0," - ",Tabla1[[#This Row],[Base para Mejor precio]]*(1-$F$2))</f>
        <v>135.60718499999999</v>
      </c>
      <c r="F5933" s="4" t="s">
        <v>6</v>
      </c>
      <c r="G5933" s="16" t="s">
        <v>6131</v>
      </c>
      <c r="H5933" s="5">
        <f>IFERROR(IF($F$3=0,"-",Tabla1[[#This Row],[Precio de Cliente neto]]*(1+$F$3)),"-")</f>
        <v>226.01197499999998</v>
      </c>
      <c r="I5933" s="5">
        <v>215.24950000000001</v>
      </c>
      <c r="J5933" s="5">
        <v>193.72454999999999</v>
      </c>
      <c r="K5933" s="26">
        <v>0.21</v>
      </c>
    </row>
    <row r="5934" spans="1:11">
      <c r="A5934" s="4">
        <v>40040</v>
      </c>
      <c r="B5934" t="s">
        <v>9404</v>
      </c>
      <c r="C5934" s="5">
        <f>IF($F$2=0," - ",Tabla1[[#This Row],[Base Precio de Lista neto]])</f>
        <v>215.24950000000001</v>
      </c>
      <c r="D5934" s="5">
        <f>IF($F$2=0," - ",Tabla1[[#This Row],[Base Precio de Lista neto]]*(1-$F$2))</f>
        <v>150.67464999999999</v>
      </c>
      <c r="E5934" s="5">
        <f>IF($F$2=0," - ",Tabla1[[#This Row],[Base para Mejor precio]]*(1-$F$2))</f>
        <v>135.60718499999999</v>
      </c>
      <c r="F5934" s="4" t="s">
        <v>6</v>
      </c>
      <c r="G5934" s="16" t="s">
        <v>6131</v>
      </c>
      <c r="H5934" s="5">
        <f>IFERROR(IF($F$3=0,"-",Tabla1[[#This Row],[Precio de Cliente neto]]*(1+$F$3)),"-")</f>
        <v>226.01197499999998</v>
      </c>
      <c r="I5934" s="5">
        <v>215.24950000000001</v>
      </c>
      <c r="J5934" s="5">
        <v>193.72454999999999</v>
      </c>
      <c r="K5934" s="26">
        <v>0.21</v>
      </c>
    </row>
    <row r="5935" spans="1:11">
      <c r="A5935" s="4">
        <v>40041</v>
      </c>
      <c r="B5935" t="s">
        <v>9405</v>
      </c>
      <c r="C5935" s="5">
        <f>IF($F$2=0," - ",Tabla1[[#This Row],[Base Precio de Lista neto]])</f>
        <v>215.24950000000001</v>
      </c>
      <c r="D5935" s="5">
        <f>IF($F$2=0," - ",Tabla1[[#This Row],[Base Precio de Lista neto]]*(1-$F$2))</f>
        <v>150.67464999999999</v>
      </c>
      <c r="E5935" s="5">
        <f>IF($F$2=0," - ",Tabla1[[#This Row],[Base para Mejor precio]]*(1-$F$2))</f>
        <v>135.60718499999999</v>
      </c>
      <c r="F5935" s="4" t="s">
        <v>6</v>
      </c>
      <c r="G5935" s="16" t="s">
        <v>6131</v>
      </c>
      <c r="H5935" s="5">
        <f>IFERROR(IF($F$3=0,"-",Tabla1[[#This Row],[Precio de Cliente neto]]*(1+$F$3)),"-")</f>
        <v>226.01197499999998</v>
      </c>
      <c r="I5935" s="5">
        <v>215.24950000000001</v>
      </c>
      <c r="J5935" s="5">
        <v>193.72454999999999</v>
      </c>
      <c r="K5935" s="26">
        <v>0.21</v>
      </c>
    </row>
    <row r="5936" spans="1:11">
      <c r="A5936" s="4">
        <v>40042</v>
      </c>
      <c r="B5936" t="s">
        <v>9406</v>
      </c>
      <c r="C5936" s="5">
        <f>IF($F$2=0," - ",Tabla1[[#This Row],[Base Precio de Lista neto]])</f>
        <v>215.24950000000001</v>
      </c>
      <c r="D5936" s="5">
        <f>IF($F$2=0," - ",Tabla1[[#This Row],[Base Precio de Lista neto]]*(1-$F$2))</f>
        <v>150.67464999999999</v>
      </c>
      <c r="E5936" s="5">
        <f>IF($F$2=0," - ",Tabla1[[#This Row],[Base para Mejor precio]]*(1-$F$2))</f>
        <v>135.60718499999999</v>
      </c>
      <c r="F5936" s="4" t="s">
        <v>6</v>
      </c>
      <c r="G5936" s="16" t="s">
        <v>6131</v>
      </c>
      <c r="H5936" s="5">
        <f>IFERROR(IF($F$3=0,"-",Tabla1[[#This Row],[Precio de Cliente neto]]*(1+$F$3)),"-")</f>
        <v>226.01197499999998</v>
      </c>
      <c r="I5936" s="5">
        <v>215.24950000000001</v>
      </c>
      <c r="J5936" s="5">
        <v>193.72454999999999</v>
      </c>
      <c r="K5936" s="26">
        <v>0.21</v>
      </c>
    </row>
    <row r="5937" spans="1:11">
      <c r="A5937" s="4">
        <v>40043</v>
      </c>
      <c r="B5937" t="s">
        <v>9407</v>
      </c>
      <c r="C5937" s="5">
        <f>IF($F$2=0," - ",Tabla1[[#This Row],[Base Precio de Lista neto]])</f>
        <v>215.24950000000001</v>
      </c>
      <c r="D5937" s="5">
        <f>IF($F$2=0," - ",Tabla1[[#This Row],[Base Precio de Lista neto]]*(1-$F$2))</f>
        <v>150.67464999999999</v>
      </c>
      <c r="E5937" s="5">
        <f>IF($F$2=0," - ",Tabla1[[#This Row],[Base para Mejor precio]]*(1-$F$2))</f>
        <v>135.60718499999999</v>
      </c>
      <c r="F5937" s="4" t="s">
        <v>6</v>
      </c>
      <c r="G5937" s="16" t="s">
        <v>6131</v>
      </c>
      <c r="H5937" s="5">
        <f>IFERROR(IF($F$3=0,"-",Tabla1[[#This Row],[Precio de Cliente neto]]*(1+$F$3)),"-")</f>
        <v>226.01197499999998</v>
      </c>
      <c r="I5937" s="5">
        <v>215.24950000000001</v>
      </c>
      <c r="J5937" s="5">
        <v>193.72454999999999</v>
      </c>
      <c r="K5937" s="26">
        <v>0.21</v>
      </c>
    </row>
    <row r="5938" spans="1:11">
      <c r="A5938" s="4">
        <v>40046</v>
      </c>
      <c r="B5938" t="s">
        <v>4492</v>
      </c>
      <c r="C5938" s="5">
        <f>IF($F$2=0," - ",Tabla1[[#This Row],[Base Precio de Lista neto]])</f>
        <v>306.56729999999999</v>
      </c>
      <c r="D5938" s="5">
        <f>IF($F$2=0," - ",Tabla1[[#This Row],[Base Precio de Lista neto]]*(1-$F$2))</f>
        <v>214.59710999999999</v>
      </c>
      <c r="E5938" s="5">
        <f>IF($F$2=0," - ",Tabla1[[#This Row],[Base para Mejor precio]]*(1-$F$2))</f>
        <v>193.13739899999999</v>
      </c>
      <c r="F5938" s="4" t="s">
        <v>4</v>
      </c>
      <c r="G5938" s="16" t="s">
        <v>6131</v>
      </c>
      <c r="H5938" s="5">
        <f>IFERROR(IF($F$3=0,"-",Tabla1[[#This Row],[Precio de Cliente neto]]*(1+$F$3)),"-")</f>
        <v>321.89566500000001</v>
      </c>
      <c r="I5938" s="5">
        <v>306.56729999999999</v>
      </c>
      <c r="J5938" s="5">
        <v>275.91057000000001</v>
      </c>
      <c r="K5938" s="26">
        <v>0.21</v>
      </c>
    </row>
    <row r="5939" spans="1:11">
      <c r="A5939" s="4">
        <v>40047</v>
      </c>
      <c r="B5939" t="s">
        <v>4493</v>
      </c>
      <c r="C5939" s="5">
        <f>IF($F$2=0," - ",Tabla1[[#This Row],[Base Precio de Lista neto]])</f>
        <v>319.66840000000002</v>
      </c>
      <c r="D5939" s="5">
        <f>IF($F$2=0," - ",Tabla1[[#This Row],[Base Precio de Lista neto]]*(1-$F$2))</f>
        <v>223.76787999999999</v>
      </c>
      <c r="E5939" s="5">
        <f>IF($F$2=0," - ",Tabla1[[#This Row],[Base para Mejor precio]]*(1-$F$2))</f>
        <v>201.39109199999996</v>
      </c>
      <c r="F5939" s="4" t="s">
        <v>4</v>
      </c>
      <c r="G5939" s="16" t="s">
        <v>6131</v>
      </c>
      <c r="H5939" s="5">
        <f>IFERROR(IF($F$3=0,"-",Tabla1[[#This Row],[Precio de Cliente neto]]*(1+$F$3)),"-")</f>
        <v>335.65181999999999</v>
      </c>
      <c r="I5939" s="5">
        <v>319.66840000000002</v>
      </c>
      <c r="J5939" s="5">
        <v>287.70155999999997</v>
      </c>
      <c r="K5939" s="26">
        <v>0.21</v>
      </c>
    </row>
    <row r="5940" spans="1:11">
      <c r="A5940" s="4">
        <v>40048</v>
      </c>
      <c r="B5940" t="s">
        <v>4494</v>
      </c>
      <c r="C5940" s="5">
        <f>IF($F$2=0," - ",Tabla1[[#This Row],[Base Precio de Lista neto]])</f>
        <v>521.42679999999996</v>
      </c>
      <c r="D5940" s="5">
        <f>IF($F$2=0," - ",Tabla1[[#This Row],[Base Precio de Lista neto]]*(1-$F$2))</f>
        <v>364.99875999999995</v>
      </c>
      <c r="E5940" s="5">
        <f>IF($F$2=0," - ",Tabla1[[#This Row],[Base para Mejor precio]]*(1-$F$2))</f>
        <v>328.49888399999998</v>
      </c>
      <c r="F5940" s="4" t="s">
        <v>4</v>
      </c>
      <c r="G5940" s="16" t="s">
        <v>6131</v>
      </c>
      <c r="H5940" s="5">
        <f>IFERROR(IF($F$3=0,"-",Tabla1[[#This Row],[Precio de Cliente neto]]*(1+$F$3)),"-")</f>
        <v>547.49813999999992</v>
      </c>
      <c r="I5940" s="5">
        <v>521.42679999999996</v>
      </c>
      <c r="J5940" s="5">
        <v>469.28411999999997</v>
      </c>
      <c r="K5940" s="26">
        <v>0.21</v>
      </c>
    </row>
    <row r="5941" spans="1:11">
      <c r="A5941" s="4">
        <v>40049</v>
      </c>
      <c r="B5941" t="s">
        <v>4495</v>
      </c>
      <c r="C5941" s="5">
        <f>IF($F$2=0," - ",Tabla1[[#This Row],[Base Precio de Lista neto]])</f>
        <v>733.66660000000002</v>
      </c>
      <c r="D5941" s="5">
        <f>IF($F$2=0," - ",Tabla1[[#This Row],[Base Precio de Lista neto]]*(1-$F$2))</f>
        <v>513.56661999999994</v>
      </c>
      <c r="E5941" s="5">
        <f>IF($F$2=0," - ",Tabla1[[#This Row],[Base para Mejor precio]]*(1-$F$2))</f>
        <v>462.20995799999997</v>
      </c>
      <c r="F5941" s="4" t="s">
        <v>4</v>
      </c>
      <c r="G5941" s="16" t="s">
        <v>6131</v>
      </c>
      <c r="H5941" s="5">
        <f>IFERROR(IF($F$3=0,"-",Tabla1[[#This Row],[Precio de Cliente neto]]*(1+$F$3)),"-")</f>
        <v>770.34992999999986</v>
      </c>
      <c r="I5941" s="5">
        <v>733.66660000000002</v>
      </c>
      <c r="J5941" s="5">
        <v>660.29993999999999</v>
      </c>
      <c r="K5941" s="26">
        <v>0.21</v>
      </c>
    </row>
    <row r="5942" spans="1:11">
      <c r="A5942" s="4">
        <v>40050</v>
      </c>
      <c r="B5942" t="s">
        <v>4496</v>
      </c>
      <c r="C5942" s="5">
        <f>IF($F$2=0," - ",Tabla1[[#This Row],[Base Precio de Lista neto]])</f>
        <v>1025.8226</v>
      </c>
      <c r="D5942" s="5">
        <f>IF($F$2=0," - ",Tabla1[[#This Row],[Base Precio de Lista neto]]*(1-$F$2))</f>
        <v>718.07581999999991</v>
      </c>
      <c r="E5942" s="5">
        <f>IF($F$2=0," - ",Tabla1[[#This Row],[Base para Mejor precio]]*(1-$F$2))</f>
        <v>646.26823799999988</v>
      </c>
      <c r="F5942" s="4" t="s">
        <v>4</v>
      </c>
      <c r="G5942" s="16" t="s">
        <v>6131</v>
      </c>
      <c r="H5942" s="5">
        <f>IFERROR(IF($F$3=0,"-",Tabla1[[#This Row],[Precio de Cliente neto]]*(1+$F$3)),"-")</f>
        <v>1077.1137299999998</v>
      </c>
      <c r="I5942" s="5">
        <v>1025.8226</v>
      </c>
      <c r="J5942" s="5">
        <v>923.24033999999995</v>
      </c>
      <c r="K5942" s="26">
        <v>0.21</v>
      </c>
    </row>
    <row r="5943" spans="1:11">
      <c r="A5943" s="4">
        <v>40051</v>
      </c>
      <c r="B5943" t="s">
        <v>4497</v>
      </c>
      <c r="C5943" s="5">
        <f>IF($F$2=0," - ",Tabla1[[#This Row],[Base Precio de Lista neto]])</f>
        <v>1277.3641</v>
      </c>
      <c r="D5943" s="5">
        <f>IF($F$2=0," - ",Tabla1[[#This Row],[Base Precio de Lista neto]]*(1-$F$2))</f>
        <v>894.15486999999996</v>
      </c>
      <c r="E5943" s="5">
        <f>IF($F$2=0," - ",Tabla1[[#This Row],[Base para Mejor precio]]*(1-$F$2))</f>
        <v>804.73938299999998</v>
      </c>
      <c r="F5943" s="4" t="s">
        <v>4</v>
      </c>
      <c r="G5943" s="16" t="s">
        <v>6131</v>
      </c>
      <c r="H5943" s="5">
        <f>IFERROR(IF($F$3=0,"-",Tabla1[[#This Row],[Precio de Cliente neto]]*(1+$F$3)),"-")</f>
        <v>1341.232305</v>
      </c>
      <c r="I5943" s="5">
        <v>1277.3641</v>
      </c>
      <c r="J5943" s="5">
        <v>1149.62769</v>
      </c>
      <c r="K5943" s="26">
        <v>0.21</v>
      </c>
    </row>
    <row r="5944" spans="1:11">
      <c r="A5944" s="4">
        <v>40052</v>
      </c>
      <c r="B5944" t="s">
        <v>4498</v>
      </c>
      <c r="C5944" s="5">
        <f>IF($F$2=0," - ",Tabla1[[#This Row],[Base Precio de Lista neto]])</f>
        <v>1652.0576000000001</v>
      </c>
      <c r="D5944" s="5">
        <f>IF($F$2=0," - ",Tabla1[[#This Row],[Base Precio de Lista neto]]*(1-$F$2))</f>
        <v>1156.4403199999999</v>
      </c>
      <c r="E5944" s="5">
        <f>IF($F$2=0," - ",Tabla1[[#This Row],[Base para Mejor precio]]*(1-$F$2))</f>
        <v>1040.796288</v>
      </c>
      <c r="F5944" s="4" t="s">
        <v>4</v>
      </c>
      <c r="G5944" s="16" t="s">
        <v>6131</v>
      </c>
      <c r="H5944" s="5">
        <f>IFERROR(IF($F$3=0,"-",Tabla1[[#This Row],[Precio de Cliente neto]]*(1+$F$3)),"-")</f>
        <v>1734.66048</v>
      </c>
      <c r="I5944" s="5">
        <v>1652.0576000000001</v>
      </c>
      <c r="J5944" s="5">
        <v>1486.85184</v>
      </c>
      <c r="K5944" s="26">
        <v>0.21</v>
      </c>
    </row>
    <row r="5945" spans="1:11">
      <c r="A5945" s="4">
        <v>40064</v>
      </c>
      <c r="B5945" t="s">
        <v>9408</v>
      </c>
      <c r="C5945" s="5">
        <f>IF($F$2=0," - ",Tabla1[[#This Row],[Base Precio de Lista neto]])</f>
        <v>2986.4167000000002</v>
      </c>
      <c r="D5945" s="5">
        <f>IF($F$2=0," - ",Tabla1[[#This Row],[Base Precio de Lista neto]]*(1-$F$2))</f>
        <v>2090.4916899999998</v>
      </c>
      <c r="E5945" s="5">
        <f>IF($F$2=0," - ",Tabla1[[#This Row],[Base para Mejor precio]]*(1-$F$2))</f>
        <v>1599.2261428499999</v>
      </c>
      <c r="F5945" s="4" t="s">
        <v>6</v>
      </c>
      <c r="G5945" s="16" t="s">
        <v>8992</v>
      </c>
      <c r="H5945" s="5">
        <f>IFERROR(IF($F$3=0,"-",Tabla1[[#This Row],[Precio de Cliente neto]]*(1+$F$3)),"-")</f>
        <v>3135.7375349999998</v>
      </c>
      <c r="I5945" s="5">
        <v>2986.4167000000002</v>
      </c>
      <c r="J5945" s="5">
        <v>2284.6087754999999</v>
      </c>
      <c r="K5945" s="26">
        <v>0.21</v>
      </c>
    </row>
    <row r="5946" spans="1:11">
      <c r="A5946" s="4">
        <v>40065</v>
      </c>
      <c r="B5946" t="s">
        <v>9409</v>
      </c>
      <c r="C5946" s="5">
        <f>IF($F$2=0," - ",Tabla1[[#This Row],[Base Precio de Lista neto]])</f>
        <v>3986.6437000000001</v>
      </c>
      <c r="D5946" s="5">
        <f>IF($F$2=0," - ",Tabla1[[#This Row],[Base Precio de Lista neto]]*(1-$F$2))</f>
        <v>2790.6505899999997</v>
      </c>
      <c r="E5946" s="5">
        <f>IF($F$2=0," - ",Tabla1[[#This Row],[Base para Mejor precio]]*(1-$F$2))</f>
        <v>2134.8477013499996</v>
      </c>
      <c r="F5946" s="4" t="s">
        <v>6</v>
      </c>
      <c r="G5946" s="16" t="s">
        <v>8992</v>
      </c>
      <c r="H5946" s="5">
        <f>IFERROR(IF($F$3=0,"-",Tabla1[[#This Row],[Precio de Cliente neto]]*(1+$F$3)),"-")</f>
        <v>4185.9758849999998</v>
      </c>
      <c r="I5946" s="5">
        <v>3986.6437000000001</v>
      </c>
      <c r="J5946" s="5">
        <v>3049.7824304999999</v>
      </c>
      <c r="K5946" s="26">
        <v>0.21</v>
      </c>
    </row>
    <row r="5947" spans="1:11">
      <c r="A5947" s="4">
        <v>40067</v>
      </c>
      <c r="B5947" t="s">
        <v>9410</v>
      </c>
      <c r="C5947" s="5">
        <f>IF($F$2=0," - ",Tabla1[[#This Row],[Base Precio de Lista neto]])</f>
        <v>3602.2637</v>
      </c>
      <c r="D5947" s="5">
        <f>IF($F$2=0," - ",Tabla1[[#This Row],[Base Precio de Lista neto]]*(1-$F$2))</f>
        <v>2521.5845899999999</v>
      </c>
      <c r="E5947" s="5">
        <f>IF($F$2=0," - ",Tabla1[[#This Row],[Base para Mejor precio]]*(1-$F$2))</f>
        <v>1929.0122113499999</v>
      </c>
      <c r="F5947" s="4" t="s">
        <v>6</v>
      </c>
      <c r="G5947" s="16" t="s">
        <v>8992</v>
      </c>
      <c r="H5947" s="5">
        <f>IFERROR(IF($F$3=0,"-",Tabla1[[#This Row],[Precio de Cliente neto]]*(1+$F$3)),"-")</f>
        <v>3782.3768849999997</v>
      </c>
      <c r="I5947" s="5">
        <v>3602.2637</v>
      </c>
      <c r="J5947" s="5">
        <v>2755.7317305000001</v>
      </c>
      <c r="K5947" s="26">
        <v>0.21</v>
      </c>
    </row>
    <row r="5948" spans="1:11">
      <c r="A5948" s="4">
        <v>40068</v>
      </c>
      <c r="B5948" t="s">
        <v>9411</v>
      </c>
      <c r="C5948" s="5">
        <f>IF($F$2=0," - ",Tabla1[[#This Row],[Base Precio de Lista neto]])</f>
        <v>5426.6055999999999</v>
      </c>
      <c r="D5948" s="5">
        <f>IF($F$2=0," - ",Tabla1[[#This Row],[Base Precio de Lista neto]]*(1-$F$2))</f>
        <v>3798.6239199999995</v>
      </c>
      <c r="E5948" s="5">
        <f>IF($F$2=0," - ",Tabla1[[#This Row],[Base para Mejor precio]]*(1-$F$2))</f>
        <v>2905.9472987999998</v>
      </c>
      <c r="F5948" s="4" t="s">
        <v>6</v>
      </c>
      <c r="G5948" s="16" t="s">
        <v>8992</v>
      </c>
      <c r="H5948" s="5">
        <f>IFERROR(IF($F$3=0,"-",Tabla1[[#This Row],[Precio de Cliente neto]]*(1+$F$3)),"-")</f>
        <v>5697.9358799999991</v>
      </c>
      <c r="I5948" s="5">
        <v>5426.6055999999999</v>
      </c>
      <c r="J5948" s="5">
        <v>4151.3532839999998</v>
      </c>
      <c r="K5948" s="26">
        <v>0.21</v>
      </c>
    </row>
    <row r="5949" spans="1:11">
      <c r="A5949" s="4">
        <v>40069</v>
      </c>
      <c r="B5949" t="s">
        <v>9412</v>
      </c>
      <c r="C5949" s="5">
        <f>IF($F$2=0," - ",Tabla1[[#This Row],[Base Precio de Lista neto]])</f>
        <v>3598.2310000000002</v>
      </c>
      <c r="D5949" s="5">
        <f>IF($F$2=0," - ",Tabla1[[#This Row],[Base Precio de Lista neto]]*(1-$F$2))</f>
        <v>2518.7617</v>
      </c>
      <c r="E5949" s="5">
        <f>IF($F$2=0," - ",Tabla1[[#This Row],[Base para Mejor precio]]*(1-$F$2))</f>
        <v>1926.8527004999999</v>
      </c>
      <c r="F5949" s="4" t="s">
        <v>6</v>
      </c>
      <c r="G5949" s="16" t="s">
        <v>8992</v>
      </c>
      <c r="H5949" s="5">
        <f>IFERROR(IF($F$3=0,"-",Tabla1[[#This Row],[Precio de Cliente neto]]*(1+$F$3)),"-")</f>
        <v>3778.14255</v>
      </c>
      <c r="I5949" s="5">
        <v>3598.2310000000002</v>
      </c>
      <c r="J5949" s="5">
        <v>2752.6467149999999</v>
      </c>
      <c r="K5949" s="26">
        <v>0.21</v>
      </c>
    </row>
    <row r="5950" spans="1:11">
      <c r="A5950" s="4">
        <v>40070</v>
      </c>
      <c r="B5950" t="s">
        <v>9413</v>
      </c>
      <c r="C5950" s="5">
        <f>IF($F$2=0," - ",Tabla1[[#This Row],[Base Precio de Lista neto]])</f>
        <v>5769.8302999999996</v>
      </c>
      <c r="D5950" s="5">
        <f>IF($F$2=0," - ",Tabla1[[#This Row],[Base Precio de Lista neto]]*(1-$F$2))</f>
        <v>4038.8812099999996</v>
      </c>
      <c r="E5950" s="5">
        <f>IF($F$2=0," - ",Tabla1[[#This Row],[Base para Mejor precio]]*(1-$F$2))</f>
        <v>3089.7441256499997</v>
      </c>
      <c r="F5950" s="4" t="s">
        <v>6</v>
      </c>
      <c r="G5950" s="16" t="s">
        <v>8992</v>
      </c>
      <c r="H5950" s="5">
        <f>IFERROR(IF($F$3=0,"-",Tabla1[[#This Row],[Precio de Cliente neto]]*(1+$F$3)),"-")</f>
        <v>6058.3218149999993</v>
      </c>
      <c r="I5950" s="5">
        <v>5769.8302999999996</v>
      </c>
      <c r="J5950" s="5">
        <v>4413.9201794999999</v>
      </c>
      <c r="K5950" s="26">
        <v>0.21</v>
      </c>
    </row>
    <row r="5951" spans="1:11">
      <c r="A5951" s="4">
        <v>40073</v>
      </c>
      <c r="B5951" t="s">
        <v>4499</v>
      </c>
      <c r="C5951" s="5">
        <f>IF($F$2=0," - ",Tabla1[[#This Row],[Base Precio de Lista neto]])</f>
        <v>2988.7858000000001</v>
      </c>
      <c r="D5951" s="5">
        <f>IF($F$2=0," - ",Tabla1[[#This Row],[Base Precio de Lista neto]]*(1-$F$2))</f>
        <v>2092.1500599999999</v>
      </c>
      <c r="E5951" s="5">
        <f>IF($F$2=0," - ",Tabla1[[#This Row],[Base para Mejor precio]]*(1-$F$2))</f>
        <v>1882.9350539999998</v>
      </c>
      <c r="F5951" s="4" t="s">
        <v>4</v>
      </c>
      <c r="G5951" s="16" t="s">
        <v>6131</v>
      </c>
      <c r="H5951" s="5">
        <f>IFERROR(IF($F$3=0,"-",Tabla1[[#This Row],[Precio de Cliente neto]]*(1+$F$3)),"-")</f>
        <v>3138.2250899999999</v>
      </c>
      <c r="I5951" s="5">
        <v>2988.7858000000001</v>
      </c>
      <c r="J5951" s="5">
        <v>2689.9072200000001</v>
      </c>
      <c r="K5951" s="26">
        <v>0.21</v>
      </c>
    </row>
    <row r="5952" spans="1:11">
      <c r="A5952" s="4">
        <v>40074</v>
      </c>
      <c r="B5952" t="s">
        <v>4500</v>
      </c>
      <c r="C5952" s="5">
        <f>IF($F$2=0," - ",Tabla1[[#This Row],[Base Precio de Lista neto]])</f>
        <v>10.1029</v>
      </c>
      <c r="D5952" s="5">
        <f>IF($F$2=0," - ",Tabla1[[#This Row],[Base Precio de Lista neto]]*(1-$F$2))</f>
        <v>7.0720299999999998</v>
      </c>
      <c r="E5952" s="5">
        <f>IF($F$2=0," - ",Tabla1[[#This Row],[Base para Mejor precio]]*(1-$F$2))</f>
        <v>6.364827</v>
      </c>
      <c r="F5952" s="4" t="s">
        <v>4</v>
      </c>
      <c r="G5952" s="16" t="s">
        <v>6131</v>
      </c>
      <c r="H5952" s="5">
        <f>IFERROR(IF($F$3=0,"-",Tabla1[[#This Row],[Precio de Cliente neto]]*(1+$F$3)),"-")</f>
        <v>10.608045000000001</v>
      </c>
      <c r="I5952" s="5">
        <v>10.1029</v>
      </c>
      <c r="J5952" s="5">
        <v>9.0926100000000005</v>
      </c>
      <c r="K5952" s="26">
        <v>0.21</v>
      </c>
    </row>
    <row r="5953" spans="1:11">
      <c r="A5953" s="4">
        <v>40076</v>
      </c>
      <c r="B5953" t="s">
        <v>4501</v>
      </c>
      <c r="C5953" s="5">
        <f>IF($F$2=0," - ",Tabla1[[#This Row],[Base Precio de Lista neto]])</f>
        <v>1.4148000000000001</v>
      </c>
      <c r="D5953" s="5">
        <f>IF($F$2=0," - ",Tabla1[[#This Row],[Base Precio de Lista neto]]*(1-$F$2))</f>
        <v>0.99036000000000002</v>
      </c>
      <c r="E5953" s="5">
        <f>IF($F$2=0," - ",Tabla1[[#This Row],[Base para Mejor precio]]*(1-$F$2))</f>
        <v>0.89132399999999989</v>
      </c>
      <c r="F5953" s="4" t="s">
        <v>4</v>
      </c>
      <c r="G5953" s="16" t="s">
        <v>6131</v>
      </c>
      <c r="H5953" s="5">
        <f>IFERROR(IF($F$3=0,"-",Tabla1[[#This Row],[Precio de Cliente neto]]*(1+$F$3)),"-")</f>
        <v>1.4855400000000001</v>
      </c>
      <c r="I5953" s="5">
        <v>1.4148000000000001</v>
      </c>
      <c r="J5953" s="5">
        <v>1.27332</v>
      </c>
      <c r="K5953" s="26">
        <v>0.21</v>
      </c>
    </row>
    <row r="5954" spans="1:11">
      <c r="A5954" s="4">
        <v>40078</v>
      </c>
      <c r="B5954" t="s">
        <v>4502</v>
      </c>
      <c r="C5954" s="5">
        <f>IF($F$2=0," - ",Tabla1[[#This Row],[Base Precio de Lista neto]])</f>
        <v>3.7841999999999998</v>
      </c>
      <c r="D5954" s="5">
        <f>IF($F$2=0," - ",Tabla1[[#This Row],[Base Precio de Lista neto]]*(1-$F$2))</f>
        <v>2.6489399999999996</v>
      </c>
      <c r="E5954" s="5">
        <f>IF($F$2=0," - ",Tabla1[[#This Row],[Base para Mejor precio]]*(1-$F$2))</f>
        <v>2.3840459999999997</v>
      </c>
      <c r="F5954" s="4" t="s">
        <v>4</v>
      </c>
      <c r="G5954" s="16" t="s">
        <v>6131</v>
      </c>
      <c r="H5954" s="5">
        <f>IFERROR(IF($F$3=0,"-",Tabla1[[#This Row],[Precio de Cliente neto]]*(1+$F$3)),"-")</f>
        <v>3.9734099999999994</v>
      </c>
      <c r="I5954" s="5">
        <v>3.7841999999999998</v>
      </c>
      <c r="J5954" s="5">
        <v>3.40578</v>
      </c>
      <c r="K5954" s="26">
        <v>0.21</v>
      </c>
    </row>
    <row r="5955" spans="1:11">
      <c r="A5955" s="4">
        <v>40079</v>
      </c>
      <c r="B5955" t="s">
        <v>4503</v>
      </c>
      <c r="C5955" s="5">
        <f>IF($F$2=0," - ",Tabla1[[#This Row],[Base Precio de Lista neto]])</f>
        <v>4.6151</v>
      </c>
      <c r="D5955" s="5">
        <f>IF($F$2=0," - ",Tabla1[[#This Row],[Base Precio de Lista neto]]*(1-$F$2))</f>
        <v>3.2305699999999997</v>
      </c>
      <c r="E5955" s="5">
        <f>IF($F$2=0," - ",Tabla1[[#This Row],[Base para Mejor precio]]*(1-$F$2))</f>
        <v>2.9075130000000002</v>
      </c>
      <c r="F5955" s="4" t="s">
        <v>4</v>
      </c>
      <c r="G5955" s="16" t="s">
        <v>6131</v>
      </c>
      <c r="H5955" s="5">
        <f>IFERROR(IF($F$3=0,"-",Tabla1[[#This Row],[Precio de Cliente neto]]*(1+$F$3)),"-")</f>
        <v>4.8458549999999994</v>
      </c>
      <c r="I5955" s="5">
        <v>4.6151</v>
      </c>
      <c r="J5955" s="5">
        <v>4.1535900000000003</v>
      </c>
      <c r="K5955" s="26">
        <v>0.21</v>
      </c>
    </row>
    <row r="5956" spans="1:11">
      <c r="A5956" s="4">
        <v>40080</v>
      </c>
      <c r="B5956" t="s">
        <v>4504</v>
      </c>
      <c r="C5956" s="5">
        <f>IF($F$2=0," - ",Tabla1[[#This Row],[Base Precio de Lista neto]])</f>
        <v>8.2507999999999999</v>
      </c>
      <c r="D5956" s="5">
        <f>IF($F$2=0," - ",Tabla1[[#This Row],[Base Precio de Lista neto]]*(1-$F$2))</f>
        <v>5.7755599999999996</v>
      </c>
      <c r="E5956" s="5">
        <f>IF($F$2=0," - ",Tabla1[[#This Row],[Base para Mejor precio]]*(1-$F$2))</f>
        <v>5.1980040000000001</v>
      </c>
      <c r="F5956" s="4" t="s">
        <v>4</v>
      </c>
      <c r="G5956" s="16" t="s">
        <v>6131</v>
      </c>
      <c r="H5956" s="5">
        <f>IFERROR(IF($F$3=0,"-",Tabla1[[#This Row],[Precio de Cliente neto]]*(1+$F$3)),"-")</f>
        <v>8.6633399999999998</v>
      </c>
      <c r="I5956" s="5">
        <v>8.2507999999999999</v>
      </c>
      <c r="J5956" s="5">
        <v>7.4257200000000001</v>
      </c>
      <c r="K5956" s="26">
        <v>0.21</v>
      </c>
    </row>
    <row r="5957" spans="1:11">
      <c r="A5957" s="4">
        <v>40081</v>
      </c>
      <c r="B5957" t="s">
        <v>4505</v>
      </c>
      <c r="C5957" s="5">
        <f>IF($F$2=0," - ",Tabla1[[#This Row],[Base Precio de Lista neto]])</f>
        <v>10.8658</v>
      </c>
      <c r="D5957" s="5">
        <f>IF($F$2=0," - ",Tabla1[[#This Row],[Base Precio de Lista neto]]*(1-$F$2))</f>
        <v>7.6060599999999994</v>
      </c>
      <c r="E5957" s="5">
        <f>IF($F$2=0," - ",Tabla1[[#This Row],[Base para Mejor precio]]*(1-$F$2))</f>
        <v>6.8454540000000001</v>
      </c>
      <c r="F5957" s="4" t="s">
        <v>4</v>
      </c>
      <c r="G5957" s="16" t="s">
        <v>6131</v>
      </c>
      <c r="H5957" s="5">
        <f>IFERROR(IF($F$3=0,"-",Tabla1[[#This Row],[Precio de Cliente neto]]*(1+$F$3)),"-")</f>
        <v>11.409089999999999</v>
      </c>
      <c r="I5957" s="5">
        <v>10.8658</v>
      </c>
      <c r="J5957" s="5">
        <v>9.7792200000000005</v>
      </c>
      <c r="K5957" s="26">
        <v>0.21</v>
      </c>
    </row>
    <row r="5958" spans="1:11">
      <c r="A5958" s="4">
        <v>40082</v>
      </c>
      <c r="B5958" t="s">
        <v>4506</v>
      </c>
      <c r="C5958" s="5">
        <f>IF($F$2=0," - ",Tabla1[[#This Row],[Base Precio de Lista neto]])</f>
        <v>15.696199999999999</v>
      </c>
      <c r="D5958" s="5">
        <f>IF($F$2=0," - ",Tabla1[[#This Row],[Base Precio de Lista neto]]*(1-$F$2))</f>
        <v>10.98734</v>
      </c>
      <c r="E5958" s="5">
        <f>IF($F$2=0," - ",Tabla1[[#This Row],[Base para Mejor precio]]*(1-$F$2))</f>
        <v>9.8886059999999993</v>
      </c>
      <c r="F5958" s="4" t="s">
        <v>4</v>
      </c>
      <c r="G5958" s="16" t="s">
        <v>6131</v>
      </c>
      <c r="H5958" s="5">
        <f>IFERROR(IF($F$3=0,"-",Tabla1[[#This Row],[Precio de Cliente neto]]*(1+$F$3)),"-")</f>
        <v>16.481009999999998</v>
      </c>
      <c r="I5958" s="5">
        <v>15.696199999999999</v>
      </c>
      <c r="J5958" s="5">
        <v>14.126580000000001</v>
      </c>
      <c r="K5958" s="26">
        <v>0.21</v>
      </c>
    </row>
    <row r="5959" spans="1:11">
      <c r="A5959" s="4">
        <v>40088</v>
      </c>
      <c r="B5959" t="s">
        <v>4507</v>
      </c>
      <c r="C5959" s="5">
        <f>IF($F$2=0," - ",Tabla1[[#This Row],[Base Precio de Lista neto]])</f>
        <v>2343.2683000000002</v>
      </c>
      <c r="D5959" s="5">
        <f>IF($F$2=0," - ",Tabla1[[#This Row],[Base Precio de Lista neto]]*(1-$F$2))</f>
        <v>1640.28781</v>
      </c>
      <c r="E5959" s="5">
        <f>IF($F$2=0," - ",Tabla1[[#This Row],[Base para Mejor precio]]*(1-$F$2))</f>
        <v>1476.2590290000001</v>
      </c>
      <c r="F5959" s="4" t="s">
        <v>4</v>
      </c>
      <c r="G5959" s="16" t="s">
        <v>6131</v>
      </c>
      <c r="H5959" s="5">
        <f>IFERROR(IF($F$3=0,"-",Tabla1[[#This Row],[Precio de Cliente neto]]*(1+$F$3)),"-")</f>
        <v>2460.4317150000002</v>
      </c>
      <c r="I5959" s="5">
        <v>2343.2683000000002</v>
      </c>
      <c r="J5959" s="5">
        <v>2108.9414700000002</v>
      </c>
      <c r="K5959" s="26">
        <v>0.21</v>
      </c>
    </row>
    <row r="5960" spans="1:11">
      <c r="A5960" s="4">
        <v>40089</v>
      </c>
      <c r="B5960" t="s">
        <v>4508</v>
      </c>
      <c r="C5960" s="5">
        <f>IF($F$2=0," - ",Tabla1[[#This Row],[Base Precio de Lista neto]])</f>
        <v>536.33460000000002</v>
      </c>
      <c r="D5960" s="5">
        <f>IF($F$2=0," - ",Tabla1[[#This Row],[Base Precio de Lista neto]]*(1-$F$2))</f>
        <v>375.43421999999998</v>
      </c>
      <c r="E5960" s="5">
        <f>IF($F$2=0," - ",Tabla1[[#This Row],[Base para Mejor precio]]*(1-$F$2))</f>
        <v>337.89079799999996</v>
      </c>
      <c r="F5960" s="4" t="s">
        <v>4</v>
      </c>
      <c r="G5960" s="16" t="s">
        <v>6131</v>
      </c>
      <c r="H5960" s="5">
        <f>IFERROR(IF($F$3=0,"-",Tabla1[[#This Row],[Precio de Cliente neto]]*(1+$F$3)),"-")</f>
        <v>563.15132999999992</v>
      </c>
      <c r="I5960" s="5">
        <v>536.33460000000002</v>
      </c>
      <c r="J5960" s="5">
        <v>482.70114000000001</v>
      </c>
      <c r="K5960" s="26">
        <v>0.21</v>
      </c>
    </row>
    <row r="5961" spans="1:11">
      <c r="A5961" s="4">
        <v>40090</v>
      </c>
      <c r="B5961" t="s">
        <v>4509</v>
      </c>
      <c r="C5961" s="5">
        <f>IF($F$2=0," - ",Tabla1[[#This Row],[Base Precio de Lista neto]])</f>
        <v>2932.6950000000002</v>
      </c>
      <c r="D5961" s="5">
        <f>IF($F$2=0," - ",Tabla1[[#This Row],[Base Precio de Lista neto]]*(1-$F$2))</f>
        <v>2052.8865000000001</v>
      </c>
      <c r="E5961" s="5">
        <f>IF($F$2=0," - ",Tabla1[[#This Row],[Base para Mejor precio]]*(1-$F$2))</f>
        <v>1847.5978499999997</v>
      </c>
      <c r="F5961" s="4" t="s">
        <v>4</v>
      </c>
      <c r="G5961" s="16" t="s">
        <v>6131</v>
      </c>
      <c r="H5961" s="5">
        <f>IFERROR(IF($F$3=0,"-",Tabla1[[#This Row],[Precio de Cliente neto]]*(1+$F$3)),"-")</f>
        <v>3079.3297499999999</v>
      </c>
      <c r="I5961" s="5">
        <v>2932.6950000000002</v>
      </c>
      <c r="J5961" s="5">
        <v>2639.4254999999998</v>
      </c>
      <c r="K5961" s="26">
        <v>0.21</v>
      </c>
    </row>
    <row r="5962" spans="1:11">
      <c r="A5962" s="4">
        <v>40091</v>
      </c>
      <c r="B5962" t="s">
        <v>4510</v>
      </c>
      <c r="C5962" s="5">
        <f>IF($F$2=0," - ",Tabla1[[#This Row],[Base Precio de Lista neto]])</f>
        <v>1527.6847</v>
      </c>
      <c r="D5962" s="5">
        <f>IF($F$2=0," - ",Tabla1[[#This Row],[Base Precio de Lista neto]]*(1-$F$2))</f>
        <v>1069.3792899999999</v>
      </c>
      <c r="E5962" s="5">
        <f>IF($F$2=0," - ",Tabla1[[#This Row],[Base para Mejor precio]]*(1-$F$2))</f>
        <v>962.44136099999992</v>
      </c>
      <c r="F5962" s="4" t="s">
        <v>4</v>
      </c>
      <c r="G5962" s="16" t="s">
        <v>6131</v>
      </c>
      <c r="H5962" s="5">
        <f>IFERROR(IF($F$3=0,"-",Tabla1[[#This Row],[Precio de Cliente neto]]*(1+$F$3)),"-")</f>
        <v>1604.0689349999998</v>
      </c>
      <c r="I5962" s="5">
        <v>1527.6847</v>
      </c>
      <c r="J5962" s="5">
        <v>1374.91623</v>
      </c>
      <c r="K5962" s="26">
        <v>0.21</v>
      </c>
    </row>
    <row r="5963" spans="1:11">
      <c r="A5963" s="4">
        <v>40092</v>
      </c>
      <c r="B5963" t="s">
        <v>4511</v>
      </c>
      <c r="C5963" s="5">
        <f>IF($F$2=0," - ",Tabla1[[#This Row],[Base Precio de Lista neto]])</f>
        <v>3520.6527999999998</v>
      </c>
      <c r="D5963" s="5">
        <f>IF($F$2=0," - ",Tabla1[[#This Row],[Base Precio de Lista neto]]*(1-$F$2))</f>
        <v>2464.4569599999995</v>
      </c>
      <c r="E5963" s="5">
        <f>IF($F$2=0," - ",Tabla1[[#This Row],[Base para Mejor precio]]*(1-$F$2))</f>
        <v>2218.0112639999998</v>
      </c>
      <c r="F5963" s="4" t="s">
        <v>4</v>
      </c>
      <c r="G5963" s="16" t="s">
        <v>6131</v>
      </c>
      <c r="H5963" s="5">
        <f>IFERROR(IF($F$3=0,"-",Tabla1[[#This Row],[Precio de Cliente neto]]*(1+$F$3)),"-")</f>
        <v>3696.6854399999993</v>
      </c>
      <c r="I5963" s="5">
        <v>3520.6527999999998</v>
      </c>
      <c r="J5963" s="5">
        <v>3168.58752</v>
      </c>
      <c r="K5963" s="26">
        <v>0.21</v>
      </c>
    </row>
    <row r="5964" spans="1:11">
      <c r="A5964" s="4">
        <v>40093</v>
      </c>
      <c r="B5964" t="s">
        <v>4512</v>
      </c>
      <c r="C5964" s="5">
        <f>IF($F$2=0," - ",Tabla1[[#This Row],[Base Precio de Lista neto]])</f>
        <v>1166.3579999999999</v>
      </c>
      <c r="D5964" s="5">
        <f>IF($F$2=0," - ",Tabla1[[#This Row],[Base Precio de Lista neto]]*(1-$F$2))</f>
        <v>816.45059999999989</v>
      </c>
      <c r="E5964" s="5">
        <f>IF($F$2=0," - ",Tabla1[[#This Row],[Base para Mejor precio]]*(1-$F$2))</f>
        <v>734.80553999999995</v>
      </c>
      <c r="F5964" s="4" t="s">
        <v>4</v>
      </c>
      <c r="G5964" s="16" t="s">
        <v>6131</v>
      </c>
      <c r="H5964" s="5">
        <f>IFERROR(IF($F$3=0,"-",Tabla1[[#This Row],[Precio de Cliente neto]]*(1+$F$3)),"-")</f>
        <v>1224.6758999999997</v>
      </c>
      <c r="I5964" s="5">
        <v>1166.3579999999999</v>
      </c>
      <c r="J5964" s="5">
        <v>1049.7221999999999</v>
      </c>
      <c r="K5964" s="26">
        <v>0.21</v>
      </c>
    </row>
    <row r="5965" spans="1:11">
      <c r="A5965" s="4">
        <v>40121</v>
      </c>
      <c r="B5965" t="s">
        <v>9414</v>
      </c>
      <c r="C5965" s="5">
        <f>IF($F$2=0," - ",Tabla1[[#This Row],[Base Precio de Lista neto]])</f>
        <v>788.19299999999998</v>
      </c>
      <c r="D5965" s="5">
        <f>IF($F$2=0," - ",Tabla1[[#This Row],[Base Precio de Lista neto]]*(1-$F$2))</f>
        <v>551.73509999999999</v>
      </c>
      <c r="E5965" s="5">
        <f>IF($F$2=0," - ",Tabla1[[#This Row],[Base para Mejor precio]]*(1-$F$2))</f>
        <v>496.56158999999997</v>
      </c>
      <c r="F5965" s="4" t="s">
        <v>6</v>
      </c>
      <c r="G5965" s="16" t="s">
        <v>6131</v>
      </c>
      <c r="H5965" s="5">
        <f>IFERROR(IF($F$3=0,"-",Tabla1[[#This Row],[Precio de Cliente neto]]*(1+$F$3)),"-")</f>
        <v>827.60265000000004</v>
      </c>
      <c r="I5965" s="5">
        <v>788.19299999999998</v>
      </c>
      <c r="J5965" s="5">
        <v>709.37369999999999</v>
      </c>
      <c r="K5965" s="26">
        <v>0.21</v>
      </c>
    </row>
    <row r="5966" spans="1:11">
      <c r="A5966" s="4">
        <v>40122</v>
      </c>
      <c r="B5966" t="s">
        <v>9415</v>
      </c>
      <c r="C5966" s="5">
        <f>IF($F$2=0," - ",Tabla1[[#This Row],[Base Precio de Lista neto]])</f>
        <v>788.19299999999998</v>
      </c>
      <c r="D5966" s="5">
        <f>IF($F$2=0," - ",Tabla1[[#This Row],[Base Precio de Lista neto]]*(1-$F$2))</f>
        <v>551.73509999999999</v>
      </c>
      <c r="E5966" s="5">
        <f>IF($F$2=0," - ",Tabla1[[#This Row],[Base para Mejor precio]]*(1-$F$2))</f>
        <v>496.56158999999997</v>
      </c>
      <c r="F5966" s="4" t="s">
        <v>6</v>
      </c>
      <c r="G5966" s="16" t="s">
        <v>6131</v>
      </c>
      <c r="H5966" s="5">
        <f>IFERROR(IF($F$3=0,"-",Tabla1[[#This Row],[Precio de Cliente neto]]*(1+$F$3)),"-")</f>
        <v>827.60265000000004</v>
      </c>
      <c r="I5966" s="5">
        <v>788.19299999999998</v>
      </c>
      <c r="J5966" s="5">
        <v>709.37369999999999</v>
      </c>
      <c r="K5966" s="26">
        <v>0.21</v>
      </c>
    </row>
    <row r="5967" spans="1:11">
      <c r="A5967" s="4">
        <v>40123</v>
      </c>
      <c r="B5967" t="s">
        <v>9416</v>
      </c>
      <c r="C5967" s="5">
        <f>IF($F$2=0," - ",Tabla1[[#This Row],[Base Precio de Lista neto]])</f>
        <v>788.19370000000004</v>
      </c>
      <c r="D5967" s="5">
        <f>IF($F$2=0," - ",Tabla1[[#This Row],[Base Precio de Lista neto]]*(1-$F$2))</f>
        <v>551.73559</v>
      </c>
      <c r="E5967" s="5">
        <f>IF($F$2=0," - ",Tabla1[[#This Row],[Base para Mejor precio]]*(1-$F$2))</f>
        <v>496.56203099999993</v>
      </c>
      <c r="F5967" s="4" t="s">
        <v>6</v>
      </c>
      <c r="G5967" s="16" t="s">
        <v>6131</v>
      </c>
      <c r="H5967" s="5">
        <f>IFERROR(IF($F$3=0,"-",Tabla1[[#This Row],[Precio de Cliente neto]]*(1+$F$3)),"-")</f>
        <v>827.603385</v>
      </c>
      <c r="I5967" s="5">
        <v>788.19370000000004</v>
      </c>
      <c r="J5967" s="5">
        <v>709.37432999999999</v>
      </c>
      <c r="K5967" s="26">
        <v>0.21</v>
      </c>
    </row>
    <row r="5968" spans="1:11">
      <c r="A5968" s="4">
        <v>40124</v>
      </c>
      <c r="B5968" t="s">
        <v>9417</v>
      </c>
      <c r="C5968" s="5">
        <f>IF($F$2=0," - ",Tabla1[[#This Row],[Base Precio de Lista neto]])</f>
        <v>788.19370000000004</v>
      </c>
      <c r="D5968" s="5">
        <f>IF($F$2=0," - ",Tabla1[[#This Row],[Base Precio de Lista neto]]*(1-$F$2))</f>
        <v>551.73559</v>
      </c>
      <c r="E5968" s="5">
        <f>IF($F$2=0," - ",Tabla1[[#This Row],[Base para Mejor precio]]*(1-$F$2))</f>
        <v>496.56203099999993</v>
      </c>
      <c r="F5968" s="4" t="s">
        <v>6</v>
      </c>
      <c r="G5968" s="16" t="s">
        <v>6131</v>
      </c>
      <c r="H5968" s="5">
        <f>IFERROR(IF($F$3=0,"-",Tabla1[[#This Row],[Precio de Cliente neto]]*(1+$F$3)),"-")</f>
        <v>827.603385</v>
      </c>
      <c r="I5968" s="5">
        <v>788.19370000000004</v>
      </c>
      <c r="J5968" s="5">
        <v>709.37432999999999</v>
      </c>
      <c r="K5968" s="26">
        <v>0.21</v>
      </c>
    </row>
    <row r="5969" spans="1:11">
      <c r="A5969" s="4">
        <v>40125</v>
      </c>
      <c r="B5969" t="s">
        <v>9418</v>
      </c>
      <c r="C5969" s="5">
        <f>IF($F$2=0," - ",Tabla1[[#This Row],[Base Precio de Lista neto]])</f>
        <v>804.2296</v>
      </c>
      <c r="D5969" s="5">
        <f>IF($F$2=0," - ",Tabla1[[#This Row],[Base Precio de Lista neto]]*(1-$F$2))</f>
        <v>562.96071999999992</v>
      </c>
      <c r="E5969" s="5">
        <f>IF($F$2=0," - ",Tabla1[[#This Row],[Base para Mejor precio]]*(1-$F$2))</f>
        <v>506.664648</v>
      </c>
      <c r="F5969" s="4" t="s">
        <v>6</v>
      </c>
      <c r="G5969" s="16" t="s">
        <v>6131</v>
      </c>
      <c r="H5969" s="5">
        <f>IFERROR(IF($F$3=0,"-",Tabla1[[#This Row],[Precio de Cliente neto]]*(1+$F$3)),"-")</f>
        <v>844.44107999999983</v>
      </c>
      <c r="I5969" s="5">
        <v>804.2296</v>
      </c>
      <c r="J5969" s="5">
        <v>723.80664000000002</v>
      </c>
      <c r="K5969" s="26">
        <v>0.21</v>
      </c>
    </row>
    <row r="5970" spans="1:11">
      <c r="A5970" s="4">
        <v>40127</v>
      </c>
      <c r="B5970" t="s">
        <v>9419</v>
      </c>
      <c r="C5970" s="5">
        <f>IF($F$2=0," - ",Tabla1[[#This Row],[Base Precio de Lista neto]])</f>
        <v>804.07899999999995</v>
      </c>
      <c r="D5970" s="5">
        <f>IF($F$2=0," - ",Tabla1[[#This Row],[Base Precio de Lista neto]]*(1-$F$2))</f>
        <v>562.85529999999994</v>
      </c>
      <c r="E5970" s="5">
        <f>IF($F$2=0," - ",Tabla1[[#This Row],[Base para Mejor precio]]*(1-$F$2))</f>
        <v>506.56977000000001</v>
      </c>
      <c r="F5970" s="4" t="s">
        <v>6</v>
      </c>
      <c r="G5970" s="16" t="s">
        <v>6131</v>
      </c>
      <c r="H5970" s="5">
        <f>IFERROR(IF($F$3=0,"-",Tabla1[[#This Row],[Precio de Cliente neto]]*(1+$F$3)),"-")</f>
        <v>844.28294999999991</v>
      </c>
      <c r="I5970" s="5">
        <v>804.07899999999995</v>
      </c>
      <c r="J5970" s="5">
        <v>723.67110000000002</v>
      </c>
      <c r="K5970" s="26">
        <v>0.21</v>
      </c>
    </row>
    <row r="5971" spans="1:11">
      <c r="A5971" s="4">
        <v>40128</v>
      </c>
      <c r="B5971" t="s">
        <v>9420</v>
      </c>
      <c r="C5971" s="5">
        <f>IF($F$2=0," - ",Tabla1[[#This Row],[Base Precio de Lista neto]])</f>
        <v>804.07899999999995</v>
      </c>
      <c r="D5971" s="5">
        <f>IF($F$2=0," - ",Tabla1[[#This Row],[Base Precio de Lista neto]]*(1-$F$2))</f>
        <v>562.85529999999994</v>
      </c>
      <c r="E5971" s="5">
        <f>IF($F$2=0," - ",Tabla1[[#This Row],[Base para Mejor precio]]*(1-$F$2))</f>
        <v>506.56977000000001</v>
      </c>
      <c r="F5971" s="4" t="s">
        <v>6</v>
      </c>
      <c r="G5971" s="16" t="s">
        <v>6131</v>
      </c>
      <c r="H5971" s="5">
        <f>IFERROR(IF($F$3=0,"-",Tabla1[[#This Row],[Precio de Cliente neto]]*(1+$F$3)),"-")</f>
        <v>844.28294999999991</v>
      </c>
      <c r="I5971" s="5">
        <v>804.07899999999995</v>
      </c>
      <c r="J5971" s="5">
        <v>723.67110000000002</v>
      </c>
      <c r="K5971" s="26">
        <v>0.21</v>
      </c>
    </row>
    <row r="5972" spans="1:11">
      <c r="A5972" s="4">
        <v>40129</v>
      </c>
      <c r="B5972" t="s">
        <v>9421</v>
      </c>
      <c r="C5972" s="5">
        <f>IF($F$2=0," - ",Tabla1[[#This Row],[Base Precio de Lista neto]])</f>
        <v>827.58100000000002</v>
      </c>
      <c r="D5972" s="5">
        <f>IF($F$2=0," - ",Tabla1[[#This Row],[Base Precio de Lista neto]]*(1-$F$2))</f>
        <v>579.30669999999998</v>
      </c>
      <c r="E5972" s="5">
        <f>IF($F$2=0," - ",Tabla1[[#This Row],[Base para Mejor precio]]*(1-$F$2))</f>
        <v>521.37603000000001</v>
      </c>
      <c r="F5972" s="4" t="s">
        <v>6</v>
      </c>
      <c r="G5972" s="16" t="s">
        <v>6131</v>
      </c>
      <c r="H5972" s="5">
        <f>IFERROR(IF($F$3=0,"-",Tabla1[[#This Row],[Precio de Cliente neto]]*(1+$F$3)),"-")</f>
        <v>868.96004999999991</v>
      </c>
      <c r="I5972" s="5">
        <v>827.58100000000002</v>
      </c>
      <c r="J5972" s="5">
        <v>744.8229</v>
      </c>
      <c r="K5972" s="26">
        <v>0.21</v>
      </c>
    </row>
    <row r="5973" spans="1:11">
      <c r="A5973" s="4">
        <v>40130</v>
      </c>
      <c r="B5973" t="s">
        <v>9422</v>
      </c>
      <c r="C5973" s="5">
        <f>IF($F$2=0," - ",Tabla1[[#This Row],[Base Precio de Lista neto]])</f>
        <v>917.98069999999996</v>
      </c>
      <c r="D5973" s="5">
        <f>IF($F$2=0," - ",Tabla1[[#This Row],[Base Precio de Lista neto]]*(1-$F$2))</f>
        <v>642.58648999999991</v>
      </c>
      <c r="E5973" s="5">
        <f>IF($F$2=0," - ",Tabla1[[#This Row],[Base para Mejor precio]]*(1-$F$2))</f>
        <v>578.32784099999992</v>
      </c>
      <c r="F5973" s="4" t="s">
        <v>6</v>
      </c>
      <c r="G5973" s="16" t="s">
        <v>6131</v>
      </c>
      <c r="H5973" s="5">
        <f>IFERROR(IF($F$3=0,"-",Tabla1[[#This Row],[Precio de Cliente neto]]*(1+$F$3)),"-")</f>
        <v>963.87973499999987</v>
      </c>
      <c r="I5973" s="5">
        <v>917.98069999999996</v>
      </c>
      <c r="J5973" s="5">
        <v>826.18263000000002</v>
      </c>
      <c r="K5973" s="26">
        <v>0.21</v>
      </c>
    </row>
    <row r="5974" spans="1:11">
      <c r="A5974" s="4">
        <v>40131</v>
      </c>
      <c r="B5974" t="s">
        <v>9423</v>
      </c>
      <c r="C5974" s="5">
        <f>IF($F$2=0," - ",Tabla1[[#This Row],[Base Precio de Lista neto]])</f>
        <v>988.78689999999995</v>
      </c>
      <c r="D5974" s="5">
        <f>IF($F$2=0," - ",Tabla1[[#This Row],[Base Precio de Lista neto]]*(1-$F$2))</f>
        <v>692.15082999999993</v>
      </c>
      <c r="E5974" s="5">
        <f>IF($F$2=0," - ",Tabla1[[#This Row],[Base para Mejor precio]]*(1-$F$2))</f>
        <v>622.93574699999999</v>
      </c>
      <c r="F5974" s="4" t="s">
        <v>6</v>
      </c>
      <c r="G5974" s="16" t="s">
        <v>6131</v>
      </c>
      <c r="H5974" s="5">
        <f>IFERROR(IF($F$3=0,"-",Tabla1[[#This Row],[Precio de Cliente neto]]*(1+$F$3)),"-")</f>
        <v>1038.2262449999998</v>
      </c>
      <c r="I5974" s="5">
        <v>988.78689999999995</v>
      </c>
      <c r="J5974" s="5">
        <v>889.90821000000005</v>
      </c>
      <c r="K5974" s="26">
        <v>0.21</v>
      </c>
    </row>
    <row r="5975" spans="1:11">
      <c r="A5975" s="4">
        <v>40132</v>
      </c>
      <c r="B5975" t="s">
        <v>9424</v>
      </c>
      <c r="C5975" s="5">
        <f>IF($F$2=0," - ",Tabla1[[#This Row],[Base Precio de Lista neto]])</f>
        <v>1141.8252</v>
      </c>
      <c r="D5975" s="5">
        <f>IF($F$2=0," - ",Tabla1[[#This Row],[Base Precio de Lista neto]]*(1-$F$2))</f>
        <v>799.27763999999991</v>
      </c>
      <c r="E5975" s="5">
        <f>IF($F$2=0," - ",Tabla1[[#This Row],[Base para Mejor precio]]*(1-$F$2))</f>
        <v>719.34987599999988</v>
      </c>
      <c r="F5975" s="4" t="s">
        <v>6</v>
      </c>
      <c r="G5975" s="16" t="s">
        <v>6131</v>
      </c>
      <c r="H5975" s="5">
        <f>IFERROR(IF($F$3=0,"-",Tabla1[[#This Row],[Precio de Cliente neto]]*(1+$F$3)),"-")</f>
        <v>1198.9164599999999</v>
      </c>
      <c r="I5975" s="5">
        <v>1141.8252</v>
      </c>
      <c r="J5975" s="5">
        <v>1027.6426799999999</v>
      </c>
      <c r="K5975" s="26">
        <v>0.21</v>
      </c>
    </row>
    <row r="5976" spans="1:11">
      <c r="A5976" s="4">
        <v>40133</v>
      </c>
      <c r="B5976" t="s">
        <v>9425</v>
      </c>
      <c r="C5976" s="5">
        <f>IF($F$2=0," - ",Tabla1[[#This Row],[Base Precio de Lista neto]])</f>
        <v>1294.0121999999999</v>
      </c>
      <c r="D5976" s="5">
        <f>IF($F$2=0," - ",Tabla1[[#This Row],[Base Precio de Lista neto]]*(1-$F$2))</f>
        <v>905.80853999999988</v>
      </c>
      <c r="E5976" s="5">
        <f>IF($F$2=0," - ",Tabla1[[#This Row],[Base para Mejor precio]]*(1-$F$2))</f>
        <v>815.22768599999995</v>
      </c>
      <c r="F5976" s="4" t="s">
        <v>6</v>
      </c>
      <c r="G5976" s="16" t="s">
        <v>6131</v>
      </c>
      <c r="H5976" s="5">
        <f>IFERROR(IF($F$3=0,"-",Tabla1[[#This Row],[Precio de Cliente neto]]*(1+$F$3)),"-")</f>
        <v>1358.7128099999998</v>
      </c>
      <c r="I5976" s="5">
        <v>1294.0121999999999</v>
      </c>
      <c r="J5976" s="5">
        <v>1164.6109799999999</v>
      </c>
      <c r="K5976" s="26">
        <v>0.21</v>
      </c>
    </row>
    <row r="5977" spans="1:11">
      <c r="A5977" s="4">
        <v>40134</v>
      </c>
      <c r="B5977" t="s">
        <v>9426</v>
      </c>
      <c r="C5977" s="5">
        <f>IF($F$2=0," - ",Tabla1[[#This Row],[Base Precio de Lista neto]])</f>
        <v>1406.3611000000001</v>
      </c>
      <c r="D5977" s="5">
        <f>IF($F$2=0," - ",Tabla1[[#This Row],[Base Precio de Lista neto]]*(1-$F$2))</f>
        <v>984.45276999999999</v>
      </c>
      <c r="E5977" s="5">
        <f>IF($F$2=0," - ",Tabla1[[#This Row],[Base para Mejor precio]]*(1-$F$2))</f>
        <v>886.00749299999995</v>
      </c>
      <c r="F5977" s="4" t="s">
        <v>6</v>
      </c>
      <c r="G5977" s="16" t="s">
        <v>6131</v>
      </c>
      <c r="H5977" s="5">
        <f>IFERROR(IF($F$3=0,"-",Tabla1[[#This Row],[Precio de Cliente neto]]*(1+$F$3)),"-")</f>
        <v>1476.679155</v>
      </c>
      <c r="I5977" s="5">
        <v>1406.3611000000001</v>
      </c>
      <c r="J5977" s="5">
        <v>1265.7249899999999</v>
      </c>
      <c r="K5977" s="26">
        <v>0.21</v>
      </c>
    </row>
    <row r="5978" spans="1:11">
      <c r="A5978" s="4">
        <v>40135</v>
      </c>
      <c r="B5978" t="s">
        <v>9427</v>
      </c>
      <c r="C5978" s="5">
        <f>IF($F$2=0," - ",Tabla1[[#This Row],[Base Precio de Lista neto]])</f>
        <v>1578.3904</v>
      </c>
      <c r="D5978" s="5">
        <f>IF($F$2=0," - ",Tabla1[[#This Row],[Base Precio de Lista neto]]*(1-$F$2))</f>
        <v>1104.87328</v>
      </c>
      <c r="E5978" s="5">
        <f>IF($F$2=0," - ",Tabla1[[#This Row],[Base para Mejor precio]]*(1-$F$2))</f>
        <v>994.38595199999986</v>
      </c>
      <c r="F5978" s="4" t="s">
        <v>6</v>
      </c>
      <c r="G5978" s="16" t="s">
        <v>6131</v>
      </c>
      <c r="H5978" s="5">
        <f>IFERROR(IF($F$3=0,"-",Tabla1[[#This Row],[Precio de Cliente neto]]*(1+$F$3)),"-")</f>
        <v>1657.3099200000001</v>
      </c>
      <c r="I5978" s="5">
        <v>1578.3904</v>
      </c>
      <c r="J5978" s="5">
        <v>1420.5513599999999</v>
      </c>
      <c r="K5978" s="26">
        <v>0.21</v>
      </c>
    </row>
    <row r="5979" spans="1:11">
      <c r="A5979" s="4">
        <v>40136</v>
      </c>
      <c r="B5979" t="s">
        <v>9428</v>
      </c>
      <c r="C5979" s="5">
        <f>IF($F$2=0," - ",Tabla1[[#This Row],[Base Precio de Lista neto]])</f>
        <v>1683.6502</v>
      </c>
      <c r="D5979" s="5">
        <f>IF($F$2=0," - ",Tabla1[[#This Row],[Base Precio de Lista neto]]*(1-$F$2))</f>
        <v>1178.5551399999999</v>
      </c>
      <c r="E5979" s="5">
        <f>IF($F$2=0," - ",Tabla1[[#This Row],[Base para Mejor precio]]*(1-$F$2))</f>
        <v>1060.6996260000001</v>
      </c>
      <c r="F5979" s="4" t="s">
        <v>6</v>
      </c>
      <c r="G5979" s="16" t="s">
        <v>6131</v>
      </c>
      <c r="H5979" s="5">
        <f>IFERROR(IF($F$3=0,"-",Tabla1[[#This Row],[Precio de Cliente neto]]*(1+$F$3)),"-")</f>
        <v>1767.8327099999999</v>
      </c>
      <c r="I5979" s="5">
        <v>1683.6502</v>
      </c>
      <c r="J5979" s="5">
        <v>1515.2851800000001</v>
      </c>
      <c r="K5979" s="26">
        <v>0.21</v>
      </c>
    </row>
    <row r="5980" spans="1:11">
      <c r="A5980" s="4">
        <v>40137</v>
      </c>
      <c r="B5980" t="s">
        <v>9429</v>
      </c>
      <c r="C5980" s="5">
        <f>IF($F$2=0," - ",Tabla1[[#This Row],[Base Precio de Lista neto]])</f>
        <v>2333.6118000000001</v>
      </c>
      <c r="D5980" s="5">
        <f>IF($F$2=0," - ",Tabla1[[#This Row],[Base Precio de Lista neto]]*(1-$F$2))</f>
        <v>1633.52826</v>
      </c>
      <c r="E5980" s="5">
        <f>IF($F$2=0," - ",Tabla1[[#This Row],[Base para Mejor precio]]*(1-$F$2))</f>
        <v>1470.1754339999998</v>
      </c>
      <c r="F5980" s="4" t="s">
        <v>6</v>
      </c>
      <c r="G5980" s="16" t="s">
        <v>6131</v>
      </c>
      <c r="H5980" s="5">
        <f>IFERROR(IF($F$3=0,"-",Tabla1[[#This Row],[Precio de Cliente neto]]*(1+$F$3)),"-")</f>
        <v>2450.2923900000001</v>
      </c>
      <c r="I5980" s="5">
        <v>2333.6118000000001</v>
      </c>
      <c r="J5980" s="5">
        <v>2100.2506199999998</v>
      </c>
      <c r="K5980" s="26">
        <v>0.21</v>
      </c>
    </row>
    <row r="5981" spans="1:11">
      <c r="A5981" s="4">
        <v>40138</v>
      </c>
      <c r="B5981" t="s">
        <v>9430</v>
      </c>
      <c r="C5981" s="5">
        <f>IF($F$2=0," - ",Tabla1[[#This Row],[Base Precio de Lista neto]])</f>
        <v>2346.1396</v>
      </c>
      <c r="D5981" s="5">
        <f>IF($F$2=0," - ",Tabla1[[#This Row],[Base Precio de Lista neto]]*(1-$F$2))</f>
        <v>1642.2977199999998</v>
      </c>
      <c r="E5981" s="5">
        <f>IF($F$2=0," - ",Tabla1[[#This Row],[Base para Mejor precio]]*(1-$F$2))</f>
        <v>1478.0679479999999</v>
      </c>
      <c r="F5981" s="4" t="s">
        <v>6</v>
      </c>
      <c r="G5981" s="16" t="s">
        <v>6131</v>
      </c>
      <c r="H5981" s="5">
        <f>IFERROR(IF($F$3=0,"-",Tabla1[[#This Row],[Precio de Cliente neto]]*(1+$F$3)),"-")</f>
        <v>2463.4465799999998</v>
      </c>
      <c r="I5981" s="5">
        <v>2346.1396</v>
      </c>
      <c r="J5981" s="5">
        <v>2111.5256399999998</v>
      </c>
      <c r="K5981" s="26">
        <v>0.21</v>
      </c>
    </row>
    <row r="5982" spans="1:11">
      <c r="A5982" s="4">
        <v>40139</v>
      </c>
      <c r="B5982" t="s">
        <v>9431</v>
      </c>
      <c r="C5982" s="5">
        <f>IF($F$2=0," - ",Tabla1[[#This Row],[Base Precio de Lista neto]])</f>
        <v>2593.5378000000001</v>
      </c>
      <c r="D5982" s="5">
        <f>IF($F$2=0," - ",Tabla1[[#This Row],[Base Precio de Lista neto]]*(1-$F$2))</f>
        <v>1815.4764599999999</v>
      </c>
      <c r="E5982" s="5">
        <f>IF($F$2=0," - ",Tabla1[[#This Row],[Base para Mejor precio]]*(1-$F$2))</f>
        <v>1633.9288140000001</v>
      </c>
      <c r="F5982" s="4" t="s">
        <v>6</v>
      </c>
      <c r="G5982" s="16" t="s">
        <v>6131</v>
      </c>
      <c r="H5982" s="5">
        <f>IFERROR(IF($F$3=0,"-",Tabla1[[#This Row],[Precio de Cliente neto]]*(1+$F$3)),"-")</f>
        <v>2723.2146899999998</v>
      </c>
      <c r="I5982" s="5">
        <v>2593.5378000000001</v>
      </c>
      <c r="J5982" s="5">
        <v>2334.1840200000001</v>
      </c>
      <c r="K5982" s="26">
        <v>0.21</v>
      </c>
    </row>
    <row r="5983" spans="1:11">
      <c r="A5983" s="4">
        <v>40140</v>
      </c>
      <c r="B5983" t="s">
        <v>9432</v>
      </c>
      <c r="C5983" s="5">
        <f>IF($F$2=0," - ",Tabla1[[#This Row],[Base Precio de Lista neto]])</f>
        <v>804.07860000000005</v>
      </c>
      <c r="D5983" s="5">
        <f>IF($F$2=0," - ",Tabla1[[#This Row],[Base Precio de Lista neto]]*(1-$F$2))</f>
        <v>562.85501999999997</v>
      </c>
      <c r="E5983" s="5">
        <f>IF($F$2=0," - ",Tabla1[[#This Row],[Base para Mejor precio]]*(1-$F$2))</f>
        <v>506.56951799999996</v>
      </c>
      <c r="F5983" s="4" t="s">
        <v>6</v>
      </c>
      <c r="G5983" s="16" t="s">
        <v>6131</v>
      </c>
      <c r="H5983" s="5">
        <f>IFERROR(IF($F$3=0,"-",Tabla1[[#This Row],[Precio de Cliente neto]]*(1+$F$3)),"-")</f>
        <v>844.28252999999995</v>
      </c>
      <c r="I5983" s="5">
        <v>804.07860000000005</v>
      </c>
      <c r="J5983" s="5">
        <v>723.67074000000002</v>
      </c>
      <c r="K5983" s="26">
        <v>0.21</v>
      </c>
    </row>
    <row r="5984" spans="1:11">
      <c r="A5984" s="4">
        <v>40141</v>
      </c>
      <c r="B5984" t="s">
        <v>9433</v>
      </c>
      <c r="C5984" s="5">
        <f>IF($F$2=0," - ",Tabla1[[#This Row],[Base Precio de Lista neto]])</f>
        <v>802.77639999999997</v>
      </c>
      <c r="D5984" s="5">
        <f>IF($F$2=0," - ",Tabla1[[#This Row],[Base Precio de Lista neto]]*(1-$F$2))</f>
        <v>561.94347999999991</v>
      </c>
      <c r="E5984" s="5">
        <f>IF($F$2=0," - ",Tabla1[[#This Row],[Base para Mejor precio]]*(1-$F$2))</f>
        <v>505.74913199999992</v>
      </c>
      <c r="F5984" s="4" t="s">
        <v>6</v>
      </c>
      <c r="G5984" s="16" t="s">
        <v>6131</v>
      </c>
      <c r="H5984" s="5">
        <f>IFERROR(IF($F$3=0,"-",Tabla1[[#This Row],[Precio de Cliente neto]]*(1+$F$3)),"-")</f>
        <v>842.91521999999986</v>
      </c>
      <c r="I5984" s="5">
        <v>802.77639999999997</v>
      </c>
      <c r="J5984" s="5">
        <v>722.49875999999995</v>
      </c>
      <c r="K5984" s="26">
        <v>0.21</v>
      </c>
    </row>
    <row r="5985" spans="1:11">
      <c r="A5985" s="4">
        <v>40142</v>
      </c>
      <c r="B5985" t="s">
        <v>9434</v>
      </c>
      <c r="C5985" s="5">
        <f>IF($F$2=0," - ",Tabla1[[#This Row],[Base Precio de Lista neto]])</f>
        <v>804.7296</v>
      </c>
      <c r="D5985" s="5">
        <f>IF($F$2=0," - ",Tabla1[[#This Row],[Base Precio de Lista neto]]*(1-$F$2))</f>
        <v>563.31071999999995</v>
      </c>
      <c r="E5985" s="5">
        <f>IF($F$2=0," - ",Tabla1[[#This Row],[Base para Mejor precio]]*(1-$F$2))</f>
        <v>506.97964799999994</v>
      </c>
      <c r="F5985" s="4" t="s">
        <v>6</v>
      </c>
      <c r="G5985" s="16" t="s">
        <v>6131</v>
      </c>
      <c r="H5985" s="5">
        <f>IFERROR(IF($F$3=0,"-",Tabla1[[#This Row],[Precio de Cliente neto]]*(1+$F$3)),"-")</f>
        <v>844.96607999999992</v>
      </c>
      <c r="I5985" s="5">
        <v>804.7296</v>
      </c>
      <c r="J5985" s="5">
        <v>724.25663999999995</v>
      </c>
      <c r="K5985" s="26">
        <v>0.21</v>
      </c>
    </row>
    <row r="5986" spans="1:11">
      <c r="A5986" s="4">
        <v>40143</v>
      </c>
      <c r="B5986" t="s">
        <v>9435</v>
      </c>
      <c r="C5986" s="5">
        <f>IF($F$2=0," - ",Tabla1[[#This Row],[Base Precio de Lista neto]])</f>
        <v>804.7296</v>
      </c>
      <c r="D5986" s="5">
        <f>IF($F$2=0," - ",Tabla1[[#This Row],[Base Precio de Lista neto]]*(1-$F$2))</f>
        <v>563.31071999999995</v>
      </c>
      <c r="E5986" s="5">
        <f>IF($F$2=0," - ",Tabla1[[#This Row],[Base para Mejor precio]]*(1-$F$2))</f>
        <v>506.97964799999994</v>
      </c>
      <c r="F5986" s="4" t="s">
        <v>6</v>
      </c>
      <c r="G5986" s="16" t="s">
        <v>6131</v>
      </c>
      <c r="H5986" s="5">
        <f>IFERROR(IF($F$3=0,"-",Tabla1[[#This Row],[Precio de Cliente neto]]*(1+$F$3)),"-")</f>
        <v>844.96607999999992</v>
      </c>
      <c r="I5986" s="5">
        <v>804.7296</v>
      </c>
      <c r="J5986" s="5">
        <v>724.25663999999995</v>
      </c>
      <c r="K5986" s="26">
        <v>0.21</v>
      </c>
    </row>
    <row r="5987" spans="1:11">
      <c r="A5987" s="4">
        <v>40144</v>
      </c>
      <c r="B5987" t="s">
        <v>9436</v>
      </c>
      <c r="C5987" s="5">
        <f>IF($F$2=0," - ",Tabla1[[#This Row],[Base Precio de Lista neto]])</f>
        <v>804.7296</v>
      </c>
      <c r="D5987" s="5">
        <f>IF($F$2=0," - ",Tabla1[[#This Row],[Base Precio de Lista neto]]*(1-$F$2))</f>
        <v>563.31071999999995</v>
      </c>
      <c r="E5987" s="5">
        <f>IF($F$2=0," - ",Tabla1[[#This Row],[Base para Mejor precio]]*(1-$F$2))</f>
        <v>506.97964799999994</v>
      </c>
      <c r="F5987" s="4" t="s">
        <v>6</v>
      </c>
      <c r="G5987" s="16" t="s">
        <v>6131</v>
      </c>
      <c r="H5987" s="5">
        <f>IFERROR(IF($F$3=0,"-",Tabla1[[#This Row],[Precio de Cliente neto]]*(1+$F$3)),"-")</f>
        <v>844.96607999999992</v>
      </c>
      <c r="I5987" s="5">
        <v>804.7296</v>
      </c>
      <c r="J5987" s="5">
        <v>724.25663999999995</v>
      </c>
      <c r="K5987" s="26">
        <v>0.21</v>
      </c>
    </row>
    <row r="5988" spans="1:11">
      <c r="A5988" s="4">
        <v>40145</v>
      </c>
      <c r="B5988" t="s">
        <v>9437</v>
      </c>
      <c r="C5988" s="5">
        <f>IF($F$2=0," - ",Tabla1[[#This Row],[Base Precio de Lista neto]])</f>
        <v>804.7296</v>
      </c>
      <c r="D5988" s="5">
        <f>IF($F$2=0," - ",Tabla1[[#This Row],[Base Precio de Lista neto]]*(1-$F$2))</f>
        <v>563.31071999999995</v>
      </c>
      <c r="E5988" s="5">
        <f>IF($F$2=0," - ",Tabla1[[#This Row],[Base para Mejor precio]]*(1-$F$2))</f>
        <v>506.97964799999994</v>
      </c>
      <c r="F5988" s="4" t="s">
        <v>6</v>
      </c>
      <c r="G5988" s="16" t="s">
        <v>6131</v>
      </c>
      <c r="H5988" s="5">
        <f>IFERROR(IF($F$3=0,"-",Tabla1[[#This Row],[Precio de Cliente neto]]*(1+$F$3)),"-")</f>
        <v>844.96607999999992</v>
      </c>
      <c r="I5988" s="5">
        <v>804.7296</v>
      </c>
      <c r="J5988" s="5">
        <v>724.25663999999995</v>
      </c>
      <c r="K5988" s="26">
        <v>0.21</v>
      </c>
    </row>
    <row r="5989" spans="1:11">
      <c r="A5989" s="4">
        <v>40146</v>
      </c>
      <c r="B5989" t="s">
        <v>9438</v>
      </c>
      <c r="C5989" s="5">
        <f>IF($F$2=0," - ",Tabla1[[#This Row],[Base Precio de Lista neto]])</f>
        <v>844.8184</v>
      </c>
      <c r="D5989" s="5">
        <f>IF($F$2=0," - ",Tabla1[[#This Row],[Base Precio de Lista neto]]*(1-$F$2))</f>
        <v>591.37288000000001</v>
      </c>
      <c r="E5989" s="5">
        <f>IF($F$2=0," - ",Tabla1[[#This Row],[Base para Mejor precio]]*(1-$F$2))</f>
        <v>532.235592</v>
      </c>
      <c r="F5989" s="4" t="s">
        <v>6</v>
      </c>
      <c r="G5989" s="16" t="s">
        <v>6131</v>
      </c>
      <c r="H5989" s="5">
        <f>IFERROR(IF($F$3=0,"-",Tabla1[[#This Row],[Precio de Cliente neto]]*(1+$F$3)),"-")</f>
        <v>887.05932000000007</v>
      </c>
      <c r="I5989" s="5">
        <v>844.8184</v>
      </c>
      <c r="J5989" s="5">
        <v>760.33655999999996</v>
      </c>
      <c r="K5989" s="26">
        <v>0.21</v>
      </c>
    </row>
    <row r="5990" spans="1:11">
      <c r="A5990" s="4">
        <v>40147</v>
      </c>
      <c r="B5990" t="s">
        <v>9439</v>
      </c>
      <c r="C5990" s="5">
        <f>IF($F$2=0," - ",Tabla1[[#This Row],[Base Precio de Lista neto]])</f>
        <v>844.8184</v>
      </c>
      <c r="D5990" s="5">
        <f>IF($F$2=0," - ",Tabla1[[#This Row],[Base Precio de Lista neto]]*(1-$F$2))</f>
        <v>591.37288000000001</v>
      </c>
      <c r="E5990" s="5">
        <f>IF($F$2=0," - ",Tabla1[[#This Row],[Base para Mejor precio]]*(1-$F$2))</f>
        <v>532.235592</v>
      </c>
      <c r="F5990" s="4" t="s">
        <v>6</v>
      </c>
      <c r="G5990" s="16" t="s">
        <v>6131</v>
      </c>
      <c r="H5990" s="5">
        <f>IFERROR(IF($F$3=0,"-",Tabla1[[#This Row],[Precio de Cliente neto]]*(1+$F$3)),"-")</f>
        <v>887.05932000000007</v>
      </c>
      <c r="I5990" s="5">
        <v>844.8184</v>
      </c>
      <c r="J5990" s="5">
        <v>760.33655999999996</v>
      </c>
      <c r="K5990" s="26">
        <v>0.21</v>
      </c>
    </row>
    <row r="5991" spans="1:11">
      <c r="A5991" s="4">
        <v>40148</v>
      </c>
      <c r="B5991" t="s">
        <v>9440</v>
      </c>
      <c r="C5991" s="5">
        <f>IF($F$2=0," - ",Tabla1[[#This Row],[Base Precio de Lista neto]])</f>
        <v>844.8184</v>
      </c>
      <c r="D5991" s="5">
        <f>IF($F$2=0," - ",Tabla1[[#This Row],[Base Precio de Lista neto]]*(1-$F$2))</f>
        <v>591.37288000000001</v>
      </c>
      <c r="E5991" s="5">
        <f>IF($F$2=0," - ",Tabla1[[#This Row],[Base para Mejor precio]]*(1-$F$2))</f>
        <v>532.235592</v>
      </c>
      <c r="F5991" s="4" t="s">
        <v>6</v>
      </c>
      <c r="G5991" s="16" t="s">
        <v>6131</v>
      </c>
      <c r="H5991" s="5">
        <f>IFERROR(IF($F$3=0,"-",Tabla1[[#This Row],[Precio de Cliente neto]]*(1+$F$3)),"-")</f>
        <v>887.05932000000007</v>
      </c>
      <c r="I5991" s="5">
        <v>844.8184</v>
      </c>
      <c r="J5991" s="5">
        <v>760.33655999999996</v>
      </c>
      <c r="K5991" s="26">
        <v>0.21</v>
      </c>
    </row>
    <row r="5992" spans="1:11">
      <c r="A5992" s="4">
        <v>40149</v>
      </c>
      <c r="B5992" t="s">
        <v>9441</v>
      </c>
      <c r="C5992" s="5">
        <f>IF($F$2=0," - ",Tabla1[[#This Row],[Base Precio de Lista neto]])</f>
        <v>844.8184</v>
      </c>
      <c r="D5992" s="5">
        <f>IF($F$2=0," - ",Tabla1[[#This Row],[Base Precio de Lista neto]]*(1-$F$2))</f>
        <v>591.37288000000001</v>
      </c>
      <c r="E5992" s="5">
        <f>IF($F$2=0," - ",Tabla1[[#This Row],[Base para Mejor precio]]*(1-$F$2))</f>
        <v>532.235592</v>
      </c>
      <c r="F5992" s="4" t="s">
        <v>6</v>
      </c>
      <c r="G5992" s="16" t="s">
        <v>6131</v>
      </c>
      <c r="H5992" s="5">
        <f>IFERROR(IF($F$3=0,"-",Tabla1[[#This Row],[Precio de Cliente neto]]*(1+$F$3)),"-")</f>
        <v>887.05932000000007</v>
      </c>
      <c r="I5992" s="5">
        <v>844.8184</v>
      </c>
      <c r="J5992" s="5">
        <v>760.33655999999996</v>
      </c>
      <c r="K5992" s="26">
        <v>0.21</v>
      </c>
    </row>
    <row r="5993" spans="1:11">
      <c r="A5993" s="4">
        <v>40150</v>
      </c>
      <c r="B5993" t="s">
        <v>9442</v>
      </c>
      <c r="C5993" s="5">
        <f>IF($F$2=0," - ",Tabla1[[#This Row],[Base Precio de Lista neto]])</f>
        <v>901.29290000000003</v>
      </c>
      <c r="D5993" s="5">
        <f>IF($F$2=0," - ",Tabla1[[#This Row],[Base Precio de Lista neto]]*(1-$F$2))</f>
        <v>630.90503000000001</v>
      </c>
      <c r="E5993" s="5">
        <f>IF($F$2=0," - ",Tabla1[[#This Row],[Base para Mejor precio]]*(1-$F$2))</f>
        <v>567.81452699999988</v>
      </c>
      <c r="F5993" s="4" t="s">
        <v>6</v>
      </c>
      <c r="G5993" s="16" t="s">
        <v>6131</v>
      </c>
      <c r="H5993" s="5">
        <f>IFERROR(IF($F$3=0,"-",Tabla1[[#This Row],[Precio de Cliente neto]]*(1+$F$3)),"-")</f>
        <v>946.35754500000007</v>
      </c>
      <c r="I5993" s="5">
        <v>901.29290000000003</v>
      </c>
      <c r="J5993" s="5">
        <v>811.16360999999995</v>
      </c>
      <c r="K5993" s="26">
        <v>0.21</v>
      </c>
    </row>
    <row r="5994" spans="1:11">
      <c r="A5994" s="4">
        <v>40151</v>
      </c>
      <c r="B5994" t="s">
        <v>9443</v>
      </c>
      <c r="C5994" s="5">
        <f>IF($F$2=0," - ",Tabla1[[#This Row],[Base Precio de Lista neto]])</f>
        <v>943.68679999999995</v>
      </c>
      <c r="D5994" s="5">
        <f>IF($F$2=0," - ",Tabla1[[#This Row],[Base Precio de Lista neto]]*(1-$F$2))</f>
        <v>660.58075999999994</v>
      </c>
      <c r="E5994" s="5">
        <f>IF($F$2=0," - ",Tabla1[[#This Row],[Base para Mejor precio]]*(1-$F$2))</f>
        <v>594.52268400000003</v>
      </c>
      <c r="F5994" s="4" t="s">
        <v>6</v>
      </c>
      <c r="G5994" s="16" t="s">
        <v>6131</v>
      </c>
      <c r="H5994" s="5">
        <f>IFERROR(IF($F$3=0,"-",Tabla1[[#This Row],[Precio de Cliente neto]]*(1+$F$3)),"-")</f>
        <v>990.87113999999997</v>
      </c>
      <c r="I5994" s="5">
        <v>943.68679999999995</v>
      </c>
      <c r="J5994" s="5">
        <v>849.31812000000002</v>
      </c>
      <c r="K5994" s="26">
        <v>0.21</v>
      </c>
    </row>
    <row r="5995" spans="1:11">
      <c r="A5995" s="4">
        <v>40152</v>
      </c>
      <c r="B5995" t="s">
        <v>9444</v>
      </c>
      <c r="C5995" s="5">
        <f>IF($F$2=0," - ",Tabla1[[#This Row],[Base Precio de Lista neto]])</f>
        <v>943.68679999999995</v>
      </c>
      <c r="D5995" s="5">
        <f>IF($F$2=0," - ",Tabla1[[#This Row],[Base Precio de Lista neto]]*(1-$F$2))</f>
        <v>660.58075999999994</v>
      </c>
      <c r="E5995" s="5">
        <f>IF($F$2=0," - ",Tabla1[[#This Row],[Base para Mejor precio]]*(1-$F$2))</f>
        <v>594.52268400000003</v>
      </c>
      <c r="F5995" s="4" t="s">
        <v>6</v>
      </c>
      <c r="G5995" s="16" t="s">
        <v>6131</v>
      </c>
      <c r="H5995" s="5">
        <f>IFERROR(IF($F$3=0,"-",Tabla1[[#This Row],[Precio de Cliente neto]]*(1+$F$3)),"-")</f>
        <v>990.87113999999997</v>
      </c>
      <c r="I5995" s="5">
        <v>943.68679999999995</v>
      </c>
      <c r="J5995" s="5">
        <v>849.31812000000002</v>
      </c>
      <c r="K5995" s="26">
        <v>0.21</v>
      </c>
    </row>
    <row r="5996" spans="1:11">
      <c r="A5996" s="4">
        <v>40153</v>
      </c>
      <c r="B5996" t="s">
        <v>9445</v>
      </c>
      <c r="C5996" s="5">
        <f>IF($F$2=0," - ",Tabla1[[#This Row],[Base Precio de Lista neto]])</f>
        <v>1141.8252</v>
      </c>
      <c r="D5996" s="5">
        <f>IF($F$2=0," - ",Tabla1[[#This Row],[Base Precio de Lista neto]]*(1-$F$2))</f>
        <v>799.27763999999991</v>
      </c>
      <c r="E5996" s="5">
        <f>IF($F$2=0," - ",Tabla1[[#This Row],[Base para Mejor precio]]*(1-$F$2))</f>
        <v>719.34987599999988</v>
      </c>
      <c r="F5996" s="4" t="s">
        <v>6</v>
      </c>
      <c r="G5996" s="16" t="s">
        <v>6131</v>
      </c>
      <c r="H5996" s="5">
        <f>IFERROR(IF($F$3=0,"-",Tabla1[[#This Row],[Precio de Cliente neto]]*(1+$F$3)),"-")</f>
        <v>1198.9164599999999</v>
      </c>
      <c r="I5996" s="5">
        <v>1141.8252</v>
      </c>
      <c r="J5996" s="5">
        <v>1027.6426799999999</v>
      </c>
      <c r="K5996" s="26">
        <v>0.21</v>
      </c>
    </row>
    <row r="5997" spans="1:11">
      <c r="A5997" s="4">
        <v>40154</v>
      </c>
      <c r="B5997" t="s">
        <v>9446</v>
      </c>
      <c r="C5997" s="5">
        <f>IF($F$2=0," - ",Tabla1[[#This Row],[Base Precio de Lista neto]])</f>
        <v>1141.8252</v>
      </c>
      <c r="D5997" s="5">
        <f>IF($F$2=0," - ",Tabla1[[#This Row],[Base Precio de Lista neto]]*(1-$F$2))</f>
        <v>799.27763999999991</v>
      </c>
      <c r="E5997" s="5">
        <f>IF($F$2=0," - ",Tabla1[[#This Row],[Base para Mejor precio]]*(1-$F$2))</f>
        <v>719.34987599999988</v>
      </c>
      <c r="F5997" s="4" t="s">
        <v>6</v>
      </c>
      <c r="G5997" s="16" t="s">
        <v>6131</v>
      </c>
      <c r="H5997" s="5">
        <f>IFERROR(IF($F$3=0,"-",Tabla1[[#This Row],[Precio de Cliente neto]]*(1+$F$3)),"-")</f>
        <v>1198.9164599999999</v>
      </c>
      <c r="I5997" s="5">
        <v>1141.8252</v>
      </c>
      <c r="J5997" s="5">
        <v>1027.6426799999999</v>
      </c>
      <c r="K5997" s="26">
        <v>0.21</v>
      </c>
    </row>
    <row r="5998" spans="1:11">
      <c r="A5998" s="4">
        <v>40155</v>
      </c>
      <c r="B5998" t="s">
        <v>9447</v>
      </c>
      <c r="C5998" s="5">
        <f>IF($F$2=0," - ",Tabla1[[#This Row],[Base Precio de Lista neto]])</f>
        <v>1294.0121999999999</v>
      </c>
      <c r="D5998" s="5">
        <f>IF($F$2=0," - ",Tabla1[[#This Row],[Base Precio de Lista neto]]*(1-$F$2))</f>
        <v>905.80853999999988</v>
      </c>
      <c r="E5998" s="5">
        <f>IF($F$2=0," - ",Tabla1[[#This Row],[Base para Mejor precio]]*(1-$F$2))</f>
        <v>815.22768599999995</v>
      </c>
      <c r="F5998" s="4" t="s">
        <v>6</v>
      </c>
      <c r="G5998" s="16" t="s">
        <v>6131</v>
      </c>
      <c r="H5998" s="5">
        <f>IFERROR(IF($F$3=0,"-",Tabla1[[#This Row],[Precio de Cliente neto]]*(1+$F$3)),"-")</f>
        <v>1358.7128099999998</v>
      </c>
      <c r="I5998" s="5">
        <v>1294.0121999999999</v>
      </c>
      <c r="J5998" s="5">
        <v>1164.6109799999999</v>
      </c>
      <c r="K5998" s="26">
        <v>0.21</v>
      </c>
    </row>
    <row r="5999" spans="1:11">
      <c r="A5999" s="4">
        <v>40156</v>
      </c>
      <c r="B5999" t="s">
        <v>9448</v>
      </c>
      <c r="C5999" s="5">
        <f>IF($F$2=0," - ",Tabla1[[#This Row],[Base Precio de Lista neto]])</f>
        <v>1385.6143999999999</v>
      </c>
      <c r="D5999" s="5">
        <f>IF($F$2=0," - ",Tabla1[[#This Row],[Base Precio de Lista neto]]*(1-$F$2))</f>
        <v>969.93007999999986</v>
      </c>
      <c r="E5999" s="5">
        <f>IF($F$2=0," - ",Tabla1[[#This Row],[Base para Mejor precio]]*(1-$F$2))</f>
        <v>872.93707199999994</v>
      </c>
      <c r="F5999" s="4" t="s">
        <v>6</v>
      </c>
      <c r="G5999" s="16" t="s">
        <v>6131</v>
      </c>
      <c r="H5999" s="5">
        <f>IFERROR(IF($F$3=0,"-",Tabla1[[#This Row],[Precio de Cliente neto]]*(1+$F$3)),"-")</f>
        <v>1454.8951199999997</v>
      </c>
      <c r="I5999" s="5">
        <v>1385.6143999999999</v>
      </c>
      <c r="J5999" s="5">
        <v>1247.05296</v>
      </c>
      <c r="K5999" s="26">
        <v>0.21</v>
      </c>
    </row>
    <row r="6000" spans="1:11">
      <c r="A6000" s="4">
        <v>40157</v>
      </c>
      <c r="B6000" t="s">
        <v>9449</v>
      </c>
      <c r="C6000" s="5">
        <f>IF($F$2=0," - ",Tabla1[[#This Row],[Base Precio de Lista neto]])</f>
        <v>1598.7363</v>
      </c>
      <c r="D6000" s="5">
        <f>IF($F$2=0," - ",Tabla1[[#This Row],[Base Precio de Lista neto]]*(1-$F$2))</f>
        <v>1119.1154099999999</v>
      </c>
      <c r="E6000" s="5">
        <f>IF($F$2=0," - ",Tabla1[[#This Row],[Base para Mejor precio]]*(1-$F$2))</f>
        <v>1007.2038689999999</v>
      </c>
      <c r="F6000" s="4" t="s">
        <v>6</v>
      </c>
      <c r="G6000" s="16" t="s">
        <v>6131</v>
      </c>
      <c r="H6000" s="5">
        <f>IFERROR(IF($F$3=0,"-",Tabla1[[#This Row],[Precio de Cliente neto]]*(1+$F$3)),"-")</f>
        <v>1678.6731149999998</v>
      </c>
      <c r="I6000" s="5">
        <v>1598.7363</v>
      </c>
      <c r="J6000" s="5">
        <v>1438.86267</v>
      </c>
      <c r="K6000" s="26">
        <v>0.21</v>
      </c>
    </row>
    <row r="6001" spans="1:11">
      <c r="A6001" s="4">
        <v>40158</v>
      </c>
      <c r="B6001" t="s">
        <v>9450</v>
      </c>
      <c r="C6001" s="5">
        <f>IF($F$2=0," - ",Tabla1[[#This Row],[Base Precio de Lista neto]])</f>
        <v>1634.0136</v>
      </c>
      <c r="D6001" s="5">
        <f>IF($F$2=0," - ",Tabla1[[#This Row],[Base Precio de Lista neto]]*(1-$F$2))</f>
        <v>1143.80952</v>
      </c>
      <c r="E6001" s="5">
        <f>IF($F$2=0," - ",Tabla1[[#This Row],[Base para Mejor precio]]*(1-$F$2))</f>
        <v>1029.4285679999998</v>
      </c>
      <c r="F6001" s="4" t="s">
        <v>6</v>
      </c>
      <c r="G6001" s="16" t="s">
        <v>6131</v>
      </c>
      <c r="H6001" s="5">
        <f>IFERROR(IF($F$3=0,"-",Tabla1[[#This Row],[Precio de Cliente neto]]*(1+$F$3)),"-")</f>
        <v>1715.7142800000001</v>
      </c>
      <c r="I6001" s="5">
        <v>1634.0136</v>
      </c>
      <c r="J6001" s="5">
        <v>1470.6122399999999</v>
      </c>
      <c r="K6001" s="26">
        <v>0.21</v>
      </c>
    </row>
    <row r="6002" spans="1:11">
      <c r="A6002" s="4">
        <v>40159</v>
      </c>
      <c r="B6002" t="s">
        <v>9451</v>
      </c>
      <c r="C6002" s="5">
        <f>IF($F$2=0," - ",Tabla1[[#This Row],[Base Precio de Lista neto]])</f>
        <v>1641.3797</v>
      </c>
      <c r="D6002" s="5">
        <f>IF($F$2=0," - ",Tabla1[[#This Row],[Base Precio de Lista neto]]*(1-$F$2))</f>
        <v>1148.96579</v>
      </c>
      <c r="E6002" s="5">
        <f>IF($F$2=0," - ",Tabla1[[#This Row],[Base para Mejor precio]]*(1-$F$2))</f>
        <v>1034.069211</v>
      </c>
      <c r="F6002" s="4" t="s">
        <v>6</v>
      </c>
      <c r="G6002" s="16" t="s">
        <v>6131</v>
      </c>
      <c r="H6002" s="5">
        <f>IFERROR(IF($F$3=0,"-",Tabla1[[#This Row],[Precio de Cliente neto]]*(1+$F$3)),"-")</f>
        <v>1723.4486849999998</v>
      </c>
      <c r="I6002" s="5">
        <v>1641.3797</v>
      </c>
      <c r="J6002" s="5">
        <v>1477.24173</v>
      </c>
      <c r="K6002" s="26">
        <v>0.21</v>
      </c>
    </row>
    <row r="6003" spans="1:11">
      <c r="A6003" s="4">
        <v>40160</v>
      </c>
      <c r="B6003" t="s">
        <v>9452</v>
      </c>
      <c r="C6003" s="5">
        <f>IF($F$2=0," - ",Tabla1[[#This Row],[Base Precio de Lista neto]])</f>
        <v>2333.6118000000001</v>
      </c>
      <c r="D6003" s="5">
        <f>IF($F$2=0," - ",Tabla1[[#This Row],[Base Precio de Lista neto]]*(1-$F$2))</f>
        <v>1633.52826</v>
      </c>
      <c r="E6003" s="5">
        <f>IF($F$2=0," - ",Tabla1[[#This Row],[Base para Mejor precio]]*(1-$F$2))</f>
        <v>1470.1754339999998</v>
      </c>
      <c r="F6003" s="4" t="s">
        <v>6</v>
      </c>
      <c r="G6003" s="16" t="s">
        <v>6131</v>
      </c>
      <c r="H6003" s="5">
        <f>IFERROR(IF($F$3=0,"-",Tabla1[[#This Row],[Precio de Cliente neto]]*(1+$F$3)),"-")</f>
        <v>2450.2923900000001</v>
      </c>
      <c r="I6003" s="5">
        <v>2333.6118000000001</v>
      </c>
      <c r="J6003" s="5">
        <v>2100.2506199999998</v>
      </c>
      <c r="K6003" s="26">
        <v>0.21</v>
      </c>
    </row>
    <row r="6004" spans="1:11">
      <c r="A6004" s="4">
        <v>40161</v>
      </c>
      <c r="B6004" t="s">
        <v>9453</v>
      </c>
      <c r="C6004" s="5">
        <f>IF($F$2=0," - ",Tabla1[[#This Row],[Base Precio de Lista neto]])</f>
        <v>2333.6118000000001</v>
      </c>
      <c r="D6004" s="5">
        <f>IF($F$2=0," - ",Tabla1[[#This Row],[Base Precio de Lista neto]]*(1-$F$2))</f>
        <v>1633.52826</v>
      </c>
      <c r="E6004" s="5">
        <f>IF($F$2=0," - ",Tabla1[[#This Row],[Base para Mejor precio]]*(1-$F$2))</f>
        <v>1470.1754339999998</v>
      </c>
      <c r="F6004" s="4" t="s">
        <v>6</v>
      </c>
      <c r="G6004" s="16" t="s">
        <v>6131</v>
      </c>
      <c r="H6004" s="5">
        <f>IFERROR(IF($F$3=0,"-",Tabla1[[#This Row],[Precio de Cliente neto]]*(1+$F$3)),"-")</f>
        <v>2450.2923900000001</v>
      </c>
      <c r="I6004" s="5">
        <v>2333.6118000000001</v>
      </c>
      <c r="J6004" s="5">
        <v>2100.2506199999998</v>
      </c>
      <c r="K6004" s="26">
        <v>0.21</v>
      </c>
    </row>
    <row r="6005" spans="1:11">
      <c r="A6005" s="4">
        <v>40162</v>
      </c>
      <c r="B6005" t="s">
        <v>9454</v>
      </c>
      <c r="C6005" s="5">
        <f>IF($F$2=0," - ",Tabla1[[#This Row],[Base Precio de Lista neto]])</f>
        <v>2683.6363000000001</v>
      </c>
      <c r="D6005" s="5">
        <f>IF($F$2=0," - ",Tabla1[[#This Row],[Base Precio de Lista neto]]*(1-$F$2))</f>
        <v>1878.5454099999999</v>
      </c>
      <c r="E6005" s="5">
        <f>IF($F$2=0," - ",Tabla1[[#This Row],[Base para Mejor precio]]*(1-$F$2))</f>
        <v>1690.6908689999998</v>
      </c>
      <c r="F6005" s="4" t="s">
        <v>6</v>
      </c>
      <c r="G6005" s="16" t="s">
        <v>6131</v>
      </c>
      <c r="H6005" s="5">
        <f>IFERROR(IF($F$3=0,"-",Tabla1[[#This Row],[Precio de Cliente neto]]*(1+$F$3)),"-")</f>
        <v>2817.818115</v>
      </c>
      <c r="I6005" s="5">
        <v>2683.6363000000001</v>
      </c>
      <c r="J6005" s="5">
        <v>2415.2726699999998</v>
      </c>
      <c r="K6005" s="26">
        <v>0.21</v>
      </c>
    </row>
    <row r="6006" spans="1:11">
      <c r="A6006" s="4">
        <v>40163</v>
      </c>
      <c r="B6006" t="s">
        <v>9455</v>
      </c>
      <c r="C6006" s="5">
        <f>IF($F$2=0," - ",Tabla1[[#This Row],[Base Precio de Lista neto]])</f>
        <v>2683.6363000000001</v>
      </c>
      <c r="D6006" s="5">
        <f>IF($F$2=0," - ",Tabla1[[#This Row],[Base Precio de Lista neto]]*(1-$F$2))</f>
        <v>1878.5454099999999</v>
      </c>
      <c r="E6006" s="5">
        <f>IF($F$2=0," - ",Tabla1[[#This Row],[Base para Mejor precio]]*(1-$F$2))</f>
        <v>1690.6908689999998</v>
      </c>
      <c r="F6006" s="4" t="s">
        <v>6</v>
      </c>
      <c r="G6006" s="16" t="s">
        <v>6131</v>
      </c>
      <c r="H6006" s="5">
        <f>IFERROR(IF($F$3=0,"-",Tabla1[[#This Row],[Precio de Cliente neto]]*(1+$F$3)),"-")</f>
        <v>2817.818115</v>
      </c>
      <c r="I6006" s="5">
        <v>2683.6363000000001</v>
      </c>
      <c r="J6006" s="5">
        <v>2415.2726699999998</v>
      </c>
      <c r="K6006" s="26">
        <v>0.21</v>
      </c>
    </row>
    <row r="6007" spans="1:11">
      <c r="A6007" s="4">
        <v>40165</v>
      </c>
      <c r="B6007" t="s">
        <v>9456</v>
      </c>
      <c r="C6007" s="5">
        <f>IF($F$2=0," - ",Tabla1[[#This Row],[Base Precio de Lista neto]])</f>
        <v>2683.6363000000001</v>
      </c>
      <c r="D6007" s="5">
        <f>IF($F$2=0," - ",Tabla1[[#This Row],[Base Precio de Lista neto]]*(1-$F$2))</f>
        <v>1878.5454099999999</v>
      </c>
      <c r="E6007" s="5">
        <f>IF($F$2=0," - ",Tabla1[[#This Row],[Base para Mejor precio]]*(1-$F$2))</f>
        <v>1690.6908689999998</v>
      </c>
      <c r="F6007" s="4" t="s">
        <v>6</v>
      </c>
      <c r="G6007" s="16" t="s">
        <v>6131</v>
      </c>
      <c r="H6007" s="5">
        <f>IFERROR(IF($F$3=0,"-",Tabla1[[#This Row],[Precio de Cliente neto]]*(1+$F$3)),"-")</f>
        <v>2817.818115</v>
      </c>
      <c r="I6007" s="5">
        <v>2683.6363000000001</v>
      </c>
      <c r="J6007" s="5">
        <v>2415.2726699999998</v>
      </c>
      <c r="K6007" s="26">
        <v>0.21</v>
      </c>
    </row>
    <row r="6008" spans="1:11">
      <c r="A6008" s="4">
        <v>40166</v>
      </c>
      <c r="B6008" t="s">
        <v>9457</v>
      </c>
      <c r="C6008" s="5">
        <f>IF($F$2=0," - ",Tabla1[[#This Row],[Base Precio de Lista neto]])</f>
        <v>4647.8964999999998</v>
      </c>
      <c r="D6008" s="5">
        <f>IF($F$2=0," - ",Tabla1[[#This Row],[Base Precio de Lista neto]]*(1-$F$2))</f>
        <v>3253.5275499999998</v>
      </c>
      <c r="E6008" s="5">
        <f>IF($F$2=0," - ",Tabla1[[#This Row],[Base para Mejor precio]]*(1-$F$2))</f>
        <v>2928.1747949999999</v>
      </c>
      <c r="F6008" s="4" t="s">
        <v>6</v>
      </c>
      <c r="G6008" s="16" t="s">
        <v>6131</v>
      </c>
      <c r="H6008" s="5">
        <f>IFERROR(IF($F$3=0,"-",Tabla1[[#This Row],[Precio de Cliente neto]]*(1+$F$3)),"-")</f>
        <v>4880.2913250000001</v>
      </c>
      <c r="I6008" s="5">
        <v>4647.8964999999998</v>
      </c>
      <c r="J6008" s="5">
        <v>4183.1068500000001</v>
      </c>
      <c r="K6008" s="26">
        <v>0.21</v>
      </c>
    </row>
    <row r="6009" spans="1:11">
      <c r="A6009" s="4">
        <v>40167</v>
      </c>
      <c r="B6009" t="s">
        <v>9458</v>
      </c>
      <c r="C6009" s="5">
        <f>IF($F$2=0," - ",Tabla1[[#This Row],[Base Precio de Lista neto]])</f>
        <v>1437.8344999999999</v>
      </c>
      <c r="D6009" s="5">
        <f>IF($F$2=0," - ",Tabla1[[#This Row],[Base Precio de Lista neto]]*(1-$F$2))</f>
        <v>1006.4841499999999</v>
      </c>
      <c r="E6009" s="5">
        <f>IF($F$2=0," - ",Tabla1[[#This Row],[Base para Mejor precio]]*(1-$F$2))</f>
        <v>905.835735</v>
      </c>
      <c r="F6009" s="4" t="s">
        <v>6</v>
      </c>
      <c r="G6009" s="16" t="s">
        <v>6131</v>
      </c>
      <c r="H6009" s="5">
        <f>IFERROR(IF($F$3=0,"-",Tabla1[[#This Row],[Precio de Cliente neto]]*(1+$F$3)),"-")</f>
        <v>1509.7262249999999</v>
      </c>
      <c r="I6009" s="5">
        <v>1437.8344999999999</v>
      </c>
      <c r="J6009" s="5">
        <v>1294.05105</v>
      </c>
      <c r="K6009" s="26">
        <v>0.21</v>
      </c>
    </row>
    <row r="6010" spans="1:11">
      <c r="A6010" s="4">
        <v>40168</v>
      </c>
      <c r="B6010" t="s">
        <v>9459</v>
      </c>
      <c r="C6010" s="5">
        <f>IF($F$2=0," - ",Tabla1[[#This Row],[Base Precio de Lista neto]])</f>
        <v>1982.7369000000001</v>
      </c>
      <c r="D6010" s="5">
        <f>IF($F$2=0," - ",Tabla1[[#This Row],[Base Precio de Lista neto]]*(1-$F$2))</f>
        <v>1387.9158299999999</v>
      </c>
      <c r="E6010" s="5">
        <f>IF($F$2=0," - ",Tabla1[[#This Row],[Base para Mejor precio]]*(1-$F$2))</f>
        <v>1249.1242469999997</v>
      </c>
      <c r="F6010" s="4" t="s">
        <v>6</v>
      </c>
      <c r="G6010" s="16" t="s">
        <v>6131</v>
      </c>
      <c r="H6010" s="5">
        <f>IFERROR(IF($F$3=0,"-",Tabla1[[#This Row],[Precio de Cliente neto]]*(1+$F$3)),"-")</f>
        <v>2081.8737449999999</v>
      </c>
      <c r="I6010" s="5">
        <v>1982.7369000000001</v>
      </c>
      <c r="J6010" s="5">
        <v>1784.4632099999999</v>
      </c>
      <c r="K6010" s="26">
        <v>0.21</v>
      </c>
    </row>
    <row r="6011" spans="1:11">
      <c r="A6011" s="4">
        <v>40169</v>
      </c>
      <c r="B6011" t="s">
        <v>9460</v>
      </c>
      <c r="C6011" s="5">
        <f>IF($F$2=0," - ",Tabla1[[#This Row],[Base Precio de Lista neto]])</f>
        <v>3496.3487</v>
      </c>
      <c r="D6011" s="5">
        <f>IF($F$2=0," - ",Tabla1[[#This Row],[Base Precio de Lista neto]]*(1-$F$2))</f>
        <v>2447.44409</v>
      </c>
      <c r="E6011" s="5">
        <f>IF($F$2=0," - ",Tabla1[[#This Row],[Base para Mejor precio]]*(1-$F$2))</f>
        <v>2202.6996810000001</v>
      </c>
      <c r="F6011" s="4" t="s">
        <v>6</v>
      </c>
      <c r="G6011" s="16" t="s">
        <v>6131</v>
      </c>
      <c r="H6011" s="5">
        <f>IFERROR(IF($F$3=0,"-",Tabla1[[#This Row],[Precio de Cliente neto]]*(1+$F$3)),"-")</f>
        <v>3671.1661349999999</v>
      </c>
      <c r="I6011" s="5">
        <v>3496.3487</v>
      </c>
      <c r="J6011" s="5">
        <v>3146.7138300000001</v>
      </c>
      <c r="K6011" s="26">
        <v>0.21</v>
      </c>
    </row>
    <row r="6012" spans="1:11">
      <c r="A6012" s="4">
        <v>40170</v>
      </c>
      <c r="B6012" t="s">
        <v>9461</v>
      </c>
      <c r="C6012" s="5">
        <f>IF($F$2=0," - ",Tabla1[[#This Row],[Base Precio de Lista neto]])</f>
        <v>6754.3429999999998</v>
      </c>
      <c r="D6012" s="5">
        <f>IF($F$2=0," - ",Tabla1[[#This Row],[Base Precio de Lista neto]]*(1-$F$2))</f>
        <v>4728.0400999999993</v>
      </c>
      <c r="E6012" s="5">
        <f>IF($F$2=0," - ",Tabla1[[#This Row],[Base para Mejor precio]]*(1-$F$2))</f>
        <v>4255.2360899999994</v>
      </c>
      <c r="F6012" s="4" t="s">
        <v>6</v>
      </c>
      <c r="G6012" s="16" t="s">
        <v>6131</v>
      </c>
      <c r="H6012" s="5">
        <f>IFERROR(IF($F$3=0,"-",Tabla1[[#This Row],[Precio de Cliente neto]]*(1+$F$3)),"-")</f>
        <v>7092.0601499999993</v>
      </c>
      <c r="I6012" s="5">
        <v>6754.3429999999998</v>
      </c>
      <c r="J6012" s="5">
        <v>6078.9087</v>
      </c>
      <c r="K6012" s="26">
        <v>0.21</v>
      </c>
    </row>
    <row r="6013" spans="1:11">
      <c r="A6013" s="4">
        <v>40171</v>
      </c>
      <c r="B6013" t="s">
        <v>9462</v>
      </c>
      <c r="C6013" s="5">
        <f>IF($F$2=0," - ",Tabla1[[#This Row],[Base Precio de Lista neto]])</f>
        <v>8281.7081999999991</v>
      </c>
      <c r="D6013" s="5">
        <f>IF($F$2=0," - ",Tabla1[[#This Row],[Base Precio de Lista neto]]*(1-$F$2))</f>
        <v>5797.1957399999992</v>
      </c>
      <c r="E6013" s="5">
        <f>IF($F$2=0," - ",Tabla1[[#This Row],[Base para Mejor precio]]*(1-$F$2))</f>
        <v>5217.4761659999995</v>
      </c>
      <c r="F6013" s="4" t="s">
        <v>6</v>
      </c>
      <c r="G6013" s="16" t="s">
        <v>6131</v>
      </c>
      <c r="H6013" s="5">
        <f>IFERROR(IF($F$3=0,"-",Tabla1[[#This Row],[Precio de Cliente neto]]*(1+$F$3)),"-")</f>
        <v>8695.7936099999988</v>
      </c>
      <c r="I6013" s="5">
        <v>8281.7081999999991</v>
      </c>
      <c r="J6013" s="5">
        <v>7453.5373799999998</v>
      </c>
      <c r="K6013" s="26">
        <v>0.21</v>
      </c>
    </row>
    <row r="6014" spans="1:11">
      <c r="A6014" s="4">
        <v>40172</v>
      </c>
      <c r="B6014" t="s">
        <v>9463</v>
      </c>
      <c r="C6014" s="5">
        <f>IF($F$2=0," - ",Tabla1[[#This Row],[Base Precio de Lista neto]])</f>
        <v>3171.9231</v>
      </c>
      <c r="D6014" s="5">
        <f>IF($F$2=0," - ",Tabla1[[#This Row],[Base Precio de Lista neto]]*(1-$F$2))</f>
        <v>2220.3461699999998</v>
      </c>
      <c r="E6014" s="5">
        <f>IF($F$2=0," - ",Tabla1[[#This Row],[Base para Mejor precio]]*(1-$F$2))</f>
        <v>1998.311553</v>
      </c>
      <c r="F6014" s="4" t="s">
        <v>6</v>
      </c>
      <c r="G6014" s="16" t="s">
        <v>6131</v>
      </c>
      <c r="H6014" s="5">
        <f>IFERROR(IF($F$3=0,"-",Tabla1[[#This Row],[Precio de Cliente neto]]*(1+$F$3)),"-")</f>
        <v>3330.5192549999997</v>
      </c>
      <c r="I6014" s="5">
        <v>3171.9231</v>
      </c>
      <c r="J6014" s="5">
        <v>2854.7307900000001</v>
      </c>
      <c r="K6014" s="26">
        <v>0.21</v>
      </c>
    </row>
    <row r="6015" spans="1:11">
      <c r="A6015" s="4">
        <v>40173</v>
      </c>
      <c r="B6015" t="s">
        <v>9464</v>
      </c>
      <c r="C6015" s="5">
        <f>IF($F$2=0," - ",Tabla1[[#This Row],[Base Precio de Lista neto]])</f>
        <v>7454.4177</v>
      </c>
      <c r="D6015" s="5">
        <f>IF($F$2=0," - ",Tabla1[[#This Row],[Base Precio de Lista neto]]*(1-$F$2))</f>
        <v>5218.0923899999998</v>
      </c>
      <c r="E6015" s="5">
        <f>IF($F$2=0," - ",Tabla1[[#This Row],[Base para Mejor precio]]*(1-$F$2))</f>
        <v>4696.2831509999996</v>
      </c>
      <c r="F6015" s="4" t="s">
        <v>6</v>
      </c>
      <c r="G6015" s="16" t="s">
        <v>6131</v>
      </c>
      <c r="H6015" s="5">
        <f>IFERROR(IF($F$3=0,"-",Tabla1[[#This Row],[Precio de Cliente neto]]*(1+$F$3)),"-")</f>
        <v>7827.1385849999997</v>
      </c>
      <c r="I6015" s="5">
        <v>7454.4177</v>
      </c>
      <c r="J6015" s="5">
        <v>6708.9759299999996</v>
      </c>
      <c r="K6015" s="26">
        <v>0.21</v>
      </c>
    </row>
    <row r="6016" spans="1:11">
      <c r="A6016" s="4">
        <v>40175</v>
      </c>
      <c r="B6016" t="s">
        <v>9465</v>
      </c>
      <c r="C6016" s="5">
        <f>IF($F$2=0," - ",Tabla1[[#This Row],[Base Precio de Lista neto]])</f>
        <v>810.47630000000004</v>
      </c>
      <c r="D6016" s="5">
        <f>IF($F$2=0," - ",Tabla1[[#This Row],[Base Precio de Lista neto]]*(1-$F$2))</f>
        <v>567.33340999999996</v>
      </c>
      <c r="E6016" s="5">
        <f>IF($F$2=0," - ",Tabla1[[#This Row],[Base para Mejor precio]]*(1-$F$2))</f>
        <v>510.60006899999996</v>
      </c>
      <c r="F6016" s="4" t="s">
        <v>6</v>
      </c>
      <c r="G6016" s="16" t="s">
        <v>6131</v>
      </c>
      <c r="H6016" s="5">
        <f>IFERROR(IF($F$3=0,"-",Tabla1[[#This Row],[Precio de Cliente neto]]*(1+$F$3)),"-")</f>
        <v>851.00011499999994</v>
      </c>
      <c r="I6016" s="5">
        <v>810.47630000000004</v>
      </c>
      <c r="J6016" s="5">
        <v>729.42867000000001</v>
      </c>
      <c r="K6016" s="26">
        <v>0.21</v>
      </c>
    </row>
    <row r="6017" spans="1:11">
      <c r="A6017" s="4">
        <v>40177</v>
      </c>
      <c r="B6017" t="s">
        <v>4513</v>
      </c>
      <c r="C6017" s="5">
        <f>IF($F$2=0," - ",Tabla1[[#This Row],[Base Precio de Lista neto]])</f>
        <v>11.266400000000001</v>
      </c>
      <c r="D6017" s="5">
        <f>IF($F$2=0," - ",Tabla1[[#This Row],[Base Precio de Lista neto]]*(1-$F$2))</f>
        <v>7.8864799999999997</v>
      </c>
      <c r="E6017" s="5">
        <f>IF($F$2=0," - ",Tabla1[[#This Row],[Base para Mejor precio]]*(1-$F$2))</f>
        <v>7.0978320000000004</v>
      </c>
      <c r="F6017" s="4" t="s">
        <v>4</v>
      </c>
      <c r="G6017" s="16" t="s">
        <v>6131</v>
      </c>
      <c r="H6017" s="5">
        <f>IFERROR(IF($F$3=0,"-",Tabla1[[#This Row],[Precio de Cliente neto]]*(1+$F$3)),"-")</f>
        <v>11.82972</v>
      </c>
      <c r="I6017" s="5">
        <v>11.266400000000001</v>
      </c>
      <c r="J6017" s="5">
        <v>10.139760000000001</v>
      </c>
      <c r="K6017" s="26">
        <v>0.21</v>
      </c>
    </row>
    <row r="6018" spans="1:11">
      <c r="A6018" s="4">
        <v>40179</v>
      </c>
      <c r="B6018" t="s">
        <v>4514</v>
      </c>
      <c r="C6018" s="5">
        <f>IF($F$2=0," - ",Tabla1[[#This Row],[Base Precio de Lista neto]])</f>
        <v>12.7994</v>
      </c>
      <c r="D6018" s="5">
        <f>IF($F$2=0," - ",Tabla1[[#This Row],[Base Precio de Lista neto]]*(1-$F$2))</f>
        <v>8.959579999999999</v>
      </c>
      <c r="E6018" s="5">
        <f>IF($F$2=0," - ",Tabla1[[#This Row],[Base para Mejor precio]]*(1-$F$2))</f>
        <v>8.0636220000000005</v>
      </c>
      <c r="F6018" s="4" t="s">
        <v>4</v>
      </c>
      <c r="G6018" s="16" t="s">
        <v>6131</v>
      </c>
      <c r="H6018" s="5">
        <f>IFERROR(IF($F$3=0,"-",Tabla1[[#This Row],[Precio de Cliente neto]]*(1+$F$3)),"-")</f>
        <v>13.439369999999998</v>
      </c>
      <c r="I6018" s="5">
        <v>12.7994</v>
      </c>
      <c r="J6018" s="5">
        <v>11.51946</v>
      </c>
      <c r="K6018" s="26">
        <v>0.21</v>
      </c>
    </row>
    <row r="6019" spans="1:11">
      <c r="A6019" s="4">
        <v>40181</v>
      </c>
      <c r="B6019" t="s">
        <v>4515</v>
      </c>
      <c r="C6019" s="5">
        <f>IF($F$2=0," - ",Tabla1[[#This Row],[Base Precio de Lista neto]])</f>
        <v>13.507099999999999</v>
      </c>
      <c r="D6019" s="5">
        <f>IF($F$2=0," - ",Tabla1[[#This Row],[Base Precio de Lista neto]]*(1-$F$2))</f>
        <v>9.4549699999999994</v>
      </c>
      <c r="E6019" s="5">
        <f>IF($F$2=0," - ",Tabla1[[#This Row],[Base para Mejor precio]]*(1-$F$2))</f>
        <v>8.5094729999999998</v>
      </c>
      <c r="F6019" s="4" t="s">
        <v>4</v>
      </c>
      <c r="G6019" s="16" t="s">
        <v>6131</v>
      </c>
      <c r="H6019" s="5">
        <f>IFERROR(IF($F$3=0,"-",Tabla1[[#This Row],[Precio de Cliente neto]]*(1+$F$3)),"-")</f>
        <v>14.182454999999999</v>
      </c>
      <c r="I6019" s="5">
        <v>13.507099999999999</v>
      </c>
      <c r="J6019" s="5">
        <v>12.15639</v>
      </c>
      <c r="K6019" s="26">
        <v>0.21</v>
      </c>
    </row>
    <row r="6020" spans="1:11">
      <c r="A6020" s="4">
        <v>40182</v>
      </c>
      <c r="B6020" t="s">
        <v>4516</v>
      </c>
      <c r="C6020" s="5">
        <f>IF($F$2=0," - ",Tabla1[[#This Row],[Base Precio de Lista neto]])</f>
        <v>17.581900000000001</v>
      </c>
      <c r="D6020" s="5">
        <f>IF($F$2=0," - ",Tabla1[[#This Row],[Base Precio de Lista neto]]*(1-$F$2))</f>
        <v>12.30733</v>
      </c>
      <c r="E6020" s="5">
        <f>IF($F$2=0," - ",Tabla1[[#This Row],[Base para Mejor precio]]*(1-$F$2))</f>
        <v>11.076597</v>
      </c>
      <c r="F6020" s="4" t="s">
        <v>4</v>
      </c>
      <c r="G6020" s="16" t="s">
        <v>6131</v>
      </c>
      <c r="H6020" s="5">
        <f>IFERROR(IF($F$3=0,"-",Tabla1[[#This Row],[Precio de Cliente neto]]*(1+$F$3)),"-")</f>
        <v>18.460995</v>
      </c>
      <c r="I6020" s="5">
        <v>17.581900000000001</v>
      </c>
      <c r="J6020" s="5">
        <v>15.82371</v>
      </c>
      <c r="K6020" s="26">
        <v>0.21</v>
      </c>
    </row>
    <row r="6021" spans="1:11">
      <c r="A6021" s="4">
        <v>40183</v>
      </c>
      <c r="B6021" t="s">
        <v>4517</v>
      </c>
      <c r="C6021" s="5">
        <f>IF($F$2=0," - ",Tabla1[[#This Row],[Base Precio de Lista neto]])</f>
        <v>19.822500000000002</v>
      </c>
      <c r="D6021" s="5">
        <f>IF($F$2=0," - ",Tabla1[[#This Row],[Base Precio de Lista neto]]*(1-$F$2))</f>
        <v>13.87575</v>
      </c>
      <c r="E6021" s="5">
        <f>IF($F$2=0," - ",Tabla1[[#This Row],[Base para Mejor precio]]*(1-$F$2))</f>
        <v>12.488175</v>
      </c>
      <c r="F6021" s="4" t="s">
        <v>4</v>
      </c>
      <c r="G6021" s="16" t="s">
        <v>6131</v>
      </c>
      <c r="H6021" s="5">
        <f>IFERROR(IF($F$3=0,"-",Tabla1[[#This Row],[Precio de Cliente neto]]*(1+$F$3)),"-")</f>
        <v>20.813625000000002</v>
      </c>
      <c r="I6021" s="5">
        <v>19.822500000000002</v>
      </c>
      <c r="J6021" s="5">
        <v>17.840250000000001</v>
      </c>
      <c r="K6021" s="26">
        <v>0.21</v>
      </c>
    </row>
    <row r="6022" spans="1:11">
      <c r="A6022" s="4">
        <v>40185</v>
      </c>
      <c r="B6022" t="s">
        <v>4518</v>
      </c>
      <c r="C6022" s="5">
        <f>IF($F$2=0," - ",Tabla1[[#This Row],[Base Precio de Lista neto]])</f>
        <v>26.543099999999999</v>
      </c>
      <c r="D6022" s="5">
        <f>IF($F$2=0," - ",Tabla1[[#This Row],[Base Precio de Lista neto]]*(1-$F$2))</f>
        <v>18.580169999999999</v>
      </c>
      <c r="E6022" s="5">
        <f>IF($F$2=0," - ",Tabla1[[#This Row],[Base para Mejor precio]]*(1-$F$2))</f>
        <v>16.722152999999999</v>
      </c>
      <c r="F6022" s="4" t="s">
        <v>4</v>
      </c>
      <c r="G6022" s="16" t="s">
        <v>6131</v>
      </c>
      <c r="H6022" s="5">
        <f>IFERROR(IF($F$3=0,"-",Tabla1[[#This Row],[Precio de Cliente neto]]*(1+$F$3)),"-")</f>
        <v>27.870255</v>
      </c>
      <c r="I6022" s="5">
        <v>26.543099999999999</v>
      </c>
      <c r="J6022" s="5">
        <v>23.88879</v>
      </c>
      <c r="K6022" s="26">
        <v>0.21</v>
      </c>
    </row>
    <row r="6023" spans="1:11">
      <c r="A6023" s="4">
        <v>40187</v>
      </c>
      <c r="B6023" t="s">
        <v>4519</v>
      </c>
      <c r="C6023" s="5">
        <f>IF($F$2=0," - ",Tabla1[[#This Row],[Base Precio de Lista neto]])</f>
        <v>31.5214</v>
      </c>
      <c r="D6023" s="5">
        <f>IF($F$2=0," - ",Tabla1[[#This Row],[Base Precio de Lista neto]]*(1-$F$2))</f>
        <v>22.064979999999998</v>
      </c>
      <c r="E6023" s="5">
        <f>IF($F$2=0," - ",Tabla1[[#This Row],[Base para Mejor precio]]*(1-$F$2))</f>
        <v>19.858481999999999</v>
      </c>
      <c r="F6023" s="4" t="s">
        <v>4</v>
      </c>
      <c r="G6023" s="16" t="s">
        <v>6131</v>
      </c>
      <c r="H6023" s="5">
        <f>IFERROR(IF($F$3=0,"-",Tabla1[[#This Row],[Precio de Cliente neto]]*(1+$F$3)),"-")</f>
        <v>33.097470000000001</v>
      </c>
      <c r="I6023" s="5">
        <v>31.5214</v>
      </c>
      <c r="J6023" s="5">
        <v>28.369260000000001</v>
      </c>
      <c r="K6023" s="26">
        <v>0.21</v>
      </c>
    </row>
    <row r="6024" spans="1:11">
      <c r="A6024" s="4">
        <v>40189</v>
      </c>
      <c r="B6024" t="s">
        <v>4520</v>
      </c>
      <c r="C6024" s="5">
        <f>IF($F$2=0," - ",Tabla1[[#This Row],[Base Precio de Lista neto]])</f>
        <v>37.823099999999997</v>
      </c>
      <c r="D6024" s="5">
        <f>IF($F$2=0," - ",Tabla1[[#This Row],[Base Precio de Lista neto]]*(1-$F$2))</f>
        <v>26.476169999999996</v>
      </c>
      <c r="E6024" s="5">
        <f>IF($F$2=0," - ",Tabla1[[#This Row],[Base para Mejor precio]]*(1-$F$2))</f>
        <v>23.828552999999999</v>
      </c>
      <c r="F6024" s="4" t="s">
        <v>4</v>
      </c>
      <c r="G6024" s="16" t="s">
        <v>6131</v>
      </c>
      <c r="H6024" s="5">
        <f>IFERROR(IF($F$3=0,"-",Tabla1[[#This Row],[Precio de Cliente neto]]*(1+$F$3)),"-")</f>
        <v>39.714254999999994</v>
      </c>
      <c r="I6024" s="5">
        <v>37.823099999999997</v>
      </c>
      <c r="J6024" s="5">
        <v>34.040790000000001</v>
      </c>
      <c r="K6024" s="26">
        <v>0.21</v>
      </c>
    </row>
    <row r="6025" spans="1:11">
      <c r="A6025" s="4">
        <v>40194</v>
      </c>
      <c r="B6025" t="s">
        <v>4521</v>
      </c>
      <c r="C6025" s="5">
        <f>IF($F$2=0," - ",Tabla1[[#This Row],[Base Precio de Lista neto]])</f>
        <v>17.974799999999998</v>
      </c>
      <c r="D6025" s="5">
        <f>IF($F$2=0," - ",Tabla1[[#This Row],[Base Precio de Lista neto]]*(1-$F$2))</f>
        <v>12.582359999999998</v>
      </c>
      <c r="E6025" s="5">
        <f>IF($F$2=0," - ",Tabla1[[#This Row],[Base para Mejor precio]]*(1-$F$2))</f>
        <v>11.324124000000001</v>
      </c>
      <c r="F6025" s="4" t="s">
        <v>4</v>
      </c>
      <c r="G6025" s="16" t="s">
        <v>6131</v>
      </c>
      <c r="H6025" s="5">
        <f>IFERROR(IF($F$3=0,"-",Tabla1[[#This Row],[Precio de Cliente neto]]*(1+$F$3)),"-")</f>
        <v>18.873539999999998</v>
      </c>
      <c r="I6025" s="5">
        <v>17.974799999999998</v>
      </c>
      <c r="J6025" s="5">
        <v>16.177320000000002</v>
      </c>
      <c r="K6025" s="26">
        <v>0.21</v>
      </c>
    </row>
    <row r="6026" spans="1:11">
      <c r="A6026" s="4">
        <v>40196</v>
      </c>
      <c r="B6026" t="s">
        <v>4522</v>
      </c>
      <c r="C6026" s="5">
        <f>IF($F$2=0," - ",Tabla1[[#This Row],[Base Precio de Lista neto]])</f>
        <v>19.677099999999999</v>
      </c>
      <c r="D6026" s="5">
        <f>IF($F$2=0," - ",Tabla1[[#This Row],[Base Precio de Lista neto]]*(1-$F$2))</f>
        <v>13.773969999999998</v>
      </c>
      <c r="E6026" s="5">
        <f>IF($F$2=0," - ",Tabla1[[#This Row],[Base para Mejor precio]]*(1-$F$2))</f>
        <v>12.396572999999998</v>
      </c>
      <c r="F6026" s="4" t="s">
        <v>4</v>
      </c>
      <c r="G6026" s="16" t="s">
        <v>6131</v>
      </c>
      <c r="H6026" s="5">
        <f>IFERROR(IF($F$3=0,"-",Tabla1[[#This Row],[Precio de Cliente neto]]*(1+$F$3)),"-")</f>
        <v>20.660954999999998</v>
      </c>
      <c r="I6026" s="5">
        <v>19.677099999999999</v>
      </c>
      <c r="J6026" s="5">
        <v>17.709389999999999</v>
      </c>
      <c r="K6026" s="26">
        <v>0.21</v>
      </c>
    </row>
    <row r="6027" spans="1:11">
      <c r="A6027" s="4">
        <v>40198</v>
      </c>
      <c r="B6027" t="s">
        <v>4523</v>
      </c>
      <c r="C6027" s="5">
        <f>IF($F$2=0," - ",Tabla1[[#This Row],[Base Precio de Lista neto]])</f>
        <v>22.8889</v>
      </c>
      <c r="D6027" s="5">
        <f>IF($F$2=0," - ",Tabla1[[#This Row],[Base Precio de Lista neto]]*(1-$F$2))</f>
        <v>16.02223</v>
      </c>
      <c r="E6027" s="5">
        <f>IF($F$2=0," - ",Tabla1[[#This Row],[Base para Mejor precio]]*(1-$F$2))</f>
        <v>14.420007</v>
      </c>
      <c r="F6027" s="4" t="s">
        <v>4</v>
      </c>
      <c r="G6027" s="16" t="s">
        <v>6131</v>
      </c>
      <c r="H6027" s="5">
        <f>IFERROR(IF($F$3=0,"-",Tabla1[[#This Row],[Precio de Cliente neto]]*(1+$F$3)),"-")</f>
        <v>24.033345000000001</v>
      </c>
      <c r="I6027" s="5">
        <v>22.8889</v>
      </c>
      <c r="J6027" s="5">
        <v>20.600010000000001</v>
      </c>
      <c r="K6027" s="26">
        <v>0.21</v>
      </c>
    </row>
    <row r="6028" spans="1:11">
      <c r="A6028" s="4">
        <v>40199</v>
      </c>
      <c r="B6028" t="s">
        <v>4524</v>
      </c>
      <c r="C6028" s="5">
        <f>IF($F$2=0," - ",Tabla1[[#This Row],[Base Precio de Lista neto]])</f>
        <v>25.639099999999999</v>
      </c>
      <c r="D6028" s="5">
        <f>IF($F$2=0," - ",Tabla1[[#This Row],[Base Precio de Lista neto]]*(1-$F$2))</f>
        <v>17.947369999999999</v>
      </c>
      <c r="E6028" s="5">
        <f>IF($F$2=0," - ",Tabla1[[#This Row],[Base para Mejor precio]]*(1-$F$2))</f>
        <v>16.152632999999998</v>
      </c>
      <c r="F6028" s="4" t="s">
        <v>4</v>
      </c>
      <c r="G6028" s="16" t="s">
        <v>6131</v>
      </c>
      <c r="H6028" s="5">
        <f>IFERROR(IF($F$3=0,"-",Tabla1[[#This Row],[Precio de Cliente neto]]*(1+$F$3)),"-")</f>
        <v>26.921054999999999</v>
      </c>
      <c r="I6028" s="5">
        <v>25.639099999999999</v>
      </c>
      <c r="J6028" s="5">
        <v>23.075189999999999</v>
      </c>
      <c r="K6028" s="26">
        <v>0.21</v>
      </c>
    </row>
    <row r="6029" spans="1:11">
      <c r="A6029" s="4">
        <v>40200</v>
      </c>
      <c r="B6029" t="s">
        <v>4525</v>
      </c>
      <c r="C6029" s="5">
        <f>IF($F$2=0," - ",Tabla1[[#This Row],[Base Precio de Lista neto]])</f>
        <v>30.6172</v>
      </c>
      <c r="D6029" s="5">
        <f>IF($F$2=0," - ",Tabla1[[#This Row],[Base Precio de Lista neto]]*(1-$F$2))</f>
        <v>21.432040000000001</v>
      </c>
      <c r="E6029" s="5">
        <f>IF($F$2=0," - ",Tabla1[[#This Row],[Base para Mejor precio]]*(1-$F$2))</f>
        <v>19.288836</v>
      </c>
      <c r="F6029" s="4" t="s">
        <v>4</v>
      </c>
      <c r="G6029" s="16" t="s">
        <v>6131</v>
      </c>
      <c r="H6029" s="5">
        <f>IFERROR(IF($F$3=0,"-",Tabla1[[#This Row],[Precio de Cliente neto]]*(1+$F$3)),"-")</f>
        <v>32.148060000000001</v>
      </c>
      <c r="I6029" s="5">
        <v>30.6172</v>
      </c>
      <c r="J6029" s="5">
        <v>27.555479999999999</v>
      </c>
      <c r="K6029" s="26">
        <v>0.21</v>
      </c>
    </row>
    <row r="6030" spans="1:11">
      <c r="A6030" s="4">
        <v>40202</v>
      </c>
      <c r="B6030" t="s">
        <v>4526</v>
      </c>
      <c r="C6030" s="5">
        <f>IF($F$2=0," - ",Tabla1[[#This Row],[Base Precio de Lista neto]])</f>
        <v>39.618699999999997</v>
      </c>
      <c r="D6030" s="5">
        <f>IF($F$2=0," - ",Tabla1[[#This Row],[Base Precio de Lista neto]]*(1-$F$2))</f>
        <v>27.733089999999997</v>
      </c>
      <c r="E6030" s="5">
        <f>IF($F$2=0," - ",Tabla1[[#This Row],[Base para Mejor precio]]*(1-$F$2))</f>
        <v>24.959781</v>
      </c>
      <c r="F6030" s="4" t="s">
        <v>4</v>
      </c>
      <c r="G6030" s="16" t="s">
        <v>6131</v>
      </c>
      <c r="H6030" s="5">
        <f>IFERROR(IF($F$3=0,"-",Tabla1[[#This Row],[Precio de Cliente neto]]*(1+$F$3)),"-")</f>
        <v>41.599634999999992</v>
      </c>
      <c r="I6030" s="5">
        <v>39.618699999999997</v>
      </c>
      <c r="J6030" s="5">
        <v>35.656829999999999</v>
      </c>
      <c r="K6030" s="26">
        <v>0.21</v>
      </c>
    </row>
    <row r="6031" spans="1:11">
      <c r="A6031" s="4">
        <v>40204</v>
      </c>
      <c r="B6031" t="s">
        <v>4527</v>
      </c>
      <c r="C6031" s="5">
        <f>IF($F$2=0," - ",Tabla1[[#This Row],[Base Precio de Lista neto]])</f>
        <v>48.645899999999997</v>
      </c>
      <c r="D6031" s="5">
        <f>IF($F$2=0," - ",Tabla1[[#This Row],[Base Precio de Lista neto]]*(1-$F$2))</f>
        <v>34.052129999999998</v>
      </c>
      <c r="E6031" s="5">
        <f>IF($F$2=0," - ",Tabla1[[#This Row],[Base para Mejor precio]]*(1-$F$2))</f>
        <v>30.646916999999995</v>
      </c>
      <c r="F6031" s="4" t="s">
        <v>4</v>
      </c>
      <c r="G6031" s="16" t="s">
        <v>6131</v>
      </c>
      <c r="H6031" s="5">
        <f>IFERROR(IF($F$3=0,"-",Tabla1[[#This Row],[Precio de Cliente neto]]*(1+$F$3)),"-")</f>
        <v>51.078194999999994</v>
      </c>
      <c r="I6031" s="5">
        <v>48.645899999999997</v>
      </c>
      <c r="J6031" s="5">
        <v>43.781309999999998</v>
      </c>
      <c r="K6031" s="26">
        <v>0.21</v>
      </c>
    </row>
    <row r="6032" spans="1:11">
      <c r="A6032" s="4">
        <v>40206</v>
      </c>
      <c r="B6032" t="s">
        <v>4528</v>
      </c>
      <c r="C6032" s="5">
        <f>IF($F$2=0," - ",Tabla1[[#This Row],[Base Precio de Lista neto]])</f>
        <v>59.885100000000001</v>
      </c>
      <c r="D6032" s="5">
        <f>IF($F$2=0," - ",Tabla1[[#This Row],[Base Precio de Lista neto]]*(1-$F$2))</f>
        <v>41.91957</v>
      </c>
      <c r="E6032" s="5">
        <f>IF($F$2=0," - ",Tabla1[[#This Row],[Base para Mejor precio]]*(1-$F$2))</f>
        <v>37.727612999999998</v>
      </c>
      <c r="F6032" s="4" t="s">
        <v>4</v>
      </c>
      <c r="G6032" s="16" t="s">
        <v>6131</v>
      </c>
      <c r="H6032" s="5">
        <f>IFERROR(IF($F$3=0,"-",Tabla1[[#This Row],[Precio de Cliente neto]]*(1+$F$3)),"-")</f>
        <v>62.879355000000004</v>
      </c>
      <c r="I6032" s="5">
        <v>59.885100000000001</v>
      </c>
      <c r="J6032" s="5">
        <v>53.896590000000003</v>
      </c>
      <c r="K6032" s="26">
        <v>0.21</v>
      </c>
    </row>
    <row r="6033" spans="1:11">
      <c r="A6033" s="4">
        <v>40208</v>
      </c>
      <c r="B6033" t="s">
        <v>9466</v>
      </c>
      <c r="C6033" s="5">
        <f>IF($F$2=0," - ",Tabla1[[#This Row],[Base Precio de Lista neto]])</f>
        <v>74.904700000000005</v>
      </c>
      <c r="D6033" s="5">
        <f>IF($F$2=0," - ",Tabla1[[#This Row],[Base Precio de Lista neto]]*(1-$F$2))</f>
        <v>52.43329</v>
      </c>
      <c r="E6033" s="5">
        <f>IF($F$2=0," - ",Tabla1[[#This Row],[Base para Mejor precio]]*(1-$F$2))</f>
        <v>47.189960999999997</v>
      </c>
      <c r="F6033" s="4" t="s">
        <v>6</v>
      </c>
      <c r="G6033" s="16" t="s">
        <v>6131</v>
      </c>
      <c r="H6033" s="5">
        <f>IFERROR(IF($F$3=0,"-",Tabla1[[#This Row],[Precio de Cliente neto]]*(1+$F$3)),"-")</f>
        <v>78.649934999999999</v>
      </c>
      <c r="I6033" s="5">
        <v>74.904700000000005</v>
      </c>
      <c r="J6033" s="5">
        <v>67.414230000000003</v>
      </c>
      <c r="K6033" s="26">
        <v>0.21</v>
      </c>
    </row>
    <row r="6034" spans="1:11">
      <c r="A6034" s="4">
        <v>40209</v>
      </c>
      <c r="B6034" t="s">
        <v>4529</v>
      </c>
      <c r="C6034" s="5">
        <f>IF($F$2=0," - ",Tabla1[[#This Row],[Base Precio de Lista neto]])</f>
        <v>75.632999999999996</v>
      </c>
      <c r="D6034" s="5">
        <f>IF($F$2=0," - ",Tabla1[[#This Row],[Base Precio de Lista neto]]*(1-$F$2))</f>
        <v>52.943099999999994</v>
      </c>
      <c r="E6034" s="5">
        <f>IF($F$2=0," - ",Tabla1[[#This Row],[Base para Mejor precio]]*(1-$F$2))</f>
        <v>47.648789999999998</v>
      </c>
      <c r="F6034" s="4" t="s">
        <v>4</v>
      </c>
      <c r="G6034" s="16" t="s">
        <v>6131</v>
      </c>
      <c r="H6034" s="5">
        <f>IFERROR(IF($F$3=0,"-",Tabla1[[#This Row],[Precio de Cliente neto]]*(1+$F$3)),"-")</f>
        <v>79.414649999999995</v>
      </c>
      <c r="I6034" s="5">
        <v>75.632999999999996</v>
      </c>
      <c r="J6034" s="5">
        <v>68.069699999999997</v>
      </c>
      <c r="K6034" s="26">
        <v>0.21</v>
      </c>
    </row>
    <row r="6035" spans="1:11">
      <c r="A6035" s="4">
        <v>40215</v>
      </c>
      <c r="B6035" t="s">
        <v>4530</v>
      </c>
      <c r="C6035" s="5">
        <f>IF($F$2=0," - ",Tabla1[[#This Row],[Base Precio de Lista neto]])</f>
        <v>32.896999999999998</v>
      </c>
      <c r="D6035" s="5">
        <f>IF($F$2=0," - ",Tabla1[[#This Row],[Base Precio de Lista neto]]*(1-$F$2))</f>
        <v>23.027899999999999</v>
      </c>
      <c r="E6035" s="5">
        <f>IF($F$2=0," - ",Tabla1[[#This Row],[Base para Mejor precio]]*(1-$F$2))</f>
        <v>20.725109999999997</v>
      </c>
      <c r="F6035" s="4" t="s">
        <v>4</v>
      </c>
      <c r="G6035" s="16" t="s">
        <v>6131</v>
      </c>
      <c r="H6035" s="5">
        <f>IFERROR(IF($F$3=0,"-",Tabla1[[#This Row],[Precio de Cliente neto]]*(1+$F$3)),"-")</f>
        <v>34.541849999999997</v>
      </c>
      <c r="I6035" s="5">
        <v>32.896999999999998</v>
      </c>
      <c r="J6035" s="5">
        <v>29.607299999999999</v>
      </c>
      <c r="K6035" s="26">
        <v>0.21</v>
      </c>
    </row>
    <row r="6036" spans="1:11">
      <c r="A6036" s="4">
        <v>40216</v>
      </c>
      <c r="B6036" t="s">
        <v>4531</v>
      </c>
      <c r="C6036" s="5">
        <f>IF($F$2=0," - ",Tabla1[[#This Row],[Base Precio de Lista neto]])</f>
        <v>39.487299999999998</v>
      </c>
      <c r="D6036" s="5">
        <f>IF($F$2=0," - ",Tabla1[[#This Row],[Base Precio de Lista neto]]*(1-$F$2))</f>
        <v>27.641109999999998</v>
      </c>
      <c r="E6036" s="5">
        <f>IF($F$2=0," - ",Tabla1[[#This Row],[Base para Mejor precio]]*(1-$F$2))</f>
        <v>24.876998999999998</v>
      </c>
      <c r="F6036" s="4" t="s">
        <v>4</v>
      </c>
      <c r="G6036" s="16" t="s">
        <v>6131</v>
      </c>
      <c r="H6036" s="5">
        <f>IFERROR(IF($F$3=0,"-",Tabla1[[#This Row],[Precio de Cliente neto]]*(1+$F$3)),"-")</f>
        <v>41.461664999999996</v>
      </c>
      <c r="I6036" s="5">
        <v>39.487299999999998</v>
      </c>
      <c r="J6036" s="5">
        <v>35.53857</v>
      </c>
      <c r="K6036" s="26">
        <v>0.21</v>
      </c>
    </row>
    <row r="6037" spans="1:11">
      <c r="A6037" s="4">
        <v>40217</v>
      </c>
      <c r="B6037" t="s">
        <v>9467</v>
      </c>
      <c r="C6037" s="5">
        <f>IF($F$2=0," - ",Tabla1[[#This Row],[Base Precio de Lista neto]])</f>
        <v>43.2468</v>
      </c>
      <c r="D6037" s="5">
        <f>IF($F$2=0," - ",Tabla1[[#This Row],[Base Precio de Lista neto]]*(1-$F$2))</f>
        <v>30.272759999999998</v>
      </c>
      <c r="E6037" s="5">
        <f>IF($F$2=0," - ",Tabla1[[#This Row],[Base para Mejor precio]]*(1-$F$2))</f>
        <v>27.245483999999998</v>
      </c>
      <c r="F6037" s="4" t="s">
        <v>4</v>
      </c>
      <c r="G6037" s="16" t="s">
        <v>6131</v>
      </c>
      <c r="H6037" s="5">
        <f>IFERROR(IF($F$3=0,"-",Tabla1[[#This Row],[Precio de Cliente neto]]*(1+$F$3)),"-")</f>
        <v>45.409139999999994</v>
      </c>
      <c r="I6037" s="5">
        <v>43.2468</v>
      </c>
      <c r="J6037" s="5">
        <v>38.92212</v>
      </c>
      <c r="K6037" s="26">
        <v>0.21</v>
      </c>
    </row>
    <row r="6038" spans="1:11">
      <c r="A6038" s="4">
        <v>40219</v>
      </c>
      <c r="B6038" t="s">
        <v>4532</v>
      </c>
      <c r="C6038" s="5">
        <f>IF($F$2=0," - ",Tabla1[[#This Row],[Base Precio de Lista neto]])</f>
        <v>57.291200000000003</v>
      </c>
      <c r="D6038" s="5">
        <f>IF($F$2=0," - ",Tabla1[[#This Row],[Base Precio de Lista neto]]*(1-$F$2))</f>
        <v>40.103839999999998</v>
      </c>
      <c r="E6038" s="5">
        <f>IF($F$2=0," - ",Tabla1[[#This Row],[Base para Mejor precio]]*(1-$F$2))</f>
        <v>36.093455999999996</v>
      </c>
      <c r="F6038" s="4" t="s">
        <v>4</v>
      </c>
      <c r="G6038" s="16" t="s">
        <v>6131</v>
      </c>
      <c r="H6038" s="5">
        <f>IFERROR(IF($F$3=0,"-",Tabla1[[#This Row],[Precio de Cliente neto]]*(1+$F$3)),"-")</f>
        <v>60.155760000000001</v>
      </c>
      <c r="I6038" s="5">
        <v>57.291200000000003</v>
      </c>
      <c r="J6038" s="5">
        <v>51.562080000000002</v>
      </c>
      <c r="K6038" s="26">
        <v>0.21</v>
      </c>
    </row>
    <row r="6039" spans="1:11">
      <c r="A6039" s="4">
        <v>40221</v>
      </c>
      <c r="B6039" t="s">
        <v>4533</v>
      </c>
      <c r="C6039" s="5">
        <f>IF($F$2=0," - ",Tabla1[[#This Row],[Base Precio de Lista neto]])</f>
        <v>70.667100000000005</v>
      </c>
      <c r="D6039" s="5">
        <f>IF($F$2=0," - ",Tabla1[[#This Row],[Base Precio de Lista neto]]*(1-$F$2))</f>
        <v>49.466970000000003</v>
      </c>
      <c r="E6039" s="5">
        <f>IF($F$2=0," - ",Tabla1[[#This Row],[Base para Mejor precio]]*(1-$F$2))</f>
        <v>44.520272999999996</v>
      </c>
      <c r="F6039" s="4" t="s">
        <v>4</v>
      </c>
      <c r="G6039" s="16" t="s">
        <v>6131</v>
      </c>
      <c r="H6039" s="5">
        <f>IFERROR(IF($F$3=0,"-",Tabla1[[#This Row],[Precio de Cliente neto]]*(1+$F$3)),"-")</f>
        <v>74.200455000000005</v>
      </c>
      <c r="I6039" s="5">
        <v>70.667100000000005</v>
      </c>
      <c r="J6039" s="5">
        <v>63.600389999999997</v>
      </c>
      <c r="K6039" s="26">
        <v>0.21</v>
      </c>
    </row>
    <row r="6040" spans="1:11">
      <c r="A6040" s="4">
        <v>40223</v>
      </c>
      <c r="B6040" t="s">
        <v>4534</v>
      </c>
      <c r="C6040" s="5">
        <f>IF($F$2=0," - ",Tabla1[[#This Row],[Base Precio de Lista neto]])</f>
        <v>85.968599999999995</v>
      </c>
      <c r="D6040" s="5">
        <f>IF($F$2=0," - ",Tabla1[[#This Row],[Base Precio de Lista neto]]*(1-$F$2))</f>
        <v>60.178019999999989</v>
      </c>
      <c r="E6040" s="5">
        <f>IF($F$2=0," - ",Tabla1[[#This Row],[Base para Mejor precio]]*(1-$F$2))</f>
        <v>54.160218</v>
      </c>
      <c r="F6040" s="4" t="s">
        <v>4</v>
      </c>
      <c r="G6040" s="16" t="s">
        <v>6131</v>
      </c>
      <c r="H6040" s="5">
        <f>IFERROR(IF($F$3=0,"-",Tabla1[[#This Row],[Precio de Cliente neto]]*(1+$F$3)),"-")</f>
        <v>90.267029999999977</v>
      </c>
      <c r="I6040" s="5">
        <v>85.968599999999995</v>
      </c>
      <c r="J6040" s="5">
        <v>77.371740000000003</v>
      </c>
      <c r="K6040" s="26">
        <v>0.21</v>
      </c>
    </row>
    <row r="6041" spans="1:11">
      <c r="A6041" s="4">
        <v>40226</v>
      </c>
      <c r="B6041" t="s">
        <v>4535</v>
      </c>
      <c r="C6041" s="5">
        <f>IF($F$2=0," - ",Tabla1[[#This Row],[Base Precio de Lista neto]])</f>
        <v>112.6566</v>
      </c>
      <c r="D6041" s="5">
        <f>IF($F$2=0," - ",Tabla1[[#This Row],[Base Precio de Lista neto]]*(1-$F$2))</f>
        <v>78.859619999999993</v>
      </c>
      <c r="E6041" s="5">
        <f>IF($F$2=0," - ",Tabla1[[#This Row],[Base para Mejor precio]]*(1-$F$2))</f>
        <v>70.973658</v>
      </c>
      <c r="F6041" s="4" t="s">
        <v>4</v>
      </c>
      <c r="G6041" s="16" t="s">
        <v>6131</v>
      </c>
      <c r="H6041" s="5">
        <f>IFERROR(IF($F$3=0,"-",Tabla1[[#This Row],[Precio de Cliente neto]]*(1+$F$3)),"-")</f>
        <v>118.28942999999998</v>
      </c>
      <c r="I6041" s="5">
        <v>112.6566</v>
      </c>
      <c r="J6041" s="5">
        <v>101.39094</v>
      </c>
      <c r="K6041" s="26">
        <v>0.21</v>
      </c>
    </row>
    <row r="6042" spans="1:11">
      <c r="A6042" s="4">
        <v>40228</v>
      </c>
      <c r="B6042" t="s">
        <v>4536</v>
      </c>
      <c r="C6042" s="5">
        <f>IF($F$2=0," - ",Tabla1[[#This Row],[Base Precio de Lista neto]])</f>
        <v>47.570599999999999</v>
      </c>
      <c r="D6042" s="5">
        <f>IF($F$2=0," - ",Tabla1[[#This Row],[Base Precio de Lista neto]]*(1-$F$2))</f>
        <v>33.299419999999998</v>
      </c>
      <c r="E6042" s="5">
        <f>IF($F$2=0," - ",Tabla1[[#This Row],[Base para Mejor precio]]*(1-$F$2))</f>
        <v>29.969477999999999</v>
      </c>
      <c r="F6042" s="4" t="s">
        <v>4</v>
      </c>
      <c r="G6042" s="16" t="s">
        <v>6131</v>
      </c>
      <c r="H6042" s="5">
        <f>IFERROR(IF($F$3=0,"-",Tabla1[[#This Row],[Precio de Cliente neto]]*(1+$F$3)),"-")</f>
        <v>49.949129999999997</v>
      </c>
      <c r="I6042" s="5">
        <v>47.570599999999999</v>
      </c>
      <c r="J6042" s="5">
        <v>42.813540000000003</v>
      </c>
      <c r="K6042" s="26">
        <v>0.21</v>
      </c>
    </row>
    <row r="6043" spans="1:11">
      <c r="A6043" s="4">
        <v>40229</v>
      </c>
      <c r="B6043" t="s">
        <v>4537</v>
      </c>
      <c r="C6043" s="5">
        <f>IF($F$2=0," - ",Tabla1[[#This Row],[Base Precio de Lista neto]])</f>
        <v>58.039099999999998</v>
      </c>
      <c r="D6043" s="5">
        <f>IF($F$2=0," - ",Tabla1[[#This Row],[Base Precio de Lista neto]]*(1-$F$2))</f>
        <v>40.627369999999999</v>
      </c>
      <c r="E6043" s="5">
        <f>IF($F$2=0," - ",Tabla1[[#This Row],[Base para Mejor precio]]*(1-$F$2))</f>
        <v>36.564633000000001</v>
      </c>
      <c r="F6043" s="4" t="s">
        <v>4</v>
      </c>
      <c r="G6043" s="16" t="s">
        <v>6131</v>
      </c>
      <c r="H6043" s="5">
        <f>IFERROR(IF($F$3=0,"-",Tabla1[[#This Row],[Precio de Cliente neto]]*(1+$F$3)),"-")</f>
        <v>60.941054999999999</v>
      </c>
      <c r="I6043" s="5">
        <v>58.039099999999998</v>
      </c>
      <c r="J6043" s="5">
        <v>52.235190000000003</v>
      </c>
      <c r="K6043" s="26">
        <v>0.21</v>
      </c>
    </row>
    <row r="6044" spans="1:11">
      <c r="A6044" s="4">
        <v>40230</v>
      </c>
      <c r="B6044" t="s">
        <v>4538</v>
      </c>
      <c r="C6044" s="5">
        <f>IF($F$2=0," - ",Tabla1[[#This Row],[Base Precio de Lista neto]])</f>
        <v>66.657799999999995</v>
      </c>
      <c r="D6044" s="5">
        <f>IF($F$2=0," - ",Tabla1[[#This Row],[Base Precio de Lista neto]]*(1-$F$2))</f>
        <v>46.660459999999993</v>
      </c>
      <c r="E6044" s="5">
        <f>IF($F$2=0," - ",Tabla1[[#This Row],[Base para Mejor precio]]*(1-$F$2))</f>
        <v>41.994413999999992</v>
      </c>
      <c r="F6044" s="4" t="s">
        <v>4</v>
      </c>
      <c r="G6044" s="16" t="s">
        <v>6131</v>
      </c>
      <c r="H6044" s="5">
        <f>IFERROR(IF($F$3=0,"-",Tabla1[[#This Row],[Precio de Cliente neto]]*(1+$F$3)),"-")</f>
        <v>69.990689999999987</v>
      </c>
      <c r="I6044" s="5">
        <v>66.657799999999995</v>
      </c>
      <c r="J6044" s="5">
        <v>59.992019999999997</v>
      </c>
      <c r="K6044" s="26">
        <v>0.21</v>
      </c>
    </row>
    <row r="6045" spans="1:11">
      <c r="A6045" s="4">
        <v>40231</v>
      </c>
      <c r="B6045" t="s">
        <v>4539</v>
      </c>
      <c r="C6045" s="5">
        <f>IF($F$2=0," - ",Tabla1[[#This Row],[Base Precio de Lista neto]])</f>
        <v>85.760499999999993</v>
      </c>
      <c r="D6045" s="5">
        <f>IF($F$2=0," - ",Tabla1[[#This Row],[Base Precio de Lista neto]]*(1-$F$2))</f>
        <v>60.032349999999994</v>
      </c>
      <c r="E6045" s="5">
        <f>IF($F$2=0," - ",Tabla1[[#This Row],[Base para Mejor precio]]*(1-$F$2))</f>
        <v>54.029114999999997</v>
      </c>
      <c r="F6045" s="4" t="s">
        <v>4</v>
      </c>
      <c r="G6045" s="16" t="s">
        <v>6131</v>
      </c>
      <c r="H6045" s="5">
        <f>IFERROR(IF($F$3=0,"-",Tabla1[[#This Row],[Precio de Cliente neto]]*(1+$F$3)),"-")</f>
        <v>90.048524999999984</v>
      </c>
      <c r="I6045" s="5">
        <v>85.760499999999993</v>
      </c>
      <c r="J6045" s="5">
        <v>77.184449999999998</v>
      </c>
      <c r="K6045" s="26">
        <v>0.21</v>
      </c>
    </row>
    <row r="6046" spans="1:11">
      <c r="A6046" s="4">
        <v>40232</v>
      </c>
      <c r="B6046" t="s">
        <v>4540</v>
      </c>
      <c r="C6046" s="5">
        <f>IF($F$2=0," - ",Tabla1[[#This Row],[Base Precio de Lista neto]])</f>
        <v>99.974400000000003</v>
      </c>
      <c r="D6046" s="5">
        <f>IF($F$2=0," - ",Tabla1[[#This Row],[Base Precio de Lista neto]]*(1-$F$2))</f>
        <v>69.982079999999996</v>
      </c>
      <c r="E6046" s="5">
        <f>IF($F$2=0," - ",Tabla1[[#This Row],[Base para Mejor precio]]*(1-$F$2))</f>
        <v>62.983871999999998</v>
      </c>
      <c r="F6046" s="4" t="s">
        <v>4</v>
      </c>
      <c r="G6046" s="16" t="s">
        <v>6131</v>
      </c>
      <c r="H6046" s="5">
        <f>IFERROR(IF($F$3=0,"-",Tabla1[[#This Row],[Precio de Cliente neto]]*(1+$F$3)),"-")</f>
        <v>104.97311999999999</v>
      </c>
      <c r="I6046" s="5">
        <v>99.974400000000003</v>
      </c>
      <c r="J6046" s="5">
        <v>89.976960000000005</v>
      </c>
      <c r="K6046" s="26">
        <v>0.21</v>
      </c>
    </row>
    <row r="6047" spans="1:11">
      <c r="A6047" s="4">
        <v>40233</v>
      </c>
      <c r="B6047" t="s">
        <v>4541</v>
      </c>
      <c r="C6047" s="5">
        <f>IF($F$2=0," - ",Tabla1[[#This Row],[Base Precio de Lista neto]])</f>
        <v>112.6571</v>
      </c>
      <c r="D6047" s="5">
        <f>IF($F$2=0," - ",Tabla1[[#This Row],[Base Precio de Lista neto]]*(1-$F$2))</f>
        <v>78.85996999999999</v>
      </c>
      <c r="E6047" s="5">
        <f>IF($F$2=0," - ",Tabla1[[#This Row],[Base para Mejor precio]]*(1-$F$2))</f>
        <v>70.973973000000001</v>
      </c>
      <c r="F6047" s="4" t="s">
        <v>4</v>
      </c>
      <c r="G6047" s="16" t="s">
        <v>6131</v>
      </c>
      <c r="H6047" s="5">
        <f>IFERROR(IF($F$3=0,"-",Tabla1[[#This Row],[Precio de Cliente neto]]*(1+$F$3)),"-")</f>
        <v>118.28995499999999</v>
      </c>
      <c r="I6047" s="5">
        <v>112.6571</v>
      </c>
      <c r="J6047" s="5">
        <v>101.39139</v>
      </c>
      <c r="K6047" s="26">
        <v>0.21</v>
      </c>
    </row>
    <row r="6048" spans="1:11">
      <c r="A6048" s="4">
        <v>40235</v>
      </c>
      <c r="B6048" t="s">
        <v>4542</v>
      </c>
      <c r="C6048" s="5">
        <f>IF($F$2=0," - ",Tabla1[[#This Row],[Base Precio de Lista neto]])</f>
        <v>149.93020000000001</v>
      </c>
      <c r="D6048" s="5">
        <f>IF($F$2=0," - ",Tabla1[[#This Row],[Base Precio de Lista neto]]*(1-$F$2))</f>
        <v>104.95114000000001</v>
      </c>
      <c r="E6048" s="5">
        <f>IF($F$2=0," - ",Tabla1[[#This Row],[Base para Mejor precio]]*(1-$F$2))</f>
        <v>94.456026000000008</v>
      </c>
      <c r="F6048" s="4" t="s">
        <v>4</v>
      </c>
      <c r="G6048" s="16" t="s">
        <v>6131</v>
      </c>
      <c r="H6048" s="5">
        <f>IFERROR(IF($F$3=0,"-",Tabla1[[#This Row],[Precio de Cliente neto]]*(1+$F$3)),"-")</f>
        <v>157.42671000000001</v>
      </c>
      <c r="I6048" s="5">
        <v>149.93020000000001</v>
      </c>
      <c r="J6048" s="5">
        <v>134.93718000000001</v>
      </c>
      <c r="K6048" s="26">
        <v>0.21</v>
      </c>
    </row>
    <row r="6049" spans="1:11">
      <c r="A6049" s="4">
        <v>40237</v>
      </c>
      <c r="B6049" t="s">
        <v>4543</v>
      </c>
      <c r="C6049" s="5">
        <f>IF($F$2=0," - ",Tabla1[[#This Row],[Base Precio de Lista neto]])</f>
        <v>72.094899999999996</v>
      </c>
      <c r="D6049" s="5">
        <f>IF($F$2=0," - ",Tabla1[[#This Row],[Base Precio de Lista neto]]*(1-$F$2))</f>
        <v>50.466429999999995</v>
      </c>
      <c r="E6049" s="5">
        <f>IF($F$2=0," - ",Tabla1[[#This Row],[Base para Mejor precio]]*(1-$F$2))</f>
        <v>45.419786999999992</v>
      </c>
      <c r="F6049" s="4" t="s">
        <v>4</v>
      </c>
      <c r="G6049" s="16" t="s">
        <v>6131</v>
      </c>
      <c r="H6049" s="5">
        <f>IFERROR(IF($F$3=0,"-",Tabla1[[#This Row],[Precio de Cliente neto]]*(1+$F$3)),"-")</f>
        <v>75.69964499999999</v>
      </c>
      <c r="I6049" s="5">
        <v>72.094899999999996</v>
      </c>
      <c r="J6049" s="5">
        <v>64.885409999999993</v>
      </c>
      <c r="K6049" s="26">
        <v>0.21</v>
      </c>
    </row>
    <row r="6050" spans="1:11">
      <c r="A6050" s="4">
        <v>40238</v>
      </c>
      <c r="B6050" t="s">
        <v>4544</v>
      </c>
      <c r="C6050" s="5">
        <f>IF($F$2=0," - ",Tabla1[[#This Row],[Base Precio de Lista neto]])</f>
        <v>81.922600000000003</v>
      </c>
      <c r="D6050" s="5">
        <f>IF($F$2=0," - ",Tabla1[[#This Row],[Base Precio de Lista neto]]*(1-$F$2))</f>
        <v>57.345819999999996</v>
      </c>
      <c r="E6050" s="5">
        <f>IF($F$2=0," - ",Tabla1[[#This Row],[Base para Mejor precio]]*(1-$F$2))</f>
        <v>51.611237999999993</v>
      </c>
      <c r="F6050" s="4" t="s">
        <v>4</v>
      </c>
      <c r="G6050" s="16" t="s">
        <v>6131</v>
      </c>
      <c r="H6050" s="5">
        <f>IFERROR(IF($F$3=0,"-",Tabla1[[#This Row],[Precio de Cliente neto]]*(1+$F$3)),"-")</f>
        <v>86.018729999999991</v>
      </c>
      <c r="I6050" s="5">
        <v>81.922600000000003</v>
      </c>
      <c r="J6050" s="5">
        <v>73.730339999999998</v>
      </c>
      <c r="K6050" s="26">
        <v>0.21</v>
      </c>
    </row>
    <row r="6051" spans="1:11">
      <c r="A6051" s="4">
        <v>40239</v>
      </c>
      <c r="B6051" t="s">
        <v>4545</v>
      </c>
      <c r="C6051" s="5">
        <f>IF($F$2=0," - ",Tabla1[[#This Row],[Base Precio de Lista neto]])</f>
        <v>85.563699999999997</v>
      </c>
      <c r="D6051" s="5">
        <f>IF($F$2=0," - ",Tabla1[[#This Row],[Base Precio de Lista neto]]*(1-$F$2))</f>
        <v>59.894589999999994</v>
      </c>
      <c r="E6051" s="5">
        <f>IF($F$2=0," - ",Tabla1[[#This Row],[Base para Mejor precio]]*(1-$F$2))</f>
        <v>53.905130999999997</v>
      </c>
      <c r="F6051" s="4" t="s">
        <v>4</v>
      </c>
      <c r="G6051" s="16" t="s">
        <v>6131</v>
      </c>
      <c r="H6051" s="5">
        <f>IFERROR(IF($F$3=0,"-",Tabla1[[#This Row],[Precio de Cliente neto]]*(1+$F$3)),"-")</f>
        <v>89.841884999999991</v>
      </c>
      <c r="I6051" s="5">
        <v>85.563699999999997</v>
      </c>
      <c r="J6051" s="5">
        <v>77.007329999999996</v>
      </c>
      <c r="K6051" s="26">
        <v>0.21</v>
      </c>
    </row>
    <row r="6052" spans="1:11">
      <c r="A6052" s="4">
        <v>40240</v>
      </c>
      <c r="B6052" t="s">
        <v>4546</v>
      </c>
      <c r="C6052" s="5">
        <f>IF($F$2=0," - ",Tabla1[[#This Row],[Base Precio de Lista neto]])</f>
        <v>106.28959999999999</v>
      </c>
      <c r="D6052" s="5">
        <f>IF($F$2=0," - ",Tabla1[[#This Row],[Base Precio de Lista neto]]*(1-$F$2))</f>
        <v>74.402719999999988</v>
      </c>
      <c r="E6052" s="5">
        <f>IF($F$2=0," - ",Tabla1[[#This Row],[Base para Mejor precio]]*(1-$F$2))</f>
        <v>66.962447999999995</v>
      </c>
      <c r="F6052" s="4" t="s">
        <v>4</v>
      </c>
      <c r="G6052" s="16" t="s">
        <v>6131</v>
      </c>
      <c r="H6052" s="5">
        <f>IFERROR(IF($F$3=0,"-",Tabla1[[#This Row],[Precio de Cliente neto]]*(1+$F$3)),"-")</f>
        <v>111.60407999999998</v>
      </c>
      <c r="I6052" s="5">
        <v>106.28959999999999</v>
      </c>
      <c r="J6052" s="5">
        <v>95.660640000000001</v>
      </c>
      <c r="K6052" s="26">
        <v>0.21</v>
      </c>
    </row>
    <row r="6053" spans="1:11">
      <c r="A6053" s="4">
        <v>40241</v>
      </c>
      <c r="B6053" t="s">
        <v>4547</v>
      </c>
      <c r="C6053" s="5">
        <f>IF($F$2=0," - ",Tabla1[[#This Row],[Base Precio de Lista neto]])</f>
        <v>142.73740000000001</v>
      </c>
      <c r="D6053" s="5">
        <f>IF($F$2=0," - ",Tabla1[[#This Row],[Base Precio de Lista neto]]*(1-$F$2))</f>
        <v>99.916179999999997</v>
      </c>
      <c r="E6053" s="5">
        <f>IF($F$2=0," - ",Tabla1[[#This Row],[Base para Mejor precio]]*(1-$F$2))</f>
        <v>89.924561999999995</v>
      </c>
      <c r="F6053" s="4" t="s">
        <v>4</v>
      </c>
      <c r="G6053" s="16" t="s">
        <v>6131</v>
      </c>
      <c r="H6053" s="5">
        <f>IFERROR(IF($F$3=0,"-",Tabla1[[#This Row],[Precio de Cliente neto]]*(1+$F$3)),"-")</f>
        <v>149.87427</v>
      </c>
      <c r="I6053" s="5">
        <v>142.73740000000001</v>
      </c>
      <c r="J6053" s="5">
        <v>128.46366</v>
      </c>
      <c r="K6053" s="26">
        <v>0.21</v>
      </c>
    </row>
    <row r="6054" spans="1:11">
      <c r="A6054" s="4">
        <v>40242</v>
      </c>
      <c r="B6054" t="s">
        <v>4548</v>
      </c>
      <c r="C6054" s="5">
        <f>IF($F$2=0," - ",Tabla1[[#This Row],[Base Precio de Lista neto]])</f>
        <v>163.9486</v>
      </c>
      <c r="D6054" s="5">
        <f>IF($F$2=0," - ",Tabla1[[#This Row],[Base Precio de Lista neto]]*(1-$F$2))</f>
        <v>114.76401999999999</v>
      </c>
      <c r="E6054" s="5">
        <f>IF($F$2=0," - ",Tabla1[[#This Row],[Base para Mejor precio]]*(1-$F$2))</f>
        <v>103.28761799999999</v>
      </c>
      <c r="F6054" s="4" t="s">
        <v>4</v>
      </c>
      <c r="G6054" s="16" t="s">
        <v>6131</v>
      </c>
      <c r="H6054" s="5">
        <f>IFERROR(IF($F$3=0,"-",Tabla1[[#This Row],[Precio de Cliente neto]]*(1+$F$3)),"-")</f>
        <v>172.14603</v>
      </c>
      <c r="I6054" s="5">
        <v>163.9486</v>
      </c>
      <c r="J6054" s="5">
        <v>147.55374</v>
      </c>
      <c r="K6054" s="26">
        <v>0.21</v>
      </c>
    </row>
    <row r="6055" spans="1:11">
      <c r="A6055" s="4">
        <v>40244</v>
      </c>
      <c r="B6055" t="s">
        <v>4549</v>
      </c>
      <c r="C6055" s="5">
        <f>IF($F$2=0," - ",Tabla1[[#This Row],[Base Precio de Lista neto]])</f>
        <v>211.6362</v>
      </c>
      <c r="D6055" s="5">
        <f>IF($F$2=0," - ",Tabla1[[#This Row],[Base Precio de Lista neto]]*(1-$F$2))</f>
        <v>148.14534</v>
      </c>
      <c r="E6055" s="5">
        <f>IF($F$2=0," - ",Tabla1[[#This Row],[Base para Mejor precio]]*(1-$F$2))</f>
        <v>133.330806</v>
      </c>
      <c r="F6055" s="4" t="s">
        <v>4</v>
      </c>
      <c r="G6055" s="16" t="s">
        <v>6131</v>
      </c>
      <c r="H6055" s="5">
        <f>IFERROR(IF($F$3=0,"-",Tabla1[[#This Row],[Precio de Cliente neto]]*(1+$F$3)),"-")</f>
        <v>222.21800999999999</v>
      </c>
      <c r="I6055" s="5">
        <v>211.6362</v>
      </c>
      <c r="J6055" s="5">
        <v>190.47257999999999</v>
      </c>
      <c r="K6055" s="26">
        <v>0.21</v>
      </c>
    </row>
    <row r="6056" spans="1:11">
      <c r="A6056" s="4">
        <v>40246</v>
      </c>
      <c r="B6056" t="s">
        <v>8442</v>
      </c>
      <c r="C6056" s="5">
        <f>IF($F$2=0," - ",Tabla1[[#This Row],[Base Precio de Lista neto]])</f>
        <v>16.376300000000001</v>
      </c>
      <c r="D6056" s="5">
        <f>IF($F$2=0," - ",Tabla1[[#This Row],[Base Precio de Lista neto]]*(1-$F$2))</f>
        <v>11.46341</v>
      </c>
      <c r="E6056" s="5">
        <f>IF($F$2=0," - ",Tabla1[[#This Row],[Base para Mejor precio]]*(1-$F$2))</f>
        <v>10.317069</v>
      </c>
      <c r="F6056" s="4" t="s">
        <v>4</v>
      </c>
      <c r="G6056" s="16" t="s">
        <v>6131</v>
      </c>
      <c r="H6056" s="5">
        <f>IFERROR(IF($F$3=0,"-",Tabla1[[#This Row],[Precio de Cliente neto]]*(1+$F$3)),"-")</f>
        <v>17.195115000000001</v>
      </c>
      <c r="I6056" s="5">
        <v>16.376300000000001</v>
      </c>
      <c r="J6056" s="5">
        <v>14.738670000000001</v>
      </c>
      <c r="K6056" s="26">
        <v>0.21</v>
      </c>
    </row>
    <row r="6057" spans="1:11">
      <c r="A6057" s="4">
        <v>40247</v>
      </c>
      <c r="B6057" t="s">
        <v>8443</v>
      </c>
      <c r="C6057" s="5">
        <f>IF($F$2=0," - ",Tabla1[[#This Row],[Base Precio de Lista neto]])</f>
        <v>17.332999999999998</v>
      </c>
      <c r="D6057" s="5">
        <f>IF($F$2=0," - ",Tabla1[[#This Row],[Base Precio de Lista neto]]*(1-$F$2))</f>
        <v>12.133099999999999</v>
      </c>
      <c r="E6057" s="5">
        <f>IF($F$2=0," - ",Tabla1[[#This Row],[Base para Mejor precio]]*(1-$F$2))</f>
        <v>10.919789999999999</v>
      </c>
      <c r="F6057" s="4" t="s">
        <v>4</v>
      </c>
      <c r="G6057" s="16" t="s">
        <v>6131</v>
      </c>
      <c r="H6057" s="5">
        <f>IFERROR(IF($F$3=0,"-",Tabla1[[#This Row],[Precio de Cliente neto]]*(1+$F$3)),"-")</f>
        <v>18.199649999999998</v>
      </c>
      <c r="I6057" s="5">
        <v>17.332999999999998</v>
      </c>
      <c r="J6057" s="5">
        <v>15.5997</v>
      </c>
      <c r="K6057" s="26">
        <v>0.21</v>
      </c>
    </row>
    <row r="6058" spans="1:11">
      <c r="A6058" s="4">
        <v>40248</v>
      </c>
      <c r="B6058" t="s">
        <v>8444</v>
      </c>
      <c r="C6058" s="5">
        <f>IF($F$2=0," - ",Tabla1[[#This Row],[Base Precio de Lista neto]])</f>
        <v>19.454899999999999</v>
      </c>
      <c r="D6058" s="5">
        <f>IF($F$2=0," - ",Tabla1[[#This Row],[Base Precio de Lista neto]]*(1-$F$2))</f>
        <v>13.618429999999998</v>
      </c>
      <c r="E6058" s="5">
        <f>IF($F$2=0," - ",Tabla1[[#This Row],[Base para Mejor precio]]*(1-$F$2))</f>
        <v>12.256586999999998</v>
      </c>
      <c r="F6058" s="4" t="s">
        <v>4</v>
      </c>
      <c r="G6058" s="16" t="s">
        <v>6131</v>
      </c>
      <c r="H6058" s="5">
        <f>IFERROR(IF($F$3=0,"-",Tabla1[[#This Row],[Precio de Cliente neto]]*(1+$F$3)),"-")</f>
        <v>20.427644999999998</v>
      </c>
      <c r="I6058" s="5">
        <v>19.454899999999999</v>
      </c>
      <c r="J6058" s="5">
        <v>17.509409999999999</v>
      </c>
      <c r="K6058" s="26">
        <v>0.21</v>
      </c>
    </row>
    <row r="6059" spans="1:11">
      <c r="A6059" s="4">
        <v>40249</v>
      </c>
      <c r="B6059" t="s">
        <v>8471</v>
      </c>
      <c r="C6059" s="5">
        <f>IF($F$2=0," - ",Tabla1[[#This Row],[Base Precio de Lista neto]])</f>
        <v>24.1709</v>
      </c>
      <c r="D6059" s="5">
        <f>IF($F$2=0," - ",Tabla1[[#This Row],[Base Precio de Lista neto]]*(1-$F$2))</f>
        <v>16.919629999999998</v>
      </c>
      <c r="E6059" s="5">
        <f>IF($F$2=0," - ",Tabla1[[#This Row],[Base para Mejor precio]]*(1-$F$2))</f>
        <v>15.227667</v>
      </c>
      <c r="F6059" s="4" t="s">
        <v>4</v>
      </c>
      <c r="G6059" s="16" t="s">
        <v>6131</v>
      </c>
      <c r="H6059" s="5">
        <f>IFERROR(IF($F$3=0,"-",Tabla1[[#This Row],[Precio de Cliente neto]]*(1+$F$3)),"-")</f>
        <v>25.379444999999997</v>
      </c>
      <c r="I6059" s="5">
        <v>24.1709</v>
      </c>
      <c r="J6059" s="5">
        <v>21.753810000000001</v>
      </c>
      <c r="K6059" s="26">
        <v>0.21</v>
      </c>
    </row>
    <row r="6060" spans="1:11">
      <c r="A6060" s="4">
        <v>40251</v>
      </c>
      <c r="B6060" t="s">
        <v>8445</v>
      </c>
      <c r="C6060" s="5">
        <f>IF($F$2=0," - ",Tabla1[[#This Row],[Base Precio de Lista neto]])</f>
        <v>26.084199999999999</v>
      </c>
      <c r="D6060" s="5">
        <f>IF($F$2=0," - ",Tabla1[[#This Row],[Base Precio de Lista neto]]*(1-$F$2))</f>
        <v>18.258939999999999</v>
      </c>
      <c r="E6060" s="5">
        <f>IF($F$2=0," - ",Tabla1[[#This Row],[Base para Mejor precio]]*(1-$F$2))</f>
        <v>16.433046000000001</v>
      </c>
      <c r="F6060" s="4" t="s">
        <v>4</v>
      </c>
      <c r="G6060" s="16" t="s">
        <v>6131</v>
      </c>
      <c r="H6060" s="5">
        <f>IFERROR(IF($F$3=0,"-",Tabla1[[#This Row],[Precio de Cliente neto]]*(1+$F$3)),"-")</f>
        <v>27.38841</v>
      </c>
      <c r="I6060" s="5">
        <v>26.084199999999999</v>
      </c>
      <c r="J6060" s="5">
        <v>23.47578</v>
      </c>
      <c r="K6060" s="26">
        <v>0.21</v>
      </c>
    </row>
    <row r="6061" spans="1:11">
      <c r="A6061" s="4">
        <v>40252</v>
      </c>
      <c r="B6061" t="s">
        <v>8446</v>
      </c>
      <c r="C6061" s="5">
        <f>IF($F$2=0," - ",Tabla1[[#This Row],[Base Precio de Lista neto]])</f>
        <v>28.861599999999999</v>
      </c>
      <c r="D6061" s="5">
        <f>IF($F$2=0," - ",Tabla1[[#This Row],[Base Precio de Lista neto]]*(1-$F$2))</f>
        <v>20.203119999999998</v>
      </c>
      <c r="E6061" s="5">
        <f>IF($F$2=0," - ",Tabla1[[#This Row],[Base para Mejor precio]]*(1-$F$2))</f>
        <v>18.182807999999998</v>
      </c>
      <c r="F6061" s="4" t="s">
        <v>4</v>
      </c>
      <c r="G6061" s="16" t="s">
        <v>6131</v>
      </c>
      <c r="H6061" s="5">
        <f>IFERROR(IF($F$3=0,"-",Tabla1[[#This Row],[Precio de Cliente neto]]*(1+$F$3)),"-")</f>
        <v>30.304679999999998</v>
      </c>
      <c r="I6061" s="5">
        <v>28.861599999999999</v>
      </c>
      <c r="J6061" s="5">
        <v>25.975439999999999</v>
      </c>
      <c r="K6061" s="26">
        <v>0.21</v>
      </c>
    </row>
    <row r="6062" spans="1:11">
      <c r="A6062" s="4">
        <v>40264</v>
      </c>
      <c r="B6062" t="s">
        <v>8447</v>
      </c>
      <c r="C6062" s="5">
        <f>IF($F$2=0," - ",Tabla1[[#This Row],[Base Precio de Lista neto]])</f>
        <v>41.4527</v>
      </c>
      <c r="D6062" s="5">
        <f>IF($F$2=0," - ",Tabla1[[#This Row],[Base Precio de Lista neto]]*(1-$F$2))</f>
        <v>29.016889999999997</v>
      </c>
      <c r="E6062" s="5">
        <f>IF($F$2=0," - ",Tabla1[[#This Row],[Base para Mejor precio]]*(1-$F$2))</f>
        <v>26.115200999999995</v>
      </c>
      <c r="F6062" s="4" t="s">
        <v>4</v>
      </c>
      <c r="G6062" s="16" t="s">
        <v>6131</v>
      </c>
      <c r="H6062" s="5">
        <f>IFERROR(IF($F$3=0,"-",Tabla1[[#This Row],[Precio de Cliente neto]]*(1+$F$3)),"-")</f>
        <v>43.525334999999998</v>
      </c>
      <c r="I6062" s="5">
        <v>41.4527</v>
      </c>
      <c r="J6062" s="5">
        <v>37.307429999999997</v>
      </c>
      <c r="K6062" s="26">
        <v>0.21</v>
      </c>
    </row>
    <row r="6063" spans="1:11">
      <c r="A6063" s="4">
        <v>40266</v>
      </c>
      <c r="B6063" t="s">
        <v>8448</v>
      </c>
      <c r="C6063" s="5">
        <f>IF($F$2=0," - ",Tabla1[[#This Row],[Base Precio de Lista neto]])</f>
        <v>50.540199999999999</v>
      </c>
      <c r="D6063" s="5">
        <f>IF($F$2=0," - ",Tabla1[[#This Row],[Base Precio de Lista neto]]*(1-$F$2))</f>
        <v>35.378139999999995</v>
      </c>
      <c r="E6063" s="5">
        <f>IF($F$2=0," - ",Tabla1[[#This Row],[Base para Mejor precio]]*(1-$F$2))</f>
        <v>31.840325999999997</v>
      </c>
      <c r="F6063" s="4" t="s">
        <v>4</v>
      </c>
      <c r="G6063" s="16" t="s">
        <v>6131</v>
      </c>
      <c r="H6063" s="5">
        <f>IFERROR(IF($F$3=0,"-",Tabla1[[#This Row],[Precio de Cliente neto]]*(1+$F$3)),"-")</f>
        <v>53.067209999999989</v>
      </c>
      <c r="I6063" s="5">
        <v>50.540199999999999</v>
      </c>
      <c r="J6063" s="5">
        <v>45.486179999999997</v>
      </c>
      <c r="K6063" s="26">
        <v>0.21</v>
      </c>
    </row>
    <row r="6064" spans="1:11">
      <c r="A6064" s="4">
        <v>40268</v>
      </c>
      <c r="B6064" t="s">
        <v>8449</v>
      </c>
      <c r="C6064" s="5">
        <f>IF($F$2=0," - ",Tabla1[[#This Row],[Base Precio de Lista neto]])</f>
        <v>54.409300000000002</v>
      </c>
      <c r="D6064" s="5">
        <f>IF($F$2=0," - ",Tabla1[[#This Row],[Base Precio de Lista neto]]*(1-$F$2))</f>
        <v>38.086509999999997</v>
      </c>
      <c r="E6064" s="5">
        <f>IF($F$2=0," - ",Tabla1[[#This Row],[Base para Mejor precio]]*(1-$F$2))</f>
        <v>34.277858999999999</v>
      </c>
      <c r="F6064" s="4" t="s">
        <v>4</v>
      </c>
      <c r="G6064" s="16" t="s">
        <v>6131</v>
      </c>
      <c r="H6064" s="5">
        <f>IFERROR(IF($F$3=0,"-",Tabla1[[#This Row],[Precio de Cliente neto]]*(1+$F$3)),"-")</f>
        <v>57.129764999999992</v>
      </c>
      <c r="I6064" s="5">
        <v>54.409300000000002</v>
      </c>
      <c r="J6064" s="5">
        <v>48.96837</v>
      </c>
      <c r="K6064" s="26">
        <v>0.21</v>
      </c>
    </row>
    <row r="6065" spans="1:11">
      <c r="A6065" s="4">
        <v>40270</v>
      </c>
      <c r="B6065" t="s">
        <v>8450</v>
      </c>
      <c r="C6065" s="5">
        <f>IF($F$2=0," - ",Tabla1[[#This Row],[Base Precio de Lista neto]])</f>
        <v>63.409100000000002</v>
      </c>
      <c r="D6065" s="5">
        <f>IF($F$2=0," - ",Tabla1[[#This Row],[Base Precio de Lista neto]]*(1-$F$2))</f>
        <v>44.386369999999999</v>
      </c>
      <c r="E6065" s="5">
        <f>IF($F$2=0," - ",Tabla1[[#This Row],[Base para Mejor precio]]*(1-$F$2))</f>
        <v>39.947732999999999</v>
      </c>
      <c r="F6065" s="4" t="s">
        <v>4</v>
      </c>
      <c r="G6065" s="16" t="s">
        <v>6131</v>
      </c>
      <c r="H6065" s="5">
        <f>IFERROR(IF($F$3=0,"-",Tabla1[[#This Row],[Precio de Cliente neto]]*(1+$F$3)),"-")</f>
        <v>66.579554999999999</v>
      </c>
      <c r="I6065" s="5">
        <v>63.409100000000002</v>
      </c>
      <c r="J6065" s="5">
        <v>57.068190000000001</v>
      </c>
      <c r="K6065" s="26">
        <v>0.21</v>
      </c>
    </row>
    <row r="6066" spans="1:11">
      <c r="A6066" s="4">
        <v>40280</v>
      </c>
      <c r="B6066" t="s">
        <v>8451</v>
      </c>
      <c r="C6066" s="5">
        <f>IF($F$2=0," - ",Tabla1[[#This Row],[Base Precio de Lista neto]])</f>
        <v>57.619300000000003</v>
      </c>
      <c r="D6066" s="5">
        <f>IF($F$2=0," - ",Tabla1[[#This Row],[Base Precio de Lista neto]]*(1-$F$2))</f>
        <v>40.333509999999997</v>
      </c>
      <c r="E6066" s="5">
        <f>IF($F$2=0," - ",Tabla1[[#This Row],[Base para Mejor precio]]*(1-$F$2))</f>
        <v>36.300159000000001</v>
      </c>
      <c r="F6066" s="4" t="s">
        <v>4</v>
      </c>
      <c r="G6066" s="16" t="s">
        <v>6131</v>
      </c>
      <c r="H6066" s="5">
        <f>IFERROR(IF($F$3=0,"-",Tabla1[[#This Row],[Precio de Cliente neto]]*(1+$F$3)),"-")</f>
        <v>60.500264999999999</v>
      </c>
      <c r="I6066" s="5">
        <v>57.619300000000003</v>
      </c>
      <c r="J6066" s="5">
        <v>51.857370000000003</v>
      </c>
      <c r="K6066" s="26">
        <v>0.21</v>
      </c>
    </row>
    <row r="6067" spans="1:11">
      <c r="A6067" s="4">
        <v>40282</v>
      </c>
      <c r="B6067" t="s">
        <v>8452</v>
      </c>
      <c r="C6067" s="5">
        <f>IF($F$2=0," - ",Tabla1[[#This Row],[Base Precio de Lista neto]])</f>
        <v>67.942800000000005</v>
      </c>
      <c r="D6067" s="5">
        <f>IF($F$2=0," - ",Tabla1[[#This Row],[Base Precio de Lista neto]]*(1-$F$2))</f>
        <v>47.559960000000004</v>
      </c>
      <c r="E6067" s="5">
        <f>IF($F$2=0," - ",Tabla1[[#This Row],[Base para Mejor precio]]*(1-$F$2))</f>
        <v>42.803963999999993</v>
      </c>
      <c r="F6067" s="4" t="s">
        <v>4</v>
      </c>
      <c r="G6067" s="16" t="s">
        <v>6131</v>
      </c>
      <c r="H6067" s="5">
        <f>IFERROR(IF($F$3=0,"-",Tabla1[[#This Row],[Precio de Cliente neto]]*(1+$F$3)),"-")</f>
        <v>71.339940000000013</v>
      </c>
      <c r="I6067" s="5">
        <v>67.942800000000005</v>
      </c>
      <c r="J6067" s="5">
        <v>61.148519999999998</v>
      </c>
      <c r="K6067" s="26">
        <v>0.21</v>
      </c>
    </row>
    <row r="6068" spans="1:11">
      <c r="A6068" s="4">
        <v>40284</v>
      </c>
      <c r="B6068" t="s">
        <v>8453</v>
      </c>
      <c r="C6068" s="5">
        <f>IF($F$2=0," - ",Tabla1[[#This Row],[Base Precio de Lista neto]])</f>
        <v>79.209900000000005</v>
      </c>
      <c r="D6068" s="5">
        <f>IF($F$2=0," - ",Tabla1[[#This Row],[Base Precio de Lista neto]]*(1-$F$2))</f>
        <v>55.446930000000002</v>
      </c>
      <c r="E6068" s="5">
        <f>IF($F$2=0," - ",Tabla1[[#This Row],[Base para Mejor precio]]*(1-$F$2))</f>
        <v>49.902237</v>
      </c>
      <c r="F6068" s="4" t="s">
        <v>4</v>
      </c>
      <c r="G6068" s="16" t="s">
        <v>6131</v>
      </c>
      <c r="H6068" s="5">
        <f>IFERROR(IF($F$3=0,"-",Tabla1[[#This Row],[Precio de Cliente neto]]*(1+$F$3)),"-")</f>
        <v>83.170394999999999</v>
      </c>
      <c r="I6068" s="5">
        <v>79.209900000000005</v>
      </c>
      <c r="J6068" s="5">
        <v>71.288910000000001</v>
      </c>
      <c r="K6068" s="26">
        <v>0.21</v>
      </c>
    </row>
    <row r="6069" spans="1:11">
      <c r="A6069" s="4">
        <v>40286</v>
      </c>
      <c r="B6069" t="s">
        <v>8454</v>
      </c>
      <c r="C6069" s="5">
        <f>IF($F$2=0," - ",Tabla1[[#This Row],[Base Precio de Lista neto]])</f>
        <v>90.607699999999994</v>
      </c>
      <c r="D6069" s="5">
        <f>IF($F$2=0," - ",Tabla1[[#This Row],[Base Precio de Lista neto]]*(1-$F$2))</f>
        <v>63.425389999999993</v>
      </c>
      <c r="E6069" s="5">
        <f>IF($F$2=0," - ",Tabla1[[#This Row],[Base para Mejor precio]]*(1-$F$2))</f>
        <v>57.082850999999998</v>
      </c>
      <c r="F6069" s="4" t="s">
        <v>4</v>
      </c>
      <c r="G6069" s="16" t="s">
        <v>6131</v>
      </c>
      <c r="H6069" s="5">
        <f>IFERROR(IF($F$3=0,"-",Tabla1[[#This Row],[Precio de Cliente neto]]*(1+$F$3)),"-")</f>
        <v>95.13808499999999</v>
      </c>
      <c r="I6069" s="5">
        <v>90.607699999999994</v>
      </c>
      <c r="J6069" s="5">
        <v>81.546930000000003</v>
      </c>
      <c r="K6069" s="26">
        <v>0.21</v>
      </c>
    </row>
    <row r="6070" spans="1:11">
      <c r="A6070" s="4">
        <v>40288</v>
      </c>
      <c r="B6070" t="s">
        <v>8455</v>
      </c>
      <c r="C6070" s="5">
        <f>IF($F$2=0," - ",Tabla1[[#This Row],[Base Precio de Lista neto]])</f>
        <v>111.8184</v>
      </c>
      <c r="D6070" s="5">
        <f>IF($F$2=0," - ",Tabla1[[#This Row],[Base Precio de Lista neto]]*(1-$F$2))</f>
        <v>78.272879999999986</v>
      </c>
      <c r="E6070" s="5">
        <f>IF($F$2=0," - ",Tabla1[[#This Row],[Base para Mejor precio]]*(1-$F$2))</f>
        <v>70.445591999999991</v>
      </c>
      <c r="F6070" s="4" t="s">
        <v>4</v>
      </c>
      <c r="G6070" s="16" t="s">
        <v>6131</v>
      </c>
      <c r="H6070" s="5">
        <f>IFERROR(IF($F$3=0,"-",Tabla1[[#This Row],[Precio de Cliente neto]]*(1+$F$3)),"-")</f>
        <v>117.40931999999998</v>
      </c>
      <c r="I6070" s="5">
        <v>111.8184</v>
      </c>
      <c r="J6070" s="5">
        <v>100.63656</v>
      </c>
      <c r="K6070" s="26">
        <v>0.21</v>
      </c>
    </row>
    <row r="6071" spans="1:11">
      <c r="A6071" s="4">
        <v>40289</v>
      </c>
      <c r="B6071" t="s">
        <v>8456</v>
      </c>
      <c r="C6071" s="5">
        <f>IF($F$2=0," - ",Tabla1[[#This Row],[Base Precio de Lista neto]])</f>
        <v>128.75839999999999</v>
      </c>
      <c r="D6071" s="5">
        <f>IF($F$2=0," - ",Tabla1[[#This Row],[Base Precio de Lista neto]]*(1-$F$2))</f>
        <v>90.130879999999991</v>
      </c>
      <c r="E6071" s="5">
        <f>IF($F$2=0," - ",Tabla1[[#This Row],[Base para Mejor precio]]*(1-$F$2))</f>
        <v>81.117791999999994</v>
      </c>
      <c r="F6071" s="4" t="s">
        <v>4</v>
      </c>
      <c r="G6071" s="16" t="s">
        <v>6131</v>
      </c>
      <c r="H6071" s="5">
        <f>IFERROR(IF($F$3=0,"-",Tabla1[[#This Row],[Precio de Cliente neto]]*(1+$F$3)),"-")</f>
        <v>135.19631999999999</v>
      </c>
      <c r="I6071" s="5">
        <v>128.75839999999999</v>
      </c>
      <c r="J6071" s="5">
        <v>115.88256</v>
      </c>
      <c r="K6071" s="26">
        <v>0.21</v>
      </c>
    </row>
    <row r="6072" spans="1:11">
      <c r="A6072" s="4">
        <v>40293</v>
      </c>
      <c r="B6072" t="s">
        <v>4550</v>
      </c>
      <c r="C6072" s="5">
        <f>IF($F$2=0," - ",Tabla1[[#This Row],[Base Precio de Lista neto]])</f>
        <v>8763.4964999999993</v>
      </c>
      <c r="D6072" s="5">
        <f>IF($F$2=0," - ",Tabla1[[#This Row],[Base Precio de Lista neto]]*(1-$F$2))</f>
        <v>6134.447549999999</v>
      </c>
      <c r="E6072" s="5">
        <f>IF($F$2=0," - ",Tabla1[[#This Row],[Base para Mejor precio]]*(1-$F$2))</f>
        <v>5521.0027949999994</v>
      </c>
      <c r="F6072" s="4" t="s">
        <v>4</v>
      </c>
      <c r="G6072" s="16" t="s">
        <v>6131</v>
      </c>
      <c r="H6072" s="5">
        <f>IFERROR(IF($F$3=0,"-",Tabla1[[#This Row],[Precio de Cliente neto]]*(1+$F$3)),"-")</f>
        <v>9201.6713249999993</v>
      </c>
      <c r="I6072" s="5">
        <v>8763.4964999999993</v>
      </c>
      <c r="J6072" s="5">
        <v>7887.1468500000001</v>
      </c>
      <c r="K6072" s="26">
        <v>0.21</v>
      </c>
    </row>
    <row r="6073" spans="1:11">
      <c r="A6073" s="4">
        <v>40294</v>
      </c>
      <c r="B6073" t="s">
        <v>4551</v>
      </c>
      <c r="C6073" s="5">
        <f>IF($F$2=0," - ",Tabla1[[#This Row],[Base Precio de Lista neto]])</f>
        <v>20649.4005</v>
      </c>
      <c r="D6073" s="5">
        <f>IF($F$2=0," - ",Tabla1[[#This Row],[Base Precio de Lista neto]]*(1-$F$2))</f>
        <v>14454.580349999998</v>
      </c>
      <c r="E6073" s="5">
        <f>IF($F$2=0," - ",Tabla1[[#This Row],[Base para Mejor precio]]*(1-$F$2))</f>
        <v>13009.122314999999</v>
      </c>
      <c r="F6073" s="4" t="s">
        <v>4</v>
      </c>
      <c r="G6073" s="16" t="s">
        <v>6131</v>
      </c>
      <c r="H6073" s="5">
        <f>IFERROR(IF($F$3=0,"-",Tabla1[[#This Row],[Precio de Cliente neto]]*(1+$F$3)),"-")</f>
        <v>21681.870524999998</v>
      </c>
      <c r="I6073" s="5">
        <v>20649.4005</v>
      </c>
      <c r="J6073" s="5">
        <v>18584.460449999999</v>
      </c>
      <c r="K6073" s="26">
        <v>0.21</v>
      </c>
    </row>
    <row r="6074" spans="1:11">
      <c r="A6074" s="4">
        <v>40295</v>
      </c>
      <c r="B6074" t="s">
        <v>4552</v>
      </c>
      <c r="C6074" s="5">
        <f>IF($F$2=0," - ",Tabla1[[#This Row],[Base Precio de Lista neto]])</f>
        <v>2808.6849999999999</v>
      </c>
      <c r="D6074" s="5">
        <f>IF($F$2=0," - ",Tabla1[[#This Row],[Base Precio de Lista neto]]*(1-$F$2))</f>
        <v>1966.0794999999998</v>
      </c>
      <c r="E6074" s="5">
        <f>IF($F$2=0," - ",Tabla1[[#This Row],[Base para Mejor precio]]*(1-$F$2))</f>
        <v>1769.4715499999998</v>
      </c>
      <c r="F6074" s="4" t="s">
        <v>4</v>
      </c>
      <c r="G6074" s="16" t="s">
        <v>6131</v>
      </c>
      <c r="H6074" s="5">
        <f>IFERROR(IF($F$3=0,"-",Tabla1[[#This Row],[Precio de Cliente neto]]*(1+$F$3)),"-")</f>
        <v>2949.1192499999997</v>
      </c>
      <c r="I6074" s="5">
        <v>2808.6849999999999</v>
      </c>
      <c r="J6074" s="5">
        <v>2527.8164999999999</v>
      </c>
      <c r="K6074" s="26">
        <v>0.21</v>
      </c>
    </row>
    <row r="6075" spans="1:11">
      <c r="A6075" s="4">
        <v>40296</v>
      </c>
      <c r="B6075" t="s">
        <v>4553</v>
      </c>
      <c r="C6075" s="5">
        <f>IF($F$2=0," - ",Tabla1[[#This Row],[Base Precio de Lista neto]])</f>
        <v>2522.1590000000001</v>
      </c>
      <c r="D6075" s="5">
        <f>IF($F$2=0," - ",Tabla1[[#This Row],[Base Precio de Lista neto]]*(1-$F$2))</f>
        <v>1765.5112999999999</v>
      </c>
      <c r="E6075" s="5">
        <f>IF($F$2=0," - ",Tabla1[[#This Row],[Base para Mejor precio]]*(1-$F$2))</f>
        <v>1588.9601699999998</v>
      </c>
      <c r="F6075" s="4" t="s">
        <v>4</v>
      </c>
      <c r="G6075" s="16" t="s">
        <v>6131</v>
      </c>
      <c r="H6075" s="5">
        <f>IFERROR(IF($F$3=0,"-",Tabla1[[#This Row],[Precio de Cliente neto]]*(1+$F$3)),"-")</f>
        <v>2648.2669499999997</v>
      </c>
      <c r="I6075" s="5">
        <v>2522.1590000000001</v>
      </c>
      <c r="J6075" s="5">
        <v>2269.9431</v>
      </c>
      <c r="K6075" s="26">
        <v>0.21</v>
      </c>
    </row>
    <row r="6076" spans="1:11">
      <c r="A6076" s="4">
        <v>40297</v>
      </c>
      <c r="B6076" t="s">
        <v>4554</v>
      </c>
      <c r="C6076" s="5">
        <f>IF($F$2=0," - ",Tabla1[[#This Row],[Base Precio de Lista neto]])</f>
        <v>2236.0985999999998</v>
      </c>
      <c r="D6076" s="5">
        <f>IF($F$2=0," - ",Tabla1[[#This Row],[Base Precio de Lista neto]]*(1-$F$2))</f>
        <v>1565.2690199999997</v>
      </c>
      <c r="E6076" s="5">
        <f>IF($F$2=0," - ",Tabla1[[#This Row],[Base para Mejor precio]]*(1-$F$2))</f>
        <v>1408.7421179999999</v>
      </c>
      <c r="F6076" s="4" t="s">
        <v>4</v>
      </c>
      <c r="G6076" s="16" t="s">
        <v>6131</v>
      </c>
      <c r="H6076" s="5">
        <f>IFERROR(IF($F$3=0,"-",Tabla1[[#This Row],[Precio de Cliente neto]]*(1+$F$3)),"-")</f>
        <v>2347.9035299999996</v>
      </c>
      <c r="I6076" s="5">
        <v>2236.0985999999998</v>
      </c>
      <c r="J6076" s="5">
        <v>2012.48874</v>
      </c>
      <c r="K6076" s="26">
        <v>0.21</v>
      </c>
    </row>
    <row r="6077" spans="1:11">
      <c r="A6077" s="4">
        <v>40298</v>
      </c>
      <c r="B6077" t="s">
        <v>4555</v>
      </c>
      <c r="C6077" s="5">
        <f>IF($F$2=0," - ",Tabla1[[#This Row],[Base Precio de Lista neto]])</f>
        <v>2241.2873</v>
      </c>
      <c r="D6077" s="5">
        <f>IF($F$2=0," - ",Tabla1[[#This Row],[Base Precio de Lista neto]]*(1-$F$2))</f>
        <v>1568.9011099999998</v>
      </c>
      <c r="E6077" s="5">
        <f>IF($F$2=0," - ",Tabla1[[#This Row],[Base para Mejor precio]]*(1-$F$2))</f>
        <v>1412.0109989999999</v>
      </c>
      <c r="F6077" s="4" t="s">
        <v>4</v>
      </c>
      <c r="G6077" s="16" t="s">
        <v>6131</v>
      </c>
      <c r="H6077" s="5">
        <f>IFERROR(IF($F$3=0,"-",Tabla1[[#This Row],[Precio de Cliente neto]]*(1+$F$3)),"-")</f>
        <v>2353.3516649999997</v>
      </c>
      <c r="I6077" s="5">
        <v>2241.2873</v>
      </c>
      <c r="J6077" s="5">
        <v>2017.1585700000001</v>
      </c>
      <c r="K6077" s="26">
        <v>0.21</v>
      </c>
    </row>
    <row r="6078" spans="1:11">
      <c r="A6078" s="4">
        <v>40299</v>
      </c>
      <c r="B6078" t="s">
        <v>4556</v>
      </c>
      <c r="C6078" s="5">
        <f>IF($F$2=0," - ",Tabla1[[#This Row],[Base Precio de Lista neto]])</f>
        <v>2087.8164000000002</v>
      </c>
      <c r="D6078" s="5">
        <f>IF($F$2=0," - ",Tabla1[[#This Row],[Base Precio de Lista neto]]*(1-$F$2))</f>
        <v>1461.4714799999999</v>
      </c>
      <c r="E6078" s="5">
        <f>IF($F$2=0," - ",Tabla1[[#This Row],[Base para Mejor precio]]*(1-$F$2))</f>
        <v>1315.3243319999999</v>
      </c>
      <c r="F6078" s="4" t="s">
        <v>4</v>
      </c>
      <c r="G6078" s="16" t="s">
        <v>6131</v>
      </c>
      <c r="H6078" s="5">
        <f>IFERROR(IF($F$3=0,"-",Tabla1[[#This Row],[Precio de Cliente neto]]*(1+$F$3)),"-")</f>
        <v>2192.2072199999998</v>
      </c>
      <c r="I6078" s="5">
        <v>2087.8164000000002</v>
      </c>
      <c r="J6078" s="5">
        <v>1879.03476</v>
      </c>
      <c r="K6078" s="26">
        <v>0.21</v>
      </c>
    </row>
    <row r="6079" spans="1:11">
      <c r="A6079" s="4">
        <v>40300</v>
      </c>
      <c r="B6079" t="s">
        <v>4557</v>
      </c>
      <c r="C6079" s="5">
        <f>IF($F$2=0," - ",Tabla1[[#This Row],[Base Precio de Lista neto]])</f>
        <v>2335.6835000000001</v>
      </c>
      <c r="D6079" s="5">
        <f>IF($F$2=0," - ",Tabla1[[#This Row],[Base Precio de Lista neto]]*(1-$F$2))</f>
        <v>1634.9784500000001</v>
      </c>
      <c r="E6079" s="5">
        <f>IF($F$2=0," - ",Tabla1[[#This Row],[Base para Mejor precio]]*(1-$F$2))</f>
        <v>1471.480605</v>
      </c>
      <c r="F6079" s="4" t="s">
        <v>4</v>
      </c>
      <c r="G6079" s="16" t="s">
        <v>6131</v>
      </c>
      <c r="H6079" s="5">
        <f>IFERROR(IF($F$3=0,"-",Tabla1[[#This Row],[Precio de Cliente neto]]*(1+$F$3)),"-")</f>
        <v>2452.4676749999999</v>
      </c>
      <c r="I6079" s="5">
        <v>2335.6835000000001</v>
      </c>
      <c r="J6079" s="5">
        <v>2102.1151500000001</v>
      </c>
      <c r="K6079" s="26">
        <v>0.21</v>
      </c>
    </row>
    <row r="6080" spans="1:11">
      <c r="A6080" s="4">
        <v>40301</v>
      </c>
      <c r="B6080" t="s">
        <v>4558</v>
      </c>
      <c r="C6080" s="5">
        <f>IF($F$2=0," - ",Tabla1[[#This Row],[Base Precio de Lista neto]])</f>
        <v>2059.3209000000002</v>
      </c>
      <c r="D6080" s="5">
        <f>IF($F$2=0," - ",Tabla1[[#This Row],[Base Precio de Lista neto]]*(1-$F$2))</f>
        <v>1441.5246300000001</v>
      </c>
      <c r="E6080" s="5">
        <f>IF($F$2=0," - ",Tabla1[[#This Row],[Base para Mejor precio]]*(1-$F$2))</f>
        <v>1297.3721669999998</v>
      </c>
      <c r="F6080" s="4" t="s">
        <v>4</v>
      </c>
      <c r="G6080" s="16" t="s">
        <v>6131</v>
      </c>
      <c r="H6080" s="5">
        <f>IFERROR(IF($F$3=0,"-",Tabla1[[#This Row],[Precio de Cliente neto]]*(1+$F$3)),"-")</f>
        <v>2162.2869450000003</v>
      </c>
      <c r="I6080" s="5">
        <v>2059.3209000000002</v>
      </c>
      <c r="J6080" s="5">
        <v>1853.3888099999999</v>
      </c>
      <c r="K6080" s="26">
        <v>0.21</v>
      </c>
    </row>
    <row r="6081" spans="1:11">
      <c r="A6081" s="4">
        <v>40302</v>
      </c>
      <c r="B6081" t="s">
        <v>4559</v>
      </c>
      <c r="C6081" s="5">
        <f>IF($F$2=0," - ",Tabla1[[#This Row],[Base Precio de Lista neto]])</f>
        <v>2138.5880999999999</v>
      </c>
      <c r="D6081" s="5">
        <f>IF($F$2=0," - ",Tabla1[[#This Row],[Base Precio de Lista neto]]*(1-$F$2))</f>
        <v>1497.0116699999999</v>
      </c>
      <c r="E6081" s="5">
        <f>IF($F$2=0," - ",Tabla1[[#This Row],[Base para Mejor precio]]*(1-$F$2))</f>
        <v>1347.3105029999999</v>
      </c>
      <c r="F6081" s="4" t="s">
        <v>4</v>
      </c>
      <c r="G6081" s="16" t="s">
        <v>6131</v>
      </c>
      <c r="H6081" s="5">
        <f>IFERROR(IF($F$3=0,"-",Tabla1[[#This Row],[Precio de Cliente neto]]*(1+$F$3)),"-")</f>
        <v>2245.5175049999998</v>
      </c>
      <c r="I6081" s="5">
        <v>2138.5880999999999</v>
      </c>
      <c r="J6081" s="5">
        <v>1924.72929</v>
      </c>
      <c r="K6081" s="26">
        <v>0.21</v>
      </c>
    </row>
    <row r="6082" spans="1:11">
      <c r="A6082" s="4">
        <v>40303</v>
      </c>
      <c r="B6082" t="s">
        <v>4560</v>
      </c>
      <c r="C6082" s="5">
        <f>IF($F$2=0," - ",Tabla1[[#This Row],[Base Precio de Lista neto]])</f>
        <v>2056.9083000000001</v>
      </c>
      <c r="D6082" s="5">
        <f>IF($F$2=0," - ",Tabla1[[#This Row],[Base Precio de Lista neto]]*(1-$F$2))</f>
        <v>1439.83581</v>
      </c>
      <c r="E6082" s="5">
        <f>IF($F$2=0," - ",Tabla1[[#This Row],[Base para Mejor precio]]*(1-$F$2))</f>
        <v>1295.8522289999999</v>
      </c>
      <c r="F6082" s="4" t="s">
        <v>4</v>
      </c>
      <c r="G6082" s="16" t="s">
        <v>6131</v>
      </c>
      <c r="H6082" s="5">
        <f>IFERROR(IF($F$3=0,"-",Tabla1[[#This Row],[Precio de Cliente neto]]*(1+$F$3)),"-")</f>
        <v>2159.7537149999998</v>
      </c>
      <c r="I6082" s="5">
        <v>2056.9083000000001</v>
      </c>
      <c r="J6082" s="5">
        <v>1851.21747</v>
      </c>
      <c r="K6082" s="26">
        <v>0.21</v>
      </c>
    </row>
    <row r="6083" spans="1:11">
      <c r="A6083" s="4">
        <v>40304</v>
      </c>
      <c r="B6083" t="s">
        <v>4561</v>
      </c>
      <c r="C6083" s="5">
        <f>IF($F$2=0," - ",Tabla1[[#This Row],[Base Precio de Lista neto]])</f>
        <v>1972.5483999999999</v>
      </c>
      <c r="D6083" s="5">
        <f>IF($F$2=0," - ",Tabla1[[#This Row],[Base Precio de Lista neto]]*(1-$F$2))</f>
        <v>1380.78388</v>
      </c>
      <c r="E6083" s="5">
        <f>IF($F$2=0," - ",Tabla1[[#This Row],[Base para Mejor precio]]*(1-$F$2))</f>
        <v>1242.705492</v>
      </c>
      <c r="F6083" s="4" t="s">
        <v>4</v>
      </c>
      <c r="G6083" s="16" t="s">
        <v>6131</v>
      </c>
      <c r="H6083" s="5">
        <f>IFERROR(IF($F$3=0,"-",Tabla1[[#This Row],[Precio de Cliente neto]]*(1+$F$3)),"-")</f>
        <v>2071.1758199999999</v>
      </c>
      <c r="I6083" s="5">
        <v>1972.5483999999999</v>
      </c>
      <c r="J6083" s="5">
        <v>1775.2935600000001</v>
      </c>
      <c r="K6083" s="26">
        <v>0.21</v>
      </c>
    </row>
    <row r="6084" spans="1:11">
      <c r="A6084" s="4">
        <v>40305</v>
      </c>
      <c r="B6084" t="s">
        <v>4562</v>
      </c>
      <c r="C6084" s="5">
        <f>IF($F$2=0," - ",Tabla1[[#This Row],[Base Precio de Lista neto]])</f>
        <v>2133.2388999999998</v>
      </c>
      <c r="D6084" s="5">
        <f>IF($F$2=0," - ",Tabla1[[#This Row],[Base Precio de Lista neto]]*(1-$F$2))</f>
        <v>1493.2672299999997</v>
      </c>
      <c r="E6084" s="5">
        <f>IF($F$2=0," - ",Tabla1[[#This Row],[Base para Mejor precio]]*(1-$F$2))</f>
        <v>1343.9405069999998</v>
      </c>
      <c r="F6084" s="4" t="s">
        <v>4</v>
      </c>
      <c r="G6084" s="16" t="s">
        <v>6131</v>
      </c>
      <c r="H6084" s="5">
        <f>IFERROR(IF($F$3=0,"-",Tabla1[[#This Row],[Precio de Cliente neto]]*(1+$F$3)),"-")</f>
        <v>2239.9008449999997</v>
      </c>
      <c r="I6084" s="5">
        <v>2133.2388999999998</v>
      </c>
      <c r="J6084" s="5">
        <v>1919.9150099999999</v>
      </c>
      <c r="K6084" s="26">
        <v>0.21</v>
      </c>
    </row>
    <row r="6085" spans="1:11">
      <c r="A6085" s="4">
        <v>40306</v>
      </c>
      <c r="B6085" t="s">
        <v>4563</v>
      </c>
      <c r="C6085" s="5">
        <f>IF($F$2=0," - ",Tabla1[[#This Row],[Base Precio de Lista neto]])</f>
        <v>2302.0736999999999</v>
      </c>
      <c r="D6085" s="5">
        <f>IF($F$2=0," - ",Tabla1[[#This Row],[Base Precio de Lista neto]]*(1-$F$2))</f>
        <v>1611.4515899999999</v>
      </c>
      <c r="E6085" s="5">
        <f>IF($F$2=0," - ",Tabla1[[#This Row],[Base para Mejor precio]]*(1-$F$2))</f>
        <v>1450.3064309999997</v>
      </c>
      <c r="F6085" s="4" t="s">
        <v>4</v>
      </c>
      <c r="G6085" s="16" t="s">
        <v>6131</v>
      </c>
      <c r="H6085" s="5">
        <f>IFERROR(IF($F$3=0,"-",Tabla1[[#This Row],[Precio de Cliente neto]]*(1+$F$3)),"-")</f>
        <v>2417.177385</v>
      </c>
      <c r="I6085" s="5">
        <v>2302.0736999999999</v>
      </c>
      <c r="J6085" s="5">
        <v>2071.8663299999998</v>
      </c>
      <c r="K6085" s="26">
        <v>0.21</v>
      </c>
    </row>
    <row r="6086" spans="1:11">
      <c r="A6086" s="4">
        <v>40307</v>
      </c>
      <c r="B6086" t="s">
        <v>4564</v>
      </c>
      <c r="C6086" s="5">
        <f>IF($F$2=0," - ",Tabla1[[#This Row],[Base Precio de Lista neto]])</f>
        <v>2302.2015000000001</v>
      </c>
      <c r="D6086" s="5">
        <f>IF($F$2=0," - ",Tabla1[[#This Row],[Base Precio de Lista neto]]*(1-$F$2))</f>
        <v>1611.54105</v>
      </c>
      <c r="E6086" s="5">
        <f>IF($F$2=0," - ",Tabla1[[#This Row],[Base para Mejor precio]]*(1-$F$2))</f>
        <v>1450.386945</v>
      </c>
      <c r="F6086" s="4" t="s">
        <v>4</v>
      </c>
      <c r="G6086" s="16" t="s">
        <v>6131</v>
      </c>
      <c r="H6086" s="5">
        <f>IFERROR(IF($F$3=0,"-",Tabla1[[#This Row],[Precio de Cliente neto]]*(1+$F$3)),"-")</f>
        <v>2417.3115750000002</v>
      </c>
      <c r="I6086" s="5">
        <v>2302.2015000000001</v>
      </c>
      <c r="J6086" s="5">
        <v>2071.98135</v>
      </c>
      <c r="K6086" s="26">
        <v>0.21</v>
      </c>
    </row>
    <row r="6087" spans="1:11">
      <c r="A6087" s="4">
        <v>40333</v>
      </c>
      <c r="B6087" t="s">
        <v>9468</v>
      </c>
      <c r="C6087" s="5">
        <f>IF($F$2=0," - ",Tabla1[[#This Row],[Base Precio de Lista neto]])</f>
        <v>1112.0399</v>
      </c>
      <c r="D6087" s="5">
        <f>IF($F$2=0," - ",Tabla1[[#This Row],[Base Precio de Lista neto]]*(1-$F$2))</f>
        <v>778.42792999999995</v>
      </c>
      <c r="E6087" s="5">
        <f>IF($F$2=0," - ",Tabla1[[#This Row],[Base para Mejor precio]]*(1-$F$2))</f>
        <v>700.58513699999992</v>
      </c>
      <c r="F6087" s="4" t="s">
        <v>6</v>
      </c>
      <c r="G6087" s="16" t="s">
        <v>6131</v>
      </c>
      <c r="H6087" s="5">
        <f>IFERROR(IF($F$3=0,"-",Tabla1[[#This Row],[Precio de Cliente neto]]*(1+$F$3)),"-")</f>
        <v>1167.641895</v>
      </c>
      <c r="I6087" s="5">
        <v>1112.0399</v>
      </c>
      <c r="J6087" s="5">
        <v>1000.83591</v>
      </c>
      <c r="K6087" s="26">
        <v>0.21</v>
      </c>
    </row>
    <row r="6088" spans="1:11">
      <c r="A6088" s="4">
        <v>40334</v>
      </c>
      <c r="B6088" t="s">
        <v>9469</v>
      </c>
      <c r="C6088" s="5">
        <f>IF($F$2=0," - ",Tabla1[[#This Row],[Base Precio de Lista neto]])</f>
        <v>1727.8981000000001</v>
      </c>
      <c r="D6088" s="5">
        <f>IF($F$2=0," - ",Tabla1[[#This Row],[Base Precio de Lista neto]]*(1-$F$2))</f>
        <v>1209.5286699999999</v>
      </c>
      <c r="E6088" s="5">
        <f>IF($F$2=0," - ",Tabla1[[#This Row],[Base para Mejor precio]]*(1-$F$2))</f>
        <v>1088.575803</v>
      </c>
      <c r="F6088" s="4" t="s">
        <v>6</v>
      </c>
      <c r="G6088" s="16" t="s">
        <v>6131</v>
      </c>
      <c r="H6088" s="5">
        <f>IFERROR(IF($F$3=0,"-",Tabla1[[#This Row],[Precio de Cliente neto]]*(1+$F$3)),"-")</f>
        <v>1814.293005</v>
      </c>
      <c r="I6088" s="5">
        <v>1727.8981000000001</v>
      </c>
      <c r="J6088" s="5">
        <v>1555.1082899999999</v>
      </c>
      <c r="K6088" s="26">
        <v>0.21</v>
      </c>
    </row>
    <row r="6089" spans="1:11">
      <c r="A6089" s="4">
        <v>40335</v>
      </c>
      <c r="B6089" t="s">
        <v>9470</v>
      </c>
      <c r="C6089" s="5">
        <f>IF($F$2=0," - ",Tabla1[[#This Row],[Base Precio de Lista neto]])</f>
        <v>2204.5567000000001</v>
      </c>
      <c r="D6089" s="5">
        <f>IF($F$2=0," - ",Tabla1[[#This Row],[Base Precio de Lista neto]]*(1-$F$2))</f>
        <v>1543.1896899999999</v>
      </c>
      <c r="E6089" s="5">
        <f>IF($F$2=0," - ",Tabla1[[#This Row],[Base para Mejor precio]]*(1-$F$2))</f>
        <v>1388.870721</v>
      </c>
      <c r="F6089" s="4" t="s">
        <v>6</v>
      </c>
      <c r="G6089" s="16" t="s">
        <v>6131</v>
      </c>
      <c r="H6089" s="5">
        <f>IFERROR(IF($F$3=0,"-",Tabla1[[#This Row],[Precio de Cliente neto]]*(1+$F$3)),"-")</f>
        <v>2314.7845349999998</v>
      </c>
      <c r="I6089" s="5">
        <v>2204.5567000000001</v>
      </c>
      <c r="J6089" s="5">
        <v>1984.10103</v>
      </c>
      <c r="K6089" s="26">
        <v>0.21</v>
      </c>
    </row>
    <row r="6090" spans="1:11">
      <c r="A6090" s="4">
        <v>40336</v>
      </c>
      <c r="B6090" t="s">
        <v>9471</v>
      </c>
      <c r="C6090" s="5">
        <f>IF($F$2=0," - ",Tabla1[[#This Row],[Base Precio de Lista neto]])</f>
        <v>3601.1849999999999</v>
      </c>
      <c r="D6090" s="5">
        <f>IF($F$2=0," - ",Tabla1[[#This Row],[Base Precio de Lista neto]]*(1-$F$2))</f>
        <v>2520.8294999999998</v>
      </c>
      <c r="E6090" s="5">
        <f>IF($F$2=0," - ",Tabla1[[#This Row],[Base para Mejor precio]]*(1-$F$2))</f>
        <v>2268.7465499999998</v>
      </c>
      <c r="F6090" s="4" t="s">
        <v>6</v>
      </c>
      <c r="G6090" s="16" t="s">
        <v>6131</v>
      </c>
      <c r="H6090" s="5">
        <f>IFERROR(IF($F$3=0,"-",Tabla1[[#This Row],[Precio de Cliente neto]]*(1+$F$3)),"-")</f>
        <v>3781.2442499999997</v>
      </c>
      <c r="I6090" s="5">
        <v>3601.1849999999999</v>
      </c>
      <c r="J6090" s="5">
        <v>3241.0664999999999</v>
      </c>
      <c r="K6090" s="26">
        <v>0.21</v>
      </c>
    </row>
    <row r="6091" spans="1:11">
      <c r="A6091" s="4">
        <v>40337</v>
      </c>
      <c r="B6091" t="s">
        <v>9472</v>
      </c>
      <c r="C6091" s="5">
        <f>IF($F$2=0," - ",Tabla1[[#This Row],[Base Precio de Lista neto]])</f>
        <v>6132.5016999999998</v>
      </c>
      <c r="D6091" s="5">
        <f>IF($F$2=0," - ",Tabla1[[#This Row],[Base Precio de Lista neto]]*(1-$F$2))</f>
        <v>4292.75119</v>
      </c>
      <c r="E6091" s="5">
        <f>IF($F$2=0," - ",Tabla1[[#This Row],[Base para Mejor precio]]*(1-$F$2))</f>
        <v>3863.4760709999996</v>
      </c>
      <c r="F6091" s="4" t="s">
        <v>6</v>
      </c>
      <c r="G6091" s="16" t="s">
        <v>6131</v>
      </c>
      <c r="H6091" s="5">
        <f>IFERROR(IF($F$3=0,"-",Tabla1[[#This Row],[Precio de Cliente neto]]*(1+$F$3)),"-")</f>
        <v>6439.1267850000004</v>
      </c>
      <c r="I6091" s="5">
        <v>6132.5016999999998</v>
      </c>
      <c r="J6091" s="5">
        <v>5519.2515299999995</v>
      </c>
      <c r="K6091" s="26">
        <v>0.21</v>
      </c>
    </row>
    <row r="6092" spans="1:11">
      <c r="A6092" s="4">
        <v>40338</v>
      </c>
      <c r="B6092" t="s">
        <v>9473</v>
      </c>
      <c r="C6092" s="5">
        <f>IF($F$2=0," - ",Tabla1[[#This Row],[Base Precio de Lista neto]])</f>
        <v>8566.1458999999995</v>
      </c>
      <c r="D6092" s="5">
        <f>IF($F$2=0," - ",Tabla1[[#This Row],[Base Precio de Lista neto]]*(1-$F$2))</f>
        <v>5996.3021299999991</v>
      </c>
      <c r="E6092" s="5">
        <f>IF($F$2=0," - ",Tabla1[[#This Row],[Base para Mejor precio]]*(1-$F$2))</f>
        <v>5396.6719169999997</v>
      </c>
      <c r="F6092" s="4" t="s">
        <v>6</v>
      </c>
      <c r="G6092" s="16" t="s">
        <v>6131</v>
      </c>
      <c r="H6092" s="5">
        <f>IFERROR(IF($F$3=0,"-",Tabla1[[#This Row],[Precio de Cliente neto]]*(1+$F$3)),"-")</f>
        <v>8994.4531949999982</v>
      </c>
      <c r="I6092" s="5">
        <v>8566.1458999999995</v>
      </c>
      <c r="J6092" s="5">
        <v>7709.5313100000003</v>
      </c>
      <c r="K6092" s="26">
        <v>0.21</v>
      </c>
    </row>
    <row r="6093" spans="1:11">
      <c r="A6093" s="4">
        <v>40377</v>
      </c>
      <c r="B6093" t="s">
        <v>9474</v>
      </c>
      <c r="C6093" s="5">
        <f>IF($F$2=0," - ",Tabla1[[#This Row],[Base Precio de Lista neto]])</f>
        <v>664.45730000000003</v>
      </c>
      <c r="D6093" s="5">
        <f>IF($F$2=0," - ",Tabla1[[#This Row],[Base Precio de Lista neto]]*(1-$F$2))</f>
        <v>465.12011000000001</v>
      </c>
      <c r="E6093" s="5">
        <f>IF($F$2=0," - ",Tabla1[[#This Row],[Base para Mejor precio]]*(1-$F$2))</f>
        <v>418.60809899999998</v>
      </c>
      <c r="F6093" s="4" t="s">
        <v>6</v>
      </c>
      <c r="G6093" s="16" t="s">
        <v>6131</v>
      </c>
      <c r="H6093" s="5">
        <f>IFERROR(IF($F$3=0,"-",Tabla1[[#This Row],[Precio de Cliente neto]]*(1+$F$3)),"-")</f>
        <v>697.68016499999999</v>
      </c>
      <c r="I6093" s="5">
        <v>664.45730000000003</v>
      </c>
      <c r="J6093" s="5">
        <v>598.01157000000001</v>
      </c>
      <c r="K6093" s="26">
        <v>0.21</v>
      </c>
    </row>
    <row r="6094" spans="1:11">
      <c r="A6094" s="4">
        <v>40378</v>
      </c>
      <c r="B6094" t="s">
        <v>9475</v>
      </c>
      <c r="C6094" s="5">
        <f>IF($F$2=0," - ",Tabla1[[#This Row],[Base Precio de Lista neto]])</f>
        <v>741.68820000000005</v>
      </c>
      <c r="D6094" s="5">
        <f>IF($F$2=0," - ",Tabla1[[#This Row],[Base Precio de Lista neto]]*(1-$F$2))</f>
        <v>519.18173999999999</v>
      </c>
      <c r="E6094" s="5">
        <f>IF($F$2=0," - ",Tabla1[[#This Row],[Base para Mejor precio]]*(1-$F$2))</f>
        <v>467.26356599999991</v>
      </c>
      <c r="F6094" s="4" t="s">
        <v>6</v>
      </c>
      <c r="G6094" s="16" t="s">
        <v>6131</v>
      </c>
      <c r="H6094" s="5">
        <f>IFERROR(IF($F$3=0,"-",Tabla1[[#This Row],[Precio de Cliente neto]]*(1+$F$3)),"-")</f>
        <v>778.77260999999999</v>
      </c>
      <c r="I6094" s="5">
        <v>741.68820000000005</v>
      </c>
      <c r="J6094" s="5">
        <v>667.51937999999996</v>
      </c>
      <c r="K6094" s="26">
        <v>0.21</v>
      </c>
    </row>
    <row r="6095" spans="1:11">
      <c r="A6095" s="4">
        <v>40379</v>
      </c>
      <c r="B6095" t="s">
        <v>9476</v>
      </c>
      <c r="C6095" s="5">
        <f>IF($F$2=0," - ",Tabla1[[#This Row],[Base Precio de Lista neto]])</f>
        <v>770.3569</v>
      </c>
      <c r="D6095" s="5">
        <f>IF($F$2=0," - ",Tabla1[[#This Row],[Base Precio de Lista neto]]*(1-$F$2))</f>
        <v>539.24982999999997</v>
      </c>
      <c r="E6095" s="5">
        <f>IF($F$2=0," - ",Tabla1[[#This Row],[Base para Mejor precio]]*(1-$F$2))</f>
        <v>485.32484699999992</v>
      </c>
      <c r="F6095" s="4" t="s">
        <v>6</v>
      </c>
      <c r="G6095" s="16" t="s">
        <v>6131</v>
      </c>
      <c r="H6095" s="5">
        <f>IFERROR(IF($F$3=0,"-",Tabla1[[#This Row],[Precio de Cliente neto]]*(1+$F$3)),"-")</f>
        <v>808.87474499999996</v>
      </c>
      <c r="I6095" s="5">
        <v>770.3569</v>
      </c>
      <c r="J6095" s="5">
        <v>693.32120999999995</v>
      </c>
      <c r="K6095" s="26">
        <v>0.21</v>
      </c>
    </row>
    <row r="6096" spans="1:11">
      <c r="A6096" s="4">
        <v>40380</v>
      </c>
      <c r="B6096" t="s">
        <v>9477</v>
      </c>
      <c r="C6096" s="5">
        <f>IF($F$2=0," - ",Tabla1[[#This Row],[Base Precio de Lista neto]])</f>
        <v>841.9461</v>
      </c>
      <c r="D6096" s="5">
        <f>IF($F$2=0," - ",Tabla1[[#This Row],[Base Precio de Lista neto]]*(1-$F$2))</f>
        <v>589.36226999999997</v>
      </c>
      <c r="E6096" s="5">
        <f>IF($F$2=0," - ",Tabla1[[#This Row],[Base para Mejor precio]]*(1-$F$2))</f>
        <v>530.42604299999994</v>
      </c>
      <c r="F6096" s="4" t="s">
        <v>6</v>
      </c>
      <c r="G6096" s="16" t="s">
        <v>6131</v>
      </c>
      <c r="H6096" s="5">
        <f>IFERROR(IF($F$3=0,"-",Tabla1[[#This Row],[Precio de Cliente neto]]*(1+$F$3)),"-")</f>
        <v>884.04340499999989</v>
      </c>
      <c r="I6096" s="5">
        <v>841.9461</v>
      </c>
      <c r="J6096" s="5">
        <v>757.75148999999999</v>
      </c>
      <c r="K6096" s="26">
        <v>0.21</v>
      </c>
    </row>
    <row r="6097" spans="1:11">
      <c r="A6097" s="4">
        <v>40381</v>
      </c>
      <c r="B6097" t="s">
        <v>9478</v>
      </c>
      <c r="C6097" s="5">
        <f>IF($F$2=0," - ",Tabla1[[#This Row],[Base Precio de Lista neto]])</f>
        <v>1005.8382</v>
      </c>
      <c r="D6097" s="5">
        <f>IF($F$2=0," - ",Tabla1[[#This Row],[Base Precio de Lista neto]]*(1-$F$2))</f>
        <v>704.08673999999996</v>
      </c>
      <c r="E6097" s="5">
        <f>IF($F$2=0," - ",Tabla1[[#This Row],[Base para Mejor precio]]*(1-$F$2))</f>
        <v>633.67806599999994</v>
      </c>
      <c r="F6097" s="4" t="s">
        <v>6</v>
      </c>
      <c r="G6097" s="16" t="s">
        <v>6131</v>
      </c>
      <c r="H6097" s="5">
        <f>IFERROR(IF($F$3=0,"-",Tabla1[[#This Row],[Precio de Cliente neto]]*(1+$F$3)),"-")</f>
        <v>1056.1301100000001</v>
      </c>
      <c r="I6097" s="5">
        <v>1005.8382</v>
      </c>
      <c r="J6097" s="5">
        <v>905.25437999999997</v>
      </c>
      <c r="K6097" s="26">
        <v>0.21</v>
      </c>
    </row>
    <row r="6098" spans="1:11">
      <c r="A6098" s="4">
        <v>40382</v>
      </c>
      <c r="B6098" t="s">
        <v>9479</v>
      </c>
      <c r="C6098" s="5">
        <f>IF($F$2=0," - ",Tabla1[[#This Row],[Base Precio de Lista neto]])</f>
        <v>1099.5171</v>
      </c>
      <c r="D6098" s="5">
        <f>IF($F$2=0," - ",Tabla1[[#This Row],[Base Precio de Lista neto]]*(1-$F$2))</f>
        <v>769.66197</v>
      </c>
      <c r="E6098" s="5">
        <f>IF($F$2=0," - ",Tabla1[[#This Row],[Base para Mejor precio]]*(1-$F$2))</f>
        <v>692.69577299999992</v>
      </c>
      <c r="F6098" s="4" t="s">
        <v>6</v>
      </c>
      <c r="G6098" s="16" t="s">
        <v>6131</v>
      </c>
      <c r="H6098" s="5">
        <f>IFERROR(IF($F$3=0,"-",Tabla1[[#This Row],[Precio de Cliente neto]]*(1+$F$3)),"-")</f>
        <v>1154.4929549999999</v>
      </c>
      <c r="I6098" s="5">
        <v>1099.5171</v>
      </c>
      <c r="J6098" s="5">
        <v>989.56538999999998</v>
      </c>
      <c r="K6098" s="26">
        <v>0.21</v>
      </c>
    </row>
    <row r="6099" spans="1:11">
      <c r="A6099" s="4">
        <v>40383</v>
      </c>
      <c r="B6099" t="s">
        <v>9480</v>
      </c>
      <c r="C6099" s="5">
        <f>IF($F$2=0," - ",Tabla1[[#This Row],[Base Precio de Lista neto]])</f>
        <v>1163.9987000000001</v>
      </c>
      <c r="D6099" s="5">
        <f>IF($F$2=0," - ",Tabla1[[#This Row],[Base Precio de Lista neto]]*(1-$F$2))</f>
        <v>814.79908999999998</v>
      </c>
      <c r="E6099" s="5">
        <f>IF($F$2=0," - ",Tabla1[[#This Row],[Base para Mejor precio]]*(1-$F$2))</f>
        <v>733.31918099999984</v>
      </c>
      <c r="F6099" s="4" t="s">
        <v>6</v>
      </c>
      <c r="G6099" s="16" t="s">
        <v>6131</v>
      </c>
      <c r="H6099" s="5">
        <f>IFERROR(IF($F$3=0,"-",Tabla1[[#This Row],[Precio de Cliente neto]]*(1+$F$3)),"-")</f>
        <v>1222.198635</v>
      </c>
      <c r="I6099" s="5">
        <v>1163.9987000000001</v>
      </c>
      <c r="J6099" s="5">
        <v>1047.5988299999999</v>
      </c>
      <c r="K6099" s="26">
        <v>0.21</v>
      </c>
    </row>
    <row r="6100" spans="1:11">
      <c r="A6100" s="4">
        <v>40384</v>
      </c>
      <c r="B6100" t="s">
        <v>9481</v>
      </c>
      <c r="C6100" s="5">
        <f>IF($F$2=0," - ",Tabla1[[#This Row],[Base Precio de Lista neto]])</f>
        <v>1243.3877</v>
      </c>
      <c r="D6100" s="5">
        <f>IF($F$2=0," - ",Tabla1[[#This Row],[Base Precio de Lista neto]]*(1-$F$2))</f>
        <v>870.37138999999991</v>
      </c>
      <c r="E6100" s="5">
        <f>IF($F$2=0," - ",Tabla1[[#This Row],[Base para Mejor precio]]*(1-$F$2))</f>
        <v>783.33425099999988</v>
      </c>
      <c r="F6100" s="4" t="s">
        <v>6</v>
      </c>
      <c r="G6100" s="16" t="s">
        <v>6131</v>
      </c>
      <c r="H6100" s="5">
        <f>IFERROR(IF($F$3=0,"-",Tabla1[[#This Row],[Precio de Cliente neto]]*(1+$F$3)),"-")</f>
        <v>1305.5570849999999</v>
      </c>
      <c r="I6100" s="5">
        <v>1243.3877</v>
      </c>
      <c r="J6100" s="5">
        <v>1119.0489299999999</v>
      </c>
      <c r="K6100" s="26">
        <v>0.21</v>
      </c>
    </row>
    <row r="6101" spans="1:11">
      <c r="A6101" s="4">
        <v>40385</v>
      </c>
      <c r="B6101" t="s">
        <v>9482</v>
      </c>
      <c r="C6101" s="5">
        <f>IF($F$2=0," - ",Tabla1[[#This Row],[Base Precio de Lista neto]])</f>
        <v>1408.8406</v>
      </c>
      <c r="D6101" s="5">
        <f>IF($F$2=0," - ",Tabla1[[#This Row],[Base Precio de Lista neto]]*(1-$F$2))</f>
        <v>986.18841999999995</v>
      </c>
      <c r="E6101" s="5">
        <f>IF($F$2=0," - ",Tabla1[[#This Row],[Base para Mejor precio]]*(1-$F$2))</f>
        <v>887.56957799999986</v>
      </c>
      <c r="F6101" s="4" t="s">
        <v>6</v>
      </c>
      <c r="G6101" s="16" t="s">
        <v>6131</v>
      </c>
      <c r="H6101" s="5">
        <f>IFERROR(IF($F$3=0,"-",Tabla1[[#This Row],[Precio de Cliente neto]]*(1+$F$3)),"-")</f>
        <v>1479.2826299999999</v>
      </c>
      <c r="I6101" s="5">
        <v>1408.8406</v>
      </c>
      <c r="J6101" s="5">
        <v>1267.9565399999999</v>
      </c>
      <c r="K6101" s="26">
        <v>0.21</v>
      </c>
    </row>
    <row r="6102" spans="1:11">
      <c r="A6102" s="4">
        <v>40386</v>
      </c>
      <c r="B6102" t="s">
        <v>9483</v>
      </c>
      <c r="C6102" s="5">
        <f>IF($F$2=0," - ",Tabla1[[#This Row],[Base Precio de Lista neto]])</f>
        <v>1769.8769</v>
      </c>
      <c r="D6102" s="5">
        <f>IF($F$2=0," - ",Tabla1[[#This Row],[Base Precio de Lista neto]]*(1-$F$2))</f>
        <v>1238.91383</v>
      </c>
      <c r="E6102" s="5">
        <f>IF($F$2=0," - ",Tabla1[[#This Row],[Base para Mejor precio]]*(1-$F$2))</f>
        <v>1115.0224470000001</v>
      </c>
      <c r="F6102" s="4" t="s">
        <v>6</v>
      </c>
      <c r="G6102" s="16" t="s">
        <v>6131</v>
      </c>
      <c r="H6102" s="5">
        <f>IFERROR(IF($F$3=0,"-",Tabla1[[#This Row],[Precio de Cliente neto]]*(1+$F$3)),"-")</f>
        <v>1858.3707449999999</v>
      </c>
      <c r="I6102" s="5">
        <v>1769.8769</v>
      </c>
      <c r="J6102" s="5">
        <v>1592.88921</v>
      </c>
      <c r="K6102" s="26">
        <v>0.21</v>
      </c>
    </row>
    <row r="6103" spans="1:11">
      <c r="A6103" s="4">
        <v>40387</v>
      </c>
      <c r="B6103" t="s">
        <v>9484</v>
      </c>
      <c r="C6103" s="5">
        <f>IF($F$2=0," - ",Tabla1[[#This Row],[Base Precio de Lista neto]])</f>
        <v>1893.0555999999999</v>
      </c>
      <c r="D6103" s="5">
        <f>IF($F$2=0," - ",Tabla1[[#This Row],[Base Precio de Lista neto]]*(1-$F$2))</f>
        <v>1325.1389199999999</v>
      </c>
      <c r="E6103" s="5">
        <f>IF($F$2=0," - ",Tabla1[[#This Row],[Base para Mejor precio]]*(1-$F$2))</f>
        <v>1192.6250279999999</v>
      </c>
      <c r="F6103" s="4" t="s">
        <v>6</v>
      </c>
      <c r="G6103" s="16" t="s">
        <v>6131</v>
      </c>
      <c r="H6103" s="5">
        <f>IFERROR(IF($F$3=0,"-",Tabla1[[#This Row],[Precio de Cliente neto]]*(1+$F$3)),"-")</f>
        <v>1987.7083799999998</v>
      </c>
      <c r="I6103" s="5">
        <v>1893.0555999999999</v>
      </c>
      <c r="J6103" s="5">
        <v>1703.7500399999999</v>
      </c>
      <c r="K6103" s="26">
        <v>0.21</v>
      </c>
    </row>
    <row r="6104" spans="1:11">
      <c r="A6104" s="4">
        <v>40388</v>
      </c>
      <c r="B6104" t="s">
        <v>9485</v>
      </c>
      <c r="C6104" s="5">
        <f>IF($F$2=0," - ",Tabla1[[#This Row],[Base Precio de Lista neto]])</f>
        <v>2877.6464999999998</v>
      </c>
      <c r="D6104" s="5">
        <f>IF($F$2=0," - ",Tabla1[[#This Row],[Base Precio de Lista neto]]*(1-$F$2))</f>
        <v>2014.3525499999998</v>
      </c>
      <c r="E6104" s="5">
        <f>IF($F$2=0," - ",Tabla1[[#This Row],[Base para Mejor precio]]*(1-$F$2))</f>
        <v>1812.917295</v>
      </c>
      <c r="F6104" s="4" t="s">
        <v>6</v>
      </c>
      <c r="G6104" s="16" t="s">
        <v>6131</v>
      </c>
      <c r="H6104" s="5">
        <f>IFERROR(IF($F$3=0,"-",Tabla1[[#This Row],[Precio de Cliente neto]]*(1+$F$3)),"-")</f>
        <v>3021.5288249999999</v>
      </c>
      <c r="I6104" s="5">
        <v>2877.6464999999998</v>
      </c>
      <c r="J6104" s="5">
        <v>2589.8818500000002</v>
      </c>
      <c r="K6104" s="26">
        <v>0.21</v>
      </c>
    </row>
    <row r="6105" spans="1:11">
      <c r="A6105" s="4">
        <v>40389</v>
      </c>
      <c r="B6105" t="s">
        <v>9486</v>
      </c>
      <c r="C6105" s="5">
        <f>IF($F$2=0," - ",Tabla1[[#This Row],[Base Precio de Lista neto]])</f>
        <v>3349.1974</v>
      </c>
      <c r="D6105" s="5">
        <f>IF($F$2=0," - ",Tabla1[[#This Row],[Base Precio de Lista neto]]*(1-$F$2))</f>
        <v>2344.4381799999996</v>
      </c>
      <c r="E6105" s="5">
        <f>IF($F$2=0," - ",Tabla1[[#This Row],[Base para Mejor precio]]*(1-$F$2))</f>
        <v>2109.9943619999999</v>
      </c>
      <c r="F6105" s="4" t="s">
        <v>6</v>
      </c>
      <c r="G6105" s="16" t="s">
        <v>6131</v>
      </c>
      <c r="H6105" s="5">
        <f>IFERROR(IF($F$3=0,"-",Tabla1[[#This Row],[Precio de Cliente neto]]*(1+$F$3)),"-")</f>
        <v>3516.6572699999997</v>
      </c>
      <c r="I6105" s="5">
        <v>3349.1974</v>
      </c>
      <c r="J6105" s="5">
        <v>3014.2776600000002</v>
      </c>
      <c r="K6105" s="26">
        <v>0.21</v>
      </c>
    </row>
    <row r="6106" spans="1:11">
      <c r="A6106" s="4">
        <v>40390</v>
      </c>
      <c r="B6106" t="s">
        <v>9487</v>
      </c>
      <c r="C6106" s="5">
        <f>IF($F$2=0," - ",Tabla1[[#This Row],[Base Precio de Lista neto]])</f>
        <v>4738.7426999999998</v>
      </c>
      <c r="D6106" s="5">
        <f>IF($F$2=0," - ",Tabla1[[#This Row],[Base Precio de Lista neto]]*(1-$F$2))</f>
        <v>3317.1198899999995</v>
      </c>
      <c r="E6106" s="5">
        <f>IF($F$2=0," - ",Tabla1[[#This Row],[Base para Mejor precio]]*(1-$F$2))</f>
        <v>2985.407901</v>
      </c>
      <c r="F6106" s="4" t="s">
        <v>6</v>
      </c>
      <c r="G6106" s="16" t="s">
        <v>6131</v>
      </c>
      <c r="H6106" s="5">
        <f>IFERROR(IF($F$3=0,"-",Tabla1[[#This Row],[Precio de Cliente neto]]*(1+$F$3)),"-")</f>
        <v>4975.679834999999</v>
      </c>
      <c r="I6106" s="5">
        <v>4738.7426999999998</v>
      </c>
      <c r="J6106" s="5">
        <v>4264.8684300000004</v>
      </c>
      <c r="K6106" s="26">
        <v>0.21</v>
      </c>
    </row>
    <row r="6107" spans="1:11">
      <c r="A6107" s="4">
        <v>40391</v>
      </c>
      <c r="B6107" t="s">
        <v>9488</v>
      </c>
      <c r="C6107" s="5">
        <f>IF($F$2=0," - ",Tabla1[[#This Row],[Base Precio de Lista neto]])</f>
        <v>667.5</v>
      </c>
      <c r="D6107" s="5">
        <f>IF($F$2=0," - ",Tabla1[[#This Row],[Base Precio de Lista neto]]*(1-$F$2))</f>
        <v>467.24999999999994</v>
      </c>
      <c r="E6107" s="5">
        <f>IF($F$2=0," - ",Tabla1[[#This Row],[Base para Mejor precio]]*(1-$F$2))</f>
        <v>420.52499999999998</v>
      </c>
      <c r="F6107" s="4" t="s">
        <v>6</v>
      </c>
      <c r="G6107" s="16" t="s">
        <v>6131</v>
      </c>
      <c r="H6107" s="5">
        <f>IFERROR(IF($F$3=0,"-",Tabla1[[#This Row],[Precio de Cliente neto]]*(1+$F$3)),"-")</f>
        <v>700.87499999999989</v>
      </c>
      <c r="I6107" s="5">
        <v>667.5</v>
      </c>
      <c r="J6107" s="5">
        <v>600.75</v>
      </c>
      <c r="K6107" s="26">
        <v>0.21</v>
      </c>
    </row>
    <row r="6108" spans="1:11">
      <c r="A6108" s="4">
        <v>40392</v>
      </c>
      <c r="B6108" t="s">
        <v>9489</v>
      </c>
      <c r="C6108" s="5">
        <f>IF($F$2=0," - ",Tabla1[[#This Row],[Base Precio de Lista neto]])</f>
        <v>712.65030000000002</v>
      </c>
      <c r="D6108" s="5">
        <f>IF($F$2=0," - ",Tabla1[[#This Row],[Base Precio de Lista neto]]*(1-$F$2))</f>
        <v>498.85521</v>
      </c>
      <c r="E6108" s="5">
        <f>IF($F$2=0," - ",Tabla1[[#This Row],[Base para Mejor precio]]*(1-$F$2))</f>
        <v>448.96968899999996</v>
      </c>
      <c r="F6108" s="4" t="s">
        <v>6</v>
      </c>
      <c r="G6108" s="16" t="s">
        <v>6131</v>
      </c>
      <c r="H6108" s="5">
        <f>IFERROR(IF($F$3=0,"-",Tabla1[[#This Row],[Precio de Cliente neto]]*(1+$F$3)),"-")</f>
        <v>748.28281500000003</v>
      </c>
      <c r="I6108" s="5">
        <v>712.65030000000002</v>
      </c>
      <c r="J6108" s="5">
        <v>641.38526999999999</v>
      </c>
      <c r="K6108" s="26">
        <v>0.21</v>
      </c>
    </row>
    <row r="6109" spans="1:11">
      <c r="A6109" s="4">
        <v>40393</v>
      </c>
      <c r="B6109" t="s">
        <v>9490</v>
      </c>
      <c r="C6109" s="5">
        <f>IF($F$2=0," - ",Tabla1[[#This Row],[Base Precio de Lista neto]])</f>
        <v>776.85699999999997</v>
      </c>
      <c r="D6109" s="5">
        <f>IF($F$2=0," - ",Tabla1[[#This Row],[Base Precio de Lista neto]]*(1-$F$2))</f>
        <v>543.79989999999998</v>
      </c>
      <c r="E6109" s="5">
        <f>IF($F$2=0," - ",Tabla1[[#This Row],[Base para Mejor precio]]*(1-$F$2))</f>
        <v>489.41990999999996</v>
      </c>
      <c r="F6109" s="4" t="s">
        <v>6</v>
      </c>
      <c r="G6109" s="16" t="s">
        <v>6131</v>
      </c>
      <c r="H6109" s="5">
        <f>IFERROR(IF($F$3=0,"-",Tabla1[[#This Row],[Precio de Cliente neto]]*(1+$F$3)),"-")</f>
        <v>815.69984999999997</v>
      </c>
      <c r="I6109" s="5">
        <v>776.85699999999997</v>
      </c>
      <c r="J6109" s="5">
        <v>699.17129999999997</v>
      </c>
      <c r="K6109" s="26">
        <v>0.21</v>
      </c>
    </row>
    <row r="6110" spans="1:11">
      <c r="A6110" s="4">
        <v>40394</v>
      </c>
      <c r="B6110" t="s">
        <v>9491</v>
      </c>
      <c r="C6110" s="5">
        <f>IF($F$2=0," - ",Tabla1[[#This Row],[Base Precio de Lista neto]])</f>
        <v>1143.1311000000001</v>
      </c>
      <c r="D6110" s="5">
        <f>IF($F$2=0," - ",Tabla1[[#This Row],[Base Precio de Lista neto]]*(1-$F$2))</f>
        <v>800.19177000000002</v>
      </c>
      <c r="E6110" s="5">
        <f>IF($F$2=0," - ",Tabla1[[#This Row],[Base para Mejor precio]]*(1-$F$2))</f>
        <v>720.17259300000001</v>
      </c>
      <c r="F6110" s="4" t="s">
        <v>6</v>
      </c>
      <c r="G6110" s="16" t="s">
        <v>6131</v>
      </c>
      <c r="H6110" s="5">
        <f>IFERROR(IF($F$3=0,"-",Tabla1[[#This Row],[Precio de Cliente neto]]*(1+$F$3)),"-")</f>
        <v>1200.2876550000001</v>
      </c>
      <c r="I6110" s="5">
        <v>1143.1311000000001</v>
      </c>
      <c r="J6110" s="5">
        <v>1028.81799</v>
      </c>
      <c r="K6110" s="26">
        <v>0.21</v>
      </c>
    </row>
    <row r="6111" spans="1:11">
      <c r="A6111" s="4">
        <v>40395</v>
      </c>
      <c r="B6111" t="s">
        <v>9492</v>
      </c>
      <c r="C6111" s="5">
        <f>IF($F$2=0," - ",Tabla1[[#This Row],[Base Precio de Lista neto]])</f>
        <v>1465.8788999999999</v>
      </c>
      <c r="D6111" s="5">
        <f>IF($F$2=0," - ",Tabla1[[#This Row],[Base Precio de Lista neto]]*(1-$F$2))</f>
        <v>1026.1152299999999</v>
      </c>
      <c r="E6111" s="5">
        <f>IF($F$2=0," - ",Tabla1[[#This Row],[Base para Mejor precio]]*(1-$F$2))</f>
        <v>923.50370699999985</v>
      </c>
      <c r="F6111" s="4" t="s">
        <v>6</v>
      </c>
      <c r="G6111" s="16" t="s">
        <v>6131</v>
      </c>
      <c r="H6111" s="5">
        <f>IFERROR(IF($F$3=0,"-",Tabla1[[#This Row],[Precio de Cliente neto]]*(1+$F$3)),"-")</f>
        <v>1539.1728449999998</v>
      </c>
      <c r="I6111" s="5">
        <v>1465.8788999999999</v>
      </c>
      <c r="J6111" s="5">
        <v>1319.2910099999999</v>
      </c>
      <c r="K6111" s="26">
        <v>0.21</v>
      </c>
    </row>
    <row r="6112" spans="1:11">
      <c r="A6112" s="4">
        <v>40396</v>
      </c>
      <c r="B6112" t="s">
        <v>9493</v>
      </c>
      <c r="C6112" s="5">
        <f>IF($F$2=0," - ",Tabla1[[#This Row],[Base Precio de Lista neto]])</f>
        <v>1649.7339999999999</v>
      </c>
      <c r="D6112" s="5">
        <f>IF($F$2=0," - ",Tabla1[[#This Row],[Base Precio de Lista neto]]*(1-$F$2))</f>
        <v>1154.8137999999999</v>
      </c>
      <c r="E6112" s="5">
        <f>IF($F$2=0," - ",Tabla1[[#This Row],[Base para Mejor precio]]*(1-$F$2))</f>
        <v>1039.33242</v>
      </c>
      <c r="F6112" s="4" t="s">
        <v>6</v>
      </c>
      <c r="G6112" s="16" t="s">
        <v>6131</v>
      </c>
      <c r="H6112" s="5">
        <f>IFERROR(IF($F$3=0,"-",Tabla1[[#This Row],[Precio de Cliente neto]]*(1+$F$3)),"-")</f>
        <v>1732.2206999999999</v>
      </c>
      <c r="I6112" s="5">
        <v>1649.7339999999999</v>
      </c>
      <c r="J6112" s="5">
        <v>1484.7606000000001</v>
      </c>
      <c r="K6112" s="26">
        <v>0.21</v>
      </c>
    </row>
    <row r="6113" spans="1:11">
      <c r="A6113" s="4">
        <v>40397</v>
      </c>
      <c r="B6113" t="s">
        <v>9494</v>
      </c>
      <c r="C6113" s="5">
        <f>IF($F$2=0," - ",Tabla1[[#This Row],[Base Precio de Lista neto]])</f>
        <v>1976.3969999999999</v>
      </c>
      <c r="D6113" s="5">
        <f>IF($F$2=0," - ",Tabla1[[#This Row],[Base Precio de Lista neto]]*(1-$F$2))</f>
        <v>1383.4778999999999</v>
      </c>
      <c r="E6113" s="5">
        <f>IF($F$2=0," - ",Tabla1[[#This Row],[Base para Mejor precio]]*(1-$F$2))</f>
        <v>1245.1301099999998</v>
      </c>
      <c r="F6113" s="4" t="s">
        <v>6</v>
      </c>
      <c r="G6113" s="16" t="s">
        <v>6131</v>
      </c>
      <c r="H6113" s="5">
        <f>IFERROR(IF($F$3=0,"-",Tabla1[[#This Row],[Precio de Cliente neto]]*(1+$F$3)),"-")</f>
        <v>2075.2168499999998</v>
      </c>
      <c r="I6113" s="5">
        <v>1976.3969999999999</v>
      </c>
      <c r="J6113" s="5">
        <v>1778.7573</v>
      </c>
      <c r="K6113" s="26">
        <v>0.21</v>
      </c>
    </row>
    <row r="6114" spans="1:11">
      <c r="A6114" s="4">
        <v>40398</v>
      </c>
      <c r="B6114" t="s">
        <v>9495</v>
      </c>
      <c r="C6114" s="5">
        <f>IF($F$2=0," - ",Tabla1[[#This Row],[Base Precio de Lista neto]])</f>
        <v>2791.5351999999998</v>
      </c>
      <c r="D6114" s="5">
        <f>IF($F$2=0," - ",Tabla1[[#This Row],[Base Precio de Lista neto]]*(1-$F$2))</f>
        <v>1954.0746399999998</v>
      </c>
      <c r="E6114" s="5">
        <f>IF($F$2=0," - ",Tabla1[[#This Row],[Base para Mejor precio]]*(1-$F$2))</f>
        <v>1758.6671759999999</v>
      </c>
      <c r="F6114" s="4" t="s">
        <v>6</v>
      </c>
      <c r="G6114" s="16" t="s">
        <v>6131</v>
      </c>
      <c r="H6114" s="5">
        <f>IFERROR(IF($F$3=0,"-",Tabla1[[#This Row],[Precio de Cliente neto]]*(1+$F$3)),"-")</f>
        <v>2931.1119599999997</v>
      </c>
      <c r="I6114" s="5">
        <v>2791.5351999999998</v>
      </c>
      <c r="J6114" s="5">
        <v>2512.38168</v>
      </c>
      <c r="K6114" s="26">
        <v>0.21</v>
      </c>
    </row>
    <row r="6115" spans="1:11">
      <c r="A6115" s="4">
        <v>40399</v>
      </c>
      <c r="B6115" t="s">
        <v>9496</v>
      </c>
      <c r="C6115" s="5">
        <f>IF($F$2=0," - ",Tabla1[[#This Row],[Base Precio de Lista neto]])</f>
        <v>1679.7779</v>
      </c>
      <c r="D6115" s="5">
        <f>IF($F$2=0," - ",Tabla1[[#This Row],[Base Precio de Lista neto]]*(1-$F$2))</f>
        <v>1175.8445299999998</v>
      </c>
      <c r="E6115" s="5">
        <f>IF($F$2=0," - ",Tabla1[[#This Row],[Base para Mejor precio]]*(1-$F$2))</f>
        <v>1058.2600769999999</v>
      </c>
      <c r="F6115" s="4" t="s">
        <v>6</v>
      </c>
      <c r="G6115" s="16" t="s">
        <v>6131</v>
      </c>
      <c r="H6115" s="5">
        <f>IFERROR(IF($F$3=0,"-",Tabla1[[#This Row],[Precio de Cliente neto]]*(1+$F$3)),"-")</f>
        <v>1763.7667949999998</v>
      </c>
      <c r="I6115" s="5">
        <v>1679.7779</v>
      </c>
      <c r="J6115" s="5">
        <v>1511.8001099999999</v>
      </c>
      <c r="K6115" s="26">
        <v>0.21</v>
      </c>
    </row>
    <row r="6116" spans="1:11">
      <c r="A6116" s="4">
        <v>40400</v>
      </c>
      <c r="B6116" t="s">
        <v>9497</v>
      </c>
      <c r="C6116" s="5">
        <f>IF($F$2=0," - ",Tabla1[[#This Row],[Base Precio de Lista neto]])</f>
        <v>2001.5789</v>
      </c>
      <c r="D6116" s="5">
        <f>IF($F$2=0," - ",Tabla1[[#This Row],[Base Precio de Lista neto]]*(1-$F$2))</f>
        <v>1401.1052299999999</v>
      </c>
      <c r="E6116" s="5">
        <f>IF($F$2=0," - ",Tabla1[[#This Row],[Base para Mejor precio]]*(1-$F$2))</f>
        <v>1260.9947069999998</v>
      </c>
      <c r="F6116" s="4" t="s">
        <v>6</v>
      </c>
      <c r="G6116" s="16" t="s">
        <v>6131</v>
      </c>
      <c r="H6116" s="5">
        <f>IFERROR(IF($F$3=0,"-",Tabla1[[#This Row],[Precio de Cliente neto]]*(1+$F$3)),"-")</f>
        <v>2101.6578449999997</v>
      </c>
      <c r="I6116" s="5">
        <v>2001.5789</v>
      </c>
      <c r="J6116" s="5">
        <v>1801.42101</v>
      </c>
      <c r="K6116" s="26">
        <v>0.21</v>
      </c>
    </row>
    <row r="6117" spans="1:11">
      <c r="A6117" s="4">
        <v>40401</v>
      </c>
      <c r="B6117" t="s">
        <v>9498</v>
      </c>
      <c r="C6117" s="5">
        <f>IF($F$2=0," - ",Tabla1[[#This Row],[Base Precio de Lista neto]])</f>
        <v>2114.0441000000001</v>
      </c>
      <c r="D6117" s="5">
        <f>IF($F$2=0," - ",Tabla1[[#This Row],[Base Precio de Lista neto]]*(1-$F$2))</f>
        <v>1479.83087</v>
      </c>
      <c r="E6117" s="5">
        <f>IF($F$2=0," - ",Tabla1[[#This Row],[Base para Mejor precio]]*(1-$F$2))</f>
        <v>1331.8477829999999</v>
      </c>
      <c r="F6117" s="4" t="s">
        <v>6</v>
      </c>
      <c r="G6117" s="16" t="s">
        <v>6131</v>
      </c>
      <c r="H6117" s="5">
        <f>IFERROR(IF($F$3=0,"-",Tabla1[[#This Row],[Precio de Cliente neto]]*(1+$F$3)),"-")</f>
        <v>2219.7463050000001</v>
      </c>
      <c r="I6117" s="5">
        <v>2114.0441000000001</v>
      </c>
      <c r="J6117" s="5">
        <v>1902.63969</v>
      </c>
      <c r="K6117" s="26">
        <v>0.21</v>
      </c>
    </row>
    <row r="6118" spans="1:11">
      <c r="A6118" s="4">
        <v>40402</v>
      </c>
      <c r="B6118" t="s">
        <v>9499</v>
      </c>
      <c r="C6118" s="5">
        <f>IF($F$2=0," - ",Tabla1[[#This Row],[Base Precio de Lista neto]])</f>
        <v>3404.2098999999998</v>
      </c>
      <c r="D6118" s="5">
        <f>IF($F$2=0," - ",Tabla1[[#This Row],[Base Precio de Lista neto]]*(1-$F$2))</f>
        <v>2382.9469299999996</v>
      </c>
      <c r="E6118" s="5">
        <f>IF($F$2=0," - ",Tabla1[[#This Row],[Base para Mejor precio]]*(1-$F$2))</f>
        <v>2144.6522370000002</v>
      </c>
      <c r="F6118" s="4" t="s">
        <v>6</v>
      </c>
      <c r="G6118" s="16" t="s">
        <v>6131</v>
      </c>
      <c r="H6118" s="5">
        <f>IFERROR(IF($F$3=0,"-",Tabla1[[#This Row],[Precio de Cliente neto]]*(1+$F$3)),"-")</f>
        <v>3574.4203949999992</v>
      </c>
      <c r="I6118" s="5">
        <v>3404.2098999999998</v>
      </c>
      <c r="J6118" s="5">
        <v>3063.7889100000002</v>
      </c>
      <c r="K6118" s="26">
        <v>0.21</v>
      </c>
    </row>
    <row r="6119" spans="1:11">
      <c r="A6119" s="4">
        <v>40403</v>
      </c>
      <c r="B6119" t="s">
        <v>9500</v>
      </c>
      <c r="C6119" s="5">
        <f>IF($F$2=0," - ",Tabla1[[#This Row],[Base Precio de Lista neto]])</f>
        <v>3593.748</v>
      </c>
      <c r="D6119" s="5">
        <f>IF($F$2=0," - ",Tabla1[[#This Row],[Base Precio de Lista neto]]*(1-$F$2))</f>
        <v>2515.6235999999999</v>
      </c>
      <c r="E6119" s="5">
        <f>IF($F$2=0," - ",Tabla1[[#This Row],[Base para Mejor precio]]*(1-$F$2))</f>
        <v>2264.06124</v>
      </c>
      <c r="F6119" s="4" t="s">
        <v>6</v>
      </c>
      <c r="G6119" s="16" t="s">
        <v>6131</v>
      </c>
      <c r="H6119" s="5">
        <f>IFERROR(IF($F$3=0,"-",Tabla1[[#This Row],[Precio de Cliente neto]]*(1+$F$3)),"-")</f>
        <v>3773.4353999999998</v>
      </c>
      <c r="I6119" s="5">
        <v>3593.748</v>
      </c>
      <c r="J6119" s="5">
        <v>3234.3732</v>
      </c>
      <c r="K6119" s="26">
        <v>0.21</v>
      </c>
    </row>
    <row r="6120" spans="1:11">
      <c r="A6120" s="4">
        <v>40408</v>
      </c>
      <c r="B6120" t="s">
        <v>9501</v>
      </c>
      <c r="C6120" s="5">
        <f>IF($F$2=0," - ",Tabla1[[#This Row],[Base Precio de Lista neto]])</f>
        <v>2172.3386</v>
      </c>
      <c r="D6120" s="5">
        <f>IF($F$2=0," - ",Tabla1[[#This Row],[Base Precio de Lista neto]]*(1-$F$2))</f>
        <v>1520.6370199999999</v>
      </c>
      <c r="E6120" s="5">
        <f>IF($F$2=0," - ",Tabla1[[#This Row],[Base para Mejor precio]]*(1-$F$2))</f>
        <v>1231.7159861999999</v>
      </c>
      <c r="F6120" s="4" t="s">
        <v>6</v>
      </c>
      <c r="G6120" s="16" t="s">
        <v>8992</v>
      </c>
      <c r="H6120" s="5">
        <f>IFERROR(IF($F$3=0,"-",Tabla1[[#This Row],[Precio de Cliente neto]]*(1+$F$3)),"-")</f>
        <v>2280.9555299999997</v>
      </c>
      <c r="I6120" s="5">
        <v>2172.3386</v>
      </c>
      <c r="J6120" s="5">
        <v>1759.5942660000001</v>
      </c>
      <c r="K6120" s="26">
        <v>0.21</v>
      </c>
    </row>
    <row r="6121" spans="1:11">
      <c r="A6121" s="4">
        <v>40409</v>
      </c>
      <c r="B6121" t="s">
        <v>9502</v>
      </c>
      <c r="C6121" s="5">
        <f>IF($F$2=0," - ",Tabla1[[#This Row],[Base Precio de Lista neto]])</f>
        <v>5399.2075999999997</v>
      </c>
      <c r="D6121" s="5">
        <f>IF($F$2=0," - ",Tabla1[[#This Row],[Base Precio de Lista neto]]*(1-$F$2))</f>
        <v>3779.4453199999994</v>
      </c>
      <c r="E6121" s="5">
        <f>IF($F$2=0," - ",Tabla1[[#This Row],[Base para Mejor precio]]*(1-$F$2))</f>
        <v>3061.3507092</v>
      </c>
      <c r="F6121" s="4" t="s">
        <v>6</v>
      </c>
      <c r="G6121" s="16" t="s">
        <v>8992</v>
      </c>
      <c r="H6121" s="5">
        <f>IFERROR(IF($F$3=0,"-",Tabla1[[#This Row],[Precio de Cliente neto]]*(1+$F$3)),"-")</f>
        <v>5669.1679799999993</v>
      </c>
      <c r="I6121" s="5">
        <v>5399.2075999999997</v>
      </c>
      <c r="J6121" s="5">
        <v>4373.3581560000002</v>
      </c>
      <c r="K6121" s="26">
        <v>0.21</v>
      </c>
    </row>
    <row r="6122" spans="1:11">
      <c r="A6122" s="4">
        <v>40410</v>
      </c>
      <c r="B6122" t="s">
        <v>9503</v>
      </c>
      <c r="C6122" s="5">
        <f>IF($F$2=0," - ",Tabla1[[#This Row],[Base Precio de Lista neto]])</f>
        <v>8308.5874999999996</v>
      </c>
      <c r="D6122" s="5">
        <f>IF($F$2=0," - ",Tabla1[[#This Row],[Base Precio de Lista neto]]*(1-$F$2))</f>
        <v>5816.0112499999996</v>
      </c>
      <c r="E6122" s="5">
        <f>IF($F$2=0," - ",Tabla1[[#This Row],[Base para Mejor precio]]*(1-$F$2))</f>
        <v>4710.969112499999</v>
      </c>
      <c r="F6122" s="4" t="s">
        <v>6</v>
      </c>
      <c r="G6122" s="16" t="s">
        <v>8992</v>
      </c>
      <c r="H6122" s="5">
        <f>IFERROR(IF($F$3=0,"-",Tabla1[[#This Row],[Precio de Cliente neto]]*(1+$F$3)),"-")</f>
        <v>8724.0168749999993</v>
      </c>
      <c r="I6122" s="5">
        <v>8308.5874999999996</v>
      </c>
      <c r="J6122" s="5">
        <v>6729.9558749999997</v>
      </c>
      <c r="K6122" s="26">
        <v>0.21</v>
      </c>
    </row>
    <row r="6123" spans="1:11">
      <c r="A6123" s="4">
        <v>40411</v>
      </c>
      <c r="B6123" t="s">
        <v>9504</v>
      </c>
      <c r="C6123" s="5">
        <f>IF($F$2=0," - ",Tabla1[[#This Row],[Base Precio de Lista neto]])</f>
        <v>1836.3639000000001</v>
      </c>
      <c r="D6123" s="5">
        <f>IF($F$2=0," - ",Tabla1[[#This Row],[Base Precio de Lista neto]]*(1-$F$2))</f>
        <v>1285.4547299999999</v>
      </c>
      <c r="E6123" s="5">
        <f>IF($F$2=0," - ",Tabla1[[#This Row],[Base para Mejor precio]]*(1-$F$2))</f>
        <v>1041.2183312999998</v>
      </c>
      <c r="F6123" s="4" t="s">
        <v>6</v>
      </c>
      <c r="G6123" s="16" t="s">
        <v>8992</v>
      </c>
      <c r="H6123" s="5">
        <f>IFERROR(IF($F$3=0,"-",Tabla1[[#This Row],[Precio de Cliente neto]]*(1+$F$3)),"-")</f>
        <v>1928.1820949999999</v>
      </c>
      <c r="I6123" s="5">
        <v>1836.3639000000001</v>
      </c>
      <c r="J6123" s="5">
        <v>1487.454759</v>
      </c>
      <c r="K6123" s="26">
        <v>0.21</v>
      </c>
    </row>
    <row r="6124" spans="1:11">
      <c r="A6124" s="4">
        <v>40412</v>
      </c>
      <c r="B6124" t="s">
        <v>9505</v>
      </c>
      <c r="C6124" s="5">
        <f>IF($F$2=0," - ",Tabla1[[#This Row],[Base Precio de Lista neto]])</f>
        <v>4511.7875999999997</v>
      </c>
      <c r="D6124" s="5">
        <f>IF($F$2=0," - ",Tabla1[[#This Row],[Base Precio de Lista neto]]*(1-$F$2))</f>
        <v>3158.2513199999994</v>
      </c>
      <c r="E6124" s="5">
        <f>IF($F$2=0," - ",Tabla1[[#This Row],[Base para Mejor precio]]*(1-$F$2))</f>
        <v>2558.1835692</v>
      </c>
      <c r="F6124" s="4" t="s">
        <v>6</v>
      </c>
      <c r="G6124" s="16" t="s">
        <v>8992</v>
      </c>
      <c r="H6124" s="5">
        <f>IFERROR(IF($F$3=0,"-",Tabla1[[#This Row],[Precio de Cliente neto]]*(1+$F$3)),"-")</f>
        <v>4737.3769799999991</v>
      </c>
      <c r="I6124" s="5">
        <v>4511.7875999999997</v>
      </c>
      <c r="J6124" s="5">
        <v>3654.5479559999999</v>
      </c>
      <c r="K6124" s="26">
        <v>0.21</v>
      </c>
    </row>
    <row r="6125" spans="1:11">
      <c r="A6125" s="4">
        <v>40413</v>
      </c>
      <c r="B6125" t="s">
        <v>9506</v>
      </c>
      <c r="C6125" s="5">
        <f>IF($F$2=0," - ",Tabla1[[#This Row],[Base Precio de Lista neto]])</f>
        <v>7769.2372999999998</v>
      </c>
      <c r="D6125" s="5">
        <f>IF($F$2=0," - ",Tabla1[[#This Row],[Base Precio de Lista neto]]*(1-$F$2))</f>
        <v>5438.4661099999994</v>
      </c>
      <c r="E6125" s="5">
        <f>IF($F$2=0," - ",Tabla1[[#This Row],[Base para Mejor precio]]*(1-$F$2))</f>
        <v>4405.1575490999994</v>
      </c>
      <c r="F6125" s="4" t="s">
        <v>6</v>
      </c>
      <c r="G6125" s="16" t="s">
        <v>8992</v>
      </c>
      <c r="H6125" s="5">
        <f>IFERROR(IF($F$3=0,"-",Tabla1[[#This Row],[Precio de Cliente neto]]*(1+$F$3)),"-")</f>
        <v>8157.6991649999991</v>
      </c>
      <c r="I6125" s="5">
        <v>7769.2372999999998</v>
      </c>
      <c r="J6125" s="5">
        <v>6293.0822129999997</v>
      </c>
      <c r="K6125" s="26">
        <v>0.21</v>
      </c>
    </row>
    <row r="6126" spans="1:11">
      <c r="A6126" s="4">
        <v>40415</v>
      </c>
      <c r="B6126" t="s">
        <v>9507</v>
      </c>
      <c r="C6126" s="5">
        <f>IF($F$2=0," - ",Tabla1[[#This Row],[Base Precio de Lista neto]])</f>
        <v>2524.1878000000002</v>
      </c>
      <c r="D6126" s="5">
        <f>IF($F$2=0," - ",Tabla1[[#This Row],[Base Precio de Lista neto]]*(1-$F$2))</f>
        <v>1766.93146</v>
      </c>
      <c r="E6126" s="5">
        <f>IF($F$2=0," - ",Tabla1[[#This Row],[Base para Mejor precio]]*(1-$F$2))</f>
        <v>1431.2144825999999</v>
      </c>
      <c r="F6126" s="4" t="s">
        <v>6</v>
      </c>
      <c r="G6126" s="16" t="s">
        <v>8992</v>
      </c>
      <c r="H6126" s="5">
        <f>IFERROR(IF($F$3=0,"-",Tabla1[[#This Row],[Precio de Cliente neto]]*(1+$F$3)),"-")</f>
        <v>2650.3971900000001</v>
      </c>
      <c r="I6126" s="5">
        <v>2524.1878000000002</v>
      </c>
      <c r="J6126" s="5">
        <v>2044.592118</v>
      </c>
      <c r="K6126" s="26">
        <v>0.21</v>
      </c>
    </row>
    <row r="6127" spans="1:11">
      <c r="A6127" s="4">
        <v>40416</v>
      </c>
      <c r="B6127" t="s">
        <v>9508</v>
      </c>
      <c r="C6127" s="5">
        <f>IF($F$2=0," - ",Tabla1[[#This Row],[Base Precio de Lista neto]])</f>
        <v>6043.4489999999996</v>
      </c>
      <c r="D6127" s="5">
        <f>IF($F$2=0," - ",Tabla1[[#This Row],[Base Precio de Lista neto]]*(1-$F$2))</f>
        <v>4230.4142999999995</v>
      </c>
      <c r="E6127" s="5">
        <f>IF($F$2=0," - ",Tabla1[[#This Row],[Base para Mejor precio]]*(1-$F$2))</f>
        <v>3426.6355829999998</v>
      </c>
      <c r="F6127" s="4" t="s">
        <v>6</v>
      </c>
      <c r="G6127" s="16" t="s">
        <v>8992</v>
      </c>
      <c r="H6127" s="5">
        <f>IFERROR(IF($F$3=0,"-",Tabla1[[#This Row],[Precio de Cliente neto]]*(1+$F$3)),"-")</f>
        <v>6345.6214499999987</v>
      </c>
      <c r="I6127" s="5">
        <v>6043.4489999999996</v>
      </c>
      <c r="J6127" s="5">
        <v>4895.1936900000001</v>
      </c>
      <c r="K6127" s="26">
        <v>0.21</v>
      </c>
    </row>
    <row r="6128" spans="1:11">
      <c r="A6128" s="4">
        <v>40417</v>
      </c>
      <c r="B6128" t="s">
        <v>9509</v>
      </c>
      <c r="C6128" s="5">
        <f>IF($F$2=0," - ",Tabla1[[#This Row],[Base Precio de Lista neto]])</f>
        <v>9710.4794999999995</v>
      </c>
      <c r="D6128" s="5">
        <f>IF($F$2=0," - ",Tabla1[[#This Row],[Base Precio de Lista neto]]*(1-$F$2))</f>
        <v>6797.3356499999991</v>
      </c>
      <c r="E6128" s="5">
        <f>IF($F$2=0," - ",Tabla1[[#This Row],[Base para Mejor precio]]*(1-$F$2))</f>
        <v>5505.8418764999997</v>
      </c>
      <c r="F6128" s="4" t="s">
        <v>6</v>
      </c>
      <c r="G6128" s="16" t="s">
        <v>8992</v>
      </c>
      <c r="H6128" s="5">
        <f>IFERROR(IF($F$3=0,"-",Tabla1[[#This Row],[Precio de Cliente neto]]*(1+$F$3)),"-")</f>
        <v>10196.003474999998</v>
      </c>
      <c r="I6128" s="5">
        <v>9710.4794999999995</v>
      </c>
      <c r="J6128" s="5">
        <v>7865.4883950000003</v>
      </c>
      <c r="K6128" s="26">
        <v>0.21</v>
      </c>
    </row>
    <row r="6129" spans="1:11">
      <c r="A6129" s="4">
        <v>40419</v>
      </c>
      <c r="B6129" t="s">
        <v>9510</v>
      </c>
      <c r="C6129" s="5">
        <f>IF($F$2=0," - ",Tabla1[[#This Row],[Base Precio de Lista neto]])</f>
        <v>318.42070000000001</v>
      </c>
      <c r="D6129" s="5">
        <f>IF($F$2=0," - ",Tabla1[[#This Row],[Base Precio de Lista neto]]*(1-$F$2))</f>
        <v>222.89448999999999</v>
      </c>
      <c r="E6129" s="5">
        <f>IF($F$2=0," - ",Tabla1[[#This Row],[Base para Mejor precio]]*(1-$F$2))</f>
        <v>200.60504099999997</v>
      </c>
      <c r="F6129" s="4" t="s">
        <v>6</v>
      </c>
      <c r="G6129" s="16" t="s">
        <v>6131</v>
      </c>
      <c r="H6129" s="5">
        <f>IFERROR(IF($F$3=0,"-",Tabla1[[#This Row],[Precio de Cliente neto]]*(1+$F$3)),"-")</f>
        <v>334.34173499999997</v>
      </c>
      <c r="I6129" s="5">
        <v>318.42070000000001</v>
      </c>
      <c r="J6129" s="5">
        <v>286.57862999999998</v>
      </c>
      <c r="K6129" s="26">
        <v>0.21</v>
      </c>
    </row>
    <row r="6130" spans="1:11">
      <c r="A6130" s="4">
        <v>40420</v>
      </c>
      <c r="B6130" t="s">
        <v>9511</v>
      </c>
      <c r="C6130" s="5">
        <f>IF($F$2=0," - ",Tabla1[[#This Row],[Base Precio de Lista neto]])</f>
        <v>299.39100000000002</v>
      </c>
      <c r="D6130" s="5">
        <f>IF($F$2=0," - ",Tabla1[[#This Row],[Base Precio de Lista neto]]*(1-$F$2))</f>
        <v>209.5737</v>
      </c>
      <c r="E6130" s="5">
        <f>IF($F$2=0," - ",Tabla1[[#This Row],[Base para Mejor precio]]*(1-$F$2))</f>
        <v>188.61633</v>
      </c>
      <c r="F6130" s="4" t="s">
        <v>6</v>
      </c>
      <c r="G6130" s="16" t="s">
        <v>6131</v>
      </c>
      <c r="H6130" s="5">
        <f>IFERROR(IF($F$3=0,"-",Tabla1[[#This Row],[Precio de Cliente neto]]*(1+$F$3)),"-")</f>
        <v>314.36054999999999</v>
      </c>
      <c r="I6130" s="5">
        <v>299.39100000000002</v>
      </c>
      <c r="J6130" s="5">
        <v>269.45190000000002</v>
      </c>
      <c r="K6130" s="26">
        <v>0.21</v>
      </c>
    </row>
    <row r="6131" spans="1:11">
      <c r="A6131" s="4">
        <v>40421</v>
      </c>
      <c r="B6131" t="s">
        <v>9512</v>
      </c>
      <c r="C6131" s="5">
        <f>IF($F$2=0," - ",Tabla1[[#This Row],[Base Precio de Lista neto]])</f>
        <v>339.39190000000002</v>
      </c>
      <c r="D6131" s="5">
        <f>IF($F$2=0," - ",Tabla1[[#This Row],[Base Precio de Lista neto]]*(1-$F$2))</f>
        <v>237.57433</v>
      </c>
      <c r="E6131" s="5">
        <f>IF($F$2=0," - ",Tabla1[[#This Row],[Base para Mejor precio]]*(1-$F$2))</f>
        <v>213.81689700000001</v>
      </c>
      <c r="F6131" s="4" t="s">
        <v>6</v>
      </c>
      <c r="G6131" s="16" t="s">
        <v>6131</v>
      </c>
      <c r="H6131" s="5">
        <f>IFERROR(IF($F$3=0,"-",Tabla1[[#This Row],[Precio de Cliente neto]]*(1+$F$3)),"-")</f>
        <v>356.36149499999999</v>
      </c>
      <c r="I6131" s="5">
        <v>339.39190000000002</v>
      </c>
      <c r="J6131" s="5">
        <v>305.45271000000002</v>
      </c>
      <c r="K6131" s="26">
        <v>0.21</v>
      </c>
    </row>
    <row r="6132" spans="1:11">
      <c r="A6132" s="4">
        <v>40422</v>
      </c>
      <c r="B6132" t="s">
        <v>9513</v>
      </c>
      <c r="C6132" s="5">
        <f>IF($F$2=0," - ",Tabla1[[#This Row],[Base Precio de Lista neto]])</f>
        <v>674.81740000000002</v>
      </c>
      <c r="D6132" s="5">
        <f>IF($F$2=0," - ",Tabla1[[#This Row],[Base Precio de Lista neto]]*(1-$F$2))</f>
        <v>472.37217999999996</v>
      </c>
      <c r="E6132" s="5">
        <f>IF($F$2=0," - ",Tabla1[[#This Row],[Base para Mejor precio]]*(1-$F$2))</f>
        <v>425.13496199999997</v>
      </c>
      <c r="F6132" s="4" t="s">
        <v>6</v>
      </c>
      <c r="G6132" s="16" t="s">
        <v>6131</v>
      </c>
      <c r="H6132" s="5">
        <f>IFERROR(IF($F$3=0,"-",Tabla1[[#This Row],[Precio de Cliente neto]]*(1+$F$3)),"-")</f>
        <v>708.55826999999999</v>
      </c>
      <c r="I6132" s="5">
        <v>674.81740000000002</v>
      </c>
      <c r="J6132" s="5">
        <v>607.33565999999996</v>
      </c>
      <c r="K6132" s="26">
        <v>0.21</v>
      </c>
    </row>
    <row r="6133" spans="1:11">
      <c r="A6133" s="4">
        <v>40423</v>
      </c>
      <c r="B6133" t="s">
        <v>9514</v>
      </c>
      <c r="C6133" s="5">
        <f>IF($F$2=0," - ",Tabla1[[#This Row],[Base Precio de Lista neto]])</f>
        <v>688.15319999999997</v>
      </c>
      <c r="D6133" s="5">
        <f>IF($F$2=0," - ",Tabla1[[#This Row],[Base Precio de Lista neto]]*(1-$F$2))</f>
        <v>481.70723999999996</v>
      </c>
      <c r="E6133" s="5">
        <f>IF($F$2=0," - ",Tabla1[[#This Row],[Base para Mejor precio]]*(1-$F$2))</f>
        <v>433.53651600000001</v>
      </c>
      <c r="F6133" s="4" t="s">
        <v>6</v>
      </c>
      <c r="G6133" s="16" t="s">
        <v>6131</v>
      </c>
      <c r="H6133" s="5">
        <f>IFERROR(IF($F$3=0,"-",Tabla1[[#This Row],[Precio de Cliente neto]]*(1+$F$3)),"-")</f>
        <v>722.56085999999993</v>
      </c>
      <c r="I6133" s="5">
        <v>688.15319999999997</v>
      </c>
      <c r="J6133" s="5">
        <v>619.33788000000004</v>
      </c>
      <c r="K6133" s="26">
        <v>0.21</v>
      </c>
    </row>
    <row r="6134" spans="1:11">
      <c r="A6134" s="4">
        <v>40424</v>
      </c>
      <c r="B6134" t="s">
        <v>9515</v>
      </c>
      <c r="C6134" s="5">
        <f>IF($F$2=0," - ",Tabla1[[#This Row],[Base Precio de Lista neto]])</f>
        <v>1031.0354</v>
      </c>
      <c r="D6134" s="5">
        <f>IF($F$2=0," - ",Tabla1[[#This Row],[Base Precio de Lista neto]]*(1-$F$2))</f>
        <v>721.7247799999999</v>
      </c>
      <c r="E6134" s="5">
        <f>IF($F$2=0," - ",Tabla1[[#This Row],[Base para Mejor precio]]*(1-$F$2))</f>
        <v>649.55230199999994</v>
      </c>
      <c r="F6134" s="4" t="s">
        <v>6</v>
      </c>
      <c r="G6134" s="16" t="s">
        <v>6131</v>
      </c>
      <c r="H6134" s="5">
        <f>IFERROR(IF($F$3=0,"-",Tabla1[[#This Row],[Precio de Cliente neto]]*(1+$F$3)),"-")</f>
        <v>1082.5871699999998</v>
      </c>
      <c r="I6134" s="5">
        <v>1031.0354</v>
      </c>
      <c r="J6134" s="5">
        <v>927.93186000000003</v>
      </c>
      <c r="K6134" s="26">
        <v>0.21</v>
      </c>
    </row>
    <row r="6135" spans="1:11">
      <c r="A6135" s="4">
        <v>40426</v>
      </c>
      <c r="B6135" t="s">
        <v>9516</v>
      </c>
      <c r="C6135" s="5">
        <f>IF($F$2=0," - ",Tabla1[[#This Row],[Base Precio de Lista neto]])</f>
        <v>514.34780000000001</v>
      </c>
      <c r="D6135" s="5">
        <f>IF($F$2=0," - ",Tabla1[[#This Row],[Base Precio de Lista neto]]*(1-$F$2))</f>
        <v>360.04345999999998</v>
      </c>
      <c r="E6135" s="5">
        <f>IF($F$2=0," - ",Tabla1[[#This Row],[Base para Mejor precio]]*(1-$F$2))</f>
        <v>324.03911399999998</v>
      </c>
      <c r="F6135" s="4" t="s">
        <v>6</v>
      </c>
      <c r="G6135" s="16" t="s">
        <v>6131</v>
      </c>
      <c r="H6135" s="5">
        <f>IFERROR(IF($F$3=0,"-",Tabla1[[#This Row],[Precio de Cliente neto]]*(1+$F$3)),"-")</f>
        <v>540.06519000000003</v>
      </c>
      <c r="I6135" s="5">
        <v>514.34780000000001</v>
      </c>
      <c r="J6135" s="5">
        <v>462.91302000000002</v>
      </c>
      <c r="K6135" s="26">
        <v>0.21</v>
      </c>
    </row>
    <row r="6136" spans="1:11">
      <c r="A6136" s="4">
        <v>40427</v>
      </c>
      <c r="B6136" t="s">
        <v>9517</v>
      </c>
      <c r="C6136" s="5">
        <f>IF($F$2=0," - ",Tabla1[[#This Row],[Base Precio de Lista neto]])</f>
        <v>972.53650000000005</v>
      </c>
      <c r="D6136" s="5">
        <f>IF($F$2=0," - ",Tabla1[[#This Row],[Base Precio de Lista neto]]*(1-$F$2))</f>
        <v>680.77554999999995</v>
      </c>
      <c r="E6136" s="5">
        <f>IF($F$2=0," - ",Tabla1[[#This Row],[Base para Mejor precio]]*(1-$F$2))</f>
        <v>612.69799499999999</v>
      </c>
      <c r="F6136" s="4" t="s">
        <v>6</v>
      </c>
      <c r="G6136" s="16" t="s">
        <v>6131</v>
      </c>
      <c r="H6136" s="5">
        <f>IFERROR(IF($F$3=0,"-",Tabla1[[#This Row],[Precio de Cliente neto]]*(1+$F$3)),"-")</f>
        <v>1021.163325</v>
      </c>
      <c r="I6136" s="5">
        <v>972.53650000000005</v>
      </c>
      <c r="J6136" s="5">
        <v>875.28285000000005</v>
      </c>
      <c r="K6136" s="26">
        <v>0.21</v>
      </c>
    </row>
    <row r="6137" spans="1:11">
      <c r="A6137" s="4">
        <v>40430</v>
      </c>
      <c r="B6137" t="s">
        <v>9518</v>
      </c>
      <c r="C6137" s="5">
        <f>IF($F$2=0," - ",Tabla1[[#This Row],[Base Precio de Lista neto]])</f>
        <v>779.88170000000002</v>
      </c>
      <c r="D6137" s="5">
        <f>IF($F$2=0," - ",Tabla1[[#This Row],[Base Precio de Lista neto]]*(1-$F$2))</f>
        <v>545.91719000000001</v>
      </c>
      <c r="E6137" s="5">
        <f>IF($F$2=0," - ",Tabla1[[#This Row],[Base para Mejor precio]]*(1-$F$2))</f>
        <v>491.32547099999999</v>
      </c>
      <c r="F6137" s="4" t="s">
        <v>6</v>
      </c>
      <c r="G6137" s="16" t="s">
        <v>6131</v>
      </c>
      <c r="H6137" s="5">
        <f>IFERROR(IF($F$3=0,"-",Tabla1[[#This Row],[Precio de Cliente neto]]*(1+$F$3)),"-")</f>
        <v>818.87578499999995</v>
      </c>
      <c r="I6137" s="5">
        <v>779.88170000000002</v>
      </c>
      <c r="J6137" s="5">
        <v>701.89353000000006</v>
      </c>
      <c r="K6137" s="26">
        <v>0.21</v>
      </c>
    </row>
    <row r="6138" spans="1:11">
      <c r="A6138" s="4">
        <v>40434</v>
      </c>
      <c r="B6138" t="s">
        <v>9519</v>
      </c>
      <c r="C6138" s="5">
        <f>IF($F$2=0," - ",Tabla1[[#This Row],[Base Precio de Lista neto]])</f>
        <v>2027.4654</v>
      </c>
      <c r="D6138" s="5">
        <f>IF($F$2=0," - ",Tabla1[[#This Row],[Base Precio de Lista neto]]*(1-$F$2))</f>
        <v>1419.22578</v>
      </c>
      <c r="E6138" s="5">
        <f>IF($F$2=0," - ",Tabla1[[#This Row],[Base para Mejor precio]]*(1-$F$2))</f>
        <v>1277.3032019999998</v>
      </c>
      <c r="F6138" s="4" t="s">
        <v>6</v>
      </c>
      <c r="G6138" s="16" t="s">
        <v>6131</v>
      </c>
      <c r="H6138" s="5">
        <f>IFERROR(IF($F$3=0,"-",Tabla1[[#This Row],[Precio de Cliente neto]]*(1+$F$3)),"-")</f>
        <v>2128.8386700000001</v>
      </c>
      <c r="I6138" s="5">
        <v>2027.4654</v>
      </c>
      <c r="J6138" s="5">
        <v>1824.7188599999999</v>
      </c>
      <c r="K6138" s="26">
        <v>0.21</v>
      </c>
    </row>
    <row r="6139" spans="1:11">
      <c r="A6139" s="4">
        <v>40435</v>
      </c>
      <c r="B6139" t="s">
        <v>9520</v>
      </c>
      <c r="C6139" s="5">
        <f>IF($F$2=0," - ",Tabla1[[#This Row],[Base Precio de Lista neto]])</f>
        <v>1740.2245</v>
      </c>
      <c r="D6139" s="5">
        <f>IF($F$2=0," - ",Tabla1[[#This Row],[Base Precio de Lista neto]]*(1-$F$2))</f>
        <v>1218.15715</v>
      </c>
      <c r="E6139" s="5">
        <f>IF($F$2=0," - ",Tabla1[[#This Row],[Base para Mejor precio]]*(1-$F$2))</f>
        <v>1096.341435</v>
      </c>
      <c r="F6139" s="4" t="s">
        <v>6</v>
      </c>
      <c r="G6139" s="16" t="s">
        <v>6131</v>
      </c>
      <c r="H6139" s="5">
        <f>IFERROR(IF($F$3=0,"-",Tabla1[[#This Row],[Precio de Cliente neto]]*(1+$F$3)),"-")</f>
        <v>1827.235725</v>
      </c>
      <c r="I6139" s="5">
        <v>1740.2245</v>
      </c>
      <c r="J6139" s="5">
        <v>1566.2020500000001</v>
      </c>
      <c r="K6139" s="26">
        <v>0.21</v>
      </c>
    </row>
    <row r="6140" spans="1:11">
      <c r="A6140" s="4">
        <v>40436</v>
      </c>
      <c r="B6140" t="s">
        <v>9521</v>
      </c>
      <c r="C6140" s="5">
        <f>IF($F$2=0," - ",Tabla1[[#This Row],[Base Precio de Lista neto]])</f>
        <v>2236.7168999999999</v>
      </c>
      <c r="D6140" s="5">
        <f>IF($F$2=0," - ",Tabla1[[#This Row],[Base Precio de Lista neto]]*(1-$F$2))</f>
        <v>1565.7018299999997</v>
      </c>
      <c r="E6140" s="5">
        <f>IF($F$2=0," - ",Tabla1[[#This Row],[Base para Mejor precio]]*(1-$F$2))</f>
        <v>1409.1316469999999</v>
      </c>
      <c r="F6140" s="4" t="s">
        <v>6</v>
      </c>
      <c r="G6140" s="16" t="s">
        <v>6131</v>
      </c>
      <c r="H6140" s="5">
        <f>IFERROR(IF($F$3=0,"-",Tabla1[[#This Row],[Precio de Cliente neto]]*(1+$F$3)),"-")</f>
        <v>2348.5527449999995</v>
      </c>
      <c r="I6140" s="5">
        <v>2236.7168999999999</v>
      </c>
      <c r="J6140" s="5">
        <v>2013.04521</v>
      </c>
      <c r="K6140" s="26">
        <v>0.21</v>
      </c>
    </row>
    <row r="6141" spans="1:11">
      <c r="A6141" s="4">
        <v>40437</v>
      </c>
      <c r="B6141" t="s">
        <v>9522</v>
      </c>
      <c r="C6141" s="5">
        <f>IF($F$2=0," - ",Tabla1[[#This Row],[Base Precio de Lista neto]])</f>
        <v>2644.1943000000001</v>
      </c>
      <c r="D6141" s="5">
        <f>IF($F$2=0," - ",Tabla1[[#This Row],[Base Precio de Lista neto]]*(1-$F$2))</f>
        <v>1850.9360099999999</v>
      </c>
      <c r="E6141" s="5">
        <f>IF($F$2=0," - ",Tabla1[[#This Row],[Base para Mejor precio]]*(1-$F$2))</f>
        <v>1665.8424090000001</v>
      </c>
      <c r="F6141" s="4" t="s">
        <v>6</v>
      </c>
      <c r="G6141" s="16" t="s">
        <v>6131</v>
      </c>
      <c r="H6141" s="5">
        <f>IFERROR(IF($F$3=0,"-",Tabla1[[#This Row],[Precio de Cliente neto]]*(1+$F$3)),"-")</f>
        <v>2776.4040150000001</v>
      </c>
      <c r="I6141" s="5">
        <v>2644.1943000000001</v>
      </c>
      <c r="J6141" s="5">
        <v>2379.7748700000002</v>
      </c>
      <c r="K6141" s="26">
        <v>0.21</v>
      </c>
    </row>
    <row r="6142" spans="1:11">
      <c r="A6142" s="4">
        <v>40438</v>
      </c>
      <c r="B6142" t="s">
        <v>9523</v>
      </c>
      <c r="C6142" s="5">
        <f>IF($F$2=0," - ",Tabla1[[#This Row],[Base Precio de Lista neto]])</f>
        <v>310.94799999999998</v>
      </c>
      <c r="D6142" s="5">
        <f>IF($F$2=0," - ",Tabla1[[#This Row],[Base Precio de Lista neto]]*(1-$F$2))</f>
        <v>217.66359999999997</v>
      </c>
      <c r="E6142" s="5">
        <f>IF($F$2=0," - ",Tabla1[[#This Row],[Base para Mejor precio]]*(1-$F$2))</f>
        <v>195.89724000000001</v>
      </c>
      <c r="F6142" s="4" t="s">
        <v>6</v>
      </c>
      <c r="G6142" s="16" t="s">
        <v>6131</v>
      </c>
      <c r="H6142" s="5">
        <f>IFERROR(IF($F$3=0,"-",Tabla1[[#This Row],[Precio de Cliente neto]]*(1+$F$3)),"-")</f>
        <v>326.49539999999996</v>
      </c>
      <c r="I6142" s="5">
        <v>310.94799999999998</v>
      </c>
      <c r="J6142" s="5">
        <v>279.85320000000002</v>
      </c>
      <c r="K6142" s="26">
        <v>0.21</v>
      </c>
    </row>
    <row r="6143" spans="1:11">
      <c r="A6143" s="4">
        <v>40439</v>
      </c>
      <c r="B6143" t="s">
        <v>9524</v>
      </c>
      <c r="C6143" s="5">
        <f>IF($F$2=0," - ",Tabla1[[#This Row],[Base Precio de Lista neto]])</f>
        <v>310.94799999999998</v>
      </c>
      <c r="D6143" s="5">
        <f>IF($F$2=0," - ",Tabla1[[#This Row],[Base Precio de Lista neto]]*(1-$F$2))</f>
        <v>217.66359999999997</v>
      </c>
      <c r="E6143" s="5">
        <f>IF($F$2=0," - ",Tabla1[[#This Row],[Base para Mejor precio]]*(1-$F$2))</f>
        <v>195.89724000000001</v>
      </c>
      <c r="F6143" s="4" t="s">
        <v>6</v>
      </c>
      <c r="G6143" s="16" t="s">
        <v>6131</v>
      </c>
      <c r="H6143" s="5">
        <f>IFERROR(IF($F$3=0,"-",Tabla1[[#This Row],[Precio de Cliente neto]]*(1+$F$3)),"-")</f>
        <v>326.49539999999996</v>
      </c>
      <c r="I6143" s="5">
        <v>310.94799999999998</v>
      </c>
      <c r="J6143" s="5">
        <v>279.85320000000002</v>
      </c>
      <c r="K6143" s="26">
        <v>0.21</v>
      </c>
    </row>
    <row r="6144" spans="1:11">
      <c r="A6144" s="4">
        <v>40440</v>
      </c>
      <c r="B6144" t="s">
        <v>9525</v>
      </c>
      <c r="C6144" s="5">
        <f>IF($F$2=0," - ",Tabla1[[#This Row],[Base Precio de Lista neto]])</f>
        <v>670.03620000000001</v>
      </c>
      <c r="D6144" s="5">
        <f>IF($F$2=0," - ",Tabla1[[#This Row],[Base Precio de Lista neto]]*(1-$F$2))</f>
        <v>469.02533999999997</v>
      </c>
      <c r="E6144" s="5">
        <f>IF($F$2=0," - ",Tabla1[[#This Row],[Base para Mejor precio]]*(1-$F$2))</f>
        <v>422.12280600000003</v>
      </c>
      <c r="F6144" s="4" t="s">
        <v>6</v>
      </c>
      <c r="G6144" s="16" t="s">
        <v>6131</v>
      </c>
      <c r="H6144" s="5">
        <f>IFERROR(IF($F$3=0,"-",Tabla1[[#This Row],[Precio de Cliente neto]]*(1+$F$3)),"-")</f>
        <v>703.53800999999999</v>
      </c>
      <c r="I6144" s="5">
        <v>670.03620000000001</v>
      </c>
      <c r="J6144" s="5">
        <v>603.03258000000005</v>
      </c>
      <c r="K6144" s="26">
        <v>0.21</v>
      </c>
    </row>
    <row r="6145" spans="1:11">
      <c r="A6145" s="4">
        <v>40443</v>
      </c>
      <c r="B6145" t="s">
        <v>9526</v>
      </c>
      <c r="C6145" s="5">
        <f>IF($F$2=0," - ",Tabla1[[#This Row],[Base Precio de Lista neto]])</f>
        <v>9847.5108999999993</v>
      </c>
      <c r="D6145" s="5">
        <f>IF($F$2=0," - ",Tabla1[[#This Row],[Base Precio de Lista neto]]*(1-$F$2))</f>
        <v>6893.2576299999992</v>
      </c>
      <c r="E6145" s="5">
        <f>IF($F$2=0," - ",Tabla1[[#This Row],[Base para Mejor precio]]*(1-$F$2))</f>
        <v>6203.9318669999993</v>
      </c>
      <c r="F6145" s="4" t="s">
        <v>6</v>
      </c>
      <c r="G6145" s="16" t="s">
        <v>6131</v>
      </c>
      <c r="H6145" s="5">
        <f>IFERROR(IF($F$3=0,"-",Tabla1[[#This Row],[Precio de Cliente neto]]*(1+$F$3)),"-")</f>
        <v>10339.886444999998</v>
      </c>
      <c r="I6145" s="5">
        <v>9847.5108999999993</v>
      </c>
      <c r="J6145" s="5">
        <v>8862.7598099999996</v>
      </c>
      <c r="K6145" s="26">
        <v>0.21</v>
      </c>
    </row>
    <row r="6146" spans="1:11">
      <c r="A6146" s="4">
        <v>40444</v>
      </c>
      <c r="B6146" t="s">
        <v>9527</v>
      </c>
      <c r="C6146" s="5">
        <f>IF($F$2=0," - ",Tabla1[[#This Row],[Base Precio de Lista neto]])</f>
        <v>9847.5108999999993</v>
      </c>
      <c r="D6146" s="5">
        <f>IF($F$2=0," - ",Tabla1[[#This Row],[Base Precio de Lista neto]]*(1-$F$2))</f>
        <v>6893.2576299999992</v>
      </c>
      <c r="E6146" s="5">
        <f>IF($F$2=0," - ",Tabla1[[#This Row],[Base para Mejor precio]]*(1-$F$2))</f>
        <v>6203.9318669999993</v>
      </c>
      <c r="F6146" s="4" t="s">
        <v>6</v>
      </c>
      <c r="G6146" s="16" t="s">
        <v>6131</v>
      </c>
      <c r="H6146" s="5">
        <f>IFERROR(IF($F$3=0,"-",Tabla1[[#This Row],[Precio de Cliente neto]]*(1+$F$3)),"-")</f>
        <v>10339.886444999998</v>
      </c>
      <c r="I6146" s="5">
        <v>9847.5108999999993</v>
      </c>
      <c r="J6146" s="5">
        <v>8862.7598099999996</v>
      </c>
      <c r="K6146" s="26">
        <v>0.21</v>
      </c>
    </row>
    <row r="6147" spans="1:11">
      <c r="A6147" s="4">
        <v>40445</v>
      </c>
      <c r="B6147" t="s">
        <v>9528</v>
      </c>
      <c r="C6147" s="5">
        <f>IF($F$2=0," - ",Tabla1[[#This Row],[Base Precio de Lista neto]])</f>
        <v>7759.6364000000003</v>
      </c>
      <c r="D6147" s="5">
        <f>IF($F$2=0," - ",Tabla1[[#This Row],[Base Precio de Lista neto]]*(1-$F$2))</f>
        <v>5431.7454799999996</v>
      </c>
      <c r="E6147" s="5">
        <f>IF($F$2=0," - ",Tabla1[[#This Row],[Base para Mejor precio]]*(1-$F$2))</f>
        <v>4888.5709319999996</v>
      </c>
      <c r="F6147" s="4" t="s">
        <v>6</v>
      </c>
      <c r="G6147" s="16" t="s">
        <v>6131</v>
      </c>
      <c r="H6147" s="5">
        <f>IFERROR(IF($F$3=0,"-",Tabla1[[#This Row],[Precio de Cliente neto]]*(1+$F$3)),"-")</f>
        <v>8147.6182199999994</v>
      </c>
      <c r="I6147" s="5">
        <v>7759.6364000000003</v>
      </c>
      <c r="J6147" s="5">
        <v>6983.6727600000004</v>
      </c>
      <c r="K6147" s="26">
        <v>0.21</v>
      </c>
    </row>
    <row r="6148" spans="1:11">
      <c r="A6148" s="4">
        <v>40449</v>
      </c>
      <c r="B6148" t="s">
        <v>4565</v>
      </c>
      <c r="C6148" s="5">
        <f>IF($F$2=0," - ",Tabla1[[#This Row],[Base Precio de Lista neto]])</f>
        <v>5329.5659999999998</v>
      </c>
      <c r="D6148" s="5">
        <f>IF($F$2=0," - ",Tabla1[[#This Row],[Base Precio de Lista neto]]*(1-$F$2))</f>
        <v>3730.6961999999994</v>
      </c>
      <c r="E6148" s="5">
        <f>IF($F$2=0," - ",Tabla1[[#This Row],[Base para Mejor precio]]*(1-$F$2))</f>
        <v>3357.6265800000001</v>
      </c>
      <c r="F6148" s="4" t="s">
        <v>4</v>
      </c>
      <c r="G6148" s="16" t="s">
        <v>6131</v>
      </c>
      <c r="H6148" s="5">
        <f>IFERROR(IF($F$3=0,"-",Tabla1[[#This Row],[Precio de Cliente neto]]*(1+$F$3)),"-")</f>
        <v>5596.0442999999996</v>
      </c>
      <c r="I6148" s="5">
        <v>5329.5659999999998</v>
      </c>
      <c r="J6148" s="5">
        <v>4796.6094000000003</v>
      </c>
      <c r="K6148" s="26">
        <v>0.21</v>
      </c>
    </row>
    <row r="6149" spans="1:11">
      <c r="A6149" s="4">
        <v>40452</v>
      </c>
      <c r="B6149" t="s">
        <v>4566</v>
      </c>
      <c r="C6149" s="5">
        <f>IF($F$2=0," - ",Tabla1[[#This Row],[Base Precio de Lista neto]])</f>
        <v>480.12079999999997</v>
      </c>
      <c r="D6149" s="5">
        <f>IF($F$2=0," - ",Tabla1[[#This Row],[Base Precio de Lista neto]]*(1-$F$2))</f>
        <v>336.08455999999995</v>
      </c>
      <c r="E6149" s="5">
        <f>IF($F$2=0," - ",Tabla1[[#This Row],[Base para Mejor precio]]*(1-$F$2))</f>
        <v>302.47610399999996</v>
      </c>
      <c r="F6149" s="4" t="s">
        <v>4</v>
      </c>
      <c r="G6149" s="16" t="s">
        <v>6131</v>
      </c>
      <c r="H6149" s="5">
        <f>IFERROR(IF($F$3=0,"-",Tabla1[[#This Row],[Precio de Cliente neto]]*(1+$F$3)),"-")</f>
        <v>504.1268399999999</v>
      </c>
      <c r="I6149" s="5">
        <v>480.12079999999997</v>
      </c>
      <c r="J6149" s="5">
        <v>432.10872000000001</v>
      </c>
      <c r="K6149" s="26">
        <v>0.21</v>
      </c>
    </row>
    <row r="6150" spans="1:11">
      <c r="A6150" s="4">
        <v>40453</v>
      </c>
      <c r="B6150" t="s">
        <v>4567</v>
      </c>
      <c r="C6150" s="5">
        <f>IF($F$2=0," - ",Tabla1[[#This Row],[Base Precio de Lista neto]])</f>
        <v>1538.5508</v>
      </c>
      <c r="D6150" s="5">
        <f>IF($F$2=0," - ",Tabla1[[#This Row],[Base Precio de Lista neto]]*(1-$F$2))</f>
        <v>1076.9855599999999</v>
      </c>
      <c r="E6150" s="5">
        <f>IF($F$2=0," - ",Tabla1[[#This Row],[Base para Mejor precio]]*(1-$F$2))</f>
        <v>969.28700399999991</v>
      </c>
      <c r="F6150" s="4" t="s">
        <v>6</v>
      </c>
      <c r="G6150" s="16" t="s">
        <v>6131</v>
      </c>
      <c r="H6150" s="5">
        <f>IFERROR(IF($F$3=0,"-",Tabla1[[#This Row],[Precio de Cliente neto]]*(1+$F$3)),"-")</f>
        <v>1615.4783399999997</v>
      </c>
      <c r="I6150" s="5">
        <v>1538.5508</v>
      </c>
      <c r="J6150" s="5">
        <v>1384.6957199999999</v>
      </c>
      <c r="K6150" s="26">
        <v>0.21</v>
      </c>
    </row>
    <row r="6151" spans="1:11">
      <c r="A6151" s="4">
        <v>40454</v>
      </c>
      <c r="B6151" t="s">
        <v>4568</v>
      </c>
      <c r="C6151" s="5">
        <f>IF($F$2=0," - ",Tabla1[[#This Row],[Base Precio de Lista neto]])</f>
        <v>1998.366</v>
      </c>
      <c r="D6151" s="5">
        <f>IF($F$2=0," - ",Tabla1[[#This Row],[Base Precio de Lista neto]]*(1-$F$2))</f>
        <v>1398.8561999999999</v>
      </c>
      <c r="E6151" s="5">
        <f>IF($F$2=0," - ",Tabla1[[#This Row],[Base para Mejor precio]]*(1-$F$2))</f>
        <v>1258.9705799999999</v>
      </c>
      <c r="F6151" s="4" t="s">
        <v>6</v>
      </c>
      <c r="G6151" s="16" t="s">
        <v>6131</v>
      </c>
      <c r="H6151" s="5">
        <f>IFERROR(IF($F$3=0,"-",Tabla1[[#This Row],[Precio de Cliente neto]]*(1+$F$3)),"-")</f>
        <v>2098.2842999999998</v>
      </c>
      <c r="I6151" s="5">
        <v>1998.366</v>
      </c>
      <c r="J6151" s="5">
        <v>1798.5293999999999</v>
      </c>
      <c r="K6151" s="26">
        <v>0.21</v>
      </c>
    </row>
    <row r="6152" spans="1:11">
      <c r="A6152" s="4">
        <v>40456</v>
      </c>
      <c r="B6152" t="s">
        <v>4569</v>
      </c>
      <c r="C6152" s="5">
        <f>IF($F$2=0," - ",Tabla1[[#This Row],[Base Precio de Lista neto]])</f>
        <v>3121.8427999999999</v>
      </c>
      <c r="D6152" s="5">
        <f>IF($F$2=0," - ",Tabla1[[#This Row],[Base Precio de Lista neto]]*(1-$F$2))</f>
        <v>2185.2899599999996</v>
      </c>
      <c r="E6152" s="5">
        <f>IF($F$2=0," - ",Tabla1[[#This Row],[Base para Mejor precio]]*(1-$F$2))</f>
        <v>1966.7609639999998</v>
      </c>
      <c r="F6152" s="4" t="s">
        <v>4</v>
      </c>
      <c r="G6152" s="16" t="s">
        <v>6131</v>
      </c>
      <c r="H6152" s="5">
        <f>IFERROR(IF($F$3=0,"-",Tabla1[[#This Row],[Precio de Cliente neto]]*(1+$F$3)),"-")</f>
        <v>3277.9349399999992</v>
      </c>
      <c r="I6152" s="5">
        <v>3121.8427999999999</v>
      </c>
      <c r="J6152" s="5">
        <v>2809.65852</v>
      </c>
      <c r="K6152" s="26">
        <v>0.21</v>
      </c>
    </row>
    <row r="6153" spans="1:11">
      <c r="A6153" s="4">
        <v>40457</v>
      </c>
      <c r="B6153" t="s">
        <v>4570</v>
      </c>
      <c r="C6153" s="5">
        <f>IF($F$2=0," - ",Tabla1[[#This Row],[Base Precio de Lista neto]])</f>
        <v>3550.0425</v>
      </c>
      <c r="D6153" s="5">
        <f>IF($F$2=0," - ",Tabla1[[#This Row],[Base Precio de Lista neto]]*(1-$F$2))</f>
        <v>2485.0297499999997</v>
      </c>
      <c r="E6153" s="5">
        <f>IF($F$2=0," - ",Tabla1[[#This Row],[Base para Mejor precio]]*(1-$F$2))</f>
        <v>2236.5267749999998</v>
      </c>
      <c r="F6153" s="4" t="s">
        <v>4</v>
      </c>
      <c r="G6153" s="16" t="s">
        <v>6131</v>
      </c>
      <c r="H6153" s="5">
        <f>IFERROR(IF($F$3=0,"-",Tabla1[[#This Row],[Precio de Cliente neto]]*(1+$F$3)),"-")</f>
        <v>3727.5446249999995</v>
      </c>
      <c r="I6153" s="5">
        <v>3550.0425</v>
      </c>
      <c r="J6153" s="5">
        <v>3195.0382500000001</v>
      </c>
      <c r="K6153" s="26">
        <v>0.21</v>
      </c>
    </row>
    <row r="6154" spans="1:11">
      <c r="A6154" s="4">
        <v>40458</v>
      </c>
      <c r="B6154" t="s">
        <v>4571</v>
      </c>
      <c r="C6154" s="5">
        <f>IF($F$2=0," - ",Tabla1[[#This Row],[Base Precio de Lista neto]])</f>
        <v>613.80280000000005</v>
      </c>
      <c r="D6154" s="5">
        <f>IF($F$2=0," - ",Tabla1[[#This Row],[Base Precio de Lista neto]]*(1-$F$2))</f>
        <v>429.66196000000002</v>
      </c>
      <c r="E6154" s="5">
        <f>IF($F$2=0," - ",Tabla1[[#This Row],[Base para Mejor precio]]*(1-$F$2))</f>
        <v>386.69576399999994</v>
      </c>
      <c r="F6154" s="4" t="s">
        <v>6</v>
      </c>
      <c r="G6154" s="16" t="s">
        <v>6131</v>
      </c>
      <c r="H6154" s="5">
        <f>IFERROR(IF($F$3=0,"-",Tabla1[[#This Row],[Precio de Cliente neto]]*(1+$F$3)),"-")</f>
        <v>644.49294000000009</v>
      </c>
      <c r="I6154" s="5">
        <v>613.80280000000005</v>
      </c>
      <c r="J6154" s="5">
        <v>552.42251999999996</v>
      </c>
      <c r="K6154" s="26">
        <v>0.21</v>
      </c>
    </row>
    <row r="6155" spans="1:11">
      <c r="A6155" s="4">
        <v>40459</v>
      </c>
      <c r="B6155" t="s">
        <v>4572</v>
      </c>
      <c r="C6155" s="5">
        <f>IF($F$2=0," - ",Tabla1[[#This Row],[Base Precio de Lista neto]])</f>
        <v>628.33609999999999</v>
      </c>
      <c r="D6155" s="5">
        <f>IF($F$2=0," - ",Tabla1[[#This Row],[Base Precio de Lista neto]]*(1-$F$2))</f>
        <v>439.83526999999998</v>
      </c>
      <c r="E6155" s="5">
        <f>IF($F$2=0," - ",Tabla1[[#This Row],[Base para Mejor precio]]*(1-$F$2))</f>
        <v>395.85174299999994</v>
      </c>
      <c r="F6155" s="4" t="s">
        <v>6</v>
      </c>
      <c r="G6155" s="16" t="s">
        <v>6131</v>
      </c>
      <c r="H6155" s="5">
        <f>IFERROR(IF($F$3=0,"-",Tabla1[[#This Row],[Precio de Cliente neto]]*(1+$F$3)),"-")</f>
        <v>659.75290499999994</v>
      </c>
      <c r="I6155" s="5">
        <v>628.33609999999999</v>
      </c>
      <c r="J6155" s="5">
        <v>565.50248999999997</v>
      </c>
      <c r="K6155" s="26">
        <v>0.21</v>
      </c>
    </row>
    <row r="6156" spans="1:11">
      <c r="A6156" s="4">
        <v>40460</v>
      </c>
      <c r="B6156" t="s">
        <v>4573</v>
      </c>
      <c r="C6156" s="5">
        <f>IF($F$2=0," - ",Tabla1[[#This Row],[Base Precio de Lista neto]])</f>
        <v>644.24350000000004</v>
      </c>
      <c r="D6156" s="5">
        <f>IF($F$2=0," - ",Tabla1[[#This Row],[Base Precio de Lista neto]]*(1-$F$2))</f>
        <v>450.97044999999997</v>
      </c>
      <c r="E6156" s="5">
        <f>IF($F$2=0," - ",Tabla1[[#This Row],[Base para Mejor precio]]*(1-$F$2))</f>
        <v>405.87340499999999</v>
      </c>
      <c r="F6156" s="4" t="s">
        <v>6</v>
      </c>
      <c r="G6156" s="16" t="s">
        <v>6131</v>
      </c>
      <c r="H6156" s="5">
        <f>IFERROR(IF($F$3=0,"-",Tabla1[[#This Row],[Precio de Cliente neto]]*(1+$F$3)),"-")</f>
        <v>676.45567499999993</v>
      </c>
      <c r="I6156" s="5">
        <v>644.24350000000004</v>
      </c>
      <c r="J6156" s="5">
        <v>579.81915000000004</v>
      </c>
      <c r="K6156" s="26">
        <v>0.21</v>
      </c>
    </row>
    <row r="6157" spans="1:11">
      <c r="A6157" s="4">
        <v>40461</v>
      </c>
      <c r="B6157" t="s">
        <v>4574</v>
      </c>
      <c r="C6157" s="5">
        <f>IF($F$2=0," - ",Tabla1[[#This Row],[Base Precio de Lista neto]])</f>
        <v>657.68269999999995</v>
      </c>
      <c r="D6157" s="5">
        <f>IF($F$2=0," - ",Tabla1[[#This Row],[Base Precio de Lista neto]]*(1-$F$2))</f>
        <v>460.37788999999992</v>
      </c>
      <c r="E6157" s="5">
        <f>IF($F$2=0," - ",Tabla1[[#This Row],[Base para Mejor precio]]*(1-$F$2))</f>
        <v>414.340101</v>
      </c>
      <c r="F6157" s="4" t="s">
        <v>6</v>
      </c>
      <c r="G6157" s="16" t="s">
        <v>6131</v>
      </c>
      <c r="H6157" s="5">
        <f>IFERROR(IF($F$3=0,"-",Tabla1[[#This Row],[Precio de Cliente neto]]*(1+$F$3)),"-")</f>
        <v>690.56683499999986</v>
      </c>
      <c r="I6157" s="5">
        <v>657.68269999999995</v>
      </c>
      <c r="J6157" s="5">
        <v>591.91443000000004</v>
      </c>
      <c r="K6157" s="26">
        <v>0.21</v>
      </c>
    </row>
    <row r="6158" spans="1:11">
      <c r="A6158" s="4">
        <v>40462</v>
      </c>
      <c r="B6158" t="s">
        <v>4575</v>
      </c>
      <c r="C6158" s="5">
        <f>IF($F$2=0," - ",Tabla1[[#This Row],[Base Precio de Lista neto]])</f>
        <v>667.83920000000001</v>
      </c>
      <c r="D6158" s="5">
        <f>IF($F$2=0," - ",Tabla1[[#This Row],[Base Precio de Lista neto]]*(1-$F$2))</f>
        <v>467.48743999999999</v>
      </c>
      <c r="E6158" s="5">
        <f>IF($F$2=0," - ",Tabla1[[#This Row],[Base para Mejor precio]]*(1-$F$2))</f>
        <v>420.738696</v>
      </c>
      <c r="F6158" s="4" t="s">
        <v>6</v>
      </c>
      <c r="G6158" s="16" t="s">
        <v>6131</v>
      </c>
      <c r="H6158" s="5">
        <f>IFERROR(IF($F$3=0,"-",Tabla1[[#This Row],[Precio de Cliente neto]]*(1+$F$3)),"-")</f>
        <v>701.23116000000005</v>
      </c>
      <c r="I6158" s="5">
        <v>667.83920000000001</v>
      </c>
      <c r="J6158" s="5">
        <v>601.05528000000004</v>
      </c>
      <c r="K6158" s="26">
        <v>0.21</v>
      </c>
    </row>
    <row r="6159" spans="1:11">
      <c r="A6159" s="4">
        <v>40463</v>
      </c>
      <c r="B6159" t="s">
        <v>4576</v>
      </c>
      <c r="C6159" s="5">
        <f>IF($F$2=0," - ",Tabla1[[#This Row],[Base Precio de Lista neto]])</f>
        <v>685.29650000000004</v>
      </c>
      <c r="D6159" s="5">
        <f>IF($F$2=0," - ",Tabla1[[#This Row],[Base Precio de Lista neto]]*(1-$F$2))</f>
        <v>479.70754999999997</v>
      </c>
      <c r="E6159" s="5">
        <f>IF($F$2=0," - ",Tabla1[[#This Row],[Base para Mejor precio]]*(1-$F$2))</f>
        <v>431.73679499999997</v>
      </c>
      <c r="F6159" s="4" t="s">
        <v>6</v>
      </c>
      <c r="G6159" s="16" t="s">
        <v>6131</v>
      </c>
      <c r="H6159" s="5">
        <f>IFERROR(IF($F$3=0,"-",Tabla1[[#This Row],[Precio de Cliente neto]]*(1+$F$3)),"-")</f>
        <v>719.5613249999999</v>
      </c>
      <c r="I6159" s="5">
        <v>685.29650000000004</v>
      </c>
      <c r="J6159" s="5">
        <v>616.76684999999998</v>
      </c>
      <c r="K6159" s="26">
        <v>0.21</v>
      </c>
    </row>
    <row r="6160" spans="1:11">
      <c r="A6160" s="4">
        <v>40464</v>
      </c>
      <c r="B6160" t="s">
        <v>4577</v>
      </c>
      <c r="C6160" s="5">
        <f>IF($F$2=0," - ",Tabla1[[#This Row],[Base Precio de Lista neto]])</f>
        <v>699.69359999999995</v>
      </c>
      <c r="D6160" s="5">
        <f>IF($F$2=0," - ",Tabla1[[#This Row],[Base Precio de Lista neto]]*(1-$F$2))</f>
        <v>489.78551999999991</v>
      </c>
      <c r="E6160" s="5">
        <f>IF($F$2=0," - ",Tabla1[[#This Row],[Base para Mejor precio]]*(1-$F$2))</f>
        <v>440.80696799999998</v>
      </c>
      <c r="F6160" s="4" t="s">
        <v>6</v>
      </c>
      <c r="G6160" s="16" t="s">
        <v>6131</v>
      </c>
      <c r="H6160" s="5">
        <f>IFERROR(IF($F$3=0,"-",Tabla1[[#This Row],[Precio de Cliente neto]]*(1+$F$3)),"-")</f>
        <v>734.67827999999986</v>
      </c>
      <c r="I6160" s="5">
        <v>699.69359999999995</v>
      </c>
      <c r="J6160" s="5">
        <v>629.72424000000001</v>
      </c>
      <c r="K6160" s="26">
        <v>0.21</v>
      </c>
    </row>
    <row r="6161" spans="1:11">
      <c r="A6161" s="4">
        <v>40465</v>
      </c>
      <c r="B6161" t="s">
        <v>4578</v>
      </c>
      <c r="C6161" s="5">
        <f>IF($F$2=0," - ",Tabla1[[#This Row],[Base Precio de Lista neto]])</f>
        <v>1001.6813</v>
      </c>
      <c r="D6161" s="5">
        <f>IF($F$2=0," - ",Tabla1[[#This Row],[Base Precio de Lista neto]]*(1-$F$2))</f>
        <v>701.17690999999991</v>
      </c>
      <c r="E6161" s="5">
        <f>IF($F$2=0," - ",Tabla1[[#This Row],[Base para Mejor precio]]*(1-$F$2))</f>
        <v>631.05921899999987</v>
      </c>
      <c r="F6161" s="4" t="s">
        <v>6</v>
      </c>
      <c r="G6161" s="16" t="s">
        <v>6131</v>
      </c>
      <c r="H6161" s="5">
        <f>IFERROR(IF($F$3=0,"-",Tabla1[[#This Row],[Precio de Cliente neto]]*(1+$F$3)),"-")</f>
        <v>1051.7653649999997</v>
      </c>
      <c r="I6161" s="5">
        <v>1001.6813</v>
      </c>
      <c r="J6161" s="5">
        <v>901.51316999999995</v>
      </c>
      <c r="K6161" s="26">
        <v>0.21</v>
      </c>
    </row>
    <row r="6162" spans="1:11">
      <c r="A6162" s="4">
        <v>40466</v>
      </c>
      <c r="B6162" t="s">
        <v>4579</v>
      </c>
      <c r="C6162" s="5">
        <f>IF($F$2=0," - ",Tabla1[[#This Row],[Base Precio de Lista neto]])</f>
        <v>1040.1489999999999</v>
      </c>
      <c r="D6162" s="5">
        <f>IF($F$2=0," - ",Tabla1[[#This Row],[Base Precio de Lista neto]]*(1-$F$2))</f>
        <v>728.10429999999985</v>
      </c>
      <c r="E6162" s="5">
        <f>IF($F$2=0," - ",Tabla1[[#This Row],[Base para Mejor precio]]*(1-$F$2))</f>
        <v>655.29386999999997</v>
      </c>
      <c r="F6162" s="4" t="s">
        <v>6</v>
      </c>
      <c r="G6162" s="16" t="s">
        <v>6131</v>
      </c>
      <c r="H6162" s="5">
        <f>IFERROR(IF($F$3=0,"-",Tabla1[[#This Row],[Precio de Cliente neto]]*(1+$F$3)),"-")</f>
        <v>1092.1564499999997</v>
      </c>
      <c r="I6162" s="5">
        <v>1040.1489999999999</v>
      </c>
      <c r="J6162" s="5">
        <v>936.13409999999999</v>
      </c>
      <c r="K6162" s="26">
        <v>0.21</v>
      </c>
    </row>
    <row r="6163" spans="1:11">
      <c r="A6163" s="4">
        <v>40467</v>
      </c>
      <c r="B6163" t="s">
        <v>4580</v>
      </c>
      <c r="C6163" s="5">
        <f>IF($F$2=0," - ",Tabla1[[#This Row],[Base Precio de Lista neto]])</f>
        <v>1083.3117999999999</v>
      </c>
      <c r="D6163" s="5">
        <f>IF($F$2=0," - ",Tabla1[[#This Row],[Base Precio de Lista neto]]*(1-$F$2))</f>
        <v>758.3182599999999</v>
      </c>
      <c r="E6163" s="5">
        <f>IF($F$2=0," - ",Tabla1[[#This Row],[Base para Mejor precio]]*(1-$F$2))</f>
        <v>682.48643400000003</v>
      </c>
      <c r="F6163" s="4" t="s">
        <v>6</v>
      </c>
      <c r="G6163" s="16" t="s">
        <v>6131</v>
      </c>
      <c r="H6163" s="5">
        <f>IFERROR(IF($F$3=0,"-",Tabla1[[#This Row],[Precio de Cliente neto]]*(1+$F$3)),"-")</f>
        <v>1137.4773899999998</v>
      </c>
      <c r="I6163" s="5">
        <v>1083.3117999999999</v>
      </c>
      <c r="J6163" s="5">
        <v>974.98062000000004</v>
      </c>
      <c r="K6163" s="26">
        <v>0.21</v>
      </c>
    </row>
    <row r="6164" spans="1:11">
      <c r="A6164" s="4">
        <v>40468</v>
      </c>
      <c r="B6164" t="s">
        <v>4581</v>
      </c>
      <c r="C6164" s="5">
        <f>IF($F$2=0," - ",Tabla1[[#This Row],[Base Precio de Lista neto]])</f>
        <v>1172.9592</v>
      </c>
      <c r="D6164" s="5">
        <f>IF($F$2=0," - ",Tabla1[[#This Row],[Base Precio de Lista neto]]*(1-$F$2))</f>
        <v>821.07143999999994</v>
      </c>
      <c r="E6164" s="5">
        <f>IF($F$2=0," - ",Tabla1[[#This Row],[Base para Mejor precio]]*(1-$F$2))</f>
        <v>738.96429599999999</v>
      </c>
      <c r="F6164" s="4" t="s">
        <v>6</v>
      </c>
      <c r="G6164" s="16" t="s">
        <v>6131</v>
      </c>
      <c r="H6164" s="5">
        <f>IFERROR(IF($F$3=0,"-",Tabla1[[#This Row],[Precio de Cliente neto]]*(1+$F$3)),"-")</f>
        <v>1231.60716</v>
      </c>
      <c r="I6164" s="5">
        <v>1172.9592</v>
      </c>
      <c r="J6164" s="5">
        <v>1055.66328</v>
      </c>
      <c r="K6164" s="26">
        <v>0.21</v>
      </c>
    </row>
    <row r="6165" spans="1:11">
      <c r="A6165" s="4">
        <v>40469</v>
      </c>
      <c r="B6165" t="s">
        <v>4582</v>
      </c>
      <c r="C6165" s="5">
        <f>IF($F$2=0," - ",Tabla1[[#This Row],[Base Precio de Lista neto]])</f>
        <v>1420.0109</v>
      </c>
      <c r="D6165" s="5">
        <f>IF($F$2=0," - ",Tabla1[[#This Row],[Base Precio de Lista neto]]*(1-$F$2))</f>
        <v>994.00762999999995</v>
      </c>
      <c r="E6165" s="5">
        <f>IF($F$2=0," - ",Tabla1[[#This Row],[Base para Mejor precio]]*(1-$F$2))</f>
        <v>894.60686699999997</v>
      </c>
      <c r="F6165" s="4" t="s">
        <v>6</v>
      </c>
      <c r="G6165" s="16" t="s">
        <v>6131</v>
      </c>
      <c r="H6165" s="5">
        <f>IFERROR(IF($F$3=0,"-",Tabla1[[#This Row],[Precio de Cliente neto]]*(1+$F$3)),"-")</f>
        <v>1491.0114449999999</v>
      </c>
      <c r="I6165" s="5">
        <v>1420.0109</v>
      </c>
      <c r="J6165" s="5">
        <v>1278.00981</v>
      </c>
      <c r="K6165" s="26">
        <v>0.21</v>
      </c>
    </row>
    <row r="6166" spans="1:11">
      <c r="A6166" s="4">
        <v>40485</v>
      </c>
      <c r="B6166" t="s">
        <v>4583</v>
      </c>
      <c r="C6166" s="5">
        <f>IF($F$2=0," - ",Tabla1[[#This Row],[Base Precio de Lista neto]])</f>
        <v>238.02610000000001</v>
      </c>
      <c r="D6166" s="5">
        <f>IF($F$2=0," - ",Tabla1[[#This Row],[Base Precio de Lista neto]]*(1-$F$2))</f>
        <v>166.61827</v>
      </c>
      <c r="E6166" s="5">
        <f>IF($F$2=0," - ",Tabla1[[#This Row],[Base para Mejor precio]]*(1-$F$2))</f>
        <v>149.95644299999998</v>
      </c>
      <c r="F6166" s="4" t="s">
        <v>4</v>
      </c>
      <c r="G6166" s="16" t="s">
        <v>6131</v>
      </c>
      <c r="H6166" s="5">
        <f>IFERROR(IF($F$3=0,"-",Tabla1[[#This Row],[Precio de Cliente neto]]*(1+$F$3)),"-")</f>
        <v>249.92740499999999</v>
      </c>
      <c r="I6166" s="5">
        <v>238.02610000000001</v>
      </c>
      <c r="J6166" s="5">
        <v>214.22349</v>
      </c>
      <c r="K6166" s="26">
        <v>0.21</v>
      </c>
    </row>
    <row r="6167" spans="1:11">
      <c r="A6167" s="4">
        <v>40486</v>
      </c>
      <c r="B6167" t="s">
        <v>4584</v>
      </c>
      <c r="C6167" s="5">
        <f>IF($F$2=0," - ",Tabla1[[#This Row],[Base Precio de Lista neto]])</f>
        <v>5795.0645999999997</v>
      </c>
      <c r="D6167" s="5">
        <f>IF($F$2=0," - ",Tabla1[[#This Row],[Base Precio de Lista neto]]*(1-$F$2))</f>
        <v>4056.5452199999995</v>
      </c>
      <c r="E6167" s="5">
        <f>IF($F$2=0," - ",Tabla1[[#This Row],[Base para Mejor precio]]*(1-$F$2))</f>
        <v>3650.8906979999997</v>
      </c>
      <c r="F6167" s="4" t="s">
        <v>4</v>
      </c>
      <c r="G6167" s="16" t="s">
        <v>6131</v>
      </c>
      <c r="H6167" s="5">
        <f>IFERROR(IF($F$3=0,"-",Tabla1[[#This Row],[Precio de Cliente neto]]*(1+$F$3)),"-")</f>
        <v>6084.817829999999</v>
      </c>
      <c r="I6167" s="5">
        <v>5795.0645999999997</v>
      </c>
      <c r="J6167" s="5">
        <v>5215.5581400000001</v>
      </c>
      <c r="K6167" s="26">
        <v>0.21</v>
      </c>
    </row>
    <row r="6168" spans="1:11">
      <c r="A6168" s="4">
        <v>40487</v>
      </c>
      <c r="B6168" t="s">
        <v>4585</v>
      </c>
      <c r="C6168" s="5">
        <f>IF($F$2=0," - ",Tabla1[[#This Row],[Base Precio de Lista neto]])</f>
        <v>13254.1734</v>
      </c>
      <c r="D6168" s="5">
        <f>IF($F$2=0," - ",Tabla1[[#This Row],[Base Precio de Lista neto]]*(1-$F$2))</f>
        <v>9277.9213799999998</v>
      </c>
      <c r="E6168" s="5">
        <f>IF($F$2=0," - ",Tabla1[[#This Row],[Base para Mejor precio]]*(1-$F$2))</f>
        <v>8350.1292419999991</v>
      </c>
      <c r="F6168" s="4" t="s">
        <v>6</v>
      </c>
      <c r="G6168" s="16" t="s">
        <v>6131</v>
      </c>
      <c r="H6168" s="5">
        <f>IFERROR(IF($F$3=0,"-",Tabla1[[#This Row],[Precio de Cliente neto]]*(1+$F$3)),"-")</f>
        <v>13916.88207</v>
      </c>
      <c r="I6168" s="5">
        <v>13254.1734</v>
      </c>
      <c r="J6168" s="5">
        <v>11928.75606</v>
      </c>
      <c r="K6168" s="26">
        <v>0.21</v>
      </c>
    </row>
    <row r="6169" spans="1:11">
      <c r="A6169" s="4">
        <v>40488</v>
      </c>
      <c r="B6169" t="s">
        <v>4586</v>
      </c>
      <c r="C6169" s="5">
        <f>IF($F$2=0," - ",Tabla1[[#This Row],[Base Precio de Lista neto]])</f>
        <v>8809.5113999999994</v>
      </c>
      <c r="D6169" s="5">
        <f>IF($F$2=0," - ",Tabla1[[#This Row],[Base Precio de Lista neto]]*(1-$F$2))</f>
        <v>6166.657979999999</v>
      </c>
      <c r="E6169" s="5">
        <f>IF($F$2=0," - ",Tabla1[[#This Row],[Base para Mejor precio]]*(1-$F$2))</f>
        <v>5549.992182</v>
      </c>
      <c r="F6169" s="4" t="s">
        <v>4</v>
      </c>
      <c r="G6169" s="16" t="s">
        <v>6131</v>
      </c>
      <c r="H6169" s="5">
        <f>IFERROR(IF($F$3=0,"-",Tabla1[[#This Row],[Precio de Cliente neto]]*(1+$F$3)),"-")</f>
        <v>9249.9869699999981</v>
      </c>
      <c r="I6169" s="5">
        <v>8809.5113999999994</v>
      </c>
      <c r="J6169" s="5">
        <v>7928.5602600000002</v>
      </c>
      <c r="K6169" s="26">
        <v>0.21</v>
      </c>
    </row>
    <row r="6170" spans="1:11">
      <c r="A6170" s="4">
        <v>40489</v>
      </c>
      <c r="B6170" t="s">
        <v>4587</v>
      </c>
      <c r="C6170" s="5">
        <f>IF($F$2=0," - ",Tabla1[[#This Row],[Base Precio de Lista neto]])</f>
        <v>4100.4997999999996</v>
      </c>
      <c r="D6170" s="5">
        <f>IF($F$2=0," - ",Tabla1[[#This Row],[Base Precio de Lista neto]]*(1-$F$2))</f>
        <v>2870.3498599999994</v>
      </c>
      <c r="E6170" s="5">
        <f>IF($F$2=0," - ",Tabla1[[#This Row],[Base para Mejor precio]]*(1-$F$2))</f>
        <v>2583.3148739999997</v>
      </c>
      <c r="F6170" s="4" t="s">
        <v>4</v>
      </c>
      <c r="G6170" s="16" t="s">
        <v>6131</v>
      </c>
      <c r="H6170" s="5">
        <f>IFERROR(IF($F$3=0,"-",Tabla1[[#This Row],[Precio de Cliente neto]]*(1+$F$3)),"-")</f>
        <v>4305.5247899999995</v>
      </c>
      <c r="I6170" s="5">
        <v>4100.4997999999996</v>
      </c>
      <c r="J6170" s="5">
        <v>3690.4498199999998</v>
      </c>
      <c r="K6170" s="26">
        <v>0.21</v>
      </c>
    </row>
    <row r="6171" spans="1:11">
      <c r="A6171" s="4">
        <v>40490</v>
      </c>
      <c r="B6171" t="s">
        <v>4588</v>
      </c>
      <c r="C6171" s="5">
        <f>IF($F$2=0," - ",Tabla1[[#This Row],[Base Precio de Lista neto]])</f>
        <v>4799.8275000000003</v>
      </c>
      <c r="D6171" s="5">
        <f>IF($F$2=0," - ",Tabla1[[#This Row],[Base Precio de Lista neto]]*(1-$F$2))</f>
        <v>3359.87925</v>
      </c>
      <c r="E6171" s="5">
        <f>IF($F$2=0," - ",Tabla1[[#This Row],[Base para Mejor precio]]*(1-$F$2))</f>
        <v>3023.8913250000001</v>
      </c>
      <c r="F6171" s="4" t="s">
        <v>4</v>
      </c>
      <c r="G6171" s="16" t="s">
        <v>6131</v>
      </c>
      <c r="H6171" s="5">
        <f>IFERROR(IF($F$3=0,"-",Tabla1[[#This Row],[Precio de Cliente neto]]*(1+$F$3)),"-")</f>
        <v>5039.8188749999999</v>
      </c>
      <c r="I6171" s="5">
        <v>4799.8275000000003</v>
      </c>
      <c r="J6171" s="5">
        <v>4319.8447500000002</v>
      </c>
      <c r="K6171" s="26">
        <v>0.21</v>
      </c>
    </row>
    <row r="6172" spans="1:11">
      <c r="A6172" s="4">
        <v>40493</v>
      </c>
      <c r="B6172" t="s">
        <v>4589</v>
      </c>
      <c r="C6172" s="5">
        <f>IF($F$2=0," - ",Tabla1[[#This Row],[Base Precio de Lista neto]])</f>
        <v>1339.6384</v>
      </c>
      <c r="D6172" s="5">
        <f>IF($F$2=0," - ",Tabla1[[#This Row],[Base Precio de Lista neto]]*(1-$F$2))</f>
        <v>937.74687999999992</v>
      </c>
      <c r="E6172" s="5">
        <f>IF($F$2=0," - ",Tabla1[[#This Row],[Base para Mejor precio]]*(1-$F$2))</f>
        <v>843.97219199999995</v>
      </c>
      <c r="F6172" s="4" t="s">
        <v>6</v>
      </c>
      <c r="G6172" s="16" t="s">
        <v>6131</v>
      </c>
      <c r="H6172" s="5">
        <f>IFERROR(IF($F$3=0,"-",Tabla1[[#This Row],[Precio de Cliente neto]]*(1+$F$3)),"-")</f>
        <v>1406.62032</v>
      </c>
      <c r="I6172" s="5">
        <v>1339.6384</v>
      </c>
      <c r="J6172" s="5">
        <v>1205.6745599999999</v>
      </c>
      <c r="K6172" s="26">
        <v>0.21</v>
      </c>
    </row>
    <row r="6173" spans="1:11">
      <c r="A6173" s="4">
        <v>40495</v>
      </c>
      <c r="B6173" t="s">
        <v>4590</v>
      </c>
      <c r="C6173" s="5">
        <f>IF($F$2=0," - ",Tabla1[[#This Row],[Base Precio de Lista neto]])</f>
        <v>7757.9754999999996</v>
      </c>
      <c r="D6173" s="5">
        <f>IF($F$2=0," - ",Tabla1[[#This Row],[Base Precio de Lista neto]]*(1-$F$2))</f>
        <v>5430.5828499999998</v>
      </c>
      <c r="E6173" s="5">
        <f>IF($F$2=0," - ",Tabla1[[#This Row],[Base para Mejor precio]]*(1-$F$2))</f>
        <v>4887.5245649999997</v>
      </c>
      <c r="F6173" s="4" t="s">
        <v>6</v>
      </c>
      <c r="G6173" s="16" t="s">
        <v>6131</v>
      </c>
      <c r="H6173" s="5">
        <f>IFERROR(IF($F$3=0,"-",Tabla1[[#This Row],[Precio de Cliente neto]]*(1+$F$3)),"-")</f>
        <v>8145.8742750000001</v>
      </c>
      <c r="I6173" s="5">
        <v>7757.9754999999996</v>
      </c>
      <c r="J6173" s="5">
        <v>6982.1779500000002</v>
      </c>
      <c r="K6173" s="26">
        <v>0.21</v>
      </c>
    </row>
    <row r="6174" spans="1:11">
      <c r="A6174" s="4">
        <v>40496</v>
      </c>
      <c r="B6174" t="s">
        <v>4591</v>
      </c>
      <c r="C6174" s="5">
        <f>IF($F$2=0," - ",Tabla1[[#This Row],[Base Precio de Lista neto]])</f>
        <v>6976.1864999999998</v>
      </c>
      <c r="D6174" s="5">
        <f>IF($F$2=0," - ",Tabla1[[#This Row],[Base Precio de Lista neto]]*(1-$F$2))</f>
        <v>4883.3305499999997</v>
      </c>
      <c r="E6174" s="5">
        <f>IF($F$2=0," - ",Tabla1[[#This Row],[Base para Mejor precio]]*(1-$F$2))</f>
        <v>4394.9974949999996</v>
      </c>
      <c r="F6174" s="4" t="s">
        <v>6</v>
      </c>
      <c r="G6174" s="16" t="s">
        <v>6131</v>
      </c>
      <c r="H6174" s="5">
        <f>IFERROR(IF($F$3=0,"-",Tabla1[[#This Row],[Precio de Cliente neto]]*(1+$F$3)),"-")</f>
        <v>7324.995825</v>
      </c>
      <c r="I6174" s="5">
        <v>6976.1864999999998</v>
      </c>
      <c r="J6174" s="5">
        <v>6278.5678500000004</v>
      </c>
      <c r="K6174" s="26">
        <v>0.21</v>
      </c>
    </row>
    <row r="6175" spans="1:11">
      <c r="A6175" s="4">
        <v>40497</v>
      </c>
      <c r="B6175" t="s">
        <v>4592</v>
      </c>
      <c r="C6175" s="5">
        <f>IF($F$2=0," - ",Tabla1[[#This Row],[Base Precio de Lista neto]])</f>
        <v>5893.8719000000001</v>
      </c>
      <c r="D6175" s="5">
        <f>IF($F$2=0," - ",Tabla1[[#This Row],[Base Precio de Lista neto]]*(1-$F$2))</f>
        <v>4125.7103299999999</v>
      </c>
      <c r="E6175" s="5">
        <f>IF($F$2=0," - ",Tabla1[[#This Row],[Base para Mejor precio]]*(1-$F$2))</f>
        <v>3713.1392969999997</v>
      </c>
      <c r="F6175" s="4" t="s">
        <v>6</v>
      </c>
      <c r="G6175" s="16" t="s">
        <v>6131</v>
      </c>
      <c r="H6175" s="5">
        <f>IFERROR(IF($F$3=0,"-",Tabla1[[#This Row],[Precio de Cliente neto]]*(1+$F$3)),"-")</f>
        <v>6188.5654949999998</v>
      </c>
      <c r="I6175" s="5">
        <v>5893.8719000000001</v>
      </c>
      <c r="J6175" s="5">
        <v>5304.4847099999997</v>
      </c>
      <c r="K6175" s="26">
        <v>0.21</v>
      </c>
    </row>
    <row r="6176" spans="1:11">
      <c r="A6176" s="4">
        <v>40498</v>
      </c>
      <c r="B6176" t="s">
        <v>9529</v>
      </c>
      <c r="C6176" s="5">
        <f>IF($F$2=0," - ",Tabla1[[#This Row],[Base Precio de Lista neto]])</f>
        <v>1943.3237999999999</v>
      </c>
      <c r="D6176" s="5">
        <f>IF($F$2=0," - ",Tabla1[[#This Row],[Base Precio de Lista neto]]*(1-$F$2))</f>
        <v>1360.3266599999999</v>
      </c>
      <c r="E6176" s="5">
        <f>IF($F$2=0," - ",Tabla1[[#This Row],[Base para Mejor precio]]*(1-$F$2))</f>
        <v>1224.2939939999999</v>
      </c>
      <c r="F6176" s="4" t="s">
        <v>6</v>
      </c>
      <c r="G6176" s="16" t="s">
        <v>6131</v>
      </c>
      <c r="H6176" s="5">
        <f>IFERROR(IF($F$3=0,"-",Tabla1[[#This Row],[Precio de Cliente neto]]*(1+$F$3)),"-")</f>
        <v>2040.48999</v>
      </c>
      <c r="I6176" s="5">
        <v>1943.3237999999999</v>
      </c>
      <c r="J6176" s="5">
        <v>1748.9914200000001</v>
      </c>
      <c r="K6176" s="26">
        <v>0.21</v>
      </c>
    </row>
    <row r="6177" spans="1:11">
      <c r="A6177" s="4">
        <v>40499</v>
      </c>
      <c r="B6177" t="s">
        <v>9530</v>
      </c>
      <c r="C6177" s="5">
        <f>IF($F$2=0," - ",Tabla1[[#This Row],[Base Precio de Lista neto]])</f>
        <v>2154.4312</v>
      </c>
      <c r="D6177" s="5">
        <f>IF($F$2=0," - ",Tabla1[[#This Row],[Base Precio de Lista neto]]*(1-$F$2))</f>
        <v>1508.1018399999998</v>
      </c>
      <c r="E6177" s="5">
        <f>IF($F$2=0," - ",Tabla1[[#This Row],[Base para Mejor precio]]*(1-$F$2))</f>
        <v>1357.2916559999999</v>
      </c>
      <c r="F6177" s="4" t="s">
        <v>6</v>
      </c>
      <c r="G6177" s="16" t="s">
        <v>6131</v>
      </c>
      <c r="H6177" s="5">
        <f>IFERROR(IF($F$3=0,"-",Tabla1[[#This Row],[Precio de Cliente neto]]*(1+$F$3)),"-")</f>
        <v>2262.1527599999999</v>
      </c>
      <c r="I6177" s="5">
        <v>2154.4312</v>
      </c>
      <c r="J6177" s="5">
        <v>1938.9880800000001</v>
      </c>
      <c r="K6177" s="26">
        <v>0.21</v>
      </c>
    </row>
    <row r="6178" spans="1:11">
      <c r="A6178" s="4">
        <v>40500</v>
      </c>
      <c r="B6178" t="s">
        <v>9531</v>
      </c>
      <c r="C6178" s="5">
        <f>IF($F$2=0," - ",Tabla1[[#This Row],[Base Precio de Lista neto]])</f>
        <v>2829.0252999999998</v>
      </c>
      <c r="D6178" s="5">
        <f>IF($F$2=0," - ",Tabla1[[#This Row],[Base Precio de Lista neto]]*(1-$F$2))</f>
        <v>1980.3177099999998</v>
      </c>
      <c r="E6178" s="5">
        <f>IF($F$2=0," - ",Tabla1[[#This Row],[Base para Mejor precio]]*(1-$F$2))</f>
        <v>1782.2859389999999</v>
      </c>
      <c r="F6178" s="4" t="s">
        <v>6</v>
      </c>
      <c r="G6178" s="16" t="s">
        <v>6131</v>
      </c>
      <c r="H6178" s="5">
        <f>IFERROR(IF($F$3=0,"-",Tabla1[[#This Row],[Precio de Cliente neto]]*(1+$F$3)),"-")</f>
        <v>2970.4765649999999</v>
      </c>
      <c r="I6178" s="5">
        <v>2829.0252999999998</v>
      </c>
      <c r="J6178" s="5">
        <v>2546.1227699999999</v>
      </c>
      <c r="K6178" s="26">
        <v>0.21</v>
      </c>
    </row>
    <row r="6179" spans="1:11">
      <c r="A6179" s="4">
        <v>40501</v>
      </c>
      <c r="B6179" t="s">
        <v>9532</v>
      </c>
      <c r="C6179" s="5">
        <f>IF($F$2=0," - ",Tabla1[[#This Row],[Base Precio de Lista neto]])</f>
        <v>3550.5347000000002</v>
      </c>
      <c r="D6179" s="5">
        <f>IF($F$2=0," - ",Tabla1[[#This Row],[Base Precio de Lista neto]]*(1-$F$2))</f>
        <v>2485.3742899999997</v>
      </c>
      <c r="E6179" s="5">
        <f>IF($F$2=0," - ",Tabla1[[#This Row],[Base para Mejor precio]]*(1-$F$2))</f>
        <v>2236.8368609999998</v>
      </c>
      <c r="F6179" s="4" t="s">
        <v>6</v>
      </c>
      <c r="G6179" s="16" t="s">
        <v>6131</v>
      </c>
      <c r="H6179" s="5">
        <f>IFERROR(IF($F$3=0,"-",Tabla1[[#This Row],[Precio de Cliente neto]]*(1+$F$3)),"-")</f>
        <v>3728.0614349999996</v>
      </c>
      <c r="I6179" s="5">
        <v>3550.5347000000002</v>
      </c>
      <c r="J6179" s="5">
        <v>3195.4812299999999</v>
      </c>
      <c r="K6179" s="26">
        <v>0.21</v>
      </c>
    </row>
    <row r="6180" spans="1:11">
      <c r="A6180" s="4">
        <v>40502</v>
      </c>
      <c r="B6180" t="s">
        <v>9533</v>
      </c>
      <c r="C6180" s="5">
        <f>IF($F$2=0," - ",Tabla1[[#This Row],[Base Precio de Lista neto]])</f>
        <v>4639.0298000000003</v>
      </c>
      <c r="D6180" s="5">
        <f>IF($F$2=0," - ",Tabla1[[#This Row],[Base Precio de Lista neto]]*(1-$F$2))</f>
        <v>3247.3208599999998</v>
      </c>
      <c r="E6180" s="5">
        <f>IF($F$2=0," - ",Tabla1[[#This Row],[Base para Mejor precio]]*(1-$F$2))</f>
        <v>2922.5887740000003</v>
      </c>
      <c r="F6180" s="4" t="s">
        <v>6</v>
      </c>
      <c r="G6180" s="16" t="s">
        <v>6131</v>
      </c>
      <c r="H6180" s="5">
        <f>IFERROR(IF($F$3=0,"-",Tabla1[[#This Row],[Precio de Cliente neto]]*(1+$F$3)),"-")</f>
        <v>4870.9812899999997</v>
      </c>
      <c r="I6180" s="5">
        <v>4639.0298000000003</v>
      </c>
      <c r="J6180" s="5">
        <v>4175.1268200000004</v>
      </c>
      <c r="K6180" s="26">
        <v>0.21</v>
      </c>
    </row>
    <row r="6181" spans="1:11">
      <c r="A6181" s="4">
        <v>40503</v>
      </c>
      <c r="B6181" t="s">
        <v>9534</v>
      </c>
      <c r="C6181" s="5">
        <f>IF($F$2=0," - ",Tabla1[[#This Row],[Base Precio de Lista neto]])</f>
        <v>2092.0781000000002</v>
      </c>
      <c r="D6181" s="5">
        <f>IF($F$2=0," - ",Tabla1[[#This Row],[Base Precio de Lista neto]]*(1-$F$2))</f>
        <v>1464.4546700000001</v>
      </c>
      <c r="E6181" s="5">
        <f>IF($F$2=0," - ",Tabla1[[#This Row],[Base para Mejor precio]]*(1-$F$2))</f>
        <v>1318.0092030000001</v>
      </c>
      <c r="F6181" s="4" t="s">
        <v>6</v>
      </c>
      <c r="G6181" s="16" t="s">
        <v>6131</v>
      </c>
      <c r="H6181" s="5">
        <f>IFERROR(IF($F$3=0,"-",Tabla1[[#This Row],[Precio de Cliente neto]]*(1+$F$3)),"-")</f>
        <v>2196.6820050000001</v>
      </c>
      <c r="I6181" s="5">
        <v>2092.0781000000002</v>
      </c>
      <c r="J6181" s="5">
        <v>1882.8702900000001</v>
      </c>
      <c r="K6181" s="26">
        <v>0.21</v>
      </c>
    </row>
    <row r="6182" spans="1:11">
      <c r="A6182" s="4">
        <v>40504</v>
      </c>
      <c r="B6182" t="s">
        <v>9535</v>
      </c>
      <c r="C6182" s="5">
        <f>IF($F$2=0," - ",Tabla1[[#This Row],[Base Precio de Lista neto]])</f>
        <v>2274.9778999999999</v>
      </c>
      <c r="D6182" s="5">
        <f>IF($F$2=0," - ",Tabla1[[#This Row],[Base Precio de Lista neto]]*(1-$F$2))</f>
        <v>1592.4845299999997</v>
      </c>
      <c r="E6182" s="5">
        <f>IF($F$2=0," - ",Tabla1[[#This Row],[Base para Mejor precio]]*(1-$F$2))</f>
        <v>1433.2360769999998</v>
      </c>
      <c r="F6182" s="4" t="s">
        <v>6</v>
      </c>
      <c r="G6182" s="16" t="s">
        <v>6131</v>
      </c>
      <c r="H6182" s="5">
        <f>IFERROR(IF($F$3=0,"-",Tabla1[[#This Row],[Precio de Cliente neto]]*(1+$F$3)),"-")</f>
        <v>2388.7267949999996</v>
      </c>
      <c r="I6182" s="5">
        <v>2274.9778999999999</v>
      </c>
      <c r="J6182" s="5">
        <v>2047.48011</v>
      </c>
      <c r="K6182" s="26">
        <v>0.21</v>
      </c>
    </row>
    <row r="6183" spans="1:11">
      <c r="A6183" s="4">
        <v>40505</v>
      </c>
      <c r="B6183" t="s">
        <v>9536</v>
      </c>
      <c r="C6183" s="5">
        <f>IF($F$2=0," - ",Tabla1[[#This Row],[Base Precio de Lista neto]])</f>
        <v>2918.9875000000002</v>
      </c>
      <c r="D6183" s="5">
        <f>IF($F$2=0," - ",Tabla1[[#This Row],[Base Precio de Lista neto]]*(1-$F$2))</f>
        <v>2043.29125</v>
      </c>
      <c r="E6183" s="5">
        <f>IF($F$2=0," - ",Tabla1[[#This Row],[Base para Mejor precio]]*(1-$F$2))</f>
        <v>1838.9621249999998</v>
      </c>
      <c r="F6183" s="4" t="s">
        <v>6</v>
      </c>
      <c r="G6183" s="16" t="s">
        <v>6131</v>
      </c>
      <c r="H6183" s="5">
        <f>IFERROR(IF($F$3=0,"-",Tabla1[[#This Row],[Precio de Cliente neto]]*(1+$F$3)),"-")</f>
        <v>3064.9368749999999</v>
      </c>
      <c r="I6183" s="5">
        <v>2918.9875000000002</v>
      </c>
      <c r="J6183" s="5">
        <v>2627.0887499999999</v>
      </c>
      <c r="K6183" s="26">
        <v>0.21</v>
      </c>
    </row>
    <row r="6184" spans="1:11">
      <c r="A6184" s="4">
        <v>40506</v>
      </c>
      <c r="B6184" t="s">
        <v>9537</v>
      </c>
      <c r="C6184" s="5">
        <f>IF($F$2=0," - ",Tabla1[[#This Row],[Base Precio de Lista neto]])</f>
        <v>3776.7844</v>
      </c>
      <c r="D6184" s="5">
        <f>IF($F$2=0," - ",Tabla1[[#This Row],[Base Precio de Lista neto]]*(1-$F$2))</f>
        <v>2643.74908</v>
      </c>
      <c r="E6184" s="5">
        <f>IF($F$2=0," - ",Tabla1[[#This Row],[Base para Mejor precio]]*(1-$F$2))</f>
        <v>2379.3741719999998</v>
      </c>
      <c r="F6184" s="4" t="s">
        <v>6</v>
      </c>
      <c r="G6184" s="16" t="s">
        <v>6131</v>
      </c>
      <c r="H6184" s="5">
        <f>IFERROR(IF($F$3=0,"-",Tabla1[[#This Row],[Precio de Cliente neto]]*(1+$F$3)),"-")</f>
        <v>3965.6236200000003</v>
      </c>
      <c r="I6184" s="5">
        <v>3776.7844</v>
      </c>
      <c r="J6184" s="5">
        <v>3399.1059599999999</v>
      </c>
      <c r="K6184" s="26">
        <v>0.21</v>
      </c>
    </row>
    <row r="6185" spans="1:11">
      <c r="A6185" s="4">
        <v>40507</v>
      </c>
      <c r="B6185" t="s">
        <v>9538</v>
      </c>
      <c r="C6185" s="5">
        <f>IF($F$2=0," - ",Tabla1[[#This Row],[Base Precio de Lista neto]])</f>
        <v>4970.3900000000003</v>
      </c>
      <c r="D6185" s="5">
        <f>IF($F$2=0," - ",Tabla1[[#This Row],[Base Precio de Lista neto]]*(1-$F$2))</f>
        <v>3479.2730000000001</v>
      </c>
      <c r="E6185" s="5">
        <f>IF($F$2=0," - ",Tabla1[[#This Row],[Base para Mejor precio]]*(1-$F$2))</f>
        <v>3131.3456999999994</v>
      </c>
      <c r="F6185" s="4" t="s">
        <v>6</v>
      </c>
      <c r="G6185" s="16" t="s">
        <v>6131</v>
      </c>
      <c r="H6185" s="5">
        <f>IFERROR(IF($F$3=0,"-",Tabla1[[#This Row],[Precio de Cliente neto]]*(1+$F$3)),"-")</f>
        <v>5218.9094999999998</v>
      </c>
      <c r="I6185" s="5">
        <v>4970.3900000000003</v>
      </c>
      <c r="J6185" s="5">
        <v>4473.3509999999997</v>
      </c>
      <c r="K6185" s="26">
        <v>0.21</v>
      </c>
    </row>
    <row r="6186" spans="1:11">
      <c r="A6186" s="4">
        <v>40508</v>
      </c>
      <c r="B6186" t="s">
        <v>9539</v>
      </c>
      <c r="C6186" s="5">
        <f>IF($F$2=0," - ",Tabla1[[#This Row],[Base Precio de Lista neto]])</f>
        <v>2274.6846999999998</v>
      </c>
      <c r="D6186" s="5">
        <f>IF($F$2=0," - ",Tabla1[[#This Row],[Base Precio de Lista neto]]*(1-$F$2))</f>
        <v>1592.2792899999997</v>
      </c>
      <c r="E6186" s="5">
        <f>IF($F$2=0," - ",Tabla1[[#This Row],[Base para Mejor precio]]*(1-$F$2))</f>
        <v>1433.0513609999998</v>
      </c>
      <c r="F6186" s="4" t="s">
        <v>6</v>
      </c>
      <c r="G6186" s="16" t="s">
        <v>6131</v>
      </c>
      <c r="H6186" s="5">
        <f>IFERROR(IF($F$3=0,"-",Tabla1[[#This Row],[Precio de Cliente neto]]*(1+$F$3)),"-")</f>
        <v>2388.4189349999997</v>
      </c>
      <c r="I6186" s="5">
        <v>2274.6846999999998</v>
      </c>
      <c r="J6186" s="5">
        <v>2047.21623</v>
      </c>
      <c r="K6186" s="26">
        <v>0.21</v>
      </c>
    </row>
    <row r="6187" spans="1:11">
      <c r="A6187" s="4">
        <v>40509</v>
      </c>
      <c r="B6187" t="s">
        <v>9540</v>
      </c>
      <c r="C6187" s="5">
        <f>IF($F$2=0," - ",Tabla1[[#This Row],[Base Precio de Lista neto]])</f>
        <v>2617.3207000000002</v>
      </c>
      <c r="D6187" s="5">
        <f>IF($F$2=0," - ",Tabla1[[#This Row],[Base Precio de Lista neto]]*(1-$F$2))</f>
        <v>1832.1244899999999</v>
      </c>
      <c r="E6187" s="5">
        <f>IF($F$2=0," - ",Tabla1[[#This Row],[Base para Mejor precio]]*(1-$F$2))</f>
        <v>1648.912041</v>
      </c>
      <c r="F6187" s="4" t="s">
        <v>6</v>
      </c>
      <c r="G6187" s="16" t="s">
        <v>6131</v>
      </c>
      <c r="H6187" s="5">
        <f>IFERROR(IF($F$3=0,"-",Tabla1[[#This Row],[Precio de Cliente neto]]*(1+$F$3)),"-")</f>
        <v>2748.1867349999998</v>
      </c>
      <c r="I6187" s="5">
        <v>2617.3207000000002</v>
      </c>
      <c r="J6187" s="5">
        <v>2355.5886300000002</v>
      </c>
      <c r="K6187" s="26">
        <v>0.21</v>
      </c>
    </row>
    <row r="6188" spans="1:11">
      <c r="A6188" s="4">
        <v>40510</v>
      </c>
      <c r="B6188" t="s">
        <v>9541</v>
      </c>
      <c r="C6188" s="5">
        <f>IF($F$2=0," - ",Tabla1[[#This Row],[Base Precio de Lista neto]])</f>
        <v>3663.9585000000002</v>
      </c>
      <c r="D6188" s="5">
        <f>IF($F$2=0," - ",Tabla1[[#This Row],[Base Precio de Lista neto]]*(1-$F$2))</f>
        <v>2564.7709500000001</v>
      </c>
      <c r="E6188" s="5">
        <f>IF($F$2=0," - ",Tabla1[[#This Row],[Base para Mejor precio]]*(1-$F$2))</f>
        <v>2308.2938549999999</v>
      </c>
      <c r="F6188" s="4" t="s">
        <v>6</v>
      </c>
      <c r="G6188" s="16" t="s">
        <v>6131</v>
      </c>
      <c r="H6188" s="5">
        <f>IFERROR(IF($F$3=0,"-",Tabla1[[#This Row],[Precio de Cliente neto]]*(1+$F$3)),"-")</f>
        <v>3847.1564250000001</v>
      </c>
      <c r="I6188" s="5">
        <v>3663.9585000000002</v>
      </c>
      <c r="J6188" s="5">
        <v>3297.5626499999998</v>
      </c>
      <c r="K6188" s="26">
        <v>0.21</v>
      </c>
    </row>
    <row r="6189" spans="1:11">
      <c r="A6189" s="4">
        <v>40511</v>
      </c>
      <c r="B6189" t="s">
        <v>9542</v>
      </c>
      <c r="C6189" s="5">
        <f>IF($F$2=0," - ",Tabla1[[#This Row],[Base Precio de Lista neto]])</f>
        <v>4416.0457999999999</v>
      </c>
      <c r="D6189" s="5">
        <f>IF($F$2=0," - ",Tabla1[[#This Row],[Base Precio de Lista neto]]*(1-$F$2))</f>
        <v>3091.2320599999998</v>
      </c>
      <c r="E6189" s="5">
        <f>IF($F$2=0," - ",Tabla1[[#This Row],[Base para Mejor precio]]*(1-$F$2))</f>
        <v>2782.1088540000001</v>
      </c>
      <c r="F6189" s="4" t="s">
        <v>6</v>
      </c>
      <c r="G6189" s="16" t="s">
        <v>6131</v>
      </c>
      <c r="H6189" s="5">
        <f>IFERROR(IF($F$3=0,"-",Tabla1[[#This Row],[Precio de Cliente neto]]*(1+$F$3)),"-")</f>
        <v>4636.8480899999995</v>
      </c>
      <c r="I6189" s="5">
        <v>4416.0457999999999</v>
      </c>
      <c r="J6189" s="5">
        <v>3974.4412200000002</v>
      </c>
      <c r="K6189" s="26">
        <v>0.21</v>
      </c>
    </row>
    <row r="6190" spans="1:11">
      <c r="A6190" s="4">
        <v>40512</v>
      </c>
      <c r="B6190" t="s">
        <v>9543</v>
      </c>
      <c r="C6190" s="5">
        <f>IF($F$2=0," - ",Tabla1[[#This Row],[Base Precio de Lista neto]])</f>
        <v>5671.7040999999999</v>
      </c>
      <c r="D6190" s="5">
        <f>IF($F$2=0," - ",Tabla1[[#This Row],[Base Precio de Lista neto]]*(1-$F$2))</f>
        <v>3970.1928699999999</v>
      </c>
      <c r="E6190" s="5">
        <f>IF($F$2=0," - ",Tabla1[[#This Row],[Base para Mejor precio]]*(1-$F$2))</f>
        <v>3573.1735829999998</v>
      </c>
      <c r="F6190" s="4" t="s">
        <v>6</v>
      </c>
      <c r="G6190" s="16" t="s">
        <v>6131</v>
      </c>
      <c r="H6190" s="5">
        <f>IFERROR(IF($F$3=0,"-",Tabla1[[#This Row],[Precio de Cliente neto]]*(1+$F$3)),"-")</f>
        <v>5955.2893050000002</v>
      </c>
      <c r="I6190" s="5">
        <v>5671.7040999999999</v>
      </c>
      <c r="J6190" s="5">
        <v>5104.5336900000002</v>
      </c>
      <c r="K6190" s="26">
        <v>0.21</v>
      </c>
    </row>
    <row r="6191" spans="1:11">
      <c r="A6191" s="4">
        <v>40513</v>
      </c>
      <c r="B6191" t="s">
        <v>9544</v>
      </c>
      <c r="C6191" s="5">
        <f>IF($F$2=0," - ",Tabla1[[#This Row],[Base Precio de Lista neto]])</f>
        <v>1760.1241</v>
      </c>
      <c r="D6191" s="5">
        <f>IF($F$2=0," - ",Tabla1[[#This Row],[Base Precio de Lista neto]]*(1-$F$2))</f>
        <v>1232.0868699999999</v>
      </c>
      <c r="E6191" s="5">
        <f>IF($F$2=0," - ",Tabla1[[#This Row],[Base para Mejor precio]]*(1-$F$2))</f>
        <v>1108.8781829999998</v>
      </c>
      <c r="F6191" s="4" t="s">
        <v>6</v>
      </c>
      <c r="G6191" s="16" t="s">
        <v>6131</v>
      </c>
      <c r="H6191" s="5">
        <f>IFERROR(IF($F$3=0,"-",Tabla1[[#This Row],[Precio de Cliente neto]]*(1+$F$3)),"-")</f>
        <v>1848.1303049999997</v>
      </c>
      <c r="I6191" s="5">
        <v>1760.1241</v>
      </c>
      <c r="J6191" s="5">
        <v>1584.11169</v>
      </c>
      <c r="K6191" s="26">
        <v>0.21</v>
      </c>
    </row>
    <row r="6192" spans="1:11">
      <c r="A6192" s="4">
        <v>40514</v>
      </c>
      <c r="B6192" t="s">
        <v>9545</v>
      </c>
      <c r="C6192" s="5">
        <f>IF($F$2=0," - ",Tabla1[[#This Row],[Base Precio de Lista neto]])</f>
        <v>1922.2387000000001</v>
      </c>
      <c r="D6192" s="5">
        <f>IF($F$2=0," - ",Tabla1[[#This Row],[Base Precio de Lista neto]]*(1-$F$2))</f>
        <v>1345.56709</v>
      </c>
      <c r="E6192" s="5">
        <f>IF($F$2=0," - ",Tabla1[[#This Row],[Base para Mejor precio]]*(1-$F$2))</f>
        <v>1211.0103810000001</v>
      </c>
      <c r="F6192" s="4" t="s">
        <v>6</v>
      </c>
      <c r="G6192" s="16" t="s">
        <v>6131</v>
      </c>
      <c r="H6192" s="5">
        <f>IFERROR(IF($F$3=0,"-",Tabla1[[#This Row],[Precio de Cliente neto]]*(1+$F$3)),"-")</f>
        <v>2018.350635</v>
      </c>
      <c r="I6192" s="5">
        <v>1922.2387000000001</v>
      </c>
      <c r="J6192" s="5">
        <v>1730.0148300000001</v>
      </c>
      <c r="K6192" s="26">
        <v>0.21</v>
      </c>
    </row>
    <row r="6193" spans="1:11">
      <c r="A6193" s="4">
        <v>40515</v>
      </c>
      <c r="B6193" t="s">
        <v>9546</v>
      </c>
      <c r="C6193" s="5">
        <f>IF($F$2=0," - ",Tabla1[[#This Row],[Base Precio de Lista neto]])</f>
        <v>2154.4312</v>
      </c>
      <c r="D6193" s="5">
        <f>IF($F$2=0," - ",Tabla1[[#This Row],[Base Precio de Lista neto]]*(1-$F$2))</f>
        <v>1508.1018399999998</v>
      </c>
      <c r="E6193" s="5">
        <f>IF($F$2=0," - ",Tabla1[[#This Row],[Base para Mejor precio]]*(1-$F$2))</f>
        <v>1357.2916559999999</v>
      </c>
      <c r="F6193" s="4" t="s">
        <v>6</v>
      </c>
      <c r="G6193" s="16" t="s">
        <v>6131</v>
      </c>
      <c r="H6193" s="5">
        <f>IFERROR(IF($F$3=0,"-",Tabla1[[#This Row],[Precio de Cliente neto]]*(1+$F$3)),"-")</f>
        <v>2262.1527599999999</v>
      </c>
      <c r="I6193" s="5">
        <v>2154.4312</v>
      </c>
      <c r="J6193" s="5">
        <v>1938.9880800000001</v>
      </c>
      <c r="K6193" s="26">
        <v>0.21</v>
      </c>
    </row>
    <row r="6194" spans="1:11">
      <c r="A6194" s="4">
        <v>40516</v>
      </c>
      <c r="B6194" t="s">
        <v>9547</v>
      </c>
      <c r="C6194" s="5">
        <f>IF($F$2=0," - ",Tabla1[[#This Row],[Base Precio de Lista neto]])</f>
        <v>2829.0252999999998</v>
      </c>
      <c r="D6194" s="5">
        <f>IF($F$2=0," - ",Tabla1[[#This Row],[Base Precio de Lista neto]]*(1-$F$2))</f>
        <v>1980.3177099999998</v>
      </c>
      <c r="E6194" s="5">
        <f>IF($F$2=0," - ",Tabla1[[#This Row],[Base para Mejor precio]]*(1-$F$2))</f>
        <v>1782.2859389999999</v>
      </c>
      <c r="F6194" s="4" t="s">
        <v>6</v>
      </c>
      <c r="G6194" s="16" t="s">
        <v>6131</v>
      </c>
      <c r="H6194" s="5">
        <f>IFERROR(IF($F$3=0,"-",Tabla1[[#This Row],[Precio de Cliente neto]]*(1+$F$3)),"-")</f>
        <v>2970.4765649999999</v>
      </c>
      <c r="I6194" s="5">
        <v>2829.0252999999998</v>
      </c>
      <c r="J6194" s="5">
        <v>2546.1227699999999</v>
      </c>
      <c r="K6194" s="26">
        <v>0.21</v>
      </c>
    </row>
    <row r="6195" spans="1:11">
      <c r="A6195" s="4">
        <v>40517</v>
      </c>
      <c r="B6195" t="s">
        <v>9548</v>
      </c>
      <c r="C6195" s="5">
        <f>IF($F$2=0," - ",Tabla1[[#This Row],[Base Precio de Lista neto]])</f>
        <v>4247.3962000000001</v>
      </c>
      <c r="D6195" s="5">
        <f>IF($F$2=0," - ",Tabla1[[#This Row],[Base Precio de Lista neto]]*(1-$F$2))</f>
        <v>2973.1773399999997</v>
      </c>
      <c r="E6195" s="5">
        <f>IF($F$2=0," - ",Tabla1[[#This Row],[Base para Mejor precio]]*(1-$F$2))</f>
        <v>2675.8596059999995</v>
      </c>
      <c r="F6195" s="4" t="s">
        <v>6</v>
      </c>
      <c r="G6195" s="16" t="s">
        <v>6131</v>
      </c>
      <c r="H6195" s="5">
        <f>IFERROR(IF($F$3=0,"-",Tabla1[[#This Row],[Precio de Cliente neto]]*(1+$F$3)),"-")</f>
        <v>4459.7660099999994</v>
      </c>
      <c r="I6195" s="5">
        <v>4247.3962000000001</v>
      </c>
      <c r="J6195" s="5">
        <v>3822.6565799999998</v>
      </c>
      <c r="K6195" s="26">
        <v>0.21</v>
      </c>
    </row>
    <row r="6196" spans="1:11">
      <c r="A6196" s="4">
        <v>40518</v>
      </c>
      <c r="B6196" t="s">
        <v>9549</v>
      </c>
      <c r="C6196" s="5">
        <f>IF($F$2=0," - ",Tabla1[[#This Row],[Base Precio de Lista neto]])</f>
        <v>1843.2571</v>
      </c>
      <c r="D6196" s="5">
        <f>IF($F$2=0," - ",Tabla1[[#This Row],[Base Precio de Lista neto]]*(1-$F$2))</f>
        <v>1290.27997</v>
      </c>
      <c r="E6196" s="5">
        <f>IF($F$2=0," - ",Tabla1[[#This Row],[Base para Mejor precio]]*(1-$F$2))</f>
        <v>1161.2519729999999</v>
      </c>
      <c r="F6196" s="4" t="s">
        <v>6</v>
      </c>
      <c r="G6196" s="16" t="s">
        <v>6131</v>
      </c>
      <c r="H6196" s="5">
        <f>IFERROR(IF($F$3=0,"-",Tabla1[[#This Row],[Precio de Cliente neto]]*(1+$F$3)),"-")</f>
        <v>1935.4199550000001</v>
      </c>
      <c r="I6196" s="5">
        <v>1843.2571</v>
      </c>
      <c r="J6196" s="5">
        <v>1658.93139</v>
      </c>
      <c r="K6196" s="26">
        <v>0.21</v>
      </c>
    </row>
    <row r="6197" spans="1:11">
      <c r="A6197" s="4">
        <v>40519</v>
      </c>
      <c r="B6197" t="s">
        <v>9550</v>
      </c>
      <c r="C6197" s="5">
        <f>IF($F$2=0," - ",Tabla1[[#This Row],[Base Precio de Lista neto]])</f>
        <v>1916.2991999999999</v>
      </c>
      <c r="D6197" s="5">
        <f>IF($F$2=0," - ",Tabla1[[#This Row],[Base Precio de Lista neto]]*(1-$F$2))</f>
        <v>1341.4094399999999</v>
      </c>
      <c r="E6197" s="5">
        <f>IF($F$2=0," - ",Tabla1[[#This Row],[Base para Mejor precio]]*(1-$F$2))</f>
        <v>1207.2684959999999</v>
      </c>
      <c r="F6197" s="4" t="s">
        <v>6</v>
      </c>
      <c r="G6197" s="16" t="s">
        <v>6131</v>
      </c>
      <c r="H6197" s="5">
        <f>IFERROR(IF($F$3=0,"-",Tabla1[[#This Row],[Precio de Cliente neto]]*(1+$F$3)),"-")</f>
        <v>2012.1141599999999</v>
      </c>
      <c r="I6197" s="5">
        <v>1916.2991999999999</v>
      </c>
      <c r="J6197" s="5">
        <v>1724.6692800000001</v>
      </c>
      <c r="K6197" s="26">
        <v>0.21</v>
      </c>
    </row>
    <row r="6198" spans="1:11">
      <c r="A6198" s="4">
        <v>40520</v>
      </c>
      <c r="B6198" t="s">
        <v>9551</v>
      </c>
      <c r="C6198" s="5">
        <f>IF($F$2=0," - ",Tabla1[[#This Row],[Base Precio de Lista neto]])</f>
        <v>2320.7073</v>
      </c>
      <c r="D6198" s="5">
        <f>IF($F$2=0," - ",Tabla1[[#This Row],[Base Precio de Lista neto]]*(1-$F$2))</f>
        <v>1624.4951099999998</v>
      </c>
      <c r="E6198" s="5">
        <f>IF($F$2=0," - ",Tabla1[[#This Row],[Base para Mejor precio]]*(1-$F$2))</f>
        <v>1462.045599</v>
      </c>
      <c r="F6198" s="4" t="s">
        <v>6</v>
      </c>
      <c r="G6198" s="16" t="s">
        <v>6131</v>
      </c>
      <c r="H6198" s="5">
        <f>IFERROR(IF($F$3=0,"-",Tabla1[[#This Row],[Precio de Cliente neto]]*(1+$F$3)),"-")</f>
        <v>2436.7426649999998</v>
      </c>
      <c r="I6198" s="5">
        <v>2320.7073</v>
      </c>
      <c r="J6198" s="5">
        <v>2088.6365700000001</v>
      </c>
      <c r="K6198" s="26">
        <v>0.21</v>
      </c>
    </row>
    <row r="6199" spans="1:11">
      <c r="A6199" s="4">
        <v>40521</v>
      </c>
      <c r="B6199" t="s">
        <v>9552</v>
      </c>
      <c r="C6199" s="5">
        <f>IF($F$2=0," - ",Tabla1[[#This Row],[Base Precio de Lista neto]])</f>
        <v>3022.6104</v>
      </c>
      <c r="D6199" s="5">
        <f>IF($F$2=0," - ",Tabla1[[#This Row],[Base Precio de Lista neto]]*(1-$F$2))</f>
        <v>2115.82728</v>
      </c>
      <c r="E6199" s="5">
        <f>IF($F$2=0," - ",Tabla1[[#This Row],[Base para Mejor precio]]*(1-$F$2))</f>
        <v>1904.2445519999999</v>
      </c>
      <c r="F6199" s="4" t="s">
        <v>6</v>
      </c>
      <c r="G6199" s="16" t="s">
        <v>6131</v>
      </c>
      <c r="H6199" s="5">
        <f>IFERROR(IF($F$3=0,"-",Tabla1[[#This Row],[Precio de Cliente neto]]*(1+$F$3)),"-")</f>
        <v>3173.7409200000002</v>
      </c>
      <c r="I6199" s="5">
        <v>3022.6104</v>
      </c>
      <c r="J6199" s="5">
        <v>2720.3493600000002</v>
      </c>
      <c r="K6199" s="26">
        <v>0.21</v>
      </c>
    </row>
    <row r="6200" spans="1:11">
      <c r="A6200" s="4">
        <v>40522</v>
      </c>
      <c r="B6200" t="s">
        <v>9553</v>
      </c>
      <c r="C6200" s="5">
        <f>IF($F$2=0," - ",Tabla1[[#This Row],[Base Precio de Lista neto]])</f>
        <v>4550.5505999999996</v>
      </c>
      <c r="D6200" s="5">
        <f>IF($F$2=0," - ",Tabla1[[#This Row],[Base Precio de Lista neto]]*(1-$F$2))</f>
        <v>3185.3854199999996</v>
      </c>
      <c r="E6200" s="5">
        <f>IF($F$2=0," - ",Tabla1[[#This Row],[Base para Mejor precio]]*(1-$F$2))</f>
        <v>2866.8468779999998</v>
      </c>
      <c r="F6200" s="4" t="s">
        <v>6</v>
      </c>
      <c r="G6200" s="16" t="s">
        <v>6131</v>
      </c>
      <c r="H6200" s="5">
        <f>IFERROR(IF($F$3=0,"-",Tabla1[[#This Row],[Precio de Cliente neto]]*(1+$F$3)),"-")</f>
        <v>4778.0781299999999</v>
      </c>
      <c r="I6200" s="5">
        <v>4550.5505999999996</v>
      </c>
      <c r="J6200" s="5">
        <v>4095.4955399999999</v>
      </c>
      <c r="K6200" s="26">
        <v>0.21</v>
      </c>
    </row>
    <row r="6201" spans="1:11">
      <c r="A6201" s="4">
        <v>40523</v>
      </c>
      <c r="B6201" t="s">
        <v>9554</v>
      </c>
      <c r="C6201" s="5">
        <f>IF($F$2=0," - ",Tabla1[[#This Row],[Base Precio de Lista neto]])</f>
        <v>2060.3081000000002</v>
      </c>
      <c r="D6201" s="5">
        <f>IF($F$2=0," - ",Tabla1[[#This Row],[Base Precio de Lista neto]]*(1-$F$2))</f>
        <v>1442.21567</v>
      </c>
      <c r="E6201" s="5">
        <f>IF($F$2=0," - ",Tabla1[[#This Row],[Base para Mejor precio]]*(1-$F$2))</f>
        <v>1297.994103</v>
      </c>
      <c r="F6201" s="4" t="s">
        <v>6</v>
      </c>
      <c r="G6201" s="16" t="s">
        <v>6131</v>
      </c>
      <c r="H6201" s="5">
        <f>IFERROR(IF($F$3=0,"-",Tabla1[[#This Row],[Precio de Cliente neto]]*(1+$F$3)),"-")</f>
        <v>2163.3235050000003</v>
      </c>
      <c r="I6201" s="5">
        <v>2060.3081000000002</v>
      </c>
      <c r="J6201" s="5">
        <v>1854.27729</v>
      </c>
      <c r="K6201" s="26">
        <v>0.21</v>
      </c>
    </row>
    <row r="6202" spans="1:11">
      <c r="A6202" s="4">
        <v>40524</v>
      </c>
      <c r="B6202" t="s">
        <v>9555</v>
      </c>
      <c r="C6202" s="5">
        <f>IF($F$2=0," - ",Tabla1[[#This Row],[Base Precio de Lista neto]])</f>
        <v>2143.1473999999998</v>
      </c>
      <c r="D6202" s="5">
        <f>IF($F$2=0," - ",Tabla1[[#This Row],[Base Precio de Lista neto]]*(1-$F$2))</f>
        <v>1500.2031799999997</v>
      </c>
      <c r="E6202" s="5">
        <f>IF($F$2=0," - ",Tabla1[[#This Row],[Base para Mejor precio]]*(1-$F$2))</f>
        <v>1350.1828619999999</v>
      </c>
      <c r="F6202" s="4" t="s">
        <v>6</v>
      </c>
      <c r="G6202" s="16" t="s">
        <v>6131</v>
      </c>
      <c r="H6202" s="5">
        <f>IFERROR(IF($F$3=0,"-",Tabla1[[#This Row],[Precio de Cliente neto]]*(1+$F$3)),"-")</f>
        <v>2250.3047699999997</v>
      </c>
      <c r="I6202" s="5">
        <v>2143.1473999999998</v>
      </c>
      <c r="J6202" s="5">
        <v>1928.83266</v>
      </c>
      <c r="K6202" s="26">
        <v>0.21</v>
      </c>
    </row>
    <row r="6203" spans="1:11">
      <c r="A6203" s="4">
        <v>40525</v>
      </c>
      <c r="B6203" t="s">
        <v>9556</v>
      </c>
      <c r="C6203" s="5">
        <f>IF($F$2=0," - ",Tabla1[[#This Row],[Base Precio de Lista neto]])</f>
        <v>2911.8618999999999</v>
      </c>
      <c r="D6203" s="5">
        <f>IF($F$2=0," - ",Tabla1[[#This Row],[Base Precio de Lista neto]]*(1-$F$2))</f>
        <v>2038.3033299999997</v>
      </c>
      <c r="E6203" s="5">
        <f>IF($F$2=0," - ",Tabla1[[#This Row],[Base para Mejor precio]]*(1-$F$2))</f>
        <v>1834.4729969999999</v>
      </c>
      <c r="F6203" s="4" t="s">
        <v>6</v>
      </c>
      <c r="G6203" s="16" t="s">
        <v>6131</v>
      </c>
      <c r="H6203" s="5">
        <f>IFERROR(IF($F$3=0,"-",Tabla1[[#This Row],[Precio de Cliente neto]]*(1+$F$3)),"-")</f>
        <v>3057.4549949999996</v>
      </c>
      <c r="I6203" s="5">
        <v>2911.8618999999999</v>
      </c>
      <c r="J6203" s="5">
        <v>2620.67571</v>
      </c>
      <c r="K6203" s="26">
        <v>0.21</v>
      </c>
    </row>
    <row r="6204" spans="1:11">
      <c r="A6204" s="4">
        <v>40526</v>
      </c>
      <c r="B6204" t="s">
        <v>9557</v>
      </c>
      <c r="C6204" s="5">
        <f>IF($F$2=0," - ",Tabla1[[#This Row],[Base Precio de Lista neto]])</f>
        <v>3643.1725999999999</v>
      </c>
      <c r="D6204" s="5">
        <f>IF($F$2=0," - ",Tabla1[[#This Row],[Base Precio de Lista neto]]*(1-$F$2))</f>
        <v>2550.2208199999995</v>
      </c>
      <c r="E6204" s="5">
        <f>IF($F$2=0," - ",Tabla1[[#This Row],[Base para Mejor precio]]*(1-$F$2))</f>
        <v>2295.198738</v>
      </c>
      <c r="F6204" s="4" t="s">
        <v>6</v>
      </c>
      <c r="G6204" s="16" t="s">
        <v>6131</v>
      </c>
      <c r="H6204" s="5">
        <f>IFERROR(IF($F$3=0,"-",Tabla1[[#This Row],[Precio de Cliente neto]]*(1+$F$3)),"-")</f>
        <v>3825.3312299999993</v>
      </c>
      <c r="I6204" s="5">
        <v>3643.1725999999999</v>
      </c>
      <c r="J6204" s="5">
        <v>3278.8553400000001</v>
      </c>
      <c r="K6204" s="26">
        <v>0.21</v>
      </c>
    </row>
    <row r="6205" spans="1:11">
      <c r="A6205" s="4">
        <v>40527</v>
      </c>
      <c r="B6205" t="s">
        <v>9558</v>
      </c>
      <c r="C6205" s="5">
        <f>IF($F$2=0," - ",Tabla1[[#This Row],[Base Precio de Lista neto]])</f>
        <v>5020.5648000000001</v>
      </c>
      <c r="D6205" s="5">
        <f>IF($F$2=0," - ",Tabla1[[#This Row],[Base Precio de Lista neto]]*(1-$F$2))</f>
        <v>3514.39536</v>
      </c>
      <c r="E6205" s="5">
        <f>IF($F$2=0," - ",Tabla1[[#This Row],[Base para Mejor precio]]*(1-$F$2))</f>
        <v>3162.9558239999997</v>
      </c>
      <c r="F6205" s="4" t="s">
        <v>6</v>
      </c>
      <c r="G6205" s="16" t="s">
        <v>6131</v>
      </c>
      <c r="H6205" s="5">
        <f>IFERROR(IF($F$3=0,"-",Tabla1[[#This Row],[Precio de Cliente neto]]*(1+$F$3)),"-")</f>
        <v>5271.5930399999997</v>
      </c>
      <c r="I6205" s="5">
        <v>5020.5648000000001</v>
      </c>
      <c r="J6205" s="5">
        <v>4518.5083199999999</v>
      </c>
      <c r="K6205" s="26">
        <v>0.21</v>
      </c>
    </row>
    <row r="6206" spans="1:11">
      <c r="A6206" s="4">
        <v>40528</v>
      </c>
      <c r="B6206" t="s">
        <v>9559</v>
      </c>
      <c r="C6206" s="5">
        <f>IF($F$2=0," - ",Tabla1[[#This Row],[Base Precio de Lista neto]])</f>
        <v>1868.4992999999999</v>
      </c>
      <c r="D6206" s="5">
        <f>IF($F$2=0," - ",Tabla1[[#This Row],[Base Precio de Lista neto]]*(1-$F$2))</f>
        <v>1307.9495099999999</v>
      </c>
      <c r="E6206" s="5">
        <f>IF($F$2=0," - ",Tabla1[[#This Row],[Base para Mejor precio]]*(1-$F$2))</f>
        <v>1177.1545590000001</v>
      </c>
      <c r="F6206" s="4" t="s">
        <v>6</v>
      </c>
      <c r="G6206" s="16" t="s">
        <v>6131</v>
      </c>
      <c r="H6206" s="5">
        <f>IFERROR(IF($F$3=0,"-",Tabla1[[#This Row],[Precio de Cliente neto]]*(1+$F$3)),"-")</f>
        <v>1961.9242649999999</v>
      </c>
      <c r="I6206" s="5">
        <v>1868.4992999999999</v>
      </c>
      <c r="J6206" s="5">
        <v>1681.6493700000001</v>
      </c>
      <c r="K6206" s="26">
        <v>0.21</v>
      </c>
    </row>
    <row r="6207" spans="1:11">
      <c r="A6207" s="4">
        <v>40529</v>
      </c>
      <c r="B6207" t="s">
        <v>9560</v>
      </c>
      <c r="C6207" s="5">
        <f>IF($F$2=0," - ",Tabla1[[#This Row],[Base Precio de Lista neto]])</f>
        <v>2022.8961999999999</v>
      </c>
      <c r="D6207" s="5">
        <f>IF($F$2=0," - ",Tabla1[[#This Row],[Base Precio de Lista neto]]*(1-$F$2))</f>
        <v>1416.0273399999999</v>
      </c>
      <c r="E6207" s="5">
        <f>IF($F$2=0," - ",Tabla1[[#This Row],[Base para Mejor precio]]*(1-$F$2))</f>
        <v>1274.4246059999998</v>
      </c>
      <c r="F6207" s="4" t="s">
        <v>6</v>
      </c>
      <c r="G6207" s="16" t="s">
        <v>6131</v>
      </c>
      <c r="H6207" s="5">
        <f>IFERROR(IF($F$3=0,"-",Tabla1[[#This Row],[Precio de Cliente neto]]*(1+$F$3)),"-")</f>
        <v>2124.0410099999999</v>
      </c>
      <c r="I6207" s="5">
        <v>2022.8961999999999</v>
      </c>
      <c r="J6207" s="5">
        <v>1820.6065799999999</v>
      </c>
      <c r="K6207" s="26">
        <v>0.21</v>
      </c>
    </row>
    <row r="6208" spans="1:11">
      <c r="A6208" s="4">
        <v>40530</v>
      </c>
      <c r="B6208" t="s">
        <v>9561</v>
      </c>
      <c r="C6208" s="5">
        <f>IF($F$2=0," - ",Tabla1[[#This Row],[Base Precio de Lista neto]])</f>
        <v>2297.8434000000002</v>
      </c>
      <c r="D6208" s="5">
        <f>IF($F$2=0," - ",Tabla1[[#This Row],[Base Precio de Lista neto]]*(1-$F$2))</f>
        <v>1608.49038</v>
      </c>
      <c r="E6208" s="5">
        <f>IF($F$2=0," - ",Tabla1[[#This Row],[Base para Mejor precio]]*(1-$F$2))</f>
        <v>1447.6413419999999</v>
      </c>
      <c r="F6208" s="4" t="s">
        <v>6</v>
      </c>
      <c r="G6208" s="16" t="s">
        <v>6131</v>
      </c>
      <c r="H6208" s="5">
        <f>IFERROR(IF($F$3=0,"-",Tabla1[[#This Row],[Precio de Cliente neto]]*(1+$F$3)),"-")</f>
        <v>2412.7355699999998</v>
      </c>
      <c r="I6208" s="5">
        <v>2297.8434000000002</v>
      </c>
      <c r="J6208" s="5">
        <v>2068.05906</v>
      </c>
      <c r="K6208" s="26">
        <v>0.21</v>
      </c>
    </row>
    <row r="6209" spans="1:11">
      <c r="A6209" s="4">
        <v>40531</v>
      </c>
      <c r="B6209" t="s">
        <v>9562</v>
      </c>
      <c r="C6209" s="5">
        <f>IF($F$2=0," - ",Tabla1[[#This Row],[Base Precio de Lista neto]])</f>
        <v>3089.7157000000002</v>
      </c>
      <c r="D6209" s="5">
        <f>IF($F$2=0," - ",Tabla1[[#This Row],[Base Precio de Lista neto]]*(1-$F$2))</f>
        <v>2162.8009900000002</v>
      </c>
      <c r="E6209" s="5">
        <f>IF($F$2=0," - ",Tabla1[[#This Row],[Base para Mejor precio]]*(1-$F$2))</f>
        <v>1946.5208909999999</v>
      </c>
      <c r="F6209" s="4" t="s">
        <v>6</v>
      </c>
      <c r="G6209" s="16" t="s">
        <v>6131</v>
      </c>
      <c r="H6209" s="5">
        <f>IFERROR(IF($F$3=0,"-",Tabla1[[#This Row],[Precio de Cliente neto]]*(1+$F$3)),"-")</f>
        <v>3244.2014850000005</v>
      </c>
      <c r="I6209" s="5">
        <v>3089.7157000000002</v>
      </c>
      <c r="J6209" s="5">
        <v>2780.74413</v>
      </c>
      <c r="K6209" s="26">
        <v>0.21</v>
      </c>
    </row>
    <row r="6210" spans="1:11">
      <c r="A6210" s="4">
        <v>40532</v>
      </c>
      <c r="B6210" t="s">
        <v>9563</v>
      </c>
      <c r="C6210" s="5">
        <f>IF($F$2=0," - ",Tabla1[[#This Row],[Base Precio de Lista neto]])</f>
        <v>4550.5505999999996</v>
      </c>
      <c r="D6210" s="5">
        <f>IF($F$2=0," - ",Tabla1[[#This Row],[Base Precio de Lista neto]]*(1-$F$2))</f>
        <v>3185.3854199999996</v>
      </c>
      <c r="E6210" s="5">
        <f>IF($F$2=0," - ",Tabla1[[#This Row],[Base para Mejor precio]]*(1-$F$2))</f>
        <v>2866.8468779999998</v>
      </c>
      <c r="F6210" s="4" t="s">
        <v>6</v>
      </c>
      <c r="G6210" s="16" t="s">
        <v>6131</v>
      </c>
      <c r="H6210" s="5">
        <f>IFERROR(IF($F$3=0,"-",Tabla1[[#This Row],[Precio de Cliente neto]]*(1+$F$3)),"-")</f>
        <v>4778.0781299999999</v>
      </c>
      <c r="I6210" s="5">
        <v>4550.5505999999996</v>
      </c>
      <c r="J6210" s="5">
        <v>4095.4955399999999</v>
      </c>
      <c r="K6210" s="26">
        <v>0.21</v>
      </c>
    </row>
    <row r="6211" spans="1:11">
      <c r="A6211" s="4">
        <v>40533</v>
      </c>
      <c r="B6211" t="s">
        <v>9564</v>
      </c>
      <c r="C6211" s="5">
        <f>IF($F$2=0," - ",Tabla1[[#This Row],[Base Precio de Lista neto]])</f>
        <v>2001.5144</v>
      </c>
      <c r="D6211" s="5">
        <f>IF($F$2=0," - ",Tabla1[[#This Row],[Base Precio de Lista neto]]*(1-$F$2))</f>
        <v>1401.06008</v>
      </c>
      <c r="E6211" s="5">
        <f>IF($F$2=0," - ",Tabla1[[#This Row],[Base para Mejor precio]]*(1-$F$2))</f>
        <v>1260.9540719999998</v>
      </c>
      <c r="F6211" s="4" t="s">
        <v>6</v>
      </c>
      <c r="G6211" s="16" t="s">
        <v>6131</v>
      </c>
      <c r="H6211" s="5">
        <f>IFERROR(IF($F$3=0,"-",Tabla1[[#This Row],[Precio de Cliente neto]]*(1+$F$3)),"-")</f>
        <v>2101.5901199999998</v>
      </c>
      <c r="I6211" s="5">
        <v>2001.5144</v>
      </c>
      <c r="J6211" s="5">
        <v>1801.3629599999999</v>
      </c>
      <c r="K6211" s="26">
        <v>0.21</v>
      </c>
    </row>
    <row r="6212" spans="1:11">
      <c r="A6212" s="4">
        <v>40534</v>
      </c>
      <c r="B6212" t="s">
        <v>9565</v>
      </c>
      <c r="C6212" s="5">
        <f>IF($F$2=0," - ",Tabla1[[#This Row],[Base Precio de Lista neto]])</f>
        <v>2130.3757999999998</v>
      </c>
      <c r="D6212" s="5">
        <f>IF($F$2=0," - ",Tabla1[[#This Row],[Base Precio de Lista neto]]*(1-$F$2))</f>
        <v>1491.2630599999998</v>
      </c>
      <c r="E6212" s="5">
        <f>IF($F$2=0," - ",Tabla1[[#This Row],[Base para Mejor precio]]*(1-$F$2))</f>
        <v>1342.1367539999999</v>
      </c>
      <c r="F6212" s="4" t="s">
        <v>6</v>
      </c>
      <c r="G6212" s="16" t="s">
        <v>6131</v>
      </c>
      <c r="H6212" s="5">
        <f>IFERROR(IF($F$3=0,"-",Tabla1[[#This Row],[Precio de Cliente neto]]*(1+$F$3)),"-")</f>
        <v>2236.8945899999999</v>
      </c>
      <c r="I6212" s="5">
        <v>2130.3757999999998</v>
      </c>
      <c r="J6212" s="5">
        <v>1917.3382200000001</v>
      </c>
      <c r="K6212" s="26">
        <v>0.21</v>
      </c>
    </row>
    <row r="6213" spans="1:11">
      <c r="A6213" s="4">
        <v>40535</v>
      </c>
      <c r="B6213" t="s">
        <v>9566</v>
      </c>
      <c r="C6213" s="5">
        <f>IF($F$2=0," - ",Tabla1[[#This Row],[Base Precio de Lista neto]])</f>
        <v>2610.1927999999998</v>
      </c>
      <c r="D6213" s="5">
        <f>IF($F$2=0," - ",Tabla1[[#This Row],[Base Precio de Lista neto]]*(1-$F$2))</f>
        <v>1827.1349599999996</v>
      </c>
      <c r="E6213" s="5">
        <f>IF($F$2=0," - ",Tabla1[[#This Row],[Base para Mejor precio]]*(1-$F$2))</f>
        <v>1644.4214639999998</v>
      </c>
      <c r="F6213" s="4" t="s">
        <v>6</v>
      </c>
      <c r="G6213" s="16" t="s">
        <v>6131</v>
      </c>
      <c r="H6213" s="5">
        <f>IFERROR(IF($F$3=0,"-",Tabla1[[#This Row],[Precio de Cliente neto]]*(1+$F$3)),"-")</f>
        <v>2740.7024399999996</v>
      </c>
      <c r="I6213" s="5">
        <v>2610.1927999999998</v>
      </c>
      <c r="J6213" s="5">
        <v>2349.1735199999998</v>
      </c>
      <c r="K6213" s="26">
        <v>0.21</v>
      </c>
    </row>
    <row r="6214" spans="1:11">
      <c r="A6214" s="4">
        <v>40536</v>
      </c>
      <c r="B6214" t="s">
        <v>9567</v>
      </c>
      <c r="C6214" s="5">
        <f>IF($F$2=0," - ",Tabla1[[#This Row],[Base Precio de Lista neto]])</f>
        <v>3302.3090999999999</v>
      </c>
      <c r="D6214" s="5">
        <f>IF($F$2=0," - ",Tabla1[[#This Row],[Base Precio de Lista neto]]*(1-$F$2))</f>
        <v>2311.6163699999997</v>
      </c>
      <c r="E6214" s="5">
        <f>IF($F$2=0," - ",Tabla1[[#This Row],[Base para Mejor precio]]*(1-$F$2))</f>
        <v>2080.454733</v>
      </c>
      <c r="F6214" s="4" t="s">
        <v>6</v>
      </c>
      <c r="G6214" s="16" t="s">
        <v>6131</v>
      </c>
      <c r="H6214" s="5">
        <f>IFERROR(IF($F$3=0,"-",Tabla1[[#This Row],[Precio de Cliente neto]]*(1+$F$3)),"-")</f>
        <v>3467.4245549999996</v>
      </c>
      <c r="I6214" s="5">
        <v>3302.3090999999999</v>
      </c>
      <c r="J6214" s="5">
        <v>2972.0781900000002</v>
      </c>
      <c r="K6214" s="26">
        <v>0.21</v>
      </c>
    </row>
    <row r="6215" spans="1:11">
      <c r="A6215" s="4">
        <v>40537</v>
      </c>
      <c r="B6215" t="s">
        <v>9568</v>
      </c>
      <c r="C6215" s="5">
        <f>IF($F$2=0," - ",Tabla1[[#This Row],[Base Precio de Lista neto]])</f>
        <v>4728.9965000000002</v>
      </c>
      <c r="D6215" s="5">
        <f>IF($F$2=0," - ",Tabla1[[#This Row],[Base Precio de Lista neto]]*(1-$F$2))</f>
        <v>3310.2975499999998</v>
      </c>
      <c r="E6215" s="5">
        <f>IF($F$2=0," - ",Tabla1[[#This Row],[Base para Mejor precio]]*(1-$F$2))</f>
        <v>2979.2677949999998</v>
      </c>
      <c r="F6215" s="4" t="s">
        <v>6</v>
      </c>
      <c r="G6215" s="16" t="s">
        <v>6131</v>
      </c>
      <c r="H6215" s="5">
        <f>IFERROR(IF($F$3=0,"-",Tabla1[[#This Row],[Precio de Cliente neto]]*(1+$F$3)),"-")</f>
        <v>4965.4463249999999</v>
      </c>
      <c r="I6215" s="5">
        <v>4728.9965000000002</v>
      </c>
      <c r="J6215" s="5">
        <v>4256.0968499999999</v>
      </c>
      <c r="K6215" s="26">
        <v>0.21</v>
      </c>
    </row>
    <row r="6216" spans="1:11">
      <c r="A6216" s="4">
        <v>40538</v>
      </c>
      <c r="B6216" t="s">
        <v>9569</v>
      </c>
      <c r="C6216" s="5">
        <f>IF($F$2=0," - ",Tabla1[[#This Row],[Base Precio de Lista neto]])</f>
        <v>2291.3065999999999</v>
      </c>
      <c r="D6216" s="5">
        <f>IF($F$2=0," - ",Tabla1[[#This Row],[Base Precio de Lista neto]]*(1-$F$2))</f>
        <v>1603.9146199999998</v>
      </c>
      <c r="E6216" s="5">
        <f>IF($F$2=0," - ",Tabla1[[#This Row],[Base para Mejor precio]]*(1-$F$2))</f>
        <v>1443.523158</v>
      </c>
      <c r="F6216" s="4" t="s">
        <v>6</v>
      </c>
      <c r="G6216" s="16" t="s">
        <v>6131</v>
      </c>
      <c r="H6216" s="5">
        <f>IFERROR(IF($F$3=0,"-",Tabla1[[#This Row],[Precio de Cliente neto]]*(1+$F$3)),"-")</f>
        <v>2405.8719299999998</v>
      </c>
      <c r="I6216" s="5">
        <v>2291.3065999999999</v>
      </c>
      <c r="J6216" s="5">
        <v>2062.1759400000001</v>
      </c>
      <c r="K6216" s="26">
        <v>0.21</v>
      </c>
    </row>
    <row r="6217" spans="1:11">
      <c r="A6217" s="4">
        <v>40539</v>
      </c>
      <c r="B6217" t="s">
        <v>9570</v>
      </c>
      <c r="C6217" s="5">
        <f>IF($F$2=0," - ",Tabla1[[#This Row],[Base Precio de Lista neto]])</f>
        <v>2369.3987999999999</v>
      </c>
      <c r="D6217" s="5">
        <f>IF($F$2=0," - ",Tabla1[[#This Row],[Base Precio de Lista neto]]*(1-$F$2))</f>
        <v>1658.5791599999998</v>
      </c>
      <c r="E6217" s="5">
        <f>IF($F$2=0," - ",Tabla1[[#This Row],[Base para Mejor precio]]*(1-$F$2))</f>
        <v>1492.7212439999998</v>
      </c>
      <c r="F6217" s="4" t="s">
        <v>6</v>
      </c>
      <c r="G6217" s="16" t="s">
        <v>6131</v>
      </c>
      <c r="H6217" s="5">
        <f>IFERROR(IF($F$3=0,"-",Tabla1[[#This Row],[Precio de Cliente neto]]*(1+$F$3)),"-")</f>
        <v>2487.8687399999999</v>
      </c>
      <c r="I6217" s="5">
        <v>2369.3987999999999</v>
      </c>
      <c r="J6217" s="5">
        <v>2132.45892</v>
      </c>
      <c r="K6217" s="26">
        <v>0.21</v>
      </c>
    </row>
    <row r="6218" spans="1:11">
      <c r="A6218" s="4">
        <v>40540</v>
      </c>
      <c r="B6218" t="s">
        <v>9571</v>
      </c>
      <c r="C6218" s="5">
        <f>IF($F$2=0," - ",Tabla1[[#This Row],[Base Precio de Lista neto]])</f>
        <v>2851.8885</v>
      </c>
      <c r="D6218" s="5">
        <f>IF($F$2=0," - ",Tabla1[[#This Row],[Base Precio de Lista neto]]*(1-$F$2))</f>
        <v>1996.3219499999998</v>
      </c>
      <c r="E6218" s="5">
        <f>IF($F$2=0," - ",Tabla1[[#This Row],[Base para Mejor precio]]*(1-$F$2))</f>
        <v>1796.6897549999999</v>
      </c>
      <c r="F6218" s="4" t="s">
        <v>6</v>
      </c>
      <c r="G6218" s="16" t="s">
        <v>6131</v>
      </c>
      <c r="H6218" s="5">
        <f>IFERROR(IF($F$3=0,"-",Tabla1[[#This Row],[Precio de Cliente neto]]*(1+$F$3)),"-")</f>
        <v>2994.4829249999998</v>
      </c>
      <c r="I6218" s="5">
        <v>2851.8885</v>
      </c>
      <c r="J6218" s="5">
        <v>2566.69965</v>
      </c>
      <c r="K6218" s="26">
        <v>0.21</v>
      </c>
    </row>
    <row r="6219" spans="1:11">
      <c r="A6219" s="4">
        <v>40541</v>
      </c>
      <c r="B6219" t="s">
        <v>9572</v>
      </c>
      <c r="C6219" s="5">
        <f>IF($F$2=0," - ",Tabla1[[#This Row],[Base Precio de Lista neto]])</f>
        <v>3669.0014999999999</v>
      </c>
      <c r="D6219" s="5">
        <f>IF($F$2=0," - ",Tabla1[[#This Row],[Base Precio de Lista neto]]*(1-$F$2))</f>
        <v>2568.3010499999996</v>
      </c>
      <c r="E6219" s="5">
        <f>IF($F$2=0," - ",Tabla1[[#This Row],[Base para Mejor precio]]*(1-$F$2))</f>
        <v>2311.4709449999996</v>
      </c>
      <c r="F6219" s="4" t="s">
        <v>6</v>
      </c>
      <c r="G6219" s="16" t="s">
        <v>6131</v>
      </c>
      <c r="H6219" s="5">
        <f>IFERROR(IF($F$3=0,"-",Tabla1[[#This Row],[Precio de Cliente neto]]*(1+$F$3)),"-")</f>
        <v>3852.4515749999991</v>
      </c>
      <c r="I6219" s="5">
        <v>3669.0014999999999</v>
      </c>
      <c r="J6219" s="5">
        <v>3302.1013499999999</v>
      </c>
      <c r="K6219" s="26">
        <v>0.21</v>
      </c>
    </row>
    <row r="6220" spans="1:11">
      <c r="A6220" s="4">
        <v>40542</v>
      </c>
      <c r="B6220" t="s">
        <v>9573</v>
      </c>
      <c r="C6220" s="5">
        <f>IF($F$2=0," - ",Tabla1[[#This Row],[Base Precio de Lista neto]])</f>
        <v>5538.6882999999998</v>
      </c>
      <c r="D6220" s="5">
        <f>IF($F$2=0," - ",Tabla1[[#This Row],[Base Precio de Lista neto]]*(1-$F$2))</f>
        <v>3877.0818099999997</v>
      </c>
      <c r="E6220" s="5">
        <f>IF($F$2=0," - ",Tabla1[[#This Row],[Base para Mejor precio]]*(1-$F$2))</f>
        <v>3489.3736290000002</v>
      </c>
      <c r="F6220" s="4" t="s">
        <v>6</v>
      </c>
      <c r="G6220" s="16" t="s">
        <v>6131</v>
      </c>
      <c r="H6220" s="5">
        <f>IFERROR(IF($F$3=0,"-",Tabla1[[#This Row],[Precio de Cliente neto]]*(1+$F$3)),"-")</f>
        <v>5815.6227149999995</v>
      </c>
      <c r="I6220" s="5">
        <v>5538.6882999999998</v>
      </c>
      <c r="J6220" s="5">
        <v>4984.8194700000004</v>
      </c>
      <c r="K6220" s="26">
        <v>0.21</v>
      </c>
    </row>
    <row r="6221" spans="1:11">
      <c r="A6221" s="4">
        <v>40543</v>
      </c>
      <c r="B6221" t="s">
        <v>9574</v>
      </c>
      <c r="C6221" s="5">
        <f>IF($F$2=0," - ",Tabla1[[#This Row],[Base Precio de Lista neto]])</f>
        <v>2342.0850999999998</v>
      </c>
      <c r="D6221" s="5">
        <f>IF($F$2=0," - ",Tabla1[[#This Row],[Base Precio de Lista neto]]*(1-$F$2))</f>
        <v>1639.4595699999998</v>
      </c>
      <c r="E6221" s="5">
        <f>IF($F$2=0," - ",Tabla1[[#This Row],[Base para Mejor precio]]*(1-$F$2))</f>
        <v>1475.5136129999999</v>
      </c>
      <c r="F6221" s="4" t="s">
        <v>6</v>
      </c>
      <c r="G6221" s="16" t="s">
        <v>6131</v>
      </c>
      <c r="H6221" s="5">
        <f>IFERROR(IF($F$3=0,"-",Tabla1[[#This Row],[Precio de Cliente neto]]*(1+$F$3)),"-")</f>
        <v>2459.1893549999995</v>
      </c>
      <c r="I6221" s="5">
        <v>2342.0850999999998</v>
      </c>
      <c r="J6221" s="5">
        <v>2107.8765899999999</v>
      </c>
      <c r="K6221" s="26">
        <v>0.21</v>
      </c>
    </row>
    <row r="6222" spans="1:11">
      <c r="A6222" s="4">
        <v>40544</v>
      </c>
      <c r="B6222" t="s">
        <v>9575</v>
      </c>
      <c r="C6222" s="5">
        <f>IF($F$2=0," - ",Tabla1[[#This Row],[Base Precio de Lista neto]])</f>
        <v>2644.0419000000002</v>
      </c>
      <c r="D6222" s="5">
        <f>IF($F$2=0," - ",Tabla1[[#This Row],[Base Precio de Lista neto]]*(1-$F$2))</f>
        <v>1850.82933</v>
      </c>
      <c r="E6222" s="5">
        <f>IF($F$2=0," - ",Tabla1[[#This Row],[Base para Mejor precio]]*(1-$F$2))</f>
        <v>1665.7463969999999</v>
      </c>
      <c r="F6222" s="4" t="s">
        <v>6</v>
      </c>
      <c r="G6222" s="16" t="s">
        <v>6131</v>
      </c>
      <c r="H6222" s="5">
        <f>IFERROR(IF($F$3=0,"-",Tabla1[[#This Row],[Precio de Cliente neto]]*(1+$F$3)),"-")</f>
        <v>2776.2439949999998</v>
      </c>
      <c r="I6222" s="5">
        <v>2644.0419000000002</v>
      </c>
      <c r="J6222" s="5">
        <v>2379.63771</v>
      </c>
      <c r="K6222" s="26">
        <v>0.21</v>
      </c>
    </row>
    <row r="6223" spans="1:11">
      <c r="A6223" s="4">
        <v>40545</v>
      </c>
      <c r="B6223" t="s">
        <v>9576</v>
      </c>
      <c r="C6223" s="5">
        <f>IF($F$2=0," - ",Tabla1[[#This Row],[Base Precio de Lista neto]])</f>
        <v>3361.692</v>
      </c>
      <c r="D6223" s="5">
        <f>IF($F$2=0," - ",Tabla1[[#This Row],[Base Precio de Lista neto]]*(1-$F$2))</f>
        <v>2353.1843999999996</v>
      </c>
      <c r="E6223" s="5">
        <f>IF($F$2=0," - ",Tabla1[[#This Row],[Base para Mejor precio]]*(1-$F$2))</f>
        <v>2117.8659600000001</v>
      </c>
      <c r="F6223" s="4" t="s">
        <v>6</v>
      </c>
      <c r="G6223" s="16" t="s">
        <v>6131</v>
      </c>
      <c r="H6223" s="5">
        <f>IFERROR(IF($F$3=0,"-",Tabla1[[#This Row],[Precio de Cliente neto]]*(1+$F$3)),"-")</f>
        <v>3529.7765999999992</v>
      </c>
      <c r="I6223" s="5">
        <v>3361.692</v>
      </c>
      <c r="J6223" s="5">
        <v>3025.5228000000002</v>
      </c>
      <c r="K6223" s="26">
        <v>0.21</v>
      </c>
    </row>
    <row r="6224" spans="1:11">
      <c r="A6224" s="4">
        <v>40546</v>
      </c>
      <c r="B6224" t="s">
        <v>9577</v>
      </c>
      <c r="C6224" s="5">
        <f>IF($F$2=0," - ",Tabla1[[#This Row],[Base Precio de Lista neto]])</f>
        <v>4379.5221000000001</v>
      </c>
      <c r="D6224" s="5">
        <f>IF($F$2=0," - ",Tabla1[[#This Row],[Base Precio de Lista neto]]*(1-$F$2))</f>
        <v>3065.6654699999999</v>
      </c>
      <c r="E6224" s="5">
        <f>IF($F$2=0," - ",Tabla1[[#This Row],[Base para Mejor precio]]*(1-$F$2))</f>
        <v>2759.098923</v>
      </c>
      <c r="F6224" s="4" t="s">
        <v>6</v>
      </c>
      <c r="G6224" s="16" t="s">
        <v>6131</v>
      </c>
      <c r="H6224" s="5">
        <f>IFERROR(IF($F$3=0,"-",Tabla1[[#This Row],[Precio de Cliente neto]]*(1+$F$3)),"-")</f>
        <v>4598.4982049999999</v>
      </c>
      <c r="I6224" s="5">
        <v>4379.5221000000001</v>
      </c>
      <c r="J6224" s="5">
        <v>3941.5698900000002</v>
      </c>
      <c r="K6224" s="26">
        <v>0.21</v>
      </c>
    </row>
    <row r="6225" spans="1:11">
      <c r="A6225" s="4">
        <v>40547</v>
      </c>
      <c r="B6225" t="s">
        <v>9578</v>
      </c>
      <c r="C6225" s="5">
        <f>IF($F$2=0," - ",Tabla1[[#This Row],[Base Precio de Lista neto]])</f>
        <v>5582.0370000000003</v>
      </c>
      <c r="D6225" s="5">
        <f>IF($F$2=0," - ",Tabla1[[#This Row],[Base Precio de Lista neto]]*(1-$F$2))</f>
        <v>3907.4258999999997</v>
      </c>
      <c r="E6225" s="5">
        <f>IF($F$2=0," - ",Tabla1[[#This Row],[Base para Mejor precio]]*(1-$F$2))</f>
        <v>3516.6833099999999</v>
      </c>
      <c r="F6225" s="4" t="s">
        <v>6</v>
      </c>
      <c r="G6225" s="16" t="s">
        <v>6131</v>
      </c>
      <c r="H6225" s="5">
        <f>IFERROR(IF($F$3=0,"-",Tabla1[[#This Row],[Precio de Cliente neto]]*(1+$F$3)),"-")</f>
        <v>5861.1388499999994</v>
      </c>
      <c r="I6225" s="5">
        <v>5582.0370000000003</v>
      </c>
      <c r="J6225" s="5">
        <v>5023.8333000000002</v>
      </c>
      <c r="K6225" s="26">
        <v>0.21</v>
      </c>
    </row>
    <row r="6226" spans="1:11">
      <c r="A6226" s="4">
        <v>40548</v>
      </c>
      <c r="B6226" t="s">
        <v>9579</v>
      </c>
      <c r="C6226" s="5">
        <f>IF($F$2=0," - ",Tabla1[[#This Row],[Base Precio de Lista neto]])</f>
        <v>2765.7845000000002</v>
      </c>
      <c r="D6226" s="5">
        <f>IF($F$2=0," - ",Tabla1[[#This Row],[Base Precio de Lista neto]]*(1-$F$2))</f>
        <v>1936.0491500000001</v>
      </c>
      <c r="E6226" s="5">
        <f>IF($F$2=0," - ",Tabla1[[#This Row],[Base para Mejor precio]]*(1-$F$2))</f>
        <v>1742.4442349999997</v>
      </c>
      <c r="F6226" s="4" t="s">
        <v>6</v>
      </c>
      <c r="G6226" s="16" t="s">
        <v>6131</v>
      </c>
      <c r="H6226" s="5">
        <f>IFERROR(IF($F$3=0,"-",Tabla1[[#This Row],[Precio de Cliente neto]]*(1+$F$3)),"-")</f>
        <v>2904.0737250000002</v>
      </c>
      <c r="I6226" s="5">
        <v>2765.7845000000002</v>
      </c>
      <c r="J6226" s="5">
        <v>2489.2060499999998</v>
      </c>
      <c r="K6226" s="26">
        <v>0.21</v>
      </c>
    </row>
    <row r="6227" spans="1:11">
      <c r="A6227" s="4">
        <v>40549</v>
      </c>
      <c r="B6227" t="s">
        <v>9580</v>
      </c>
      <c r="C6227" s="5">
        <f>IF($F$2=0," - ",Tabla1[[#This Row],[Base Precio de Lista neto]])</f>
        <v>2792.5048000000002</v>
      </c>
      <c r="D6227" s="5">
        <f>IF($F$2=0," - ",Tabla1[[#This Row],[Base Precio de Lista neto]]*(1-$F$2))</f>
        <v>1954.7533599999999</v>
      </c>
      <c r="E6227" s="5">
        <f>IF($F$2=0," - ",Tabla1[[#This Row],[Base para Mejor precio]]*(1-$F$2))</f>
        <v>1759.278024</v>
      </c>
      <c r="F6227" s="4" t="s">
        <v>6</v>
      </c>
      <c r="G6227" s="16" t="s">
        <v>6131</v>
      </c>
      <c r="H6227" s="5">
        <f>IFERROR(IF($F$3=0,"-",Tabla1[[#This Row],[Precio de Cliente neto]]*(1+$F$3)),"-")</f>
        <v>2932.13004</v>
      </c>
      <c r="I6227" s="5">
        <v>2792.5048000000002</v>
      </c>
      <c r="J6227" s="5">
        <v>2513.25432</v>
      </c>
      <c r="K6227" s="26">
        <v>0.21</v>
      </c>
    </row>
    <row r="6228" spans="1:11">
      <c r="A6228" s="4">
        <v>40550</v>
      </c>
      <c r="B6228" t="s">
        <v>9581</v>
      </c>
      <c r="C6228" s="5">
        <f>IF($F$2=0," - ",Tabla1[[#This Row],[Base Precio de Lista neto]])</f>
        <v>3677.0162</v>
      </c>
      <c r="D6228" s="5">
        <f>IF($F$2=0," - ",Tabla1[[#This Row],[Base Precio de Lista neto]]*(1-$F$2))</f>
        <v>2573.9113399999997</v>
      </c>
      <c r="E6228" s="5">
        <f>IF($F$2=0," - ",Tabla1[[#This Row],[Base para Mejor precio]]*(1-$F$2))</f>
        <v>2316.5202060000001</v>
      </c>
      <c r="F6228" s="4" t="s">
        <v>6</v>
      </c>
      <c r="G6228" s="16" t="s">
        <v>6131</v>
      </c>
      <c r="H6228" s="5">
        <f>IFERROR(IF($F$3=0,"-",Tabla1[[#This Row],[Precio de Cliente neto]]*(1+$F$3)),"-")</f>
        <v>3860.8670099999995</v>
      </c>
      <c r="I6228" s="5">
        <v>3677.0162</v>
      </c>
      <c r="J6228" s="5">
        <v>3309.3145800000002</v>
      </c>
      <c r="K6228" s="26">
        <v>0.21</v>
      </c>
    </row>
    <row r="6229" spans="1:11">
      <c r="A6229" s="4">
        <v>40551</v>
      </c>
      <c r="B6229" t="s">
        <v>9582</v>
      </c>
      <c r="C6229" s="5">
        <f>IF($F$2=0," - ",Tabla1[[#This Row],[Base Precio de Lista neto]])</f>
        <v>5135.4754999999996</v>
      </c>
      <c r="D6229" s="5">
        <f>IF($F$2=0," - ",Tabla1[[#This Row],[Base Precio de Lista neto]]*(1-$F$2))</f>
        <v>3594.8328499999993</v>
      </c>
      <c r="E6229" s="5">
        <f>IF($F$2=0," - ",Tabla1[[#This Row],[Base para Mejor precio]]*(1-$F$2))</f>
        <v>3235.349565</v>
      </c>
      <c r="F6229" s="4" t="s">
        <v>6</v>
      </c>
      <c r="G6229" s="16" t="s">
        <v>6131</v>
      </c>
      <c r="H6229" s="5">
        <f>IFERROR(IF($F$3=0,"-",Tabla1[[#This Row],[Precio de Cliente neto]]*(1+$F$3)),"-")</f>
        <v>5392.2492749999992</v>
      </c>
      <c r="I6229" s="5">
        <v>5135.4754999999996</v>
      </c>
      <c r="J6229" s="5">
        <v>4621.9279500000002</v>
      </c>
      <c r="K6229" s="26">
        <v>0.21</v>
      </c>
    </row>
    <row r="6230" spans="1:11">
      <c r="A6230" s="4">
        <v>40552</v>
      </c>
      <c r="B6230" t="s">
        <v>9583</v>
      </c>
      <c r="C6230" s="5">
        <f>IF($F$2=0," - ",Tabla1[[#This Row],[Base Precio de Lista neto]])</f>
        <v>6277.7164000000002</v>
      </c>
      <c r="D6230" s="5">
        <f>IF($F$2=0," - ",Tabla1[[#This Row],[Base Precio de Lista neto]]*(1-$F$2))</f>
        <v>4394.4014799999995</v>
      </c>
      <c r="E6230" s="5">
        <f>IF($F$2=0," - ",Tabla1[[#This Row],[Base para Mejor precio]]*(1-$F$2))</f>
        <v>3954.9613319999999</v>
      </c>
      <c r="F6230" s="4" t="s">
        <v>6</v>
      </c>
      <c r="G6230" s="16" t="s">
        <v>6131</v>
      </c>
      <c r="H6230" s="5">
        <f>IFERROR(IF($F$3=0,"-",Tabla1[[#This Row],[Precio de Cliente neto]]*(1+$F$3)),"-")</f>
        <v>6591.6022199999989</v>
      </c>
      <c r="I6230" s="5">
        <v>6277.7164000000002</v>
      </c>
      <c r="J6230" s="5">
        <v>5649.9447600000003</v>
      </c>
      <c r="K6230" s="26">
        <v>0.21</v>
      </c>
    </row>
    <row r="6231" spans="1:11">
      <c r="A6231" s="4">
        <v>40553</v>
      </c>
      <c r="B6231" t="s">
        <v>9584</v>
      </c>
      <c r="C6231" s="5">
        <f>IF($F$2=0," - ",Tabla1[[#This Row],[Base Precio de Lista neto]])</f>
        <v>2926.7121999999999</v>
      </c>
      <c r="D6231" s="5">
        <f>IF($F$2=0," - ",Tabla1[[#This Row],[Base Precio de Lista neto]]*(1-$F$2))</f>
        <v>2048.6985399999999</v>
      </c>
      <c r="E6231" s="5">
        <f>IF($F$2=0," - ",Tabla1[[#This Row],[Base para Mejor precio]]*(1-$F$2))</f>
        <v>1843.8286860000001</v>
      </c>
      <c r="F6231" s="4" t="s">
        <v>6</v>
      </c>
      <c r="G6231" s="16" t="s">
        <v>6131</v>
      </c>
      <c r="H6231" s="5">
        <f>IFERROR(IF($F$3=0,"-",Tabla1[[#This Row],[Precio de Cliente neto]]*(1+$F$3)),"-")</f>
        <v>3073.04781</v>
      </c>
      <c r="I6231" s="5">
        <v>2926.7121999999999</v>
      </c>
      <c r="J6231" s="5">
        <v>2634.0409800000002</v>
      </c>
      <c r="K6231" s="26">
        <v>0.21</v>
      </c>
    </row>
    <row r="6232" spans="1:11">
      <c r="A6232" s="4">
        <v>40554</v>
      </c>
      <c r="B6232" t="s">
        <v>9585</v>
      </c>
      <c r="C6232" s="5">
        <f>IF($F$2=0," - ",Tabla1[[#This Row],[Base Precio de Lista neto]])</f>
        <v>2986.0893999999998</v>
      </c>
      <c r="D6232" s="5">
        <f>IF($F$2=0," - ",Tabla1[[#This Row],[Base Precio de Lista neto]]*(1-$F$2))</f>
        <v>2090.2625799999996</v>
      </c>
      <c r="E6232" s="5">
        <f>IF($F$2=0," - ",Tabla1[[#This Row],[Base para Mejor precio]]*(1-$F$2))</f>
        <v>1881.236322</v>
      </c>
      <c r="F6232" s="4" t="s">
        <v>6</v>
      </c>
      <c r="G6232" s="16" t="s">
        <v>6131</v>
      </c>
      <c r="H6232" s="5">
        <f>IFERROR(IF($F$3=0,"-",Tabla1[[#This Row],[Precio de Cliente neto]]*(1+$F$3)),"-")</f>
        <v>3135.3938699999994</v>
      </c>
      <c r="I6232" s="5">
        <v>2986.0893999999998</v>
      </c>
      <c r="J6232" s="5">
        <v>2687.4804600000002</v>
      </c>
      <c r="K6232" s="26">
        <v>0.21</v>
      </c>
    </row>
    <row r="6233" spans="1:11">
      <c r="A6233" s="4">
        <v>40555</v>
      </c>
      <c r="B6233" t="s">
        <v>9586</v>
      </c>
      <c r="C6233" s="5">
        <f>IF($F$2=0," - ",Tabla1[[#This Row],[Base Precio de Lista neto]])</f>
        <v>3898.8105999999998</v>
      </c>
      <c r="D6233" s="5">
        <f>IF($F$2=0," - ",Tabla1[[#This Row],[Base Precio de Lista neto]]*(1-$F$2))</f>
        <v>2729.1674199999998</v>
      </c>
      <c r="E6233" s="5">
        <f>IF($F$2=0," - ",Tabla1[[#This Row],[Base para Mejor precio]]*(1-$F$2))</f>
        <v>2456.2506779999999</v>
      </c>
      <c r="F6233" s="4" t="s">
        <v>6</v>
      </c>
      <c r="G6233" s="16" t="s">
        <v>6131</v>
      </c>
      <c r="H6233" s="5">
        <f>IFERROR(IF($F$3=0,"-",Tabla1[[#This Row],[Precio de Cliente neto]]*(1+$F$3)),"-")</f>
        <v>4093.7511299999996</v>
      </c>
      <c r="I6233" s="5">
        <v>3898.8105999999998</v>
      </c>
      <c r="J6233" s="5">
        <v>3508.9295400000001</v>
      </c>
      <c r="K6233" s="26">
        <v>0.21</v>
      </c>
    </row>
    <row r="6234" spans="1:11">
      <c r="A6234" s="4">
        <v>40556</v>
      </c>
      <c r="B6234" t="s">
        <v>9587</v>
      </c>
      <c r="C6234" s="5">
        <f>IF($F$2=0," - ",Tabla1[[#This Row],[Base Precio de Lista neto]])</f>
        <v>5316.0030999999999</v>
      </c>
      <c r="D6234" s="5">
        <f>IF($F$2=0," - ",Tabla1[[#This Row],[Base Precio de Lista neto]]*(1-$F$2))</f>
        <v>3721.2021699999996</v>
      </c>
      <c r="E6234" s="5">
        <f>IF($F$2=0," - ",Tabla1[[#This Row],[Base para Mejor precio]]*(1-$F$2))</f>
        <v>3349.0819529999999</v>
      </c>
      <c r="F6234" s="4" t="s">
        <v>6</v>
      </c>
      <c r="G6234" s="16" t="s">
        <v>6131</v>
      </c>
      <c r="H6234" s="5">
        <f>IFERROR(IF($F$3=0,"-",Tabla1[[#This Row],[Precio de Cliente neto]]*(1+$F$3)),"-")</f>
        <v>5581.8032549999989</v>
      </c>
      <c r="I6234" s="5">
        <v>5316.0030999999999</v>
      </c>
      <c r="J6234" s="5">
        <v>4784.4027900000001</v>
      </c>
      <c r="K6234" s="26">
        <v>0.21</v>
      </c>
    </row>
    <row r="6235" spans="1:11">
      <c r="A6235" s="4">
        <v>40557</v>
      </c>
      <c r="B6235" t="s">
        <v>9588</v>
      </c>
      <c r="C6235" s="5">
        <f>IF($F$2=0," - ",Tabla1[[#This Row],[Base Precio de Lista neto]])</f>
        <v>6949.9333999999999</v>
      </c>
      <c r="D6235" s="5">
        <f>IF($F$2=0," - ",Tabla1[[#This Row],[Base Precio de Lista neto]]*(1-$F$2))</f>
        <v>4864.9533799999999</v>
      </c>
      <c r="E6235" s="5">
        <f>IF($F$2=0," - ",Tabla1[[#This Row],[Base para Mejor precio]]*(1-$F$2))</f>
        <v>4378.4580419999993</v>
      </c>
      <c r="F6235" s="4" t="s">
        <v>6</v>
      </c>
      <c r="G6235" s="16" t="s">
        <v>6131</v>
      </c>
      <c r="H6235" s="5">
        <f>IFERROR(IF($F$3=0,"-",Tabla1[[#This Row],[Precio de Cliente neto]]*(1+$F$3)),"-")</f>
        <v>7297.4300700000003</v>
      </c>
      <c r="I6235" s="5">
        <v>6949.9333999999999</v>
      </c>
      <c r="J6235" s="5">
        <v>6254.9400599999999</v>
      </c>
      <c r="K6235" s="26">
        <v>0.21</v>
      </c>
    </row>
    <row r="6236" spans="1:11">
      <c r="A6236" s="4">
        <v>40558</v>
      </c>
      <c r="B6236" t="s">
        <v>9589</v>
      </c>
      <c r="C6236" s="5">
        <f>IF($F$2=0," - ",Tabla1[[#This Row],[Base Precio de Lista neto]])</f>
        <v>1815.9377999999999</v>
      </c>
      <c r="D6236" s="5">
        <f>IF($F$2=0," - ",Tabla1[[#This Row],[Base Precio de Lista neto]]*(1-$F$2))</f>
        <v>1271.1564599999999</v>
      </c>
      <c r="E6236" s="5">
        <f>IF($F$2=0," - ",Tabla1[[#This Row],[Base para Mejor precio]]*(1-$F$2))</f>
        <v>1144.040814</v>
      </c>
      <c r="F6236" s="4" t="s">
        <v>6</v>
      </c>
      <c r="G6236" s="16" t="s">
        <v>6131</v>
      </c>
      <c r="H6236" s="5">
        <f>IFERROR(IF($F$3=0,"-",Tabla1[[#This Row],[Precio de Cliente neto]]*(1+$F$3)),"-")</f>
        <v>1906.7346899999998</v>
      </c>
      <c r="I6236" s="5">
        <v>1815.9377999999999</v>
      </c>
      <c r="J6236" s="5">
        <v>1634.34402</v>
      </c>
      <c r="K6236" s="26">
        <v>0.21</v>
      </c>
    </row>
    <row r="6237" spans="1:11">
      <c r="A6237" s="4">
        <v>40559</v>
      </c>
      <c r="B6237" t="s">
        <v>9590</v>
      </c>
      <c r="C6237" s="5">
        <f>IF($F$2=0," - ",Tabla1[[#This Row],[Base Precio de Lista neto]])</f>
        <v>2215.8933000000002</v>
      </c>
      <c r="D6237" s="5">
        <f>IF($F$2=0," - ",Tabla1[[#This Row],[Base Precio de Lista neto]]*(1-$F$2))</f>
        <v>1551.1253100000001</v>
      </c>
      <c r="E6237" s="5">
        <f>IF($F$2=0," - ",Tabla1[[#This Row],[Base para Mejor precio]]*(1-$F$2))</f>
        <v>1396.0127789999999</v>
      </c>
      <c r="F6237" s="4" t="s">
        <v>6</v>
      </c>
      <c r="G6237" s="16" t="s">
        <v>6131</v>
      </c>
      <c r="H6237" s="5">
        <f>IFERROR(IF($F$3=0,"-",Tabla1[[#This Row],[Precio de Cliente neto]]*(1+$F$3)),"-")</f>
        <v>2326.6879650000001</v>
      </c>
      <c r="I6237" s="5">
        <v>2215.8933000000002</v>
      </c>
      <c r="J6237" s="5">
        <v>1994.3039699999999</v>
      </c>
      <c r="K6237" s="26">
        <v>0.21</v>
      </c>
    </row>
    <row r="6238" spans="1:11">
      <c r="A6238" s="4">
        <v>40560</v>
      </c>
      <c r="B6238" t="s">
        <v>9591</v>
      </c>
      <c r="C6238" s="5">
        <f>IF($F$2=0," - ",Tabla1[[#This Row],[Base Precio de Lista neto]])</f>
        <v>2864.0551999999998</v>
      </c>
      <c r="D6238" s="5">
        <f>IF($F$2=0," - ",Tabla1[[#This Row],[Base Precio de Lista neto]]*(1-$F$2))</f>
        <v>2004.8386399999997</v>
      </c>
      <c r="E6238" s="5">
        <f>IF($F$2=0," - ",Tabla1[[#This Row],[Base para Mejor precio]]*(1-$F$2))</f>
        <v>1804.3547759999999</v>
      </c>
      <c r="F6238" s="4" t="s">
        <v>6</v>
      </c>
      <c r="G6238" s="16" t="s">
        <v>6131</v>
      </c>
      <c r="H6238" s="5">
        <f>IFERROR(IF($F$3=0,"-",Tabla1[[#This Row],[Precio de Cliente neto]]*(1+$F$3)),"-")</f>
        <v>3007.2579599999995</v>
      </c>
      <c r="I6238" s="5">
        <v>2864.0551999999998</v>
      </c>
      <c r="J6238" s="5">
        <v>2577.64968</v>
      </c>
      <c r="K6238" s="26">
        <v>0.21</v>
      </c>
    </row>
    <row r="6239" spans="1:11">
      <c r="A6239" s="4">
        <v>40561</v>
      </c>
      <c r="B6239" t="s">
        <v>9592</v>
      </c>
      <c r="C6239" s="5">
        <f>IF($F$2=0," - ",Tabla1[[#This Row],[Base Precio de Lista neto]])</f>
        <v>4018.7710999999999</v>
      </c>
      <c r="D6239" s="5">
        <f>IF($F$2=0," - ",Tabla1[[#This Row],[Base Precio de Lista neto]]*(1-$F$2))</f>
        <v>2813.1397699999998</v>
      </c>
      <c r="E6239" s="5">
        <f>IF($F$2=0," - ",Tabla1[[#This Row],[Base para Mejor precio]]*(1-$F$2))</f>
        <v>2531.825793</v>
      </c>
      <c r="F6239" s="4" t="s">
        <v>6</v>
      </c>
      <c r="G6239" s="16" t="s">
        <v>6131</v>
      </c>
      <c r="H6239" s="5">
        <f>IFERROR(IF($F$3=0,"-",Tabla1[[#This Row],[Precio de Cliente neto]]*(1+$F$3)),"-")</f>
        <v>4219.7096549999997</v>
      </c>
      <c r="I6239" s="5">
        <v>4018.7710999999999</v>
      </c>
      <c r="J6239" s="5">
        <v>3616.89399</v>
      </c>
      <c r="K6239" s="26">
        <v>0.21</v>
      </c>
    </row>
    <row r="6240" spans="1:11">
      <c r="A6240" s="4">
        <v>40562</v>
      </c>
      <c r="B6240" t="s">
        <v>9593</v>
      </c>
      <c r="C6240" s="5">
        <f>IF($F$2=0," - ",Tabla1[[#This Row],[Base Precio de Lista neto]])</f>
        <v>2316.2458000000001</v>
      </c>
      <c r="D6240" s="5">
        <f>IF($F$2=0," - ",Tabla1[[#This Row],[Base Precio de Lista neto]]*(1-$F$2))</f>
        <v>1621.3720599999999</v>
      </c>
      <c r="E6240" s="5">
        <f>IF($F$2=0," - ",Tabla1[[#This Row],[Base para Mejor precio]]*(1-$F$2))</f>
        <v>1459.2348539999998</v>
      </c>
      <c r="F6240" s="4" t="s">
        <v>6</v>
      </c>
      <c r="G6240" s="16" t="s">
        <v>6131</v>
      </c>
      <c r="H6240" s="5">
        <f>IFERROR(IF($F$3=0,"-",Tabla1[[#This Row],[Precio de Cliente neto]]*(1+$F$3)),"-")</f>
        <v>2432.05809</v>
      </c>
      <c r="I6240" s="5">
        <v>2316.2458000000001</v>
      </c>
      <c r="J6240" s="5">
        <v>2084.62122</v>
      </c>
      <c r="K6240" s="26">
        <v>0.21</v>
      </c>
    </row>
    <row r="6241" spans="1:11">
      <c r="A6241" s="4">
        <v>40563</v>
      </c>
      <c r="B6241" t="s">
        <v>9594</v>
      </c>
      <c r="C6241" s="5">
        <f>IF($F$2=0," - ",Tabla1[[#This Row],[Base Precio de Lista neto]])</f>
        <v>2324.5628999999999</v>
      </c>
      <c r="D6241" s="5">
        <f>IF($F$2=0," - ",Tabla1[[#This Row],[Base Precio de Lista neto]]*(1-$F$2))</f>
        <v>1627.1940299999999</v>
      </c>
      <c r="E6241" s="5">
        <f>IF($F$2=0," - ",Tabla1[[#This Row],[Base para Mejor precio]]*(1-$F$2))</f>
        <v>1464.4746269999998</v>
      </c>
      <c r="F6241" s="4" t="s">
        <v>6</v>
      </c>
      <c r="G6241" s="16" t="s">
        <v>6131</v>
      </c>
      <c r="H6241" s="5">
        <f>IFERROR(IF($F$3=0,"-",Tabla1[[#This Row],[Precio de Cliente neto]]*(1+$F$3)),"-")</f>
        <v>2440.7910449999999</v>
      </c>
      <c r="I6241" s="5">
        <v>2324.5628999999999</v>
      </c>
      <c r="J6241" s="5">
        <v>2092.1066099999998</v>
      </c>
      <c r="K6241" s="26">
        <v>0.21</v>
      </c>
    </row>
    <row r="6242" spans="1:11">
      <c r="A6242" s="4">
        <v>40564</v>
      </c>
      <c r="B6242" t="s">
        <v>9595</v>
      </c>
      <c r="C6242" s="5">
        <f>IF($F$2=0," - ",Tabla1[[#This Row],[Base Precio de Lista neto]])</f>
        <v>3148.8051</v>
      </c>
      <c r="D6242" s="5">
        <f>IF($F$2=0," - ",Tabla1[[#This Row],[Base Precio de Lista neto]]*(1-$F$2))</f>
        <v>2204.1635699999997</v>
      </c>
      <c r="E6242" s="5">
        <f>IF($F$2=0," - ",Tabla1[[#This Row],[Base para Mejor precio]]*(1-$F$2))</f>
        <v>1983.7472129999999</v>
      </c>
      <c r="F6242" s="4" t="s">
        <v>6</v>
      </c>
      <c r="G6242" s="16" t="s">
        <v>6131</v>
      </c>
      <c r="H6242" s="5">
        <f>IFERROR(IF($F$3=0,"-",Tabla1[[#This Row],[Precio de Cliente neto]]*(1+$F$3)),"-")</f>
        <v>3306.2453549999996</v>
      </c>
      <c r="I6242" s="5">
        <v>3148.8051</v>
      </c>
      <c r="J6242" s="5">
        <v>2833.9245900000001</v>
      </c>
      <c r="K6242" s="26">
        <v>0.21</v>
      </c>
    </row>
    <row r="6243" spans="1:11">
      <c r="A6243" s="4">
        <v>40565</v>
      </c>
      <c r="B6243" t="s">
        <v>9596</v>
      </c>
      <c r="C6243" s="5">
        <f>IF($F$2=0," - ",Tabla1[[#This Row],[Base Precio de Lista neto]])</f>
        <v>4215.6269000000002</v>
      </c>
      <c r="D6243" s="5">
        <f>IF($F$2=0," - ",Tabla1[[#This Row],[Base Precio de Lista neto]]*(1-$F$2))</f>
        <v>2950.9388300000001</v>
      </c>
      <c r="E6243" s="5">
        <f>IF($F$2=0," - ",Tabla1[[#This Row],[Base para Mejor precio]]*(1-$F$2))</f>
        <v>2655.844947</v>
      </c>
      <c r="F6243" s="4" t="s">
        <v>6</v>
      </c>
      <c r="G6243" s="16" t="s">
        <v>6131</v>
      </c>
      <c r="H6243" s="5">
        <f>IFERROR(IF($F$3=0,"-",Tabla1[[#This Row],[Precio de Cliente neto]]*(1+$F$3)),"-")</f>
        <v>4426.4082450000005</v>
      </c>
      <c r="I6243" s="5">
        <v>4215.6269000000002</v>
      </c>
      <c r="J6243" s="5">
        <v>3794.06421</v>
      </c>
      <c r="K6243" s="26">
        <v>0.21</v>
      </c>
    </row>
    <row r="6244" spans="1:11">
      <c r="A6244" s="4">
        <v>40566</v>
      </c>
      <c r="B6244" t="s">
        <v>9597</v>
      </c>
      <c r="C6244" s="5">
        <f>IF($F$2=0," - ",Tabla1[[#This Row],[Base Precio de Lista neto]])</f>
        <v>2605.1480000000001</v>
      </c>
      <c r="D6244" s="5">
        <f>IF($F$2=0," - ",Tabla1[[#This Row],[Base Precio de Lista neto]]*(1-$F$2))</f>
        <v>1823.6035999999999</v>
      </c>
      <c r="E6244" s="5">
        <f>IF($F$2=0," - ",Tabla1[[#This Row],[Base para Mejor precio]]*(1-$F$2))</f>
        <v>1641.24324</v>
      </c>
      <c r="F6244" s="4" t="s">
        <v>6</v>
      </c>
      <c r="G6244" s="16" t="s">
        <v>6131</v>
      </c>
      <c r="H6244" s="5">
        <f>IFERROR(IF($F$3=0,"-",Tabla1[[#This Row],[Precio de Cliente neto]]*(1+$F$3)),"-")</f>
        <v>2735.4053999999996</v>
      </c>
      <c r="I6244" s="5">
        <v>2605.1480000000001</v>
      </c>
      <c r="J6244" s="5">
        <v>2344.6332000000002</v>
      </c>
      <c r="K6244" s="26">
        <v>0.21</v>
      </c>
    </row>
    <row r="6245" spans="1:11">
      <c r="A6245" s="4">
        <v>40567</v>
      </c>
      <c r="B6245" t="s">
        <v>9598</v>
      </c>
      <c r="C6245" s="5">
        <f>IF($F$2=0," - ",Tabla1[[#This Row],[Base Precio de Lista neto]])</f>
        <v>2653.8431</v>
      </c>
      <c r="D6245" s="5">
        <f>IF($F$2=0," - ",Tabla1[[#This Row],[Base Precio de Lista neto]]*(1-$F$2))</f>
        <v>1857.6901699999999</v>
      </c>
      <c r="E6245" s="5">
        <f>IF($F$2=0," - ",Tabla1[[#This Row],[Base para Mejor precio]]*(1-$F$2))</f>
        <v>1671.921153</v>
      </c>
      <c r="F6245" s="4" t="s">
        <v>6</v>
      </c>
      <c r="G6245" s="16" t="s">
        <v>6131</v>
      </c>
      <c r="H6245" s="5">
        <f>IFERROR(IF($F$3=0,"-",Tabla1[[#This Row],[Precio de Cliente neto]]*(1+$F$3)),"-")</f>
        <v>2786.5352549999998</v>
      </c>
      <c r="I6245" s="5">
        <v>2653.8431</v>
      </c>
      <c r="J6245" s="5">
        <v>2388.4587900000001</v>
      </c>
      <c r="K6245" s="26">
        <v>0.21</v>
      </c>
    </row>
    <row r="6246" spans="1:11">
      <c r="A6246" s="4">
        <v>40568</v>
      </c>
      <c r="B6246" t="s">
        <v>9599</v>
      </c>
      <c r="C6246" s="5">
        <f>IF($F$2=0," - ",Tabla1[[#This Row],[Base Precio de Lista neto]])</f>
        <v>3250.9481000000001</v>
      </c>
      <c r="D6246" s="5">
        <f>IF($F$2=0," - ",Tabla1[[#This Row],[Base Precio de Lista neto]]*(1-$F$2))</f>
        <v>2275.6636699999999</v>
      </c>
      <c r="E6246" s="5">
        <f>IF($F$2=0," - ",Tabla1[[#This Row],[Base para Mejor precio]]*(1-$F$2))</f>
        <v>2048.097303</v>
      </c>
      <c r="F6246" s="4" t="s">
        <v>6</v>
      </c>
      <c r="G6246" s="16" t="s">
        <v>6131</v>
      </c>
      <c r="H6246" s="5">
        <f>IFERROR(IF($F$3=0,"-",Tabla1[[#This Row],[Precio de Cliente neto]]*(1+$F$3)),"-")</f>
        <v>3413.4955049999999</v>
      </c>
      <c r="I6246" s="5">
        <v>3250.9481000000001</v>
      </c>
      <c r="J6246" s="5">
        <v>2925.85329</v>
      </c>
      <c r="K6246" s="26">
        <v>0.21</v>
      </c>
    </row>
    <row r="6247" spans="1:11">
      <c r="A6247" s="4">
        <v>40569</v>
      </c>
      <c r="B6247" t="s">
        <v>9600</v>
      </c>
      <c r="C6247" s="5">
        <f>IF($F$2=0," - ",Tabla1[[#This Row],[Base Precio de Lista neto]])</f>
        <v>3997.0884999999998</v>
      </c>
      <c r="D6247" s="5">
        <f>IF($F$2=0," - ",Tabla1[[#This Row],[Base Precio de Lista neto]]*(1-$F$2))</f>
        <v>2797.9619499999999</v>
      </c>
      <c r="E6247" s="5">
        <f>IF($F$2=0," - ",Tabla1[[#This Row],[Base para Mejor precio]]*(1-$F$2))</f>
        <v>2518.1657549999995</v>
      </c>
      <c r="F6247" s="4" t="s">
        <v>6</v>
      </c>
      <c r="G6247" s="16" t="s">
        <v>6131</v>
      </c>
      <c r="H6247" s="5">
        <f>IFERROR(IF($F$3=0,"-",Tabla1[[#This Row],[Precio de Cliente neto]]*(1+$F$3)),"-")</f>
        <v>4196.9429249999994</v>
      </c>
      <c r="I6247" s="5">
        <v>3997.0884999999998</v>
      </c>
      <c r="J6247" s="5">
        <v>3597.3796499999999</v>
      </c>
      <c r="K6247" s="26">
        <v>0.21</v>
      </c>
    </row>
    <row r="6248" spans="1:11">
      <c r="A6248" s="4">
        <v>40570</v>
      </c>
      <c r="B6248" t="s">
        <v>9601</v>
      </c>
      <c r="C6248" s="5">
        <f>IF($F$2=0," - ",Tabla1[[#This Row],[Base Precio de Lista neto]])</f>
        <v>1323.6596999999999</v>
      </c>
      <c r="D6248" s="5">
        <f>IF($F$2=0," - ",Tabla1[[#This Row],[Base Precio de Lista neto]]*(1-$F$2))</f>
        <v>926.56178999999986</v>
      </c>
      <c r="E6248" s="5">
        <f>IF($F$2=0," - ",Tabla1[[#This Row],[Base para Mejor precio]]*(1-$F$2))</f>
        <v>833.90561100000002</v>
      </c>
      <c r="F6248" s="4" t="s">
        <v>6</v>
      </c>
      <c r="G6248" s="16" t="s">
        <v>6131</v>
      </c>
      <c r="H6248" s="5">
        <f>IFERROR(IF($F$3=0,"-",Tabla1[[#This Row],[Precio de Cliente neto]]*(1+$F$3)),"-")</f>
        <v>1389.8426849999998</v>
      </c>
      <c r="I6248" s="5">
        <v>1323.6596999999999</v>
      </c>
      <c r="J6248" s="5">
        <v>1191.2937300000001</v>
      </c>
      <c r="K6248" s="26">
        <v>0.21</v>
      </c>
    </row>
    <row r="6249" spans="1:11">
      <c r="A6249" s="4">
        <v>40571</v>
      </c>
      <c r="B6249" t="s">
        <v>9602</v>
      </c>
      <c r="C6249" s="5">
        <f>IF($F$2=0," - ",Tabla1[[#This Row],[Base Precio de Lista neto]])</f>
        <v>921.0394</v>
      </c>
      <c r="D6249" s="5">
        <f>IF($F$2=0," - ",Tabla1[[#This Row],[Base Precio de Lista neto]]*(1-$F$2))</f>
        <v>644.72757999999999</v>
      </c>
      <c r="E6249" s="5">
        <f>IF($F$2=0," - ",Tabla1[[#This Row],[Base para Mejor precio]]*(1-$F$2))</f>
        <v>580.25482199999999</v>
      </c>
      <c r="F6249" s="4" t="s">
        <v>6</v>
      </c>
      <c r="G6249" s="16" t="s">
        <v>6131</v>
      </c>
      <c r="H6249" s="5">
        <f>IFERROR(IF($F$3=0,"-",Tabla1[[#This Row],[Precio de Cliente neto]]*(1+$F$3)),"-")</f>
        <v>967.09136999999998</v>
      </c>
      <c r="I6249" s="5">
        <v>921.0394</v>
      </c>
      <c r="J6249" s="5">
        <v>828.93546000000003</v>
      </c>
      <c r="K6249" s="26">
        <v>0.21</v>
      </c>
    </row>
    <row r="6250" spans="1:11">
      <c r="A6250" s="4">
        <v>40572</v>
      </c>
      <c r="B6250" t="s">
        <v>9603</v>
      </c>
      <c r="C6250" s="5">
        <f>IF($F$2=0," - ",Tabla1[[#This Row],[Base Precio de Lista neto]])</f>
        <v>1052.5675000000001</v>
      </c>
      <c r="D6250" s="5">
        <f>IF($F$2=0," - ",Tabla1[[#This Row],[Base Precio de Lista neto]]*(1-$F$2))</f>
        <v>736.79725000000008</v>
      </c>
      <c r="E6250" s="5">
        <f>IF($F$2=0," - ",Tabla1[[#This Row],[Base para Mejor precio]]*(1-$F$2))</f>
        <v>663.117525</v>
      </c>
      <c r="F6250" s="4" t="s">
        <v>6</v>
      </c>
      <c r="G6250" s="16" t="s">
        <v>6131</v>
      </c>
      <c r="H6250" s="5">
        <f>IFERROR(IF($F$3=0,"-",Tabla1[[#This Row],[Precio de Cliente neto]]*(1+$F$3)),"-")</f>
        <v>1105.1958750000001</v>
      </c>
      <c r="I6250" s="5">
        <v>1052.5675000000001</v>
      </c>
      <c r="J6250" s="5">
        <v>947.31074999999998</v>
      </c>
      <c r="K6250" s="26">
        <v>0.21</v>
      </c>
    </row>
    <row r="6251" spans="1:11">
      <c r="A6251" s="4">
        <v>40573</v>
      </c>
      <c r="B6251" t="s">
        <v>9604</v>
      </c>
      <c r="C6251" s="5">
        <f>IF($F$2=0," - ",Tabla1[[#This Row],[Base Precio de Lista neto]])</f>
        <v>1212.0147999999999</v>
      </c>
      <c r="D6251" s="5">
        <f>IF($F$2=0," - ",Tabla1[[#This Row],[Base Precio de Lista neto]]*(1-$F$2))</f>
        <v>848.41035999999986</v>
      </c>
      <c r="E6251" s="5">
        <f>IF($F$2=0," - ",Tabla1[[#This Row],[Base para Mejor precio]]*(1-$F$2))</f>
        <v>763.56932399999994</v>
      </c>
      <c r="F6251" s="4" t="s">
        <v>6</v>
      </c>
      <c r="G6251" s="16" t="s">
        <v>6131</v>
      </c>
      <c r="H6251" s="5">
        <f>IFERROR(IF($F$3=0,"-",Tabla1[[#This Row],[Precio de Cliente neto]]*(1+$F$3)),"-")</f>
        <v>1272.6155399999998</v>
      </c>
      <c r="I6251" s="5">
        <v>1212.0147999999999</v>
      </c>
      <c r="J6251" s="5">
        <v>1090.81332</v>
      </c>
      <c r="K6251" s="26">
        <v>0.21</v>
      </c>
    </row>
    <row r="6252" spans="1:11">
      <c r="A6252" s="4">
        <v>40574</v>
      </c>
      <c r="B6252" t="s">
        <v>9605</v>
      </c>
      <c r="C6252" s="5">
        <f>IF($F$2=0," - ",Tabla1[[#This Row],[Base Precio de Lista neto]])</f>
        <v>3227.1889000000001</v>
      </c>
      <c r="D6252" s="5">
        <f>IF($F$2=0," - ",Tabla1[[#This Row],[Base Precio de Lista neto]]*(1-$F$2))</f>
        <v>2259.0322299999998</v>
      </c>
      <c r="E6252" s="5">
        <f>IF($F$2=0," - ",Tabla1[[#This Row],[Base para Mejor precio]]*(1-$F$2))</f>
        <v>2033.1290069999998</v>
      </c>
      <c r="F6252" s="4" t="s">
        <v>6</v>
      </c>
      <c r="G6252" s="16" t="s">
        <v>6131</v>
      </c>
      <c r="H6252" s="5">
        <f>IFERROR(IF($F$3=0,"-",Tabla1[[#This Row],[Precio de Cliente neto]]*(1+$F$3)),"-")</f>
        <v>3388.5483449999997</v>
      </c>
      <c r="I6252" s="5">
        <v>3227.1889000000001</v>
      </c>
      <c r="J6252" s="5">
        <v>2904.47001</v>
      </c>
      <c r="K6252" s="26">
        <v>0.21</v>
      </c>
    </row>
    <row r="6253" spans="1:11">
      <c r="A6253" s="4">
        <v>40575</v>
      </c>
      <c r="B6253" t="s">
        <v>9606</v>
      </c>
      <c r="C6253" s="5">
        <f>IF($F$2=0," - ",Tabla1[[#This Row],[Base Precio de Lista neto]])</f>
        <v>4353.3972000000003</v>
      </c>
      <c r="D6253" s="5">
        <f>IF($F$2=0," - ",Tabla1[[#This Row],[Base Precio de Lista neto]]*(1-$F$2))</f>
        <v>3047.3780400000001</v>
      </c>
      <c r="E6253" s="5">
        <f>IF($F$2=0," - ",Tabla1[[#This Row],[Base para Mejor precio]]*(1-$F$2))</f>
        <v>2742.6402359999997</v>
      </c>
      <c r="F6253" s="4" t="s">
        <v>6</v>
      </c>
      <c r="G6253" s="16" t="s">
        <v>6131</v>
      </c>
      <c r="H6253" s="5">
        <f>IFERROR(IF($F$3=0,"-",Tabla1[[#This Row],[Precio de Cliente neto]]*(1+$F$3)),"-")</f>
        <v>4571.0670600000003</v>
      </c>
      <c r="I6253" s="5">
        <v>4353.3972000000003</v>
      </c>
      <c r="J6253" s="5">
        <v>3918.0574799999999</v>
      </c>
      <c r="K6253" s="26">
        <v>0.21</v>
      </c>
    </row>
    <row r="6254" spans="1:11">
      <c r="A6254" s="4">
        <v>40576</v>
      </c>
      <c r="B6254" t="s">
        <v>9607</v>
      </c>
      <c r="C6254" s="5">
        <f>IF($F$2=0," - ",Tabla1[[#This Row],[Base Precio de Lista neto]])</f>
        <v>5345.69</v>
      </c>
      <c r="D6254" s="5">
        <f>IF($F$2=0," - ",Tabla1[[#This Row],[Base Precio de Lista neto]]*(1-$F$2))</f>
        <v>3741.9829999999993</v>
      </c>
      <c r="E6254" s="5">
        <f>IF($F$2=0," - ",Tabla1[[#This Row],[Base para Mejor precio]]*(1-$F$2))</f>
        <v>3367.7846999999997</v>
      </c>
      <c r="F6254" s="4" t="s">
        <v>6</v>
      </c>
      <c r="G6254" s="16" t="s">
        <v>6131</v>
      </c>
      <c r="H6254" s="5">
        <f>IFERROR(IF($F$3=0,"-",Tabla1[[#This Row],[Precio de Cliente neto]]*(1+$F$3)),"-")</f>
        <v>5612.9744999999984</v>
      </c>
      <c r="I6254" s="5">
        <v>5345.69</v>
      </c>
      <c r="J6254" s="5">
        <v>4811.1210000000001</v>
      </c>
      <c r="K6254" s="26">
        <v>0.21</v>
      </c>
    </row>
    <row r="6255" spans="1:11">
      <c r="A6255" s="4">
        <v>40577</v>
      </c>
      <c r="B6255" t="s">
        <v>9608</v>
      </c>
      <c r="C6255" s="5">
        <f>IF($F$2=0," - ",Tabla1[[#This Row],[Base Precio de Lista neto]])</f>
        <v>2644.0419000000002</v>
      </c>
      <c r="D6255" s="5">
        <f>IF($F$2=0," - ",Tabla1[[#This Row],[Base Precio de Lista neto]]*(1-$F$2))</f>
        <v>1850.82933</v>
      </c>
      <c r="E6255" s="5">
        <f>IF($F$2=0," - ",Tabla1[[#This Row],[Base para Mejor precio]]*(1-$F$2))</f>
        <v>1665.7463969999999</v>
      </c>
      <c r="F6255" s="4" t="s">
        <v>6</v>
      </c>
      <c r="G6255" s="16" t="s">
        <v>6131</v>
      </c>
      <c r="H6255" s="5">
        <f>IFERROR(IF($F$3=0,"-",Tabla1[[#This Row],[Precio de Cliente neto]]*(1+$F$3)),"-")</f>
        <v>2776.2439949999998</v>
      </c>
      <c r="I6255" s="5">
        <v>2644.0419000000002</v>
      </c>
      <c r="J6255" s="5">
        <v>2379.63771</v>
      </c>
      <c r="K6255" s="26">
        <v>0.21</v>
      </c>
    </row>
    <row r="6256" spans="1:11">
      <c r="A6256" s="4">
        <v>40578</v>
      </c>
      <c r="B6256" t="s">
        <v>9609</v>
      </c>
      <c r="C6256" s="5">
        <f>IF($F$2=0," - ",Tabla1[[#This Row],[Base Precio de Lista neto]])</f>
        <v>3269.3519999999999</v>
      </c>
      <c r="D6256" s="5">
        <f>IF($F$2=0," - ",Tabla1[[#This Row],[Base Precio de Lista neto]]*(1-$F$2))</f>
        <v>2288.5463999999997</v>
      </c>
      <c r="E6256" s="5">
        <f>IF($F$2=0," - ",Tabla1[[#This Row],[Base para Mejor precio]]*(1-$F$2))</f>
        <v>2059.6917599999997</v>
      </c>
      <c r="F6256" s="4" t="s">
        <v>6</v>
      </c>
      <c r="G6256" s="16" t="s">
        <v>6131</v>
      </c>
      <c r="H6256" s="5">
        <f>IFERROR(IF($F$3=0,"-",Tabla1[[#This Row],[Precio de Cliente neto]]*(1+$F$3)),"-")</f>
        <v>3432.8195999999998</v>
      </c>
      <c r="I6256" s="5">
        <v>3269.3519999999999</v>
      </c>
      <c r="J6256" s="5">
        <v>2942.4168</v>
      </c>
      <c r="K6256" s="26">
        <v>0.21</v>
      </c>
    </row>
    <row r="6257" spans="1:11">
      <c r="A6257" s="4">
        <v>40579</v>
      </c>
      <c r="B6257" t="s">
        <v>9610</v>
      </c>
      <c r="C6257" s="5">
        <f>IF($F$2=0," - ",Tabla1[[#This Row],[Base Precio de Lista neto]])</f>
        <v>296.31900000000002</v>
      </c>
      <c r="D6257" s="5">
        <f>IF($F$2=0," - ",Tabla1[[#This Row],[Base Precio de Lista neto]]*(1-$F$2))</f>
        <v>207.42330000000001</v>
      </c>
      <c r="E6257" s="5">
        <f>IF($F$2=0," - ",Tabla1[[#This Row],[Base para Mejor precio]]*(1-$F$2))</f>
        <v>186.68096999999997</v>
      </c>
      <c r="F6257" s="4" t="s">
        <v>6</v>
      </c>
      <c r="G6257" s="16" t="s">
        <v>6131</v>
      </c>
      <c r="H6257" s="5">
        <f>IFERROR(IF($F$3=0,"-",Tabla1[[#This Row],[Precio de Cliente neto]]*(1+$F$3)),"-")</f>
        <v>311.13495</v>
      </c>
      <c r="I6257" s="5">
        <v>296.31900000000002</v>
      </c>
      <c r="J6257" s="5">
        <v>266.68709999999999</v>
      </c>
      <c r="K6257" s="26">
        <v>0.21</v>
      </c>
    </row>
    <row r="6258" spans="1:11">
      <c r="A6258" s="4">
        <v>40580</v>
      </c>
      <c r="B6258" t="s">
        <v>9611</v>
      </c>
      <c r="C6258" s="5">
        <f>IF($F$2=0," - ",Tabla1[[#This Row],[Base Precio de Lista neto]])</f>
        <v>367.86520000000002</v>
      </c>
      <c r="D6258" s="5">
        <f>IF($F$2=0," - ",Tabla1[[#This Row],[Base Precio de Lista neto]]*(1-$F$2))</f>
        <v>257.50563999999997</v>
      </c>
      <c r="E6258" s="5">
        <f>IF($F$2=0," - ",Tabla1[[#This Row],[Base para Mejor precio]]*(1-$F$2))</f>
        <v>231.755076</v>
      </c>
      <c r="F6258" s="4" t="s">
        <v>6</v>
      </c>
      <c r="G6258" s="16" t="s">
        <v>6131</v>
      </c>
      <c r="H6258" s="5">
        <f>IFERROR(IF($F$3=0,"-",Tabla1[[#This Row],[Precio de Cliente neto]]*(1+$F$3)),"-")</f>
        <v>386.25845999999996</v>
      </c>
      <c r="I6258" s="5">
        <v>367.86520000000002</v>
      </c>
      <c r="J6258" s="5">
        <v>331.07868000000002</v>
      </c>
      <c r="K6258" s="26">
        <v>0.21</v>
      </c>
    </row>
    <row r="6259" spans="1:11">
      <c r="A6259" s="4">
        <v>40581</v>
      </c>
      <c r="B6259" t="s">
        <v>9612</v>
      </c>
      <c r="C6259" s="5">
        <f>IF($F$2=0," - ",Tabla1[[#This Row],[Base Precio de Lista neto]])</f>
        <v>479.26929999999999</v>
      </c>
      <c r="D6259" s="5">
        <f>IF($F$2=0," - ",Tabla1[[#This Row],[Base Precio de Lista neto]]*(1-$F$2))</f>
        <v>335.48850999999996</v>
      </c>
      <c r="E6259" s="5">
        <f>IF($F$2=0," - ",Tabla1[[#This Row],[Base para Mejor precio]]*(1-$F$2))</f>
        <v>301.93965900000001</v>
      </c>
      <c r="F6259" s="4" t="s">
        <v>6</v>
      </c>
      <c r="G6259" s="16" t="s">
        <v>6131</v>
      </c>
      <c r="H6259" s="5">
        <f>IFERROR(IF($F$3=0,"-",Tabla1[[#This Row],[Precio de Cliente neto]]*(1+$F$3)),"-")</f>
        <v>503.23276499999997</v>
      </c>
      <c r="I6259" s="5">
        <v>479.26929999999999</v>
      </c>
      <c r="J6259" s="5">
        <v>431.34237000000002</v>
      </c>
      <c r="K6259" s="26">
        <v>0.21</v>
      </c>
    </row>
    <row r="6260" spans="1:11">
      <c r="A6260" s="4">
        <v>40582</v>
      </c>
      <c r="B6260" t="s">
        <v>9613</v>
      </c>
      <c r="C6260" s="5">
        <f>IF($F$2=0," - ",Tabla1[[#This Row],[Base Precio de Lista neto]])</f>
        <v>543.08119999999997</v>
      </c>
      <c r="D6260" s="5">
        <f>IF($F$2=0," - ",Tabla1[[#This Row],[Base Precio de Lista neto]]*(1-$F$2))</f>
        <v>380.15683999999993</v>
      </c>
      <c r="E6260" s="5">
        <f>IF($F$2=0," - ",Tabla1[[#This Row],[Base para Mejor precio]]*(1-$F$2))</f>
        <v>342.14115599999997</v>
      </c>
      <c r="F6260" s="4" t="s">
        <v>6</v>
      </c>
      <c r="G6260" s="16" t="s">
        <v>6131</v>
      </c>
      <c r="H6260" s="5">
        <f>IFERROR(IF($F$3=0,"-",Tabla1[[#This Row],[Precio de Cliente neto]]*(1+$F$3)),"-")</f>
        <v>570.23525999999993</v>
      </c>
      <c r="I6260" s="5">
        <v>543.08119999999997</v>
      </c>
      <c r="J6260" s="5">
        <v>488.77307999999999</v>
      </c>
      <c r="K6260" s="26">
        <v>0.21</v>
      </c>
    </row>
    <row r="6261" spans="1:11">
      <c r="A6261" s="4">
        <v>40589</v>
      </c>
      <c r="B6261" t="s">
        <v>4593</v>
      </c>
      <c r="C6261" s="5">
        <f>IF($F$2=0," - ",Tabla1[[#This Row],[Base Precio de Lista neto]])</f>
        <v>858.7038</v>
      </c>
      <c r="D6261" s="5">
        <f>IF($F$2=0," - ",Tabla1[[#This Row],[Base Precio de Lista neto]]*(1-$F$2))</f>
        <v>601.09265999999991</v>
      </c>
      <c r="E6261" s="5">
        <f>IF($F$2=0," - ",Tabla1[[#This Row],[Base para Mejor precio]]*(1-$F$2))</f>
        <v>540.98339399999998</v>
      </c>
      <c r="F6261" s="4" t="s">
        <v>4</v>
      </c>
      <c r="G6261" s="16" t="s">
        <v>6131</v>
      </c>
      <c r="H6261" s="5">
        <f>IFERROR(IF($F$3=0,"-",Tabla1[[#This Row],[Precio de Cliente neto]]*(1+$F$3)),"-")</f>
        <v>901.63898999999992</v>
      </c>
      <c r="I6261" s="5">
        <v>858.7038</v>
      </c>
      <c r="J6261" s="5">
        <v>772.83342000000005</v>
      </c>
      <c r="K6261" s="26">
        <v>0.21</v>
      </c>
    </row>
    <row r="6262" spans="1:11">
      <c r="A6262" s="4">
        <v>40590</v>
      </c>
      <c r="B6262" t="s">
        <v>4594</v>
      </c>
      <c r="C6262" s="5">
        <f>IF($F$2=0," - ",Tabla1[[#This Row],[Base Precio de Lista neto]])</f>
        <v>858.7038</v>
      </c>
      <c r="D6262" s="5">
        <f>IF($F$2=0," - ",Tabla1[[#This Row],[Base Precio de Lista neto]]*(1-$F$2))</f>
        <v>601.09265999999991</v>
      </c>
      <c r="E6262" s="5">
        <f>IF($F$2=0," - ",Tabla1[[#This Row],[Base para Mejor precio]]*(1-$F$2))</f>
        <v>540.98339399999998</v>
      </c>
      <c r="F6262" s="4" t="s">
        <v>4</v>
      </c>
      <c r="G6262" s="16" t="s">
        <v>6131</v>
      </c>
      <c r="H6262" s="5">
        <f>IFERROR(IF($F$3=0,"-",Tabla1[[#This Row],[Precio de Cliente neto]]*(1+$F$3)),"-")</f>
        <v>901.63898999999992</v>
      </c>
      <c r="I6262" s="5">
        <v>858.7038</v>
      </c>
      <c r="J6262" s="5">
        <v>772.83342000000005</v>
      </c>
      <c r="K6262" s="26">
        <v>0.21</v>
      </c>
    </row>
    <row r="6263" spans="1:11">
      <c r="A6263" s="4">
        <v>40591</v>
      </c>
      <c r="B6263" t="s">
        <v>9614</v>
      </c>
      <c r="C6263" s="5">
        <f>IF($F$2=0," - ",Tabla1[[#This Row],[Base Precio de Lista neto]])</f>
        <v>1200.6267</v>
      </c>
      <c r="D6263" s="5">
        <f>IF($F$2=0," - ",Tabla1[[#This Row],[Base Precio de Lista neto]]*(1-$F$2))</f>
        <v>840.43868999999995</v>
      </c>
      <c r="E6263" s="5">
        <f>IF($F$2=0," - ",Tabla1[[#This Row],[Base para Mejor precio]]*(1-$F$2))</f>
        <v>756.39482099999998</v>
      </c>
      <c r="F6263" s="4" t="s">
        <v>6</v>
      </c>
      <c r="G6263" s="16" t="s">
        <v>6131</v>
      </c>
      <c r="H6263" s="5">
        <f>IFERROR(IF($F$3=0,"-",Tabla1[[#This Row],[Precio de Cliente neto]]*(1+$F$3)),"-")</f>
        <v>1260.6580349999999</v>
      </c>
      <c r="I6263" s="5">
        <v>1200.6267</v>
      </c>
      <c r="J6263" s="5">
        <v>1080.56403</v>
      </c>
      <c r="K6263" s="26">
        <v>0.21</v>
      </c>
    </row>
    <row r="6264" spans="1:11">
      <c r="A6264" s="4">
        <v>40592</v>
      </c>
      <c r="B6264" t="s">
        <v>9615</v>
      </c>
      <c r="C6264" s="5">
        <f>IF($F$2=0," - ",Tabla1[[#This Row],[Base Precio de Lista neto]])</f>
        <v>1229.3390999999999</v>
      </c>
      <c r="D6264" s="5">
        <f>IF($F$2=0," - ",Tabla1[[#This Row],[Base Precio de Lista neto]]*(1-$F$2))</f>
        <v>860.5373699999999</v>
      </c>
      <c r="E6264" s="5">
        <f>IF($F$2=0," - ",Tabla1[[#This Row],[Base para Mejor precio]]*(1-$F$2))</f>
        <v>774.48363299999994</v>
      </c>
      <c r="F6264" s="4" t="s">
        <v>6</v>
      </c>
      <c r="G6264" s="16" t="s">
        <v>6131</v>
      </c>
      <c r="H6264" s="5">
        <f>IFERROR(IF($F$3=0,"-",Tabla1[[#This Row],[Precio de Cliente neto]]*(1+$F$3)),"-")</f>
        <v>1290.8060549999998</v>
      </c>
      <c r="I6264" s="5">
        <v>1229.3390999999999</v>
      </c>
      <c r="J6264" s="5">
        <v>1106.4051899999999</v>
      </c>
      <c r="K6264" s="26">
        <v>0.21</v>
      </c>
    </row>
    <row r="6265" spans="1:11">
      <c r="A6265" s="4">
        <v>40593</v>
      </c>
      <c r="B6265" t="s">
        <v>9616</v>
      </c>
      <c r="C6265" s="5">
        <f>IF($F$2=0," - ",Tabla1[[#This Row],[Base Precio de Lista neto]])</f>
        <v>1262.1990000000001</v>
      </c>
      <c r="D6265" s="5">
        <f>IF($F$2=0," - ",Tabla1[[#This Row],[Base Precio de Lista neto]]*(1-$F$2))</f>
        <v>883.53930000000003</v>
      </c>
      <c r="E6265" s="5">
        <f>IF($F$2=0," - ",Tabla1[[#This Row],[Base para Mejor precio]]*(1-$F$2))</f>
        <v>795.18536999999992</v>
      </c>
      <c r="F6265" s="4" t="s">
        <v>6</v>
      </c>
      <c r="G6265" s="16" t="s">
        <v>6131</v>
      </c>
      <c r="H6265" s="5">
        <f>IFERROR(IF($F$3=0,"-",Tabla1[[#This Row],[Precio de Cliente neto]]*(1+$F$3)),"-")</f>
        <v>1325.3089500000001</v>
      </c>
      <c r="I6265" s="5">
        <v>1262.1990000000001</v>
      </c>
      <c r="J6265" s="5">
        <v>1135.9791</v>
      </c>
      <c r="K6265" s="26">
        <v>0.21</v>
      </c>
    </row>
    <row r="6266" spans="1:11">
      <c r="A6266" s="4">
        <v>40594</v>
      </c>
      <c r="B6266" t="s">
        <v>9617</v>
      </c>
      <c r="C6266" s="5">
        <f>IF($F$2=0," - ",Tabla1[[#This Row],[Base Precio de Lista neto]])</f>
        <v>1303.8115</v>
      </c>
      <c r="D6266" s="5">
        <f>IF($F$2=0," - ",Tabla1[[#This Row],[Base Precio de Lista neto]]*(1-$F$2))</f>
        <v>912.66804999999999</v>
      </c>
      <c r="E6266" s="5">
        <f>IF($F$2=0," - ",Tabla1[[#This Row],[Base para Mejor precio]]*(1-$F$2))</f>
        <v>821.40124500000002</v>
      </c>
      <c r="F6266" s="4" t="s">
        <v>6</v>
      </c>
      <c r="G6266" s="16" t="s">
        <v>6131</v>
      </c>
      <c r="H6266" s="5">
        <f>IFERROR(IF($F$3=0,"-",Tabla1[[#This Row],[Precio de Cliente neto]]*(1+$F$3)),"-")</f>
        <v>1369.0020749999999</v>
      </c>
      <c r="I6266" s="5">
        <v>1303.8115</v>
      </c>
      <c r="J6266" s="5">
        <v>1173.4303500000001</v>
      </c>
      <c r="K6266" s="26">
        <v>0.21</v>
      </c>
    </row>
    <row r="6267" spans="1:11">
      <c r="A6267" s="4">
        <v>40595</v>
      </c>
      <c r="B6267" t="s">
        <v>9618</v>
      </c>
      <c r="C6267" s="5">
        <f>IF($F$2=0," - ",Tabla1[[#This Row],[Base Precio de Lista neto]])</f>
        <v>1319.4265</v>
      </c>
      <c r="D6267" s="5">
        <f>IF($F$2=0," - ",Tabla1[[#This Row],[Base Precio de Lista neto]]*(1-$F$2))</f>
        <v>923.59854999999993</v>
      </c>
      <c r="E6267" s="5">
        <f>IF($F$2=0," - ",Tabla1[[#This Row],[Base para Mejor precio]]*(1-$F$2))</f>
        <v>831.23869500000001</v>
      </c>
      <c r="F6267" s="4" t="s">
        <v>6</v>
      </c>
      <c r="G6267" s="16" t="s">
        <v>6131</v>
      </c>
      <c r="H6267" s="5">
        <f>IFERROR(IF($F$3=0,"-",Tabla1[[#This Row],[Precio de Cliente neto]]*(1+$F$3)),"-")</f>
        <v>1385.397825</v>
      </c>
      <c r="I6267" s="5">
        <v>1319.4265</v>
      </c>
      <c r="J6267" s="5">
        <v>1187.4838500000001</v>
      </c>
      <c r="K6267" s="26">
        <v>0.21</v>
      </c>
    </row>
    <row r="6268" spans="1:11">
      <c r="A6268" s="4">
        <v>40596</v>
      </c>
      <c r="B6268" t="s">
        <v>9619</v>
      </c>
      <c r="C6268" s="5">
        <f>IF($F$2=0," - ",Tabla1[[#This Row],[Base Precio de Lista neto]])</f>
        <v>1440.3991000000001</v>
      </c>
      <c r="D6268" s="5">
        <f>IF($F$2=0," - ",Tabla1[[#This Row],[Base Precio de Lista neto]]*(1-$F$2))</f>
        <v>1008.27937</v>
      </c>
      <c r="E6268" s="5">
        <f>IF($F$2=0," - ",Tabla1[[#This Row],[Base para Mejor precio]]*(1-$F$2))</f>
        <v>907.45143299999984</v>
      </c>
      <c r="F6268" s="4" t="s">
        <v>6</v>
      </c>
      <c r="G6268" s="16" t="s">
        <v>6131</v>
      </c>
      <c r="H6268" s="5">
        <f>IFERROR(IF($F$3=0,"-",Tabla1[[#This Row],[Precio de Cliente neto]]*(1+$F$3)),"-")</f>
        <v>1512.4190549999998</v>
      </c>
      <c r="I6268" s="5">
        <v>1440.3991000000001</v>
      </c>
      <c r="J6268" s="5">
        <v>1296.3591899999999</v>
      </c>
      <c r="K6268" s="26">
        <v>0.21</v>
      </c>
    </row>
    <row r="6269" spans="1:11">
      <c r="A6269" s="4">
        <v>40597</v>
      </c>
      <c r="B6269" t="s">
        <v>9620</v>
      </c>
      <c r="C6269" s="5">
        <f>IF($F$2=0," - ",Tabla1[[#This Row],[Base Precio de Lista neto]])</f>
        <v>1482.028</v>
      </c>
      <c r="D6269" s="5">
        <f>IF($F$2=0," - ",Tabla1[[#This Row],[Base Precio de Lista neto]]*(1-$F$2))</f>
        <v>1037.4195999999999</v>
      </c>
      <c r="E6269" s="5">
        <f>IF($F$2=0," - ",Tabla1[[#This Row],[Base para Mejor precio]]*(1-$F$2))</f>
        <v>933.67763999999988</v>
      </c>
      <c r="F6269" s="4" t="s">
        <v>6</v>
      </c>
      <c r="G6269" s="16" t="s">
        <v>6131</v>
      </c>
      <c r="H6269" s="5">
        <f>IFERROR(IF($F$3=0,"-",Tabla1[[#This Row],[Precio de Cliente neto]]*(1+$F$3)),"-")</f>
        <v>1556.1293999999998</v>
      </c>
      <c r="I6269" s="5">
        <v>1482.028</v>
      </c>
      <c r="J6269" s="5">
        <v>1333.8252</v>
      </c>
      <c r="K6269" s="26">
        <v>0.21</v>
      </c>
    </row>
    <row r="6270" spans="1:11">
      <c r="A6270" s="4">
        <v>40598</v>
      </c>
      <c r="B6270" t="s">
        <v>9621</v>
      </c>
      <c r="C6270" s="5">
        <f>IF($F$2=0," - ",Tabla1[[#This Row],[Base Precio de Lista neto]])</f>
        <v>1535.3240000000001</v>
      </c>
      <c r="D6270" s="5">
        <f>IF($F$2=0," - ",Tabla1[[#This Row],[Base Precio de Lista neto]]*(1-$F$2))</f>
        <v>1074.7267999999999</v>
      </c>
      <c r="E6270" s="5">
        <f>IF($F$2=0," - ",Tabla1[[#This Row],[Base para Mejor precio]]*(1-$F$2))</f>
        <v>967.25411999999994</v>
      </c>
      <c r="F6270" s="4" t="s">
        <v>6</v>
      </c>
      <c r="G6270" s="16" t="s">
        <v>6131</v>
      </c>
      <c r="H6270" s="5">
        <f>IFERROR(IF($F$3=0,"-",Tabla1[[#This Row],[Precio de Cliente neto]]*(1+$F$3)),"-")</f>
        <v>1612.0901999999999</v>
      </c>
      <c r="I6270" s="5">
        <v>1535.3240000000001</v>
      </c>
      <c r="J6270" s="5">
        <v>1381.7916</v>
      </c>
      <c r="K6270" s="26">
        <v>0.21</v>
      </c>
    </row>
    <row r="6271" spans="1:11">
      <c r="A6271" s="4">
        <v>40599</v>
      </c>
      <c r="B6271" t="s">
        <v>9622</v>
      </c>
      <c r="C6271" s="5">
        <f>IF($F$2=0," - ",Tabla1[[#This Row],[Base Precio de Lista neto]])</f>
        <v>1778.1695</v>
      </c>
      <c r="D6271" s="5">
        <f>IF($F$2=0," - ",Tabla1[[#This Row],[Base Precio de Lista neto]]*(1-$F$2))</f>
        <v>1244.7186499999998</v>
      </c>
      <c r="E6271" s="5">
        <f>IF($F$2=0," - ",Tabla1[[#This Row],[Base para Mejor precio]]*(1-$F$2))</f>
        <v>1120.246785</v>
      </c>
      <c r="F6271" s="4" t="s">
        <v>6</v>
      </c>
      <c r="G6271" s="16" t="s">
        <v>6131</v>
      </c>
      <c r="H6271" s="5">
        <f>IFERROR(IF($F$3=0,"-",Tabla1[[#This Row],[Precio de Cliente neto]]*(1+$F$3)),"-")</f>
        <v>1867.0779749999997</v>
      </c>
      <c r="I6271" s="5">
        <v>1778.1695</v>
      </c>
      <c r="J6271" s="5">
        <v>1600.3525500000001</v>
      </c>
      <c r="K6271" s="26">
        <v>0.21</v>
      </c>
    </row>
    <row r="6272" spans="1:11">
      <c r="A6272" s="4">
        <v>40600</v>
      </c>
      <c r="B6272" t="s">
        <v>9623</v>
      </c>
      <c r="C6272" s="5">
        <f>IF($F$2=0," - ",Tabla1[[#This Row],[Base Precio de Lista neto]])</f>
        <v>1903.0429999999999</v>
      </c>
      <c r="D6272" s="5">
        <f>IF($F$2=0," - ",Tabla1[[#This Row],[Base Precio de Lista neto]]*(1-$F$2))</f>
        <v>1332.1300999999999</v>
      </c>
      <c r="E6272" s="5">
        <f>IF($F$2=0," - ",Tabla1[[#This Row],[Base para Mejor precio]]*(1-$F$2))</f>
        <v>1198.9170899999999</v>
      </c>
      <c r="F6272" s="4" t="s">
        <v>6</v>
      </c>
      <c r="G6272" s="16" t="s">
        <v>6131</v>
      </c>
      <c r="H6272" s="5">
        <f>IFERROR(IF($F$3=0,"-",Tabla1[[#This Row],[Precio de Cliente neto]]*(1+$F$3)),"-")</f>
        <v>1998.1951499999998</v>
      </c>
      <c r="I6272" s="5">
        <v>1903.0429999999999</v>
      </c>
      <c r="J6272" s="5">
        <v>1712.7387000000001</v>
      </c>
      <c r="K6272" s="26">
        <v>0.21</v>
      </c>
    </row>
    <row r="6273" spans="1:11">
      <c r="A6273" s="4">
        <v>40601</v>
      </c>
      <c r="B6273" t="s">
        <v>9624</v>
      </c>
      <c r="C6273" s="5">
        <f>IF($F$2=0," - ",Tabla1[[#This Row],[Base Precio de Lista neto]])</f>
        <v>2155.7242999999999</v>
      </c>
      <c r="D6273" s="5">
        <f>IF($F$2=0," - ",Tabla1[[#This Row],[Base Precio de Lista neto]]*(1-$F$2))</f>
        <v>1509.0070099999998</v>
      </c>
      <c r="E6273" s="5">
        <f>IF($F$2=0," - ",Tabla1[[#This Row],[Base para Mejor precio]]*(1-$F$2))</f>
        <v>1358.1063089999998</v>
      </c>
      <c r="F6273" s="4" t="s">
        <v>6</v>
      </c>
      <c r="G6273" s="16" t="s">
        <v>6131</v>
      </c>
      <c r="H6273" s="5">
        <f>IFERROR(IF($F$3=0,"-",Tabla1[[#This Row],[Precio de Cliente neto]]*(1+$F$3)),"-")</f>
        <v>2263.5105149999999</v>
      </c>
      <c r="I6273" s="5">
        <v>2155.7242999999999</v>
      </c>
      <c r="J6273" s="5">
        <v>1940.1518699999999</v>
      </c>
      <c r="K6273" s="26">
        <v>0.21</v>
      </c>
    </row>
    <row r="6274" spans="1:11">
      <c r="A6274" s="4">
        <v>40602</v>
      </c>
      <c r="B6274" t="s">
        <v>9625</v>
      </c>
      <c r="C6274" s="5">
        <f>IF($F$2=0," - ",Tabla1[[#This Row],[Base Precio de Lista neto]])</f>
        <v>2505.4065000000001</v>
      </c>
      <c r="D6274" s="5">
        <f>IF($F$2=0," - ",Tabla1[[#This Row],[Base Precio de Lista neto]]*(1-$F$2))</f>
        <v>1753.7845499999999</v>
      </c>
      <c r="E6274" s="5">
        <f>IF($F$2=0," - ",Tabla1[[#This Row],[Base para Mejor precio]]*(1-$F$2))</f>
        <v>1578.4060950000001</v>
      </c>
      <c r="F6274" s="4" t="s">
        <v>6</v>
      </c>
      <c r="G6274" s="16" t="s">
        <v>6131</v>
      </c>
      <c r="H6274" s="5">
        <f>IFERROR(IF($F$3=0,"-",Tabla1[[#This Row],[Precio de Cliente neto]]*(1+$F$3)),"-")</f>
        <v>2630.6768249999996</v>
      </c>
      <c r="I6274" s="5">
        <v>2505.4065000000001</v>
      </c>
      <c r="J6274" s="5">
        <v>2254.8658500000001</v>
      </c>
      <c r="K6274" s="26">
        <v>0.21</v>
      </c>
    </row>
    <row r="6275" spans="1:11">
      <c r="A6275" s="4">
        <v>40603</v>
      </c>
      <c r="B6275" t="s">
        <v>9626</v>
      </c>
      <c r="C6275" s="5">
        <f>IF($F$2=0," - ",Tabla1[[#This Row],[Base Precio de Lista neto]])</f>
        <v>2780.1518999999998</v>
      </c>
      <c r="D6275" s="5">
        <f>IF($F$2=0," - ",Tabla1[[#This Row],[Base Precio de Lista neto]]*(1-$F$2))</f>
        <v>1946.1063299999998</v>
      </c>
      <c r="E6275" s="5">
        <f>IF($F$2=0," - ",Tabla1[[#This Row],[Base para Mejor precio]]*(1-$F$2))</f>
        <v>1751.4956970000001</v>
      </c>
      <c r="F6275" s="4" t="s">
        <v>6</v>
      </c>
      <c r="G6275" s="16" t="s">
        <v>6131</v>
      </c>
      <c r="H6275" s="5">
        <f>IFERROR(IF($F$3=0,"-",Tabla1[[#This Row],[Precio de Cliente neto]]*(1+$F$3)),"-")</f>
        <v>2919.1594949999999</v>
      </c>
      <c r="I6275" s="5">
        <v>2780.1518999999998</v>
      </c>
      <c r="J6275" s="5">
        <v>2502.1367100000002</v>
      </c>
      <c r="K6275" s="26">
        <v>0.21</v>
      </c>
    </row>
    <row r="6276" spans="1:11">
      <c r="A6276" s="4">
        <v>40604</v>
      </c>
      <c r="B6276" t="s">
        <v>9627</v>
      </c>
      <c r="C6276" s="5">
        <f>IF($F$2=0," - ",Tabla1[[#This Row],[Base Precio de Lista neto]])</f>
        <v>2848.3588</v>
      </c>
      <c r="D6276" s="5">
        <f>IF($F$2=0," - ",Tabla1[[#This Row],[Base Precio de Lista neto]]*(1-$F$2))</f>
        <v>1993.8511599999999</v>
      </c>
      <c r="E6276" s="5">
        <f>IF($F$2=0," - ",Tabla1[[#This Row],[Base para Mejor precio]]*(1-$F$2))</f>
        <v>1794.4660439999998</v>
      </c>
      <c r="F6276" s="4" t="s">
        <v>6</v>
      </c>
      <c r="G6276" s="16" t="s">
        <v>6131</v>
      </c>
      <c r="H6276" s="5">
        <f>IFERROR(IF($F$3=0,"-",Tabla1[[#This Row],[Precio de Cliente neto]]*(1+$F$3)),"-")</f>
        <v>2990.7767399999998</v>
      </c>
      <c r="I6276" s="5">
        <v>2848.3588</v>
      </c>
      <c r="J6276" s="5">
        <v>2563.5229199999999</v>
      </c>
      <c r="K6276" s="26">
        <v>0.21</v>
      </c>
    </row>
    <row r="6277" spans="1:11">
      <c r="A6277" s="4">
        <v>40605</v>
      </c>
      <c r="B6277" t="s">
        <v>9628</v>
      </c>
      <c r="C6277" s="5">
        <f>IF($F$2=0," - ",Tabla1[[#This Row],[Base Precio de Lista neto]])</f>
        <v>3818.15</v>
      </c>
      <c r="D6277" s="5">
        <f>IF($F$2=0," - ",Tabla1[[#This Row],[Base Precio de Lista neto]]*(1-$F$2))</f>
        <v>2672.7049999999999</v>
      </c>
      <c r="E6277" s="5">
        <f>IF($F$2=0," - ",Tabla1[[#This Row],[Base para Mejor precio]]*(1-$F$2))</f>
        <v>2405.4344999999998</v>
      </c>
      <c r="F6277" s="4" t="s">
        <v>6</v>
      </c>
      <c r="G6277" s="16" t="s">
        <v>6131</v>
      </c>
      <c r="H6277" s="5">
        <f>IFERROR(IF($F$3=0,"-",Tabla1[[#This Row],[Precio de Cliente neto]]*(1+$F$3)),"-")</f>
        <v>4009.0574999999999</v>
      </c>
      <c r="I6277" s="5">
        <v>3818.15</v>
      </c>
      <c r="J6277" s="5">
        <v>3436.335</v>
      </c>
      <c r="K6277" s="26">
        <v>0.21</v>
      </c>
    </row>
    <row r="6278" spans="1:11">
      <c r="A6278" s="4">
        <v>40606</v>
      </c>
      <c r="B6278" t="s">
        <v>9629</v>
      </c>
      <c r="C6278" s="5">
        <f>IF($F$2=0," - ",Tabla1[[#This Row],[Base Precio de Lista neto]])</f>
        <v>4295.3829999999998</v>
      </c>
      <c r="D6278" s="5">
        <f>IF($F$2=0," - ",Tabla1[[#This Row],[Base Precio de Lista neto]]*(1-$F$2))</f>
        <v>3006.7680999999998</v>
      </c>
      <c r="E6278" s="5">
        <f>IF($F$2=0," - ",Tabla1[[#This Row],[Base para Mejor precio]]*(1-$F$2))</f>
        <v>2706.0912899999998</v>
      </c>
      <c r="F6278" s="4" t="s">
        <v>6</v>
      </c>
      <c r="G6278" s="16" t="s">
        <v>6131</v>
      </c>
      <c r="H6278" s="5">
        <f>IFERROR(IF($F$3=0,"-",Tabla1[[#This Row],[Precio de Cliente neto]]*(1+$F$3)),"-")</f>
        <v>4510.1521499999999</v>
      </c>
      <c r="I6278" s="5">
        <v>4295.3829999999998</v>
      </c>
      <c r="J6278" s="5">
        <v>3865.8447000000001</v>
      </c>
      <c r="K6278" s="26">
        <v>0.21</v>
      </c>
    </row>
    <row r="6279" spans="1:11">
      <c r="A6279" s="4">
        <v>40607</v>
      </c>
      <c r="B6279" t="s">
        <v>9630</v>
      </c>
      <c r="C6279" s="5">
        <f>IF($F$2=0," - ",Tabla1[[#This Row],[Base Precio de Lista neto]])</f>
        <v>4540.5391</v>
      </c>
      <c r="D6279" s="5">
        <f>IF($F$2=0," - ",Tabla1[[#This Row],[Base Precio de Lista neto]]*(1-$F$2))</f>
        <v>3178.3773699999997</v>
      </c>
      <c r="E6279" s="5">
        <f>IF($F$2=0," - ",Tabla1[[#This Row],[Base para Mejor precio]]*(1-$F$2))</f>
        <v>2860.5396329999999</v>
      </c>
      <c r="F6279" s="4" t="s">
        <v>6</v>
      </c>
      <c r="G6279" s="16" t="s">
        <v>6131</v>
      </c>
      <c r="H6279" s="5">
        <f>IFERROR(IF($F$3=0,"-",Tabla1[[#This Row],[Precio de Cliente neto]]*(1+$F$3)),"-")</f>
        <v>4767.5660549999993</v>
      </c>
      <c r="I6279" s="5">
        <v>4540.5391</v>
      </c>
      <c r="J6279" s="5">
        <v>4086.4851899999999</v>
      </c>
      <c r="K6279" s="26">
        <v>0.21</v>
      </c>
    </row>
    <row r="6280" spans="1:11">
      <c r="A6280" s="4">
        <v>40608</v>
      </c>
      <c r="B6280" t="s">
        <v>9631</v>
      </c>
      <c r="C6280" s="5">
        <f>IF($F$2=0," - ",Tabla1[[#This Row],[Base Precio de Lista neto]])</f>
        <v>4796.1671999999999</v>
      </c>
      <c r="D6280" s="5">
        <f>IF($F$2=0," - ",Tabla1[[#This Row],[Base Precio de Lista neto]]*(1-$F$2))</f>
        <v>3357.3170399999999</v>
      </c>
      <c r="E6280" s="5">
        <f>IF($F$2=0," - ",Tabla1[[#This Row],[Base para Mejor precio]]*(1-$F$2))</f>
        <v>3021.5853359999996</v>
      </c>
      <c r="F6280" s="4" t="s">
        <v>6</v>
      </c>
      <c r="G6280" s="16" t="s">
        <v>6131</v>
      </c>
      <c r="H6280" s="5">
        <f>IFERROR(IF($F$3=0,"-",Tabla1[[#This Row],[Precio de Cliente neto]]*(1+$F$3)),"-")</f>
        <v>5035.9755599999999</v>
      </c>
      <c r="I6280" s="5">
        <v>4796.1671999999999</v>
      </c>
      <c r="J6280" s="5">
        <v>4316.5504799999999</v>
      </c>
      <c r="K6280" s="26">
        <v>0.21</v>
      </c>
    </row>
    <row r="6281" spans="1:11">
      <c r="A6281" s="4">
        <v>40609</v>
      </c>
      <c r="B6281" t="s">
        <v>9632</v>
      </c>
      <c r="C6281" s="5">
        <f>IF($F$2=0," - ",Tabla1[[#This Row],[Base Precio de Lista neto]])</f>
        <v>5250.9880999999996</v>
      </c>
      <c r="D6281" s="5">
        <f>IF($F$2=0," - ",Tabla1[[#This Row],[Base Precio de Lista neto]]*(1-$F$2))</f>
        <v>3675.6916699999992</v>
      </c>
      <c r="E6281" s="5">
        <f>IF($F$2=0," - ",Tabla1[[#This Row],[Base para Mejor precio]]*(1-$F$2))</f>
        <v>3308.1225030000001</v>
      </c>
      <c r="F6281" s="4" t="s">
        <v>6</v>
      </c>
      <c r="G6281" s="16" t="s">
        <v>6131</v>
      </c>
      <c r="H6281" s="5">
        <f>IFERROR(IF($F$3=0,"-",Tabla1[[#This Row],[Precio de Cliente neto]]*(1+$F$3)),"-")</f>
        <v>5513.5375049999984</v>
      </c>
      <c r="I6281" s="5">
        <v>5250.9880999999996</v>
      </c>
      <c r="J6281" s="5">
        <v>4725.8892900000001</v>
      </c>
      <c r="K6281" s="26">
        <v>0.21</v>
      </c>
    </row>
    <row r="6282" spans="1:11">
      <c r="A6282" s="4">
        <v>40610</v>
      </c>
      <c r="B6282" t="s">
        <v>9633</v>
      </c>
      <c r="C6282" s="5">
        <f>IF($F$2=0," - ",Tabla1[[#This Row],[Base Precio de Lista neto]])</f>
        <v>1220.5424</v>
      </c>
      <c r="D6282" s="5">
        <f>IF($F$2=0," - ",Tabla1[[#This Row],[Base Precio de Lista neto]]*(1-$F$2))</f>
        <v>854.37968000000001</v>
      </c>
      <c r="E6282" s="5">
        <f>IF($F$2=0," - ",Tabla1[[#This Row],[Base para Mejor precio]]*(1-$F$2))</f>
        <v>768.94171200000005</v>
      </c>
      <c r="F6282" s="4" t="s">
        <v>6</v>
      </c>
      <c r="G6282" s="16" t="s">
        <v>6131</v>
      </c>
      <c r="H6282" s="5">
        <f>IFERROR(IF($F$3=0,"-",Tabla1[[#This Row],[Precio de Cliente neto]]*(1+$F$3)),"-")</f>
        <v>1281.56952</v>
      </c>
      <c r="I6282" s="5">
        <v>1220.5424</v>
      </c>
      <c r="J6282" s="5">
        <v>1098.4881600000001</v>
      </c>
      <c r="K6282" s="26">
        <v>0.21</v>
      </c>
    </row>
    <row r="6283" spans="1:11">
      <c r="A6283" s="4">
        <v>40611</v>
      </c>
      <c r="B6283" t="s">
        <v>9634</v>
      </c>
      <c r="C6283" s="5">
        <f>IF($F$2=0," - ",Tabla1[[#This Row],[Base Precio de Lista neto]])</f>
        <v>1324.6866</v>
      </c>
      <c r="D6283" s="5">
        <f>IF($F$2=0," - ",Tabla1[[#This Row],[Base Precio de Lista neto]]*(1-$F$2))</f>
        <v>927.28061999999989</v>
      </c>
      <c r="E6283" s="5">
        <f>IF($F$2=0," - ",Tabla1[[#This Row],[Base para Mejor precio]]*(1-$F$2))</f>
        <v>834.55255799999998</v>
      </c>
      <c r="F6283" s="4" t="s">
        <v>6</v>
      </c>
      <c r="G6283" s="16" t="s">
        <v>6131</v>
      </c>
      <c r="H6283" s="5">
        <f>IFERROR(IF($F$3=0,"-",Tabla1[[#This Row],[Precio de Cliente neto]]*(1+$F$3)),"-")</f>
        <v>1390.9209299999998</v>
      </c>
      <c r="I6283" s="5">
        <v>1324.6866</v>
      </c>
      <c r="J6283" s="5">
        <v>1192.21794</v>
      </c>
      <c r="K6283" s="26">
        <v>0.21</v>
      </c>
    </row>
    <row r="6284" spans="1:11">
      <c r="A6284" s="4">
        <v>40612</v>
      </c>
      <c r="B6284" t="s">
        <v>9635</v>
      </c>
      <c r="C6284" s="5">
        <f>IF($F$2=0," - ",Tabla1[[#This Row],[Base Precio de Lista neto]])</f>
        <v>1366.9477999999999</v>
      </c>
      <c r="D6284" s="5">
        <f>IF($F$2=0," - ",Tabla1[[#This Row],[Base Precio de Lista neto]]*(1-$F$2))</f>
        <v>956.86345999999992</v>
      </c>
      <c r="E6284" s="5">
        <f>IF($F$2=0," - ",Tabla1[[#This Row],[Base para Mejor precio]]*(1-$F$2))</f>
        <v>861.17711400000007</v>
      </c>
      <c r="F6284" s="4" t="s">
        <v>6</v>
      </c>
      <c r="G6284" s="16" t="s">
        <v>6131</v>
      </c>
      <c r="H6284" s="5">
        <f>IFERROR(IF($F$3=0,"-",Tabla1[[#This Row],[Precio de Cliente neto]]*(1+$F$3)),"-")</f>
        <v>1435.2951899999998</v>
      </c>
      <c r="I6284" s="5">
        <v>1366.9477999999999</v>
      </c>
      <c r="J6284" s="5">
        <v>1230.2530200000001</v>
      </c>
      <c r="K6284" s="26">
        <v>0.21</v>
      </c>
    </row>
    <row r="6285" spans="1:11">
      <c r="A6285" s="4">
        <v>40613</v>
      </c>
      <c r="B6285" t="s">
        <v>9636</v>
      </c>
      <c r="C6285" s="5">
        <f>IF($F$2=0," - ",Tabla1[[#This Row],[Base Precio de Lista neto]])</f>
        <v>1440.4156</v>
      </c>
      <c r="D6285" s="5">
        <f>IF($F$2=0," - ",Tabla1[[#This Row],[Base Precio de Lista neto]]*(1-$F$2))</f>
        <v>1008.2909199999999</v>
      </c>
      <c r="E6285" s="5">
        <f>IF($F$2=0," - ",Tabla1[[#This Row],[Base para Mejor precio]]*(1-$F$2))</f>
        <v>907.46182799999985</v>
      </c>
      <c r="F6285" s="4" t="s">
        <v>6</v>
      </c>
      <c r="G6285" s="16" t="s">
        <v>6131</v>
      </c>
      <c r="H6285" s="5">
        <f>IFERROR(IF($F$3=0,"-",Tabla1[[#This Row],[Precio de Cliente neto]]*(1+$F$3)),"-")</f>
        <v>1512.4363799999999</v>
      </c>
      <c r="I6285" s="5">
        <v>1440.4156</v>
      </c>
      <c r="J6285" s="5">
        <v>1296.3740399999999</v>
      </c>
      <c r="K6285" s="26">
        <v>0.21</v>
      </c>
    </row>
    <row r="6286" spans="1:11">
      <c r="A6286" s="4">
        <v>40614</v>
      </c>
      <c r="B6286" t="s">
        <v>9637</v>
      </c>
      <c r="C6286" s="5">
        <f>IF($F$2=0," - ",Tabla1[[#This Row],[Base Precio de Lista neto]])</f>
        <v>1529.4860000000001</v>
      </c>
      <c r="D6286" s="5">
        <f>IF($F$2=0," - ",Tabla1[[#This Row],[Base Precio de Lista neto]]*(1-$F$2))</f>
        <v>1070.6402</v>
      </c>
      <c r="E6286" s="5">
        <f>IF($F$2=0," - ",Tabla1[[#This Row],[Base para Mejor precio]]*(1-$F$2))</f>
        <v>963.57617999999991</v>
      </c>
      <c r="F6286" s="4" t="s">
        <v>6</v>
      </c>
      <c r="G6286" s="16" t="s">
        <v>6131</v>
      </c>
      <c r="H6286" s="5">
        <f>IFERROR(IF($F$3=0,"-",Tabla1[[#This Row],[Precio de Cliente neto]]*(1+$F$3)),"-")</f>
        <v>1605.9603000000002</v>
      </c>
      <c r="I6286" s="5">
        <v>1529.4860000000001</v>
      </c>
      <c r="J6286" s="5">
        <v>1376.5373999999999</v>
      </c>
      <c r="K6286" s="26">
        <v>0.21</v>
      </c>
    </row>
    <row r="6287" spans="1:11">
      <c r="A6287" s="4">
        <v>40615</v>
      </c>
      <c r="B6287" t="s">
        <v>9638</v>
      </c>
      <c r="C6287" s="5">
        <f>IF($F$2=0," - ",Tabla1[[#This Row],[Base Precio de Lista neto]])</f>
        <v>1767.5005000000001</v>
      </c>
      <c r="D6287" s="5">
        <f>IF($F$2=0," - ",Tabla1[[#This Row],[Base Precio de Lista neto]]*(1-$F$2))</f>
        <v>1237.25035</v>
      </c>
      <c r="E6287" s="5">
        <f>IF($F$2=0," - ",Tabla1[[#This Row],[Base para Mejor precio]]*(1-$F$2))</f>
        <v>1113.5253149999999</v>
      </c>
      <c r="F6287" s="4" t="s">
        <v>6</v>
      </c>
      <c r="G6287" s="16" t="s">
        <v>6131</v>
      </c>
      <c r="H6287" s="5">
        <f>IFERROR(IF($F$3=0,"-",Tabla1[[#This Row],[Precio de Cliente neto]]*(1+$F$3)),"-")</f>
        <v>1855.8755249999999</v>
      </c>
      <c r="I6287" s="5">
        <v>1767.5005000000001</v>
      </c>
      <c r="J6287" s="5">
        <v>1590.75045</v>
      </c>
      <c r="K6287" s="26">
        <v>0.21</v>
      </c>
    </row>
    <row r="6288" spans="1:11">
      <c r="A6288" s="4">
        <v>40616</v>
      </c>
      <c r="B6288" t="s">
        <v>9639</v>
      </c>
      <c r="C6288" s="5">
        <f>IF($F$2=0," - ",Tabla1[[#This Row],[Base Precio de Lista neto]])</f>
        <v>1945.5894000000001</v>
      </c>
      <c r="D6288" s="5">
        <f>IF($F$2=0," - ",Tabla1[[#This Row],[Base Precio de Lista neto]]*(1-$F$2))</f>
        <v>1361.9125799999999</v>
      </c>
      <c r="E6288" s="5">
        <f>IF($F$2=0," - ",Tabla1[[#This Row],[Base para Mejor precio]]*(1-$F$2))</f>
        <v>1225.7213219999999</v>
      </c>
      <c r="F6288" s="4" t="s">
        <v>6</v>
      </c>
      <c r="G6288" s="16" t="s">
        <v>6131</v>
      </c>
      <c r="H6288" s="5">
        <f>IFERROR(IF($F$3=0,"-",Tabla1[[#This Row],[Precio de Cliente neto]]*(1+$F$3)),"-")</f>
        <v>2042.8688699999998</v>
      </c>
      <c r="I6288" s="5">
        <v>1945.5894000000001</v>
      </c>
      <c r="J6288" s="5">
        <v>1751.0304599999999</v>
      </c>
      <c r="K6288" s="26">
        <v>0.21</v>
      </c>
    </row>
    <row r="6289" spans="1:11">
      <c r="A6289" s="4">
        <v>40617</v>
      </c>
      <c r="B6289" t="s">
        <v>9640</v>
      </c>
      <c r="C6289" s="5">
        <f>IF($F$2=0," - ",Tabla1[[#This Row],[Base Precio de Lista neto]])</f>
        <v>2261.5156000000002</v>
      </c>
      <c r="D6289" s="5">
        <f>IF($F$2=0," - ",Tabla1[[#This Row],[Base Precio de Lista neto]]*(1-$F$2))</f>
        <v>1583.0609200000001</v>
      </c>
      <c r="E6289" s="5">
        <f>IF($F$2=0," - ",Tabla1[[#This Row],[Base para Mejor precio]]*(1-$F$2))</f>
        <v>1424.7548279999999</v>
      </c>
      <c r="F6289" s="4" t="s">
        <v>6</v>
      </c>
      <c r="G6289" s="16" t="s">
        <v>6131</v>
      </c>
      <c r="H6289" s="5">
        <f>IFERROR(IF($F$3=0,"-",Tabla1[[#This Row],[Precio de Cliente neto]]*(1+$F$3)),"-")</f>
        <v>2374.5913800000003</v>
      </c>
      <c r="I6289" s="5">
        <v>2261.5156000000002</v>
      </c>
      <c r="J6289" s="5">
        <v>2035.3640399999999</v>
      </c>
      <c r="K6289" s="26">
        <v>0.21</v>
      </c>
    </row>
    <row r="6290" spans="1:11">
      <c r="A6290" s="4">
        <v>40618</v>
      </c>
      <c r="B6290" t="s">
        <v>9641</v>
      </c>
      <c r="C6290" s="5">
        <f>IF($F$2=0," - ",Tabla1[[#This Row],[Base Precio de Lista neto]])</f>
        <v>2505.8247999999999</v>
      </c>
      <c r="D6290" s="5">
        <f>IF($F$2=0," - ",Tabla1[[#This Row],[Base Precio de Lista neto]]*(1-$F$2))</f>
        <v>1754.0773599999998</v>
      </c>
      <c r="E6290" s="5">
        <f>IF($F$2=0," - ",Tabla1[[#This Row],[Base para Mejor precio]]*(1-$F$2))</f>
        <v>1578.6696239999999</v>
      </c>
      <c r="F6290" s="4" t="s">
        <v>6</v>
      </c>
      <c r="G6290" s="16" t="s">
        <v>6131</v>
      </c>
      <c r="H6290" s="5">
        <f>IFERROR(IF($F$3=0,"-",Tabla1[[#This Row],[Precio de Cliente neto]]*(1+$F$3)),"-")</f>
        <v>2631.1160399999999</v>
      </c>
      <c r="I6290" s="5">
        <v>2505.8247999999999</v>
      </c>
      <c r="J6290" s="5">
        <v>2255.2423199999998</v>
      </c>
      <c r="K6290" s="26">
        <v>0.21</v>
      </c>
    </row>
    <row r="6291" spans="1:11">
      <c r="A6291" s="4">
        <v>40619</v>
      </c>
      <c r="B6291" t="s">
        <v>9642</v>
      </c>
      <c r="C6291" s="5">
        <f>IF($F$2=0," - ",Tabla1[[#This Row],[Base Precio de Lista neto]])</f>
        <v>4392.8639000000003</v>
      </c>
      <c r="D6291" s="5">
        <f>IF($F$2=0," - ",Tabla1[[#This Row],[Base Precio de Lista neto]]*(1-$F$2))</f>
        <v>3075.0047300000001</v>
      </c>
      <c r="E6291" s="5">
        <f>IF($F$2=0," - ",Tabla1[[#This Row],[Base para Mejor precio]]*(1-$F$2))</f>
        <v>2767.5042570000001</v>
      </c>
      <c r="F6291" s="4" t="s">
        <v>6</v>
      </c>
      <c r="G6291" s="16" t="s">
        <v>6131</v>
      </c>
      <c r="H6291" s="5">
        <f>IFERROR(IF($F$3=0,"-",Tabla1[[#This Row],[Precio de Cliente neto]]*(1+$F$3)),"-")</f>
        <v>4612.5070949999999</v>
      </c>
      <c r="I6291" s="5">
        <v>4392.8639000000003</v>
      </c>
      <c r="J6291" s="5">
        <v>3953.5775100000001</v>
      </c>
      <c r="K6291" s="26">
        <v>0.21</v>
      </c>
    </row>
    <row r="6292" spans="1:11">
      <c r="A6292" s="4">
        <v>40620</v>
      </c>
      <c r="B6292" t="s">
        <v>9643</v>
      </c>
      <c r="C6292" s="5">
        <f>IF($F$2=0," - ",Tabla1[[#This Row],[Base Precio de Lista neto]])</f>
        <v>4571.8509999999997</v>
      </c>
      <c r="D6292" s="5">
        <f>IF($F$2=0," - ",Tabla1[[#This Row],[Base Precio de Lista neto]]*(1-$F$2))</f>
        <v>3200.2956999999997</v>
      </c>
      <c r="E6292" s="5">
        <f>IF($F$2=0," - ",Tabla1[[#This Row],[Base para Mejor precio]]*(1-$F$2))</f>
        <v>2880.26613</v>
      </c>
      <c r="F6292" s="4" t="s">
        <v>6</v>
      </c>
      <c r="G6292" s="16" t="s">
        <v>6131</v>
      </c>
      <c r="H6292" s="5">
        <f>IFERROR(IF($F$3=0,"-",Tabla1[[#This Row],[Precio de Cliente neto]]*(1+$F$3)),"-")</f>
        <v>4800.44355</v>
      </c>
      <c r="I6292" s="5">
        <v>4571.8509999999997</v>
      </c>
      <c r="J6292" s="5">
        <v>4114.6659</v>
      </c>
      <c r="K6292" s="26">
        <v>0.21</v>
      </c>
    </row>
    <row r="6293" spans="1:11">
      <c r="A6293" s="4">
        <v>40621</v>
      </c>
      <c r="B6293" t="s">
        <v>9644</v>
      </c>
      <c r="C6293" s="5">
        <f>IF($F$2=0," - ",Tabla1[[#This Row],[Base Precio de Lista neto]])</f>
        <v>5073.3756999999996</v>
      </c>
      <c r="D6293" s="5">
        <f>IF($F$2=0," - ",Tabla1[[#This Row],[Base Precio de Lista neto]]*(1-$F$2))</f>
        <v>3551.3629899999996</v>
      </c>
      <c r="E6293" s="5">
        <f>IF($F$2=0," - ",Tabla1[[#This Row],[Base para Mejor precio]]*(1-$F$2))</f>
        <v>3196.2266909999998</v>
      </c>
      <c r="F6293" s="4" t="s">
        <v>6</v>
      </c>
      <c r="G6293" s="16" t="s">
        <v>6131</v>
      </c>
      <c r="H6293" s="5">
        <f>IFERROR(IF($F$3=0,"-",Tabla1[[#This Row],[Precio de Cliente neto]]*(1+$F$3)),"-")</f>
        <v>5327.0444849999994</v>
      </c>
      <c r="I6293" s="5">
        <v>5073.3756999999996</v>
      </c>
      <c r="J6293" s="5">
        <v>4566.0381299999999</v>
      </c>
      <c r="K6293" s="26">
        <v>0.21</v>
      </c>
    </row>
    <row r="6294" spans="1:11">
      <c r="A6294" s="4">
        <v>40622</v>
      </c>
      <c r="B6294" t="s">
        <v>9645</v>
      </c>
      <c r="C6294" s="5">
        <f>IF($F$2=0," - ",Tabla1[[#This Row],[Base Precio de Lista neto]])</f>
        <v>5893.5214999999998</v>
      </c>
      <c r="D6294" s="5">
        <f>IF($F$2=0," - ",Tabla1[[#This Row],[Base Precio de Lista neto]]*(1-$F$2))</f>
        <v>4125.4650499999998</v>
      </c>
      <c r="E6294" s="5">
        <f>IF($F$2=0," - ",Tabla1[[#This Row],[Base para Mejor precio]]*(1-$F$2))</f>
        <v>3712.918545</v>
      </c>
      <c r="F6294" s="4" t="s">
        <v>6</v>
      </c>
      <c r="G6294" s="16" t="s">
        <v>6131</v>
      </c>
      <c r="H6294" s="5">
        <f>IFERROR(IF($F$3=0,"-",Tabla1[[#This Row],[Precio de Cliente neto]]*(1+$F$3)),"-")</f>
        <v>6188.1975750000001</v>
      </c>
      <c r="I6294" s="5">
        <v>5893.5214999999998</v>
      </c>
      <c r="J6294" s="5">
        <v>5304.1693500000001</v>
      </c>
      <c r="K6294" s="26">
        <v>0.21</v>
      </c>
    </row>
    <row r="6295" spans="1:11">
      <c r="A6295" s="4">
        <v>40625</v>
      </c>
      <c r="B6295" t="s">
        <v>4595</v>
      </c>
      <c r="C6295" s="5">
        <f>IF($F$2=0," - ",Tabla1[[#This Row],[Base Precio de Lista neto]])</f>
        <v>5897.2273999999998</v>
      </c>
      <c r="D6295" s="5">
        <f>IF($F$2=0," - ",Tabla1[[#This Row],[Base Precio de Lista neto]]*(1-$F$2))</f>
        <v>4128.0591799999993</v>
      </c>
      <c r="E6295" s="5">
        <f>IF($F$2=0," - ",Tabla1[[#This Row],[Base para Mejor precio]]*(1-$F$2))</f>
        <v>3715.2532619999993</v>
      </c>
      <c r="F6295" s="4" t="s">
        <v>4</v>
      </c>
      <c r="G6295" s="16" t="s">
        <v>6131</v>
      </c>
      <c r="H6295" s="5">
        <f>IFERROR(IF($F$3=0,"-",Tabla1[[#This Row],[Precio de Cliente neto]]*(1+$F$3)),"-")</f>
        <v>6192.0887699999985</v>
      </c>
      <c r="I6295" s="5">
        <v>5897.2273999999998</v>
      </c>
      <c r="J6295" s="5">
        <v>5307.5046599999996</v>
      </c>
      <c r="K6295" s="26">
        <v>0.21</v>
      </c>
    </row>
    <row r="6296" spans="1:11">
      <c r="A6296" s="4">
        <v>40626</v>
      </c>
      <c r="B6296" t="s">
        <v>4596</v>
      </c>
      <c r="C6296" s="5">
        <f>IF($F$2=0," - ",Tabla1[[#This Row],[Base Precio de Lista neto]])</f>
        <v>9556.6844999999994</v>
      </c>
      <c r="D6296" s="5">
        <f>IF($F$2=0," - ",Tabla1[[#This Row],[Base Precio de Lista neto]]*(1-$F$2))</f>
        <v>6689.679149999999</v>
      </c>
      <c r="E6296" s="5">
        <f>IF($F$2=0," - ",Tabla1[[#This Row],[Base para Mejor precio]]*(1-$F$2))</f>
        <v>6020.7112349999998</v>
      </c>
      <c r="F6296" s="4" t="s">
        <v>4</v>
      </c>
      <c r="G6296" s="16" t="s">
        <v>6131</v>
      </c>
      <c r="H6296" s="5">
        <f>IFERROR(IF($F$3=0,"-",Tabla1[[#This Row],[Precio de Cliente neto]]*(1+$F$3)),"-")</f>
        <v>10034.518724999998</v>
      </c>
      <c r="I6296" s="5">
        <v>9556.6844999999994</v>
      </c>
      <c r="J6296" s="5">
        <v>8601.0160500000002</v>
      </c>
      <c r="K6296" s="26">
        <v>0.21</v>
      </c>
    </row>
    <row r="6297" spans="1:11">
      <c r="A6297" s="4">
        <v>40634</v>
      </c>
      <c r="B6297" t="s">
        <v>9646</v>
      </c>
      <c r="C6297" s="5">
        <f>IF($F$2=0," - ",Tabla1[[#This Row],[Base Precio de Lista neto]])</f>
        <v>3951.2642000000001</v>
      </c>
      <c r="D6297" s="5">
        <f>IF($F$2=0," - ",Tabla1[[#This Row],[Base Precio de Lista neto]]*(1-$F$2))</f>
        <v>2765.8849399999999</v>
      </c>
      <c r="E6297" s="5">
        <f>IF($F$2=0," - ",Tabla1[[#This Row],[Base para Mejor precio]]*(1-$F$2))</f>
        <v>2115.9019791000001</v>
      </c>
      <c r="F6297" s="4" t="s">
        <v>6</v>
      </c>
      <c r="G6297" s="16" t="s">
        <v>8992</v>
      </c>
      <c r="H6297" s="5">
        <f>IFERROR(IF($F$3=0,"-",Tabla1[[#This Row],[Precio de Cliente neto]]*(1+$F$3)),"-")</f>
        <v>4148.8274099999999</v>
      </c>
      <c r="I6297" s="5">
        <v>3951.2642000000001</v>
      </c>
      <c r="J6297" s="5">
        <v>3022.7171130000002</v>
      </c>
      <c r="K6297" s="26">
        <v>0.21</v>
      </c>
    </row>
    <row r="6298" spans="1:11">
      <c r="A6298" s="4">
        <v>40635</v>
      </c>
      <c r="B6298" t="s">
        <v>9647</v>
      </c>
      <c r="C6298" s="5">
        <f>IF($F$2=0," - ",Tabla1[[#This Row],[Base Precio de Lista neto]])</f>
        <v>5203.1989000000003</v>
      </c>
      <c r="D6298" s="5">
        <f>IF($F$2=0," - ",Tabla1[[#This Row],[Base Precio de Lista neto]]*(1-$F$2))</f>
        <v>3642.2392300000001</v>
      </c>
      <c r="E6298" s="5">
        <f>IF($F$2=0," - ",Tabla1[[#This Row],[Base para Mejor precio]]*(1-$F$2))</f>
        <v>2786.3130109499998</v>
      </c>
      <c r="F6298" s="4" t="s">
        <v>6</v>
      </c>
      <c r="G6298" s="16" t="s">
        <v>8992</v>
      </c>
      <c r="H6298" s="5">
        <f>IFERROR(IF($F$3=0,"-",Tabla1[[#This Row],[Precio de Cliente neto]]*(1+$F$3)),"-")</f>
        <v>5463.3588450000007</v>
      </c>
      <c r="I6298" s="5">
        <v>5203.1989000000003</v>
      </c>
      <c r="J6298" s="5">
        <v>3980.4471585000001</v>
      </c>
      <c r="K6298" s="26">
        <v>0.21</v>
      </c>
    </row>
    <row r="6299" spans="1:11">
      <c r="A6299" s="4">
        <v>40636</v>
      </c>
      <c r="B6299" t="s">
        <v>9648</v>
      </c>
      <c r="C6299" s="5">
        <f>IF($F$2=0," - ",Tabla1[[#This Row],[Base Precio de Lista neto]])</f>
        <v>7222.0508</v>
      </c>
      <c r="D6299" s="5">
        <f>IF($F$2=0," - ",Tabla1[[#This Row],[Base Precio de Lista neto]]*(1-$F$2))</f>
        <v>5055.4355599999999</v>
      </c>
      <c r="E6299" s="5">
        <f>IF($F$2=0," - ",Tabla1[[#This Row],[Base para Mejor precio]]*(1-$F$2))</f>
        <v>3867.4082033999998</v>
      </c>
      <c r="F6299" s="4" t="s">
        <v>6</v>
      </c>
      <c r="G6299" s="16" t="s">
        <v>8992</v>
      </c>
      <c r="H6299" s="5">
        <f>IFERROR(IF($F$3=0,"-",Tabla1[[#This Row],[Precio de Cliente neto]]*(1+$F$3)),"-")</f>
        <v>7583.1533399999998</v>
      </c>
      <c r="I6299" s="5">
        <v>7222.0508</v>
      </c>
      <c r="J6299" s="5">
        <v>5524.8688620000003</v>
      </c>
      <c r="K6299" s="26">
        <v>0.21</v>
      </c>
    </row>
    <row r="6300" spans="1:11">
      <c r="A6300" s="4">
        <v>40637</v>
      </c>
      <c r="B6300" t="s">
        <v>9649</v>
      </c>
      <c r="C6300" s="5">
        <f>IF($F$2=0," - ",Tabla1[[#This Row],[Base Precio de Lista neto]])</f>
        <v>10270.780500000001</v>
      </c>
      <c r="D6300" s="5">
        <f>IF($F$2=0," - ",Tabla1[[#This Row],[Base Precio de Lista neto]]*(1-$F$2))</f>
        <v>7189.5463499999996</v>
      </c>
      <c r="E6300" s="5">
        <f>IF($F$2=0," - ",Tabla1[[#This Row],[Base para Mejor precio]]*(1-$F$2))</f>
        <v>5500.002957749999</v>
      </c>
      <c r="F6300" s="4" t="s">
        <v>6</v>
      </c>
      <c r="G6300" s="16" t="s">
        <v>8992</v>
      </c>
      <c r="H6300" s="5">
        <f>IFERROR(IF($F$3=0,"-",Tabla1[[#This Row],[Precio de Cliente neto]]*(1+$F$3)),"-")</f>
        <v>10784.319524999999</v>
      </c>
      <c r="I6300" s="5">
        <v>10270.780500000001</v>
      </c>
      <c r="J6300" s="5">
        <v>7857.1470824999997</v>
      </c>
      <c r="K6300" s="26">
        <v>0.21</v>
      </c>
    </row>
    <row r="6301" spans="1:11">
      <c r="A6301" s="4">
        <v>40639</v>
      </c>
      <c r="B6301" t="s">
        <v>9650</v>
      </c>
      <c r="C6301" s="5">
        <f>IF($F$2=0," - ",Tabla1[[#This Row],[Base Precio de Lista neto]])</f>
        <v>723.25279999999998</v>
      </c>
      <c r="D6301" s="5">
        <f>IF($F$2=0," - ",Tabla1[[#This Row],[Base Precio de Lista neto]]*(1-$F$2))</f>
        <v>506.27695999999997</v>
      </c>
      <c r="E6301" s="5">
        <f>IF($F$2=0," - ",Tabla1[[#This Row],[Base para Mejor precio]]*(1-$F$2))</f>
        <v>455.64926399999996</v>
      </c>
      <c r="F6301" s="4" t="s">
        <v>6</v>
      </c>
      <c r="G6301" s="16" t="s">
        <v>6131</v>
      </c>
      <c r="H6301" s="5">
        <f>IFERROR(IF($F$3=0,"-",Tabla1[[#This Row],[Precio de Cliente neto]]*(1+$F$3)),"-")</f>
        <v>759.41543999999999</v>
      </c>
      <c r="I6301" s="5">
        <v>723.25279999999998</v>
      </c>
      <c r="J6301" s="5">
        <v>650.92751999999996</v>
      </c>
      <c r="K6301" s="26">
        <v>0.21</v>
      </c>
    </row>
    <row r="6302" spans="1:11">
      <c r="A6302" s="4">
        <v>40640</v>
      </c>
      <c r="B6302" t="s">
        <v>9651</v>
      </c>
      <c r="C6302" s="5">
        <f>IF($F$2=0," - ",Tabla1[[#This Row],[Base Precio de Lista neto]])</f>
        <v>723.25279999999998</v>
      </c>
      <c r="D6302" s="5">
        <f>IF($F$2=0," - ",Tabla1[[#This Row],[Base Precio de Lista neto]]*(1-$F$2))</f>
        <v>506.27695999999997</v>
      </c>
      <c r="E6302" s="5">
        <f>IF($F$2=0," - ",Tabla1[[#This Row],[Base para Mejor precio]]*(1-$F$2))</f>
        <v>455.64926399999996</v>
      </c>
      <c r="F6302" s="4" t="s">
        <v>6</v>
      </c>
      <c r="G6302" s="16" t="s">
        <v>6131</v>
      </c>
      <c r="H6302" s="5">
        <f>IFERROR(IF($F$3=0,"-",Tabla1[[#This Row],[Precio de Cliente neto]]*(1+$F$3)),"-")</f>
        <v>759.41543999999999</v>
      </c>
      <c r="I6302" s="5">
        <v>723.25279999999998</v>
      </c>
      <c r="J6302" s="5">
        <v>650.92751999999996</v>
      </c>
      <c r="K6302" s="26">
        <v>0.21</v>
      </c>
    </row>
    <row r="6303" spans="1:11">
      <c r="A6303" s="4">
        <v>40641</v>
      </c>
      <c r="B6303" t="s">
        <v>9652</v>
      </c>
      <c r="C6303" s="5">
        <f>IF($F$2=0," - ",Tabla1[[#This Row],[Base Precio de Lista neto]])</f>
        <v>723.25279999999998</v>
      </c>
      <c r="D6303" s="5">
        <f>IF($F$2=0," - ",Tabla1[[#This Row],[Base Precio de Lista neto]]*(1-$F$2))</f>
        <v>506.27695999999997</v>
      </c>
      <c r="E6303" s="5">
        <f>IF($F$2=0," - ",Tabla1[[#This Row],[Base para Mejor precio]]*(1-$F$2))</f>
        <v>455.64926399999996</v>
      </c>
      <c r="F6303" s="4" t="s">
        <v>6</v>
      </c>
      <c r="G6303" s="16" t="s">
        <v>6131</v>
      </c>
      <c r="H6303" s="5">
        <f>IFERROR(IF($F$3=0,"-",Tabla1[[#This Row],[Precio de Cliente neto]]*(1+$F$3)),"-")</f>
        <v>759.41543999999999</v>
      </c>
      <c r="I6303" s="5">
        <v>723.25279999999998</v>
      </c>
      <c r="J6303" s="5">
        <v>650.92751999999996</v>
      </c>
      <c r="K6303" s="26">
        <v>0.21</v>
      </c>
    </row>
    <row r="6304" spans="1:11">
      <c r="A6304" s="4">
        <v>40642</v>
      </c>
      <c r="B6304" t="s">
        <v>9653</v>
      </c>
      <c r="C6304" s="5">
        <f>IF($F$2=0," - ",Tabla1[[#This Row],[Base Precio de Lista neto]])</f>
        <v>723.25279999999998</v>
      </c>
      <c r="D6304" s="5">
        <f>IF($F$2=0," - ",Tabla1[[#This Row],[Base Precio de Lista neto]]*(1-$F$2))</f>
        <v>506.27695999999997</v>
      </c>
      <c r="E6304" s="5">
        <f>IF($F$2=0," - ",Tabla1[[#This Row],[Base para Mejor precio]]*(1-$F$2))</f>
        <v>455.64926399999996</v>
      </c>
      <c r="F6304" s="4" t="s">
        <v>6</v>
      </c>
      <c r="G6304" s="16" t="s">
        <v>6131</v>
      </c>
      <c r="H6304" s="5">
        <f>IFERROR(IF($F$3=0,"-",Tabla1[[#This Row],[Precio de Cliente neto]]*(1+$F$3)),"-")</f>
        <v>759.41543999999999</v>
      </c>
      <c r="I6304" s="5">
        <v>723.25279999999998</v>
      </c>
      <c r="J6304" s="5">
        <v>650.92751999999996</v>
      </c>
      <c r="K6304" s="26">
        <v>0.21</v>
      </c>
    </row>
    <row r="6305" spans="1:11">
      <c r="A6305" s="4">
        <v>40643</v>
      </c>
      <c r="B6305" t="s">
        <v>9654</v>
      </c>
      <c r="C6305" s="5">
        <f>IF($F$2=0," - ",Tabla1[[#This Row],[Base Precio de Lista neto]])</f>
        <v>901.62699999999995</v>
      </c>
      <c r="D6305" s="5">
        <f>IF($F$2=0," - ",Tabla1[[#This Row],[Base Precio de Lista neto]]*(1-$F$2))</f>
        <v>631.13889999999992</v>
      </c>
      <c r="E6305" s="5">
        <f>IF($F$2=0," - ",Tabla1[[#This Row],[Base para Mejor precio]]*(1-$F$2))</f>
        <v>568.02500999999995</v>
      </c>
      <c r="F6305" s="4" t="s">
        <v>6</v>
      </c>
      <c r="G6305" s="16" t="s">
        <v>6131</v>
      </c>
      <c r="H6305" s="5">
        <f>IFERROR(IF($F$3=0,"-",Tabla1[[#This Row],[Precio de Cliente neto]]*(1+$F$3)),"-")</f>
        <v>946.70834999999988</v>
      </c>
      <c r="I6305" s="5">
        <v>901.62699999999995</v>
      </c>
      <c r="J6305" s="5">
        <v>811.46429999999998</v>
      </c>
      <c r="K6305" s="26">
        <v>0.21</v>
      </c>
    </row>
    <row r="6306" spans="1:11">
      <c r="A6306" s="4">
        <v>40644</v>
      </c>
      <c r="B6306" t="s">
        <v>9655</v>
      </c>
      <c r="C6306" s="5">
        <f>IF($F$2=0," - ",Tabla1[[#This Row],[Base Precio de Lista neto]])</f>
        <v>1047.7369000000001</v>
      </c>
      <c r="D6306" s="5">
        <f>IF($F$2=0," - ",Tabla1[[#This Row],[Base Precio de Lista neto]]*(1-$F$2))</f>
        <v>733.41583000000003</v>
      </c>
      <c r="E6306" s="5">
        <f>IF($F$2=0," - ",Tabla1[[#This Row],[Base para Mejor precio]]*(1-$F$2))</f>
        <v>660.07424700000001</v>
      </c>
      <c r="F6306" s="4" t="s">
        <v>6</v>
      </c>
      <c r="G6306" s="16" t="s">
        <v>6131</v>
      </c>
      <c r="H6306" s="5">
        <f>IFERROR(IF($F$3=0,"-",Tabla1[[#This Row],[Precio de Cliente neto]]*(1+$F$3)),"-")</f>
        <v>1100.1237450000001</v>
      </c>
      <c r="I6306" s="5">
        <v>1047.7369000000001</v>
      </c>
      <c r="J6306" s="5">
        <v>942.96321</v>
      </c>
      <c r="K6306" s="26">
        <v>0.21</v>
      </c>
    </row>
    <row r="6307" spans="1:11">
      <c r="A6307" s="4">
        <v>40645</v>
      </c>
      <c r="B6307" t="s">
        <v>9656</v>
      </c>
      <c r="C6307" s="5">
        <f>IF($F$2=0," - ",Tabla1[[#This Row],[Base Precio de Lista neto]])</f>
        <v>1224.2148</v>
      </c>
      <c r="D6307" s="5">
        <f>IF($F$2=0," - ",Tabla1[[#This Row],[Base Precio de Lista neto]]*(1-$F$2))</f>
        <v>856.95035999999993</v>
      </c>
      <c r="E6307" s="5">
        <f>IF($F$2=0," - ",Tabla1[[#This Row],[Base para Mejor precio]]*(1-$F$2))</f>
        <v>771.25532399999997</v>
      </c>
      <c r="F6307" s="4" t="s">
        <v>6</v>
      </c>
      <c r="G6307" s="16" t="s">
        <v>6131</v>
      </c>
      <c r="H6307" s="5">
        <f>IFERROR(IF($F$3=0,"-",Tabla1[[#This Row],[Precio de Cliente neto]]*(1+$F$3)),"-")</f>
        <v>1285.42554</v>
      </c>
      <c r="I6307" s="5">
        <v>1224.2148</v>
      </c>
      <c r="J6307" s="5">
        <v>1101.79332</v>
      </c>
      <c r="K6307" s="26">
        <v>0.21</v>
      </c>
    </row>
    <row r="6308" spans="1:11">
      <c r="A6308" s="4">
        <v>40646</v>
      </c>
      <c r="B6308" t="s">
        <v>9657</v>
      </c>
      <c r="C6308" s="5">
        <f>IF($F$2=0," - ",Tabla1[[#This Row],[Base Precio de Lista neto]])</f>
        <v>1397.4377999999999</v>
      </c>
      <c r="D6308" s="5">
        <f>IF($F$2=0," - ",Tabla1[[#This Row],[Base Precio de Lista neto]]*(1-$F$2))</f>
        <v>978.20645999999988</v>
      </c>
      <c r="E6308" s="5">
        <f>IF($F$2=0," - ",Tabla1[[#This Row],[Base para Mejor precio]]*(1-$F$2))</f>
        <v>880.38581399999987</v>
      </c>
      <c r="F6308" s="4" t="s">
        <v>6</v>
      </c>
      <c r="G6308" s="16" t="s">
        <v>6131</v>
      </c>
      <c r="H6308" s="5">
        <f>IFERROR(IF($F$3=0,"-",Tabla1[[#This Row],[Precio de Cliente neto]]*(1+$F$3)),"-")</f>
        <v>1467.3096899999998</v>
      </c>
      <c r="I6308" s="5">
        <v>1397.4377999999999</v>
      </c>
      <c r="J6308" s="5">
        <v>1257.6940199999999</v>
      </c>
      <c r="K6308" s="26">
        <v>0.21</v>
      </c>
    </row>
    <row r="6309" spans="1:11">
      <c r="A6309" s="4">
        <v>40647</v>
      </c>
      <c r="B6309" t="s">
        <v>9658</v>
      </c>
      <c r="C6309" s="5">
        <f>IF($F$2=0," - ",Tabla1[[#This Row],[Base Precio de Lista neto]])</f>
        <v>1760.413</v>
      </c>
      <c r="D6309" s="5">
        <f>IF($F$2=0," - ",Tabla1[[#This Row],[Base Precio de Lista neto]]*(1-$F$2))</f>
        <v>1232.2891</v>
      </c>
      <c r="E6309" s="5">
        <f>IF($F$2=0," - ",Tabla1[[#This Row],[Base para Mejor precio]]*(1-$F$2))</f>
        <v>1109.0601899999999</v>
      </c>
      <c r="F6309" s="4" t="s">
        <v>6</v>
      </c>
      <c r="G6309" s="16" t="s">
        <v>6131</v>
      </c>
      <c r="H6309" s="5">
        <f>IFERROR(IF($F$3=0,"-",Tabla1[[#This Row],[Precio de Cliente neto]]*(1+$F$3)),"-")</f>
        <v>1848.4336499999999</v>
      </c>
      <c r="I6309" s="5">
        <v>1760.413</v>
      </c>
      <c r="J6309" s="5">
        <v>1584.3716999999999</v>
      </c>
      <c r="K6309" s="26">
        <v>0.21</v>
      </c>
    </row>
    <row r="6310" spans="1:11">
      <c r="A6310" s="4">
        <v>40648</v>
      </c>
      <c r="B6310" t="s">
        <v>9659</v>
      </c>
      <c r="C6310" s="5">
        <f>IF($F$2=0," - ",Tabla1[[#This Row],[Base Precio de Lista neto]])</f>
        <v>2305.0254</v>
      </c>
      <c r="D6310" s="5">
        <f>IF($F$2=0," - ",Tabla1[[#This Row],[Base Precio de Lista neto]]*(1-$F$2))</f>
        <v>1613.5177799999999</v>
      </c>
      <c r="E6310" s="5">
        <f>IF($F$2=0," - ",Tabla1[[#This Row],[Base para Mejor precio]]*(1-$F$2))</f>
        <v>1452.1660019999999</v>
      </c>
      <c r="F6310" s="4" t="s">
        <v>6</v>
      </c>
      <c r="G6310" s="16" t="s">
        <v>6131</v>
      </c>
      <c r="H6310" s="5">
        <f>IFERROR(IF($F$3=0,"-",Tabla1[[#This Row],[Precio de Cliente neto]]*(1+$F$3)),"-")</f>
        <v>2420.2766699999997</v>
      </c>
      <c r="I6310" s="5">
        <v>2305.0254</v>
      </c>
      <c r="J6310" s="5">
        <v>2074.52286</v>
      </c>
      <c r="K6310" s="26">
        <v>0.21</v>
      </c>
    </row>
    <row r="6311" spans="1:11">
      <c r="A6311" s="4">
        <v>40649</v>
      </c>
      <c r="B6311" t="s">
        <v>9660</v>
      </c>
      <c r="C6311" s="5">
        <f>IF($F$2=0," - ",Tabla1[[#This Row],[Base Precio de Lista neto]])</f>
        <v>3158.3937999999998</v>
      </c>
      <c r="D6311" s="5">
        <f>IF($F$2=0," - ",Tabla1[[#This Row],[Base Precio de Lista neto]]*(1-$F$2))</f>
        <v>2210.8756599999997</v>
      </c>
      <c r="E6311" s="5">
        <f>IF($F$2=0," - ",Tabla1[[#This Row],[Base para Mejor precio]]*(1-$F$2))</f>
        <v>1989.7880939999998</v>
      </c>
      <c r="F6311" s="4" t="s">
        <v>6</v>
      </c>
      <c r="G6311" s="16" t="s">
        <v>6131</v>
      </c>
      <c r="H6311" s="5">
        <f>IFERROR(IF($F$3=0,"-",Tabla1[[#This Row],[Precio de Cliente neto]]*(1+$F$3)),"-")</f>
        <v>3316.3134899999995</v>
      </c>
      <c r="I6311" s="5">
        <v>3158.3937999999998</v>
      </c>
      <c r="J6311" s="5">
        <v>2842.5544199999999</v>
      </c>
      <c r="K6311" s="26">
        <v>0.21</v>
      </c>
    </row>
    <row r="6312" spans="1:11">
      <c r="A6312" s="4">
        <v>40650</v>
      </c>
      <c r="B6312" t="s">
        <v>9661</v>
      </c>
      <c r="C6312" s="5">
        <f>IF($F$2=0," - ",Tabla1[[#This Row],[Base Precio de Lista neto]])</f>
        <v>4421.3674000000001</v>
      </c>
      <c r="D6312" s="5">
        <f>IF($F$2=0," - ",Tabla1[[#This Row],[Base Precio de Lista neto]]*(1-$F$2))</f>
        <v>3094.9571799999999</v>
      </c>
      <c r="E6312" s="5">
        <f>IF($F$2=0," - ",Tabla1[[#This Row],[Base para Mejor precio]]*(1-$F$2))</f>
        <v>2785.4614619999998</v>
      </c>
      <c r="F6312" s="4" t="s">
        <v>6</v>
      </c>
      <c r="G6312" s="16" t="s">
        <v>6131</v>
      </c>
      <c r="H6312" s="5">
        <f>IFERROR(IF($F$3=0,"-",Tabla1[[#This Row],[Precio de Cliente neto]]*(1+$F$3)),"-")</f>
        <v>4642.43577</v>
      </c>
      <c r="I6312" s="5">
        <v>4421.3674000000001</v>
      </c>
      <c r="J6312" s="5">
        <v>3979.2306600000002</v>
      </c>
      <c r="K6312" s="26">
        <v>0.21</v>
      </c>
    </row>
    <row r="6313" spans="1:11">
      <c r="A6313" s="4">
        <v>40651</v>
      </c>
      <c r="B6313" t="s">
        <v>9662</v>
      </c>
      <c r="C6313" s="5">
        <f>IF($F$2=0," - ",Tabla1[[#This Row],[Base Precio de Lista neto]])</f>
        <v>2191.1678999999999</v>
      </c>
      <c r="D6313" s="5">
        <f>IF($F$2=0," - ",Tabla1[[#This Row],[Base Precio de Lista neto]]*(1-$F$2))</f>
        <v>1533.8175299999998</v>
      </c>
      <c r="E6313" s="5">
        <f>IF($F$2=0," - ",Tabla1[[#This Row],[Base para Mejor precio]]*(1-$F$2))</f>
        <v>1380.4357769999999</v>
      </c>
      <c r="F6313" s="4" t="s">
        <v>6</v>
      </c>
      <c r="G6313" s="16" t="s">
        <v>6131</v>
      </c>
      <c r="H6313" s="5">
        <f>IFERROR(IF($F$3=0,"-",Tabla1[[#This Row],[Precio de Cliente neto]]*(1+$F$3)),"-")</f>
        <v>2300.7262949999995</v>
      </c>
      <c r="I6313" s="5">
        <v>2191.1678999999999</v>
      </c>
      <c r="J6313" s="5">
        <v>1972.0511100000001</v>
      </c>
      <c r="K6313" s="26">
        <v>0.21</v>
      </c>
    </row>
    <row r="6314" spans="1:11">
      <c r="A6314" s="4">
        <v>40652</v>
      </c>
      <c r="B6314" t="s">
        <v>9663</v>
      </c>
      <c r="C6314" s="5">
        <f>IF($F$2=0," - ",Tabla1[[#This Row],[Base Precio de Lista neto]])</f>
        <v>2191.1678999999999</v>
      </c>
      <c r="D6314" s="5">
        <f>IF($F$2=0," - ",Tabla1[[#This Row],[Base Precio de Lista neto]]*(1-$F$2))</f>
        <v>1533.8175299999998</v>
      </c>
      <c r="E6314" s="5">
        <f>IF($F$2=0," - ",Tabla1[[#This Row],[Base para Mejor precio]]*(1-$F$2))</f>
        <v>1380.4357769999999</v>
      </c>
      <c r="F6314" s="4" t="s">
        <v>6</v>
      </c>
      <c r="G6314" s="16" t="s">
        <v>6131</v>
      </c>
      <c r="H6314" s="5">
        <f>IFERROR(IF($F$3=0,"-",Tabla1[[#This Row],[Precio de Cliente neto]]*(1+$F$3)),"-")</f>
        <v>2300.7262949999995</v>
      </c>
      <c r="I6314" s="5">
        <v>2191.1678999999999</v>
      </c>
      <c r="J6314" s="5">
        <v>1972.0511100000001</v>
      </c>
      <c r="K6314" s="26">
        <v>0.21</v>
      </c>
    </row>
    <row r="6315" spans="1:11">
      <c r="A6315" s="4">
        <v>40653</v>
      </c>
      <c r="B6315" t="s">
        <v>9664</v>
      </c>
      <c r="C6315" s="5">
        <f>IF($F$2=0," - ",Tabla1[[#This Row],[Base Precio de Lista neto]])</f>
        <v>2191.1678999999999</v>
      </c>
      <c r="D6315" s="5">
        <f>IF($F$2=0," - ",Tabla1[[#This Row],[Base Precio de Lista neto]]*(1-$F$2))</f>
        <v>1533.8175299999998</v>
      </c>
      <c r="E6315" s="5">
        <f>IF($F$2=0," - ",Tabla1[[#This Row],[Base para Mejor precio]]*(1-$F$2))</f>
        <v>1380.4357769999999</v>
      </c>
      <c r="F6315" s="4" t="s">
        <v>6</v>
      </c>
      <c r="G6315" s="16" t="s">
        <v>6131</v>
      </c>
      <c r="H6315" s="5">
        <f>IFERROR(IF($F$3=0,"-",Tabla1[[#This Row],[Precio de Cliente neto]]*(1+$F$3)),"-")</f>
        <v>2300.7262949999995</v>
      </c>
      <c r="I6315" s="5">
        <v>2191.1678999999999</v>
      </c>
      <c r="J6315" s="5">
        <v>1972.0511100000001</v>
      </c>
      <c r="K6315" s="26">
        <v>0.21</v>
      </c>
    </row>
    <row r="6316" spans="1:11">
      <c r="A6316" s="4">
        <v>40654</v>
      </c>
      <c r="B6316" t="s">
        <v>9665</v>
      </c>
      <c r="C6316" s="5">
        <f>IF($F$2=0," - ",Tabla1[[#This Row],[Base Precio de Lista neto]])</f>
        <v>2191.1678999999999</v>
      </c>
      <c r="D6316" s="5">
        <f>IF($F$2=0," - ",Tabla1[[#This Row],[Base Precio de Lista neto]]*(1-$F$2))</f>
        <v>1533.8175299999998</v>
      </c>
      <c r="E6316" s="5">
        <f>IF($F$2=0," - ",Tabla1[[#This Row],[Base para Mejor precio]]*(1-$F$2))</f>
        <v>1380.4357769999999</v>
      </c>
      <c r="F6316" s="4" t="s">
        <v>6</v>
      </c>
      <c r="G6316" s="16" t="s">
        <v>6131</v>
      </c>
      <c r="H6316" s="5">
        <f>IFERROR(IF($F$3=0,"-",Tabla1[[#This Row],[Precio de Cliente neto]]*(1+$F$3)),"-")</f>
        <v>2300.7262949999995</v>
      </c>
      <c r="I6316" s="5">
        <v>2191.1678999999999</v>
      </c>
      <c r="J6316" s="5">
        <v>1972.0511100000001</v>
      </c>
      <c r="K6316" s="26">
        <v>0.21</v>
      </c>
    </row>
    <row r="6317" spans="1:11">
      <c r="A6317" s="4">
        <v>40655</v>
      </c>
      <c r="B6317" t="s">
        <v>9666</v>
      </c>
      <c r="C6317" s="5">
        <f>IF($F$2=0," - ",Tabla1[[#This Row],[Base Precio de Lista neto]])</f>
        <v>2704.0549999999998</v>
      </c>
      <c r="D6317" s="5">
        <f>IF($F$2=0," - ",Tabla1[[#This Row],[Base Precio de Lista neto]]*(1-$F$2))</f>
        <v>1892.8384999999998</v>
      </c>
      <c r="E6317" s="5">
        <f>IF($F$2=0," - ",Tabla1[[#This Row],[Base para Mejor precio]]*(1-$F$2))</f>
        <v>1703.5546499999998</v>
      </c>
      <c r="F6317" s="4" t="s">
        <v>6</v>
      </c>
      <c r="G6317" s="16" t="s">
        <v>6131</v>
      </c>
      <c r="H6317" s="5">
        <f>IFERROR(IF($F$3=0,"-",Tabla1[[#This Row],[Precio de Cliente neto]]*(1+$F$3)),"-")</f>
        <v>2839.2577499999998</v>
      </c>
      <c r="I6317" s="5">
        <v>2704.0549999999998</v>
      </c>
      <c r="J6317" s="5">
        <v>2433.6495</v>
      </c>
      <c r="K6317" s="26">
        <v>0.21</v>
      </c>
    </row>
    <row r="6318" spans="1:11">
      <c r="A6318" s="4">
        <v>40656</v>
      </c>
      <c r="B6318" t="s">
        <v>9667</v>
      </c>
      <c r="C6318" s="5">
        <f>IF($F$2=0," - ",Tabla1[[#This Row],[Base Precio de Lista neto]])</f>
        <v>3131.5594000000001</v>
      </c>
      <c r="D6318" s="5">
        <f>IF($F$2=0," - ",Tabla1[[#This Row],[Base Precio de Lista neto]]*(1-$F$2))</f>
        <v>2192.0915799999998</v>
      </c>
      <c r="E6318" s="5">
        <f>IF($F$2=0," - ",Tabla1[[#This Row],[Base para Mejor precio]]*(1-$F$2))</f>
        <v>1972.8824219999999</v>
      </c>
      <c r="F6318" s="4" t="s">
        <v>6</v>
      </c>
      <c r="G6318" s="16" t="s">
        <v>6131</v>
      </c>
      <c r="H6318" s="5">
        <f>IFERROR(IF($F$3=0,"-",Tabla1[[#This Row],[Precio de Cliente neto]]*(1+$F$3)),"-")</f>
        <v>3288.1373699999995</v>
      </c>
      <c r="I6318" s="5">
        <v>3131.5594000000001</v>
      </c>
      <c r="J6318" s="5">
        <v>2818.40346</v>
      </c>
      <c r="K6318" s="26">
        <v>0.21</v>
      </c>
    </row>
    <row r="6319" spans="1:11">
      <c r="A6319" s="4">
        <v>40657</v>
      </c>
      <c r="B6319" t="s">
        <v>9668</v>
      </c>
      <c r="C6319" s="5">
        <f>IF($F$2=0," - ",Tabla1[[#This Row],[Base Precio de Lista neto]])</f>
        <v>3690.2631000000001</v>
      </c>
      <c r="D6319" s="5">
        <f>IF($F$2=0," - ",Tabla1[[#This Row],[Base Precio de Lista neto]]*(1-$F$2))</f>
        <v>2583.18417</v>
      </c>
      <c r="E6319" s="5">
        <f>IF($F$2=0," - ",Tabla1[[#This Row],[Base para Mejor precio]]*(1-$F$2))</f>
        <v>2324.8657529999996</v>
      </c>
      <c r="F6319" s="4" t="s">
        <v>6</v>
      </c>
      <c r="G6319" s="16" t="s">
        <v>6131</v>
      </c>
      <c r="H6319" s="5">
        <f>IFERROR(IF($F$3=0,"-",Tabla1[[#This Row],[Precio de Cliente neto]]*(1+$F$3)),"-")</f>
        <v>3874.7762549999998</v>
      </c>
      <c r="I6319" s="5">
        <v>3690.2631000000001</v>
      </c>
      <c r="J6319" s="5">
        <v>3321.2367899999999</v>
      </c>
      <c r="K6319" s="26">
        <v>0.21</v>
      </c>
    </row>
    <row r="6320" spans="1:11">
      <c r="A6320" s="4">
        <v>40658</v>
      </c>
      <c r="B6320" t="s">
        <v>9669</v>
      </c>
      <c r="C6320" s="5">
        <f>IF($F$2=0," - ",Tabla1[[#This Row],[Base Precio de Lista neto]])</f>
        <v>4179.2947999999997</v>
      </c>
      <c r="D6320" s="5">
        <f>IF($F$2=0," - ",Tabla1[[#This Row],[Base Precio de Lista neto]]*(1-$F$2))</f>
        <v>2925.5063599999994</v>
      </c>
      <c r="E6320" s="5">
        <f>IF($F$2=0," - ",Tabla1[[#This Row],[Base para Mejor precio]]*(1-$F$2))</f>
        <v>2632.9557239999999</v>
      </c>
      <c r="F6320" s="4" t="s">
        <v>6</v>
      </c>
      <c r="G6320" s="16" t="s">
        <v>6131</v>
      </c>
      <c r="H6320" s="5">
        <f>IFERROR(IF($F$3=0,"-",Tabla1[[#This Row],[Precio de Cliente neto]]*(1+$F$3)),"-")</f>
        <v>4388.2595399999991</v>
      </c>
      <c r="I6320" s="5">
        <v>4179.2947999999997</v>
      </c>
      <c r="J6320" s="5">
        <v>3761.3653199999999</v>
      </c>
      <c r="K6320" s="26">
        <v>0.21</v>
      </c>
    </row>
    <row r="6321" spans="1:11">
      <c r="A6321" s="4">
        <v>40659</v>
      </c>
      <c r="B6321" t="s">
        <v>9670</v>
      </c>
      <c r="C6321" s="5">
        <f>IF($F$2=0," - ",Tabla1[[#This Row],[Base Precio de Lista neto]])</f>
        <v>5282.0621000000001</v>
      </c>
      <c r="D6321" s="5">
        <f>IF($F$2=0," - ",Tabla1[[#This Row],[Base Precio de Lista neto]]*(1-$F$2))</f>
        <v>3697.4434699999997</v>
      </c>
      <c r="E6321" s="5">
        <f>IF($F$2=0," - ",Tabla1[[#This Row],[Base para Mejor precio]]*(1-$F$2))</f>
        <v>3327.6991229999999</v>
      </c>
      <c r="F6321" s="4" t="s">
        <v>6</v>
      </c>
      <c r="G6321" s="16" t="s">
        <v>6131</v>
      </c>
      <c r="H6321" s="5">
        <f>IFERROR(IF($F$3=0,"-",Tabla1[[#This Row],[Precio de Cliente neto]]*(1+$F$3)),"-")</f>
        <v>5546.1652049999993</v>
      </c>
      <c r="I6321" s="5">
        <v>5282.0621000000001</v>
      </c>
      <c r="J6321" s="5">
        <v>4753.8558899999998</v>
      </c>
      <c r="K6321" s="26">
        <v>0.21</v>
      </c>
    </row>
    <row r="6322" spans="1:11">
      <c r="A6322" s="4">
        <v>40660</v>
      </c>
      <c r="B6322" t="s">
        <v>9671</v>
      </c>
      <c r="C6322" s="5">
        <f>IF($F$2=0," - ",Tabla1[[#This Row],[Base Precio de Lista neto]])</f>
        <v>6896.3662999999997</v>
      </c>
      <c r="D6322" s="5">
        <f>IF($F$2=0," - ",Tabla1[[#This Row],[Base Precio de Lista neto]]*(1-$F$2))</f>
        <v>4827.4564099999998</v>
      </c>
      <c r="E6322" s="5">
        <f>IF($F$2=0," - ",Tabla1[[#This Row],[Base para Mejor precio]]*(1-$F$2))</f>
        <v>4344.7107689999993</v>
      </c>
      <c r="F6322" s="4" t="s">
        <v>6</v>
      </c>
      <c r="G6322" s="16" t="s">
        <v>6131</v>
      </c>
      <c r="H6322" s="5">
        <f>IFERROR(IF($F$3=0,"-",Tabla1[[#This Row],[Precio de Cliente neto]]*(1+$F$3)),"-")</f>
        <v>7241.1846150000001</v>
      </c>
      <c r="I6322" s="5">
        <v>6896.3662999999997</v>
      </c>
      <c r="J6322" s="5">
        <v>6206.7296699999997</v>
      </c>
      <c r="K6322" s="26">
        <v>0.21</v>
      </c>
    </row>
    <row r="6323" spans="1:11">
      <c r="A6323" s="4">
        <v>40661</v>
      </c>
      <c r="B6323" t="s">
        <v>9672</v>
      </c>
      <c r="C6323" s="5">
        <f>IF($F$2=0," - ",Tabla1[[#This Row],[Base Precio de Lista neto]])</f>
        <v>9475.4475999999995</v>
      </c>
      <c r="D6323" s="5">
        <f>IF($F$2=0," - ",Tabla1[[#This Row],[Base Precio de Lista neto]]*(1-$F$2))</f>
        <v>6632.8133199999993</v>
      </c>
      <c r="E6323" s="5">
        <f>IF($F$2=0," - ",Tabla1[[#This Row],[Base para Mejor precio]]*(1-$F$2))</f>
        <v>5969.5319879999997</v>
      </c>
      <c r="F6323" s="4" t="s">
        <v>6</v>
      </c>
      <c r="G6323" s="16" t="s">
        <v>6131</v>
      </c>
      <c r="H6323" s="5">
        <f>IFERROR(IF($F$3=0,"-",Tabla1[[#This Row],[Precio de Cliente neto]]*(1+$F$3)),"-")</f>
        <v>9949.219979999998</v>
      </c>
      <c r="I6323" s="5">
        <v>9475.4475999999995</v>
      </c>
      <c r="J6323" s="5">
        <v>8527.9028400000007</v>
      </c>
      <c r="K6323" s="26">
        <v>0.21</v>
      </c>
    </row>
    <row r="6324" spans="1:11">
      <c r="A6324" s="4">
        <v>40662</v>
      </c>
      <c r="B6324" t="s">
        <v>9673</v>
      </c>
      <c r="C6324" s="5">
        <f>IF($F$2=0," - ",Tabla1[[#This Row],[Base Precio de Lista neto]])</f>
        <v>13268.724200000001</v>
      </c>
      <c r="D6324" s="5">
        <f>IF($F$2=0," - ",Tabla1[[#This Row],[Base Precio de Lista neto]]*(1-$F$2))</f>
        <v>9288.1069399999997</v>
      </c>
      <c r="E6324" s="5">
        <f>IF($F$2=0," - ",Tabla1[[#This Row],[Base para Mejor precio]]*(1-$F$2))</f>
        <v>8359.2962459999999</v>
      </c>
      <c r="F6324" s="4" t="s">
        <v>6</v>
      </c>
      <c r="G6324" s="16" t="s">
        <v>6131</v>
      </c>
      <c r="H6324" s="5">
        <f>IFERROR(IF($F$3=0,"-",Tabla1[[#This Row],[Precio de Cliente neto]]*(1+$F$3)),"-")</f>
        <v>13932.16041</v>
      </c>
      <c r="I6324" s="5">
        <v>13268.724200000001</v>
      </c>
      <c r="J6324" s="5">
        <v>11941.851780000001</v>
      </c>
      <c r="K6324" s="26">
        <v>0.21</v>
      </c>
    </row>
    <row r="6325" spans="1:11">
      <c r="A6325" s="4">
        <v>40663</v>
      </c>
      <c r="B6325" t="s">
        <v>9674</v>
      </c>
      <c r="C6325" s="5">
        <f>IF($F$2=0," - ",Tabla1[[#This Row],[Base Precio de Lista neto]])</f>
        <v>846.05029999999999</v>
      </c>
      <c r="D6325" s="5">
        <f>IF($F$2=0," - ",Tabla1[[#This Row],[Base Precio de Lista neto]]*(1-$F$2))</f>
        <v>592.23520999999994</v>
      </c>
      <c r="E6325" s="5">
        <f>IF($F$2=0," - ",Tabla1[[#This Row],[Base para Mejor precio]]*(1-$F$2))</f>
        <v>533.01168900000005</v>
      </c>
      <c r="F6325" s="4" t="s">
        <v>6</v>
      </c>
      <c r="G6325" s="16" t="s">
        <v>6131</v>
      </c>
      <c r="H6325" s="5">
        <f>IFERROR(IF($F$3=0,"-",Tabla1[[#This Row],[Precio de Cliente neto]]*(1+$F$3)),"-")</f>
        <v>888.35281499999996</v>
      </c>
      <c r="I6325" s="5">
        <v>846.05029999999999</v>
      </c>
      <c r="J6325" s="5">
        <v>761.44527000000005</v>
      </c>
      <c r="K6325" s="26">
        <v>0.21</v>
      </c>
    </row>
    <row r="6326" spans="1:11">
      <c r="A6326" s="4">
        <v>40664</v>
      </c>
      <c r="B6326" t="s">
        <v>9675</v>
      </c>
      <c r="C6326" s="5">
        <f>IF($F$2=0," - ",Tabla1[[#This Row],[Base Precio de Lista neto]])</f>
        <v>992.43700000000001</v>
      </c>
      <c r="D6326" s="5">
        <f>IF($F$2=0," - ",Tabla1[[#This Row],[Base Precio de Lista neto]]*(1-$F$2))</f>
        <v>694.70589999999993</v>
      </c>
      <c r="E6326" s="5">
        <f>IF($F$2=0," - ",Tabla1[[#This Row],[Base para Mejor precio]]*(1-$F$2))</f>
        <v>625.23531000000003</v>
      </c>
      <c r="F6326" s="4" t="s">
        <v>6</v>
      </c>
      <c r="G6326" s="16" t="s">
        <v>6131</v>
      </c>
      <c r="H6326" s="5">
        <f>IFERROR(IF($F$3=0,"-",Tabla1[[#This Row],[Precio de Cliente neto]]*(1+$F$3)),"-")</f>
        <v>1042.0588499999999</v>
      </c>
      <c r="I6326" s="5">
        <v>992.43700000000001</v>
      </c>
      <c r="J6326" s="5">
        <v>893.19330000000002</v>
      </c>
      <c r="K6326" s="26">
        <v>0.21</v>
      </c>
    </row>
    <row r="6327" spans="1:11">
      <c r="A6327" s="4">
        <v>40665</v>
      </c>
      <c r="B6327" t="s">
        <v>9676</v>
      </c>
      <c r="C6327" s="5">
        <f>IF($F$2=0," - ",Tabla1[[#This Row],[Base Precio de Lista neto]])</f>
        <v>1117.1373000000001</v>
      </c>
      <c r="D6327" s="5">
        <f>IF($F$2=0," - ",Tabla1[[#This Row],[Base Precio de Lista neto]]*(1-$F$2))</f>
        <v>781.99611000000004</v>
      </c>
      <c r="E6327" s="5">
        <f>IF($F$2=0," - ",Tabla1[[#This Row],[Base para Mejor precio]]*(1-$F$2))</f>
        <v>703.79649900000004</v>
      </c>
      <c r="F6327" s="4" t="s">
        <v>6</v>
      </c>
      <c r="G6327" s="16" t="s">
        <v>6131</v>
      </c>
      <c r="H6327" s="5">
        <f>IFERROR(IF($F$3=0,"-",Tabla1[[#This Row],[Precio de Cliente neto]]*(1+$F$3)),"-")</f>
        <v>1172.9941650000001</v>
      </c>
      <c r="I6327" s="5">
        <v>1117.1373000000001</v>
      </c>
      <c r="J6327" s="5">
        <v>1005.42357</v>
      </c>
      <c r="K6327" s="26">
        <v>0.21</v>
      </c>
    </row>
    <row r="6328" spans="1:11">
      <c r="A6328" s="4">
        <v>40666</v>
      </c>
      <c r="B6328" t="s">
        <v>9677</v>
      </c>
      <c r="C6328" s="5">
        <f>IF($F$2=0," - ",Tabla1[[#This Row],[Base Precio de Lista neto]])</f>
        <v>1394.7237</v>
      </c>
      <c r="D6328" s="5">
        <f>IF($F$2=0," - ",Tabla1[[#This Row],[Base Precio de Lista neto]]*(1-$F$2))</f>
        <v>976.30658999999991</v>
      </c>
      <c r="E6328" s="5">
        <f>IF($F$2=0," - ",Tabla1[[#This Row],[Base para Mejor precio]]*(1-$F$2))</f>
        <v>878.67593099999999</v>
      </c>
      <c r="F6328" s="4" t="s">
        <v>6</v>
      </c>
      <c r="G6328" s="16" t="s">
        <v>6131</v>
      </c>
      <c r="H6328" s="5">
        <f>IFERROR(IF($F$3=0,"-",Tabla1[[#This Row],[Precio de Cliente neto]]*(1+$F$3)),"-")</f>
        <v>1464.4598849999998</v>
      </c>
      <c r="I6328" s="5">
        <v>1394.7237</v>
      </c>
      <c r="J6328" s="5">
        <v>1255.2513300000001</v>
      </c>
      <c r="K6328" s="26">
        <v>0.21</v>
      </c>
    </row>
    <row r="6329" spans="1:11">
      <c r="A6329" s="4">
        <v>40667</v>
      </c>
      <c r="B6329" t="s">
        <v>9678</v>
      </c>
      <c r="C6329" s="5">
        <f>IF($F$2=0," - ",Tabla1[[#This Row],[Base Precio de Lista neto]])</f>
        <v>1670.6856</v>
      </c>
      <c r="D6329" s="5">
        <f>IF($F$2=0," - ",Tabla1[[#This Row],[Base Precio de Lista neto]]*(1-$F$2))</f>
        <v>1169.47992</v>
      </c>
      <c r="E6329" s="5">
        <f>IF($F$2=0," - ",Tabla1[[#This Row],[Base para Mejor precio]]*(1-$F$2))</f>
        <v>1052.5319280000001</v>
      </c>
      <c r="F6329" s="4" t="s">
        <v>6</v>
      </c>
      <c r="G6329" s="16" t="s">
        <v>6131</v>
      </c>
      <c r="H6329" s="5">
        <f>IFERROR(IF($F$3=0,"-",Tabla1[[#This Row],[Precio de Cliente neto]]*(1+$F$3)),"-")</f>
        <v>1754.2198800000001</v>
      </c>
      <c r="I6329" s="5">
        <v>1670.6856</v>
      </c>
      <c r="J6329" s="5">
        <v>1503.6170400000001</v>
      </c>
      <c r="K6329" s="26">
        <v>0.21</v>
      </c>
    </row>
    <row r="6330" spans="1:11">
      <c r="A6330" s="4">
        <v>40668</v>
      </c>
      <c r="B6330" t="s">
        <v>9679</v>
      </c>
      <c r="C6330" s="5">
        <f>IF($F$2=0," - ",Tabla1[[#This Row],[Base Precio de Lista neto]])</f>
        <v>2345.9542000000001</v>
      </c>
      <c r="D6330" s="5">
        <f>IF($F$2=0," - ",Tabla1[[#This Row],[Base Precio de Lista neto]]*(1-$F$2))</f>
        <v>1642.16794</v>
      </c>
      <c r="E6330" s="5">
        <f>IF($F$2=0," - ",Tabla1[[#This Row],[Base para Mejor precio]]*(1-$F$2))</f>
        <v>1477.9511459999999</v>
      </c>
      <c r="F6330" s="4" t="s">
        <v>6</v>
      </c>
      <c r="G6330" s="16" t="s">
        <v>6131</v>
      </c>
      <c r="H6330" s="5">
        <f>IFERROR(IF($F$3=0,"-",Tabla1[[#This Row],[Precio de Cliente neto]]*(1+$F$3)),"-")</f>
        <v>2463.25191</v>
      </c>
      <c r="I6330" s="5">
        <v>2345.9542000000001</v>
      </c>
      <c r="J6330" s="5">
        <v>2111.35878</v>
      </c>
      <c r="K6330" s="26">
        <v>0.21</v>
      </c>
    </row>
    <row r="6331" spans="1:11">
      <c r="A6331" s="4">
        <v>40669</v>
      </c>
      <c r="B6331" t="s">
        <v>9680</v>
      </c>
      <c r="C6331" s="5">
        <f>IF($F$2=0," - ",Tabla1[[#This Row],[Base Precio de Lista neto]])</f>
        <v>3300.4427000000001</v>
      </c>
      <c r="D6331" s="5">
        <f>IF($F$2=0," - ",Tabla1[[#This Row],[Base Precio de Lista neto]]*(1-$F$2))</f>
        <v>2310.30989</v>
      </c>
      <c r="E6331" s="5">
        <f>IF($F$2=0," - ",Tabla1[[#This Row],[Base para Mejor precio]]*(1-$F$2))</f>
        <v>2079.2789010000001</v>
      </c>
      <c r="F6331" s="4" t="s">
        <v>6</v>
      </c>
      <c r="G6331" s="16" t="s">
        <v>6131</v>
      </c>
      <c r="H6331" s="5">
        <f>IFERROR(IF($F$3=0,"-",Tabla1[[#This Row],[Precio de Cliente neto]]*(1+$F$3)),"-")</f>
        <v>3465.4648349999998</v>
      </c>
      <c r="I6331" s="5">
        <v>3300.4427000000001</v>
      </c>
      <c r="J6331" s="5">
        <v>2970.3984300000002</v>
      </c>
      <c r="K6331" s="26">
        <v>0.21</v>
      </c>
    </row>
    <row r="6332" spans="1:11">
      <c r="A6332" s="4">
        <v>40670</v>
      </c>
      <c r="B6332" t="s">
        <v>9681</v>
      </c>
      <c r="C6332" s="5">
        <f>IF($F$2=0," - ",Tabla1[[#This Row],[Base Precio de Lista neto]])</f>
        <v>2533.8168000000001</v>
      </c>
      <c r="D6332" s="5">
        <f>IF($F$2=0," - ",Tabla1[[#This Row],[Base Precio de Lista neto]]*(1-$F$2))</f>
        <v>1773.6717599999999</v>
      </c>
      <c r="E6332" s="5">
        <f>IF($F$2=0," - ",Tabla1[[#This Row],[Base para Mejor precio]]*(1-$F$2))</f>
        <v>1596.304584</v>
      </c>
      <c r="F6332" s="4" t="s">
        <v>6</v>
      </c>
      <c r="G6332" s="16" t="s">
        <v>6131</v>
      </c>
      <c r="H6332" s="5">
        <f>IFERROR(IF($F$3=0,"-",Tabla1[[#This Row],[Precio de Cliente neto]]*(1+$F$3)),"-")</f>
        <v>2660.5076399999998</v>
      </c>
      <c r="I6332" s="5">
        <v>2533.8168000000001</v>
      </c>
      <c r="J6332" s="5">
        <v>2280.4351200000001</v>
      </c>
      <c r="K6332" s="26">
        <v>0.21</v>
      </c>
    </row>
    <row r="6333" spans="1:11">
      <c r="A6333" s="4">
        <v>40671</v>
      </c>
      <c r="B6333" t="s">
        <v>9682</v>
      </c>
      <c r="C6333" s="5">
        <f>IF($F$2=0," - ",Tabla1[[#This Row],[Base Precio de Lista neto]])</f>
        <v>2991.6776</v>
      </c>
      <c r="D6333" s="5">
        <f>IF($F$2=0," - ",Tabla1[[#This Row],[Base Precio de Lista neto]]*(1-$F$2))</f>
        <v>2094.1743200000001</v>
      </c>
      <c r="E6333" s="5">
        <f>IF($F$2=0," - ",Tabla1[[#This Row],[Base para Mejor precio]]*(1-$F$2))</f>
        <v>1884.7568879999999</v>
      </c>
      <c r="F6333" s="4" t="s">
        <v>6</v>
      </c>
      <c r="G6333" s="16" t="s">
        <v>6131</v>
      </c>
      <c r="H6333" s="5">
        <f>IFERROR(IF($F$3=0,"-",Tabla1[[#This Row],[Precio de Cliente neto]]*(1+$F$3)),"-")</f>
        <v>3141.2614800000001</v>
      </c>
      <c r="I6333" s="5">
        <v>2991.6776</v>
      </c>
      <c r="J6333" s="5">
        <v>2692.5098400000002</v>
      </c>
      <c r="K6333" s="26">
        <v>0.21</v>
      </c>
    </row>
    <row r="6334" spans="1:11">
      <c r="A6334" s="4">
        <v>40672</v>
      </c>
      <c r="B6334" t="s">
        <v>9683</v>
      </c>
      <c r="C6334" s="5">
        <f>IF($F$2=0," - ",Tabla1[[#This Row],[Base Precio de Lista neto]])</f>
        <v>3350.5902999999998</v>
      </c>
      <c r="D6334" s="5">
        <f>IF($F$2=0," - ",Tabla1[[#This Row],[Base Precio de Lista neto]]*(1-$F$2))</f>
        <v>2345.4132099999997</v>
      </c>
      <c r="E6334" s="5">
        <f>IF($F$2=0," - ",Tabla1[[#This Row],[Base para Mejor precio]]*(1-$F$2))</f>
        <v>2110.871889</v>
      </c>
      <c r="F6334" s="4" t="s">
        <v>6</v>
      </c>
      <c r="G6334" s="16" t="s">
        <v>6131</v>
      </c>
      <c r="H6334" s="5">
        <f>IFERROR(IF($F$3=0,"-",Tabla1[[#This Row],[Precio de Cliente neto]]*(1+$F$3)),"-")</f>
        <v>3518.1198149999996</v>
      </c>
      <c r="I6334" s="5">
        <v>3350.5902999999998</v>
      </c>
      <c r="J6334" s="5">
        <v>3015.5312699999999</v>
      </c>
      <c r="K6334" s="26">
        <v>0.21</v>
      </c>
    </row>
    <row r="6335" spans="1:11">
      <c r="A6335" s="4">
        <v>40673</v>
      </c>
      <c r="B6335" t="s">
        <v>9684</v>
      </c>
      <c r="C6335" s="5">
        <f>IF($F$2=0," - ",Tabla1[[#This Row],[Base Precio de Lista neto]])</f>
        <v>4160.0430999999999</v>
      </c>
      <c r="D6335" s="5">
        <f>IF($F$2=0," - ",Tabla1[[#This Row],[Base Precio de Lista neto]]*(1-$F$2))</f>
        <v>2912.0301699999995</v>
      </c>
      <c r="E6335" s="5">
        <f>IF($F$2=0," - ",Tabla1[[#This Row],[Base para Mejor precio]]*(1-$F$2))</f>
        <v>2620.8271529999997</v>
      </c>
      <c r="F6335" s="4" t="s">
        <v>6</v>
      </c>
      <c r="G6335" s="16" t="s">
        <v>6131</v>
      </c>
      <c r="H6335" s="5">
        <f>IFERROR(IF($F$3=0,"-",Tabla1[[#This Row],[Precio de Cliente neto]]*(1+$F$3)),"-")</f>
        <v>4368.0452549999991</v>
      </c>
      <c r="I6335" s="5">
        <v>4160.0430999999999</v>
      </c>
      <c r="J6335" s="5">
        <v>3744.0387900000001</v>
      </c>
      <c r="K6335" s="26">
        <v>0.21</v>
      </c>
    </row>
    <row r="6336" spans="1:11">
      <c r="A6336" s="4">
        <v>40674</v>
      </c>
      <c r="B6336" t="s">
        <v>9685</v>
      </c>
      <c r="C6336" s="5">
        <f>IF($F$2=0," - ",Tabla1[[#This Row],[Base Precio de Lista neto]])</f>
        <v>5010.4414999999999</v>
      </c>
      <c r="D6336" s="5">
        <f>IF($F$2=0," - ",Tabla1[[#This Row],[Base Precio de Lista neto]]*(1-$F$2))</f>
        <v>3507.3090499999998</v>
      </c>
      <c r="E6336" s="5">
        <f>IF($F$2=0," - ",Tabla1[[#This Row],[Base para Mejor precio]]*(1-$F$2))</f>
        <v>3156.5781449999999</v>
      </c>
      <c r="F6336" s="4" t="s">
        <v>6</v>
      </c>
      <c r="G6336" s="16" t="s">
        <v>6131</v>
      </c>
      <c r="H6336" s="5">
        <f>IFERROR(IF($F$3=0,"-",Tabla1[[#This Row],[Precio de Cliente neto]]*(1+$F$3)),"-")</f>
        <v>5260.9635749999998</v>
      </c>
      <c r="I6336" s="5">
        <v>5010.4414999999999</v>
      </c>
      <c r="J6336" s="5">
        <v>4509.3973500000002</v>
      </c>
      <c r="K6336" s="26">
        <v>0.21</v>
      </c>
    </row>
    <row r="6337" spans="1:11">
      <c r="A6337" s="4">
        <v>40675</v>
      </c>
      <c r="B6337" t="s">
        <v>9686</v>
      </c>
      <c r="C6337" s="5">
        <f>IF($F$2=0," - ",Tabla1[[#This Row],[Base Precio de Lista neto]])</f>
        <v>7039.4924000000001</v>
      </c>
      <c r="D6337" s="5">
        <f>IF($F$2=0," - ",Tabla1[[#This Row],[Base Precio de Lista neto]]*(1-$F$2))</f>
        <v>4927.6446799999994</v>
      </c>
      <c r="E6337" s="5">
        <f>IF($F$2=0," - ",Tabla1[[#This Row],[Base para Mejor precio]]*(1-$F$2))</f>
        <v>4434.880212</v>
      </c>
      <c r="F6337" s="4" t="s">
        <v>6</v>
      </c>
      <c r="G6337" s="16" t="s">
        <v>6131</v>
      </c>
      <c r="H6337" s="5">
        <f>IFERROR(IF($F$3=0,"-",Tabla1[[#This Row],[Precio de Cliente neto]]*(1+$F$3)),"-")</f>
        <v>7391.4670199999991</v>
      </c>
      <c r="I6337" s="5">
        <v>7039.4924000000001</v>
      </c>
      <c r="J6337" s="5">
        <v>6335.5431600000002</v>
      </c>
      <c r="K6337" s="26">
        <v>0.21</v>
      </c>
    </row>
    <row r="6338" spans="1:11">
      <c r="A6338" s="4">
        <v>40676</v>
      </c>
      <c r="B6338" t="s">
        <v>9687</v>
      </c>
      <c r="C6338" s="5">
        <f>IF($F$2=0," - ",Tabla1[[#This Row],[Base Precio de Lista neto]])</f>
        <v>9911.6255999999994</v>
      </c>
      <c r="D6338" s="5">
        <f>IF($F$2=0," - ",Tabla1[[#This Row],[Base Precio de Lista neto]]*(1-$F$2))</f>
        <v>6938.1379199999992</v>
      </c>
      <c r="E6338" s="5">
        <f>IF($F$2=0," - ",Tabla1[[#This Row],[Base para Mejor precio]]*(1-$F$2))</f>
        <v>6244.3241280000002</v>
      </c>
      <c r="F6338" s="4" t="s">
        <v>6</v>
      </c>
      <c r="G6338" s="16" t="s">
        <v>6131</v>
      </c>
      <c r="H6338" s="5">
        <f>IFERROR(IF($F$3=0,"-",Tabla1[[#This Row],[Precio de Cliente neto]]*(1+$F$3)),"-")</f>
        <v>10407.206879999998</v>
      </c>
      <c r="I6338" s="5">
        <v>9911.6255999999994</v>
      </c>
      <c r="J6338" s="5">
        <v>8920.4630400000005</v>
      </c>
      <c r="K6338" s="26">
        <v>0.21</v>
      </c>
    </row>
    <row r="6339" spans="1:11">
      <c r="A6339" s="4">
        <v>40677</v>
      </c>
      <c r="B6339" t="s">
        <v>9688</v>
      </c>
      <c r="C6339" s="5">
        <f>IF($F$2=0," - ",Tabla1[[#This Row],[Base Precio de Lista neto]])</f>
        <v>576.86689999999999</v>
      </c>
      <c r="D6339" s="5">
        <f>IF($F$2=0," - ",Tabla1[[#This Row],[Base Precio de Lista neto]]*(1-$F$2))</f>
        <v>403.80682999999999</v>
      </c>
      <c r="E6339" s="5">
        <f>IF($F$2=0," - ",Tabla1[[#This Row],[Base para Mejor precio]]*(1-$F$2))</f>
        <v>363.42614699999996</v>
      </c>
      <c r="F6339" s="4" t="s">
        <v>6</v>
      </c>
      <c r="G6339" s="16" t="s">
        <v>6131</v>
      </c>
      <c r="H6339" s="5">
        <f>IFERROR(IF($F$3=0,"-",Tabla1[[#This Row],[Precio de Cliente neto]]*(1+$F$3)),"-")</f>
        <v>605.71024499999999</v>
      </c>
      <c r="I6339" s="5">
        <v>576.86689999999999</v>
      </c>
      <c r="J6339" s="5">
        <v>519.18020999999999</v>
      </c>
      <c r="K6339" s="26">
        <v>0.21</v>
      </c>
    </row>
    <row r="6340" spans="1:11">
      <c r="A6340" s="4">
        <v>40678</v>
      </c>
      <c r="B6340" t="s">
        <v>9689</v>
      </c>
      <c r="C6340" s="5">
        <f>IF($F$2=0," - ",Tabla1[[#This Row],[Base Precio de Lista neto]])</f>
        <v>631.625</v>
      </c>
      <c r="D6340" s="5">
        <f>IF($F$2=0," - ",Tabla1[[#This Row],[Base Precio de Lista neto]]*(1-$F$2))</f>
        <v>442.13749999999999</v>
      </c>
      <c r="E6340" s="5">
        <f>IF($F$2=0," - ",Tabla1[[#This Row],[Base para Mejor precio]]*(1-$F$2))</f>
        <v>397.92374999999998</v>
      </c>
      <c r="F6340" s="4" t="s">
        <v>6</v>
      </c>
      <c r="G6340" s="16" t="s">
        <v>6131</v>
      </c>
      <c r="H6340" s="5">
        <f>IFERROR(IF($F$3=0,"-",Tabla1[[#This Row],[Precio de Cliente neto]]*(1+$F$3)),"-")</f>
        <v>663.20624999999995</v>
      </c>
      <c r="I6340" s="5">
        <v>631.625</v>
      </c>
      <c r="J6340" s="5">
        <v>568.46249999999998</v>
      </c>
      <c r="K6340" s="26">
        <v>0.21</v>
      </c>
    </row>
    <row r="6341" spans="1:11">
      <c r="A6341" s="4">
        <v>40679</v>
      </c>
      <c r="B6341" t="s">
        <v>9690</v>
      </c>
      <c r="C6341" s="5">
        <f>IF($F$2=0," - ",Tabla1[[#This Row],[Base Precio de Lista neto]])</f>
        <v>791.56370000000004</v>
      </c>
      <c r="D6341" s="5">
        <f>IF($F$2=0," - ",Tabla1[[#This Row],[Base Precio de Lista neto]]*(1-$F$2))</f>
        <v>554.09459000000004</v>
      </c>
      <c r="E6341" s="5">
        <f>IF($F$2=0," - ",Tabla1[[#This Row],[Base para Mejor precio]]*(1-$F$2))</f>
        <v>498.68513099999996</v>
      </c>
      <c r="F6341" s="4" t="s">
        <v>6</v>
      </c>
      <c r="G6341" s="16" t="s">
        <v>6131</v>
      </c>
      <c r="H6341" s="5">
        <f>IFERROR(IF($F$3=0,"-",Tabla1[[#This Row],[Precio de Cliente neto]]*(1+$F$3)),"-")</f>
        <v>831.141885</v>
      </c>
      <c r="I6341" s="5">
        <v>791.56370000000004</v>
      </c>
      <c r="J6341" s="5">
        <v>712.40733</v>
      </c>
      <c r="K6341" s="26">
        <v>0.21</v>
      </c>
    </row>
    <row r="6342" spans="1:11">
      <c r="A6342" s="4">
        <v>40680</v>
      </c>
      <c r="B6342" t="s">
        <v>9691</v>
      </c>
      <c r="C6342" s="5">
        <f>IF($F$2=0," - ",Tabla1[[#This Row],[Base Precio de Lista neto]])</f>
        <v>852.28279999999995</v>
      </c>
      <c r="D6342" s="5">
        <f>IF($F$2=0," - ",Tabla1[[#This Row],[Base Precio de Lista neto]]*(1-$F$2))</f>
        <v>596.59795999999994</v>
      </c>
      <c r="E6342" s="5">
        <f>IF($F$2=0," - ",Tabla1[[#This Row],[Base para Mejor precio]]*(1-$F$2))</f>
        <v>536.93816400000003</v>
      </c>
      <c r="F6342" s="4" t="s">
        <v>6</v>
      </c>
      <c r="G6342" s="16" t="s">
        <v>6131</v>
      </c>
      <c r="H6342" s="5">
        <f>IFERROR(IF($F$3=0,"-",Tabla1[[#This Row],[Precio de Cliente neto]]*(1+$F$3)),"-")</f>
        <v>894.89693999999986</v>
      </c>
      <c r="I6342" s="5">
        <v>852.28279999999995</v>
      </c>
      <c r="J6342" s="5">
        <v>767.05452000000002</v>
      </c>
      <c r="K6342" s="26">
        <v>0.21</v>
      </c>
    </row>
    <row r="6343" spans="1:11">
      <c r="A6343" s="4">
        <v>40681</v>
      </c>
      <c r="B6343" t="s">
        <v>9692</v>
      </c>
      <c r="C6343" s="5">
        <f>IF($F$2=0," - ",Tabla1[[#This Row],[Base Precio de Lista neto]])</f>
        <v>897.82920000000001</v>
      </c>
      <c r="D6343" s="5">
        <f>IF($F$2=0," - ",Tabla1[[#This Row],[Base Precio de Lista neto]]*(1-$F$2))</f>
        <v>628.48043999999993</v>
      </c>
      <c r="E6343" s="5">
        <f>IF($F$2=0," - ",Tabla1[[#This Row],[Base para Mejor precio]]*(1-$F$2))</f>
        <v>565.63239599999997</v>
      </c>
      <c r="F6343" s="4" t="s">
        <v>6</v>
      </c>
      <c r="G6343" s="16" t="s">
        <v>6131</v>
      </c>
      <c r="H6343" s="5">
        <f>IFERROR(IF($F$3=0,"-",Tabla1[[#This Row],[Precio de Cliente neto]]*(1+$F$3)),"-")</f>
        <v>942.72065999999995</v>
      </c>
      <c r="I6343" s="5">
        <v>897.82920000000001</v>
      </c>
      <c r="J6343" s="5">
        <v>808.04628000000002</v>
      </c>
      <c r="K6343" s="26">
        <v>0.21</v>
      </c>
    </row>
    <row r="6344" spans="1:11">
      <c r="A6344" s="4">
        <v>40682</v>
      </c>
      <c r="B6344" t="s">
        <v>9693</v>
      </c>
      <c r="C6344" s="5">
        <f>IF($F$2=0," - ",Tabla1[[#This Row],[Base Precio de Lista neto]])</f>
        <v>945.26890000000003</v>
      </c>
      <c r="D6344" s="5">
        <f>IF($F$2=0," - ",Tabla1[[#This Row],[Base Precio de Lista neto]]*(1-$F$2))</f>
        <v>661.68822999999998</v>
      </c>
      <c r="E6344" s="5">
        <f>IF($F$2=0," - ",Tabla1[[#This Row],[Base para Mejor precio]]*(1-$F$2))</f>
        <v>595.519407</v>
      </c>
      <c r="F6344" s="4" t="s">
        <v>6</v>
      </c>
      <c r="G6344" s="16" t="s">
        <v>6131</v>
      </c>
      <c r="H6344" s="5">
        <f>IFERROR(IF($F$3=0,"-",Tabla1[[#This Row],[Precio de Cliente neto]]*(1+$F$3)),"-")</f>
        <v>992.53234499999996</v>
      </c>
      <c r="I6344" s="5">
        <v>945.26890000000003</v>
      </c>
      <c r="J6344" s="5">
        <v>850.74201000000005</v>
      </c>
      <c r="K6344" s="26">
        <v>0.21</v>
      </c>
    </row>
    <row r="6345" spans="1:11">
      <c r="A6345" s="4">
        <v>40683</v>
      </c>
      <c r="B6345" t="s">
        <v>9694</v>
      </c>
      <c r="C6345" s="5">
        <f>IF($F$2=0," - ",Tabla1[[#This Row],[Base Precio de Lista neto]])</f>
        <v>987.28560000000004</v>
      </c>
      <c r="D6345" s="5">
        <f>IF($F$2=0," - ",Tabla1[[#This Row],[Base Precio de Lista neto]]*(1-$F$2))</f>
        <v>691.09992</v>
      </c>
      <c r="E6345" s="5">
        <f>IF($F$2=0," - ",Tabla1[[#This Row],[Base para Mejor precio]]*(1-$F$2))</f>
        <v>621.98992799999996</v>
      </c>
      <c r="F6345" s="4" t="s">
        <v>6</v>
      </c>
      <c r="G6345" s="16" t="s">
        <v>6131</v>
      </c>
      <c r="H6345" s="5">
        <f>IFERROR(IF($F$3=0,"-",Tabla1[[#This Row],[Precio de Cliente neto]]*(1+$F$3)),"-")</f>
        <v>1036.6498799999999</v>
      </c>
      <c r="I6345" s="5">
        <v>987.28560000000004</v>
      </c>
      <c r="J6345" s="5">
        <v>888.55704000000003</v>
      </c>
      <c r="K6345" s="26">
        <v>0.21</v>
      </c>
    </row>
    <row r="6346" spans="1:11">
      <c r="A6346" s="4">
        <v>40684</v>
      </c>
      <c r="B6346" t="s">
        <v>9695</v>
      </c>
      <c r="C6346" s="5">
        <f>IF($F$2=0," - ",Tabla1[[#This Row],[Base Precio de Lista neto]])</f>
        <v>1049.9108000000001</v>
      </c>
      <c r="D6346" s="5">
        <f>IF($F$2=0," - ",Tabla1[[#This Row],[Base Precio de Lista neto]]*(1-$F$2))</f>
        <v>734.93756000000008</v>
      </c>
      <c r="E6346" s="5">
        <f>IF($F$2=0," - ",Tabla1[[#This Row],[Base para Mejor precio]]*(1-$F$2))</f>
        <v>661.443804</v>
      </c>
      <c r="F6346" s="4" t="s">
        <v>6</v>
      </c>
      <c r="G6346" s="16" t="s">
        <v>6131</v>
      </c>
      <c r="H6346" s="5">
        <f>IFERROR(IF($F$3=0,"-",Tabla1[[#This Row],[Precio de Cliente neto]]*(1+$F$3)),"-")</f>
        <v>1102.40634</v>
      </c>
      <c r="I6346" s="5">
        <v>1049.9108000000001</v>
      </c>
      <c r="J6346" s="5">
        <v>944.91971999999998</v>
      </c>
      <c r="K6346" s="26">
        <v>0.21</v>
      </c>
    </row>
    <row r="6347" spans="1:11">
      <c r="A6347" s="4">
        <v>40685</v>
      </c>
      <c r="B6347" t="s">
        <v>9696</v>
      </c>
      <c r="C6347" s="5">
        <f>IF($F$2=0," - ",Tabla1[[#This Row],[Base Precio de Lista neto]])</f>
        <v>1049.9108000000001</v>
      </c>
      <c r="D6347" s="5">
        <f>IF($F$2=0," - ",Tabla1[[#This Row],[Base Precio de Lista neto]]*(1-$F$2))</f>
        <v>734.93756000000008</v>
      </c>
      <c r="E6347" s="5">
        <f>IF($F$2=0," - ",Tabla1[[#This Row],[Base para Mejor precio]]*(1-$F$2))</f>
        <v>661.443804</v>
      </c>
      <c r="F6347" s="4" t="s">
        <v>6</v>
      </c>
      <c r="G6347" s="16" t="s">
        <v>6131</v>
      </c>
      <c r="H6347" s="5">
        <f>IFERROR(IF($F$3=0,"-",Tabla1[[#This Row],[Precio de Cliente neto]]*(1+$F$3)),"-")</f>
        <v>1102.40634</v>
      </c>
      <c r="I6347" s="5">
        <v>1049.9108000000001</v>
      </c>
      <c r="J6347" s="5">
        <v>944.91971999999998</v>
      </c>
      <c r="K6347" s="26">
        <v>0.21</v>
      </c>
    </row>
    <row r="6348" spans="1:11">
      <c r="A6348" s="4">
        <v>40686</v>
      </c>
      <c r="B6348" t="s">
        <v>9697</v>
      </c>
      <c r="C6348" s="5">
        <f>IF($F$2=0," - ",Tabla1[[#This Row],[Base Precio de Lista neto]])</f>
        <v>1049.9108000000001</v>
      </c>
      <c r="D6348" s="5">
        <f>IF($F$2=0," - ",Tabla1[[#This Row],[Base Precio de Lista neto]]*(1-$F$2))</f>
        <v>734.93756000000008</v>
      </c>
      <c r="E6348" s="5">
        <f>IF($F$2=0," - ",Tabla1[[#This Row],[Base para Mejor precio]]*(1-$F$2))</f>
        <v>661.443804</v>
      </c>
      <c r="F6348" s="4" t="s">
        <v>6</v>
      </c>
      <c r="G6348" s="16" t="s">
        <v>6131</v>
      </c>
      <c r="H6348" s="5">
        <f>IFERROR(IF($F$3=0,"-",Tabla1[[#This Row],[Precio de Cliente neto]]*(1+$F$3)),"-")</f>
        <v>1102.40634</v>
      </c>
      <c r="I6348" s="5">
        <v>1049.9108000000001</v>
      </c>
      <c r="J6348" s="5">
        <v>944.91971999999998</v>
      </c>
      <c r="K6348" s="26">
        <v>0.21</v>
      </c>
    </row>
    <row r="6349" spans="1:11">
      <c r="A6349" s="4">
        <v>40687</v>
      </c>
      <c r="B6349" t="s">
        <v>9698</v>
      </c>
      <c r="C6349" s="5">
        <f>IF($F$2=0," - ",Tabla1[[#This Row],[Base Precio de Lista neto]])</f>
        <v>1158.07</v>
      </c>
      <c r="D6349" s="5">
        <f>IF($F$2=0," - ",Tabla1[[#This Row],[Base Precio de Lista neto]]*(1-$F$2))</f>
        <v>810.64899999999989</v>
      </c>
      <c r="E6349" s="5">
        <f>IF($F$2=0," - ",Tabla1[[#This Row],[Base para Mejor precio]]*(1-$F$2))</f>
        <v>729.58409999999992</v>
      </c>
      <c r="F6349" s="4" t="s">
        <v>6</v>
      </c>
      <c r="G6349" s="16" t="s">
        <v>6131</v>
      </c>
      <c r="H6349" s="5">
        <f>IFERROR(IF($F$3=0,"-",Tabla1[[#This Row],[Precio de Cliente neto]]*(1+$F$3)),"-")</f>
        <v>1215.9734999999998</v>
      </c>
      <c r="I6349" s="5">
        <v>1158.07</v>
      </c>
      <c r="J6349" s="5">
        <v>1042.2629999999999</v>
      </c>
      <c r="K6349" s="26">
        <v>0.21</v>
      </c>
    </row>
    <row r="6350" spans="1:11">
      <c r="A6350" s="4">
        <v>40688</v>
      </c>
      <c r="B6350" t="s">
        <v>9699</v>
      </c>
      <c r="C6350" s="5">
        <f>IF($F$2=0," - ",Tabla1[[#This Row],[Base Precio de Lista neto]])</f>
        <v>1454.636</v>
      </c>
      <c r="D6350" s="5">
        <f>IF($F$2=0," - ",Tabla1[[#This Row],[Base Precio de Lista neto]]*(1-$F$2))</f>
        <v>1018.2452</v>
      </c>
      <c r="E6350" s="5">
        <f>IF($F$2=0," - ",Tabla1[[#This Row],[Base para Mejor precio]]*(1-$F$2))</f>
        <v>916.42067999999983</v>
      </c>
      <c r="F6350" s="4" t="s">
        <v>6</v>
      </c>
      <c r="G6350" s="16" t="s">
        <v>6131</v>
      </c>
      <c r="H6350" s="5">
        <f>IFERROR(IF($F$3=0,"-",Tabla1[[#This Row],[Precio de Cliente neto]]*(1+$F$3)),"-")</f>
        <v>1527.3678</v>
      </c>
      <c r="I6350" s="5">
        <v>1454.636</v>
      </c>
      <c r="J6350" s="5">
        <v>1309.1723999999999</v>
      </c>
      <c r="K6350" s="26">
        <v>0.21</v>
      </c>
    </row>
    <row r="6351" spans="1:11">
      <c r="A6351" s="4">
        <v>40689</v>
      </c>
      <c r="B6351" t="s">
        <v>9700</v>
      </c>
      <c r="C6351" s="5">
        <f>IF($F$2=0," - ",Tabla1[[#This Row],[Base Precio de Lista neto]])</f>
        <v>1454.636</v>
      </c>
      <c r="D6351" s="5">
        <f>IF($F$2=0," - ",Tabla1[[#This Row],[Base Precio de Lista neto]]*(1-$F$2))</f>
        <v>1018.2452</v>
      </c>
      <c r="E6351" s="5">
        <f>IF($F$2=0," - ",Tabla1[[#This Row],[Base para Mejor precio]]*(1-$F$2))</f>
        <v>916.42067999999983</v>
      </c>
      <c r="F6351" s="4" t="s">
        <v>6</v>
      </c>
      <c r="G6351" s="16" t="s">
        <v>6131</v>
      </c>
      <c r="H6351" s="5">
        <f>IFERROR(IF($F$3=0,"-",Tabla1[[#This Row],[Precio de Cliente neto]]*(1+$F$3)),"-")</f>
        <v>1527.3678</v>
      </c>
      <c r="I6351" s="5">
        <v>1454.636</v>
      </c>
      <c r="J6351" s="5">
        <v>1309.1723999999999</v>
      </c>
      <c r="K6351" s="26">
        <v>0.21</v>
      </c>
    </row>
    <row r="6352" spans="1:11">
      <c r="A6352" s="4">
        <v>40690</v>
      </c>
      <c r="B6352" t="s">
        <v>9701</v>
      </c>
      <c r="C6352" s="5">
        <f>IF($F$2=0," - ",Tabla1[[#This Row],[Base Precio de Lista neto]])</f>
        <v>1454.636</v>
      </c>
      <c r="D6352" s="5">
        <f>IF($F$2=0," - ",Tabla1[[#This Row],[Base Precio de Lista neto]]*(1-$F$2))</f>
        <v>1018.2452</v>
      </c>
      <c r="E6352" s="5">
        <f>IF($F$2=0," - ",Tabla1[[#This Row],[Base para Mejor precio]]*(1-$F$2))</f>
        <v>916.42067999999983</v>
      </c>
      <c r="F6352" s="4" t="s">
        <v>6</v>
      </c>
      <c r="G6352" s="16" t="s">
        <v>6131</v>
      </c>
      <c r="H6352" s="5">
        <f>IFERROR(IF($F$3=0,"-",Tabla1[[#This Row],[Precio de Cliente neto]]*(1+$F$3)),"-")</f>
        <v>1527.3678</v>
      </c>
      <c r="I6352" s="5">
        <v>1454.636</v>
      </c>
      <c r="J6352" s="5">
        <v>1309.1723999999999</v>
      </c>
      <c r="K6352" s="26">
        <v>0.21</v>
      </c>
    </row>
    <row r="6353" spans="1:11">
      <c r="A6353" s="4">
        <v>40691</v>
      </c>
      <c r="B6353" t="s">
        <v>9702</v>
      </c>
      <c r="C6353" s="5">
        <f>IF($F$2=0," - ",Tabla1[[#This Row],[Base Precio de Lista neto]])</f>
        <v>1474.1514</v>
      </c>
      <c r="D6353" s="5">
        <f>IF($F$2=0," - ",Tabla1[[#This Row],[Base Precio de Lista neto]]*(1-$F$2))</f>
        <v>1031.90598</v>
      </c>
      <c r="E6353" s="5">
        <f>IF($F$2=0," - ",Tabla1[[#This Row],[Base para Mejor precio]]*(1-$F$2))</f>
        <v>928.71538199999986</v>
      </c>
      <c r="F6353" s="4" t="s">
        <v>6</v>
      </c>
      <c r="G6353" s="16" t="s">
        <v>6131</v>
      </c>
      <c r="H6353" s="5">
        <f>IFERROR(IF($F$3=0,"-",Tabla1[[#This Row],[Precio de Cliente neto]]*(1+$F$3)),"-")</f>
        <v>1547.85897</v>
      </c>
      <c r="I6353" s="5">
        <v>1474.1514</v>
      </c>
      <c r="J6353" s="5">
        <v>1326.7362599999999</v>
      </c>
      <c r="K6353" s="26">
        <v>0.21</v>
      </c>
    </row>
    <row r="6354" spans="1:11">
      <c r="A6354" s="4">
        <v>40692</v>
      </c>
      <c r="B6354" t="s">
        <v>9703</v>
      </c>
      <c r="C6354" s="5">
        <f>IF($F$2=0," - ",Tabla1[[#This Row],[Base Precio de Lista neto]])</f>
        <v>2888.1232</v>
      </c>
      <c r="D6354" s="5">
        <f>IF($F$2=0," - ",Tabla1[[#This Row],[Base Precio de Lista neto]]*(1-$F$2))</f>
        <v>2021.6862399999998</v>
      </c>
      <c r="E6354" s="5">
        <f>IF($F$2=0," - ",Tabla1[[#This Row],[Base para Mejor precio]]*(1-$F$2))</f>
        <v>1819.5176159999999</v>
      </c>
      <c r="F6354" s="4" t="s">
        <v>6</v>
      </c>
      <c r="G6354" s="16" t="s">
        <v>6131</v>
      </c>
      <c r="H6354" s="5">
        <f>IFERROR(IF($F$3=0,"-",Tabla1[[#This Row],[Precio de Cliente neto]]*(1+$F$3)),"-")</f>
        <v>3032.5293599999995</v>
      </c>
      <c r="I6354" s="5">
        <v>2888.1232</v>
      </c>
      <c r="J6354" s="5">
        <v>2599.31088</v>
      </c>
      <c r="K6354" s="26">
        <v>0.21</v>
      </c>
    </row>
    <row r="6355" spans="1:11">
      <c r="A6355" s="4">
        <v>40693</v>
      </c>
      <c r="B6355" t="s">
        <v>9704</v>
      </c>
      <c r="C6355" s="5">
        <f>IF($F$2=0," - ",Tabla1[[#This Row],[Base Precio de Lista neto]])</f>
        <v>2888.1232</v>
      </c>
      <c r="D6355" s="5">
        <f>IF($F$2=0," - ",Tabla1[[#This Row],[Base Precio de Lista neto]]*(1-$F$2))</f>
        <v>2021.6862399999998</v>
      </c>
      <c r="E6355" s="5">
        <f>IF($F$2=0," - ",Tabla1[[#This Row],[Base para Mejor precio]]*(1-$F$2))</f>
        <v>1819.5176159999999</v>
      </c>
      <c r="F6355" s="4" t="s">
        <v>6</v>
      </c>
      <c r="G6355" s="16" t="s">
        <v>6131</v>
      </c>
      <c r="H6355" s="5">
        <f>IFERROR(IF($F$3=0,"-",Tabla1[[#This Row],[Precio de Cliente neto]]*(1+$F$3)),"-")</f>
        <v>3032.5293599999995</v>
      </c>
      <c r="I6355" s="5">
        <v>2888.1232</v>
      </c>
      <c r="J6355" s="5">
        <v>2599.31088</v>
      </c>
      <c r="K6355" s="26">
        <v>0.21</v>
      </c>
    </row>
    <row r="6356" spans="1:11">
      <c r="A6356" s="4">
        <v>40694</v>
      </c>
      <c r="B6356" t="s">
        <v>9705</v>
      </c>
      <c r="C6356" s="5">
        <f>IF($F$2=0," - ",Tabla1[[#This Row],[Base Precio de Lista neto]])</f>
        <v>1720.5687</v>
      </c>
      <c r="D6356" s="5">
        <f>IF($F$2=0," - ",Tabla1[[#This Row],[Base Precio de Lista neto]]*(1-$F$2))</f>
        <v>1204.3980899999999</v>
      </c>
      <c r="E6356" s="5">
        <f>IF($F$2=0," - ",Tabla1[[#This Row],[Base para Mejor precio]]*(1-$F$2))</f>
        <v>1083.9582809999999</v>
      </c>
      <c r="F6356" s="4" t="s">
        <v>6</v>
      </c>
      <c r="G6356" s="16" t="s">
        <v>6131</v>
      </c>
      <c r="H6356" s="5">
        <f>IFERROR(IF($F$3=0,"-",Tabla1[[#This Row],[Precio de Cliente neto]]*(1+$F$3)),"-")</f>
        <v>1806.597135</v>
      </c>
      <c r="I6356" s="5">
        <v>1720.5687</v>
      </c>
      <c r="J6356" s="5">
        <v>1548.5118299999999</v>
      </c>
      <c r="K6356" s="26">
        <v>0.21</v>
      </c>
    </row>
    <row r="6357" spans="1:11">
      <c r="A6357" s="4">
        <v>40695</v>
      </c>
      <c r="B6357" t="s">
        <v>9706</v>
      </c>
      <c r="C6357" s="5">
        <f>IF($F$2=0," - ",Tabla1[[#This Row],[Base Precio de Lista neto]])</f>
        <v>1890.2671</v>
      </c>
      <c r="D6357" s="5">
        <f>IF($F$2=0," - ",Tabla1[[#This Row],[Base Precio de Lista neto]]*(1-$F$2))</f>
        <v>1323.18697</v>
      </c>
      <c r="E6357" s="5">
        <f>IF($F$2=0," - ",Tabla1[[#This Row],[Base para Mejor precio]]*(1-$F$2))</f>
        <v>1190.8682729999998</v>
      </c>
      <c r="F6357" s="4" t="s">
        <v>6</v>
      </c>
      <c r="G6357" s="16" t="s">
        <v>6131</v>
      </c>
      <c r="H6357" s="5">
        <f>IFERROR(IF($F$3=0,"-",Tabla1[[#This Row],[Precio de Cliente neto]]*(1+$F$3)),"-")</f>
        <v>1984.7804550000001</v>
      </c>
      <c r="I6357" s="5">
        <v>1890.2671</v>
      </c>
      <c r="J6357" s="5">
        <v>1701.2403899999999</v>
      </c>
      <c r="K6357" s="26">
        <v>0.21</v>
      </c>
    </row>
    <row r="6358" spans="1:11">
      <c r="A6358" s="4">
        <v>40696</v>
      </c>
      <c r="B6358" t="s">
        <v>9707</v>
      </c>
      <c r="C6358" s="5">
        <f>IF($F$2=0," - ",Tabla1[[#This Row],[Base Precio de Lista neto]])</f>
        <v>2385.8116</v>
      </c>
      <c r="D6358" s="5">
        <f>IF($F$2=0," - ",Tabla1[[#This Row],[Base Precio de Lista neto]]*(1-$F$2))</f>
        <v>1670.0681199999999</v>
      </c>
      <c r="E6358" s="5">
        <f>IF($F$2=0," - ",Tabla1[[#This Row],[Base para Mejor precio]]*(1-$F$2))</f>
        <v>1503.0613079999998</v>
      </c>
      <c r="F6358" s="4" t="s">
        <v>6</v>
      </c>
      <c r="G6358" s="16" t="s">
        <v>6131</v>
      </c>
      <c r="H6358" s="5">
        <f>IFERROR(IF($F$3=0,"-",Tabla1[[#This Row],[Precio de Cliente neto]]*(1+$F$3)),"-")</f>
        <v>2505.1021799999999</v>
      </c>
      <c r="I6358" s="5">
        <v>2385.8116</v>
      </c>
      <c r="J6358" s="5">
        <v>2147.2304399999998</v>
      </c>
      <c r="K6358" s="26">
        <v>0.21</v>
      </c>
    </row>
    <row r="6359" spans="1:11">
      <c r="A6359" s="4">
        <v>40697</v>
      </c>
      <c r="B6359" t="s">
        <v>9708</v>
      </c>
      <c r="C6359" s="5">
        <f>IF($F$2=0," - ",Tabla1[[#This Row],[Base Precio de Lista neto]])</f>
        <v>2566.623</v>
      </c>
      <c r="D6359" s="5">
        <f>IF($F$2=0," - ",Tabla1[[#This Row],[Base Precio de Lista neto]]*(1-$F$2))</f>
        <v>1796.6360999999999</v>
      </c>
      <c r="E6359" s="5">
        <f>IF($F$2=0," - ",Tabla1[[#This Row],[Base para Mejor precio]]*(1-$F$2))</f>
        <v>1616.9724899999999</v>
      </c>
      <c r="F6359" s="4" t="s">
        <v>6</v>
      </c>
      <c r="G6359" s="16" t="s">
        <v>6131</v>
      </c>
      <c r="H6359" s="5">
        <f>IFERROR(IF($F$3=0,"-",Tabla1[[#This Row],[Precio de Cliente neto]]*(1+$F$3)),"-")</f>
        <v>2694.95415</v>
      </c>
      <c r="I6359" s="5">
        <v>2566.623</v>
      </c>
      <c r="J6359" s="5">
        <v>2309.9607000000001</v>
      </c>
      <c r="K6359" s="26">
        <v>0.21</v>
      </c>
    </row>
    <row r="6360" spans="1:11">
      <c r="A6360" s="4">
        <v>40698</v>
      </c>
      <c r="B6360" t="s">
        <v>9709</v>
      </c>
      <c r="C6360" s="5">
        <f>IF($F$2=0," - ",Tabla1[[#This Row],[Base Precio de Lista neto]])</f>
        <v>2706.2267000000002</v>
      </c>
      <c r="D6360" s="5">
        <f>IF($F$2=0," - ",Tabla1[[#This Row],[Base Precio de Lista neto]]*(1-$F$2))</f>
        <v>1894.35869</v>
      </c>
      <c r="E6360" s="5">
        <f>IF($F$2=0," - ",Tabla1[[#This Row],[Base para Mejor precio]]*(1-$F$2))</f>
        <v>1704.9228209999999</v>
      </c>
      <c r="F6360" s="4" t="s">
        <v>6</v>
      </c>
      <c r="G6360" s="16" t="s">
        <v>6131</v>
      </c>
      <c r="H6360" s="5">
        <f>IFERROR(IF($F$3=0,"-",Tabla1[[#This Row],[Precio de Cliente neto]]*(1+$F$3)),"-")</f>
        <v>2841.538035</v>
      </c>
      <c r="I6360" s="5">
        <v>2706.2267000000002</v>
      </c>
      <c r="J6360" s="5">
        <v>2435.60403</v>
      </c>
      <c r="K6360" s="26">
        <v>0.21</v>
      </c>
    </row>
    <row r="6361" spans="1:11">
      <c r="A6361" s="4">
        <v>40699</v>
      </c>
      <c r="B6361" t="s">
        <v>9710</v>
      </c>
      <c r="C6361" s="5">
        <f>IF($F$2=0," - ",Tabla1[[#This Row],[Base Precio de Lista neto]])</f>
        <v>2839.0542999999998</v>
      </c>
      <c r="D6361" s="5">
        <f>IF($F$2=0," - ",Tabla1[[#This Row],[Base Precio de Lista neto]]*(1-$F$2))</f>
        <v>1987.3380099999997</v>
      </c>
      <c r="E6361" s="5">
        <f>IF($F$2=0," - ",Tabla1[[#This Row],[Base para Mejor precio]]*(1-$F$2))</f>
        <v>1788.6042089999999</v>
      </c>
      <c r="F6361" s="4" t="s">
        <v>6</v>
      </c>
      <c r="G6361" s="16" t="s">
        <v>6131</v>
      </c>
      <c r="H6361" s="5">
        <f>IFERROR(IF($F$3=0,"-",Tabla1[[#This Row],[Precio de Cliente neto]]*(1+$F$3)),"-")</f>
        <v>2981.0070149999997</v>
      </c>
      <c r="I6361" s="5">
        <v>2839.0542999999998</v>
      </c>
      <c r="J6361" s="5">
        <v>2555.14887</v>
      </c>
      <c r="K6361" s="26">
        <v>0.21</v>
      </c>
    </row>
    <row r="6362" spans="1:11">
      <c r="A6362" s="4">
        <v>40700</v>
      </c>
      <c r="B6362" t="s">
        <v>9711</v>
      </c>
      <c r="C6362" s="5">
        <f>IF($F$2=0," - ",Tabla1[[#This Row],[Base Precio de Lista neto]])</f>
        <v>2938.0011</v>
      </c>
      <c r="D6362" s="5">
        <f>IF($F$2=0," - ",Tabla1[[#This Row],[Base Precio de Lista neto]]*(1-$F$2))</f>
        <v>2056.60077</v>
      </c>
      <c r="E6362" s="5">
        <f>IF($F$2=0," - ",Tabla1[[#This Row],[Base para Mejor precio]]*(1-$F$2))</f>
        <v>1850.9406929999998</v>
      </c>
      <c r="F6362" s="4" t="s">
        <v>6</v>
      </c>
      <c r="G6362" s="16" t="s">
        <v>6131</v>
      </c>
      <c r="H6362" s="5">
        <f>IFERROR(IF($F$3=0,"-",Tabla1[[#This Row],[Precio de Cliente neto]]*(1+$F$3)),"-")</f>
        <v>3084.901155</v>
      </c>
      <c r="I6362" s="5">
        <v>2938.0011</v>
      </c>
      <c r="J6362" s="5">
        <v>2644.2009899999998</v>
      </c>
      <c r="K6362" s="26">
        <v>0.21</v>
      </c>
    </row>
    <row r="6363" spans="1:11">
      <c r="A6363" s="4">
        <v>40701</v>
      </c>
      <c r="B6363" t="s">
        <v>9712</v>
      </c>
      <c r="C6363" s="5">
        <f>IF($F$2=0," - ",Tabla1[[#This Row],[Base Precio de Lista neto]])</f>
        <v>3145.1118999999999</v>
      </c>
      <c r="D6363" s="5">
        <f>IF($F$2=0," - ",Tabla1[[#This Row],[Base Precio de Lista neto]]*(1-$F$2))</f>
        <v>2201.5783299999998</v>
      </c>
      <c r="E6363" s="5">
        <f>IF($F$2=0," - ",Tabla1[[#This Row],[Base para Mejor precio]]*(1-$F$2))</f>
        <v>1981.4204970000001</v>
      </c>
      <c r="F6363" s="4" t="s">
        <v>6</v>
      </c>
      <c r="G6363" s="16" t="s">
        <v>6131</v>
      </c>
      <c r="H6363" s="5">
        <f>IFERROR(IF($F$3=0,"-",Tabla1[[#This Row],[Precio de Cliente neto]]*(1+$F$3)),"-")</f>
        <v>3302.3674949999995</v>
      </c>
      <c r="I6363" s="5">
        <v>3145.1118999999999</v>
      </c>
      <c r="J6363" s="5">
        <v>2830.6007100000002</v>
      </c>
      <c r="K6363" s="26">
        <v>0.21</v>
      </c>
    </row>
    <row r="6364" spans="1:11">
      <c r="A6364" s="4">
        <v>40702</v>
      </c>
      <c r="B6364" t="s">
        <v>9713</v>
      </c>
      <c r="C6364" s="5">
        <f>IF($F$2=0," - ",Tabla1[[#This Row],[Base Precio de Lista neto]])</f>
        <v>3151.3449000000001</v>
      </c>
      <c r="D6364" s="5">
        <f>IF($F$2=0," - ",Tabla1[[#This Row],[Base Precio de Lista neto]]*(1-$F$2))</f>
        <v>2205.9414299999999</v>
      </c>
      <c r="E6364" s="5">
        <f>IF($F$2=0," - ",Tabla1[[#This Row],[Base para Mejor precio]]*(1-$F$2))</f>
        <v>1985.3472870000001</v>
      </c>
      <c r="F6364" s="4" t="s">
        <v>6</v>
      </c>
      <c r="G6364" s="16" t="s">
        <v>6131</v>
      </c>
      <c r="H6364" s="5">
        <f>IFERROR(IF($F$3=0,"-",Tabla1[[#This Row],[Precio de Cliente neto]]*(1+$F$3)),"-")</f>
        <v>3308.9121449999998</v>
      </c>
      <c r="I6364" s="5">
        <v>3151.3449000000001</v>
      </c>
      <c r="J6364" s="5">
        <v>2836.2104100000001</v>
      </c>
      <c r="K6364" s="26">
        <v>0.21</v>
      </c>
    </row>
    <row r="6365" spans="1:11">
      <c r="A6365" s="4">
        <v>40703</v>
      </c>
      <c r="B6365" t="s">
        <v>9714</v>
      </c>
      <c r="C6365" s="5">
        <f>IF($F$2=0," - ",Tabla1[[#This Row],[Base Precio de Lista neto]])</f>
        <v>3151.3449000000001</v>
      </c>
      <c r="D6365" s="5">
        <f>IF($F$2=0," - ",Tabla1[[#This Row],[Base Precio de Lista neto]]*(1-$F$2))</f>
        <v>2205.9414299999999</v>
      </c>
      <c r="E6365" s="5">
        <f>IF($F$2=0," - ",Tabla1[[#This Row],[Base para Mejor precio]]*(1-$F$2))</f>
        <v>1985.3472870000001</v>
      </c>
      <c r="F6365" s="4" t="s">
        <v>6</v>
      </c>
      <c r="G6365" s="16" t="s">
        <v>6131</v>
      </c>
      <c r="H6365" s="5">
        <f>IFERROR(IF($F$3=0,"-",Tabla1[[#This Row],[Precio de Cliente neto]]*(1+$F$3)),"-")</f>
        <v>3308.9121449999998</v>
      </c>
      <c r="I6365" s="5">
        <v>3151.3449000000001</v>
      </c>
      <c r="J6365" s="5">
        <v>2836.2104100000001</v>
      </c>
      <c r="K6365" s="26">
        <v>0.21</v>
      </c>
    </row>
    <row r="6366" spans="1:11">
      <c r="A6366" s="4">
        <v>40704</v>
      </c>
      <c r="B6366" t="s">
        <v>9715</v>
      </c>
      <c r="C6366" s="5">
        <f>IF($F$2=0," - ",Tabla1[[#This Row],[Base Precio de Lista neto]])</f>
        <v>3470.1408999999999</v>
      </c>
      <c r="D6366" s="5">
        <f>IF($F$2=0," - ",Tabla1[[#This Row],[Base Precio de Lista neto]]*(1-$F$2))</f>
        <v>2429.09863</v>
      </c>
      <c r="E6366" s="5">
        <f>IF($F$2=0," - ",Tabla1[[#This Row],[Base para Mejor precio]]*(1-$F$2))</f>
        <v>2186.1887670000001</v>
      </c>
      <c r="F6366" s="4" t="s">
        <v>6</v>
      </c>
      <c r="G6366" s="16" t="s">
        <v>6131</v>
      </c>
      <c r="H6366" s="5">
        <f>IFERROR(IF($F$3=0,"-",Tabla1[[#This Row],[Precio de Cliente neto]]*(1+$F$3)),"-")</f>
        <v>3643.6479449999997</v>
      </c>
      <c r="I6366" s="5">
        <v>3470.1408999999999</v>
      </c>
      <c r="J6366" s="5">
        <v>3123.1268100000002</v>
      </c>
      <c r="K6366" s="26">
        <v>0.21</v>
      </c>
    </row>
    <row r="6367" spans="1:11">
      <c r="A6367" s="4">
        <v>40705</v>
      </c>
      <c r="B6367" t="s">
        <v>9716</v>
      </c>
      <c r="C6367" s="5">
        <f>IF($F$2=0," - ",Tabla1[[#This Row],[Base Precio de Lista neto]])</f>
        <v>4340.3190999999997</v>
      </c>
      <c r="D6367" s="5">
        <f>IF($F$2=0," - ",Tabla1[[#This Row],[Base Precio de Lista neto]]*(1-$F$2))</f>
        <v>3038.2233699999997</v>
      </c>
      <c r="E6367" s="5">
        <f>IF($F$2=0," - ",Tabla1[[#This Row],[Base para Mejor precio]]*(1-$F$2))</f>
        <v>2734.4010329999996</v>
      </c>
      <c r="F6367" s="4" t="s">
        <v>6</v>
      </c>
      <c r="G6367" s="16" t="s">
        <v>6131</v>
      </c>
      <c r="H6367" s="5">
        <f>IFERROR(IF($F$3=0,"-",Tabla1[[#This Row],[Precio de Cliente neto]]*(1+$F$3)),"-")</f>
        <v>4557.3350549999996</v>
      </c>
      <c r="I6367" s="5">
        <v>4340.3190999999997</v>
      </c>
      <c r="J6367" s="5">
        <v>3906.28719</v>
      </c>
      <c r="K6367" s="26">
        <v>0.21</v>
      </c>
    </row>
    <row r="6368" spans="1:11">
      <c r="A6368" s="4">
        <v>40706</v>
      </c>
      <c r="B6368" t="s">
        <v>9717</v>
      </c>
      <c r="C6368" s="5">
        <f>IF($F$2=0," - ",Tabla1[[#This Row],[Base Precio de Lista neto]])</f>
        <v>4340.3190999999997</v>
      </c>
      <c r="D6368" s="5">
        <f>IF($F$2=0," - ",Tabla1[[#This Row],[Base Precio de Lista neto]]*(1-$F$2))</f>
        <v>3038.2233699999997</v>
      </c>
      <c r="E6368" s="5">
        <f>IF($F$2=0," - ",Tabla1[[#This Row],[Base para Mejor precio]]*(1-$F$2))</f>
        <v>2734.4010329999996</v>
      </c>
      <c r="F6368" s="4" t="s">
        <v>6</v>
      </c>
      <c r="G6368" s="16" t="s">
        <v>6131</v>
      </c>
      <c r="H6368" s="5">
        <f>IFERROR(IF($F$3=0,"-",Tabla1[[#This Row],[Precio de Cliente neto]]*(1+$F$3)),"-")</f>
        <v>4557.3350549999996</v>
      </c>
      <c r="I6368" s="5">
        <v>4340.3190999999997</v>
      </c>
      <c r="J6368" s="5">
        <v>3906.28719</v>
      </c>
      <c r="K6368" s="26">
        <v>0.21</v>
      </c>
    </row>
    <row r="6369" spans="1:11">
      <c r="A6369" s="4">
        <v>40707</v>
      </c>
      <c r="B6369" t="s">
        <v>9718</v>
      </c>
      <c r="C6369" s="5">
        <f>IF($F$2=0," - ",Tabla1[[#This Row],[Base Precio de Lista neto]])</f>
        <v>4340.3190999999997</v>
      </c>
      <c r="D6369" s="5">
        <f>IF($F$2=0," - ",Tabla1[[#This Row],[Base Precio de Lista neto]]*(1-$F$2))</f>
        <v>3038.2233699999997</v>
      </c>
      <c r="E6369" s="5">
        <f>IF($F$2=0," - ",Tabla1[[#This Row],[Base para Mejor precio]]*(1-$F$2))</f>
        <v>2734.4010329999996</v>
      </c>
      <c r="F6369" s="4" t="s">
        <v>6</v>
      </c>
      <c r="G6369" s="16" t="s">
        <v>6131</v>
      </c>
      <c r="H6369" s="5">
        <f>IFERROR(IF($F$3=0,"-",Tabla1[[#This Row],[Precio de Cliente neto]]*(1+$F$3)),"-")</f>
        <v>4557.3350549999996</v>
      </c>
      <c r="I6369" s="5">
        <v>4340.3190999999997</v>
      </c>
      <c r="J6369" s="5">
        <v>3906.28719</v>
      </c>
      <c r="K6369" s="26">
        <v>0.21</v>
      </c>
    </row>
    <row r="6370" spans="1:11">
      <c r="A6370" s="4">
        <v>40708</v>
      </c>
      <c r="B6370" t="s">
        <v>9719</v>
      </c>
      <c r="C6370" s="5">
        <f>IF($F$2=0," - ",Tabla1[[#This Row],[Base Precio de Lista neto]])</f>
        <v>4422.7253000000001</v>
      </c>
      <c r="D6370" s="5">
        <f>IF($F$2=0," - ",Tabla1[[#This Row],[Base Precio de Lista neto]]*(1-$F$2))</f>
        <v>3095.90771</v>
      </c>
      <c r="E6370" s="5">
        <f>IF($F$2=0," - ",Tabla1[[#This Row],[Base para Mejor precio]]*(1-$F$2))</f>
        <v>2786.3169389999998</v>
      </c>
      <c r="F6370" s="4" t="s">
        <v>6</v>
      </c>
      <c r="G6370" s="16" t="s">
        <v>6131</v>
      </c>
      <c r="H6370" s="5">
        <f>IFERROR(IF($F$3=0,"-",Tabla1[[#This Row],[Precio de Cliente neto]]*(1+$F$3)),"-")</f>
        <v>4643.8615650000002</v>
      </c>
      <c r="I6370" s="5">
        <v>4422.7253000000001</v>
      </c>
      <c r="J6370" s="5">
        <v>3980.4527699999999</v>
      </c>
      <c r="K6370" s="26">
        <v>0.21</v>
      </c>
    </row>
    <row r="6371" spans="1:11">
      <c r="A6371" s="4">
        <v>40709</v>
      </c>
      <c r="B6371" t="s">
        <v>9720</v>
      </c>
      <c r="C6371" s="5">
        <f>IF($F$2=0," - ",Tabla1[[#This Row],[Base Precio de Lista neto]])</f>
        <v>8665.7263999999996</v>
      </c>
      <c r="D6371" s="5">
        <f>IF($F$2=0," - ",Tabla1[[#This Row],[Base Precio de Lista neto]]*(1-$F$2))</f>
        <v>6066.0084799999995</v>
      </c>
      <c r="E6371" s="5">
        <f>IF($F$2=0," - ",Tabla1[[#This Row],[Base para Mejor precio]]*(1-$F$2))</f>
        <v>5459.4076319999995</v>
      </c>
      <c r="F6371" s="4" t="s">
        <v>6</v>
      </c>
      <c r="G6371" s="16" t="s">
        <v>6131</v>
      </c>
      <c r="H6371" s="5">
        <f>IFERROR(IF($F$3=0,"-",Tabla1[[#This Row],[Precio de Cliente neto]]*(1+$F$3)),"-")</f>
        <v>9099.0127199999988</v>
      </c>
      <c r="I6371" s="5">
        <v>8665.7263999999996</v>
      </c>
      <c r="J6371" s="5">
        <v>7799.1537600000001</v>
      </c>
      <c r="K6371" s="26">
        <v>0.21</v>
      </c>
    </row>
    <row r="6372" spans="1:11">
      <c r="A6372" s="4">
        <v>40710</v>
      </c>
      <c r="B6372" t="s">
        <v>9721</v>
      </c>
      <c r="C6372" s="5">
        <f>IF($F$2=0," - ",Tabla1[[#This Row],[Base Precio de Lista neto]])</f>
        <v>8665.7263999999996</v>
      </c>
      <c r="D6372" s="5">
        <f>IF($F$2=0," - ",Tabla1[[#This Row],[Base Precio de Lista neto]]*(1-$F$2))</f>
        <v>6066.0084799999995</v>
      </c>
      <c r="E6372" s="5">
        <f>IF($F$2=0," - ",Tabla1[[#This Row],[Base para Mejor precio]]*(1-$F$2))</f>
        <v>5459.4076319999995</v>
      </c>
      <c r="F6372" s="4" t="s">
        <v>6</v>
      </c>
      <c r="G6372" s="16" t="s">
        <v>6131</v>
      </c>
      <c r="H6372" s="5">
        <f>IFERROR(IF($F$3=0,"-",Tabla1[[#This Row],[Precio de Cliente neto]]*(1+$F$3)),"-")</f>
        <v>9099.0127199999988</v>
      </c>
      <c r="I6372" s="5">
        <v>8665.7263999999996</v>
      </c>
      <c r="J6372" s="5">
        <v>7799.1537600000001</v>
      </c>
      <c r="K6372" s="26">
        <v>0.21</v>
      </c>
    </row>
    <row r="6373" spans="1:11">
      <c r="A6373" s="4">
        <v>40711</v>
      </c>
      <c r="B6373" t="s">
        <v>9722</v>
      </c>
      <c r="C6373" s="5">
        <f>IF($F$2=0," - ",Tabla1[[#This Row],[Base Precio de Lista neto]])</f>
        <v>1413.6989000000001</v>
      </c>
      <c r="D6373" s="5">
        <f>IF($F$2=0," - ",Tabla1[[#This Row],[Base Precio de Lista neto]]*(1-$F$2))</f>
        <v>989.58923000000004</v>
      </c>
      <c r="E6373" s="5">
        <f>IF($F$2=0," - ",Tabla1[[#This Row],[Base para Mejor precio]]*(1-$F$2))</f>
        <v>890.6303069999999</v>
      </c>
      <c r="F6373" s="4" t="s">
        <v>6</v>
      </c>
      <c r="G6373" s="16" t="s">
        <v>6131</v>
      </c>
      <c r="H6373" s="5">
        <f>IFERROR(IF($F$3=0,"-",Tabla1[[#This Row],[Precio de Cliente neto]]*(1+$F$3)),"-")</f>
        <v>1484.3838450000001</v>
      </c>
      <c r="I6373" s="5">
        <v>1413.6989000000001</v>
      </c>
      <c r="J6373" s="5">
        <v>1272.3290099999999</v>
      </c>
      <c r="K6373" s="26">
        <v>0.21</v>
      </c>
    </row>
    <row r="6374" spans="1:11">
      <c r="A6374" s="4">
        <v>40712</v>
      </c>
      <c r="B6374" t="s">
        <v>9723</v>
      </c>
      <c r="C6374" s="5">
        <f>IF($F$2=0," - ",Tabla1[[#This Row],[Base Precio de Lista neto]])</f>
        <v>4238.6583000000001</v>
      </c>
      <c r="D6374" s="5">
        <f>IF($F$2=0," - ",Tabla1[[#This Row],[Base Precio de Lista neto]]*(1-$F$2))</f>
        <v>2967.0608099999999</v>
      </c>
      <c r="E6374" s="5">
        <f>IF($F$2=0," - ",Tabla1[[#This Row],[Base para Mejor precio]]*(1-$F$2))</f>
        <v>2670.3547289999997</v>
      </c>
      <c r="F6374" s="4" t="s">
        <v>6</v>
      </c>
      <c r="G6374" s="16" t="s">
        <v>6131</v>
      </c>
      <c r="H6374" s="5">
        <f>IFERROR(IF($F$3=0,"-",Tabla1[[#This Row],[Precio de Cliente neto]]*(1+$F$3)),"-")</f>
        <v>4450.5912150000004</v>
      </c>
      <c r="I6374" s="5">
        <v>4238.6583000000001</v>
      </c>
      <c r="J6374" s="5">
        <v>3814.7924699999999</v>
      </c>
      <c r="K6374" s="26">
        <v>0.21</v>
      </c>
    </row>
    <row r="6375" spans="1:11">
      <c r="A6375" s="4">
        <v>40713</v>
      </c>
      <c r="B6375" t="s">
        <v>9724</v>
      </c>
      <c r="C6375" s="5">
        <f>IF($F$2=0," - ",Tabla1[[#This Row],[Base Precio de Lista neto]])</f>
        <v>1485.7028</v>
      </c>
      <c r="D6375" s="5">
        <f>IF($F$2=0," - ",Tabla1[[#This Row],[Base Precio de Lista neto]]*(1-$F$2))</f>
        <v>1039.9919600000001</v>
      </c>
      <c r="E6375" s="5">
        <f>IF($F$2=0," - ",Tabla1[[#This Row],[Base para Mejor precio]]*(1-$F$2))</f>
        <v>935.99276399999997</v>
      </c>
      <c r="F6375" s="4" t="s">
        <v>6</v>
      </c>
      <c r="G6375" s="16" t="s">
        <v>6131</v>
      </c>
      <c r="H6375" s="5">
        <f>IFERROR(IF($F$3=0,"-",Tabla1[[#This Row],[Precio de Cliente neto]]*(1+$F$3)),"-")</f>
        <v>1559.98794</v>
      </c>
      <c r="I6375" s="5">
        <v>1485.7028</v>
      </c>
      <c r="J6375" s="5">
        <v>1337.1325200000001</v>
      </c>
      <c r="K6375" s="26">
        <v>0.21</v>
      </c>
    </row>
    <row r="6376" spans="1:11">
      <c r="A6376" s="4">
        <v>40714</v>
      </c>
      <c r="B6376" t="s">
        <v>9725</v>
      </c>
      <c r="C6376" s="5">
        <f>IF($F$2=0," - ",Tabla1[[#This Row],[Base Precio de Lista neto]])</f>
        <v>2058.1864999999998</v>
      </c>
      <c r="D6376" s="5">
        <f>IF($F$2=0," - ",Tabla1[[#This Row],[Base Precio de Lista neto]]*(1-$F$2))</f>
        <v>1440.7305499999998</v>
      </c>
      <c r="E6376" s="5">
        <f>IF($F$2=0," - ",Tabla1[[#This Row],[Base para Mejor precio]]*(1-$F$2))</f>
        <v>1296.6574949999999</v>
      </c>
      <c r="F6376" s="4" t="s">
        <v>6</v>
      </c>
      <c r="G6376" s="16" t="s">
        <v>6131</v>
      </c>
      <c r="H6376" s="5">
        <f>IFERROR(IF($F$3=0,"-",Tabla1[[#This Row],[Precio de Cliente neto]]*(1+$F$3)),"-")</f>
        <v>2161.0958249999994</v>
      </c>
      <c r="I6376" s="5">
        <v>2058.1864999999998</v>
      </c>
      <c r="J6376" s="5">
        <v>1852.3678500000001</v>
      </c>
      <c r="K6376" s="26">
        <v>0.21</v>
      </c>
    </row>
    <row r="6377" spans="1:11">
      <c r="A6377" s="4">
        <v>40715</v>
      </c>
      <c r="B6377" t="s">
        <v>9726</v>
      </c>
      <c r="C6377" s="5">
        <f>IF($F$2=0," - ",Tabla1[[#This Row],[Base Precio de Lista neto]])</f>
        <v>3406.6958</v>
      </c>
      <c r="D6377" s="5">
        <f>IF($F$2=0," - ",Tabla1[[#This Row],[Base Precio de Lista neto]]*(1-$F$2))</f>
        <v>2384.6870599999997</v>
      </c>
      <c r="E6377" s="5">
        <f>IF($F$2=0," - ",Tabla1[[#This Row],[Base para Mejor precio]]*(1-$F$2))</f>
        <v>2146.2183540000001</v>
      </c>
      <c r="F6377" s="4" t="s">
        <v>6</v>
      </c>
      <c r="G6377" s="16" t="s">
        <v>6131</v>
      </c>
      <c r="H6377" s="5">
        <f>IFERROR(IF($F$3=0,"-",Tabla1[[#This Row],[Precio de Cliente neto]]*(1+$F$3)),"-")</f>
        <v>3577.0305899999994</v>
      </c>
      <c r="I6377" s="5">
        <v>3406.6958</v>
      </c>
      <c r="J6377" s="5">
        <v>3066.0262200000002</v>
      </c>
      <c r="K6377" s="26">
        <v>0.21</v>
      </c>
    </row>
    <row r="6378" spans="1:11">
      <c r="A6378" s="4">
        <v>40716</v>
      </c>
      <c r="B6378" t="s">
        <v>9727</v>
      </c>
      <c r="C6378" s="5">
        <f>IF($F$2=0," - ",Tabla1[[#This Row],[Base Precio de Lista neto]])</f>
        <v>5855.942</v>
      </c>
      <c r="D6378" s="5">
        <f>IF($F$2=0," - ",Tabla1[[#This Row],[Base Precio de Lista neto]]*(1-$F$2))</f>
        <v>4099.1593999999996</v>
      </c>
      <c r="E6378" s="5">
        <f>IF($F$2=0," - ",Tabla1[[#This Row],[Base para Mejor precio]]*(1-$F$2))</f>
        <v>3689.2434599999992</v>
      </c>
      <c r="F6378" s="4" t="s">
        <v>6</v>
      </c>
      <c r="G6378" s="16" t="s">
        <v>6131</v>
      </c>
      <c r="H6378" s="5">
        <f>IFERROR(IF($F$3=0,"-",Tabla1[[#This Row],[Precio de Cliente neto]]*(1+$F$3)),"-")</f>
        <v>6148.7390999999989</v>
      </c>
      <c r="I6378" s="5">
        <v>5855.942</v>
      </c>
      <c r="J6378" s="5">
        <v>5270.3477999999996</v>
      </c>
      <c r="K6378" s="26">
        <v>0.21</v>
      </c>
    </row>
    <row r="6379" spans="1:11">
      <c r="A6379" s="4">
        <v>40717</v>
      </c>
      <c r="B6379" t="s">
        <v>9728</v>
      </c>
      <c r="C6379" s="5">
        <f>IF($F$2=0," - ",Tabla1[[#This Row],[Base Precio de Lista neto]])</f>
        <v>6944.1680999999999</v>
      </c>
      <c r="D6379" s="5">
        <f>IF($F$2=0," - ",Tabla1[[#This Row],[Base Precio de Lista neto]]*(1-$F$2))</f>
        <v>4860.9176699999998</v>
      </c>
      <c r="E6379" s="5">
        <f>IF($F$2=0," - ",Tabla1[[#This Row],[Base para Mejor precio]]*(1-$F$2))</f>
        <v>4374.8259029999999</v>
      </c>
      <c r="F6379" s="4" t="s">
        <v>6</v>
      </c>
      <c r="G6379" s="16" t="s">
        <v>6131</v>
      </c>
      <c r="H6379" s="5">
        <f>IFERROR(IF($F$3=0,"-",Tabla1[[#This Row],[Precio de Cliente neto]]*(1+$F$3)),"-")</f>
        <v>7291.3765050000002</v>
      </c>
      <c r="I6379" s="5">
        <v>6944.1680999999999</v>
      </c>
      <c r="J6379" s="5">
        <v>6249.7512900000002</v>
      </c>
      <c r="K6379" s="26">
        <v>0.21</v>
      </c>
    </row>
    <row r="6380" spans="1:11">
      <c r="A6380" s="4">
        <v>40718</v>
      </c>
      <c r="B6380" t="s">
        <v>9729</v>
      </c>
      <c r="C6380" s="5">
        <f>IF($F$2=0," - ",Tabla1[[#This Row],[Base Precio de Lista neto]])</f>
        <v>2971.4576000000002</v>
      </c>
      <c r="D6380" s="5">
        <f>IF($F$2=0," - ",Tabla1[[#This Row],[Base Precio de Lista neto]]*(1-$F$2))</f>
        <v>2080.0203200000001</v>
      </c>
      <c r="E6380" s="5">
        <f>IF($F$2=0," - ",Tabla1[[#This Row],[Base para Mejor precio]]*(1-$F$2))</f>
        <v>1872.0182879999998</v>
      </c>
      <c r="F6380" s="4" t="s">
        <v>6</v>
      </c>
      <c r="G6380" s="16" t="s">
        <v>6131</v>
      </c>
      <c r="H6380" s="5">
        <f>IFERROR(IF($F$3=0,"-",Tabla1[[#This Row],[Precio de Cliente neto]]*(1+$F$3)),"-")</f>
        <v>3120.0304800000004</v>
      </c>
      <c r="I6380" s="5">
        <v>2971.4576000000002</v>
      </c>
      <c r="J6380" s="5">
        <v>2674.3118399999998</v>
      </c>
      <c r="K6380" s="26">
        <v>0.21</v>
      </c>
    </row>
    <row r="6381" spans="1:11">
      <c r="A6381" s="4">
        <v>40719</v>
      </c>
      <c r="B6381" t="s">
        <v>9730</v>
      </c>
      <c r="C6381" s="5">
        <f>IF($F$2=0," - ",Tabla1[[#This Row],[Base Precio de Lista neto]])</f>
        <v>4115.9552000000003</v>
      </c>
      <c r="D6381" s="5">
        <f>IF($F$2=0," - ",Tabla1[[#This Row],[Base Precio de Lista neto]]*(1-$F$2))</f>
        <v>2881.1686399999999</v>
      </c>
      <c r="E6381" s="5">
        <f>IF($F$2=0," - ",Tabla1[[#This Row],[Base para Mejor precio]]*(1-$F$2))</f>
        <v>2593.0517759999998</v>
      </c>
      <c r="F6381" s="4" t="s">
        <v>6</v>
      </c>
      <c r="G6381" s="16" t="s">
        <v>6131</v>
      </c>
      <c r="H6381" s="5">
        <f>IFERROR(IF($F$3=0,"-",Tabla1[[#This Row],[Precio de Cliente neto]]*(1+$F$3)),"-")</f>
        <v>4321.7529599999998</v>
      </c>
      <c r="I6381" s="5">
        <v>4115.9552000000003</v>
      </c>
      <c r="J6381" s="5">
        <v>3704.35968</v>
      </c>
      <c r="K6381" s="26">
        <v>0.21</v>
      </c>
    </row>
    <row r="6382" spans="1:11">
      <c r="A6382" s="4">
        <v>40720</v>
      </c>
      <c r="B6382" t="s">
        <v>9731</v>
      </c>
      <c r="C6382" s="5">
        <f>IF($F$2=0," - ",Tabla1[[#This Row],[Base Precio de Lista neto]])</f>
        <v>6754.7403999999997</v>
      </c>
      <c r="D6382" s="5">
        <f>IF($F$2=0," - ",Tabla1[[#This Row],[Base Precio de Lista neto]]*(1-$F$2))</f>
        <v>4728.3182799999995</v>
      </c>
      <c r="E6382" s="5">
        <f>IF($F$2=0," - ",Tabla1[[#This Row],[Base para Mejor precio]]*(1-$F$2))</f>
        <v>4255.4864519999992</v>
      </c>
      <c r="F6382" s="4" t="s">
        <v>6</v>
      </c>
      <c r="G6382" s="16" t="s">
        <v>6131</v>
      </c>
      <c r="H6382" s="5">
        <f>IFERROR(IF($F$3=0,"-",Tabla1[[#This Row],[Precio de Cliente neto]]*(1+$F$3)),"-")</f>
        <v>7092.4774199999993</v>
      </c>
      <c r="I6382" s="5">
        <v>6754.7403999999997</v>
      </c>
      <c r="J6382" s="5">
        <v>6079.2663599999996</v>
      </c>
      <c r="K6382" s="26">
        <v>0.21</v>
      </c>
    </row>
    <row r="6383" spans="1:11">
      <c r="A6383" s="4">
        <v>40721</v>
      </c>
      <c r="B6383" t="s">
        <v>9732</v>
      </c>
      <c r="C6383" s="5">
        <f>IF($F$2=0," - ",Tabla1[[#This Row],[Base Precio de Lista neto]])</f>
        <v>11716.7726</v>
      </c>
      <c r="D6383" s="5">
        <f>IF($F$2=0," - ",Tabla1[[#This Row],[Base Precio de Lista neto]]*(1-$F$2))</f>
        <v>8201.7408199999991</v>
      </c>
      <c r="E6383" s="5">
        <f>IF($F$2=0," - ",Tabla1[[#This Row],[Base para Mejor precio]]*(1-$F$2))</f>
        <v>7381.5667379999995</v>
      </c>
      <c r="F6383" s="4" t="s">
        <v>6</v>
      </c>
      <c r="G6383" s="16" t="s">
        <v>6131</v>
      </c>
      <c r="H6383" s="5">
        <f>IFERROR(IF($F$3=0,"-",Tabla1[[#This Row],[Precio de Cliente neto]]*(1+$F$3)),"-")</f>
        <v>12302.611229999999</v>
      </c>
      <c r="I6383" s="5">
        <v>11716.7726</v>
      </c>
      <c r="J6383" s="5">
        <v>10545.09534</v>
      </c>
      <c r="K6383" s="26">
        <v>0.21</v>
      </c>
    </row>
    <row r="6384" spans="1:11">
      <c r="A6384" s="4">
        <v>40722</v>
      </c>
      <c r="B6384" t="s">
        <v>9733</v>
      </c>
      <c r="C6384" s="5">
        <f>IF($F$2=0," - ",Tabla1[[#This Row],[Base Precio de Lista neto]])</f>
        <v>13872.210800000001</v>
      </c>
      <c r="D6384" s="5">
        <f>IF($F$2=0," - ",Tabla1[[#This Row],[Base Precio de Lista neto]]*(1-$F$2))</f>
        <v>9710.5475599999991</v>
      </c>
      <c r="E6384" s="5">
        <f>IF($F$2=0," - ",Tabla1[[#This Row],[Base para Mejor precio]]*(1-$F$2))</f>
        <v>8739.4928039999995</v>
      </c>
      <c r="F6384" s="4" t="s">
        <v>6</v>
      </c>
      <c r="G6384" s="16" t="s">
        <v>6131</v>
      </c>
      <c r="H6384" s="5">
        <f>IFERROR(IF($F$3=0,"-",Tabla1[[#This Row],[Precio de Cliente neto]]*(1+$F$3)),"-")</f>
        <v>14565.821339999999</v>
      </c>
      <c r="I6384" s="5">
        <v>13872.210800000001</v>
      </c>
      <c r="J6384" s="5">
        <v>12484.98972</v>
      </c>
      <c r="K6384" s="26">
        <v>0.21</v>
      </c>
    </row>
    <row r="6385" spans="1:11">
      <c r="A6385" s="4">
        <v>40736</v>
      </c>
      <c r="B6385" t="s">
        <v>9734</v>
      </c>
      <c r="C6385" s="5">
        <f>IF($F$2=0," - ",Tabla1[[#This Row],[Base Precio de Lista neto]])</f>
        <v>492.5333</v>
      </c>
      <c r="D6385" s="5">
        <f>IF($F$2=0," - ",Tabla1[[#This Row],[Base Precio de Lista neto]]*(1-$F$2))</f>
        <v>344.77330999999998</v>
      </c>
      <c r="E6385" s="5">
        <f>IF($F$2=0," - ",Tabla1[[#This Row],[Base para Mejor precio]]*(1-$F$2))</f>
        <v>310.29597899999999</v>
      </c>
      <c r="F6385" s="4" t="s">
        <v>6</v>
      </c>
      <c r="G6385" s="16" t="s">
        <v>6131</v>
      </c>
      <c r="H6385" s="5">
        <f>IFERROR(IF($F$3=0,"-",Tabla1[[#This Row],[Precio de Cliente neto]]*(1+$F$3)),"-")</f>
        <v>517.15996499999994</v>
      </c>
      <c r="I6385" s="5">
        <v>492.5333</v>
      </c>
      <c r="J6385" s="5">
        <v>443.27996999999999</v>
      </c>
      <c r="K6385" s="26">
        <v>0.21</v>
      </c>
    </row>
    <row r="6386" spans="1:11">
      <c r="A6386" s="4">
        <v>40737</v>
      </c>
      <c r="B6386" t="s">
        <v>9735</v>
      </c>
      <c r="C6386" s="5">
        <f>IF($F$2=0," - ",Tabla1[[#This Row],[Base Precio de Lista neto]])</f>
        <v>492.5333</v>
      </c>
      <c r="D6386" s="5">
        <f>IF($F$2=0," - ",Tabla1[[#This Row],[Base Precio de Lista neto]]*(1-$F$2))</f>
        <v>344.77330999999998</v>
      </c>
      <c r="E6386" s="5">
        <f>IF($F$2=0," - ",Tabla1[[#This Row],[Base para Mejor precio]]*(1-$F$2))</f>
        <v>310.29597899999999</v>
      </c>
      <c r="F6386" s="4" t="s">
        <v>6</v>
      </c>
      <c r="G6386" s="16" t="s">
        <v>6131</v>
      </c>
      <c r="H6386" s="5">
        <f>IFERROR(IF($F$3=0,"-",Tabla1[[#This Row],[Precio de Cliente neto]]*(1+$F$3)),"-")</f>
        <v>517.15996499999994</v>
      </c>
      <c r="I6386" s="5">
        <v>492.5333</v>
      </c>
      <c r="J6386" s="5">
        <v>443.27996999999999</v>
      </c>
      <c r="K6386" s="26">
        <v>0.21</v>
      </c>
    </row>
    <row r="6387" spans="1:11">
      <c r="A6387" s="4">
        <v>40738</v>
      </c>
      <c r="B6387" t="s">
        <v>9736</v>
      </c>
      <c r="C6387" s="5">
        <f>IF($F$2=0," - ",Tabla1[[#This Row],[Base Precio de Lista neto]])</f>
        <v>492.5333</v>
      </c>
      <c r="D6387" s="5">
        <f>IF($F$2=0," - ",Tabla1[[#This Row],[Base Precio de Lista neto]]*(1-$F$2))</f>
        <v>344.77330999999998</v>
      </c>
      <c r="E6387" s="5">
        <f>IF($F$2=0," - ",Tabla1[[#This Row],[Base para Mejor precio]]*(1-$F$2))</f>
        <v>310.29597899999999</v>
      </c>
      <c r="F6387" s="4" t="s">
        <v>6</v>
      </c>
      <c r="G6387" s="16" t="s">
        <v>6131</v>
      </c>
      <c r="H6387" s="5">
        <f>IFERROR(IF($F$3=0,"-",Tabla1[[#This Row],[Precio de Cliente neto]]*(1+$F$3)),"-")</f>
        <v>517.15996499999994</v>
      </c>
      <c r="I6387" s="5">
        <v>492.5333</v>
      </c>
      <c r="J6387" s="5">
        <v>443.27996999999999</v>
      </c>
      <c r="K6387" s="26">
        <v>0.21</v>
      </c>
    </row>
    <row r="6388" spans="1:11">
      <c r="A6388" s="4">
        <v>40739</v>
      </c>
      <c r="B6388" t="s">
        <v>9737</v>
      </c>
      <c r="C6388" s="5">
        <f>IF($F$2=0," - ",Tabla1[[#This Row],[Base Precio de Lista neto]])</f>
        <v>492.5333</v>
      </c>
      <c r="D6388" s="5">
        <f>IF($F$2=0," - ",Tabla1[[#This Row],[Base Precio de Lista neto]]*(1-$F$2))</f>
        <v>344.77330999999998</v>
      </c>
      <c r="E6388" s="5">
        <f>IF($F$2=0," - ",Tabla1[[#This Row],[Base para Mejor precio]]*(1-$F$2))</f>
        <v>310.29597899999999</v>
      </c>
      <c r="F6388" s="4" t="s">
        <v>6</v>
      </c>
      <c r="G6388" s="16" t="s">
        <v>6131</v>
      </c>
      <c r="H6388" s="5">
        <f>IFERROR(IF($F$3=0,"-",Tabla1[[#This Row],[Precio de Cliente neto]]*(1+$F$3)),"-")</f>
        <v>517.15996499999994</v>
      </c>
      <c r="I6388" s="5">
        <v>492.5333</v>
      </c>
      <c r="J6388" s="5">
        <v>443.27996999999999</v>
      </c>
      <c r="K6388" s="26">
        <v>0.21</v>
      </c>
    </row>
    <row r="6389" spans="1:11">
      <c r="A6389" s="4">
        <v>40740</v>
      </c>
      <c r="B6389" t="s">
        <v>9738</v>
      </c>
      <c r="C6389" s="5">
        <f>IF($F$2=0," - ",Tabla1[[#This Row],[Base Precio de Lista neto]])</f>
        <v>431.58359999999999</v>
      </c>
      <c r="D6389" s="5">
        <f>IF($F$2=0," - ",Tabla1[[#This Row],[Base Precio de Lista neto]]*(1-$F$2))</f>
        <v>302.10852</v>
      </c>
      <c r="E6389" s="5">
        <f>IF($F$2=0," - ",Tabla1[[#This Row],[Base para Mejor precio]]*(1-$F$2))</f>
        <v>271.89766799999995</v>
      </c>
      <c r="F6389" s="4" t="s">
        <v>6</v>
      </c>
      <c r="G6389" s="16" t="s">
        <v>6131</v>
      </c>
      <c r="H6389" s="5">
        <f>IFERROR(IF($F$3=0,"-",Tabla1[[#This Row],[Precio de Cliente neto]]*(1+$F$3)),"-")</f>
        <v>453.16278</v>
      </c>
      <c r="I6389" s="5">
        <v>431.58359999999999</v>
      </c>
      <c r="J6389" s="5">
        <v>388.42523999999997</v>
      </c>
      <c r="K6389" s="26">
        <v>0.21</v>
      </c>
    </row>
    <row r="6390" spans="1:11">
      <c r="A6390" s="4">
        <v>40741</v>
      </c>
      <c r="B6390" t="s">
        <v>9739</v>
      </c>
      <c r="C6390" s="5">
        <f>IF($F$2=0," - ",Tabla1[[#This Row],[Base Precio de Lista neto]])</f>
        <v>431.3843</v>
      </c>
      <c r="D6390" s="5">
        <f>IF($F$2=0," - ",Tabla1[[#This Row],[Base Precio de Lista neto]]*(1-$F$2))</f>
        <v>301.96900999999997</v>
      </c>
      <c r="E6390" s="5">
        <f>IF($F$2=0," - ",Tabla1[[#This Row],[Base para Mejor precio]]*(1-$F$2))</f>
        <v>271.772109</v>
      </c>
      <c r="F6390" s="4" t="s">
        <v>6</v>
      </c>
      <c r="G6390" s="16" t="s">
        <v>6131</v>
      </c>
      <c r="H6390" s="5">
        <f>IFERROR(IF($F$3=0,"-",Tabla1[[#This Row],[Precio de Cliente neto]]*(1+$F$3)),"-")</f>
        <v>452.95351499999992</v>
      </c>
      <c r="I6390" s="5">
        <v>431.3843</v>
      </c>
      <c r="J6390" s="5">
        <v>388.24587000000002</v>
      </c>
      <c r="K6390" s="26">
        <v>0.21</v>
      </c>
    </row>
    <row r="6391" spans="1:11">
      <c r="A6391" s="4">
        <v>40742</v>
      </c>
      <c r="B6391" t="s">
        <v>9740</v>
      </c>
      <c r="C6391" s="5">
        <f>IF($F$2=0," - ",Tabla1[[#This Row],[Base Precio de Lista neto]])</f>
        <v>431.3843</v>
      </c>
      <c r="D6391" s="5">
        <f>IF($F$2=0," - ",Tabla1[[#This Row],[Base Precio de Lista neto]]*(1-$F$2))</f>
        <v>301.96900999999997</v>
      </c>
      <c r="E6391" s="5">
        <f>IF($F$2=0," - ",Tabla1[[#This Row],[Base para Mejor precio]]*(1-$F$2))</f>
        <v>271.772109</v>
      </c>
      <c r="F6391" s="4" t="s">
        <v>6</v>
      </c>
      <c r="G6391" s="16" t="s">
        <v>6131</v>
      </c>
      <c r="H6391" s="5">
        <f>IFERROR(IF($F$3=0,"-",Tabla1[[#This Row],[Precio de Cliente neto]]*(1+$F$3)),"-")</f>
        <v>452.95351499999992</v>
      </c>
      <c r="I6391" s="5">
        <v>431.3843</v>
      </c>
      <c r="J6391" s="5">
        <v>388.24587000000002</v>
      </c>
      <c r="K6391" s="26">
        <v>0.21</v>
      </c>
    </row>
    <row r="6392" spans="1:11">
      <c r="A6392" s="4">
        <v>40743</v>
      </c>
      <c r="B6392" t="s">
        <v>9741</v>
      </c>
      <c r="C6392" s="5">
        <f>IF($F$2=0," - ",Tabla1[[#This Row],[Base Precio de Lista neto]])</f>
        <v>442.11169999999998</v>
      </c>
      <c r="D6392" s="5">
        <f>IF($F$2=0," - ",Tabla1[[#This Row],[Base Precio de Lista neto]]*(1-$F$2))</f>
        <v>309.47818999999998</v>
      </c>
      <c r="E6392" s="5">
        <f>IF($F$2=0," - ",Tabla1[[#This Row],[Base para Mejor precio]]*(1-$F$2))</f>
        <v>278.530371</v>
      </c>
      <c r="F6392" s="4" t="s">
        <v>6</v>
      </c>
      <c r="G6392" s="16" t="s">
        <v>6131</v>
      </c>
      <c r="H6392" s="5">
        <f>IFERROR(IF($F$3=0,"-",Tabla1[[#This Row],[Precio de Cliente neto]]*(1+$F$3)),"-")</f>
        <v>464.21728499999995</v>
      </c>
      <c r="I6392" s="5">
        <v>442.11169999999998</v>
      </c>
      <c r="J6392" s="5">
        <v>397.90053</v>
      </c>
      <c r="K6392" s="26">
        <v>0.21</v>
      </c>
    </row>
    <row r="6393" spans="1:11">
      <c r="A6393" s="4">
        <v>40744</v>
      </c>
      <c r="B6393" t="s">
        <v>9742</v>
      </c>
      <c r="C6393" s="5">
        <f>IF($F$2=0," - ",Tabla1[[#This Row],[Base Precio de Lista neto]])</f>
        <v>467.26240000000001</v>
      </c>
      <c r="D6393" s="5">
        <f>IF($F$2=0," - ",Tabla1[[#This Row],[Base Precio de Lista neto]]*(1-$F$2))</f>
        <v>327.08368000000002</v>
      </c>
      <c r="E6393" s="5">
        <f>IF($F$2=0," - ",Tabla1[[#This Row],[Base para Mejor precio]]*(1-$F$2))</f>
        <v>294.37531199999995</v>
      </c>
      <c r="F6393" s="4" t="s">
        <v>6</v>
      </c>
      <c r="G6393" s="16" t="s">
        <v>6131</v>
      </c>
      <c r="H6393" s="5">
        <f>IFERROR(IF($F$3=0,"-",Tabla1[[#This Row],[Precio de Cliente neto]]*(1+$F$3)),"-")</f>
        <v>490.62552000000005</v>
      </c>
      <c r="I6393" s="5">
        <v>467.26240000000001</v>
      </c>
      <c r="J6393" s="5">
        <v>420.53616</v>
      </c>
      <c r="K6393" s="26">
        <v>0.21</v>
      </c>
    </row>
    <row r="6394" spans="1:11">
      <c r="A6394" s="4">
        <v>40745</v>
      </c>
      <c r="B6394" t="s">
        <v>9743</v>
      </c>
      <c r="C6394" s="5">
        <f>IF($F$2=0," - ",Tabla1[[#This Row],[Base Precio de Lista neto]])</f>
        <v>493.87580000000003</v>
      </c>
      <c r="D6394" s="5">
        <f>IF($F$2=0," - ",Tabla1[[#This Row],[Base Precio de Lista neto]]*(1-$F$2))</f>
        <v>345.71305999999998</v>
      </c>
      <c r="E6394" s="5">
        <f>IF($F$2=0," - ",Tabla1[[#This Row],[Base para Mejor precio]]*(1-$F$2))</f>
        <v>311.14175399999999</v>
      </c>
      <c r="F6394" s="4" t="s">
        <v>6</v>
      </c>
      <c r="G6394" s="16" t="s">
        <v>6131</v>
      </c>
      <c r="H6394" s="5">
        <f>IFERROR(IF($F$3=0,"-",Tabla1[[#This Row],[Precio de Cliente neto]]*(1+$F$3)),"-")</f>
        <v>518.56958999999995</v>
      </c>
      <c r="I6394" s="5">
        <v>493.87580000000003</v>
      </c>
      <c r="J6394" s="5">
        <v>444.48822000000001</v>
      </c>
      <c r="K6394" s="26">
        <v>0.21</v>
      </c>
    </row>
    <row r="6395" spans="1:11">
      <c r="A6395" s="4">
        <v>40746</v>
      </c>
      <c r="B6395" t="s">
        <v>9744</v>
      </c>
      <c r="C6395" s="5">
        <f>IF($F$2=0," - ",Tabla1[[#This Row],[Base Precio de Lista neto]])</f>
        <v>526.0412</v>
      </c>
      <c r="D6395" s="5">
        <f>IF($F$2=0," - ",Tabla1[[#This Row],[Base Precio de Lista neto]]*(1-$F$2))</f>
        <v>368.22883999999999</v>
      </c>
      <c r="E6395" s="5">
        <f>IF($F$2=0," - ",Tabla1[[#This Row],[Base para Mejor precio]]*(1-$F$2))</f>
        <v>331.40595599999995</v>
      </c>
      <c r="F6395" s="4" t="s">
        <v>6</v>
      </c>
      <c r="G6395" s="16" t="s">
        <v>6131</v>
      </c>
      <c r="H6395" s="5">
        <f>IFERROR(IF($F$3=0,"-",Tabla1[[#This Row],[Precio de Cliente neto]]*(1+$F$3)),"-")</f>
        <v>552.34325999999999</v>
      </c>
      <c r="I6395" s="5">
        <v>526.0412</v>
      </c>
      <c r="J6395" s="5">
        <v>473.43707999999998</v>
      </c>
      <c r="K6395" s="26">
        <v>0.21</v>
      </c>
    </row>
    <row r="6396" spans="1:11">
      <c r="A6396" s="4">
        <v>40747</v>
      </c>
      <c r="B6396" t="s">
        <v>9745</v>
      </c>
      <c r="C6396" s="5">
        <f>IF($F$2=0," - ",Tabla1[[#This Row],[Base Precio de Lista neto]])</f>
        <v>572.61400000000003</v>
      </c>
      <c r="D6396" s="5">
        <f>IF($F$2=0," - ",Tabla1[[#This Row],[Base Precio de Lista neto]]*(1-$F$2))</f>
        <v>400.82979999999998</v>
      </c>
      <c r="E6396" s="5">
        <f>IF($F$2=0," - ",Tabla1[[#This Row],[Base para Mejor precio]]*(1-$F$2))</f>
        <v>360.74682000000001</v>
      </c>
      <c r="F6396" s="4" t="s">
        <v>6</v>
      </c>
      <c r="G6396" s="16" t="s">
        <v>6131</v>
      </c>
      <c r="H6396" s="5">
        <f>IFERROR(IF($F$3=0,"-",Tabla1[[#This Row],[Precio de Cliente neto]]*(1+$F$3)),"-")</f>
        <v>601.24469999999997</v>
      </c>
      <c r="I6396" s="5">
        <v>572.61400000000003</v>
      </c>
      <c r="J6396" s="5">
        <v>515.35260000000005</v>
      </c>
      <c r="K6396" s="26">
        <v>0.21</v>
      </c>
    </row>
    <row r="6397" spans="1:11">
      <c r="A6397" s="4">
        <v>40748</v>
      </c>
      <c r="B6397" t="s">
        <v>9746</v>
      </c>
      <c r="C6397" s="5">
        <f>IF($F$2=0," - ",Tabla1[[#This Row],[Base Precio de Lista neto]])</f>
        <v>627.32449999999994</v>
      </c>
      <c r="D6397" s="5">
        <f>IF($F$2=0," - ",Tabla1[[#This Row],[Base Precio de Lista neto]]*(1-$F$2))</f>
        <v>439.12714999999992</v>
      </c>
      <c r="E6397" s="5">
        <f>IF($F$2=0," - ",Tabla1[[#This Row],[Base para Mejor precio]]*(1-$F$2))</f>
        <v>395.21443499999998</v>
      </c>
      <c r="F6397" s="4" t="s">
        <v>6</v>
      </c>
      <c r="G6397" s="16" t="s">
        <v>6131</v>
      </c>
      <c r="H6397" s="5">
        <f>IFERROR(IF($F$3=0,"-",Tabla1[[#This Row],[Precio de Cliente neto]]*(1+$F$3)),"-")</f>
        <v>658.69072499999993</v>
      </c>
      <c r="I6397" s="5">
        <v>627.32449999999994</v>
      </c>
      <c r="J6397" s="5">
        <v>564.59204999999997</v>
      </c>
      <c r="K6397" s="26">
        <v>0.21</v>
      </c>
    </row>
    <row r="6398" spans="1:11">
      <c r="A6398" s="4">
        <v>40749</v>
      </c>
      <c r="B6398" t="s">
        <v>9747</v>
      </c>
      <c r="C6398" s="5">
        <f>IF($F$2=0," - ",Tabla1[[#This Row],[Base Precio de Lista neto]])</f>
        <v>638.7835</v>
      </c>
      <c r="D6398" s="5">
        <f>IF($F$2=0," - ",Tabla1[[#This Row],[Base Precio de Lista neto]]*(1-$F$2))</f>
        <v>447.14844999999997</v>
      </c>
      <c r="E6398" s="5">
        <f>IF($F$2=0," - ",Tabla1[[#This Row],[Base para Mejor precio]]*(1-$F$2))</f>
        <v>402.433605</v>
      </c>
      <c r="F6398" s="4" t="s">
        <v>6</v>
      </c>
      <c r="G6398" s="16" t="s">
        <v>6131</v>
      </c>
      <c r="H6398" s="5">
        <f>IFERROR(IF($F$3=0,"-",Tabla1[[#This Row],[Precio de Cliente neto]]*(1+$F$3)),"-")</f>
        <v>670.72267499999998</v>
      </c>
      <c r="I6398" s="5">
        <v>638.7835</v>
      </c>
      <c r="J6398" s="5">
        <v>574.90515000000005</v>
      </c>
      <c r="K6398" s="26">
        <v>0.21</v>
      </c>
    </row>
    <row r="6399" spans="1:11">
      <c r="A6399" s="4">
        <v>40750</v>
      </c>
      <c r="B6399" t="s">
        <v>9748</v>
      </c>
      <c r="C6399" s="5">
        <f>IF($F$2=0," - ",Tabla1[[#This Row],[Base Precio de Lista neto]])</f>
        <v>702.36540000000002</v>
      </c>
      <c r="D6399" s="5">
        <f>IF($F$2=0," - ",Tabla1[[#This Row],[Base Precio de Lista neto]]*(1-$F$2))</f>
        <v>491.65577999999999</v>
      </c>
      <c r="E6399" s="5">
        <f>IF($F$2=0," - ",Tabla1[[#This Row],[Base para Mejor precio]]*(1-$F$2))</f>
        <v>442.49020200000001</v>
      </c>
      <c r="F6399" s="4" t="s">
        <v>6</v>
      </c>
      <c r="G6399" s="16" t="s">
        <v>6131</v>
      </c>
      <c r="H6399" s="5">
        <f>IFERROR(IF($F$3=0,"-",Tabla1[[#This Row],[Precio de Cliente neto]]*(1+$F$3)),"-")</f>
        <v>737.48366999999996</v>
      </c>
      <c r="I6399" s="5">
        <v>702.36540000000002</v>
      </c>
      <c r="J6399" s="5">
        <v>632.12886000000003</v>
      </c>
      <c r="K6399" s="26">
        <v>0.21</v>
      </c>
    </row>
    <row r="6400" spans="1:11">
      <c r="A6400" s="4">
        <v>40751</v>
      </c>
      <c r="B6400" t="s">
        <v>9749</v>
      </c>
      <c r="C6400" s="5">
        <f>IF($F$2=0," - ",Tabla1[[#This Row],[Base Precio de Lista neto]])</f>
        <v>743.40129999999999</v>
      </c>
      <c r="D6400" s="5">
        <f>IF($F$2=0," - ",Tabla1[[#This Row],[Base Precio de Lista neto]]*(1-$F$2))</f>
        <v>520.38090999999997</v>
      </c>
      <c r="E6400" s="5">
        <f>IF($F$2=0," - ",Tabla1[[#This Row],[Base para Mejor precio]]*(1-$F$2))</f>
        <v>468.34281899999991</v>
      </c>
      <c r="F6400" s="4" t="s">
        <v>6</v>
      </c>
      <c r="G6400" s="16" t="s">
        <v>6131</v>
      </c>
      <c r="H6400" s="5">
        <f>IFERROR(IF($F$3=0,"-",Tabla1[[#This Row],[Precio de Cliente neto]]*(1+$F$3)),"-")</f>
        <v>780.57136500000001</v>
      </c>
      <c r="I6400" s="5">
        <v>743.40129999999999</v>
      </c>
      <c r="J6400" s="5">
        <v>669.06116999999995</v>
      </c>
      <c r="K6400" s="26">
        <v>0.21</v>
      </c>
    </row>
    <row r="6401" spans="1:11">
      <c r="A6401" s="4">
        <v>40752</v>
      </c>
      <c r="B6401" t="s">
        <v>9750</v>
      </c>
      <c r="C6401" s="5">
        <f>IF($F$2=0," - ",Tabla1[[#This Row],[Base Precio de Lista neto]])</f>
        <v>784.06039999999996</v>
      </c>
      <c r="D6401" s="5">
        <f>IF($F$2=0," - ",Tabla1[[#This Row],[Base Precio de Lista neto]]*(1-$F$2))</f>
        <v>548.84227999999996</v>
      </c>
      <c r="E6401" s="5">
        <f>IF($F$2=0," - ",Tabla1[[#This Row],[Base para Mejor precio]]*(1-$F$2))</f>
        <v>493.95805199999995</v>
      </c>
      <c r="F6401" s="4" t="s">
        <v>6</v>
      </c>
      <c r="G6401" s="16" t="s">
        <v>6131</v>
      </c>
      <c r="H6401" s="5">
        <f>IFERROR(IF($F$3=0,"-",Tabla1[[#This Row],[Precio de Cliente neto]]*(1+$F$3)),"-")</f>
        <v>823.26342</v>
      </c>
      <c r="I6401" s="5">
        <v>784.06039999999996</v>
      </c>
      <c r="J6401" s="5">
        <v>705.65436</v>
      </c>
      <c r="K6401" s="26">
        <v>0.21</v>
      </c>
    </row>
    <row r="6402" spans="1:11">
      <c r="A6402" s="4">
        <v>40753</v>
      </c>
      <c r="B6402" t="s">
        <v>9751</v>
      </c>
      <c r="C6402" s="5">
        <f>IF($F$2=0," - ",Tabla1[[#This Row],[Base Precio de Lista neto]])</f>
        <v>835.07650000000001</v>
      </c>
      <c r="D6402" s="5">
        <f>IF($F$2=0," - ",Tabla1[[#This Row],[Base Precio de Lista neto]]*(1-$F$2))</f>
        <v>584.55354999999997</v>
      </c>
      <c r="E6402" s="5">
        <f>IF($F$2=0," - ",Tabla1[[#This Row],[Base para Mejor precio]]*(1-$F$2))</f>
        <v>526.09819499999992</v>
      </c>
      <c r="F6402" s="4" t="s">
        <v>6</v>
      </c>
      <c r="G6402" s="16" t="s">
        <v>6131</v>
      </c>
      <c r="H6402" s="5">
        <f>IFERROR(IF($F$3=0,"-",Tabla1[[#This Row],[Precio de Cliente neto]]*(1+$F$3)),"-")</f>
        <v>876.8303249999999</v>
      </c>
      <c r="I6402" s="5">
        <v>835.07650000000001</v>
      </c>
      <c r="J6402" s="5">
        <v>751.56885</v>
      </c>
      <c r="K6402" s="26">
        <v>0.21</v>
      </c>
    </row>
    <row r="6403" spans="1:11">
      <c r="A6403" s="4">
        <v>40754</v>
      </c>
      <c r="B6403" t="s">
        <v>9752</v>
      </c>
      <c r="C6403" s="5">
        <f>IF($F$2=0," - ",Tabla1[[#This Row],[Base Precio de Lista neto]])</f>
        <v>906.05070000000001</v>
      </c>
      <c r="D6403" s="5">
        <f>IF($F$2=0," - ",Tabla1[[#This Row],[Base Precio de Lista neto]]*(1-$F$2))</f>
        <v>634.23548999999991</v>
      </c>
      <c r="E6403" s="5">
        <f>IF($F$2=0," - ",Tabla1[[#This Row],[Base para Mejor precio]]*(1-$F$2))</f>
        <v>570.81194100000005</v>
      </c>
      <c r="F6403" s="4" t="s">
        <v>6</v>
      </c>
      <c r="G6403" s="16" t="s">
        <v>6131</v>
      </c>
      <c r="H6403" s="5">
        <f>IFERROR(IF($F$3=0,"-",Tabla1[[#This Row],[Precio de Cliente neto]]*(1+$F$3)),"-")</f>
        <v>951.35323499999981</v>
      </c>
      <c r="I6403" s="5">
        <v>906.05070000000001</v>
      </c>
      <c r="J6403" s="5">
        <v>815.44563000000005</v>
      </c>
      <c r="K6403" s="26">
        <v>0.21</v>
      </c>
    </row>
    <row r="6404" spans="1:11">
      <c r="A6404" s="4">
        <v>40755</v>
      </c>
      <c r="B6404" t="s">
        <v>9753</v>
      </c>
      <c r="C6404" s="5">
        <f>IF($F$2=0," - ",Tabla1[[#This Row],[Base Precio de Lista neto]])</f>
        <v>937.10519999999997</v>
      </c>
      <c r="D6404" s="5">
        <f>IF($F$2=0," - ",Tabla1[[#This Row],[Base Precio de Lista neto]]*(1-$F$2))</f>
        <v>655.97363999999993</v>
      </c>
      <c r="E6404" s="5">
        <f>IF($F$2=0," - ",Tabla1[[#This Row],[Base para Mejor precio]]*(1-$F$2))</f>
        <v>590.37627599999996</v>
      </c>
      <c r="F6404" s="4" t="s">
        <v>6</v>
      </c>
      <c r="G6404" s="16" t="s">
        <v>6131</v>
      </c>
      <c r="H6404" s="5">
        <f>IFERROR(IF($F$3=0,"-",Tabla1[[#This Row],[Precio de Cliente neto]]*(1+$F$3)),"-")</f>
        <v>983.9604599999999</v>
      </c>
      <c r="I6404" s="5">
        <v>937.10519999999997</v>
      </c>
      <c r="J6404" s="5">
        <v>843.39467999999999</v>
      </c>
      <c r="K6404" s="26">
        <v>0.21</v>
      </c>
    </row>
    <row r="6405" spans="1:11">
      <c r="A6405" s="4">
        <v>40756</v>
      </c>
      <c r="B6405" t="s">
        <v>9754</v>
      </c>
      <c r="C6405" s="5">
        <f>IF($F$2=0," - ",Tabla1[[#This Row],[Base Precio de Lista neto]])</f>
        <v>959.28660000000002</v>
      </c>
      <c r="D6405" s="5">
        <f>IF($F$2=0," - ",Tabla1[[#This Row],[Base Precio de Lista neto]]*(1-$F$2))</f>
        <v>671.50062000000003</v>
      </c>
      <c r="E6405" s="5">
        <f>IF($F$2=0," - ",Tabla1[[#This Row],[Base para Mejor precio]]*(1-$F$2))</f>
        <v>604.35055799999998</v>
      </c>
      <c r="F6405" s="4" t="s">
        <v>6</v>
      </c>
      <c r="G6405" s="16" t="s">
        <v>6131</v>
      </c>
      <c r="H6405" s="5">
        <f>IFERROR(IF($F$3=0,"-",Tabla1[[#This Row],[Precio de Cliente neto]]*(1+$F$3)),"-")</f>
        <v>1007.25093</v>
      </c>
      <c r="I6405" s="5">
        <v>959.28660000000002</v>
      </c>
      <c r="J6405" s="5">
        <v>863.35793999999999</v>
      </c>
      <c r="K6405" s="26">
        <v>0.21</v>
      </c>
    </row>
    <row r="6406" spans="1:11">
      <c r="A6406" s="4">
        <v>40757</v>
      </c>
      <c r="B6406" t="s">
        <v>9755</v>
      </c>
      <c r="C6406" s="5">
        <f>IF($F$2=0," - ",Tabla1[[#This Row],[Base Precio de Lista neto]])</f>
        <v>1083.6487999999999</v>
      </c>
      <c r="D6406" s="5">
        <f>IF($F$2=0," - ",Tabla1[[#This Row],[Base Precio de Lista neto]]*(1-$F$2))</f>
        <v>758.55415999999991</v>
      </c>
      <c r="E6406" s="5">
        <f>IF($F$2=0," - ",Tabla1[[#This Row],[Base para Mejor precio]]*(1-$F$2))</f>
        <v>682.69874399999992</v>
      </c>
      <c r="F6406" s="4" t="s">
        <v>6</v>
      </c>
      <c r="G6406" s="16" t="s">
        <v>6131</v>
      </c>
      <c r="H6406" s="5">
        <f>IFERROR(IF($F$3=0,"-",Tabla1[[#This Row],[Precio de Cliente neto]]*(1+$F$3)),"-")</f>
        <v>1137.83124</v>
      </c>
      <c r="I6406" s="5">
        <v>1083.6487999999999</v>
      </c>
      <c r="J6406" s="5">
        <v>975.28391999999997</v>
      </c>
      <c r="K6406" s="26">
        <v>0.21</v>
      </c>
    </row>
    <row r="6407" spans="1:11">
      <c r="A6407" s="4">
        <v>40758</v>
      </c>
      <c r="B6407" t="s">
        <v>9756</v>
      </c>
      <c r="C6407" s="5">
        <f>IF($F$2=0," - ",Tabla1[[#This Row],[Base Precio de Lista neto]])</f>
        <v>1117.6294</v>
      </c>
      <c r="D6407" s="5">
        <f>IF($F$2=0," - ",Tabla1[[#This Row],[Base Precio de Lista neto]]*(1-$F$2))</f>
        <v>782.34057999999993</v>
      </c>
      <c r="E6407" s="5">
        <f>IF($F$2=0," - ",Tabla1[[#This Row],[Base para Mejor precio]]*(1-$F$2))</f>
        <v>704.10652199999993</v>
      </c>
      <c r="F6407" s="4" t="s">
        <v>6</v>
      </c>
      <c r="G6407" s="16" t="s">
        <v>6131</v>
      </c>
      <c r="H6407" s="5">
        <f>IFERROR(IF($F$3=0,"-",Tabla1[[#This Row],[Precio de Cliente neto]]*(1+$F$3)),"-")</f>
        <v>1173.5108699999998</v>
      </c>
      <c r="I6407" s="5">
        <v>1117.6294</v>
      </c>
      <c r="J6407" s="5">
        <v>1005.86646</v>
      </c>
      <c r="K6407" s="26">
        <v>0.21</v>
      </c>
    </row>
    <row r="6408" spans="1:11">
      <c r="A6408" s="4">
        <v>40759</v>
      </c>
      <c r="B6408" t="s">
        <v>9757</v>
      </c>
      <c r="C6408" s="5">
        <f>IF($F$2=0," - ",Tabla1[[#This Row],[Base Precio de Lista neto]])</f>
        <v>1290.9404</v>
      </c>
      <c r="D6408" s="5">
        <f>IF($F$2=0," - ",Tabla1[[#This Row],[Base Precio de Lista neto]]*(1-$F$2))</f>
        <v>903.65827999999988</v>
      </c>
      <c r="E6408" s="5">
        <f>IF($F$2=0," - ",Tabla1[[#This Row],[Base para Mejor precio]]*(1-$F$2))</f>
        <v>813.29245199999991</v>
      </c>
      <c r="F6408" s="4" t="s">
        <v>6</v>
      </c>
      <c r="G6408" s="16" t="s">
        <v>6131</v>
      </c>
      <c r="H6408" s="5">
        <f>IFERROR(IF($F$3=0,"-",Tabla1[[#This Row],[Precio de Cliente neto]]*(1+$F$3)),"-")</f>
        <v>1355.4874199999999</v>
      </c>
      <c r="I6408" s="5">
        <v>1290.9404</v>
      </c>
      <c r="J6408" s="5">
        <v>1161.84636</v>
      </c>
      <c r="K6408" s="26">
        <v>0.21</v>
      </c>
    </row>
    <row r="6409" spans="1:11">
      <c r="A6409" s="4">
        <v>40760</v>
      </c>
      <c r="B6409" t="s">
        <v>9758</v>
      </c>
      <c r="C6409" s="5">
        <f>IF($F$2=0," - ",Tabla1[[#This Row],[Base Precio de Lista neto]])</f>
        <v>1355.1278</v>
      </c>
      <c r="D6409" s="5">
        <f>IF($F$2=0," - ",Tabla1[[#This Row],[Base Precio de Lista neto]]*(1-$F$2))</f>
        <v>948.58945999999992</v>
      </c>
      <c r="E6409" s="5">
        <f>IF($F$2=0," - ",Tabla1[[#This Row],[Base para Mejor precio]]*(1-$F$2))</f>
        <v>853.73051399999997</v>
      </c>
      <c r="F6409" s="4" t="s">
        <v>6</v>
      </c>
      <c r="G6409" s="16" t="s">
        <v>6131</v>
      </c>
      <c r="H6409" s="5">
        <f>IFERROR(IF($F$3=0,"-",Tabla1[[#This Row],[Precio de Cliente neto]]*(1+$F$3)),"-")</f>
        <v>1422.8841899999998</v>
      </c>
      <c r="I6409" s="5">
        <v>1355.1278</v>
      </c>
      <c r="J6409" s="5">
        <v>1219.61502</v>
      </c>
      <c r="K6409" s="26">
        <v>0.21</v>
      </c>
    </row>
    <row r="6410" spans="1:11">
      <c r="A6410" s="4">
        <v>40761</v>
      </c>
      <c r="B6410" t="s">
        <v>9759</v>
      </c>
      <c r="C6410" s="5">
        <f>IF($F$2=0," - ",Tabla1[[#This Row],[Base Precio de Lista neto]])</f>
        <v>1428.3766000000001</v>
      </c>
      <c r="D6410" s="5">
        <f>IF($F$2=0," - ",Tabla1[[#This Row],[Base Precio de Lista neto]]*(1-$F$2))</f>
        <v>999.86361999999997</v>
      </c>
      <c r="E6410" s="5">
        <f>IF($F$2=0," - ",Tabla1[[#This Row],[Base para Mejor precio]]*(1-$F$2))</f>
        <v>899.87725799999987</v>
      </c>
      <c r="F6410" s="4" t="s">
        <v>6</v>
      </c>
      <c r="G6410" s="16" t="s">
        <v>6131</v>
      </c>
      <c r="H6410" s="5">
        <f>IFERROR(IF($F$3=0,"-",Tabla1[[#This Row],[Precio de Cliente neto]]*(1+$F$3)),"-")</f>
        <v>1499.7954299999999</v>
      </c>
      <c r="I6410" s="5">
        <v>1428.3766000000001</v>
      </c>
      <c r="J6410" s="5">
        <v>1285.5389399999999</v>
      </c>
      <c r="K6410" s="26">
        <v>0.21</v>
      </c>
    </row>
    <row r="6411" spans="1:11">
      <c r="A6411" s="4">
        <v>40762</v>
      </c>
      <c r="B6411" t="s">
        <v>9760</v>
      </c>
      <c r="C6411" s="5">
        <f>IF($F$2=0," - ",Tabla1[[#This Row],[Base Precio de Lista neto]])</f>
        <v>1493.3204000000001</v>
      </c>
      <c r="D6411" s="5">
        <f>IF($F$2=0," - ",Tabla1[[#This Row],[Base Precio de Lista neto]]*(1-$F$2))</f>
        <v>1045.32428</v>
      </c>
      <c r="E6411" s="5">
        <f>IF($F$2=0," - ",Tabla1[[#This Row],[Base para Mejor precio]]*(1-$F$2))</f>
        <v>940.79185199999995</v>
      </c>
      <c r="F6411" s="4" t="s">
        <v>6</v>
      </c>
      <c r="G6411" s="16" t="s">
        <v>6131</v>
      </c>
      <c r="H6411" s="5">
        <f>IFERROR(IF($F$3=0,"-",Tabla1[[#This Row],[Precio de Cliente neto]]*(1+$F$3)),"-")</f>
        <v>1567.9864200000002</v>
      </c>
      <c r="I6411" s="5">
        <v>1493.3204000000001</v>
      </c>
      <c r="J6411" s="5">
        <v>1343.9883600000001</v>
      </c>
      <c r="K6411" s="26">
        <v>0.21</v>
      </c>
    </row>
    <row r="6412" spans="1:11">
      <c r="A6412" s="4">
        <v>40763</v>
      </c>
      <c r="B6412" t="s">
        <v>9761</v>
      </c>
      <c r="C6412" s="5">
        <f>IF($F$2=0," - ",Tabla1[[#This Row],[Base Precio de Lista neto]])</f>
        <v>1655.3001999999999</v>
      </c>
      <c r="D6412" s="5">
        <f>IF($F$2=0," - ",Tabla1[[#This Row],[Base Precio de Lista neto]]*(1-$F$2))</f>
        <v>1158.7101399999999</v>
      </c>
      <c r="E6412" s="5">
        <f>IF($F$2=0," - ",Tabla1[[#This Row],[Base para Mejor precio]]*(1-$F$2))</f>
        <v>1042.8391259999999</v>
      </c>
      <c r="F6412" s="4" t="s">
        <v>6</v>
      </c>
      <c r="G6412" s="16" t="s">
        <v>6131</v>
      </c>
      <c r="H6412" s="5">
        <f>IFERROR(IF($F$3=0,"-",Tabla1[[#This Row],[Precio de Cliente neto]]*(1+$F$3)),"-")</f>
        <v>1738.0652099999998</v>
      </c>
      <c r="I6412" s="5">
        <v>1655.3001999999999</v>
      </c>
      <c r="J6412" s="5">
        <v>1489.77018</v>
      </c>
      <c r="K6412" s="26">
        <v>0.21</v>
      </c>
    </row>
    <row r="6413" spans="1:11">
      <c r="A6413" s="4">
        <v>40764</v>
      </c>
      <c r="B6413" t="s">
        <v>9762</v>
      </c>
      <c r="C6413" s="5">
        <f>IF($F$2=0," - ",Tabla1[[#This Row],[Base Precio de Lista neto]])</f>
        <v>1762.9087999999999</v>
      </c>
      <c r="D6413" s="5">
        <f>IF($F$2=0," - ",Tabla1[[#This Row],[Base Precio de Lista neto]]*(1-$F$2))</f>
        <v>1234.0361599999999</v>
      </c>
      <c r="E6413" s="5">
        <f>IF($F$2=0," - ",Tabla1[[#This Row],[Base para Mejor precio]]*(1-$F$2))</f>
        <v>1110.6325439999998</v>
      </c>
      <c r="F6413" s="4" t="s">
        <v>6</v>
      </c>
      <c r="G6413" s="16" t="s">
        <v>6131</v>
      </c>
      <c r="H6413" s="5">
        <f>IFERROR(IF($F$3=0,"-",Tabla1[[#This Row],[Precio de Cliente neto]]*(1+$F$3)),"-")</f>
        <v>1851.0542399999999</v>
      </c>
      <c r="I6413" s="5">
        <v>1762.9087999999999</v>
      </c>
      <c r="J6413" s="5">
        <v>1586.6179199999999</v>
      </c>
      <c r="K6413" s="26">
        <v>0.21</v>
      </c>
    </row>
    <row r="6414" spans="1:11">
      <c r="A6414" s="4">
        <v>40765</v>
      </c>
      <c r="B6414" t="s">
        <v>9763</v>
      </c>
      <c r="C6414" s="5">
        <f>IF($F$2=0," - ",Tabla1[[#This Row],[Base Precio de Lista neto]])</f>
        <v>1898.8387</v>
      </c>
      <c r="D6414" s="5">
        <f>IF($F$2=0," - ",Tabla1[[#This Row],[Base Precio de Lista neto]]*(1-$F$2))</f>
        <v>1329.1870899999999</v>
      </c>
      <c r="E6414" s="5">
        <f>IF($F$2=0," - ",Tabla1[[#This Row],[Base para Mejor precio]]*(1-$F$2))</f>
        <v>1196.2683809999999</v>
      </c>
      <c r="F6414" s="4" t="s">
        <v>6</v>
      </c>
      <c r="G6414" s="16" t="s">
        <v>6131</v>
      </c>
      <c r="H6414" s="5">
        <f>IFERROR(IF($F$3=0,"-",Tabla1[[#This Row],[Precio de Cliente neto]]*(1+$F$3)),"-")</f>
        <v>1993.7806349999998</v>
      </c>
      <c r="I6414" s="5">
        <v>1898.8387</v>
      </c>
      <c r="J6414" s="5">
        <v>1708.9548299999999</v>
      </c>
      <c r="K6414" s="26">
        <v>0.21</v>
      </c>
    </row>
    <row r="6415" spans="1:11">
      <c r="A6415" s="4">
        <v>40766</v>
      </c>
      <c r="B6415" t="s">
        <v>9764</v>
      </c>
      <c r="C6415" s="5">
        <f>IF($F$2=0," - ",Tabla1[[#This Row],[Base Precio de Lista neto]])</f>
        <v>1907.4798000000001</v>
      </c>
      <c r="D6415" s="5">
        <f>IF($F$2=0," - ",Tabla1[[#This Row],[Base Precio de Lista neto]]*(1-$F$2))</f>
        <v>1335.23586</v>
      </c>
      <c r="E6415" s="5">
        <f>IF($F$2=0," - ",Tabla1[[#This Row],[Base para Mejor precio]]*(1-$F$2))</f>
        <v>1201.712274</v>
      </c>
      <c r="F6415" s="4" t="s">
        <v>6</v>
      </c>
      <c r="G6415" s="16" t="s">
        <v>6131</v>
      </c>
      <c r="H6415" s="5">
        <f>IFERROR(IF($F$3=0,"-",Tabla1[[#This Row],[Precio de Cliente neto]]*(1+$F$3)),"-")</f>
        <v>2002.8537900000001</v>
      </c>
      <c r="I6415" s="5">
        <v>1907.4798000000001</v>
      </c>
      <c r="J6415" s="5">
        <v>1716.73182</v>
      </c>
      <c r="K6415" s="26">
        <v>0.21</v>
      </c>
    </row>
    <row r="6416" spans="1:11">
      <c r="A6416" s="4">
        <v>40767</v>
      </c>
      <c r="B6416" t="s">
        <v>9765</v>
      </c>
      <c r="C6416" s="5">
        <f>IF($F$2=0," - ",Tabla1[[#This Row],[Base Precio de Lista neto]])</f>
        <v>2075.6747999999998</v>
      </c>
      <c r="D6416" s="5">
        <f>IF($F$2=0," - ",Tabla1[[#This Row],[Base Precio de Lista neto]]*(1-$F$2))</f>
        <v>1452.9723599999998</v>
      </c>
      <c r="E6416" s="5">
        <f>IF($F$2=0," - ",Tabla1[[#This Row],[Base para Mejor precio]]*(1-$F$2))</f>
        <v>1307.6751239999999</v>
      </c>
      <c r="F6416" s="4" t="s">
        <v>6</v>
      </c>
      <c r="G6416" s="16" t="s">
        <v>6131</v>
      </c>
      <c r="H6416" s="5">
        <f>IFERROR(IF($F$3=0,"-",Tabla1[[#This Row],[Precio de Cliente neto]]*(1+$F$3)),"-")</f>
        <v>2179.4585399999996</v>
      </c>
      <c r="I6416" s="5">
        <v>2075.6747999999998</v>
      </c>
      <c r="J6416" s="5">
        <v>1868.1073200000001</v>
      </c>
      <c r="K6416" s="26">
        <v>0.21</v>
      </c>
    </row>
    <row r="6417" spans="1:11">
      <c r="A6417" s="4">
        <v>40768</v>
      </c>
      <c r="B6417" t="s">
        <v>9766</v>
      </c>
      <c r="C6417" s="5">
        <f>IF($F$2=0," - ",Tabla1[[#This Row],[Base Precio de Lista neto]])</f>
        <v>2181.0344</v>
      </c>
      <c r="D6417" s="5">
        <f>IF($F$2=0," - ",Tabla1[[#This Row],[Base Precio de Lista neto]]*(1-$F$2))</f>
        <v>1526.72408</v>
      </c>
      <c r="E6417" s="5">
        <f>IF($F$2=0," - ",Tabla1[[#This Row],[Base para Mejor precio]]*(1-$F$2))</f>
        <v>1374.0516719999998</v>
      </c>
      <c r="F6417" s="4" t="s">
        <v>6</v>
      </c>
      <c r="G6417" s="16" t="s">
        <v>6131</v>
      </c>
      <c r="H6417" s="5">
        <f>IFERROR(IF($F$3=0,"-",Tabla1[[#This Row],[Precio de Cliente neto]]*(1+$F$3)),"-")</f>
        <v>2290.0861199999999</v>
      </c>
      <c r="I6417" s="5">
        <v>2181.0344</v>
      </c>
      <c r="J6417" s="5">
        <v>1962.9309599999999</v>
      </c>
      <c r="K6417" s="26">
        <v>0.21</v>
      </c>
    </row>
    <row r="6418" spans="1:11">
      <c r="A6418" s="4">
        <v>40769</v>
      </c>
      <c r="B6418" t="s">
        <v>9767</v>
      </c>
      <c r="C6418" s="5">
        <f>IF($F$2=0," - ",Tabla1[[#This Row],[Base Precio de Lista neto]])</f>
        <v>2322.6163000000001</v>
      </c>
      <c r="D6418" s="5">
        <f>IF($F$2=0," - ",Tabla1[[#This Row],[Base Precio de Lista neto]]*(1-$F$2))</f>
        <v>1625.83141</v>
      </c>
      <c r="E6418" s="5">
        <f>IF($F$2=0," - ",Tabla1[[#This Row],[Base para Mejor precio]]*(1-$F$2))</f>
        <v>1463.2482689999999</v>
      </c>
      <c r="F6418" s="4" t="s">
        <v>6</v>
      </c>
      <c r="G6418" s="16" t="s">
        <v>6131</v>
      </c>
      <c r="H6418" s="5">
        <f>IFERROR(IF($F$3=0,"-",Tabla1[[#This Row],[Precio de Cliente neto]]*(1+$F$3)),"-")</f>
        <v>2438.7471150000001</v>
      </c>
      <c r="I6418" s="5">
        <v>2322.6163000000001</v>
      </c>
      <c r="J6418" s="5">
        <v>2090.3546700000002</v>
      </c>
      <c r="K6418" s="26">
        <v>0.21</v>
      </c>
    </row>
    <row r="6419" spans="1:11">
      <c r="A6419" s="4">
        <v>40770</v>
      </c>
      <c r="B6419" t="s">
        <v>9768</v>
      </c>
      <c r="C6419" s="5">
        <f>IF($F$2=0," - ",Tabla1[[#This Row],[Base Precio de Lista neto]])</f>
        <v>2419.0976000000001</v>
      </c>
      <c r="D6419" s="5">
        <f>IF($F$2=0," - ",Tabla1[[#This Row],[Base Precio de Lista neto]]*(1-$F$2))</f>
        <v>1693.36832</v>
      </c>
      <c r="E6419" s="5">
        <f>IF($F$2=0," - ",Tabla1[[#This Row],[Base para Mejor precio]]*(1-$F$2))</f>
        <v>1524.0314879999999</v>
      </c>
      <c r="F6419" s="4" t="s">
        <v>6</v>
      </c>
      <c r="G6419" s="16" t="s">
        <v>6131</v>
      </c>
      <c r="H6419" s="5">
        <f>IFERROR(IF($F$3=0,"-",Tabla1[[#This Row],[Precio de Cliente neto]]*(1+$F$3)),"-")</f>
        <v>2540.0524800000003</v>
      </c>
      <c r="I6419" s="5">
        <v>2419.0976000000001</v>
      </c>
      <c r="J6419" s="5">
        <v>2177.1878400000001</v>
      </c>
      <c r="K6419" s="26">
        <v>0.21</v>
      </c>
    </row>
    <row r="6420" spans="1:11">
      <c r="A6420" s="4">
        <v>40771</v>
      </c>
      <c r="B6420" t="s">
        <v>9769</v>
      </c>
      <c r="C6420" s="5">
        <f>IF($F$2=0," - ",Tabla1[[#This Row],[Base Precio de Lista neto]])</f>
        <v>2624.2633999999998</v>
      </c>
      <c r="D6420" s="5">
        <f>IF($F$2=0," - ",Tabla1[[#This Row],[Base Precio de Lista neto]]*(1-$F$2))</f>
        <v>1836.9843799999996</v>
      </c>
      <c r="E6420" s="5">
        <f>IF($F$2=0," - ",Tabla1[[#This Row],[Base para Mejor precio]]*(1-$F$2))</f>
        <v>1653.2859419999997</v>
      </c>
      <c r="F6420" s="4" t="s">
        <v>6</v>
      </c>
      <c r="G6420" s="16" t="s">
        <v>6131</v>
      </c>
      <c r="H6420" s="5">
        <f>IFERROR(IF($F$3=0,"-",Tabla1[[#This Row],[Precio de Cliente neto]]*(1+$F$3)),"-")</f>
        <v>2755.4765699999994</v>
      </c>
      <c r="I6420" s="5">
        <v>2624.2633999999998</v>
      </c>
      <c r="J6420" s="5">
        <v>2361.8370599999998</v>
      </c>
      <c r="K6420" s="26">
        <v>0.21</v>
      </c>
    </row>
    <row r="6421" spans="1:11">
      <c r="A6421" s="4">
        <v>40772</v>
      </c>
      <c r="B6421" t="s">
        <v>9770</v>
      </c>
      <c r="C6421" s="5">
        <f>IF($F$2=0," - ",Tabla1[[#This Row],[Base Precio de Lista neto]])</f>
        <v>2767.2734999999998</v>
      </c>
      <c r="D6421" s="5">
        <f>IF($F$2=0," - ",Tabla1[[#This Row],[Base Precio de Lista neto]]*(1-$F$2))</f>
        <v>1937.0914499999997</v>
      </c>
      <c r="E6421" s="5">
        <f>IF($F$2=0," - ",Tabla1[[#This Row],[Base para Mejor precio]]*(1-$F$2))</f>
        <v>1743.3823050000001</v>
      </c>
      <c r="F6421" s="4" t="s">
        <v>6</v>
      </c>
      <c r="G6421" s="16" t="s">
        <v>6131</v>
      </c>
      <c r="H6421" s="5">
        <f>IFERROR(IF($F$3=0,"-",Tabla1[[#This Row],[Precio de Cliente neto]]*(1+$F$3)),"-")</f>
        <v>2905.6371749999994</v>
      </c>
      <c r="I6421" s="5">
        <v>2767.2734999999998</v>
      </c>
      <c r="J6421" s="5">
        <v>2490.5461500000001</v>
      </c>
      <c r="K6421" s="26">
        <v>0.21</v>
      </c>
    </row>
    <row r="6422" spans="1:11">
      <c r="A6422" s="4">
        <v>40773</v>
      </c>
      <c r="B6422" t="s">
        <v>9771</v>
      </c>
      <c r="C6422" s="5">
        <f>IF($F$2=0," - ",Tabla1[[#This Row],[Base Precio de Lista neto]])</f>
        <v>3799.5055000000002</v>
      </c>
      <c r="D6422" s="5">
        <f>IF($F$2=0," - ",Tabla1[[#This Row],[Base Precio de Lista neto]]*(1-$F$2))</f>
        <v>2659.6538500000001</v>
      </c>
      <c r="E6422" s="5">
        <f>IF($F$2=0," - ",Tabla1[[#This Row],[Base para Mejor precio]]*(1-$F$2))</f>
        <v>2393.6884650000002</v>
      </c>
      <c r="F6422" s="4" t="s">
        <v>6</v>
      </c>
      <c r="G6422" s="16" t="s">
        <v>6131</v>
      </c>
      <c r="H6422" s="5">
        <f>IFERROR(IF($F$3=0,"-",Tabla1[[#This Row],[Precio de Cliente neto]]*(1+$F$3)),"-")</f>
        <v>3989.480775</v>
      </c>
      <c r="I6422" s="5">
        <v>3799.5055000000002</v>
      </c>
      <c r="J6422" s="5">
        <v>3419.5549500000002</v>
      </c>
      <c r="K6422" s="26">
        <v>0.21</v>
      </c>
    </row>
    <row r="6423" spans="1:11">
      <c r="A6423" s="4">
        <v>40774</v>
      </c>
      <c r="B6423" t="s">
        <v>9772</v>
      </c>
      <c r="C6423" s="5">
        <f>IF($F$2=0," - ",Tabla1[[#This Row],[Base Precio de Lista neto]])</f>
        <v>3935.7271999999998</v>
      </c>
      <c r="D6423" s="5">
        <f>IF($F$2=0," - ",Tabla1[[#This Row],[Base Precio de Lista neto]]*(1-$F$2))</f>
        <v>2755.0090399999999</v>
      </c>
      <c r="E6423" s="5">
        <f>IF($F$2=0," - ",Tabla1[[#This Row],[Base para Mejor precio]]*(1-$F$2))</f>
        <v>2479.5081359999999</v>
      </c>
      <c r="F6423" s="4" t="s">
        <v>6</v>
      </c>
      <c r="G6423" s="16" t="s">
        <v>6131</v>
      </c>
      <c r="H6423" s="5">
        <f>IFERROR(IF($F$3=0,"-",Tabla1[[#This Row],[Precio de Cliente neto]]*(1+$F$3)),"-")</f>
        <v>4132.5135599999994</v>
      </c>
      <c r="I6423" s="5">
        <v>3935.7271999999998</v>
      </c>
      <c r="J6423" s="5">
        <v>3542.1544800000001</v>
      </c>
      <c r="K6423" s="26">
        <v>0.21</v>
      </c>
    </row>
    <row r="6424" spans="1:11">
      <c r="A6424" s="4">
        <v>40775</v>
      </c>
      <c r="B6424" t="s">
        <v>9773</v>
      </c>
      <c r="C6424" s="5">
        <f>IF($F$2=0," - ",Tabla1[[#This Row],[Base Precio de Lista neto]])</f>
        <v>4289.1610000000001</v>
      </c>
      <c r="D6424" s="5">
        <f>IF($F$2=0," - ",Tabla1[[#This Row],[Base Precio de Lista neto]]*(1-$F$2))</f>
        <v>3002.4126999999999</v>
      </c>
      <c r="E6424" s="5">
        <f>IF($F$2=0," - ",Tabla1[[#This Row],[Base para Mejor precio]]*(1-$F$2))</f>
        <v>2702.1714299999999</v>
      </c>
      <c r="F6424" s="4" t="s">
        <v>6</v>
      </c>
      <c r="G6424" s="16" t="s">
        <v>6131</v>
      </c>
      <c r="H6424" s="5">
        <f>IFERROR(IF($F$3=0,"-",Tabla1[[#This Row],[Precio de Cliente neto]]*(1+$F$3)),"-")</f>
        <v>4503.6190499999993</v>
      </c>
      <c r="I6424" s="5">
        <v>4289.1610000000001</v>
      </c>
      <c r="J6424" s="5">
        <v>3860.2449000000001</v>
      </c>
      <c r="K6424" s="26">
        <v>0.21</v>
      </c>
    </row>
    <row r="6425" spans="1:11">
      <c r="A6425" s="4">
        <v>40776</v>
      </c>
      <c r="B6425" t="s">
        <v>9774</v>
      </c>
      <c r="C6425" s="5">
        <f>IF($F$2=0," - ",Tabla1[[#This Row],[Base Precio de Lista neto]])</f>
        <v>4418.1175000000003</v>
      </c>
      <c r="D6425" s="5">
        <f>IF($F$2=0," - ",Tabla1[[#This Row],[Base Precio de Lista neto]]*(1-$F$2))</f>
        <v>3092.6822499999998</v>
      </c>
      <c r="E6425" s="5">
        <f>IF($F$2=0," - ",Tabla1[[#This Row],[Base para Mejor precio]]*(1-$F$2))</f>
        <v>2783.414025</v>
      </c>
      <c r="F6425" s="4" t="s">
        <v>6</v>
      </c>
      <c r="G6425" s="16" t="s">
        <v>6131</v>
      </c>
      <c r="H6425" s="5">
        <f>IFERROR(IF($F$3=0,"-",Tabla1[[#This Row],[Precio de Cliente neto]]*(1+$F$3)),"-")</f>
        <v>4639.0233749999998</v>
      </c>
      <c r="I6425" s="5">
        <v>4418.1175000000003</v>
      </c>
      <c r="J6425" s="5">
        <v>3976.30575</v>
      </c>
      <c r="K6425" s="26">
        <v>0.21</v>
      </c>
    </row>
    <row r="6426" spans="1:11">
      <c r="A6426" s="4">
        <v>40777</v>
      </c>
      <c r="B6426" t="s">
        <v>9775</v>
      </c>
      <c r="C6426" s="5">
        <f>IF($F$2=0," - ",Tabla1[[#This Row],[Base Precio de Lista neto]])</f>
        <v>4750.13</v>
      </c>
      <c r="D6426" s="5">
        <f>IF($F$2=0," - ",Tabla1[[#This Row],[Base Precio de Lista neto]]*(1-$F$2))</f>
        <v>3325.0909999999999</v>
      </c>
      <c r="E6426" s="5">
        <f>IF($F$2=0," - ",Tabla1[[#This Row],[Base para Mejor precio]]*(1-$F$2))</f>
        <v>2992.5819000000001</v>
      </c>
      <c r="F6426" s="4" t="s">
        <v>6</v>
      </c>
      <c r="G6426" s="16" t="s">
        <v>6131</v>
      </c>
      <c r="H6426" s="5">
        <f>IFERROR(IF($F$3=0,"-",Tabla1[[#This Row],[Precio de Cliente neto]]*(1+$F$3)),"-")</f>
        <v>4987.6364999999996</v>
      </c>
      <c r="I6426" s="5">
        <v>4750.13</v>
      </c>
      <c r="J6426" s="5">
        <v>4275.1170000000002</v>
      </c>
      <c r="K6426" s="26">
        <v>0.21</v>
      </c>
    </row>
    <row r="6427" spans="1:11">
      <c r="A6427" s="4">
        <v>40778</v>
      </c>
      <c r="B6427" t="s">
        <v>9776</v>
      </c>
      <c r="C6427" s="5">
        <f>IF($F$2=0," - ",Tabla1[[#This Row],[Base Precio de Lista neto]])</f>
        <v>4849.0874000000003</v>
      </c>
      <c r="D6427" s="5">
        <f>IF($F$2=0," - ",Tabla1[[#This Row],[Base Precio de Lista neto]]*(1-$F$2))</f>
        <v>3394.3611799999999</v>
      </c>
      <c r="E6427" s="5">
        <f>IF($F$2=0," - ",Tabla1[[#This Row],[Base para Mejor precio]]*(1-$F$2))</f>
        <v>3054.9250619999993</v>
      </c>
      <c r="F6427" s="4" t="s">
        <v>6</v>
      </c>
      <c r="G6427" s="16" t="s">
        <v>6131</v>
      </c>
      <c r="H6427" s="5">
        <f>IFERROR(IF($F$3=0,"-",Tabla1[[#This Row],[Precio de Cliente neto]]*(1+$F$3)),"-")</f>
        <v>5091.5417699999998</v>
      </c>
      <c r="I6427" s="5">
        <v>4849.0874000000003</v>
      </c>
      <c r="J6427" s="5">
        <v>4364.1786599999996</v>
      </c>
      <c r="K6427" s="26">
        <v>0.21</v>
      </c>
    </row>
    <row r="6428" spans="1:11">
      <c r="A6428" s="4">
        <v>40779</v>
      </c>
      <c r="B6428" t="s">
        <v>9777</v>
      </c>
      <c r="C6428" s="5">
        <f>IF($F$2=0," - ",Tabla1[[#This Row],[Base Precio de Lista neto]])</f>
        <v>5175.0944</v>
      </c>
      <c r="D6428" s="5">
        <f>IF($F$2=0," - ",Tabla1[[#This Row],[Base Precio de Lista neto]]*(1-$F$2))</f>
        <v>3622.5660799999996</v>
      </c>
      <c r="E6428" s="5">
        <f>IF($F$2=0," - ",Tabla1[[#This Row],[Base para Mejor precio]]*(1-$F$2))</f>
        <v>3260.3094719999999</v>
      </c>
      <c r="F6428" s="4" t="s">
        <v>6</v>
      </c>
      <c r="G6428" s="16" t="s">
        <v>6131</v>
      </c>
      <c r="H6428" s="5">
        <f>IFERROR(IF($F$3=0,"-",Tabla1[[#This Row],[Precio de Cliente neto]]*(1+$F$3)),"-")</f>
        <v>5433.8491199999989</v>
      </c>
      <c r="I6428" s="5">
        <v>5175.0944</v>
      </c>
      <c r="J6428" s="5">
        <v>4657.5849600000001</v>
      </c>
      <c r="K6428" s="26">
        <v>0.21</v>
      </c>
    </row>
    <row r="6429" spans="1:11">
      <c r="A6429" s="4">
        <v>40780</v>
      </c>
      <c r="B6429" t="s">
        <v>9778</v>
      </c>
      <c r="C6429" s="5">
        <f>IF($F$2=0," - ",Tabla1[[#This Row],[Base Precio de Lista neto]])</f>
        <v>5488.6880000000001</v>
      </c>
      <c r="D6429" s="5">
        <f>IF($F$2=0," - ",Tabla1[[#This Row],[Base Precio de Lista neto]]*(1-$F$2))</f>
        <v>3842.0816</v>
      </c>
      <c r="E6429" s="5">
        <f>IF($F$2=0," - ",Tabla1[[#This Row],[Base para Mejor precio]]*(1-$F$2))</f>
        <v>3457.8734399999998</v>
      </c>
      <c r="F6429" s="4" t="s">
        <v>6</v>
      </c>
      <c r="G6429" s="16" t="s">
        <v>6131</v>
      </c>
      <c r="H6429" s="5">
        <f>IFERROR(IF($F$3=0,"-",Tabla1[[#This Row],[Precio de Cliente neto]]*(1+$F$3)),"-")</f>
        <v>5763.1224000000002</v>
      </c>
      <c r="I6429" s="5">
        <v>5488.6880000000001</v>
      </c>
      <c r="J6429" s="5">
        <v>4939.8191999999999</v>
      </c>
      <c r="K6429" s="26">
        <v>0.21</v>
      </c>
    </row>
    <row r="6430" spans="1:11">
      <c r="A6430" s="4">
        <v>40781</v>
      </c>
      <c r="B6430" t="s">
        <v>9779</v>
      </c>
      <c r="C6430" s="5">
        <f>IF($F$2=0," - ",Tabla1[[#This Row],[Base Precio de Lista neto]])</f>
        <v>5945.3698000000004</v>
      </c>
      <c r="D6430" s="5">
        <f>IF($F$2=0," - ",Tabla1[[#This Row],[Base Precio de Lista neto]]*(1-$F$2))</f>
        <v>4161.7588599999999</v>
      </c>
      <c r="E6430" s="5">
        <f>IF($F$2=0," - ",Tabla1[[#This Row],[Base para Mejor precio]]*(1-$F$2))</f>
        <v>3745.5829739999995</v>
      </c>
      <c r="F6430" s="4" t="s">
        <v>6</v>
      </c>
      <c r="G6430" s="16" t="s">
        <v>6131</v>
      </c>
      <c r="H6430" s="5">
        <f>IFERROR(IF($F$3=0,"-",Tabla1[[#This Row],[Precio de Cliente neto]]*(1+$F$3)),"-")</f>
        <v>6242.6382899999999</v>
      </c>
      <c r="I6430" s="5">
        <v>5945.3698000000004</v>
      </c>
      <c r="J6430" s="5">
        <v>5350.8328199999996</v>
      </c>
      <c r="K6430" s="26">
        <v>0.21</v>
      </c>
    </row>
    <row r="6431" spans="1:11">
      <c r="A6431" s="4">
        <v>40782</v>
      </c>
      <c r="B6431" t="s">
        <v>9780</v>
      </c>
      <c r="C6431" s="5">
        <f>IF($F$2=0," - ",Tabla1[[#This Row],[Base Precio de Lista neto]])</f>
        <v>6162.1566999999995</v>
      </c>
      <c r="D6431" s="5">
        <f>IF($F$2=0," - ",Tabla1[[#This Row],[Base Precio de Lista neto]]*(1-$F$2))</f>
        <v>4313.509689999999</v>
      </c>
      <c r="E6431" s="5">
        <f>IF($F$2=0," - ",Tabla1[[#This Row],[Base para Mejor precio]]*(1-$F$2))</f>
        <v>3882.1587209999998</v>
      </c>
      <c r="F6431" s="4" t="s">
        <v>6</v>
      </c>
      <c r="G6431" s="16" t="s">
        <v>6131</v>
      </c>
      <c r="H6431" s="5">
        <f>IFERROR(IF($F$3=0,"-",Tabla1[[#This Row],[Precio de Cliente neto]]*(1+$F$3)),"-")</f>
        <v>6470.2645349999984</v>
      </c>
      <c r="I6431" s="5">
        <v>6162.1566999999995</v>
      </c>
      <c r="J6431" s="5">
        <v>5545.94103</v>
      </c>
      <c r="K6431" s="26">
        <v>0.21</v>
      </c>
    </row>
    <row r="6432" spans="1:11">
      <c r="A6432" s="4">
        <v>40783</v>
      </c>
      <c r="B6432" t="s">
        <v>9781</v>
      </c>
      <c r="C6432" s="5">
        <f>IF($F$2=0," - ",Tabla1[[#This Row],[Base Precio de Lista neto]])</f>
        <v>6763.1895000000004</v>
      </c>
      <c r="D6432" s="5">
        <f>IF($F$2=0," - ",Tabla1[[#This Row],[Base Precio de Lista neto]]*(1-$F$2))</f>
        <v>4734.2326499999999</v>
      </c>
      <c r="E6432" s="5">
        <f>IF($F$2=0," - ",Tabla1[[#This Row],[Base para Mejor precio]]*(1-$F$2))</f>
        <v>4260.8093849999996</v>
      </c>
      <c r="F6432" s="4" t="s">
        <v>6</v>
      </c>
      <c r="G6432" s="16" t="s">
        <v>6131</v>
      </c>
      <c r="H6432" s="5">
        <f>IFERROR(IF($F$3=0,"-",Tabla1[[#This Row],[Precio de Cliente neto]]*(1+$F$3)),"-")</f>
        <v>7101.3489749999999</v>
      </c>
      <c r="I6432" s="5">
        <v>6763.1895000000004</v>
      </c>
      <c r="J6432" s="5">
        <v>6086.8705499999996</v>
      </c>
      <c r="K6432" s="26">
        <v>0.21</v>
      </c>
    </row>
    <row r="6433" spans="1:11">
      <c r="A6433" s="4">
        <v>40784</v>
      </c>
      <c r="B6433" t="s">
        <v>9782</v>
      </c>
      <c r="C6433" s="5">
        <f>IF($F$2=0," - ",Tabla1[[#This Row],[Base Precio de Lista neto]])</f>
        <v>6957.2547999999997</v>
      </c>
      <c r="D6433" s="5">
        <f>IF($F$2=0," - ",Tabla1[[#This Row],[Base Precio de Lista neto]]*(1-$F$2))</f>
        <v>4870.0783599999995</v>
      </c>
      <c r="E6433" s="5">
        <f>IF($F$2=0," - ",Tabla1[[#This Row],[Base para Mejor precio]]*(1-$F$2))</f>
        <v>4383.0705239999998</v>
      </c>
      <c r="F6433" s="4" t="s">
        <v>6</v>
      </c>
      <c r="G6433" s="16" t="s">
        <v>6131</v>
      </c>
      <c r="H6433" s="5">
        <f>IFERROR(IF($F$3=0,"-",Tabla1[[#This Row],[Precio de Cliente neto]]*(1+$F$3)),"-")</f>
        <v>7305.1175399999993</v>
      </c>
      <c r="I6433" s="5">
        <v>6957.2547999999997</v>
      </c>
      <c r="J6433" s="5">
        <v>6261.5293199999996</v>
      </c>
      <c r="K6433" s="26">
        <v>0.21</v>
      </c>
    </row>
    <row r="6434" spans="1:11">
      <c r="A6434" s="4">
        <v>40799</v>
      </c>
      <c r="B6434" t="s">
        <v>9783</v>
      </c>
      <c r="C6434" s="5">
        <f>IF($F$2=0," - ",Tabla1[[#This Row],[Base Precio de Lista neto]])</f>
        <v>4643.3395</v>
      </c>
      <c r="D6434" s="5">
        <f>IF($F$2=0," - ",Tabla1[[#This Row],[Base Precio de Lista neto]]*(1-$F$2))</f>
        <v>3250.3376499999999</v>
      </c>
      <c r="E6434" s="5">
        <f>IF($F$2=0," - ",Tabla1[[#This Row],[Base para Mejor precio]]*(1-$F$2))</f>
        <v>2632.7734965</v>
      </c>
      <c r="F6434" s="4" t="s">
        <v>6</v>
      </c>
      <c r="G6434" s="16" t="s">
        <v>8992</v>
      </c>
      <c r="H6434" s="5">
        <f>IFERROR(IF($F$3=0,"-",Tabla1[[#This Row],[Precio de Cliente neto]]*(1+$F$3)),"-")</f>
        <v>4875.5064750000001</v>
      </c>
      <c r="I6434" s="5">
        <v>4643.3395</v>
      </c>
      <c r="J6434" s="5">
        <v>3761.1049950000001</v>
      </c>
      <c r="K6434" s="26">
        <v>0.21</v>
      </c>
    </row>
    <row r="6435" spans="1:11">
      <c r="A6435" s="4">
        <v>40800</v>
      </c>
      <c r="B6435" t="s">
        <v>9784</v>
      </c>
      <c r="C6435" s="5">
        <f>IF($F$2=0," - ",Tabla1[[#This Row],[Base Precio de Lista neto]])</f>
        <v>11431.715</v>
      </c>
      <c r="D6435" s="5">
        <f>IF($F$2=0," - ",Tabla1[[#This Row],[Base Precio de Lista neto]]*(1-$F$2))</f>
        <v>8002.2004999999999</v>
      </c>
      <c r="E6435" s="5">
        <f>IF($F$2=0," - ",Tabla1[[#This Row],[Base para Mejor precio]]*(1-$F$2))</f>
        <v>6481.7824049999999</v>
      </c>
      <c r="F6435" s="4" t="s">
        <v>6</v>
      </c>
      <c r="G6435" s="16" t="s">
        <v>8992</v>
      </c>
      <c r="H6435" s="5">
        <f>IFERROR(IF($F$3=0,"-",Tabla1[[#This Row],[Precio de Cliente neto]]*(1+$F$3)),"-")</f>
        <v>12003.30075</v>
      </c>
      <c r="I6435" s="5">
        <v>11431.715</v>
      </c>
      <c r="J6435" s="5">
        <v>9259.6891500000002</v>
      </c>
      <c r="K6435" s="26">
        <v>0.21</v>
      </c>
    </row>
    <row r="6436" spans="1:11">
      <c r="A6436" s="4">
        <v>40801</v>
      </c>
      <c r="B6436" t="s">
        <v>9785</v>
      </c>
      <c r="C6436" s="5">
        <f>IF($F$2=0," - ",Tabla1[[#This Row],[Base Precio de Lista neto]])</f>
        <v>6737.3346000000001</v>
      </c>
      <c r="D6436" s="5">
        <f>IF($F$2=0," - ",Tabla1[[#This Row],[Base Precio de Lista neto]]*(1-$F$2))</f>
        <v>4716.1342199999999</v>
      </c>
      <c r="E6436" s="5">
        <f>IF($F$2=0," - ",Tabla1[[#This Row],[Base para Mejor precio]]*(1-$F$2))</f>
        <v>4244.5207979999996</v>
      </c>
      <c r="F6436" s="4" t="s">
        <v>6</v>
      </c>
      <c r="G6436" s="16" t="s">
        <v>6131</v>
      </c>
      <c r="H6436" s="5">
        <f>IFERROR(IF($F$3=0,"-",Tabla1[[#This Row],[Precio de Cliente neto]]*(1+$F$3)),"-")</f>
        <v>7074.2013299999999</v>
      </c>
      <c r="I6436" s="5">
        <v>6737.3346000000001</v>
      </c>
      <c r="J6436" s="5">
        <v>6063.6011399999998</v>
      </c>
      <c r="K6436" s="26">
        <v>0.21</v>
      </c>
    </row>
    <row r="6437" spans="1:11">
      <c r="A6437" s="4">
        <v>40802</v>
      </c>
      <c r="B6437" t="s">
        <v>9786</v>
      </c>
      <c r="C6437" s="5">
        <f>IF($F$2=0," - ",Tabla1[[#This Row],[Base Precio de Lista neto]])</f>
        <v>7622.2330000000002</v>
      </c>
      <c r="D6437" s="5">
        <f>IF($F$2=0," - ",Tabla1[[#This Row],[Base Precio de Lista neto]]*(1-$F$2))</f>
        <v>5335.5630999999994</v>
      </c>
      <c r="E6437" s="5">
        <f>IF($F$2=0," - ",Tabla1[[#This Row],[Base para Mejor precio]]*(1-$F$2))</f>
        <v>4802.0067899999995</v>
      </c>
      <c r="F6437" s="4" t="s">
        <v>6</v>
      </c>
      <c r="G6437" s="16" t="s">
        <v>6131</v>
      </c>
      <c r="H6437" s="5">
        <f>IFERROR(IF($F$3=0,"-",Tabla1[[#This Row],[Precio de Cliente neto]]*(1+$F$3)),"-")</f>
        <v>8003.3446499999991</v>
      </c>
      <c r="I6437" s="5">
        <v>7622.2330000000002</v>
      </c>
      <c r="J6437" s="5">
        <v>6860.0096999999996</v>
      </c>
      <c r="K6437" s="26">
        <v>0.21</v>
      </c>
    </row>
    <row r="6438" spans="1:11">
      <c r="A6438" s="4">
        <v>40807</v>
      </c>
      <c r="B6438" t="s">
        <v>9787</v>
      </c>
      <c r="C6438" s="5">
        <f>IF($F$2=0," - ",Tabla1[[#This Row],[Base Precio de Lista neto]])</f>
        <v>6294.7622000000001</v>
      </c>
      <c r="D6438" s="5">
        <f>IF($F$2=0," - ",Tabla1[[#This Row],[Base Precio de Lista neto]]*(1-$F$2))</f>
        <v>4406.3335399999996</v>
      </c>
      <c r="E6438" s="5">
        <f>IF($F$2=0," - ",Tabla1[[#This Row],[Base para Mejor precio]]*(1-$F$2))</f>
        <v>3965.7001859999996</v>
      </c>
      <c r="F6438" s="4" t="s">
        <v>6</v>
      </c>
      <c r="G6438" s="16" t="s">
        <v>6131</v>
      </c>
      <c r="H6438" s="5">
        <f>IFERROR(IF($F$3=0,"-",Tabla1[[#This Row],[Precio de Cliente neto]]*(1+$F$3)),"-")</f>
        <v>6609.5003099999994</v>
      </c>
      <c r="I6438" s="5">
        <v>6294.7622000000001</v>
      </c>
      <c r="J6438" s="5">
        <v>5665.2859799999997</v>
      </c>
      <c r="K6438" s="26">
        <v>0.21</v>
      </c>
    </row>
    <row r="6439" spans="1:11">
      <c r="A6439" s="4">
        <v>40810</v>
      </c>
      <c r="B6439" t="s">
        <v>8825</v>
      </c>
      <c r="C6439" s="5">
        <f>IF($F$2=0," - ",Tabla1[[#This Row],[Base Precio de Lista neto]])</f>
        <v>2430.5958000000001</v>
      </c>
      <c r="D6439" s="5">
        <f>IF($F$2=0," - ",Tabla1[[#This Row],[Base Precio de Lista neto]]*(1-$F$2))</f>
        <v>1701.41706</v>
      </c>
      <c r="E6439" s="5">
        <f>IF($F$2=0," - ",Tabla1[[#This Row],[Base para Mejor precio]]*(1-$F$2))</f>
        <v>1531.2753539999999</v>
      </c>
      <c r="F6439" s="4" t="s">
        <v>4</v>
      </c>
      <c r="G6439" s="16" t="s">
        <v>6131</v>
      </c>
      <c r="H6439" s="5">
        <f>IFERROR(IF($F$3=0,"-",Tabla1[[#This Row],[Precio de Cliente neto]]*(1+$F$3)),"-")</f>
        <v>2552.1255900000001</v>
      </c>
      <c r="I6439" s="5">
        <v>2430.5958000000001</v>
      </c>
      <c r="J6439" s="5">
        <v>2187.53622</v>
      </c>
      <c r="K6439" s="26">
        <v>0.21</v>
      </c>
    </row>
    <row r="6440" spans="1:11">
      <c r="A6440" s="4">
        <v>40811</v>
      </c>
      <c r="B6440" t="s">
        <v>8826</v>
      </c>
      <c r="C6440" s="5">
        <f>IF($F$2=0," - ",Tabla1[[#This Row],[Base Precio de Lista neto]])</f>
        <v>3155.8542000000002</v>
      </c>
      <c r="D6440" s="5">
        <f>IF($F$2=0," - ",Tabla1[[#This Row],[Base Precio de Lista neto]]*(1-$F$2))</f>
        <v>2209.0979400000001</v>
      </c>
      <c r="E6440" s="5">
        <f>IF($F$2=0," - ",Tabla1[[#This Row],[Base para Mejor precio]]*(1-$F$2))</f>
        <v>1988.1881459999997</v>
      </c>
      <c r="F6440" s="4" t="s">
        <v>4</v>
      </c>
      <c r="G6440" s="16" t="s">
        <v>6131</v>
      </c>
      <c r="H6440" s="5">
        <f>IFERROR(IF($F$3=0,"-",Tabla1[[#This Row],[Precio de Cliente neto]]*(1+$F$3)),"-")</f>
        <v>3313.6469100000004</v>
      </c>
      <c r="I6440" s="5">
        <v>3155.8542000000002</v>
      </c>
      <c r="J6440" s="5">
        <v>2840.2687799999999</v>
      </c>
      <c r="K6440" s="26">
        <v>0.21</v>
      </c>
    </row>
    <row r="6441" spans="1:11">
      <c r="A6441" s="4">
        <v>40812</v>
      </c>
      <c r="B6441" t="s">
        <v>8827</v>
      </c>
      <c r="C6441" s="5">
        <f>IF($F$2=0," - ",Tabla1[[#This Row],[Base Precio de Lista neto]])</f>
        <v>3714.4996000000001</v>
      </c>
      <c r="D6441" s="5">
        <f>IF($F$2=0," - ",Tabla1[[#This Row],[Base Precio de Lista neto]]*(1-$F$2))</f>
        <v>2600.1497199999999</v>
      </c>
      <c r="E6441" s="5">
        <f>IF($F$2=0," - ",Tabla1[[#This Row],[Base para Mejor precio]]*(1-$F$2))</f>
        <v>2340.1347479999999</v>
      </c>
      <c r="F6441" s="4" t="s">
        <v>4</v>
      </c>
      <c r="G6441" s="16" t="s">
        <v>6131</v>
      </c>
      <c r="H6441" s="5">
        <f>IFERROR(IF($F$3=0,"-",Tabla1[[#This Row],[Precio de Cliente neto]]*(1+$F$3)),"-")</f>
        <v>3900.2245800000001</v>
      </c>
      <c r="I6441" s="5">
        <v>3714.4996000000001</v>
      </c>
      <c r="J6441" s="5">
        <v>3343.0496400000002</v>
      </c>
      <c r="K6441" s="26">
        <v>0.21</v>
      </c>
    </row>
    <row r="6442" spans="1:11">
      <c r="A6442" s="4">
        <v>40813</v>
      </c>
      <c r="B6442" t="s">
        <v>8828</v>
      </c>
      <c r="C6442" s="5">
        <f>IF($F$2=0," - ",Tabla1[[#This Row],[Base Precio de Lista neto]])</f>
        <v>4302.5464000000002</v>
      </c>
      <c r="D6442" s="5">
        <f>IF($F$2=0," - ",Tabla1[[#This Row],[Base Precio de Lista neto]]*(1-$F$2))</f>
        <v>3011.7824799999999</v>
      </c>
      <c r="E6442" s="5">
        <f>IF($F$2=0," - ",Tabla1[[#This Row],[Base para Mejor precio]]*(1-$F$2))</f>
        <v>2710.6042319999997</v>
      </c>
      <c r="F6442" s="4" t="s">
        <v>4</v>
      </c>
      <c r="G6442" s="16" t="s">
        <v>6131</v>
      </c>
      <c r="H6442" s="5">
        <f>IFERROR(IF($F$3=0,"-",Tabla1[[#This Row],[Precio de Cliente neto]]*(1+$F$3)),"-")</f>
        <v>4517.6737199999998</v>
      </c>
      <c r="I6442" s="5">
        <v>4302.5464000000002</v>
      </c>
      <c r="J6442" s="5">
        <v>3872.2917600000001</v>
      </c>
      <c r="K6442" s="26">
        <v>0.21</v>
      </c>
    </row>
    <row r="6443" spans="1:11">
      <c r="A6443" s="4">
        <v>40814</v>
      </c>
      <c r="B6443" t="s">
        <v>8829</v>
      </c>
      <c r="C6443" s="5">
        <f>IF($F$2=0," - ",Tabla1[[#This Row],[Base Precio de Lista neto]])</f>
        <v>4944.4980999999998</v>
      </c>
      <c r="D6443" s="5">
        <f>IF($F$2=0," - ",Tabla1[[#This Row],[Base Precio de Lista neto]]*(1-$F$2))</f>
        <v>3461.1486699999996</v>
      </c>
      <c r="E6443" s="5">
        <f>IF($F$2=0," - ",Tabla1[[#This Row],[Base para Mejor precio]]*(1-$F$2))</f>
        <v>3115.0338029999998</v>
      </c>
      <c r="F6443" s="4" t="s">
        <v>4</v>
      </c>
      <c r="G6443" s="16" t="s">
        <v>6131</v>
      </c>
      <c r="H6443" s="5">
        <f>IFERROR(IF($F$3=0,"-",Tabla1[[#This Row],[Precio de Cliente neto]]*(1+$F$3)),"-")</f>
        <v>5191.7230049999998</v>
      </c>
      <c r="I6443" s="5">
        <v>4944.4980999999998</v>
      </c>
      <c r="J6443" s="5">
        <v>4450.0482899999997</v>
      </c>
      <c r="K6443" s="26">
        <v>0.21</v>
      </c>
    </row>
    <row r="6444" spans="1:11">
      <c r="A6444" s="4">
        <v>40815</v>
      </c>
      <c r="B6444" t="s">
        <v>8830</v>
      </c>
      <c r="C6444" s="5">
        <f>IF($F$2=0," - ",Tabla1[[#This Row],[Base Precio de Lista neto]])</f>
        <v>6174.4975000000004</v>
      </c>
      <c r="D6444" s="5">
        <f>IF($F$2=0," - ",Tabla1[[#This Row],[Base Precio de Lista neto]]*(1-$F$2))</f>
        <v>4322.1482500000002</v>
      </c>
      <c r="E6444" s="5">
        <f>IF($F$2=0," - ",Tabla1[[#This Row],[Base para Mejor precio]]*(1-$F$2))</f>
        <v>3889.9334249999997</v>
      </c>
      <c r="F6444" s="4" t="s">
        <v>4</v>
      </c>
      <c r="G6444" s="16" t="s">
        <v>6131</v>
      </c>
      <c r="H6444" s="5">
        <f>IFERROR(IF($F$3=0,"-",Tabla1[[#This Row],[Precio de Cliente neto]]*(1+$F$3)),"-")</f>
        <v>6483.2223750000003</v>
      </c>
      <c r="I6444" s="5">
        <v>6174.4975000000004</v>
      </c>
      <c r="J6444" s="5">
        <v>5557.0477499999997</v>
      </c>
      <c r="K6444" s="26">
        <v>0.21</v>
      </c>
    </row>
    <row r="6445" spans="1:11">
      <c r="A6445" s="4">
        <v>40816</v>
      </c>
      <c r="B6445" t="s">
        <v>8463</v>
      </c>
      <c r="C6445" s="5">
        <f>IF($F$2=0," - ",Tabla1[[#This Row],[Base Precio de Lista neto]])</f>
        <v>5189.5182000000004</v>
      </c>
      <c r="D6445" s="5">
        <f>IF($F$2=0," - ",Tabla1[[#This Row],[Base Precio de Lista neto]]*(1-$F$2))</f>
        <v>3632.6627400000002</v>
      </c>
      <c r="E6445" s="5">
        <f>IF($F$2=0," - ",Tabla1[[#This Row],[Base para Mejor precio]]*(1-$F$2))</f>
        <v>3269.3964660000001</v>
      </c>
      <c r="F6445" s="4" t="s">
        <v>4</v>
      </c>
      <c r="G6445" s="16" t="s">
        <v>6131</v>
      </c>
      <c r="H6445" s="5">
        <f>IFERROR(IF($F$3=0,"-",Tabla1[[#This Row],[Precio de Cliente neto]]*(1+$F$3)),"-")</f>
        <v>5448.9941100000005</v>
      </c>
      <c r="I6445" s="5">
        <v>5189.5182000000004</v>
      </c>
      <c r="J6445" s="5">
        <v>4670.5663800000002</v>
      </c>
      <c r="K6445" s="26">
        <v>0.21</v>
      </c>
    </row>
    <row r="6446" spans="1:11">
      <c r="A6446" s="4">
        <v>40817</v>
      </c>
      <c r="B6446" t="s">
        <v>8457</v>
      </c>
      <c r="C6446" s="5">
        <f>IF($F$2=0," - ",Tabla1[[#This Row],[Base Precio de Lista neto]])</f>
        <v>6037.2866000000004</v>
      </c>
      <c r="D6446" s="5">
        <f>IF($F$2=0," - ",Tabla1[[#This Row],[Base Precio de Lista neto]]*(1-$F$2))</f>
        <v>4226.1006200000002</v>
      </c>
      <c r="E6446" s="5">
        <f>IF($F$2=0," - ",Tabla1[[#This Row],[Base para Mejor precio]]*(1-$F$2))</f>
        <v>3803.4905579999995</v>
      </c>
      <c r="F6446" s="4" t="s">
        <v>4</v>
      </c>
      <c r="G6446" s="16" t="s">
        <v>6131</v>
      </c>
      <c r="H6446" s="5">
        <f>IFERROR(IF($F$3=0,"-",Tabla1[[#This Row],[Precio de Cliente neto]]*(1+$F$3)),"-")</f>
        <v>6339.1509299999998</v>
      </c>
      <c r="I6446" s="5">
        <v>6037.2866000000004</v>
      </c>
      <c r="J6446" s="5">
        <v>5433.5579399999997</v>
      </c>
      <c r="K6446" s="26">
        <v>0.21</v>
      </c>
    </row>
    <row r="6447" spans="1:11">
      <c r="A6447" s="4">
        <v>40818</v>
      </c>
      <c r="B6447" t="s">
        <v>8464</v>
      </c>
      <c r="C6447" s="5">
        <f>IF($F$2=0," - ",Tabla1[[#This Row],[Base Precio de Lista neto]])</f>
        <v>7796.5284000000001</v>
      </c>
      <c r="D6447" s="5">
        <f>IF($F$2=0," - ",Tabla1[[#This Row],[Base Precio de Lista neto]]*(1-$F$2))</f>
        <v>5457.56988</v>
      </c>
      <c r="E6447" s="5">
        <f>IF($F$2=0," - ",Tabla1[[#This Row],[Base para Mejor precio]]*(1-$F$2))</f>
        <v>4911.8128919999999</v>
      </c>
      <c r="F6447" s="4" t="s">
        <v>4</v>
      </c>
      <c r="G6447" s="16" t="s">
        <v>6131</v>
      </c>
      <c r="H6447" s="5">
        <f>IFERROR(IF($F$3=0,"-",Tabla1[[#This Row],[Precio de Cliente neto]]*(1+$F$3)),"-")</f>
        <v>8186.3548200000005</v>
      </c>
      <c r="I6447" s="5">
        <v>7796.5284000000001</v>
      </c>
      <c r="J6447" s="5">
        <v>7016.8755600000004</v>
      </c>
      <c r="K6447" s="26">
        <v>0.21</v>
      </c>
    </row>
    <row r="6448" spans="1:11">
      <c r="A6448" s="4">
        <v>40819</v>
      </c>
      <c r="B6448" t="s">
        <v>8465</v>
      </c>
      <c r="C6448" s="5">
        <f>IF($F$2=0," - ",Tabla1[[#This Row],[Base Precio de Lista neto]])</f>
        <v>9021.6273999999994</v>
      </c>
      <c r="D6448" s="5">
        <f>IF($F$2=0," - ",Tabla1[[#This Row],[Base Precio de Lista neto]]*(1-$F$2))</f>
        <v>6315.1391799999992</v>
      </c>
      <c r="E6448" s="5">
        <f>IF($F$2=0," - ",Tabla1[[#This Row],[Base para Mejor precio]]*(1-$F$2))</f>
        <v>5683.6252619999996</v>
      </c>
      <c r="F6448" s="4" t="s">
        <v>4</v>
      </c>
      <c r="G6448" s="16" t="s">
        <v>6131</v>
      </c>
      <c r="H6448" s="5">
        <f>IFERROR(IF($F$3=0,"-",Tabla1[[#This Row],[Precio de Cliente neto]]*(1+$F$3)),"-")</f>
        <v>9472.7087699999993</v>
      </c>
      <c r="I6448" s="5">
        <v>9021.6273999999994</v>
      </c>
      <c r="J6448" s="5">
        <v>8119.4646599999996</v>
      </c>
      <c r="K6448" s="26">
        <v>0.21</v>
      </c>
    </row>
    <row r="6449" spans="1:11">
      <c r="A6449" s="4">
        <v>40820</v>
      </c>
      <c r="B6449" t="s">
        <v>8466</v>
      </c>
      <c r="C6449" s="5">
        <f>IF($F$2=0," - ",Tabla1[[#This Row],[Base Precio de Lista neto]])</f>
        <v>2293.3851</v>
      </c>
      <c r="D6449" s="5">
        <f>IF($F$2=0," - ",Tabla1[[#This Row],[Base Precio de Lista neto]]*(1-$F$2))</f>
        <v>1605.3695699999998</v>
      </c>
      <c r="E6449" s="5">
        <f>IF($F$2=0," - ",Tabla1[[#This Row],[Base para Mejor precio]]*(1-$F$2))</f>
        <v>1444.8326129999998</v>
      </c>
      <c r="F6449" s="4" t="s">
        <v>4</v>
      </c>
      <c r="G6449" s="16" t="s">
        <v>6131</v>
      </c>
      <c r="H6449" s="5">
        <f>IFERROR(IF($F$3=0,"-",Tabla1[[#This Row],[Precio de Cliente neto]]*(1+$F$3)),"-")</f>
        <v>2408.0543549999998</v>
      </c>
      <c r="I6449" s="5">
        <v>2293.3851</v>
      </c>
      <c r="J6449" s="5">
        <v>2064.0465899999999</v>
      </c>
      <c r="K6449" s="26">
        <v>0.21</v>
      </c>
    </row>
    <row r="6450" spans="1:11">
      <c r="A6450" s="4">
        <v>40821</v>
      </c>
      <c r="B6450" t="s">
        <v>8467</v>
      </c>
      <c r="C6450" s="5">
        <f>IF($F$2=0," - ",Tabla1[[#This Row],[Base Precio de Lista neto]])</f>
        <v>2425.6939000000002</v>
      </c>
      <c r="D6450" s="5">
        <f>IF($F$2=0," - ",Tabla1[[#This Row],[Base Precio de Lista neto]]*(1-$F$2))</f>
        <v>1697.9857300000001</v>
      </c>
      <c r="E6450" s="5">
        <f>IF($F$2=0," - ",Tabla1[[#This Row],[Base para Mejor precio]]*(1-$F$2))</f>
        <v>1528.1871570000001</v>
      </c>
      <c r="F6450" s="4" t="s">
        <v>4</v>
      </c>
      <c r="G6450" s="16" t="s">
        <v>6131</v>
      </c>
      <c r="H6450" s="5">
        <f>IFERROR(IF($F$3=0,"-",Tabla1[[#This Row],[Precio de Cliente neto]]*(1+$F$3)),"-")</f>
        <v>2546.978595</v>
      </c>
      <c r="I6450" s="5">
        <v>2425.6939000000002</v>
      </c>
      <c r="J6450" s="5">
        <v>2183.1245100000001</v>
      </c>
      <c r="K6450" s="26">
        <v>0.21</v>
      </c>
    </row>
    <row r="6451" spans="1:11">
      <c r="A6451" s="4">
        <v>40822</v>
      </c>
      <c r="B6451" t="s">
        <v>8468</v>
      </c>
      <c r="C6451" s="5">
        <f>IF($F$2=0," - ",Tabla1[[#This Row],[Base Precio de Lista neto]])</f>
        <v>2739.3206</v>
      </c>
      <c r="D6451" s="5">
        <f>IF($F$2=0," - ",Tabla1[[#This Row],[Base Precio de Lista neto]]*(1-$F$2))</f>
        <v>1917.52442</v>
      </c>
      <c r="E6451" s="5">
        <f>IF($F$2=0," - ",Tabla1[[#This Row],[Base para Mejor precio]]*(1-$F$2))</f>
        <v>1725.7719779999998</v>
      </c>
      <c r="F6451" s="4" t="s">
        <v>4</v>
      </c>
      <c r="G6451" s="16" t="s">
        <v>6131</v>
      </c>
      <c r="H6451" s="5">
        <f>IFERROR(IF($F$3=0,"-",Tabla1[[#This Row],[Precio de Cliente neto]]*(1+$F$3)),"-")</f>
        <v>2876.2866300000001</v>
      </c>
      <c r="I6451" s="5">
        <v>2739.3206</v>
      </c>
      <c r="J6451" s="5">
        <v>2465.3885399999999</v>
      </c>
      <c r="K6451" s="26">
        <v>0.21</v>
      </c>
    </row>
    <row r="6452" spans="1:11">
      <c r="A6452" s="4">
        <v>40849</v>
      </c>
      <c r="B6452" t="s">
        <v>9788</v>
      </c>
      <c r="C6452" s="5">
        <f>IF($F$2=0," - ",Tabla1[[#This Row],[Base Precio de Lista neto]])</f>
        <v>374.23039999999997</v>
      </c>
      <c r="D6452" s="5">
        <f>IF($F$2=0," - ",Tabla1[[#This Row],[Base Precio de Lista neto]]*(1-$F$2))</f>
        <v>261.96127999999999</v>
      </c>
      <c r="E6452" s="5">
        <f>IF($F$2=0," - ",Tabla1[[#This Row],[Base para Mejor precio]]*(1-$F$2))</f>
        <v>235.765152</v>
      </c>
      <c r="F6452" s="4" t="s">
        <v>6</v>
      </c>
      <c r="G6452" s="16" t="s">
        <v>6131</v>
      </c>
      <c r="H6452" s="5">
        <f>IFERROR(IF($F$3=0,"-",Tabla1[[#This Row],[Precio de Cliente neto]]*(1+$F$3)),"-")</f>
        <v>392.94191999999998</v>
      </c>
      <c r="I6452" s="5">
        <v>374.23039999999997</v>
      </c>
      <c r="J6452" s="5">
        <v>336.80736000000002</v>
      </c>
      <c r="K6452" s="26">
        <v>0.21</v>
      </c>
    </row>
    <row r="6453" spans="1:11">
      <c r="A6453" s="4">
        <v>40850</v>
      </c>
      <c r="B6453" t="s">
        <v>9789</v>
      </c>
      <c r="C6453" s="5">
        <f>IF($F$2=0," - ",Tabla1[[#This Row],[Base Precio de Lista neto]])</f>
        <v>403.70400000000001</v>
      </c>
      <c r="D6453" s="5">
        <f>IF($F$2=0," - ",Tabla1[[#This Row],[Base Precio de Lista neto]]*(1-$F$2))</f>
        <v>282.59280000000001</v>
      </c>
      <c r="E6453" s="5">
        <f>IF($F$2=0," - ",Tabla1[[#This Row],[Base para Mejor precio]]*(1-$F$2))</f>
        <v>254.33351999999996</v>
      </c>
      <c r="F6453" s="4" t="s">
        <v>6</v>
      </c>
      <c r="G6453" s="16" t="s">
        <v>6131</v>
      </c>
      <c r="H6453" s="5">
        <f>IFERROR(IF($F$3=0,"-",Tabla1[[#This Row],[Precio de Cliente neto]]*(1+$F$3)),"-")</f>
        <v>423.88920000000002</v>
      </c>
      <c r="I6453" s="5">
        <v>403.70400000000001</v>
      </c>
      <c r="J6453" s="5">
        <v>363.33359999999999</v>
      </c>
      <c r="K6453" s="26">
        <v>0.21</v>
      </c>
    </row>
    <row r="6454" spans="1:11">
      <c r="A6454" s="4">
        <v>40851</v>
      </c>
      <c r="B6454" t="s">
        <v>9790</v>
      </c>
      <c r="C6454" s="5">
        <f>IF($F$2=0," - ",Tabla1[[#This Row],[Base Precio de Lista neto]])</f>
        <v>497.84739999999999</v>
      </c>
      <c r="D6454" s="5">
        <f>IF($F$2=0," - ",Tabla1[[#This Row],[Base Precio de Lista neto]]*(1-$F$2))</f>
        <v>348.49318</v>
      </c>
      <c r="E6454" s="5">
        <f>IF($F$2=0," - ",Tabla1[[#This Row],[Base para Mejor precio]]*(1-$F$2))</f>
        <v>313.64386199999996</v>
      </c>
      <c r="F6454" s="4" t="s">
        <v>6</v>
      </c>
      <c r="G6454" s="16" t="s">
        <v>6131</v>
      </c>
      <c r="H6454" s="5">
        <f>IFERROR(IF($F$3=0,"-",Tabla1[[#This Row],[Precio de Cliente neto]]*(1+$F$3)),"-")</f>
        <v>522.73977000000002</v>
      </c>
      <c r="I6454" s="5">
        <v>497.84739999999999</v>
      </c>
      <c r="J6454" s="5">
        <v>448.06265999999999</v>
      </c>
      <c r="K6454" s="26">
        <v>0.21</v>
      </c>
    </row>
    <row r="6455" spans="1:11">
      <c r="A6455" s="4">
        <v>40853</v>
      </c>
      <c r="B6455" t="s">
        <v>9791</v>
      </c>
      <c r="C6455" s="5">
        <f>IF($F$2=0," - ",Tabla1[[#This Row],[Base Precio de Lista neto]])</f>
        <v>683.73530000000005</v>
      </c>
      <c r="D6455" s="5">
        <f>IF($F$2=0," - ",Tabla1[[#This Row],[Base Precio de Lista neto]]*(1-$F$2))</f>
        <v>478.61471</v>
      </c>
      <c r="E6455" s="5">
        <f>IF($F$2=0," - ",Tabla1[[#This Row],[Base para Mejor precio]]*(1-$F$2))</f>
        <v>430.75323899999995</v>
      </c>
      <c r="F6455" s="4" t="s">
        <v>6</v>
      </c>
      <c r="G6455" s="16" t="s">
        <v>6131</v>
      </c>
      <c r="H6455" s="5">
        <f>IFERROR(IF($F$3=0,"-",Tabla1[[#This Row],[Precio de Cliente neto]]*(1+$F$3)),"-")</f>
        <v>717.92206499999998</v>
      </c>
      <c r="I6455" s="5">
        <v>683.73530000000005</v>
      </c>
      <c r="J6455" s="5">
        <v>615.36176999999998</v>
      </c>
      <c r="K6455" s="26">
        <v>0.21</v>
      </c>
    </row>
    <row r="6456" spans="1:11">
      <c r="A6456" s="4">
        <v>40854</v>
      </c>
      <c r="B6456" t="s">
        <v>9792</v>
      </c>
      <c r="C6456" s="5">
        <f>IF($F$2=0," - ",Tabla1[[#This Row],[Base Precio de Lista neto]])</f>
        <v>966.79510000000005</v>
      </c>
      <c r="D6456" s="5">
        <f>IF($F$2=0," - ",Tabla1[[#This Row],[Base Precio de Lista neto]]*(1-$F$2))</f>
        <v>676.75657000000001</v>
      </c>
      <c r="E6456" s="5">
        <f>IF($F$2=0," - ",Tabla1[[#This Row],[Base para Mejor precio]]*(1-$F$2))</f>
        <v>609.08091300000001</v>
      </c>
      <c r="F6456" s="4" t="s">
        <v>6</v>
      </c>
      <c r="G6456" s="16" t="s">
        <v>6131</v>
      </c>
      <c r="H6456" s="5">
        <f>IFERROR(IF($F$3=0,"-",Tabla1[[#This Row],[Precio de Cliente neto]]*(1+$F$3)),"-")</f>
        <v>1015.134855</v>
      </c>
      <c r="I6456" s="5">
        <v>966.79510000000005</v>
      </c>
      <c r="J6456" s="5">
        <v>870.11559</v>
      </c>
      <c r="K6456" s="26">
        <v>0.21</v>
      </c>
    </row>
    <row r="6457" spans="1:11">
      <c r="A6457" s="4">
        <v>40855</v>
      </c>
      <c r="B6457" t="s">
        <v>9793</v>
      </c>
      <c r="C6457" s="5">
        <f>IF($F$2=0," - ",Tabla1[[#This Row],[Base Precio de Lista neto]])</f>
        <v>1592.6694</v>
      </c>
      <c r="D6457" s="5">
        <f>IF($F$2=0," - ",Tabla1[[#This Row],[Base Precio de Lista neto]]*(1-$F$2))</f>
        <v>1114.8685799999998</v>
      </c>
      <c r="E6457" s="5">
        <f>IF($F$2=0," - ",Tabla1[[#This Row],[Base para Mejor precio]]*(1-$F$2))</f>
        <v>1003.381722</v>
      </c>
      <c r="F6457" s="4" t="s">
        <v>6</v>
      </c>
      <c r="G6457" s="16" t="s">
        <v>6131</v>
      </c>
      <c r="H6457" s="5">
        <f>IFERROR(IF($F$3=0,"-",Tabla1[[#This Row],[Precio de Cliente neto]]*(1+$F$3)),"-")</f>
        <v>1672.3028699999998</v>
      </c>
      <c r="I6457" s="5">
        <v>1592.6694</v>
      </c>
      <c r="J6457" s="5">
        <v>1433.40246</v>
      </c>
      <c r="K6457" s="26">
        <v>0.21</v>
      </c>
    </row>
    <row r="6458" spans="1:11">
      <c r="A6458" s="4">
        <v>40856</v>
      </c>
      <c r="B6458" t="s">
        <v>9794</v>
      </c>
      <c r="C6458" s="5">
        <f>IF($F$2=0," - ",Tabla1[[#This Row],[Base Precio de Lista neto]])</f>
        <v>2313.569</v>
      </c>
      <c r="D6458" s="5">
        <f>IF($F$2=0," - ",Tabla1[[#This Row],[Base Precio de Lista neto]]*(1-$F$2))</f>
        <v>1619.4983</v>
      </c>
      <c r="E6458" s="5">
        <f>IF($F$2=0," - ",Tabla1[[#This Row],[Base para Mejor precio]]*(1-$F$2))</f>
        <v>1457.54847</v>
      </c>
      <c r="F6458" s="4" t="s">
        <v>6</v>
      </c>
      <c r="G6458" s="16" t="s">
        <v>6131</v>
      </c>
      <c r="H6458" s="5">
        <f>IFERROR(IF($F$3=0,"-",Tabla1[[#This Row],[Precio de Cliente neto]]*(1+$F$3)),"-")</f>
        <v>2429.2474499999998</v>
      </c>
      <c r="I6458" s="5">
        <v>2313.569</v>
      </c>
      <c r="J6458" s="5">
        <v>2082.2121000000002</v>
      </c>
      <c r="K6458" s="26">
        <v>0.21</v>
      </c>
    </row>
    <row r="6459" spans="1:11">
      <c r="A6459" s="4">
        <v>40861</v>
      </c>
      <c r="B6459" t="s">
        <v>9795</v>
      </c>
      <c r="C6459" s="5">
        <f>IF($F$2=0," - ",Tabla1[[#This Row],[Base Precio de Lista neto]])</f>
        <v>1617.9086</v>
      </c>
      <c r="D6459" s="5">
        <f>IF($F$2=0," - ",Tabla1[[#This Row],[Base Precio de Lista neto]]*(1-$F$2))</f>
        <v>1132.53602</v>
      </c>
      <c r="E6459" s="5">
        <f>IF($F$2=0," - ",Tabla1[[#This Row],[Base para Mejor precio]]*(1-$F$2))</f>
        <v>1019.2824179999999</v>
      </c>
      <c r="F6459" s="4" t="s">
        <v>6</v>
      </c>
      <c r="G6459" s="16" t="s">
        <v>6131</v>
      </c>
      <c r="H6459" s="5">
        <f>IFERROR(IF($F$3=0,"-",Tabla1[[#This Row],[Precio de Cliente neto]]*(1+$F$3)),"-")</f>
        <v>1698.80403</v>
      </c>
      <c r="I6459" s="5">
        <v>1617.9086</v>
      </c>
      <c r="J6459" s="5">
        <v>1456.1177399999999</v>
      </c>
      <c r="K6459" s="26">
        <v>0.21</v>
      </c>
    </row>
    <row r="6460" spans="1:11">
      <c r="A6460" s="4">
        <v>40862</v>
      </c>
      <c r="B6460" t="s">
        <v>9796</v>
      </c>
      <c r="C6460" s="5">
        <f>IF($F$2=0," - ",Tabla1[[#This Row],[Base Precio de Lista neto]])</f>
        <v>2119.2887000000001</v>
      </c>
      <c r="D6460" s="5">
        <f>IF($F$2=0," - ",Tabla1[[#This Row],[Base Precio de Lista neto]]*(1-$F$2))</f>
        <v>1483.50209</v>
      </c>
      <c r="E6460" s="5">
        <f>IF($F$2=0," - ",Tabla1[[#This Row],[Base para Mejor precio]]*(1-$F$2))</f>
        <v>1335.151881</v>
      </c>
      <c r="F6460" s="4" t="s">
        <v>6</v>
      </c>
      <c r="G6460" s="16" t="s">
        <v>6131</v>
      </c>
      <c r="H6460" s="5">
        <f>IFERROR(IF($F$3=0,"-",Tabla1[[#This Row],[Precio de Cliente neto]]*(1+$F$3)),"-")</f>
        <v>2225.2531349999999</v>
      </c>
      <c r="I6460" s="5">
        <v>2119.2887000000001</v>
      </c>
      <c r="J6460" s="5">
        <v>1907.3598300000001</v>
      </c>
      <c r="K6460" s="26">
        <v>0.21</v>
      </c>
    </row>
    <row r="6461" spans="1:11">
      <c r="A6461" s="4">
        <v>40863</v>
      </c>
      <c r="B6461" t="s">
        <v>9797</v>
      </c>
      <c r="C6461" s="5">
        <f>IF($F$2=0," - ",Tabla1[[#This Row],[Base Precio de Lista neto]])</f>
        <v>2342.2793999999999</v>
      </c>
      <c r="D6461" s="5">
        <f>IF($F$2=0," - ",Tabla1[[#This Row],[Base Precio de Lista neto]]*(1-$F$2))</f>
        <v>1639.5955799999999</v>
      </c>
      <c r="E6461" s="5">
        <f>IF($F$2=0," - ",Tabla1[[#This Row],[Base para Mejor precio]]*(1-$F$2))</f>
        <v>1475.6360219999999</v>
      </c>
      <c r="F6461" s="4" t="s">
        <v>6</v>
      </c>
      <c r="G6461" s="16" t="s">
        <v>6131</v>
      </c>
      <c r="H6461" s="5">
        <f>IFERROR(IF($F$3=0,"-",Tabla1[[#This Row],[Precio de Cliente neto]]*(1+$F$3)),"-")</f>
        <v>2459.3933699999998</v>
      </c>
      <c r="I6461" s="5">
        <v>2342.2793999999999</v>
      </c>
      <c r="J6461" s="5">
        <v>2108.0514600000001</v>
      </c>
      <c r="K6461" s="26">
        <v>0.21</v>
      </c>
    </row>
    <row r="6462" spans="1:11">
      <c r="A6462" s="4">
        <v>40864</v>
      </c>
      <c r="B6462" t="s">
        <v>9798</v>
      </c>
      <c r="C6462" s="5">
        <f>IF($F$2=0," - ",Tabla1[[#This Row],[Base Precio de Lista neto]])</f>
        <v>3382.2662999999998</v>
      </c>
      <c r="D6462" s="5">
        <f>IF($F$2=0," - ",Tabla1[[#This Row],[Base Precio de Lista neto]]*(1-$F$2))</f>
        <v>2367.5864099999999</v>
      </c>
      <c r="E6462" s="5">
        <f>IF($F$2=0," - ",Tabla1[[#This Row],[Base para Mejor precio]]*(1-$F$2))</f>
        <v>2130.827769</v>
      </c>
      <c r="F6462" s="4" t="s">
        <v>6</v>
      </c>
      <c r="G6462" s="16" t="s">
        <v>6131</v>
      </c>
      <c r="H6462" s="5">
        <f>IFERROR(IF($F$3=0,"-",Tabla1[[#This Row],[Precio de Cliente neto]]*(1+$F$3)),"-")</f>
        <v>3551.3796149999998</v>
      </c>
      <c r="I6462" s="5">
        <v>3382.2662999999998</v>
      </c>
      <c r="J6462" s="5">
        <v>3044.0396700000001</v>
      </c>
      <c r="K6462" s="26">
        <v>0.21</v>
      </c>
    </row>
    <row r="6463" spans="1:11">
      <c r="A6463" s="4">
        <v>40892</v>
      </c>
      <c r="B6463" t="s">
        <v>4597</v>
      </c>
      <c r="C6463" s="5">
        <f>IF($F$2=0," - ",Tabla1[[#This Row],[Base Precio de Lista neto]])</f>
        <v>1011.4278</v>
      </c>
      <c r="D6463" s="5">
        <f>IF($F$2=0," - ",Tabla1[[#This Row],[Base Precio de Lista neto]]*(1-$F$2))</f>
        <v>707.99946</v>
      </c>
      <c r="E6463" s="5">
        <f>IF($F$2=0," - ",Tabla1[[#This Row],[Base para Mejor precio]]*(1-$F$2))</f>
        <v>637.19951400000002</v>
      </c>
      <c r="F6463" s="4" t="s">
        <v>6</v>
      </c>
      <c r="G6463" s="16" t="s">
        <v>6131</v>
      </c>
      <c r="H6463" s="5">
        <f>IFERROR(IF($F$3=0,"-",Tabla1[[#This Row],[Precio de Cliente neto]]*(1+$F$3)),"-")</f>
        <v>1061.99919</v>
      </c>
      <c r="I6463" s="5">
        <v>1011.4278</v>
      </c>
      <c r="J6463" s="5">
        <v>910.28502000000003</v>
      </c>
      <c r="K6463" s="26">
        <v>0.21</v>
      </c>
    </row>
    <row r="6464" spans="1:11">
      <c r="A6464" s="4">
        <v>40893</v>
      </c>
      <c r="B6464" t="s">
        <v>4598</v>
      </c>
      <c r="C6464" s="5">
        <f>IF($F$2=0," - ",Tabla1[[#This Row],[Base Precio de Lista neto]])</f>
        <v>2022.8569</v>
      </c>
      <c r="D6464" s="5">
        <f>IF($F$2=0," - ",Tabla1[[#This Row],[Base Precio de Lista neto]]*(1-$F$2))</f>
        <v>1415.99983</v>
      </c>
      <c r="E6464" s="5">
        <f>IF($F$2=0," - ",Tabla1[[#This Row],[Base para Mejor precio]]*(1-$F$2))</f>
        <v>1274.3998469999999</v>
      </c>
      <c r="F6464" s="4" t="s">
        <v>6</v>
      </c>
      <c r="G6464" s="16" t="s">
        <v>6131</v>
      </c>
      <c r="H6464" s="5">
        <f>IFERROR(IF($F$3=0,"-",Tabla1[[#This Row],[Precio de Cliente neto]]*(1+$F$3)),"-")</f>
        <v>2123.9997450000001</v>
      </c>
      <c r="I6464" s="5">
        <v>2022.8569</v>
      </c>
      <c r="J6464" s="5">
        <v>1820.5712100000001</v>
      </c>
      <c r="K6464" s="26">
        <v>0.21</v>
      </c>
    </row>
    <row r="6465" spans="1:11">
      <c r="A6465" s="4">
        <v>40896</v>
      </c>
      <c r="B6465" t="s">
        <v>9799</v>
      </c>
      <c r="C6465" s="5">
        <f>IF($F$2=0," - ",Tabla1[[#This Row],[Base Precio de Lista neto]])</f>
        <v>989.77700000000004</v>
      </c>
      <c r="D6465" s="5">
        <f>IF($F$2=0," - ",Tabla1[[#This Row],[Base Precio de Lista neto]]*(1-$F$2))</f>
        <v>692.84389999999996</v>
      </c>
      <c r="E6465" s="5">
        <f>IF($F$2=0," - ",Tabla1[[#This Row],[Base para Mejor precio]]*(1-$F$2))</f>
        <v>623.55950999999993</v>
      </c>
      <c r="F6465" s="4" t="s">
        <v>6</v>
      </c>
      <c r="G6465" s="16" t="s">
        <v>6131</v>
      </c>
      <c r="H6465" s="5">
        <f>IFERROR(IF($F$3=0,"-",Tabla1[[#This Row],[Precio de Cliente neto]]*(1+$F$3)),"-")</f>
        <v>1039.26585</v>
      </c>
      <c r="I6465" s="5">
        <v>989.77700000000004</v>
      </c>
      <c r="J6465" s="5">
        <v>890.79930000000002</v>
      </c>
      <c r="K6465" s="26">
        <v>0.21</v>
      </c>
    </row>
    <row r="6466" spans="1:11">
      <c r="A6466" s="4">
        <v>40897</v>
      </c>
      <c r="B6466" t="s">
        <v>9800</v>
      </c>
      <c r="C6466" s="5">
        <f>IF($F$2=0," - ",Tabla1[[#This Row],[Base Precio de Lista neto]])</f>
        <v>1248.0387000000001</v>
      </c>
      <c r="D6466" s="5">
        <f>IF($F$2=0," - ",Tabla1[[#This Row],[Base Precio de Lista neto]]*(1-$F$2))</f>
        <v>873.62708999999995</v>
      </c>
      <c r="E6466" s="5">
        <f>IF($F$2=0," - ",Tabla1[[#This Row],[Base para Mejor precio]]*(1-$F$2))</f>
        <v>786.26438100000007</v>
      </c>
      <c r="F6466" s="4" t="s">
        <v>6</v>
      </c>
      <c r="G6466" s="16" t="s">
        <v>6131</v>
      </c>
      <c r="H6466" s="5">
        <f>IFERROR(IF($F$3=0,"-",Tabla1[[#This Row],[Precio de Cliente neto]]*(1+$F$3)),"-")</f>
        <v>1310.4406349999999</v>
      </c>
      <c r="I6466" s="5">
        <v>1248.0387000000001</v>
      </c>
      <c r="J6466" s="5">
        <v>1123.2348300000001</v>
      </c>
      <c r="K6466" s="26">
        <v>0.21</v>
      </c>
    </row>
    <row r="6467" spans="1:11">
      <c r="A6467" s="4">
        <v>40898</v>
      </c>
      <c r="B6467" t="s">
        <v>9801</v>
      </c>
      <c r="C6467" s="5">
        <f>IF($F$2=0," - ",Tabla1[[#This Row],[Base Precio de Lista neto]])</f>
        <v>1741.0047</v>
      </c>
      <c r="D6467" s="5">
        <f>IF($F$2=0," - ",Tabla1[[#This Row],[Base Precio de Lista neto]]*(1-$F$2))</f>
        <v>1218.7032899999999</v>
      </c>
      <c r="E6467" s="5">
        <f>IF($F$2=0," - ",Tabla1[[#This Row],[Base para Mejor precio]]*(1-$F$2))</f>
        <v>1096.8329610000001</v>
      </c>
      <c r="F6467" s="4" t="s">
        <v>6</v>
      </c>
      <c r="G6467" s="16" t="s">
        <v>6131</v>
      </c>
      <c r="H6467" s="5">
        <f>IFERROR(IF($F$3=0,"-",Tabla1[[#This Row],[Precio de Cliente neto]]*(1+$F$3)),"-")</f>
        <v>1828.0549349999999</v>
      </c>
      <c r="I6467" s="5">
        <v>1741.0047</v>
      </c>
      <c r="J6467" s="5">
        <v>1566.9042300000001</v>
      </c>
      <c r="K6467" s="26">
        <v>0.21</v>
      </c>
    </row>
    <row r="6468" spans="1:11">
      <c r="A6468" s="4">
        <v>40899</v>
      </c>
      <c r="B6468" t="s">
        <v>9802</v>
      </c>
      <c r="C6468" s="5">
        <f>IF($F$2=0," - ",Tabla1[[#This Row],[Base Precio de Lista neto]])</f>
        <v>2484.3020999999999</v>
      </c>
      <c r="D6468" s="5">
        <f>IF($F$2=0," - ",Tabla1[[#This Row],[Base Precio de Lista neto]]*(1-$F$2))</f>
        <v>1739.0114699999999</v>
      </c>
      <c r="E6468" s="5">
        <f>IF($F$2=0," - ",Tabla1[[#This Row],[Base para Mejor precio]]*(1-$F$2))</f>
        <v>1565.1103229999999</v>
      </c>
      <c r="F6468" s="4" t="s">
        <v>6</v>
      </c>
      <c r="G6468" s="16" t="s">
        <v>6131</v>
      </c>
      <c r="H6468" s="5">
        <f>IFERROR(IF($F$3=0,"-",Tabla1[[#This Row],[Precio de Cliente neto]]*(1+$F$3)),"-")</f>
        <v>2608.5172050000001</v>
      </c>
      <c r="I6468" s="5">
        <v>2484.3020999999999</v>
      </c>
      <c r="J6468" s="5">
        <v>2235.8718899999999</v>
      </c>
      <c r="K6468" s="26">
        <v>0.21</v>
      </c>
    </row>
    <row r="6469" spans="1:11">
      <c r="A6469" s="4">
        <v>40937</v>
      </c>
      <c r="B6469" t="s">
        <v>4599</v>
      </c>
      <c r="C6469" s="5">
        <f>IF($F$2=0," - ",Tabla1[[#This Row],[Base Precio de Lista neto]])</f>
        <v>17427.952099999999</v>
      </c>
      <c r="D6469" s="5">
        <f>IF($F$2=0," - ",Tabla1[[#This Row],[Base Precio de Lista neto]]*(1-$F$2))</f>
        <v>12199.566469999998</v>
      </c>
      <c r="E6469" s="5">
        <f>IF($F$2=0," - ",Tabla1[[#This Row],[Base para Mejor precio]]*(1-$F$2))</f>
        <v>10979.609822999999</v>
      </c>
      <c r="F6469" s="4" t="s">
        <v>6</v>
      </c>
      <c r="G6469" s="16" t="s">
        <v>6131</v>
      </c>
      <c r="H6469" s="5">
        <f>IFERROR(IF($F$3=0,"-",Tabla1[[#This Row],[Precio de Cliente neto]]*(1+$F$3)),"-")</f>
        <v>18299.349704999997</v>
      </c>
      <c r="I6469" s="5">
        <v>17427.952099999999</v>
      </c>
      <c r="J6469" s="5">
        <v>15685.15689</v>
      </c>
      <c r="K6469" s="26">
        <v>0.21</v>
      </c>
    </row>
    <row r="6470" spans="1:11">
      <c r="A6470" s="4">
        <v>40938</v>
      </c>
      <c r="B6470" t="s">
        <v>4600</v>
      </c>
      <c r="C6470" s="5">
        <f>IF($F$2=0," - ",Tabla1[[#This Row],[Base Precio de Lista neto]])</f>
        <v>13592.08</v>
      </c>
      <c r="D6470" s="5">
        <f>IF($F$2=0," - ",Tabla1[[#This Row],[Base Precio de Lista neto]]*(1-$F$2))</f>
        <v>9514.4560000000001</v>
      </c>
      <c r="E6470" s="5">
        <f>IF($F$2=0," - ",Tabla1[[#This Row],[Base para Mejor precio]]*(1-$F$2))</f>
        <v>8563.0103999999992</v>
      </c>
      <c r="F6470" s="4" t="s">
        <v>6</v>
      </c>
      <c r="G6470" s="16" t="s">
        <v>6131</v>
      </c>
      <c r="H6470" s="5">
        <f>IFERROR(IF($F$3=0,"-",Tabla1[[#This Row],[Precio de Cliente neto]]*(1+$F$3)),"-")</f>
        <v>14271.684000000001</v>
      </c>
      <c r="I6470" s="5">
        <v>13592.08</v>
      </c>
      <c r="J6470" s="5">
        <v>12232.871999999999</v>
      </c>
      <c r="K6470" s="26">
        <v>0.21</v>
      </c>
    </row>
    <row r="6471" spans="1:11">
      <c r="A6471" s="4">
        <v>40939</v>
      </c>
      <c r="B6471" t="s">
        <v>4601</v>
      </c>
      <c r="C6471" s="5">
        <f>IF($F$2=0," - ",Tabla1[[#This Row],[Base Precio de Lista neto]])</f>
        <v>688.83439999999996</v>
      </c>
      <c r="D6471" s="5">
        <f>IF($F$2=0," - ",Tabla1[[#This Row],[Base Precio de Lista neto]]*(1-$F$2))</f>
        <v>482.18407999999994</v>
      </c>
      <c r="E6471" s="5">
        <f>IF($F$2=0," - ",Tabla1[[#This Row],[Base para Mejor precio]]*(1-$F$2))</f>
        <v>433.96567199999998</v>
      </c>
      <c r="F6471" s="4" t="s">
        <v>4</v>
      </c>
      <c r="G6471" s="16" t="s">
        <v>6131</v>
      </c>
      <c r="H6471" s="5">
        <f>IFERROR(IF($F$3=0,"-",Tabla1[[#This Row],[Precio de Cliente neto]]*(1+$F$3)),"-")</f>
        <v>723.27611999999988</v>
      </c>
      <c r="I6471" s="5">
        <v>688.83439999999996</v>
      </c>
      <c r="J6471" s="5">
        <v>619.95096000000001</v>
      </c>
      <c r="K6471" s="26">
        <v>0.21</v>
      </c>
    </row>
    <row r="6472" spans="1:11">
      <c r="A6472" s="4">
        <v>40941</v>
      </c>
      <c r="B6472" t="s">
        <v>9803</v>
      </c>
      <c r="C6472" s="5">
        <f>IF($F$2=0," - ",Tabla1[[#This Row],[Base Precio de Lista neto]])</f>
        <v>408.83510000000001</v>
      </c>
      <c r="D6472" s="5">
        <f>IF($F$2=0," - ",Tabla1[[#This Row],[Base Precio de Lista neto]]*(1-$F$2))</f>
        <v>286.18457000000001</v>
      </c>
      <c r="E6472" s="5">
        <f>IF($F$2=0," - ",Tabla1[[#This Row],[Base para Mejor precio]]*(1-$F$2))</f>
        <v>257.56611299999997</v>
      </c>
      <c r="F6472" s="4" t="s">
        <v>6</v>
      </c>
      <c r="G6472" s="16" t="s">
        <v>6131</v>
      </c>
      <c r="H6472" s="5">
        <f>IFERROR(IF($F$3=0,"-",Tabla1[[#This Row],[Precio de Cliente neto]]*(1+$F$3)),"-")</f>
        <v>429.27685500000001</v>
      </c>
      <c r="I6472" s="5">
        <v>408.83510000000001</v>
      </c>
      <c r="J6472" s="5">
        <v>367.95159000000001</v>
      </c>
      <c r="K6472" s="26">
        <v>0.21</v>
      </c>
    </row>
    <row r="6473" spans="1:11">
      <c r="A6473" s="4">
        <v>40942</v>
      </c>
      <c r="B6473" t="s">
        <v>9804</v>
      </c>
      <c r="C6473" s="5">
        <f>IF($F$2=0," - ",Tabla1[[#This Row],[Base Precio de Lista neto]])</f>
        <v>474.88690000000003</v>
      </c>
      <c r="D6473" s="5">
        <f>IF($F$2=0," - ",Tabla1[[#This Row],[Base Precio de Lista neto]]*(1-$F$2))</f>
        <v>332.42083000000002</v>
      </c>
      <c r="E6473" s="5">
        <f>IF($F$2=0," - ",Tabla1[[#This Row],[Base para Mejor precio]]*(1-$F$2))</f>
        <v>299.17874699999999</v>
      </c>
      <c r="F6473" s="4" t="s">
        <v>6</v>
      </c>
      <c r="G6473" s="16" t="s">
        <v>6131</v>
      </c>
      <c r="H6473" s="5">
        <f>IFERROR(IF($F$3=0,"-",Tabla1[[#This Row],[Precio de Cliente neto]]*(1+$F$3)),"-")</f>
        <v>498.63124500000004</v>
      </c>
      <c r="I6473" s="5">
        <v>474.88690000000003</v>
      </c>
      <c r="J6473" s="5">
        <v>427.39821000000001</v>
      </c>
      <c r="K6473" s="26">
        <v>0.21</v>
      </c>
    </row>
    <row r="6474" spans="1:11">
      <c r="A6474" s="4">
        <v>40943</v>
      </c>
      <c r="B6474" t="s">
        <v>9805</v>
      </c>
      <c r="C6474" s="5">
        <f>IF($F$2=0," - ",Tabla1[[#This Row],[Base Precio de Lista neto]])</f>
        <v>566.45050000000003</v>
      </c>
      <c r="D6474" s="5">
        <f>IF($F$2=0," - ",Tabla1[[#This Row],[Base Precio de Lista neto]]*(1-$F$2))</f>
        <v>396.51535000000001</v>
      </c>
      <c r="E6474" s="5">
        <f>IF($F$2=0," - ",Tabla1[[#This Row],[Base para Mejor precio]]*(1-$F$2))</f>
        <v>356.86381499999999</v>
      </c>
      <c r="F6474" s="4" t="s">
        <v>6</v>
      </c>
      <c r="G6474" s="16" t="s">
        <v>6131</v>
      </c>
      <c r="H6474" s="5">
        <f>IFERROR(IF($F$3=0,"-",Tabla1[[#This Row],[Precio de Cliente neto]]*(1+$F$3)),"-")</f>
        <v>594.77302499999996</v>
      </c>
      <c r="I6474" s="5">
        <v>566.45050000000003</v>
      </c>
      <c r="J6474" s="5">
        <v>509.80545000000001</v>
      </c>
      <c r="K6474" s="26">
        <v>0.21</v>
      </c>
    </row>
    <row r="6475" spans="1:11">
      <c r="A6475" s="4">
        <v>40944</v>
      </c>
      <c r="B6475" t="s">
        <v>9806</v>
      </c>
      <c r="C6475" s="5">
        <f>IF($F$2=0," - ",Tabla1[[#This Row],[Base Precio de Lista neto]])</f>
        <v>892.91390000000001</v>
      </c>
      <c r="D6475" s="5">
        <f>IF($F$2=0," - ",Tabla1[[#This Row],[Base Precio de Lista neto]]*(1-$F$2))</f>
        <v>625.03972999999996</v>
      </c>
      <c r="E6475" s="5">
        <f>IF($F$2=0," - ",Tabla1[[#This Row],[Base para Mejor precio]]*(1-$F$2))</f>
        <v>562.53575699999999</v>
      </c>
      <c r="F6475" s="4" t="s">
        <v>6</v>
      </c>
      <c r="G6475" s="16" t="s">
        <v>6131</v>
      </c>
      <c r="H6475" s="5">
        <f>IFERROR(IF($F$3=0,"-",Tabla1[[#This Row],[Precio de Cliente neto]]*(1+$F$3)),"-")</f>
        <v>937.55959499999994</v>
      </c>
      <c r="I6475" s="5">
        <v>892.91390000000001</v>
      </c>
      <c r="J6475" s="5">
        <v>803.62251000000003</v>
      </c>
      <c r="K6475" s="26">
        <v>0.21</v>
      </c>
    </row>
    <row r="6476" spans="1:11">
      <c r="A6476" s="4">
        <v>40945</v>
      </c>
      <c r="B6476" t="s">
        <v>9807</v>
      </c>
      <c r="C6476" s="5">
        <f>IF($F$2=0," - ",Tabla1[[#This Row],[Base Precio de Lista neto]])</f>
        <v>1267.0172</v>
      </c>
      <c r="D6476" s="5">
        <f>IF($F$2=0," - ",Tabla1[[#This Row],[Base Precio de Lista neto]]*(1-$F$2))</f>
        <v>886.91203999999993</v>
      </c>
      <c r="E6476" s="5">
        <f>IF($F$2=0," - ",Tabla1[[#This Row],[Base para Mejor precio]]*(1-$F$2))</f>
        <v>798.22083599999996</v>
      </c>
      <c r="F6476" s="4" t="s">
        <v>6</v>
      </c>
      <c r="G6476" s="16" t="s">
        <v>6131</v>
      </c>
      <c r="H6476" s="5">
        <f>IFERROR(IF($F$3=0,"-",Tabla1[[#This Row],[Precio de Cliente neto]]*(1+$F$3)),"-")</f>
        <v>1330.3680599999998</v>
      </c>
      <c r="I6476" s="5">
        <v>1267.0172</v>
      </c>
      <c r="J6476" s="5">
        <v>1140.31548</v>
      </c>
      <c r="K6476" s="26">
        <v>0.21</v>
      </c>
    </row>
    <row r="6477" spans="1:11">
      <c r="A6477" s="4">
        <v>40946</v>
      </c>
      <c r="B6477" t="s">
        <v>9808</v>
      </c>
      <c r="C6477" s="5">
        <f>IF($F$2=0," - ",Tabla1[[#This Row],[Base Precio de Lista neto]])</f>
        <v>2210.3081999999999</v>
      </c>
      <c r="D6477" s="5">
        <f>IF($F$2=0," - ",Tabla1[[#This Row],[Base Precio de Lista neto]]*(1-$F$2))</f>
        <v>1547.2157399999999</v>
      </c>
      <c r="E6477" s="5">
        <f>IF($F$2=0," - ",Tabla1[[#This Row],[Base para Mejor precio]]*(1-$F$2))</f>
        <v>1392.494166</v>
      </c>
      <c r="F6477" s="4" t="s">
        <v>6</v>
      </c>
      <c r="G6477" s="16" t="s">
        <v>6131</v>
      </c>
      <c r="H6477" s="5">
        <f>IFERROR(IF($F$3=0,"-",Tabla1[[#This Row],[Precio de Cliente neto]]*(1+$F$3)),"-")</f>
        <v>2320.8236099999999</v>
      </c>
      <c r="I6477" s="5">
        <v>2210.3081999999999</v>
      </c>
      <c r="J6477" s="5">
        <v>1989.27738</v>
      </c>
      <c r="K6477" s="26">
        <v>0.21</v>
      </c>
    </row>
    <row r="6478" spans="1:11">
      <c r="A6478" s="4">
        <v>40947</v>
      </c>
      <c r="B6478" t="s">
        <v>9809</v>
      </c>
      <c r="C6478" s="5">
        <f>IF($F$2=0," - ",Tabla1[[#This Row],[Base Precio de Lista neto]])</f>
        <v>3601.2437</v>
      </c>
      <c r="D6478" s="5">
        <f>IF($F$2=0," - ",Tabla1[[#This Row],[Base Precio de Lista neto]]*(1-$F$2))</f>
        <v>2520.87059</v>
      </c>
      <c r="E6478" s="5">
        <f>IF($F$2=0," - ",Tabla1[[#This Row],[Base para Mejor precio]]*(1-$F$2))</f>
        <v>2268.783531</v>
      </c>
      <c r="F6478" s="4" t="s">
        <v>6</v>
      </c>
      <c r="G6478" s="16" t="s">
        <v>6131</v>
      </c>
      <c r="H6478" s="5">
        <f>IFERROR(IF($F$3=0,"-",Tabla1[[#This Row],[Precio de Cliente neto]]*(1+$F$3)),"-")</f>
        <v>3781.3058849999998</v>
      </c>
      <c r="I6478" s="5">
        <v>3601.2437</v>
      </c>
      <c r="J6478" s="5">
        <v>3241.11933</v>
      </c>
      <c r="K6478" s="26">
        <v>0.21</v>
      </c>
    </row>
    <row r="6479" spans="1:11">
      <c r="A6479" s="4">
        <v>40948</v>
      </c>
      <c r="B6479" t="s">
        <v>9810</v>
      </c>
      <c r="C6479" s="5">
        <f>IF($F$2=0," - ",Tabla1[[#This Row],[Base Precio de Lista neto]])</f>
        <v>4849.5423000000001</v>
      </c>
      <c r="D6479" s="5">
        <f>IF($F$2=0," - ",Tabla1[[#This Row],[Base Precio de Lista neto]]*(1-$F$2))</f>
        <v>3394.6796099999997</v>
      </c>
      <c r="E6479" s="5">
        <f>IF($F$2=0," - ",Tabla1[[#This Row],[Base para Mejor precio]]*(1-$F$2))</f>
        <v>3055.2116489999999</v>
      </c>
      <c r="F6479" s="4" t="s">
        <v>6</v>
      </c>
      <c r="G6479" s="16" t="s">
        <v>6131</v>
      </c>
      <c r="H6479" s="5">
        <f>IFERROR(IF($F$3=0,"-",Tabla1[[#This Row],[Precio de Cliente neto]]*(1+$F$3)),"-")</f>
        <v>5092.0194149999998</v>
      </c>
      <c r="I6479" s="5">
        <v>4849.5423000000001</v>
      </c>
      <c r="J6479" s="5">
        <v>4364.5880699999998</v>
      </c>
      <c r="K6479" s="26">
        <v>0.21</v>
      </c>
    </row>
    <row r="6480" spans="1:11">
      <c r="A6480" s="4">
        <v>40967</v>
      </c>
      <c r="B6480" t="s">
        <v>9811</v>
      </c>
      <c r="C6480" s="5">
        <f>IF($F$2=0," - ",Tabla1[[#This Row],[Base Precio de Lista neto]])</f>
        <v>4650.4787999999999</v>
      </c>
      <c r="D6480" s="5">
        <f>IF($F$2=0," - ",Tabla1[[#This Row],[Base Precio de Lista neto]]*(1-$F$2))</f>
        <v>3255.3351599999996</v>
      </c>
      <c r="E6480" s="5">
        <f>IF($F$2=0," - ",Tabla1[[#This Row],[Base para Mejor precio]]*(1-$F$2))</f>
        <v>2636.8214795999997</v>
      </c>
      <c r="F6480" s="4" t="s">
        <v>6</v>
      </c>
      <c r="G6480" s="16" t="s">
        <v>8992</v>
      </c>
      <c r="H6480" s="5">
        <f>IFERROR(IF($F$3=0,"-",Tabla1[[#This Row],[Precio de Cliente neto]]*(1+$F$3)),"-")</f>
        <v>4883.0027399999999</v>
      </c>
      <c r="I6480" s="5">
        <v>4650.4787999999999</v>
      </c>
      <c r="J6480" s="5">
        <v>3766.8878279999999</v>
      </c>
      <c r="K6480" s="26">
        <v>0.21</v>
      </c>
    </row>
    <row r="6481" spans="1:11">
      <c r="A6481" s="4">
        <v>40968</v>
      </c>
      <c r="B6481" t="s">
        <v>6024</v>
      </c>
      <c r="C6481" s="5">
        <f>IF($F$2=0," - ",Tabla1[[#This Row],[Base Precio de Lista neto]])</f>
        <v>341</v>
      </c>
      <c r="D6481" s="5">
        <f>IF($F$2=0," - ",Tabla1[[#This Row],[Base Precio de Lista neto]]*(1-$F$2))</f>
        <v>238.7</v>
      </c>
      <c r="E6481" s="5">
        <f>IF($F$2=0," - ",Tabla1[[#This Row],[Base para Mejor precio]]*(1-$F$2))</f>
        <v>214.82999999999998</v>
      </c>
      <c r="F6481" s="4" t="s">
        <v>5</v>
      </c>
      <c r="G6481" s="16" t="s">
        <v>6131</v>
      </c>
      <c r="H6481" s="5">
        <f>IFERROR(IF($F$3=0,"-",Tabla1[[#This Row],[Precio de Cliente neto]]*(1+$F$3)),"-")</f>
        <v>358.04999999999995</v>
      </c>
      <c r="I6481" s="5">
        <v>341</v>
      </c>
      <c r="J6481" s="5">
        <v>306.89999999999998</v>
      </c>
      <c r="K6481" s="26">
        <v>0.21</v>
      </c>
    </row>
    <row r="6482" spans="1:11">
      <c r="A6482" s="4">
        <v>40969</v>
      </c>
      <c r="B6482" t="s">
        <v>9812</v>
      </c>
      <c r="C6482" s="5">
        <f>IF($F$2=0," - ",Tabla1[[#This Row],[Base Precio de Lista neto]])</f>
        <v>5754.5865999999996</v>
      </c>
      <c r="D6482" s="5">
        <f>IF($F$2=0," - ",Tabla1[[#This Row],[Base Precio de Lista neto]]*(1-$F$2))</f>
        <v>4028.2106199999994</v>
      </c>
      <c r="E6482" s="5">
        <f>IF($F$2=0," - ",Tabla1[[#This Row],[Base para Mejor precio]]*(1-$F$2))</f>
        <v>3262.8506021999997</v>
      </c>
      <c r="F6482" s="4" t="s">
        <v>6</v>
      </c>
      <c r="G6482" s="16" t="s">
        <v>8992</v>
      </c>
      <c r="H6482" s="5">
        <f>IFERROR(IF($F$3=0,"-",Tabla1[[#This Row],[Precio de Cliente neto]]*(1+$F$3)),"-")</f>
        <v>6042.3159299999988</v>
      </c>
      <c r="I6482" s="5">
        <v>5754.5865999999996</v>
      </c>
      <c r="J6482" s="5">
        <v>4661.2151459999995</v>
      </c>
      <c r="K6482" s="26">
        <v>0.21</v>
      </c>
    </row>
    <row r="6483" spans="1:11">
      <c r="A6483" s="4">
        <v>40972</v>
      </c>
      <c r="B6483" t="s">
        <v>9813</v>
      </c>
      <c r="C6483" s="5">
        <f>IF($F$2=0," - ",Tabla1[[#This Row],[Base Precio de Lista neto]])</f>
        <v>4323.8931000000002</v>
      </c>
      <c r="D6483" s="5">
        <f>IF($F$2=0," - ",Tabla1[[#This Row],[Base Precio de Lista neto]]*(1-$F$2))</f>
        <v>3026.7251700000002</v>
      </c>
      <c r="E6483" s="5">
        <f>IF($F$2=0," - ",Tabla1[[#This Row],[Base para Mejor precio]]*(1-$F$2))</f>
        <v>2315.4447550499999</v>
      </c>
      <c r="F6483" s="4" t="s">
        <v>6</v>
      </c>
      <c r="G6483" s="16" t="s">
        <v>8992</v>
      </c>
      <c r="H6483" s="5">
        <f>IFERROR(IF($F$3=0,"-",Tabla1[[#This Row],[Precio de Cliente neto]]*(1+$F$3)),"-")</f>
        <v>4540.0877550000005</v>
      </c>
      <c r="I6483" s="5">
        <v>4323.8931000000002</v>
      </c>
      <c r="J6483" s="5">
        <v>3307.7782215000002</v>
      </c>
      <c r="K6483" s="26">
        <v>0.21</v>
      </c>
    </row>
    <row r="6484" spans="1:11">
      <c r="A6484" s="4">
        <v>40973</v>
      </c>
      <c r="B6484" t="s">
        <v>9814</v>
      </c>
      <c r="C6484" s="5">
        <f>IF($F$2=0," - ",Tabla1[[#This Row],[Base Precio de Lista neto]])</f>
        <v>5140.2079999999996</v>
      </c>
      <c r="D6484" s="5">
        <f>IF($F$2=0," - ",Tabla1[[#This Row],[Base Precio de Lista neto]]*(1-$F$2))</f>
        <v>3598.1455999999994</v>
      </c>
      <c r="E6484" s="5">
        <f>IF($F$2=0," - ",Tabla1[[#This Row],[Base para Mejor precio]]*(1-$F$2))</f>
        <v>2752.5813840000001</v>
      </c>
      <c r="F6484" s="4" t="s">
        <v>6</v>
      </c>
      <c r="G6484" s="16" t="s">
        <v>8992</v>
      </c>
      <c r="H6484" s="5">
        <f>IFERROR(IF($F$3=0,"-",Tabla1[[#This Row],[Precio de Cliente neto]]*(1+$F$3)),"-")</f>
        <v>5397.2183999999988</v>
      </c>
      <c r="I6484" s="5">
        <v>5140.2079999999996</v>
      </c>
      <c r="J6484" s="5">
        <v>3932.2591200000002</v>
      </c>
      <c r="K6484" s="26">
        <v>0.21</v>
      </c>
    </row>
    <row r="6485" spans="1:11">
      <c r="A6485" s="4">
        <v>40974</v>
      </c>
      <c r="B6485" t="s">
        <v>9815</v>
      </c>
      <c r="C6485" s="5">
        <f>IF($F$2=0," - ",Tabla1[[#This Row],[Base Precio de Lista neto]])</f>
        <v>6174.5231000000003</v>
      </c>
      <c r="D6485" s="5">
        <f>IF($F$2=0," - ",Tabla1[[#This Row],[Base Precio de Lista neto]]*(1-$F$2))</f>
        <v>4322.1661699999995</v>
      </c>
      <c r="E6485" s="5">
        <f>IF($F$2=0," - ",Tabla1[[#This Row],[Base para Mejor precio]]*(1-$F$2))</f>
        <v>3306.45712005</v>
      </c>
      <c r="F6485" s="4" t="s">
        <v>6</v>
      </c>
      <c r="G6485" s="16" t="s">
        <v>8992</v>
      </c>
      <c r="H6485" s="5">
        <f>IFERROR(IF($F$3=0,"-",Tabla1[[#This Row],[Precio de Cliente neto]]*(1+$F$3)),"-")</f>
        <v>6483.2492549999988</v>
      </c>
      <c r="I6485" s="5">
        <v>6174.5231000000003</v>
      </c>
      <c r="J6485" s="5">
        <v>4723.5101715000001</v>
      </c>
      <c r="K6485" s="26">
        <v>0.21</v>
      </c>
    </row>
    <row r="6486" spans="1:11">
      <c r="A6486" s="4">
        <v>40975</v>
      </c>
      <c r="B6486" t="s">
        <v>4602</v>
      </c>
      <c r="C6486" s="5">
        <f>IF($F$2=0," - ",Tabla1[[#This Row],[Base Precio de Lista neto]])</f>
        <v>3500.9778999999999</v>
      </c>
      <c r="D6486" s="5">
        <f>IF($F$2=0," - ",Tabla1[[#This Row],[Base Precio de Lista neto]]*(1-$F$2))</f>
        <v>2450.6845299999995</v>
      </c>
      <c r="E6486" s="5">
        <f>IF($F$2=0," - ",Tabla1[[#This Row],[Base para Mejor precio]]*(1-$F$2))</f>
        <v>2205.6160769999997</v>
      </c>
      <c r="F6486" s="4" t="s">
        <v>4</v>
      </c>
      <c r="G6486" s="16" t="s">
        <v>6131</v>
      </c>
      <c r="H6486" s="5">
        <f>IFERROR(IF($F$3=0,"-",Tabla1[[#This Row],[Precio de Cliente neto]]*(1+$F$3)),"-")</f>
        <v>3676.0267949999993</v>
      </c>
      <c r="I6486" s="5">
        <v>3500.9778999999999</v>
      </c>
      <c r="J6486" s="5">
        <v>3150.8801100000001</v>
      </c>
      <c r="K6486" s="26">
        <v>0.21</v>
      </c>
    </row>
    <row r="6487" spans="1:11">
      <c r="A6487" s="4">
        <v>40976</v>
      </c>
      <c r="B6487" t="s">
        <v>6742</v>
      </c>
      <c r="C6487" s="5">
        <f>IF($F$2=0," - ",Tabla1[[#This Row],[Base Precio de Lista neto]])</f>
        <v>5550.6674000000003</v>
      </c>
      <c r="D6487" s="5">
        <f>IF($F$2=0," - ",Tabla1[[#This Row],[Base Precio de Lista neto]]*(1-$F$2))</f>
        <v>3885.4671800000001</v>
      </c>
      <c r="E6487" s="5">
        <f>IF($F$2=0," - ",Tabla1[[#This Row],[Base para Mejor precio]]*(1-$F$2))</f>
        <v>3496.920462</v>
      </c>
      <c r="F6487" s="4" t="s">
        <v>4</v>
      </c>
      <c r="G6487" s="16" t="s">
        <v>6131</v>
      </c>
      <c r="H6487" s="5">
        <f>IFERROR(IF($F$3=0,"-",Tabla1[[#This Row],[Precio de Cliente neto]]*(1+$F$3)),"-")</f>
        <v>5828.2007700000004</v>
      </c>
      <c r="I6487" s="5">
        <v>5550.6674000000003</v>
      </c>
      <c r="J6487" s="5">
        <v>4995.6006600000001</v>
      </c>
      <c r="K6487" s="26">
        <v>0.21</v>
      </c>
    </row>
    <row r="6488" spans="1:11">
      <c r="A6488" s="4">
        <v>40977</v>
      </c>
      <c r="B6488" t="s">
        <v>4603</v>
      </c>
      <c r="C6488" s="5">
        <f>IF($F$2=0," - ",Tabla1[[#This Row],[Base Precio de Lista neto]])</f>
        <v>5550.6674000000003</v>
      </c>
      <c r="D6488" s="5">
        <f>IF($F$2=0," - ",Tabla1[[#This Row],[Base Precio de Lista neto]]*(1-$F$2))</f>
        <v>3885.4671800000001</v>
      </c>
      <c r="E6488" s="5">
        <f>IF($F$2=0," - ",Tabla1[[#This Row],[Base para Mejor precio]]*(1-$F$2))</f>
        <v>3496.920462</v>
      </c>
      <c r="F6488" s="4" t="s">
        <v>4</v>
      </c>
      <c r="G6488" s="16" t="s">
        <v>6131</v>
      </c>
      <c r="H6488" s="5">
        <f>IFERROR(IF($F$3=0,"-",Tabla1[[#This Row],[Precio de Cliente neto]]*(1+$F$3)),"-")</f>
        <v>5828.2007700000004</v>
      </c>
      <c r="I6488" s="5">
        <v>5550.6674000000003</v>
      </c>
      <c r="J6488" s="5">
        <v>4995.6006600000001</v>
      </c>
      <c r="K6488" s="26">
        <v>0.21</v>
      </c>
    </row>
    <row r="6489" spans="1:11">
      <c r="A6489" s="4">
        <v>40978</v>
      </c>
      <c r="B6489" t="s">
        <v>4604</v>
      </c>
      <c r="C6489" s="5">
        <f>IF($F$2=0," - ",Tabla1[[#This Row],[Base Precio de Lista neto]])</f>
        <v>394.464</v>
      </c>
      <c r="D6489" s="5">
        <f>IF($F$2=0," - ",Tabla1[[#This Row],[Base Precio de Lista neto]]*(1-$F$2))</f>
        <v>276.12479999999999</v>
      </c>
      <c r="E6489" s="5">
        <f>IF($F$2=0," - ",Tabla1[[#This Row],[Base para Mejor precio]]*(1-$F$2))</f>
        <v>223.66108800000001</v>
      </c>
      <c r="F6489" s="4" t="s">
        <v>4</v>
      </c>
      <c r="G6489" s="16" t="s">
        <v>8993</v>
      </c>
      <c r="H6489" s="5">
        <f>IFERROR(IF($F$3=0,"-",Tabla1[[#This Row],[Precio de Cliente neto]]*(1+$F$3)),"-")</f>
        <v>414.18719999999996</v>
      </c>
      <c r="I6489" s="5">
        <v>394.464</v>
      </c>
      <c r="J6489" s="5">
        <v>319.51584000000003</v>
      </c>
      <c r="K6489" s="26">
        <v>0.21</v>
      </c>
    </row>
    <row r="6490" spans="1:11">
      <c r="A6490" s="4">
        <v>40979</v>
      </c>
      <c r="B6490" t="s">
        <v>4605</v>
      </c>
      <c r="C6490" s="5">
        <f>IF($F$2=0," - ",Tabla1[[#This Row],[Base Precio de Lista neto]])</f>
        <v>1009.6398</v>
      </c>
      <c r="D6490" s="5">
        <f>IF($F$2=0," - ",Tabla1[[#This Row],[Base Precio de Lista neto]]*(1-$F$2))</f>
        <v>706.74785999999995</v>
      </c>
      <c r="E6490" s="5">
        <f>IF($F$2=0," - ",Tabla1[[#This Row],[Base para Mejor precio]]*(1-$F$2))</f>
        <v>636.07307400000002</v>
      </c>
      <c r="F6490" s="4" t="s">
        <v>4</v>
      </c>
      <c r="G6490" s="16" t="s">
        <v>6131</v>
      </c>
      <c r="H6490" s="5">
        <f>IFERROR(IF($F$3=0,"-",Tabla1[[#This Row],[Precio de Cliente neto]]*(1+$F$3)),"-")</f>
        <v>1060.1217899999999</v>
      </c>
      <c r="I6490" s="5">
        <v>1009.6398</v>
      </c>
      <c r="J6490" s="5">
        <v>908.67582000000004</v>
      </c>
      <c r="K6490" s="26">
        <v>0.21</v>
      </c>
    </row>
    <row r="6491" spans="1:11">
      <c r="A6491" s="4">
        <v>40980</v>
      </c>
      <c r="B6491" t="s">
        <v>4606</v>
      </c>
      <c r="C6491" s="5">
        <f>IF($F$2=0," - ",Tabla1[[#This Row],[Base Precio de Lista neto]])</f>
        <v>1181.8235999999999</v>
      </c>
      <c r="D6491" s="5">
        <f>IF($F$2=0," - ",Tabla1[[#This Row],[Base Precio de Lista neto]]*(1-$F$2))</f>
        <v>827.27651999999989</v>
      </c>
      <c r="E6491" s="5">
        <f>IF($F$2=0," - ",Tabla1[[#This Row],[Base para Mejor precio]]*(1-$F$2))</f>
        <v>744.54886799999986</v>
      </c>
      <c r="F6491" s="4" t="s">
        <v>4</v>
      </c>
      <c r="G6491" s="16" t="s">
        <v>6131</v>
      </c>
      <c r="H6491" s="5">
        <f>IFERROR(IF($F$3=0,"-",Tabla1[[#This Row],[Precio de Cliente neto]]*(1+$F$3)),"-")</f>
        <v>1240.9147799999998</v>
      </c>
      <c r="I6491" s="5">
        <v>1181.8235999999999</v>
      </c>
      <c r="J6491" s="5">
        <v>1063.6412399999999</v>
      </c>
      <c r="K6491" s="26">
        <v>0.21</v>
      </c>
    </row>
    <row r="6492" spans="1:11">
      <c r="A6492" s="4">
        <v>40981</v>
      </c>
      <c r="B6492" t="s">
        <v>4607</v>
      </c>
      <c r="C6492" s="5">
        <f>IF($F$2=0," - ",Tabla1[[#This Row],[Base Precio de Lista neto]])</f>
        <v>1453.1143</v>
      </c>
      <c r="D6492" s="5">
        <f>IF($F$2=0," - ",Tabla1[[#This Row],[Base Precio de Lista neto]]*(1-$F$2))</f>
        <v>1017.1800099999999</v>
      </c>
      <c r="E6492" s="5">
        <f>IF($F$2=0," - ",Tabla1[[#This Row],[Base para Mejor precio]]*(1-$F$2))</f>
        <v>915.46200899999997</v>
      </c>
      <c r="F6492" s="4" t="s">
        <v>4</v>
      </c>
      <c r="G6492" s="16" t="s">
        <v>6131</v>
      </c>
      <c r="H6492" s="5">
        <f>IFERROR(IF($F$3=0,"-",Tabla1[[#This Row],[Precio de Cliente neto]]*(1+$F$3)),"-")</f>
        <v>1525.7700149999998</v>
      </c>
      <c r="I6492" s="5">
        <v>1453.1143</v>
      </c>
      <c r="J6492" s="5">
        <v>1307.80287</v>
      </c>
      <c r="K6492" s="26">
        <v>0.21</v>
      </c>
    </row>
    <row r="6493" spans="1:11">
      <c r="A6493" s="4">
        <v>40982</v>
      </c>
      <c r="B6493" t="s">
        <v>4608</v>
      </c>
      <c r="C6493" s="5">
        <f>IF($F$2=0," - ",Tabla1[[#This Row],[Base Precio de Lista neto]])</f>
        <v>1826.5202999999999</v>
      </c>
      <c r="D6493" s="5">
        <f>IF($F$2=0," - ",Tabla1[[#This Row],[Base Precio de Lista neto]]*(1-$F$2))</f>
        <v>1278.5642099999998</v>
      </c>
      <c r="E6493" s="5">
        <f>IF($F$2=0," - ",Tabla1[[#This Row],[Base para Mejor precio]]*(1-$F$2))</f>
        <v>1150.7077889999998</v>
      </c>
      <c r="F6493" s="4" t="s">
        <v>4</v>
      </c>
      <c r="G6493" s="16" t="s">
        <v>6131</v>
      </c>
      <c r="H6493" s="5">
        <f>IFERROR(IF($F$3=0,"-",Tabla1[[#This Row],[Precio de Cliente neto]]*(1+$F$3)),"-")</f>
        <v>1917.8463149999998</v>
      </c>
      <c r="I6493" s="5">
        <v>1826.5202999999999</v>
      </c>
      <c r="J6493" s="5">
        <v>1643.8682699999999</v>
      </c>
      <c r="K6493" s="26">
        <v>0.21</v>
      </c>
    </row>
    <row r="6494" spans="1:11">
      <c r="A6494" s="4">
        <v>40983</v>
      </c>
      <c r="B6494" t="s">
        <v>4609</v>
      </c>
      <c r="C6494" s="5">
        <f>IF($F$2=0," - ",Tabla1[[#This Row],[Base Precio de Lista neto]])</f>
        <v>2303.3924000000002</v>
      </c>
      <c r="D6494" s="5">
        <f>IF($F$2=0," - ",Tabla1[[#This Row],[Base Precio de Lista neto]]*(1-$F$2))</f>
        <v>1612.3746800000001</v>
      </c>
      <c r="E6494" s="5">
        <f>IF($F$2=0," - ",Tabla1[[#This Row],[Base para Mejor precio]]*(1-$F$2))</f>
        <v>1451.1372119999999</v>
      </c>
      <c r="F6494" s="4" t="s">
        <v>4</v>
      </c>
      <c r="G6494" s="16" t="s">
        <v>6131</v>
      </c>
      <c r="H6494" s="5">
        <f>IFERROR(IF($F$3=0,"-",Tabla1[[#This Row],[Precio de Cliente neto]]*(1+$F$3)),"-")</f>
        <v>2418.5620200000003</v>
      </c>
      <c r="I6494" s="5">
        <v>2303.3924000000002</v>
      </c>
      <c r="J6494" s="5">
        <v>2073.0531599999999</v>
      </c>
      <c r="K6494" s="26">
        <v>0.21</v>
      </c>
    </row>
    <row r="6495" spans="1:11">
      <c r="A6495" s="4">
        <v>40989</v>
      </c>
      <c r="B6495" t="s">
        <v>4610</v>
      </c>
      <c r="C6495" s="5">
        <f>IF($F$2=0," - ",Tabla1[[#This Row],[Base Precio de Lista neto]])</f>
        <v>2892.7734</v>
      </c>
      <c r="D6495" s="5">
        <f>IF($F$2=0," - ",Tabla1[[#This Row],[Base Precio de Lista neto]]*(1-$F$2))</f>
        <v>2024.94138</v>
      </c>
      <c r="E6495" s="5">
        <f>IF($F$2=0," - ",Tabla1[[#This Row],[Base para Mejor precio]]*(1-$F$2))</f>
        <v>1822.4472419999997</v>
      </c>
      <c r="F6495" s="4" t="s">
        <v>4</v>
      </c>
      <c r="G6495" s="16" t="s">
        <v>6131</v>
      </c>
      <c r="H6495" s="5">
        <f>IFERROR(IF($F$3=0,"-",Tabla1[[#This Row],[Precio de Cliente neto]]*(1+$F$3)),"-")</f>
        <v>3037.4120699999999</v>
      </c>
      <c r="I6495" s="5">
        <v>2892.7734</v>
      </c>
      <c r="J6495" s="5">
        <v>2603.4960599999999</v>
      </c>
      <c r="K6495" s="26">
        <v>0.21</v>
      </c>
    </row>
    <row r="6496" spans="1:11">
      <c r="A6496" s="4">
        <v>40990</v>
      </c>
      <c r="B6496" t="s">
        <v>4611</v>
      </c>
      <c r="C6496" s="5">
        <f>IF($F$2=0," - ",Tabla1[[#This Row],[Base Precio de Lista neto]])</f>
        <v>4114.2978000000003</v>
      </c>
      <c r="D6496" s="5">
        <f>IF($F$2=0," - ",Tabla1[[#This Row],[Base Precio de Lista neto]]*(1-$F$2))</f>
        <v>2880.00846</v>
      </c>
      <c r="E6496" s="5">
        <f>IF($F$2=0," - ",Tabla1[[#This Row],[Base para Mejor precio]]*(1-$F$2))</f>
        <v>2592.0076139999996</v>
      </c>
      <c r="F6496" s="4" t="s">
        <v>4</v>
      </c>
      <c r="G6496" s="16" t="s">
        <v>6131</v>
      </c>
      <c r="H6496" s="5">
        <f>IFERROR(IF($F$3=0,"-",Tabla1[[#This Row],[Precio de Cliente neto]]*(1+$F$3)),"-")</f>
        <v>4320.0126899999996</v>
      </c>
      <c r="I6496" s="5">
        <v>4114.2978000000003</v>
      </c>
      <c r="J6496" s="5">
        <v>3702.8680199999999</v>
      </c>
      <c r="K6496" s="26">
        <v>0.21</v>
      </c>
    </row>
    <row r="6497" spans="1:11">
      <c r="A6497" s="4">
        <v>40991</v>
      </c>
      <c r="B6497" t="s">
        <v>4612</v>
      </c>
      <c r="C6497" s="5">
        <f>IF($F$2=0," - ",Tabla1[[#This Row],[Base Precio de Lista neto]])</f>
        <v>4981.4947000000002</v>
      </c>
      <c r="D6497" s="5">
        <f>IF($F$2=0," - ",Tabla1[[#This Row],[Base Precio de Lista neto]]*(1-$F$2))</f>
        <v>3487.0462899999998</v>
      </c>
      <c r="E6497" s="5">
        <f>IF($F$2=0," - ",Tabla1[[#This Row],[Base para Mejor precio]]*(1-$F$2))</f>
        <v>3138.3416609999999</v>
      </c>
      <c r="F6497" s="4" t="s">
        <v>4</v>
      </c>
      <c r="G6497" s="16" t="s">
        <v>6131</v>
      </c>
      <c r="H6497" s="5">
        <f>IFERROR(IF($F$3=0,"-",Tabla1[[#This Row],[Precio de Cliente neto]]*(1+$F$3)),"-")</f>
        <v>5230.5694349999994</v>
      </c>
      <c r="I6497" s="5">
        <v>4981.4947000000002</v>
      </c>
      <c r="J6497" s="5">
        <v>4483.3452299999999</v>
      </c>
      <c r="K6497" s="26">
        <v>0.21</v>
      </c>
    </row>
    <row r="6498" spans="1:11">
      <c r="A6498" s="4">
        <v>40994</v>
      </c>
      <c r="B6498" t="s">
        <v>4613</v>
      </c>
      <c r="C6498" s="5">
        <f>IF($F$2=0," - ",Tabla1[[#This Row],[Base Precio de Lista neto]])</f>
        <v>571.99969999999996</v>
      </c>
      <c r="D6498" s="5">
        <f>IF($F$2=0," - ",Tabla1[[#This Row],[Base Precio de Lista neto]]*(1-$F$2))</f>
        <v>400.39978999999994</v>
      </c>
      <c r="E6498" s="5">
        <f>IF($F$2=0," - ",Tabla1[[#This Row],[Base para Mejor precio]]*(1-$F$2))</f>
        <v>360.35981099999992</v>
      </c>
      <c r="F6498" s="4" t="s">
        <v>5</v>
      </c>
      <c r="G6498" s="16" t="s">
        <v>6131</v>
      </c>
      <c r="H6498" s="5">
        <f>IFERROR(IF($F$3=0,"-",Tabla1[[#This Row],[Precio de Cliente neto]]*(1+$F$3)),"-")</f>
        <v>600.59968499999991</v>
      </c>
      <c r="I6498" s="5">
        <v>571.99969999999996</v>
      </c>
      <c r="J6498" s="5">
        <v>514.79972999999995</v>
      </c>
      <c r="K6498" s="26">
        <v>0.21</v>
      </c>
    </row>
    <row r="6499" spans="1:11">
      <c r="A6499" s="4">
        <v>40995</v>
      </c>
      <c r="B6499" t="s">
        <v>4614</v>
      </c>
      <c r="C6499" s="5">
        <f>IF($F$2=0," - ",Tabla1[[#This Row],[Base Precio de Lista neto]])</f>
        <v>1027.3995</v>
      </c>
      <c r="D6499" s="5">
        <f>IF($F$2=0," - ",Tabla1[[#This Row],[Base Precio de Lista neto]]*(1-$F$2))</f>
        <v>719.17964999999992</v>
      </c>
      <c r="E6499" s="5">
        <f>IF($F$2=0," - ",Tabla1[[#This Row],[Base para Mejor precio]]*(1-$F$2))</f>
        <v>647.26168499999994</v>
      </c>
      <c r="F6499" s="4" t="s">
        <v>5</v>
      </c>
      <c r="G6499" s="16" t="s">
        <v>6131</v>
      </c>
      <c r="H6499" s="5">
        <f>IFERROR(IF($F$3=0,"-",Tabla1[[#This Row],[Precio de Cliente neto]]*(1+$F$3)),"-")</f>
        <v>1078.7694749999998</v>
      </c>
      <c r="I6499" s="5">
        <v>1027.3995</v>
      </c>
      <c r="J6499" s="5">
        <v>924.65954999999997</v>
      </c>
      <c r="K6499" s="26">
        <v>0.21</v>
      </c>
    </row>
    <row r="6500" spans="1:11">
      <c r="A6500" s="4">
        <v>40996</v>
      </c>
      <c r="B6500" t="s">
        <v>4615</v>
      </c>
      <c r="C6500" s="5">
        <f>IF($F$2=0," - ",Tabla1[[#This Row],[Base Precio de Lista neto]])</f>
        <v>5968.7318999999998</v>
      </c>
      <c r="D6500" s="5">
        <f>IF($F$2=0," - ",Tabla1[[#This Row],[Base Precio de Lista neto]]*(1-$F$2))</f>
        <v>4178.1123299999999</v>
      </c>
      <c r="E6500" s="5">
        <f>IF($F$2=0," - ",Tabla1[[#This Row],[Base para Mejor precio]]*(1-$F$2))</f>
        <v>3760.301097</v>
      </c>
      <c r="F6500" s="4" t="s">
        <v>4</v>
      </c>
      <c r="G6500" s="16" t="s">
        <v>6131</v>
      </c>
      <c r="H6500" s="5">
        <f>IFERROR(IF($F$3=0,"-",Tabla1[[#This Row],[Precio de Cliente neto]]*(1+$F$3)),"-")</f>
        <v>6267.1684949999999</v>
      </c>
      <c r="I6500" s="5">
        <v>5968.7318999999998</v>
      </c>
      <c r="J6500" s="5">
        <v>5371.8587100000004</v>
      </c>
      <c r="K6500" s="26">
        <v>0.21</v>
      </c>
    </row>
    <row r="6501" spans="1:11">
      <c r="A6501" s="4">
        <v>40997</v>
      </c>
      <c r="B6501" t="s">
        <v>4616</v>
      </c>
      <c r="C6501" s="5">
        <f>IF($F$2=0," - ",Tabla1[[#This Row],[Base Precio de Lista neto]])</f>
        <v>4738.6062000000002</v>
      </c>
      <c r="D6501" s="5">
        <f>IF($F$2=0," - ",Tabla1[[#This Row],[Base Precio de Lista neto]]*(1-$F$2))</f>
        <v>3317.0243399999999</v>
      </c>
      <c r="E6501" s="5">
        <f>IF($F$2=0," - ",Tabla1[[#This Row],[Base para Mejor precio]]*(1-$F$2))</f>
        <v>2985.3219059999997</v>
      </c>
      <c r="F6501" s="4" t="s">
        <v>5</v>
      </c>
      <c r="G6501" s="16" t="s">
        <v>6131</v>
      </c>
      <c r="H6501" s="5">
        <f>IFERROR(IF($F$3=0,"-",Tabla1[[#This Row],[Precio de Cliente neto]]*(1+$F$3)),"-")</f>
        <v>4975.5365099999999</v>
      </c>
      <c r="I6501" s="5">
        <v>4738.6062000000002</v>
      </c>
      <c r="J6501" s="5">
        <v>4264.7455799999998</v>
      </c>
      <c r="K6501" s="26">
        <v>0.21</v>
      </c>
    </row>
    <row r="6502" spans="1:11">
      <c r="A6502" s="4">
        <v>40998</v>
      </c>
      <c r="B6502" t="s">
        <v>4617</v>
      </c>
      <c r="C6502" s="5">
        <f>IF($F$2=0," - ",Tabla1[[#This Row],[Base Precio de Lista neto]])</f>
        <v>5023.1914999999999</v>
      </c>
      <c r="D6502" s="5">
        <f>IF($F$2=0," - ",Tabla1[[#This Row],[Base Precio de Lista neto]]*(1-$F$2))</f>
        <v>3516.2340499999996</v>
      </c>
      <c r="E6502" s="5">
        <f>IF($F$2=0," - ",Tabla1[[#This Row],[Base para Mejor precio]]*(1-$F$2))</f>
        <v>3164.6106449999997</v>
      </c>
      <c r="F6502" s="4" t="s">
        <v>5</v>
      </c>
      <c r="G6502" s="16" t="s">
        <v>6131</v>
      </c>
      <c r="H6502" s="5">
        <f>IFERROR(IF($F$3=0,"-",Tabla1[[#This Row],[Precio de Cliente neto]]*(1+$F$3)),"-")</f>
        <v>5274.3510749999996</v>
      </c>
      <c r="I6502" s="5">
        <v>5023.1914999999999</v>
      </c>
      <c r="J6502" s="5">
        <v>4520.8723499999996</v>
      </c>
      <c r="K6502" s="26">
        <v>0.21</v>
      </c>
    </row>
    <row r="6503" spans="1:11">
      <c r="A6503" s="4">
        <v>40999</v>
      </c>
      <c r="B6503" t="s">
        <v>4618</v>
      </c>
      <c r="C6503" s="5">
        <f>IF($F$2=0," - ",Tabla1[[#This Row],[Base Precio de Lista neto]])</f>
        <v>5292.0923000000003</v>
      </c>
      <c r="D6503" s="5">
        <f>IF($F$2=0," - ",Tabla1[[#This Row],[Base Precio de Lista neto]]*(1-$F$2))</f>
        <v>3704.46461</v>
      </c>
      <c r="E6503" s="5">
        <f>IF($F$2=0," - ",Tabla1[[#This Row],[Base para Mejor precio]]*(1-$F$2))</f>
        <v>3334.0181489999995</v>
      </c>
      <c r="F6503" s="4" t="s">
        <v>5</v>
      </c>
      <c r="G6503" s="16" t="s">
        <v>6131</v>
      </c>
      <c r="H6503" s="5">
        <f>IFERROR(IF($F$3=0,"-",Tabla1[[#This Row],[Precio de Cliente neto]]*(1+$F$3)),"-")</f>
        <v>5556.6969150000004</v>
      </c>
      <c r="I6503" s="5">
        <v>5292.0923000000003</v>
      </c>
      <c r="J6503" s="5">
        <v>4762.8830699999999</v>
      </c>
      <c r="K6503" s="26">
        <v>0.21</v>
      </c>
    </row>
    <row r="6504" spans="1:11">
      <c r="A6504" s="4">
        <v>41000</v>
      </c>
      <c r="B6504" t="s">
        <v>4619</v>
      </c>
      <c r="C6504" s="5">
        <f>IF($F$2=0," - ",Tabla1[[#This Row],[Base Precio de Lista neto]])</f>
        <v>5655.8774999999996</v>
      </c>
      <c r="D6504" s="5">
        <f>IF($F$2=0," - ",Tabla1[[#This Row],[Base Precio de Lista neto]]*(1-$F$2))</f>
        <v>3959.1142499999996</v>
      </c>
      <c r="E6504" s="5">
        <f>IF($F$2=0," - ",Tabla1[[#This Row],[Base para Mejor precio]]*(1-$F$2))</f>
        <v>3563.2028249999998</v>
      </c>
      <c r="F6504" s="4" t="s">
        <v>5</v>
      </c>
      <c r="G6504" s="16" t="s">
        <v>6131</v>
      </c>
      <c r="H6504" s="5">
        <f>IFERROR(IF($F$3=0,"-",Tabla1[[#This Row],[Precio de Cliente neto]]*(1+$F$3)),"-")</f>
        <v>5938.6713749999999</v>
      </c>
      <c r="I6504" s="5">
        <v>5655.8774999999996</v>
      </c>
      <c r="J6504" s="5">
        <v>5090.2897499999999</v>
      </c>
      <c r="K6504" s="26">
        <v>0.21</v>
      </c>
    </row>
    <row r="6505" spans="1:11">
      <c r="A6505" s="4">
        <v>41001</v>
      </c>
      <c r="B6505" t="s">
        <v>4620</v>
      </c>
      <c r="C6505" s="5">
        <f>IF($F$2=0," - ",Tabla1[[#This Row],[Base Precio de Lista neto]])</f>
        <v>5923.9093999999996</v>
      </c>
      <c r="D6505" s="5">
        <f>IF($F$2=0," - ",Tabla1[[#This Row],[Base Precio de Lista neto]]*(1-$F$2))</f>
        <v>4146.7365799999998</v>
      </c>
      <c r="E6505" s="5">
        <f>IF($F$2=0," - ",Tabla1[[#This Row],[Base para Mejor precio]]*(1-$F$2))</f>
        <v>3732.0629220000001</v>
      </c>
      <c r="F6505" s="4" t="s">
        <v>5</v>
      </c>
      <c r="G6505" s="16" t="s">
        <v>6131</v>
      </c>
      <c r="H6505" s="5">
        <f>IFERROR(IF($F$3=0,"-",Tabla1[[#This Row],[Precio de Cliente neto]]*(1+$F$3)),"-")</f>
        <v>6220.1048699999992</v>
      </c>
      <c r="I6505" s="5">
        <v>5923.9093999999996</v>
      </c>
      <c r="J6505" s="5">
        <v>5331.5184600000002</v>
      </c>
      <c r="K6505" s="26">
        <v>0.21</v>
      </c>
    </row>
    <row r="6506" spans="1:11">
      <c r="A6506" s="4">
        <v>41002</v>
      </c>
      <c r="B6506" t="s">
        <v>4621</v>
      </c>
      <c r="C6506" s="5">
        <f>IF($F$2=0," - ",Tabla1[[#This Row],[Base Precio de Lista neto]])</f>
        <v>6286.8257999999996</v>
      </c>
      <c r="D6506" s="5">
        <f>IF($F$2=0," - ",Tabla1[[#This Row],[Base Precio de Lista neto]]*(1-$F$2))</f>
        <v>4400.7780599999996</v>
      </c>
      <c r="E6506" s="5">
        <f>IF($F$2=0," - ",Tabla1[[#This Row],[Base para Mejor precio]]*(1-$F$2))</f>
        <v>3960.7002539999999</v>
      </c>
      <c r="F6506" s="4" t="s">
        <v>5</v>
      </c>
      <c r="G6506" s="16" t="s">
        <v>6131</v>
      </c>
      <c r="H6506" s="5">
        <f>IFERROR(IF($F$3=0,"-",Tabla1[[#This Row],[Precio de Cliente neto]]*(1+$F$3)),"-")</f>
        <v>6601.167089999999</v>
      </c>
      <c r="I6506" s="5">
        <v>6286.8257999999996</v>
      </c>
      <c r="J6506" s="5">
        <v>5658.1432199999999</v>
      </c>
      <c r="K6506" s="26">
        <v>0.21</v>
      </c>
    </row>
    <row r="6507" spans="1:11">
      <c r="A6507" s="4">
        <v>41003</v>
      </c>
      <c r="B6507" t="s">
        <v>4622</v>
      </c>
      <c r="C6507" s="5">
        <f>IF($F$2=0," - ",Tabla1[[#This Row],[Base Precio de Lista neto]])</f>
        <v>6889.9034000000001</v>
      </c>
      <c r="D6507" s="5">
        <f>IF($F$2=0," - ",Tabla1[[#This Row],[Base Precio de Lista neto]]*(1-$F$2))</f>
        <v>4822.9323800000002</v>
      </c>
      <c r="E6507" s="5">
        <f>IF($F$2=0," - ",Tabla1[[#This Row],[Base para Mejor precio]]*(1-$F$2))</f>
        <v>4340.639142</v>
      </c>
      <c r="F6507" s="4" t="s">
        <v>5</v>
      </c>
      <c r="G6507" s="16" t="s">
        <v>6131</v>
      </c>
      <c r="H6507" s="5">
        <f>IFERROR(IF($F$3=0,"-",Tabla1[[#This Row],[Precio de Cliente neto]]*(1+$F$3)),"-")</f>
        <v>7234.3985700000003</v>
      </c>
      <c r="I6507" s="5">
        <v>6889.9034000000001</v>
      </c>
      <c r="J6507" s="5">
        <v>6200.9130599999999</v>
      </c>
      <c r="K6507" s="26">
        <v>0.21</v>
      </c>
    </row>
    <row r="6508" spans="1:11">
      <c r="A6508" s="4">
        <v>41004</v>
      </c>
      <c r="B6508" t="s">
        <v>4623</v>
      </c>
      <c r="C6508" s="5">
        <f>IF($F$2=0," - ",Tabla1[[#This Row],[Base Precio de Lista neto]])</f>
        <v>6126.6878999999999</v>
      </c>
      <c r="D6508" s="5">
        <f>IF($F$2=0," - ",Tabla1[[#This Row],[Base Precio de Lista neto]]*(1-$F$2))</f>
        <v>4288.6815299999998</v>
      </c>
      <c r="E6508" s="5">
        <f>IF($F$2=0," - ",Tabla1[[#This Row],[Base para Mejor precio]]*(1-$F$2))</f>
        <v>3859.8133769999999</v>
      </c>
      <c r="F6508" s="4" t="s">
        <v>5</v>
      </c>
      <c r="G6508" s="16" t="s">
        <v>6131</v>
      </c>
      <c r="H6508" s="5">
        <f>IFERROR(IF($F$3=0,"-",Tabla1[[#This Row],[Precio de Cliente neto]]*(1+$F$3)),"-")</f>
        <v>6433.0222949999998</v>
      </c>
      <c r="I6508" s="5">
        <v>6126.6878999999999</v>
      </c>
      <c r="J6508" s="5">
        <v>5514.0191100000002</v>
      </c>
      <c r="K6508" s="26">
        <v>0.21</v>
      </c>
    </row>
    <row r="6509" spans="1:11">
      <c r="A6509" s="4">
        <v>41005</v>
      </c>
      <c r="B6509" t="s">
        <v>4624</v>
      </c>
      <c r="C6509" s="5">
        <f>IF($F$2=0," - ",Tabla1[[#This Row],[Base Precio de Lista neto]])</f>
        <v>6382.5565999999999</v>
      </c>
      <c r="D6509" s="5">
        <f>IF($F$2=0," - ",Tabla1[[#This Row],[Base Precio de Lista neto]]*(1-$F$2))</f>
        <v>4467.7896199999996</v>
      </c>
      <c r="E6509" s="5">
        <f>IF($F$2=0," - ",Tabla1[[#This Row],[Base para Mejor precio]]*(1-$F$2))</f>
        <v>4021.0106579999997</v>
      </c>
      <c r="F6509" s="4" t="s">
        <v>5</v>
      </c>
      <c r="G6509" s="16" t="s">
        <v>6131</v>
      </c>
      <c r="H6509" s="5">
        <f>IFERROR(IF($F$3=0,"-",Tabla1[[#This Row],[Precio de Cliente neto]]*(1+$F$3)),"-")</f>
        <v>6701.6844299999993</v>
      </c>
      <c r="I6509" s="5">
        <v>6382.5565999999999</v>
      </c>
      <c r="J6509" s="5">
        <v>5744.3009400000001</v>
      </c>
      <c r="K6509" s="26">
        <v>0.21</v>
      </c>
    </row>
    <row r="6510" spans="1:11">
      <c r="A6510" s="4">
        <v>41006</v>
      </c>
      <c r="B6510" t="s">
        <v>4625</v>
      </c>
      <c r="C6510" s="5">
        <f>IF($F$2=0," - ",Tabla1[[#This Row],[Base Precio de Lista neto]])</f>
        <v>6842.9184999999998</v>
      </c>
      <c r="D6510" s="5">
        <f>IF($F$2=0," - ",Tabla1[[#This Row],[Base Precio de Lista neto]]*(1-$F$2))</f>
        <v>4790.0429499999991</v>
      </c>
      <c r="E6510" s="5">
        <f>IF($F$2=0," - ",Tabla1[[#This Row],[Base para Mejor precio]]*(1-$F$2))</f>
        <v>4311.0386549999994</v>
      </c>
      <c r="F6510" s="4" t="s">
        <v>5</v>
      </c>
      <c r="G6510" s="16" t="s">
        <v>6131</v>
      </c>
      <c r="H6510" s="5">
        <f>IFERROR(IF($F$3=0,"-",Tabla1[[#This Row],[Precio de Cliente neto]]*(1+$F$3)),"-")</f>
        <v>7185.0644249999987</v>
      </c>
      <c r="I6510" s="5">
        <v>6842.9184999999998</v>
      </c>
      <c r="J6510" s="5">
        <v>6158.6266500000002</v>
      </c>
      <c r="K6510" s="26">
        <v>0.21</v>
      </c>
    </row>
    <row r="6511" spans="1:11">
      <c r="A6511" s="4">
        <v>41007</v>
      </c>
      <c r="B6511" t="s">
        <v>4626</v>
      </c>
      <c r="C6511" s="5">
        <f>IF($F$2=0," - ",Tabla1[[#This Row],[Base Precio de Lista neto]])</f>
        <v>7244.1086999999998</v>
      </c>
      <c r="D6511" s="5">
        <f>IF($F$2=0," - ",Tabla1[[#This Row],[Base Precio de Lista neto]]*(1-$F$2))</f>
        <v>5070.8760899999997</v>
      </c>
      <c r="E6511" s="5">
        <f>IF($F$2=0," - ",Tabla1[[#This Row],[Base para Mejor precio]]*(1-$F$2))</f>
        <v>4563.7884809999996</v>
      </c>
      <c r="F6511" s="4" t="s">
        <v>5</v>
      </c>
      <c r="G6511" s="16" t="s">
        <v>6131</v>
      </c>
      <c r="H6511" s="5">
        <f>IFERROR(IF($F$3=0,"-",Tabla1[[#This Row],[Precio de Cliente neto]]*(1+$F$3)),"-")</f>
        <v>7606.3141349999996</v>
      </c>
      <c r="I6511" s="5">
        <v>7244.1086999999998</v>
      </c>
      <c r="J6511" s="5">
        <v>6519.6978300000001</v>
      </c>
      <c r="K6511" s="26">
        <v>0.21</v>
      </c>
    </row>
    <row r="6512" spans="1:11">
      <c r="A6512" s="4">
        <v>41008</v>
      </c>
      <c r="B6512" t="s">
        <v>4627</v>
      </c>
      <c r="C6512" s="5">
        <f>IF($F$2=0," - ",Tabla1[[#This Row],[Base Precio de Lista neto]])</f>
        <v>7651.4040000000005</v>
      </c>
      <c r="D6512" s="5">
        <f>IF($F$2=0," - ",Tabla1[[#This Row],[Base Precio de Lista neto]]*(1-$F$2))</f>
        <v>5355.9827999999998</v>
      </c>
      <c r="E6512" s="5">
        <f>IF($F$2=0," - ",Tabla1[[#This Row],[Base para Mejor precio]]*(1-$F$2))</f>
        <v>4820.3845199999996</v>
      </c>
      <c r="F6512" s="4" t="s">
        <v>5</v>
      </c>
      <c r="G6512" s="16" t="s">
        <v>6131</v>
      </c>
      <c r="H6512" s="5">
        <f>IFERROR(IF($F$3=0,"-",Tabla1[[#This Row],[Precio de Cliente neto]]*(1+$F$3)),"-")</f>
        <v>8033.9741999999997</v>
      </c>
      <c r="I6512" s="5">
        <v>7651.4040000000005</v>
      </c>
      <c r="J6512" s="5">
        <v>6886.2636000000002</v>
      </c>
      <c r="K6512" s="26">
        <v>0.21</v>
      </c>
    </row>
    <row r="6513" spans="1:11">
      <c r="A6513" s="4">
        <v>41009</v>
      </c>
      <c r="B6513" t="s">
        <v>4628</v>
      </c>
      <c r="C6513" s="5">
        <f>IF($F$2=0," - ",Tabla1[[#This Row],[Base Precio de Lista neto]])</f>
        <v>8337.1795999999995</v>
      </c>
      <c r="D6513" s="5">
        <f>IF($F$2=0," - ",Tabla1[[#This Row],[Base Precio de Lista neto]]*(1-$F$2))</f>
        <v>5836.0257199999996</v>
      </c>
      <c r="E6513" s="5">
        <f>IF($F$2=0," - ",Tabla1[[#This Row],[Base para Mejor precio]]*(1-$F$2))</f>
        <v>5252.4231479999999</v>
      </c>
      <c r="F6513" s="4" t="s">
        <v>5</v>
      </c>
      <c r="G6513" s="16" t="s">
        <v>6131</v>
      </c>
      <c r="H6513" s="5">
        <f>IFERROR(IF($F$3=0,"-",Tabla1[[#This Row],[Precio de Cliente neto]]*(1+$F$3)),"-")</f>
        <v>8754.0385800000004</v>
      </c>
      <c r="I6513" s="5">
        <v>8337.1795999999995</v>
      </c>
      <c r="J6513" s="5">
        <v>7503.4616400000004</v>
      </c>
      <c r="K6513" s="26">
        <v>0.21</v>
      </c>
    </row>
    <row r="6514" spans="1:11">
      <c r="A6514" s="4">
        <v>41010</v>
      </c>
      <c r="B6514" t="s">
        <v>4629</v>
      </c>
      <c r="C6514" s="5">
        <f>IF($F$2=0," - ",Tabla1[[#This Row],[Base Precio de Lista neto]])</f>
        <v>5890.8483999999999</v>
      </c>
      <c r="D6514" s="5">
        <f>IF($F$2=0," - ",Tabla1[[#This Row],[Base Precio de Lista neto]]*(1-$F$2))</f>
        <v>4123.5938799999994</v>
      </c>
      <c r="E6514" s="5">
        <f>IF($F$2=0," - ",Tabla1[[#This Row],[Base para Mejor precio]]*(1-$F$2))</f>
        <v>3711.234492</v>
      </c>
      <c r="F6514" s="4" t="s">
        <v>5</v>
      </c>
      <c r="G6514" s="16" t="s">
        <v>6131</v>
      </c>
      <c r="H6514" s="5">
        <f>IFERROR(IF($F$3=0,"-",Tabla1[[#This Row],[Precio de Cliente neto]]*(1+$F$3)),"-")</f>
        <v>6185.3908199999987</v>
      </c>
      <c r="I6514" s="5">
        <v>5890.8483999999999</v>
      </c>
      <c r="J6514" s="5">
        <v>5301.7635600000003</v>
      </c>
      <c r="K6514" s="26">
        <v>0.21</v>
      </c>
    </row>
    <row r="6515" spans="1:11">
      <c r="A6515" s="4">
        <v>41011</v>
      </c>
      <c r="B6515" t="s">
        <v>4630</v>
      </c>
      <c r="C6515" s="5">
        <f>IF($F$2=0," - ",Tabla1[[#This Row],[Base Precio de Lista neto]])</f>
        <v>5358.4885000000004</v>
      </c>
      <c r="D6515" s="5">
        <f>IF($F$2=0," - ",Tabla1[[#This Row],[Base Precio de Lista neto]]*(1-$F$2))</f>
        <v>3750.9419499999999</v>
      </c>
      <c r="E6515" s="5">
        <f>IF($F$2=0," - ",Tabla1[[#This Row],[Base para Mejor precio]]*(1-$F$2))</f>
        <v>3375.8477549999998</v>
      </c>
      <c r="F6515" s="4" t="s">
        <v>5</v>
      </c>
      <c r="G6515" s="16" t="s">
        <v>6131</v>
      </c>
      <c r="H6515" s="5">
        <f>IFERROR(IF($F$3=0,"-",Tabla1[[#This Row],[Precio de Cliente neto]]*(1+$F$3)),"-")</f>
        <v>5626.4129249999996</v>
      </c>
      <c r="I6515" s="5">
        <v>5358.4885000000004</v>
      </c>
      <c r="J6515" s="5">
        <v>4822.6396500000001</v>
      </c>
      <c r="K6515" s="26">
        <v>0.21</v>
      </c>
    </row>
    <row r="6516" spans="1:11">
      <c r="A6516" s="4">
        <v>41012</v>
      </c>
      <c r="B6516" t="s">
        <v>4631</v>
      </c>
      <c r="C6516" s="5">
        <f>IF($F$2=0," - ",Tabla1[[#This Row],[Base Precio de Lista neto]])</f>
        <v>5693.0084999999999</v>
      </c>
      <c r="D6516" s="5">
        <f>IF($F$2=0," - ",Tabla1[[#This Row],[Base Precio de Lista neto]]*(1-$F$2))</f>
        <v>3985.1059499999997</v>
      </c>
      <c r="E6516" s="5">
        <f>IF($F$2=0," - ",Tabla1[[#This Row],[Base para Mejor precio]]*(1-$F$2))</f>
        <v>3586.5953549999999</v>
      </c>
      <c r="F6516" s="4" t="s">
        <v>5</v>
      </c>
      <c r="G6516" s="16" t="s">
        <v>6131</v>
      </c>
      <c r="H6516" s="5">
        <f>IFERROR(IF($F$3=0,"-",Tabla1[[#This Row],[Precio de Cliente neto]]*(1+$F$3)),"-")</f>
        <v>5977.6589249999997</v>
      </c>
      <c r="I6516" s="5">
        <v>5693.0084999999999</v>
      </c>
      <c r="J6516" s="5">
        <v>5123.7076500000003</v>
      </c>
      <c r="K6516" s="26">
        <v>0.21</v>
      </c>
    </row>
    <row r="6517" spans="1:11">
      <c r="A6517" s="4">
        <v>41013</v>
      </c>
      <c r="B6517" t="s">
        <v>4632</v>
      </c>
      <c r="C6517" s="5">
        <f>IF($F$2=0," - ",Tabla1[[#This Row],[Base Precio de Lista neto]])</f>
        <v>6030.2259000000004</v>
      </c>
      <c r="D6517" s="5">
        <f>IF($F$2=0," - ",Tabla1[[#This Row],[Base Precio de Lista neto]]*(1-$F$2))</f>
        <v>4221.1581299999998</v>
      </c>
      <c r="E6517" s="5">
        <f>IF($F$2=0," - ",Tabla1[[#This Row],[Base para Mejor precio]]*(1-$F$2))</f>
        <v>3799.0423169999995</v>
      </c>
      <c r="F6517" s="4" t="s">
        <v>5</v>
      </c>
      <c r="G6517" s="16" t="s">
        <v>6131</v>
      </c>
      <c r="H6517" s="5">
        <f>IFERROR(IF($F$3=0,"-",Tabla1[[#This Row],[Precio de Cliente neto]]*(1+$F$3)),"-")</f>
        <v>6331.7371949999997</v>
      </c>
      <c r="I6517" s="5">
        <v>6030.2259000000004</v>
      </c>
      <c r="J6517" s="5">
        <v>5427.2033099999999</v>
      </c>
      <c r="K6517" s="26">
        <v>0.21</v>
      </c>
    </row>
    <row r="6518" spans="1:11">
      <c r="A6518" s="4">
        <v>41014</v>
      </c>
      <c r="B6518" t="s">
        <v>4633</v>
      </c>
      <c r="C6518" s="5">
        <f>IF($F$2=0," - ",Tabla1[[#This Row],[Base Precio de Lista neto]])</f>
        <v>6364.7457999999997</v>
      </c>
      <c r="D6518" s="5">
        <f>IF($F$2=0," - ",Tabla1[[#This Row],[Base Precio de Lista neto]]*(1-$F$2))</f>
        <v>4455.3220599999995</v>
      </c>
      <c r="E6518" s="5">
        <f>IF($F$2=0," - ",Tabla1[[#This Row],[Base para Mejor precio]]*(1-$F$2))</f>
        <v>4009.7898539999997</v>
      </c>
      <c r="F6518" s="4" t="s">
        <v>5</v>
      </c>
      <c r="G6518" s="16" t="s">
        <v>6131</v>
      </c>
      <c r="H6518" s="5">
        <f>IFERROR(IF($F$3=0,"-",Tabla1[[#This Row],[Precio de Cliente neto]]*(1+$F$3)),"-")</f>
        <v>6682.9830899999997</v>
      </c>
      <c r="I6518" s="5">
        <v>6364.7457999999997</v>
      </c>
      <c r="J6518" s="5">
        <v>5728.2712199999996</v>
      </c>
      <c r="K6518" s="26">
        <v>0.21</v>
      </c>
    </row>
    <row r="6519" spans="1:11">
      <c r="A6519" s="4">
        <v>41015</v>
      </c>
      <c r="B6519" t="s">
        <v>4634</v>
      </c>
      <c r="C6519" s="5">
        <f>IF($F$2=0," - ",Tabla1[[#This Row],[Base Precio de Lista neto]])</f>
        <v>6667.5303999999996</v>
      </c>
      <c r="D6519" s="5">
        <f>IF($F$2=0," - ",Tabla1[[#This Row],[Base Precio de Lista neto]]*(1-$F$2))</f>
        <v>4667.271279999999</v>
      </c>
      <c r="E6519" s="5">
        <f>IF($F$2=0," - ",Tabla1[[#This Row],[Base para Mejor precio]]*(1-$F$2))</f>
        <v>4200.5441519999995</v>
      </c>
      <c r="F6519" s="4" t="s">
        <v>5</v>
      </c>
      <c r="G6519" s="16" t="s">
        <v>6131</v>
      </c>
      <c r="H6519" s="5">
        <f>IFERROR(IF($F$3=0,"-",Tabla1[[#This Row],[Precio de Cliente neto]]*(1+$F$3)),"-")</f>
        <v>7000.9069199999985</v>
      </c>
      <c r="I6519" s="5">
        <v>6667.5303999999996</v>
      </c>
      <c r="J6519" s="5">
        <v>6000.77736</v>
      </c>
      <c r="K6519" s="26">
        <v>0.21</v>
      </c>
    </row>
    <row r="6520" spans="1:11">
      <c r="A6520" s="4">
        <v>41016</v>
      </c>
      <c r="B6520" t="s">
        <v>4635</v>
      </c>
      <c r="C6520" s="5">
        <f>IF($F$2=0," - ",Tabla1[[#This Row],[Base Precio de Lista neto]])</f>
        <v>7923.9628000000002</v>
      </c>
      <c r="D6520" s="5">
        <f>IF($F$2=0," - ",Tabla1[[#This Row],[Base Precio de Lista neto]]*(1-$F$2))</f>
        <v>5546.7739599999995</v>
      </c>
      <c r="E6520" s="5">
        <f>IF($F$2=0," - ",Tabla1[[#This Row],[Base para Mejor precio]]*(1-$F$2))</f>
        <v>4992.0965639999995</v>
      </c>
      <c r="F6520" s="4" t="s">
        <v>5</v>
      </c>
      <c r="G6520" s="16" t="s">
        <v>6131</v>
      </c>
      <c r="H6520" s="5">
        <f>IFERROR(IF($F$3=0,"-",Tabla1[[#This Row],[Precio de Cliente neto]]*(1+$F$3)),"-")</f>
        <v>8320.1609399999998</v>
      </c>
      <c r="I6520" s="5">
        <v>7923.9628000000002</v>
      </c>
      <c r="J6520" s="5">
        <v>7131.5665200000003</v>
      </c>
      <c r="K6520" s="26">
        <v>0.21</v>
      </c>
    </row>
    <row r="6521" spans="1:11">
      <c r="A6521" s="4">
        <v>41017</v>
      </c>
      <c r="B6521" t="s">
        <v>4636</v>
      </c>
      <c r="C6521" s="5">
        <f>IF($F$2=0," - ",Tabla1[[#This Row],[Base Precio de Lista neto]])</f>
        <v>8950.1571999999996</v>
      </c>
      <c r="D6521" s="5">
        <f>IF($F$2=0," - ",Tabla1[[#This Row],[Base Precio de Lista neto]]*(1-$F$2))</f>
        <v>6265.1100399999996</v>
      </c>
      <c r="E6521" s="5">
        <f>IF($F$2=0," - ",Tabla1[[#This Row],[Base para Mejor precio]]*(1-$F$2))</f>
        <v>5638.5990359999996</v>
      </c>
      <c r="F6521" s="4" t="s">
        <v>5</v>
      </c>
      <c r="G6521" s="16" t="s">
        <v>6131</v>
      </c>
      <c r="H6521" s="5">
        <f>IFERROR(IF($F$3=0,"-",Tabla1[[#This Row],[Precio de Cliente neto]]*(1+$F$3)),"-")</f>
        <v>9397.6650599999994</v>
      </c>
      <c r="I6521" s="5">
        <v>8950.1571999999996</v>
      </c>
      <c r="J6521" s="5">
        <v>8055.1414800000002</v>
      </c>
      <c r="K6521" s="26">
        <v>0.21</v>
      </c>
    </row>
    <row r="6522" spans="1:11">
      <c r="A6522" s="4">
        <v>41018</v>
      </c>
      <c r="B6522" t="s">
        <v>4637</v>
      </c>
      <c r="C6522" s="5">
        <f>IF($F$2=0," - ",Tabla1[[#This Row],[Base Precio de Lista neto]])</f>
        <v>9392.5478999999996</v>
      </c>
      <c r="D6522" s="5">
        <f>IF($F$2=0," - ",Tabla1[[#This Row],[Base Precio de Lista neto]]*(1-$F$2))</f>
        <v>6574.7835299999997</v>
      </c>
      <c r="E6522" s="5">
        <f>IF($F$2=0," - ",Tabla1[[#This Row],[Base para Mejor precio]]*(1-$F$2))</f>
        <v>5917.3051770000002</v>
      </c>
      <c r="F6522" s="4" t="s">
        <v>5</v>
      </c>
      <c r="G6522" s="16" t="s">
        <v>6131</v>
      </c>
      <c r="H6522" s="5">
        <f>IFERROR(IF($F$3=0,"-",Tabla1[[#This Row],[Precio de Cliente neto]]*(1+$F$3)),"-")</f>
        <v>9862.1752949999991</v>
      </c>
      <c r="I6522" s="5">
        <v>9392.5478999999996</v>
      </c>
      <c r="J6522" s="5">
        <v>8453.2931100000005</v>
      </c>
      <c r="K6522" s="26">
        <v>0.21</v>
      </c>
    </row>
    <row r="6523" spans="1:11">
      <c r="A6523" s="4">
        <v>41019</v>
      </c>
      <c r="B6523" t="s">
        <v>4638</v>
      </c>
      <c r="C6523" s="5">
        <f>IF($F$2=0," - ",Tabla1[[#This Row],[Base Precio de Lista neto]])</f>
        <v>10213.8601</v>
      </c>
      <c r="D6523" s="5">
        <f>IF($F$2=0," - ",Tabla1[[#This Row],[Base Precio de Lista neto]]*(1-$F$2))</f>
        <v>7149.7020699999994</v>
      </c>
      <c r="E6523" s="5">
        <f>IF($F$2=0," - ",Tabla1[[#This Row],[Base para Mejor precio]]*(1-$F$2))</f>
        <v>6434.7318629999991</v>
      </c>
      <c r="F6523" s="4" t="s">
        <v>5</v>
      </c>
      <c r="G6523" s="16" t="s">
        <v>6131</v>
      </c>
      <c r="H6523" s="5">
        <f>IFERROR(IF($F$3=0,"-",Tabla1[[#This Row],[Precio de Cliente neto]]*(1+$F$3)),"-")</f>
        <v>10724.553104999999</v>
      </c>
      <c r="I6523" s="5">
        <v>10213.8601</v>
      </c>
      <c r="J6523" s="5">
        <v>9192.4740899999997</v>
      </c>
      <c r="K6523" s="26">
        <v>0.21</v>
      </c>
    </row>
    <row r="6524" spans="1:11">
      <c r="A6524" s="4">
        <v>41021</v>
      </c>
      <c r="B6524" t="s">
        <v>9816</v>
      </c>
      <c r="C6524" s="5">
        <f>IF($F$2=0," - ",Tabla1[[#This Row],[Base Precio de Lista neto]])</f>
        <v>8844.2762000000002</v>
      </c>
      <c r="D6524" s="5">
        <f>IF($F$2=0," - ",Tabla1[[#This Row],[Base Precio de Lista neto]]*(1-$F$2))</f>
        <v>6190.99334</v>
      </c>
      <c r="E6524" s="5">
        <f>IF($F$2=0," - ",Tabla1[[#This Row],[Base para Mejor precio]]*(1-$F$2))</f>
        <v>5014.7046053999993</v>
      </c>
      <c r="F6524" s="4" t="s">
        <v>6</v>
      </c>
      <c r="G6524" s="16" t="s">
        <v>8992</v>
      </c>
      <c r="H6524" s="5">
        <f>IFERROR(IF($F$3=0,"-",Tabla1[[#This Row],[Precio de Cliente neto]]*(1+$F$3)),"-")</f>
        <v>9286.4900099999995</v>
      </c>
      <c r="I6524" s="5">
        <v>8844.2762000000002</v>
      </c>
      <c r="J6524" s="5">
        <v>7163.8637220000001</v>
      </c>
      <c r="K6524" s="26">
        <v>0.21</v>
      </c>
    </row>
    <row r="6525" spans="1:11">
      <c r="A6525" s="4">
        <v>41022</v>
      </c>
      <c r="B6525" t="s">
        <v>4639</v>
      </c>
      <c r="C6525" s="5">
        <f>IF($F$2=0," - ",Tabla1[[#This Row],[Base Precio de Lista neto]])</f>
        <v>421.43380000000002</v>
      </c>
      <c r="D6525" s="5">
        <f>IF($F$2=0," - ",Tabla1[[#This Row],[Base Precio de Lista neto]]*(1-$F$2))</f>
        <v>295.00365999999997</v>
      </c>
      <c r="E6525" s="5">
        <f>IF($F$2=0," - ",Tabla1[[#This Row],[Base para Mejor precio]]*(1-$F$2))</f>
        <v>265.50329399999998</v>
      </c>
      <c r="F6525" s="4" t="s">
        <v>5</v>
      </c>
      <c r="G6525" s="16" t="s">
        <v>6131</v>
      </c>
      <c r="H6525" s="5">
        <f>IFERROR(IF($F$3=0,"-",Tabla1[[#This Row],[Precio de Cliente neto]]*(1+$F$3)),"-")</f>
        <v>442.50548999999995</v>
      </c>
      <c r="I6525" s="5">
        <v>421.43380000000002</v>
      </c>
      <c r="J6525" s="5">
        <v>379.29041999999998</v>
      </c>
      <c r="K6525" s="26">
        <v>0.21</v>
      </c>
    </row>
    <row r="6526" spans="1:11">
      <c r="A6526" s="4">
        <v>41023</v>
      </c>
      <c r="B6526" t="s">
        <v>4640</v>
      </c>
      <c r="C6526" s="5">
        <f>IF($F$2=0," - ",Tabla1[[#This Row],[Base Precio de Lista neto]])</f>
        <v>445.9357</v>
      </c>
      <c r="D6526" s="5">
        <f>IF($F$2=0," - ",Tabla1[[#This Row],[Base Precio de Lista neto]]*(1-$F$2))</f>
        <v>312.15499</v>
      </c>
      <c r="E6526" s="5">
        <f>IF($F$2=0," - ",Tabla1[[#This Row],[Base para Mejor precio]]*(1-$F$2))</f>
        <v>280.93949099999998</v>
      </c>
      <c r="F6526" s="4" t="s">
        <v>5</v>
      </c>
      <c r="G6526" s="16" t="s">
        <v>6131</v>
      </c>
      <c r="H6526" s="5">
        <f>IFERROR(IF($F$3=0,"-",Tabla1[[#This Row],[Precio de Cliente neto]]*(1+$F$3)),"-")</f>
        <v>468.232485</v>
      </c>
      <c r="I6526" s="5">
        <v>445.9357</v>
      </c>
      <c r="J6526" s="5">
        <v>401.34213</v>
      </c>
      <c r="K6526" s="26">
        <v>0.21</v>
      </c>
    </row>
    <row r="6527" spans="1:11">
      <c r="A6527" s="4">
        <v>41024</v>
      </c>
      <c r="B6527" t="s">
        <v>4641</v>
      </c>
      <c r="C6527" s="5">
        <f>IF($F$2=0," - ",Tabla1[[#This Row],[Base Precio de Lista neto]])</f>
        <v>337.18079999999998</v>
      </c>
      <c r="D6527" s="5">
        <f>IF($F$2=0," - ",Tabla1[[#This Row],[Base Precio de Lista neto]]*(1-$F$2))</f>
        <v>236.02655999999996</v>
      </c>
      <c r="E6527" s="5">
        <f>IF($F$2=0," - ",Tabla1[[#This Row],[Base para Mejor precio]]*(1-$F$2))</f>
        <v>212.42390399999999</v>
      </c>
      <c r="F6527" s="4" t="s">
        <v>4</v>
      </c>
      <c r="G6527" s="16" t="s">
        <v>6131</v>
      </c>
      <c r="H6527" s="5">
        <f>IFERROR(IF($F$3=0,"-",Tabla1[[#This Row],[Precio de Cliente neto]]*(1+$F$3)),"-")</f>
        <v>354.03983999999991</v>
      </c>
      <c r="I6527" s="5">
        <v>337.18079999999998</v>
      </c>
      <c r="J6527" s="5">
        <v>303.46271999999999</v>
      </c>
      <c r="K6527" s="26">
        <v>0.21</v>
      </c>
    </row>
    <row r="6528" spans="1:11">
      <c r="A6528" s="4">
        <v>41025</v>
      </c>
      <c r="B6528" t="s">
        <v>9817</v>
      </c>
      <c r="C6528" s="5">
        <f>IF($F$2=0," - ",Tabla1[[#This Row],[Base Precio de Lista neto]])</f>
        <v>654.94259999999997</v>
      </c>
      <c r="D6528" s="5">
        <f>IF($F$2=0," - ",Tabla1[[#This Row],[Base Precio de Lista neto]]*(1-$F$2))</f>
        <v>458.45981999999992</v>
      </c>
      <c r="E6528" s="5">
        <f>IF($F$2=0," - ",Tabla1[[#This Row],[Base para Mejor precio]]*(1-$F$2))</f>
        <v>412.61383799999999</v>
      </c>
      <c r="F6528" s="4" t="s">
        <v>6</v>
      </c>
      <c r="G6528" s="16" t="s">
        <v>6131</v>
      </c>
      <c r="H6528" s="5">
        <f>IFERROR(IF($F$3=0,"-",Tabla1[[#This Row],[Precio de Cliente neto]]*(1+$F$3)),"-")</f>
        <v>687.68972999999983</v>
      </c>
      <c r="I6528" s="5">
        <v>654.94259999999997</v>
      </c>
      <c r="J6528" s="5">
        <v>589.44834000000003</v>
      </c>
      <c r="K6528" s="26">
        <v>0.21</v>
      </c>
    </row>
    <row r="6529" spans="1:11">
      <c r="A6529" s="4">
        <v>41026</v>
      </c>
      <c r="B6529" t="s">
        <v>9818</v>
      </c>
      <c r="C6529" s="5">
        <f>IF($F$2=0," - ",Tabla1[[#This Row],[Base Precio de Lista neto]])</f>
        <v>654.94259999999997</v>
      </c>
      <c r="D6529" s="5">
        <f>IF($F$2=0," - ",Tabla1[[#This Row],[Base Precio de Lista neto]]*(1-$F$2))</f>
        <v>458.45981999999992</v>
      </c>
      <c r="E6529" s="5">
        <f>IF($F$2=0," - ",Tabla1[[#This Row],[Base para Mejor precio]]*(1-$F$2))</f>
        <v>412.61383799999999</v>
      </c>
      <c r="F6529" s="4" t="s">
        <v>6</v>
      </c>
      <c r="G6529" s="16" t="s">
        <v>6131</v>
      </c>
      <c r="H6529" s="5">
        <f>IFERROR(IF($F$3=0,"-",Tabla1[[#This Row],[Precio de Cliente neto]]*(1+$F$3)),"-")</f>
        <v>687.68972999999983</v>
      </c>
      <c r="I6529" s="5">
        <v>654.94259999999997</v>
      </c>
      <c r="J6529" s="5">
        <v>589.44834000000003</v>
      </c>
      <c r="K6529" s="26">
        <v>0.21</v>
      </c>
    </row>
    <row r="6530" spans="1:11">
      <c r="A6530" s="4">
        <v>41027</v>
      </c>
      <c r="B6530" t="s">
        <v>9819</v>
      </c>
      <c r="C6530" s="5">
        <f>IF($F$2=0," - ",Tabla1[[#This Row],[Base Precio de Lista neto]])</f>
        <v>654.94259999999997</v>
      </c>
      <c r="D6530" s="5">
        <f>IF($F$2=0," - ",Tabla1[[#This Row],[Base Precio de Lista neto]]*(1-$F$2))</f>
        <v>458.45981999999992</v>
      </c>
      <c r="E6530" s="5">
        <f>IF($F$2=0," - ",Tabla1[[#This Row],[Base para Mejor precio]]*(1-$F$2))</f>
        <v>412.61383799999999</v>
      </c>
      <c r="F6530" s="4" t="s">
        <v>6</v>
      </c>
      <c r="G6530" s="16" t="s">
        <v>6131</v>
      </c>
      <c r="H6530" s="5">
        <f>IFERROR(IF($F$3=0,"-",Tabla1[[#This Row],[Precio de Cliente neto]]*(1+$F$3)),"-")</f>
        <v>687.68972999999983</v>
      </c>
      <c r="I6530" s="5">
        <v>654.94259999999997</v>
      </c>
      <c r="J6530" s="5">
        <v>589.44834000000003</v>
      </c>
      <c r="K6530" s="26">
        <v>0.21</v>
      </c>
    </row>
    <row r="6531" spans="1:11">
      <c r="A6531" s="4">
        <v>41047</v>
      </c>
      <c r="B6531" t="s">
        <v>4642</v>
      </c>
      <c r="C6531" s="5">
        <f>IF($F$2=0," - ",Tabla1[[#This Row],[Base Precio de Lista neto]])</f>
        <v>1633.3257000000001</v>
      </c>
      <c r="D6531" s="5">
        <f>IF($F$2=0," - ",Tabla1[[#This Row],[Base Precio de Lista neto]]*(1-$F$2))</f>
        <v>1143.32799</v>
      </c>
      <c r="E6531" s="5">
        <f>IF($F$2=0," - ",Tabla1[[#This Row],[Base para Mejor precio]]*(1-$F$2))</f>
        <v>1028.995191</v>
      </c>
      <c r="F6531" s="4" t="s">
        <v>4</v>
      </c>
      <c r="G6531" s="16" t="s">
        <v>6131</v>
      </c>
      <c r="H6531" s="5">
        <f>IFERROR(IF($F$3=0,"-",Tabla1[[#This Row],[Precio de Cliente neto]]*(1+$F$3)),"-")</f>
        <v>1714.9919850000001</v>
      </c>
      <c r="I6531" s="5">
        <v>1633.3257000000001</v>
      </c>
      <c r="J6531" s="5">
        <v>1469.9931300000001</v>
      </c>
      <c r="K6531" s="26">
        <v>0.21</v>
      </c>
    </row>
    <row r="6532" spans="1:11">
      <c r="A6532" s="4">
        <v>41055</v>
      </c>
      <c r="B6532" t="s">
        <v>6087</v>
      </c>
      <c r="C6532" s="5">
        <f>IF($F$2=0," - ",Tabla1[[#This Row],[Base Precio de Lista neto]])</f>
        <v>3087.9836</v>
      </c>
      <c r="D6532" s="5">
        <f>IF($F$2=0," - ",Tabla1[[#This Row],[Base Precio de Lista neto]]*(1-$F$2))</f>
        <v>2161.5885199999998</v>
      </c>
      <c r="E6532" s="5">
        <f>IF($F$2=0," - ",Tabla1[[#This Row],[Base para Mejor precio]]*(1-$F$2))</f>
        <v>1945.4296679999998</v>
      </c>
      <c r="F6532" s="4" t="s">
        <v>4</v>
      </c>
      <c r="G6532" s="16" t="s">
        <v>6131</v>
      </c>
      <c r="H6532" s="5">
        <f>IFERROR(IF($F$3=0,"-",Tabla1[[#This Row],[Precio de Cliente neto]]*(1+$F$3)),"-")</f>
        <v>3242.3827799999999</v>
      </c>
      <c r="I6532" s="5">
        <v>3087.9836</v>
      </c>
      <c r="J6532" s="5">
        <v>2779.1852399999998</v>
      </c>
      <c r="K6532" s="26">
        <v>0.21</v>
      </c>
    </row>
    <row r="6533" spans="1:11">
      <c r="A6533" s="4">
        <v>41057</v>
      </c>
      <c r="B6533" t="s">
        <v>6088</v>
      </c>
      <c r="C6533" s="5">
        <f>IF($F$2=0," - ",Tabla1[[#This Row],[Base Precio de Lista neto]])</f>
        <v>3416.8742000000002</v>
      </c>
      <c r="D6533" s="5">
        <f>IF($F$2=0," - ",Tabla1[[#This Row],[Base Precio de Lista neto]]*(1-$F$2))</f>
        <v>2391.81194</v>
      </c>
      <c r="E6533" s="5">
        <f>IF($F$2=0," - ",Tabla1[[#This Row],[Base para Mejor precio]]*(1-$F$2))</f>
        <v>2152.6307459999998</v>
      </c>
      <c r="F6533" s="4" t="s">
        <v>4</v>
      </c>
      <c r="G6533" s="16" t="s">
        <v>6131</v>
      </c>
      <c r="H6533" s="5">
        <f>IFERROR(IF($F$3=0,"-",Tabla1[[#This Row],[Precio de Cliente neto]]*(1+$F$3)),"-")</f>
        <v>3587.7179100000003</v>
      </c>
      <c r="I6533" s="5">
        <v>3416.8742000000002</v>
      </c>
      <c r="J6533" s="5">
        <v>3075.18678</v>
      </c>
      <c r="K6533" s="26">
        <v>0.21</v>
      </c>
    </row>
    <row r="6534" spans="1:11">
      <c r="A6534" s="4">
        <v>41059</v>
      </c>
      <c r="B6534" t="s">
        <v>6659</v>
      </c>
      <c r="C6534" s="5">
        <f>IF($F$2=0," - ",Tabla1[[#This Row],[Base Precio de Lista neto]])</f>
        <v>4015.431</v>
      </c>
      <c r="D6534" s="5">
        <f>IF($F$2=0," - ",Tabla1[[#This Row],[Base Precio de Lista neto]]*(1-$F$2))</f>
        <v>2810.8017</v>
      </c>
      <c r="E6534" s="5">
        <f>IF($F$2=0," - ",Tabla1[[#This Row],[Base para Mejor precio]]*(1-$F$2))</f>
        <v>2529.7215299999998</v>
      </c>
      <c r="F6534" s="4" t="s">
        <v>4</v>
      </c>
      <c r="G6534" s="16" t="s">
        <v>6131</v>
      </c>
      <c r="H6534" s="5">
        <f>IFERROR(IF($F$3=0,"-",Tabla1[[#This Row],[Precio de Cliente neto]]*(1+$F$3)),"-")</f>
        <v>4216.20255</v>
      </c>
      <c r="I6534" s="5">
        <v>4015.431</v>
      </c>
      <c r="J6534" s="5">
        <v>3613.8879000000002</v>
      </c>
      <c r="K6534" s="26">
        <v>0.21</v>
      </c>
    </row>
    <row r="6535" spans="1:11">
      <c r="A6535" s="4">
        <v>41060</v>
      </c>
      <c r="B6535" t="s">
        <v>6089</v>
      </c>
      <c r="C6535" s="5">
        <f>IF($F$2=0," - ",Tabla1[[#This Row],[Base Precio de Lista neto]])</f>
        <v>2872.4267</v>
      </c>
      <c r="D6535" s="5">
        <f>IF($F$2=0," - ",Tabla1[[#This Row],[Base Precio de Lista neto]]*(1-$F$2))</f>
        <v>2010.6986899999999</v>
      </c>
      <c r="E6535" s="5">
        <f>IF($F$2=0," - ",Tabla1[[#This Row],[Base para Mejor precio]]*(1-$F$2))</f>
        <v>1809.6288209999998</v>
      </c>
      <c r="F6535" s="4" t="s">
        <v>4</v>
      </c>
      <c r="G6535" s="16" t="s">
        <v>6131</v>
      </c>
      <c r="H6535" s="5">
        <f>IFERROR(IF($F$3=0,"-",Tabla1[[#This Row],[Precio de Cliente neto]]*(1+$F$3)),"-")</f>
        <v>3016.0480349999998</v>
      </c>
      <c r="I6535" s="5">
        <v>2872.4267</v>
      </c>
      <c r="J6535" s="5">
        <v>2585.1840299999999</v>
      </c>
      <c r="K6535" s="26">
        <v>0.21</v>
      </c>
    </row>
    <row r="6536" spans="1:11">
      <c r="A6536" s="4">
        <v>41061</v>
      </c>
      <c r="B6536" t="s">
        <v>6090</v>
      </c>
      <c r="C6536" s="5">
        <f>IF($F$2=0," - ",Tabla1[[#This Row],[Base Precio de Lista neto]])</f>
        <v>3127.1242999999999</v>
      </c>
      <c r="D6536" s="5">
        <f>IF($F$2=0," - ",Tabla1[[#This Row],[Base Precio de Lista neto]]*(1-$F$2))</f>
        <v>2188.9870099999998</v>
      </c>
      <c r="E6536" s="5">
        <f>IF($F$2=0," - ",Tabla1[[#This Row],[Base para Mejor precio]]*(1-$F$2))</f>
        <v>1970.0883089999998</v>
      </c>
      <c r="F6536" s="4" t="s">
        <v>4</v>
      </c>
      <c r="G6536" s="16" t="s">
        <v>6131</v>
      </c>
      <c r="H6536" s="5">
        <f>IFERROR(IF($F$3=0,"-",Tabla1[[#This Row],[Precio de Cliente neto]]*(1+$F$3)),"-")</f>
        <v>3283.4805149999997</v>
      </c>
      <c r="I6536" s="5">
        <v>3127.1242999999999</v>
      </c>
      <c r="J6536" s="5">
        <v>2814.4118699999999</v>
      </c>
      <c r="K6536" s="26">
        <v>0.21</v>
      </c>
    </row>
    <row r="6537" spans="1:11">
      <c r="A6537" s="4">
        <v>41062</v>
      </c>
      <c r="B6537" t="s">
        <v>6091</v>
      </c>
      <c r="C6537" s="5">
        <f>IF($F$2=0," - ",Tabla1[[#This Row],[Base Precio de Lista neto]])</f>
        <v>3447.8555999999999</v>
      </c>
      <c r="D6537" s="5">
        <f>IF($F$2=0," - ",Tabla1[[#This Row],[Base Precio de Lista neto]]*(1-$F$2))</f>
        <v>2413.4989199999995</v>
      </c>
      <c r="E6537" s="5">
        <f>IF($F$2=0," - ",Tabla1[[#This Row],[Base para Mejor precio]]*(1-$F$2))</f>
        <v>2172.1490279999998</v>
      </c>
      <c r="F6537" s="4" t="s">
        <v>4</v>
      </c>
      <c r="G6537" s="16" t="s">
        <v>6131</v>
      </c>
      <c r="H6537" s="5">
        <f>IFERROR(IF($F$3=0,"-",Tabla1[[#This Row],[Precio de Cliente neto]]*(1+$F$3)),"-")</f>
        <v>3620.2483799999991</v>
      </c>
      <c r="I6537" s="5">
        <v>3447.8555999999999</v>
      </c>
      <c r="J6537" s="5">
        <v>3103.0700400000001</v>
      </c>
      <c r="K6537" s="26">
        <v>0.21</v>
      </c>
    </row>
    <row r="6538" spans="1:11">
      <c r="A6538" s="4">
        <v>41063</v>
      </c>
      <c r="B6538" t="s">
        <v>6092</v>
      </c>
      <c r="C6538" s="5">
        <f>IF($F$2=0," - ",Tabla1[[#This Row],[Base Precio de Lista neto]])</f>
        <v>3773.3033999999998</v>
      </c>
      <c r="D6538" s="5">
        <f>IF($F$2=0," - ",Tabla1[[#This Row],[Base Precio de Lista neto]]*(1-$F$2))</f>
        <v>2641.3123799999998</v>
      </c>
      <c r="E6538" s="5">
        <f>IF($F$2=0," - ",Tabla1[[#This Row],[Base para Mejor precio]]*(1-$F$2))</f>
        <v>2377.1811419999999</v>
      </c>
      <c r="F6538" s="4" t="s">
        <v>4</v>
      </c>
      <c r="G6538" s="16" t="s">
        <v>6131</v>
      </c>
      <c r="H6538" s="5">
        <f>IFERROR(IF($F$3=0,"-",Tabla1[[#This Row],[Precio de Cliente neto]]*(1+$F$3)),"-")</f>
        <v>3961.96857</v>
      </c>
      <c r="I6538" s="5">
        <v>3773.3033999999998</v>
      </c>
      <c r="J6538" s="5">
        <v>3395.9730599999998</v>
      </c>
      <c r="K6538" s="26">
        <v>0.21</v>
      </c>
    </row>
    <row r="6539" spans="1:11">
      <c r="A6539" s="4">
        <v>41064</v>
      </c>
      <c r="B6539" t="s">
        <v>6093</v>
      </c>
      <c r="C6539" s="5">
        <f>IF($F$2=0," - ",Tabla1[[#This Row],[Base Precio de Lista neto]])</f>
        <v>4211.9495999999999</v>
      </c>
      <c r="D6539" s="5">
        <f>IF($F$2=0," - ",Tabla1[[#This Row],[Base Precio de Lista neto]]*(1-$F$2))</f>
        <v>2948.3647199999996</v>
      </c>
      <c r="E6539" s="5">
        <f>IF($F$2=0," - ",Tabla1[[#This Row],[Base para Mejor precio]]*(1-$F$2))</f>
        <v>2653.5282480000001</v>
      </c>
      <c r="F6539" s="4" t="s">
        <v>4</v>
      </c>
      <c r="G6539" s="16" t="s">
        <v>6131</v>
      </c>
      <c r="H6539" s="5">
        <f>IFERROR(IF($F$3=0,"-",Tabla1[[#This Row],[Precio de Cliente neto]]*(1+$F$3)),"-")</f>
        <v>4422.5470799999994</v>
      </c>
      <c r="I6539" s="5">
        <v>4211.9495999999999</v>
      </c>
      <c r="J6539" s="5">
        <v>3790.7546400000001</v>
      </c>
      <c r="K6539" s="26">
        <v>0.21</v>
      </c>
    </row>
    <row r="6540" spans="1:11">
      <c r="A6540" s="4">
        <v>41065</v>
      </c>
      <c r="B6540" t="s">
        <v>6094</v>
      </c>
      <c r="C6540" s="5">
        <f>IF($F$2=0," - ",Tabla1[[#This Row],[Base Precio de Lista neto]])</f>
        <v>4678.8954000000003</v>
      </c>
      <c r="D6540" s="5">
        <f>IF($F$2=0," - ",Tabla1[[#This Row],[Base Precio de Lista neto]]*(1-$F$2))</f>
        <v>3275.22678</v>
      </c>
      <c r="E6540" s="5">
        <f>IF($F$2=0," - ",Tabla1[[#This Row],[Base para Mejor precio]]*(1-$F$2))</f>
        <v>2947.7041020000001</v>
      </c>
      <c r="F6540" s="4" t="s">
        <v>4</v>
      </c>
      <c r="G6540" s="16" t="s">
        <v>6131</v>
      </c>
      <c r="H6540" s="5">
        <f>IFERROR(IF($F$3=0,"-",Tabla1[[#This Row],[Precio de Cliente neto]]*(1+$F$3)),"-")</f>
        <v>4912.8401699999995</v>
      </c>
      <c r="I6540" s="5">
        <v>4678.8954000000003</v>
      </c>
      <c r="J6540" s="5">
        <v>4211.0058600000002</v>
      </c>
      <c r="K6540" s="26">
        <v>0.21</v>
      </c>
    </row>
    <row r="6541" spans="1:11">
      <c r="A6541" s="4">
        <v>41067</v>
      </c>
      <c r="B6541" t="s">
        <v>4643</v>
      </c>
      <c r="C6541" s="5">
        <f>IF($F$2=0," - ",Tabla1[[#This Row],[Base Precio de Lista neto]])</f>
        <v>605.68880000000001</v>
      </c>
      <c r="D6541" s="5">
        <f>IF($F$2=0," - ",Tabla1[[#This Row],[Base Precio de Lista neto]]*(1-$F$2))</f>
        <v>423.98215999999996</v>
      </c>
      <c r="E6541" s="5">
        <f>IF($F$2=0," - ",Tabla1[[#This Row],[Base para Mejor precio]]*(1-$F$2))</f>
        <v>381.58394399999997</v>
      </c>
      <c r="F6541" s="4" t="s">
        <v>4</v>
      </c>
      <c r="G6541" s="16" t="s">
        <v>6131</v>
      </c>
      <c r="H6541" s="5">
        <f>IFERROR(IF($F$3=0,"-",Tabla1[[#This Row],[Precio de Cliente neto]]*(1+$F$3)),"-")</f>
        <v>635.97323999999992</v>
      </c>
      <c r="I6541" s="5">
        <v>605.68880000000001</v>
      </c>
      <c r="J6541" s="5">
        <v>545.11991999999998</v>
      </c>
      <c r="K6541" s="26">
        <v>0.21</v>
      </c>
    </row>
    <row r="6542" spans="1:11">
      <c r="A6542" s="4">
        <v>41068</v>
      </c>
      <c r="B6542" t="s">
        <v>4644</v>
      </c>
      <c r="C6542" s="5">
        <f>IF($F$2=0," - ",Tabla1[[#This Row],[Base Precio de Lista neto]])</f>
        <v>1003.7388</v>
      </c>
      <c r="D6542" s="5">
        <f>IF($F$2=0," - ",Tabla1[[#This Row],[Base Precio de Lista neto]]*(1-$F$2))</f>
        <v>702.6171599999999</v>
      </c>
      <c r="E6542" s="5">
        <f>IF($F$2=0," - ",Tabla1[[#This Row],[Base para Mejor precio]]*(1-$F$2))</f>
        <v>632.35544399999992</v>
      </c>
      <c r="F6542" s="4" t="s">
        <v>4</v>
      </c>
      <c r="G6542" s="16" t="s">
        <v>6131</v>
      </c>
      <c r="H6542" s="5">
        <f>IFERROR(IF($F$3=0,"-",Tabla1[[#This Row],[Precio de Cliente neto]]*(1+$F$3)),"-")</f>
        <v>1053.9257399999999</v>
      </c>
      <c r="I6542" s="5">
        <v>1003.7388</v>
      </c>
      <c r="J6542" s="5">
        <v>903.36491999999998</v>
      </c>
      <c r="K6542" s="26">
        <v>0.21</v>
      </c>
    </row>
    <row r="6543" spans="1:11">
      <c r="A6543" s="4">
        <v>41069</v>
      </c>
      <c r="B6543" t="s">
        <v>4645</v>
      </c>
      <c r="C6543" s="5">
        <f>IF($F$2=0," - ",Tabla1[[#This Row],[Base Precio de Lista neto]])</f>
        <v>633.68600000000004</v>
      </c>
      <c r="D6543" s="5">
        <f>IF($F$2=0," - ",Tabla1[[#This Row],[Base Precio de Lista neto]]*(1-$F$2))</f>
        <v>443.58019999999999</v>
      </c>
      <c r="E6543" s="5">
        <f>IF($F$2=0," - ",Tabla1[[#This Row],[Base para Mejor precio]]*(1-$F$2))</f>
        <v>399.22217999999998</v>
      </c>
      <c r="F6543" s="4" t="s">
        <v>4</v>
      </c>
      <c r="G6543" s="16" t="s">
        <v>6131</v>
      </c>
      <c r="H6543" s="5">
        <f>IFERROR(IF($F$3=0,"-",Tabla1[[#This Row],[Precio de Cliente neto]]*(1+$F$3)),"-")</f>
        <v>665.37030000000004</v>
      </c>
      <c r="I6543" s="5">
        <v>633.68600000000004</v>
      </c>
      <c r="J6543" s="5">
        <v>570.31740000000002</v>
      </c>
      <c r="K6543" s="26">
        <v>0.21</v>
      </c>
    </row>
    <row r="6544" spans="1:11">
      <c r="A6544" s="4">
        <v>41070</v>
      </c>
      <c r="B6544" t="s">
        <v>4646</v>
      </c>
      <c r="C6544" s="5">
        <f>IF($F$2=0," - ",Tabla1[[#This Row],[Base Precio de Lista neto]])</f>
        <v>561.0924</v>
      </c>
      <c r="D6544" s="5">
        <f>IF($F$2=0," - ",Tabla1[[#This Row],[Base Precio de Lista neto]]*(1-$F$2))</f>
        <v>392.76468</v>
      </c>
      <c r="E6544" s="5">
        <f>IF($F$2=0," - ",Tabla1[[#This Row],[Base para Mejor precio]]*(1-$F$2))</f>
        <v>353.48821199999998</v>
      </c>
      <c r="F6544" s="4" t="s">
        <v>4</v>
      </c>
      <c r="G6544" s="16" t="s">
        <v>6131</v>
      </c>
      <c r="H6544" s="5">
        <f>IFERROR(IF($F$3=0,"-",Tabla1[[#This Row],[Precio de Cliente neto]]*(1+$F$3)),"-")</f>
        <v>589.14702</v>
      </c>
      <c r="I6544" s="5">
        <v>561.0924</v>
      </c>
      <c r="J6544" s="5">
        <v>504.98316</v>
      </c>
      <c r="K6544" s="26">
        <v>0.21</v>
      </c>
    </row>
    <row r="6545" spans="1:11">
      <c r="A6545" s="4">
        <v>41081</v>
      </c>
      <c r="B6545" t="s">
        <v>9820</v>
      </c>
      <c r="C6545" s="5">
        <f>IF($F$2=0," - ",Tabla1[[#This Row],[Base Precio de Lista neto]])</f>
        <v>1812.0839000000001</v>
      </c>
      <c r="D6545" s="5">
        <f>IF($F$2=0," - ",Tabla1[[#This Row],[Base Precio de Lista neto]]*(1-$F$2))</f>
        <v>1268.4587300000001</v>
      </c>
      <c r="E6545" s="5">
        <f>IF($F$2=0," - ",Tabla1[[#This Row],[Base para Mejor precio]]*(1-$F$2))</f>
        <v>1141.6128570000001</v>
      </c>
      <c r="F6545" s="4" t="s">
        <v>6</v>
      </c>
      <c r="G6545" s="16" t="s">
        <v>6131</v>
      </c>
      <c r="H6545" s="5">
        <f>IFERROR(IF($F$3=0,"-",Tabla1[[#This Row],[Precio de Cliente neto]]*(1+$F$3)),"-")</f>
        <v>1902.688095</v>
      </c>
      <c r="I6545" s="5">
        <v>1812.0839000000001</v>
      </c>
      <c r="J6545" s="5">
        <v>1630.8755100000001</v>
      </c>
      <c r="K6545" s="26">
        <v>0.21</v>
      </c>
    </row>
    <row r="6546" spans="1:11">
      <c r="A6546" s="4">
        <v>41082</v>
      </c>
      <c r="B6546" t="s">
        <v>9821</v>
      </c>
      <c r="C6546" s="5">
        <f>IF($F$2=0," - ",Tabla1[[#This Row],[Base Precio de Lista neto]])</f>
        <v>2327.0709000000002</v>
      </c>
      <c r="D6546" s="5">
        <f>IF($F$2=0," - ",Tabla1[[#This Row],[Base Precio de Lista neto]]*(1-$F$2))</f>
        <v>1628.9496300000001</v>
      </c>
      <c r="E6546" s="5">
        <f>IF($F$2=0," - ",Tabla1[[#This Row],[Base para Mejor precio]]*(1-$F$2))</f>
        <v>1466.0546669999999</v>
      </c>
      <c r="F6546" s="4" t="s">
        <v>6</v>
      </c>
      <c r="G6546" s="16" t="s">
        <v>6131</v>
      </c>
      <c r="H6546" s="5">
        <f>IFERROR(IF($F$3=0,"-",Tabla1[[#This Row],[Precio de Cliente neto]]*(1+$F$3)),"-")</f>
        <v>2443.4244450000001</v>
      </c>
      <c r="I6546" s="5">
        <v>2327.0709000000002</v>
      </c>
      <c r="J6546" s="5">
        <v>2094.3638099999998</v>
      </c>
      <c r="K6546" s="26">
        <v>0.21</v>
      </c>
    </row>
    <row r="6547" spans="1:11">
      <c r="A6547" s="4">
        <v>41083</v>
      </c>
      <c r="B6547" t="s">
        <v>9822</v>
      </c>
      <c r="C6547" s="5">
        <f>IF($F$2=0," - ",Tabla1[[#This Row],[Base Precio de Lista neto]])</f>
        <v>2833.9580999999998</v>
      </c>
      <c r="D6547" s="5">
        <f>IF($F$2=0," - ",Tabla1[[#This Row],[Base Precio de Lista neto]]*(1-$F$2))</f>
        <v>1983.7706699999997</v>
      </c>
      <c r="E6547" s="5">
        <f>IF($F$2=0," - ",Tabla1[[#This Row],[Base para Mejor precio]]*(1-$F$2))</f>
        <v>1785.3936029999998</v>
      </c>
      <c r="F6547" s="4" t="s">
        <v>6</v>
      </c>
      <c r="G6547" s="16" t="s">
        <v>6131</v>
      </c>
      <c r="H6547" s="5">
        <f>IFERROR(IF($F$3=0,"-",Tabla1[[#This Row],[Precio de Cliente neto]]*(1+$F$3)),"-")</f>
        <v>2975.6560049999994</v>
      </c>
      <c r="I6547" s="5">
        <v>2833.9580999999998</v>
      </c>
      <c r="J6547" s="5">
        <v>2550.5622899999998</v>
      </c>
      <c r="K6547" s="26">
        <v>0.21</v>
      </c>
    </row>
    <row r="6548" spans="1:11">
      <c r="A6548" s="4">
        <v>41084</v>
      </c>
      <c r="B6548" t="s">
        <v>9823</v>
      </c>
      <c r="C6548" s="5">
        <f>IF($F$2=0," - ",Tabla1[[#This Row],[Base Precio de Lista neto]])</f>
        <v>3771.6410999999998</v>
      </c>
      <c r="D6548" s="5">
        <f>IF($F$2=0," - ",Tabla1[[#This Row],[Base Precio de Lista neto]]*(1-$F$2))</f>
        <v>2640.1487699999998</v>
      </c>
      <c r="E6548" s="5">
        <f>IF($F$2=0," - ",Tabla1[[#This Row],[Base para Mejor precio]]*(1-$F$2))</f>
        <v>2376.1338929999997</v>
      </c>
      <c r="F6548" s="4" t="s">
        <v>6</v>
      </c>
      <c r="G6548" s="16" t="s">
        <v>6131</v>
      </c>
      <c r="H6548" s="5">
        <f>IFERROR(IF($F$3=0,"-",Tabla1[[#This Row],[Precio de Cliente neto]]*(1+$F$3)),"-")</f>
        <v>3960.2231549999997</v>
      </c>
      <c r="I6548" s="5">
        <v>3771.6410999999998</v>
      </c>
      <c r="J6548" s="5">
        <v>3394.4769900000001</v>
      </c>
      <c r="K6548" s="26">
        <v>0.21</v>
      </c>
    </row>
    <row r="6549" spans="1:11">
      <c r="A6549" s="4">
        <v>41085</v>
      </c>
      <c r="B6549" t="s">
        <v>9824</v>
      </c>
      <c r="C6549" s="5">
        <f>IF($F$2=0," - ",Tabla1[[#This Row],[Base Precio de Lista neto]])</f>
        <v>5280.1476000000002</v>
      </c>
      <c r="D6549" s="5">
        <f>IF($F$2=0," - ",Tabla1[[#This Row],[Base Precio de Lista neto]]*(1-$F$2))</f>
        <v>3696.1033199999997</v>
      </c>
      <c r="E6549" s="5">
        <f>IF($F$2=0," - ",Tabla1[[#This Row],[Base para Mejor precio]]*(1-$F$2))</f>
        <v>3326.492988</v>
      </c>
      <c r="F6549" s="4" t="s">
        <v>6</v>
      </c>
      <c r="G6549" s="16" t="s">
        <v>6131</v>
      </c>
      <c r="H6549" s="5">
        <f>IFERROR(IF($F$3=0,"-",Tabla1[[#This Row],[Precio de Cliente neto]]*(1+$F$3)),"-")</f>
        <v>5544.1549799999993</v>
      </c>
      <c r="I6549" s="5">
        <v>5280.1476000000002</v>
      </c>
      <c r="J6549" s="5">
        <v>4752.1328400000002</v>
      </c>
      <c r="K6549" s="26">
        <v>0.21</v>
      </c>
    </row>
    <row r="6550" spans="1:11">
      <c r="A6550" s="4">
        <v>41086</v>
      </c>
      <c r="B6550" t="s">
        <v>9825</v>
      </c>
      <c r="C6550" s="5">
        <f>IF($F$2=0," - ",Tabla1[[#This Row],[Base Precio de Lista neto]])</f>
        <v>7218.6737000000003</v>
      </c>
      <c r="D6550" s="5">
        <f>IF($F$2=0," - ",Tabla1[[#This Row],[Base Precio de Lista neto]]*(1-$F$2))</f>
        <v>5053.0715899999996</v>
      </c>
      <c r="E6550" s="5">
        <f>IF($F$2=0," - ",Tabla1[[#This Row],[Base para Mejor precio]]*(1-$F$2))</f>
        <v>4547.7644309999996</v>
      </c>
      <c r="F6550" s="4" t="s">
        <v>6</v>
      </c>
      <c r="G6550" s="16" t="s">
        <v>6131</v>
      </c>
      <c r="H6550" s="5">
        <f>IFERROR(IF($F$3=0,"-",Tabla1[[#This Row],[Precio de Cliente neto]]*(1+$F$3)),"-")</f>
        <v>7579.6073849999993</v>
      </c>
      <c r="I6550" s="5">
        <v>7218.6737000000003</v>
      </c>
      <c r="J6550" s="5">
        <v>6496.8063300000003</v>
      </c>
      <c r="K6550" s="26">
        <v>0.21</v>
      </c>
    </row>
    <row r="6551" spans="1:11">
      <c r="A6551" s="4">
        <v>41087</v>
      </c>
      <c r="B6551" t="s">
        <v>9826</v>
      </c>
      <c r="C6551" s="5">
        <f>IF($F$2=0," - ",Tabla1[[#This Row],[Base Precio de Lista neto]])</f>
        <v>14113.1193</v>
      </c>
      <c r="D6551" s="5">
        <f>IF($F$2=0," - ",Tabla1[[#This Row],[Base Precio de Lista neto]]*(1-$F$2))</f>
        <v>9879.1835099999989</v>
      </c>
      <c r="E6551" s="5">
        <f>IF($F$2=0," - ",Tabla1[[#This Row],[Base para Mejor precio]]*(1-$F$2))</f>
        <v>8891.2651590000005</v>
      </c>
      <c r="F6551" s="4" t="s">
        <v>6</v>
      </c>
      <c r="G6551" s="16" t="s">
        <v>6131</v>
      </c>
      <c r="H6551" s="5">
        <f>IFERROR(IF($F$3=0,"-",Tabla1[[#This Row],[Precio de Cliente neto]]*(1+$F$3)),"-")</f>
        <v>14818.775264999998</v>
      </c>
      <c r="I6551" s="5">
        <v>14113.1193</v>
      </c>
      <c r="J6551" s="5">
        <v>12701.80737</v>
      </c>
      <c r="K6551" s="26">
        <v>0.21</v>
      </c>
    </row>
    <row r="6552" spans="1:11">
      <c r="A6552" s="4">
        <v>41088</v>
      </c>
      <c r="B6552" t="s">
        <v>9827</v>
      </c>
      <c r="C6552" s="5">
        <f>IF($F$2=0," - ",Tabla1[[#This Row],[Base Precio de Lista neto]])</f>
        <v>17136.592400000001</v>
      </c>
      <c r="D6552" s="5">
        <f>IF($F$2=0," - ",Tabla1[[#This Row],[Base Precio de Lista neto]]*(1-$F$2))</f>
        <v>11995.614680000001</v>
      </c>
      <c r="E6552" s="5">
        <f>IF($F$2=0," - ",Tabla1[[#This Row],[Base para Mejor precio]]*(1-$F$2))</f>
        <v>10796.053211999999</v>
      </c>
      <c r="F6552" s="4" t="s">
        <v>6</v>
      </c>
      <c r="G6552" s="16" t="s">
        <v>6131</v>
      </c>
      <c r="H6552" s="5">
        <f>IFERROR(IF($F$3=0,"-",Tabla1[[#This Row],[Precio de Cliente neto]]*(1+$F$3)),"-")</f>
        <v>17993.422020000002</v>
      </c>
      <c r="I6552" s="5">
        <v>17136.592400000001</v>
      </c>
      <c r="J6552" s="5">
        <v>15422.93316</v>
      </c>
      <c r="K6552" s="26">
        <v>0.21</v>
      </c>
    </row>
    <row r="6553" spans="1:11">
      <c r="A6553" s="4">
        <v>41102</v>
      </c>
      <c r="B6553" t="s">
        <v>4647</v>
      </c>
      <c r="C6553" s="5">
        <f>IF($F$2=0," - ",Tabla1[[#This Row],[Base Precio de Lista neto]])</f>
        <v>3231.7476999999999</v>
      </c>
      <c r="D6553" s="5">
        <f>IF($F$2=0," - ",Tabla1[[#This Row],[Base Precio de Lista neto]]*(1-$F$2))</f>
        <v>2262.2233899999997</v>
      </c>
      <c r="E6553" s="5">
        <f>IF($F$2=0," - ",Tabla1[[#This Row],[Base para Mejor precio]]*(1-$F$2))</f>
        <v>2036.0010509999997</v>
      </c>
      <c r="F6553" s="4" t="s">
        <v>6</v>
      </c>
      <c r="G6553" s="16" t="s">
        <v>6131</v>
      </c>
      <c r="H6553" s="5">
        <f>IFERROR(IF($F$3=0,"-",Tabla1[[#This Row],[Precio de Cliente neto]]*(1+$F$3)),"-")</f>
        <v>3393.3350849999997</v>
      </c>
      <c r="I6553" s="5">
        <v>3231.7476999999999</v>
      </c>
      <c r="J6553" s="5">
        <v>2908.5729299999998</v>
      </c>
      <c r="K6553" s="26">
        <v>0.21</v>
      </c>
    </row>
    <row r="6554" spans="1:11">
      <c r="A6554" s="4">
        <v>41104</v>
      </c>
      <c r="B6554" t="s">
        <v>4648</v>
      </c>
      <c r="C6554" s="5">
        <f>IF($F$2=0," - ",Tabla1[[#This Row],[Base Precio de Lista neto]])</f>
        <v>4922.3010999999997</v>
      </c>
      <c r="D6554" s="5">
        <f>IF($F$2=0," - ",Tabla1[[#This Row],[Base Precio de Lista neto]]*(1-$F$2))</f>
        <v>3445.6107699999998</v>
      </c>
      <c r="E6554" s="5">
        <f>IF($F$2=0," - ",Tabla1[[#This Row],[Base para Mejor precio]]*(1-$F$2))</f>
        <v>3101.0496929999999</v>
      </c>
      <c r="F6554" s="4" t="s">
        <v>6</v>
      </c>
      <c r="G6554" s="16" t="s">
        <v>6131</v>
      </c>
      <c r="H6554" s="5">
        <f>IFERROR(IF($F$3=0,"-",Tabla1[[#This Row],[Precio de Cliente neto]]*(1+$F$3)),"-")</f>
        <v>5168.4161549999999</v>
      </c>
      <c r="I6554" s="5">
        <v>4922.3010999999997</v>
      </c>
      <c r="J6554" s="5">
        <v>4430.0709900000002</v>
      </c>
      <c r="K6554" s="26">
        <v>0.21</v>
      </c>
    </row>
    <row r="6555" spans="1:11">
      <c r="A6555" s="4">
        <v>41105</v>
      </c>
      <c r="B6555" t="s">
        <v>4649</v>
      </c>
      <c r="C6555" s="5">
        <f>IF($F$2=0," - ",Tabla1[[#This Row],[Base Precio de Lista neto]])</f>
        <v>6356.3854000000001</v>
      </c>
      <c r="D6555" s="5">
        <f>IF($F$2=0," - ",Tabla1[[#This Row],[Base Precio de Lista neto]]*(1-$F$2))</f>
        <v>4449.4697799999994</v>
      </c>
      <c r="E6555" s="5">
        <f>IF($F$2=0," - ",Tabla1[[#This Row],[Base para Mejor precio]]*(1-$F$2))</f>
        <v>4004.522802</v>
      </c>
      <c r="F6555" s="4" t="s">
        <v>6</v>
      </c>
      <c r="G6555" s="16" t="s">
        <v>6131</v>
      </c>
      <c r="H6555" s="5">
        <f>IFERROR(IF($F$3=0,"-",Tabla1[[#This Row],[Precio de Cliente neto]]*(1+$F$3)),"-")</f>
        <v>6674.2046699999992</v>
      </c>
      <c r="I6555" s="5">
        <v>6356.3854000000001</v>
      </c>
      <c r="J6555" s="5">
        <v>5720.7468600000002</v>
      </c>
      <c r="K6555" s="26">
        <v>0.21</v>
      </c>
    </row>
    <row r="6556" spans="1:11">
      <c r="A6556" s="4">
        <v>41106</v>
      </c>
      <c r="B6556" t="s">
        <v>4650</v>
      </c>
      <c r="C6556" s="5">
        <f>IF($F$2=0," - ",Tabla1[[#This Row],[Base Precio de Lista neto]])</f>
        <v>8212.6615999999995</v>
      </c>
      <c r="D6556" s="5">
        <f>IF($F$2=0," - ",Tabla1[[#This Row],[Base Precio de Lista neto]]*(1-$F$2))</f>
        <v>5748.8631199999991</v>
      </c>
      <c r="E6556" s="5">
        <f>IF($F$2=0," - ",Tabla1[[#This Row],[Base para Mejor precio]]*(1-$F$2))</f>
        <v>5173.9768079999994</v>
      </c>
      <c r="F6556" s="4" t="s">
        <v>6</v>
      </c>
      <c r="G6556" s="16" t="s">
        <v>6131</v>
      </c>
      <c r="H6556" s="5">
        <f>IFERROR(IF($F$3=0,"-",Tabla1[[#This Row],[Precio de Cliente neto]]*(1+$F$3)),"-")</f>
        <v>8623.2946799999991</v>
      </c>
      <c r="I6556" s="5">
        <v>8212.6615999999995</v>
      </c>
      <c r="J6556" s="5">
        <v>7391.3954400000002</v>
      </c>
      <c r="K6556" s="26">
        <v>0.21</v>
      </c>
    </row>
    <row r="6557" spans="1:11">
      <c r="A6557" s="4">
        <v>41107</v>
      </c>
      <c r="B6557" t="s">
        <v>4651</v>
      </c>
      <c r="C6557" s="5">
        <f>IF($F$2=0," - ",Tabla1[[#This Row],[Base Precio de Lista neto]])</f>
        <v>12065.945100000001</v>
      </c>
      <c r="D6557" s="5">
        <f>IF($F$2=0," - ",Tabla1[[#This Row],[Base Precio de Lista neto]]*(1-$F$2))</f>
        <v>8446.1615700000002</v>
      </c>
      <c r="E6557" s="5">
        <f>IF($F$2=0," - ",Tabla1[[#This Row],[Base para Mejor precio]]*(1-$F$2))</f>
        <v>7601.5454129999998</v>
      </c>
      <c r="F6557" s="4" t="s">
        <v>6</v>
      </c>
      <c r="G6557" s="16" t="s">
        <v>6131</v>
      </c>
      <c r="H6557" s="5">
        <f>IFERROR(IF($F$3=0,"-",Tabla1[[#This Row],[Precio de Cliente neto]]*(1+$F$3)),"-")</f>
        <v>12669.242355</v>
      </c>
      <c r="I6557" s="5">
        <v>12065.945100000001</v>
      </c>
      <c r="J6557" s="5">
        <v>10859.35059</v>
      </c>
      <c r="K6557" s="26">
        <v>0.21</v>
      </c>
    </row>
    <row r="6558" spans="1:11">
      <c r="A6558" s="4">
        <v>41108</v>
      </c>
      <c r="B6558" t="s">
        <v>4652</v>
      </c>
      <c r="C6558" s="5">
        <f>IF($F$2=0," - ",Tabla1[[#This Row],[Base Precio de Lista neto]])</f>
        <v>14504.483399999999</v>
      </c>
      <c r="D6558" s="5">
        <f>IF($F$2=0," - ",Tabla1[[#This Row],[Base Precio de Lista neto]]*(1-$F$2))</f>
        <v>10153.138379999999</v>
      </c>
      <c r="E6558" s="5">
        <f>IF($F$2=0," - ",Tabla1[[#This Row],[Base para Mejor precio]]*(1-$F$2))</f>
        <v>9137.8245420000003</v>
      </c>
      <c r="F6558" s="4" t="s">
        <v>6</v>
      </c>
      <c r="G6558" s="16" t="s">
        <v>6131</v>
      </c>
      <c r="H6558" s="5">
        <f>IFERROR(IF($F$3=0,"-",Tabla1[[#This Row],[Precio de Cliente neto]]*(1+$F$3)),"-")</f>
        <v>15229.707569999999</v>
      </c>
      <c r="I6558" s="5">
        <v>14504.483399999999</v>
      </c>
      <c r="J6558" s="5">
        <v>13054.03506</v>
      </c>
      <c r="K6558" s="26">
        <v>0.21</v>
      </c>
    </row>
    <row r="6559" spans="1:11">
      <c r="A6559" s="4">
        <v>41116</v>
      </c>
      <c r="B6559" t="s">
        <v>4653</v>
      </c>
      <c r="C6559" s="5">
        <f>IF($F$2=0," - ",Tabla1[[#This Row],[Base Precio de Lista neto]])</f>
        <v>3231.7476999999999</v>
      </c>
      <c r="D6559" s="5">
        <f>IF($F$2=0," - ",Tabla1[[#This Row],[Base Precio de Lista neto]]*(1-$F$2))</f>
        <v>2262.2233899999997</v>
      </c>
      <c r="E6559" s="5">
        <f>IF($F$2=0," - ",Tabla1[[#This Row],[Base para Mejor precio]]*(1-$F$2))</f>
        <v>2036.0010509999997</v>
      </c>
      <c r="F6559" s="4" t="s">
        <v>6</v>
      </c>
      <c r="G6559" s="16" t="s">
        <v>6131</v>
      </c>
      <c r="H6559" s="5">
        <f>IFERROR(IF($F$3=0,"-",Tabla1[[#This Row],[Precio de Cliente neto]]*(1+$F$3)),"-")</f>
        <v>3393.3350849999997</v>
      </c>
      <c r="I6559" s="5">
        <v>3231.7476999999999</v>
      </c>
      <c r="J6559" s="5">
        <v>2908.5729299999998</v>
      </c>
      <c r="K6559" s="26">
        <v>0.21</v>
      </c>
    </row>
    <row r="6560" spans="1:11">
      <c r="A6560" s="4">
        <v>41118</v>
      </c>
      <c r="B6560" t="s">
        <v>4654</v>
      </c>
      <c r="C6560" s="5">
        <f>IF($F$2=0," - ",Tabla1[[#This Row],[Base Precio de Lista neto]])</f>
        <v>4922.3010999999997</v>
      </c>
      <c r="D6560" s="5">
        <f>IF($F$2=0," - ",Tabla1[[#This Row],[Base Precio de Lista neto]]*(1-$F$2))</f>
        <v>3445.6107699999998</v>
      </c>
      <c r="E6560" s="5">
        <f>IF($F$2=0," - ",Tabla1[[#This Row],[Base para Mejor precio]]*(1-$F$2))</f>
        <v>3101.0496929999999</v>
      </c>
      <c r="F6560" s="4" t="s">
        <v>6</v>
      </c>
      <c r="G6560" s="16" t="s">
        <v>6131</v>
      </c>
      <c r="H6560" s="5">
        <f>IFERROR(IF($F$3=0,"-",Tabla1[[#This Row],[Precio de Cliente neto]]*(1+$F$3)),"-")</f>
        <v>5168.4161549999999</v>
      </c>
      <c r="I6560" s="5">
        <v>4922.3010999999997</v>
      </c>
      <c r="J6560" s="5">
        <v>4430.0709900000002</v>
      </c>
      <c r="K6560" s="26">
        <v>0.21</v>
      </c>
    </row>
    <row r="6561" spans="1:11">
      <c r="A6561" s="4">
        <v>41119</v>
      </c>
      <c r="B6561" t="s">
        <v>4655</v>
      </c>
      <c r="C6561" s="5">
        <f>IF($F$2=0," - ",Tabla1[[#This Row],[Base Precio de Lista neto]])</f>
        <v>6356.3854000000001</v>
      </c>
      <c r="D6561" s="5">
        <f>IF($F$2=0," - ",Tabla1[[#This Row],[Base Precio de Lista neto]]*(1-$F$2))</f>
        <v>4449.4697799999994</v>
      </c>
      <c r="E6561" s="5">
        <f>IF($F$2=0," - ",Tabla1[[#This Row],[Base para Mejor precio]]*(1-$F$2))</f>
        <v>4004.522802</v>
      </c>
      <c r="F6561" s="4" t="s">
        <v>6</v>
      </c>
      <c r="G6561" s="16" t="s">
        <v>6131</v>
      </c>
      <c r="H6561" s="5">
        <f>IFERROR(IF($F$3=0,"-",Tabla1[[#This Row],[Precio de Cliente neto]]*(1+$F$3)),"-")</f>
        <v>6674.2046699999992</v>
      </c>
      <c r="I6561" s="5">
        <v>6356.3854000000001</v>
      </c>
      <c r="J6561" s="5">
        <v>5720.7468600000002</v>
      </c>
      <c r="K6561" s="26">
        <v>0.21</v>
      </c>
    </row>
    <row r="6562" spans="1:11">
      <c r="A6562" s="4">
        <v>41120</v>
      </c>
      <c r="B6562" t="s">
        <v>4656</v>
      </c>
      <c r="C6562" s="5">
        <f>IF($F$2=0," - ",Tabla1[[#This Row],[Base Precio de Lista neto]])</f>
        <v>8212.6615999999995</v>
      </c>
      <c r="D6562" s="5">
        <f>IF($F$2=0," - ",Tabla1[[#This Row],[Base Precio de Lista neto]]*(1-$F$2))</f>
        <v>5748.8631199999991</v>
      </c>
      <c r="E6562" s="5">
        <f>IF($F$2=0," - ",Tabla1[[#This Row],[Base para Mejor precio]]*(1-$F$2))</f>
        <v>5173.9768079999994</v>
      </c>
      <c r="F6562" s="4" t="s">
        <v>6</v>
      </c>
      <c r="G6562" s="16" t="s">
        <v>6131</v>
      </c>
      <c r="H6562" s="5">
        <f>IFERROR(IF($F$3=0,"-",Tabla1[[#This Row],[Precio de Cliente neto]]*(1+$F$3)),"-")</f>
        <v>8623.2946799999991</v>
      </c>
      <c r="I6562" s="5">
        <v>8212.6615999999995</v>
      </c>
      <c r="J6562" s="5">
        <v>7391.3954400000002</v>
      </c>
      <c r="K6562" s="26">
        <v>0.21</v>
      </c>
    </row>
    <row r="6563" spans="1:11">
      <c r="A6563" s="4">
        <v>41121</v>
      </c>
      <c r="B6563" t="s">
        <v>4657</v>
      </c>
      <c r="C6563" s="5">
        <f>IF($F$2=0," - ",Tabla1[[#This Row],[Base Precio de Lista neto]])</f>
        <v>12065.945100000001</v>
      </c>
      <c r="D6563" s="5">
        <f>IF($F$2=0," - ",Tabla1[[#This Row],[Base Precio de Lista neto]]*(1-$F$2))</f>
        <v>8446.1615700000002</v>
      </c>
      <c r="E6563" s="5">
        <f>IF($F$2=0," - ",Tabla1[[#This Row],[Base para Mejor precio]]*(1-$F$2))</f>
        <v>7601.5454129999998</v>
      </c>
      <c r="F6563" s="4" t="s">
        <v>6</v>
      </c>
      <c r="G6563" s="16" t="s">
        <v>6131</v>
      </c>
      <c r="H6563" s="5">
        <f>IFERROR(IF($F$3=0,"-",Tabla1[[#This Row],[Precio de Cliente neto]]*(1+$F$3)),"-")</f>
        <v>12669.242355</v>
      </c>
      <c r="I6563" s="5">
        <v>12065.945100000001</v>
      </c>
      <c r="J6563" s="5">
        <v>10859.35059</v>
      </c>
      <c r="K6563" s="26">
        <v>0.21</v>
      </c>
    </row>
    <row r="6564" spans="1:11">
      <c r="A6564" s="4">
        <v>41122</v>
      </c>
      <c r="B6564" t="s">
        <v>4658</v>
      </c>
      <c r="C6564" s="5">
        <f>IF($F$2=0," - ",Tabla1[[#This Row],[Base Precio de Lista neto]])</f>
        <v>14504.483399999999</v>
      </c>
      <c r="D6564" s="5">
        <f>IF($F$2=0," - ",Tabla1[[#This Row],[Base Precio de Lista neto]]*(1-$F$2))</f>
        <v>10153.138379999999</v>
      </c>
      <c r="E6564" s="5">
        <f>IF($F$2=0," - ",Tabla1[[#This Row],[Base para Mejor precio]]*(1-$F$2))</f>
        <v>9137.8245420000003</v>
      </c>
      <c r="F6564" s="4" t="s">
        <v>6</v>
      </c>
      <c r="G6564" s="16" t="s">
        <v>6131</v>
      </c>
      <c r="H6564" s="5">
        <f>IFERROR(IF($F$3=0,"-",Tabla1[[#This Row],[Precio de Cliente neto]]*(1+$F$3)),"-")</f>
        <v>15229.707569999999</v>
      </c>
      <c r="I6564" s="5">
        <v>14504.483399999999</v>
      </c>
      <c r="J6564" s="5">
        <v>13054.03506</v>
      </c>
      <c r="K6564" s="26">
        <v>0.21</v>
      </c>
    </row>
    <row r="6565" spans="1:11">
      <c r="A6565" s="4">
        <v>41123</v>
      </c>
      <c r="B6565" t="s">
        <v>4659</v>
      </c>
      <c r="C6565" s="5">
        <f>IF($F$2=0," - ",Tabla1[[#This Row],[Base Precio de Lista neto]])</f>
        <v>399.53629999999998</v>
      </c>
      <c r="D6565" s="5">
        <f>IF($F$2=0," - ",Tabla1[[#This Row],[Base Precio de Lista neto]]*(1-$F$2))</f>
        <v>279.67540999999994</v>
      </c>
      <c r="E6565" s="5">
        <f>IF($F$2=0," - ",Tabla1[[#This Row],[Base para Mejor precio]]*(1-$F$2))</f>
        <v>251.70786899999999</v>
      </c>
      <c r="F6565" s="4" t="s">
        <v>4</v>
      </c>
      <c r="G6565" s="16" t="s">
        <v>6131</v>
      </c>
      <c r="H6565" s="5">
        <f>IFERROR(IF($F$3=0,"-",Tabla1[[#This Row],[Precio de Cliente neto]]*(1+$F$3)),"-")</f>
        <v>419.51311499999991</v>
      </c>
      <c r="I6565" s="5">
        <v>399.53629999999998</v>
      </c>
      <c r="J6565" s="5">
        <v>359.58267000000001</v>
      </c>
      <c r="K6565" s="26">
        <v>0.21</v>
      </c>
    </row>
    <row r="6566" spans="1:11">
      <c r="A6566" s="4">
        <v>41124</v>
      </c>
      <c r="B6566" t="s">
        <v>4660</v>
      </c>
      <c r="C6566" s="5">
        <f>IF($F$2=0," - ",Tabla1[[#This Row],[Base Precio de Lista neto]])</f>
        <v>399.53629999999998</v>
      </c>
      <c r="D6566" s="5">
        <f>IF($F$2=0," - ",Tabla1[[#This Row],[Base Precio de Lista neto]]*(1-$F$2))</f>
        <v>279.67540999999994</v>
      </c>
      <c r="E6566" s="5">
        <f>IF($F$2=0," - ",Tabla1[[#This Row],[Base para Mejor precio]]*(1-$F$2))</f>
        <v>251.70786899999999</v>
      </c>
      <c r="F6566" s="4" t="s">
        <v>4</v>
      </c>
      <c r="G6566" s="16" t="s">
        <v>6131</v>
      </c>
      <c r="H6566" s="5">
        <f>IFERROR(IF($F$3=0,"-",Tabla1[[#This Row],[Precio de Cliente neto]]*(1+$F$3)),"-")</f>
        <v>419.51311499999991</v>
      </c>
      <c r="I6566" s="5">
        <v>399.53629999999998</v>
      </c>
      <c r="J6566" s="5">
        <v>359.58267000000001</v>
      </c>
      <c r="K6566" s="26">
        <v>0.21</v>
      </c>
    </row>
    <row r="6567" spans="1:11">
      <c r="A6567" s="4">
        <v>41130</v>
      </c>
      <c r="B6567" t="s">
        <v>4661</v>
      </c>
      <c r="C6567" s="5">
        <f>IF($F$2=0," - ",Tabla1[[#This Row],[Base Precio de Lista neto]])</f>
        <v>384.15190000000001</v>
      </c>
      <c r="D6567" s="5">
        <f>IF($F$2=0," - ",Tabla1[[#This Row],[Base Precio de Lista neto]]*(1-$F$2))</f>
        <v>268.90632999999997</v>
      </c>
      <c r="E6567" s="5">
        <f>IF($F$2=0," - ",Tabla1[[#This Row],[Base para Mejor precio]]*(1-$F$2))</f>
        <v>242.01569699999999</v>
      </c>
      <c r="F6567" s="4" t="s">
        <v>5</v>
      </c>
      <c r="G6567" s="16" t="s">
        <v>6131</v>
      </c>
      <c r="H6567" s="5">
        <f>IFERROR(IF($F$3=0,"-",Tabla1[[#This Row],[Precio de Cliente neto]]*(1+$F$3)),"-")</f>
        <v>403.35949499999992</v>
      </c>
      <c r="I6567" s="5">
        <v>384.15190000000001</v>
      </c>
      <c r="J6567" s="5">
        <v>345.73671000000002</v>
      </c>
      <c r="K6567" s="26">
        <v>0.21</v>
      </c>
    </row>
    <row r="6568" spans="1:11">
      <c r="A6568" s="4">
        <v>41131</v>
      </c>
      <c r="B6568" t="s">
        <v>4662</v>
      </c>
      <c r="C6568" s="5">
        <f>IF($F$2=0," - ",Tabla1[[#This Row],[Base Precio de Lista neto]])</f>
        <v>384.05700000000002</v>
      </c>
      <c r="D6568" s="5">
        <f>IF($F$2=0," - ",Tabla1[[#This Row],[Base Precio de Lista neto]]*(1-$F$2))</f>
        <v>268.8399</v>
      </c>
      <c r="E6568" s="5">
        <f>IF($F$2=0," - ",Tabla1[[#This Row],[Base para Mejor precio]]*(1-$F$2))</f>
        <v>241.95590999999999</v>
      </c>
      <c r="F6568" s="4" t="s">
        <v>5</v>
      </c>
      <c r="G6568" s="16" t="s">
        <v>6131</v>
      </c>
      <c r="H6568" s="5">
        <f>IFERROR(IF($F$3=0,"-",Tabla1[[#This Row],[Precio de Cliente neto]]*(1+$F$3)),"-")</f>
        <v>403.25985000000003</v>
      </c>
      <c r="I6568" s="5">
        <v>384.05700000000002</v>
      </c>
      <c r="J6568" s="5">
        <v>345.65129999999999</v>
      </c>
      <c r="K6568" s="26">
        <v>0.21</v>
      </c>
    </row>
    <row r="6569" spans="1:11">
      <c r="A6569" s="4">
        <v>41132</v>
      </c>
      <c r="B6569" t="s">
        <v>4663</v>
      </c>
      <c r="C6569" s="5">
        <f>IF($F$2=0," - ",Tabla1[[#This Row],[Base Precio de Lista neto]])</f>
        <v>384.05700000000002</v>
      </c>
      <c r="D6569" s="5">
        <f>IF($F$2=0," - ",Tabla1[[#This Row],[Base Precio de Lista neto]]*(1-$F$2))</f>
        <v>268.8399</v>
      </c>
      <c r="E6569" s="5">
        <f>IF($F$2=0," - ",Tabla1[[#This Row],[Base para Mejor precio]]*(1-$F$2))</f>
        <v>241.95590999999999</v>
      </c>
      <c r="F6569" s="4" t="s">
        <v>5</v>
      </c>
      <c r="G6569" s="16" t="s">
        <v>6131</v>
      </c>
      <c r="H6569" s="5">
        <f>IFERROR(IF($F$3=0,"-",Tabla1[[#This Row],[Precio de Cliente neto]]*(1+$F$3)),"-")</f>
        <v>403.25985000000003</v>
      </c>
      <c r="I6569" s="5">
        <v>384.05700000000002</v>
      </c>
      <c r="J6569" s="5">
        <v>345.65129999999999</v>
      </c>
      <c r="K6569" s="26">
        <v>0.21</v>
      </c>
    </row>
    <row r="6570" spans="1:11">
      <c r="A6570" s="4">
        <v>41156</v>
      </c>
      <c r="B6570" t="s">
        <v>4664</v>
      </c>
      <c r="C6570" s="5">
        <f>IF($F$2=0," - ",Tabla1[[#This Row],[Base Precio de Lista neto]])</f>
        <v>909.12519999999995</v>
      </c>
      <c r="D6570" s="5">
        <f>IF($F$2=0," - ",Tabla1[[#This Row],[Base Precio de Lista neto]]*(1-$F$2))</f>
        <v>636.38763999999992</v>
      </c>
      <c r="E6570" s="5">
        <f>IF($F$2=0," - ",Tabla1[[#This Row],[Base para Mejor precio]]*(1-$F$2))</f>
        <v>572.748876</v>
      </c>
      <c r="F6570" s="4" t="s">
        <v>6</v>
      </c>
      <c r="G6570" s="16" t="s">
        <v>6131</v>
      </c>
      <c r="H6570" s="5">
        <f>IFERROR(IF($F$3=0,"-",Tabla1[[#This Row],[Precio de Cliente neto]]*(1+$F$3)),"-")</f>
        <v>954.58145999999988</v>
      </c>
      <c r="I6570" s="5">
        <v>909.12519999999995</v>
      </c>
      <c r="J6570" s="5">
        <v>818.21267999999998</v>
      </c>
      <c r="K6570" s="26">
        <v>0.21</v>
      </c>
    </row>
    <row r="6571" spans="1:11">
      <c r="A6571" s="4">
        <v>41157</v>
      </c>
      <c r="B6571" t="s">
        <v>4665</v>
      </c>
      <c r="C6571" s="5">
        <f>IF($F$2=0," - ",Tabla1[[#This Row],[Base Precio de Lista neto]])</f>
        <v>1227.2512999999999</v>
      </c>
      <c r="D6571" s="5">
        <f>IF($F$2=0," - ",Tabla1[[#This Row],[Base Precio de Lista neto]]*(1-$F$2))</f>
        <v>859.07590999999991</v>
      </c>
      <c r="E6571" s="5">
        <f>IF($F$2=0," - ",Tabla1[[#This Row],[Base para Mejor precio]]*(1-$F$2))</f>
        <v>773.168319</v>
      </c>
      <c r="F6571" s="4" t="s">
        <v>6</v>
      </c>
      <c r="G6571" s="16" t="s">
        <v>6131</v>
      </c>
      <c r="H6571" s="5">
        <f>IFERROR(IF($F$3=0,"-",Tabla1[[#This Row],[Precio de Cliente neto]]*(1+$F$3)),"-")</f>
        <v>1288.6138649999998</v>
      </c>
      <c r="I6571" s="5">
        <v>1227.2512999999999</v>
      </c>
      <c r="J6571" s="5">
        <v>1104.5261700000001</v>
      </c>
      <c r="K6571" s="26">
        <v>0.21</v>
      </c>
    </row>
    <row r="6572" spans="1:11">
      <c r="A6572" s="4">
        <v>41158</v>
      </c>
      <c r="B6572" t="s">
        <v>4666</v>
      </c>
      <c r="C6572" s="5">
        <f>IF($F$2=0," - ",Tabla1[[#This Row],[Base Precio de Lista neto]])</f>
        <v>1407.1670999999999</v>
      </c>
      <c r="D6572" s="5">
        <f>IF($F$2=0," - ",Tabla1[[#This Row],[Base Precio de Lista neto]]*(1-$F$2))</f>
        <v>985.0169699999999</v>
      </c>
      <c r="E6572" s="5">
        <f>IF($F$2=0," - ",Tabla1[[#This Row],[Base para Mejor precio]]*(1-$F$2))</f>
        <v>886.51527299999998</v>
      </c>
      <c r="F6572" s="4" t="s">
        <v>6</v>
      </c>
      <c r="G6572" s="16" t="s">
        <v>6131</v>
      </c>
      <c r="H6572" s="5">
        <f>IFERROR(IF($F$3=0,"-",Tabla1[[#This Row],[Precio de Cliente neto]]*(1+$F$3)),"-")</f>
        <v>1477.525455</v>
      </c>
      <c r="I6572" s="5">
        <v>1407.1670999999999</v>
      </c>
      <c r="J6572" s="5">
        <v>1266.45039</v>
      </c>
      <c r="K6572" s="26">
        <v>0.21</v>
      </c>
    </row>
    <row r="6573" spans="1:11">
      <c r="A6573" s="4">
        <v>41159</v>
      </c>
      <c r="B6573" t="s">
        <v>4667</v>
      </c>
      <c r="C6573" s="5">
        <f>IF($F$2=0," - ",Tabla1[[#This Row],[Base Precio de Lista neto]])</f>
        <v>1227.2512999999999</v>
      </c>
      <c r="D6573" s="5">
        <f>IF($F$2=0," - ",Tabla1[[#This Row],[Base Precio de Lista neto]]*(1-$F$2))</f>
        <v>859.07590999999991</v>
      </c>
      <c r="E6573" s="5">
        <f>IF($F$2=0," - ",Tabla1[[#This Row],[Base para Mejor precio]]*(1-$F$2))</f>
        <v>773.168319</v>
      </c>
      <c r="F6573" s="4" t="s">
        <v>6</v>
      </c>
      <c r="G6573" s="16" t="s">
        <v>6131</v>
      </c>
      <c r="H6573" s="5">
        <f>IFERROR(IF($F$3=0,"-",Tabla1[[#This Row],[Precio de Cliente neto]]*(1+$F$3)),"-")</f>
        <v>1288.6138649999998</v>
      </c>
      <c r="I6573" s="5">
        <v>1227.2512999999999</v>
      </c>
      <c r="J6573" s="5">
        <v>1104.5261700000001</v>
      </c>
      <c r="K6573" s="26">
        <v>0.21</v>
      </c>
    </row>
    <row r="6574" spans="1:11">
      <c r="A6574" s="4">
        <v>41160</v>
      </c>
      <c r="B6574" t="s">
        <v>4668</v>
      </c>
      <c r="C6574" s="5">
        <f>IF($F$2=0," - ",Tabla1[[#This Row],[Base Precio de Lista neto]])</f>
        <v>1407.1670999999999</v>
      </c>
      <c r="D6574" s="5">
        <f>IF($F$2=0," - ",Tabla1[[#This Row],[Base Precio de Lista neto]]*(1-$F$2))</f>
        <v>985.0169699999999</v>
      </c>
      <c r="E6574" s="5">
        <f>IF($F$2=0," - ",Tabla1[[#This Row],[Base para Mejor precio]]*(1-$F$2))</f>
        <v>886.51527299999998</v>
      </c>
      <c r="F6574" s="4" t="s">
        <v>6</v>
      </c>
      <c r="G6574" s="16" t="s">
        <v>6131</v>
      </c>
      <c r="H6574" s="5">
        <f>IFERROR(IF($F$3=0,"-",Tabla1[[#This Row],[Precio de Cliente neto]]*(1+$F$3)),"-")</f>
        <v>1477.525455</v>
      </c>
      <c r="I6574" s="5">
        <v>1407.1670999999999</v>
      </c>
      <c r="J6574" s="5">
        <v>1266.45039</v>
      </c>
      <c r="K6574" s="26">
        <v>0.21</v>
      </c>
    </row>
    <row r="6575" spans="1:11">
      <c r="A6575" s="4">
        <v>41163</v>
      </c>
      <c r="B6575" t="s">
        <v>6707</v>
      </c>
      <c r="C6575" s="5">
        <f>IF($F$2=0," - ",Tabla1[[#This Row],[Base Precio de Lista neto]])</f>
        <v>1154.4664</v>
      </c>
      <c r="D6575" s="5">
        <f>IF($F$2=0," - ",Tabla1[[#This Row],[Base Precio de Lista neto]]*(1-$F$2))</f>
        <v>808.12648000000002</v>
      </c>
      <c r="E6575" s="5">
        <f>IF($F$2=0," - ",Tabla1[[#This Row],[Base para Mejor precio]]*(1-$F$2))</f>
        <v>727.31383199999993</v>
      </c>
      <c r="F6575" s="4" t="s">
        <v>4</v>
      </c>
      <c r="G6575" s="16" t="s">
        <v>6131</v>
      </c>
      <c r="H6575" s="5">
        <f>IFERROR(IF($F$3=0,"-",Tabla1[[#This Row],[Precio de Cliente neto]]*(1+$F$3)),"-")</f>
        <v>1212.1897200000001</v>
      </c>
      <c r="I6575" s="5">
        <v>1154.4664</v>
      </c>
      <c r="J6575" s="5">
        <v>1039.0197599999999</v>
      </c>
      <c r="K6575" s="26">
        <v>0.21</v>
      </c>
    </row>
    <row r="6576" spans="1:11">
      <c r="A6576" s="4">
        <v>41164</v>
      </c>
      <c r="B6576" t="s">
        <v>9016</v>
      </c>
      <c r="C6576" s="5">
        <f>IF($F$2=0," - ",Tabla1[[#This Row],[Base Precio de Lista neto]])</f>
        <v>1387.05</v>
      </c>
      <c r="D6576" s="5">
        <f>IF($F$2=0," - ",Tabla1[[#This Row],[Base Precio de Lista neto]]*(1-$F$2))</f>
        <v>970.93499999999995</v>
      </c>
      <c r="E6576" s="5">
        <f>IF($F$2=0," - ",Tabla1[[#This Row],[Base para Mejor precio]]*(1-$F$2))</f>
        <v>873.8415</v>
      </c>
      <c r="F6576" s="4" t="s">
        <v>4</v>
      </c>
      <c r="G6576" s="16" t="s">
        <v>6131</v>
      </c>
      <c r="H6576" s="5">
        <f>IFERROR(IF($F$3=0,"-",Tabla1[[#This Row],[Precio de Cliente neto]]*(1+$F$3)),"-")</f>
        <v>1456.4024999999999</v>
      </c>
      <c r="I6576" s="5">
        <v>1387.05</v>
      </c>
      <c r="J6576" s="5">
        <v>1248.345</v>
      </c>
      <c r="K6576" s="26">
        <v>0.21</v>
      </c>
    </row>
    <row r="6577" spans="1:11">
      <c r="A6577" s="4">
        <v>41167</v>
      </c>
      <c r="B6577" t="s">
        <v>9058</v>
      </c>
      <c r="C6577" s="5">
        <f>IF($F$2=0," - ",Tabla1[[#This Row],[Base Precio de Lista neto]])</f>
        <v>1051.1322</v>
      </c>
      <c r="D6577" s="5">
        <f>IF($F$2=0," - ",Tabla1[[#This Row],[Base Precio de Lista neto]]*(1-$F$2))</f>
        <v>735.79253999999992</v>
      </c>
      <c r="E6577" s="5">
        <f>IF($F$2=0," - ",Tabla1[[#This Row],[Base para Mejor precio]]*(1-$F$2))</f>
        <v>662.21328600000004</v>
      </c>
      <c r="F6577" s="4" t="s">
        <v>4</v>
      </c>
      <c r="G6577" s="16" t="s">
        <v>6131</v>
      </c>
      <c r="H6577" s="5">
        <f>IFERROR(IF($F$3=0,"-",Tabla1[[#This Row],[Precio de Cliente neto]]*(1+$F$3)),"-")</f>
        <v>1103.6888099999999</v>
      </c>
      <c r="I6577" s="5">
        <v>1051.1322</v>
      </c>
      <c r="J6577" s="5">
        <v>946.01898000000006</v>
      </c>
      <c r="K6577" s="26">
        <v>0.21</v>
      </c>
    </row>
    <row r="6578" spans="1:11">
      <c r="A6578" s="4">
        <v>41168</v>
      </c>
      <c r="B6578" t="s">
        <v>6533</v>
      </c>
      <c r="C6578" s="5">
        <f>IF($F$2=0," - ",Tabla1[[#This Row],[Base Precio de Lista neto]])</f>
        <v>1252.7847999999999</v>
      </c>
      <c r="D6578" s="5">
        <f>IF($F$2=0," - ",Tabla1[[#This Row],[Base Precio de Lista neto]]*(1-$F$2))</f>
        <v>876.94935999999984</v>
      </c>
      <c r="E6578" s="5">
        <f>IF($F$2=0," - ",Tabla1[[#This Row],[Base para Mejor precio]]*(1-$F$2))</f>
        <v>789.25442399999997</v>
      </c>
      <c r="F6578" s="4" t="s">
        <v>4</v>
      </c>
      <c r="G6578" s="16" t="s">
        <v>6131</v>
      </c>
      <c r="H6578" s="5">
        <f>IFERROR(IF($F$3=0,"-",Tabla1[[#This Row],[Precio de Cliente neto]]*(1+$F$3)),"-")</f>
        <v>1315.4240399999999</v>
      </c>
      <c r="I6578" s="5">
        <v>1252.7847999999999</v>
      </c>
      <c r="J6578" s="5">
        <v>1127.50632</v>
      </c>
      <c r="K6578" s="26">
        <v>0.21</v>
      </c>
    </row>
    <row r="6579" spans="1:11">
      <c r="A6579" s="4">
        <v>41170</v>
      </c>
      <c r="B6579" t="s">
        <v>6708</v>
      </c>
      <c r="C6579" s="5">
        <f>IF($F$2=0," - ",Tabla1[[#This Row],[Base Precio de Lista neto]])</f>
        <v>1587.2302</v>
      </c>
      <c r="D6579" s="5">
        <f>IF($F$2=0," - ",Tabla1[[#This Row],[Base Precio de Lista neto]]*(1-$F$2))</f>
        <v>1111.0611399999998</v>
      </c>
      <c r="E6579" s="5">
        <f>IF($F$2=0," - ",Tabla1[[#This Row],[Base para Mejor precio]]*(1-$F$2))</f>
        <v>999.95502599999998</v>
      </c>
      <c r="F6579" s="4" t="s">
        <v>4</v>
      </c>
      <c r="G6579" s="16" t="s">
        <v>6131</v>
      </c>
      <c r="H6579" s="5">
        <f>IFERROR(IF($F$3=0,"-",Tabla1[[#This Row],[Precio de Cliente neto]]*(1+$F$3)),"-")</f>
        <v>1666.5917099999997</v>
      </c>
      <c r="I6579" s="5">
        <v>1587.2302</v>
      </c>
      <c r="J6579" s="5">
        <v>1428.5071800000001</v>
      </c>
      <c r="K6579" s="26">
        <v>0.21</v>
      </c>
    </row>
    <row r="6580" spans="1:11">
      <c r="A6580" s="4">
        <v>41174</v>
      </c>
      <c r="B6580" t="s">
        <v>4669</v>
      </c>
      <c r="C6580" s="5">
        <f>IF($F$2=0," - ",Tabla1[[#This Row],[Base Precio de Lista neto]])</f>
        <v>2629.4141</v>
      </c>
      <c r="D6580" s="5">
        <f>IF($F$2=0," - ",Tabla1[[#This Row],[Base Precio de Lista neto]]*(1-$F$2))</f>
        <v>1840.5898699999998</v>
      </c>
      <c r="E6580" s="5">
        <f>IF($F$2=0," - ",Tabla1[[#This Row],[Base para Mejor precio]]*(1-$F$2))</f>
        <v>1656.5308829999999</v>
      </c>
      <c r="F6580" s="4" t="s">
        <v>4</v>
      </c>
      <c r="G6580" s="16" t="s">
        <v>6131</v>
      </c>
      <c r="H6580" s="5">
        <f>IFERROR(IF($F$3=0,"-",Tabla1[[#This Row],[Precio de Cliente neto]]*(1+$F$3)),"-")</f>
        <v>2760.8848049999997</v>
      </c>
      <c r="I6580" s="5">
        <v>2629.4141</v>
      </c>
      <c r="J6580" s="5">
        <v>2366.4726900000001</v>
      </c>
      <c r="K6580" s="26">
        <v>0.21</v>
      </c>
    </row>
    <row r="6581" spans="1:11">
      <c r="A6581" s="4">
        <v>41175</v>
      </c>
      <c r="B6581" t="s">
        <v>4670</v>
      </c>
      <c r="C6581" s="5">
        <f>IF($F$2=0," - ",Tabla1[[#This Row],[Base Precio de Lista neto]])</f>
        <v>2063.0605999999998</v>
      </c>
      <c r="D6581" s="5">
        <f>IF($F$2=0," - ",Tabla1[[#This Row],[Base Precio de Lista neto]]*(1-$F$2))</f>
        <v>1444.1424199999997</v>
      </c>
      <c r="E6581" s="5">
        <f>IF($F$2=0," - ",Tabla1[[#This Row],[Base para Mejor precio]]*(1-$F$2))</f>
        <v>1299.7281779999998</v>
      </c>
      <c r="F6581" s="4" t="s">
        <v>4</v>
      </c>
      <c r="G6581" s="16" t="s">
        <v>6131</v>
      </c>
      <c r="H6581" s="5">
        <f>IFERROR(IF($F$3=0,"-",Tabla1[[#This Row],[Precio de Cliente neto]]*(1+$F$3)),"-")</f>
        <v>2166.2136299999993</v>
      </c>
      <c r="I6581" s="5">
        <v>2063.0605999999998</v>
      </c>
      <c r="J6581" s="5">
        <v>1856.7545399999999</v>
      </c>
      <c r="K6581" s="26">
        <v>0.21</v>
      </c>
    </row>
    <row r="6582" spans="1:11">
      <c r="A6582" s="4">
        <v>41176</v>
      </c>
      <c r="B6582" t="s">
        <v>4671</v>
      </c>
      <c r="C6582" s="5">
        <f>IF($F$2=0," - ",Tabla1[[#This Row],[Base Precio de Lista neto]])</f>
        <v>2347.4045000000001</v>
      </c>
      <c r="D6582" s="5">
        <f>IF($F$2=0," - ",Tabla1[[#This Row],[Base Precio de Lista neto]]*(1-$F$2))</f>
        <v>1643.1831500000001</v>
      </c>
      <c r="E6582" s="5">
        <f>IF($F$2=0," - ",Tabla1[[#This Row],[Base para Mejor precio]]*(1-$F$2))</f>
        <v>1478.8648349999999</v>
      </c>
      <c r="F6582" s="4" t="s">
        <v>4</v>
      </c>
      <c r="G6582" s="16" t="s">
        <v>6131</v>
      </c>
      <c r="H6582" s="5">
        <f>IFERROR(IF($F$3=0,"-",Tabla1[[#This Row],[Precio de Cliente neto]]*(1+$F$3)),"-")</f>
        <v>2464.7747250000002</v>
      </c>
      <c r="I6582" s="5">
        <v>2347.4045000000001</v>
      </c>
      <c r="J6582" s="5">
        <v>2112.6640499999999</v>
      </c>
      <c r="K6582" s="26">
        <v>0.21</v>
      </c>
    </row>
    <row r="6583" spans="1:11">
      <c r="A6583" s="4">
        <v>41179</v>
      </c>
      <c r="B6583" t="s">
        <v>4672</v>
      </c>
      <c r="C6583" s="5">
        <f>IF($F$2=0," - ",Tabla1[[#This Row],[Base Precio de Lista neto]])</f>
        <v>1170.7059999999999</v>
      </c>
      <c r="D6583" s="5">
        <f>IF($F$2=0," - ",Tabla1[[#This Row],[Base Precio de Lista neto]]*(1-$F$2))</f>
        <v>819.49419999999986</v>
      </c>
      <c r="E6583" s="5">
        <f>IF($F$2=0," - ",Tabla1[[#This Row],[Base para Mejor precio]]*(1-$F$2))</f>
        <v>737.54477999999983</v>
      </c>
      <c r="F6583" s="4" t="s">
        <v>6</v>
      </c>
      <c r="G6583" s="16" t="s">
        <v>6131</v>
      </c>
      <c r="H6583" s="5">
        <f>IFERROR(IF($F$3=0,"-",Tabla1[[#This Row],[Precio de Cliente neto]]*(1+$F$3)),"-")</f>
        <v>1229.2412999999997</v>
      </c>
      <c r="I6583" s="5">
        <v>1170.7059999999999</v>
      </c>
      <c r="J6583" s="5">
        <v>1053.6353999999999</v>
      </c>
      <c r="K6583" s="26">
        <v>0.21</v>
      </c>
    </row>
    <row r="6584" spans="1:11">
      <c r="A6584" s="4">
        <v>41180</v>
      </c>
      <c r="B6584" t="s">
        <v>4673</v>
      </c>
      <c r="C6584" s="5">
        <f>IF($F$2=0," - ",Tabla1[[#This Row],[Base Precio de Lista neto]])</f>
        <v>1339.9811</v>
      </c>
      <c r="D6584" s="5">
        <f>IF($F$2=0," - ",Tabla1[[#This Row],[Base Precio de Lista neto]]*(1-$F$2))</f>
        <v>937.98676999999986</v>
      </c>
      <c r="E6584" s="5">
        <f>IF($F$2=0," - ",Tabla1[[#This Row],[Base para Mejor precio]]*(1-$F$2))</f>
        <v>844.18809299999998</v>
      </c>
      <c r="F6584" s="4" t="s">
        <v>6</v>
      </c>
      <c r="G6584" s="16" t="s">
        <v>6131</v>
      </c>
      <c r="H6584" s="5">
        <f>IFERROR(IF($F$3=0,"-",Tabla1[[#This Row],[Precio de Cliente neto]]*(1+$F$3)),"-")</f>
        <v>1406.9801549999997</v>
      </c>
      <c r="I6584" s="5">
        <v>1339.9811</v>
      </c>
      <c r="J6584" s="5">
        <v>1205.98299</v>
      </c>
      <c r="K6584" s="26">
        <v>0.21</v>
      </c>
    </row>
    <row r="6585" spans="1:11">
      <c r="A6585" s="4">
        <v>41182</v>
      </c>
      <c r="B6585" t="s">
        <v>4674</v>
      </c>
      <c r="C6585" s="5">
        <f>IF($F$2=0," - ",Tabla1[[#This Row],[Base Precio de Lista neto]])</f>
        <v>1170.7161000000001</v>
      </c>
      <c r="D6585" s="5">
        <f>IF($F$2=0," - ",Tabla1[[#This Row],[Base Precio de Lista neto]]*(1-$F$2))</f>
        <v>819.50126999999998</v>
      </c>
      <c r="E6585" s="5">
        <f>IF($F$2=0," - ",Tabla1[[#This Row],[Base para Mejor precio]]*(1-$F$2))</f>
        <v>737.55114299999991</v>
      </c>
      <c r="F6585" s="4" t="s">
        <v>6</v>
      </c>
      <c r="G6585" s="16" t="s">
        <v>6131</v>
      </c>
      <c r="H6585" s="5">
        <f>IFERROR(IF($F$3=0,"-",Tabla1[[#This Row],[Precio de Cliente neto]]*(1+$F$3)),"-")</f>
        <v>1229.2519050000001</v>
      </c>
      <c r="I6585" s="5">
        <v>1170.7161000000001</v>
      </c>
      <c r="J6585" s="5">
        <v>1053.6444899999999</v>
      </c>
      <c r="K6585" s="26">
        <v>0.21</v>
      </c>
    </row>
    <row r="6586" spans="1:11">
      <c r="A6586" s="4">
        <v>41183</v>
      </c>
      <c r="B6586" t="s">
        <v>4675</v>
      </c>
      <c r="C6586" s="5">
        <f>IF($F$2=0," - ",Tabla1[[#This Row],[Base Precio de Lista neto]])</f>
        <v>1339.9811</v>
      </c>
      <c r="D6586" s="5">
        <f>IF($F$2=0," - ",Tabla1[[#This Row],[Base Precio de Lista neto]]*(1-$F$2))</f>
        <v>937.98676999999986</v>
      </c>
      <c r="E6586" s="5">
        <f>IF($F$2=0," - ",Tabla1[[#This Row],[Base para Mejor precio]]*(1-$F$2))</f>
        <v>844.18809299999998</v>
      </c>
      <c r="F6586" s="4" t="s">
        <v>6</v>
      </c>
      <c r="G6586" s="16" t="s">
        <v>6131</v>
      </c>
      <c r="H6586" s="5">
        <f>IFERROR(IF($F$3=0,"-",Tabla1[[#This Row],[Precio de Cliente neto]]*(1+$F$3)),"-")</f>
        <v>1406.9801549999997</v>
      </c>
      <c r="I6586" s="5">
        <v>1339.9811</v>
      </c>
      <c r="J6586" s="5">
        <v>1205.98299</v>
      </c>
      <c r="K6586" s="26">
        <v>0.21</v>
      </c>
    </row>
    <row r="6587" spans="1:11">
      <c r="A6587" s="4">
        <v>41184</v>
      </c>
      <c r="B6587" t="s">
        <v>4676</v>
      </c>
      <c r="C6587" s="5">
        <f>IF($F$2=0," - ",Tabla1[[#This Row],[Base Precio de Lista neto]])</f>
        <v>764.4126</v>
      </c>
      <c r="D6587" s="5">
        <f>IF($F$2=0," - ",Tabla1[[#This Row],[Base Precio de Lista neto]]*(1-$F$2))</f>
        <v>535.08881999999994</v>
      </c>
      <c r="E6587" s="5">
        <f>IF($F$2=0," - ",Tabla1[[#This Row],[Base para Mejor precio]]*(1-$F$2))</f>
        <v>481.57993800000003</v>
      </c>
      <c r="F6587" s="4" t="s">
        <v>6</v>
      </c>
      <c r="G6587" s="16" t="s">
        <v>6131</v>
      </c>
      <c r="H6587" s="5">
        <f>IFERROR(IF($F$3=0,"-",Tabla1[[#This Row],[Precio de Cliente neto]]*(1+$F$3)),"-")</f>
        <v>802.63322999999991</v>
      </c>
      <c r="I6587" s="5">
        <v>764.4126</v>
      </c>
      <c r="J6587" s="5">
        <v>687.97134000000005</v>
      </c>
      <c r="K6587" s="26">
        <v>0.21</v>
      </c>
    </row>
    <row r="6588" spans="1:11">
      <c r="A6588" s="4">
        <v>41185</v>
      </c>
      <c r="B6588" t="s">
        <v>4677</v>
      </c>
      <c r="C6588" s="5">
        <f>IF($F$2=0," - ",Tabla1[[#This Row],[Base Precio de Lista neto]])</f>
        <v>1114.5254</v>
      </c>
      <c r="D6588" s="5">
        <f>IF($F$2=0," - ",Tabla1[[#This Row],[Base Precio de Lista neto]]*(1-$F$2))</f>
        <v>780.16777999999999</v>
      </c>
      <c r="E6588" s="5">
        <f>IF($F$2=0," - ",Tabla1[[#This Row],[Base para Mejor precio]]*(1-$F$2))</f>
        <v>702.15100199999995</v>
      </c>
      <c r="F6588" s="4" t="s">
        <v>6</v>
      </c>
      <c r="G6588" s="16" t="s">
        <v>6131</v>
      </c>
      <c r="H6588" s="5">
        <f>IFERROR(IF($F$3=0,"-",Tabla1[[#This Row],[Precio de Cliente neto]]*(1+$F$3)),"-")</f>
        <v>1170.2516700000001</v>
      </c>
      <c r="I6588" s="5">
        <v>1114.5254</v>
      </c>
      <c r="J6588" s="5">
        <v>1003.07286</v>
      </c>
      <c r="K6588" s="26">
        <v>0.21</v>
      </c>
    </row>
    <row r="6589" spans="1:11">
      <c r="A6589" s="4">
        <v>41186</v>
      </c>
      <c r="B6589" t="s">
        <v>4678</v>
      </c>
      <c r="C6589" s="5">
        <f>IF($F$2=0," - ",Tabla1[[#This Row],[Base Precio de Lista neto]])</f>
        <v>1435.4619</v>
      </c>
      <c r="D6589" s="5">
        <f>IF($F$2=0," - ",Tabla1[[#This Row],[Base Precio de Lista neto]]*(1-$F$2))</f>
        <v>1004.8233299999999</v>
      </c>
      <c r="E6589" s="5">
        <f>IF($F$2=0," - ",Tabla1[[#This Row],[Base para Mejor precio]]*(1-$F$2))</f>
        <v>904.3409969999999</v>
      </c>
      <c r="F6589" s="4" t="s">
        <v>6</v>
      </c>
      <c r="G6589" s="16" t="s">
        <v>6131</v>
      </c>
      <c r="H6589" s="5">
        <f>IFERROR(IF($F$3=0,"-",Tabla1[[#This Row],[Precio de Cliente neto]]*(1+$F$3)),"-")</f>
        <v>1507.2349949999998</v>
      </c>
      <c r="I6589" s="5">
        <v>1435.4619</v>
      </c>
      <c r="J6589" s="5">
        <v>1291.91571</v>
      </c>
      <c r="K6589" s="26">
        <v>0.21</v>
      </c>
    </row>
    <row r="6590" spans="1:11">
      <c r="A6590" s="4">
        <v>41187</v>
      </c>
      <c r="B6590" t="s">
        <v>9828</v>
      </c>
      <c r="C6590" s="5">
        <f>IF($F$2=0," - ",Tabla1[[#This Row],[Base Precio de Lista neto]])</f>
        <v>5808.4812000000002</v>
      </c>
      <c r="D6590" s="5">
        <f>IF($F$2=0," - ",Tabla1[[#This Row],[Base Precio de Lista neto]]*(1-$F$2))</f>
        <v>4065.9368399999998</v>
      </c>
      <c r="E6590" s="5">
        <f>IF($F$2=0," - ",Tabla1[[#This Row],[Base para Mejor precio]]*(1-$F$2))</f>
        <v>3110.4416826000001</v>
      </c>
      <c r="F6590" s="4" t="s">
        <v>6</v>
      </c>
      <c r="G6590" s="16" t="s">
        <v>8992</v>
      </c>
      <c r="H6590" s="5">
        <f>IFERROR(IF($F$3=0,"-",Tabla1[[#This Row],[Precio de Cliente neto]]*(1+$F$3)),"-")</f>
        <v>6098.9052599999995</v>
      </c>
      <c r="I6590" s="5">
        <v>5808.4812000000002</v>
      </c>
      <c r="J6590" s="5">
        <v>4443.4881180000002</v>
      </c>
      <c r="K6590" s="26">
        <v>0.21</v>
      </c>
    </row>
    <row r="6591" spans="1:11">
      <c r="A6591" s="4">
        <v>41188</v>
      </c>
      <c r="B6591" t="s">
        <v>9829</v>
      </c>
      <c r="C6591" s="5">
        <f>IF($F$2=0," - ",Tabla1[[#This Row],[Base Precio de Lista neto]])</f>
        <v>6452.5046000000002</v>
      </c>
      <c r="D6591" s="5">
        <f>IF($F$2=0," - ",Tabla1[[#This Row],[Base Precio de Lista neto]]*(1-$F$2))</f>
        <v>4516.7532199999996</v>
      </c>
      <c r="E6591" s="5">
        <f>IF($F$2=0," - ",Tabla1[[#This Row],[Base para Mejor precio]]*(1-$F$2))</f>
        <v>3455.3162133000001</v>
      </c>
      <c r="F6591" s="4" t="s">
        <v>6</v>
      </c>
      <c r="G6591" s="16" t="s">
        <v>8992</v>
      </c>
      <c r="H6591" s="5">
        <f>IFERROR(IF($F$3=0,"-",Tabla1[[#This Row],[Precio de Cliente neto]]*(1+$F$3)),"-")</f>
        <v>6775.1298299999999</v>
      </c>
      <c r="I6591" s="5">
        <v>6452.5046000000002</v>
      </c>
      <c r="J6591" s="5">
        <v>4936.1660190000002</v>
      </c>
      <c r="K6591" s="26">
        <v>0.21</v>
      </c>
    </row>
    <row r="6592" spans="1:11">
      <c r="A6592" s="4">
        <v>41189</v>
      </c>
      <c r="B6592" t="s">
        <v>9830</v>
      </c>
      <c r="C6592" s="5">
        <f>IF($F$2=0," - ",Tabla1[[#This Row],[Base Precio de Lista neto]])</f>
        <v>9137.0146999999997</v>
      </c>
      <c r="D6592" s="5">
        <f>IF($F$2=0," - ",Tabla1[[#This Row],[Base Precio de Lista neto]]*(1-$F$2))</f>
        <v>6395.9102899999998</v>
      </c>
      <c r="E6592" s="5">
        <f>IF($F$2=0," - ",Tabla1[[#This Row],[Base para Mejor precio]]*(1-$F$2))</f>
        <v>4892.8713718499994</v>
      </c>
      <c r="F6592" s="4" t="s">
        <v>6</v>
      </c>
      <c r="G6592" s="16" t="s">
        <v>8992</v>
      </c>
      <c r="H6592" s="5">
        <f>IFERROR(IF($F$3=0,"-",Tabla1[[#This Row],[Precio de Cliente neto]]*(1+$F$3)),"-")</f>
        <v>9593.8654349999997</v>
      </c>
      <c r="I6592" s="5">
        <v>9137.0146999999997</v>
      </c>
      <c r="J6592" s="5">
        <v>6989.8162455000002</v>
      </c>
      <c r="K6592" s="26">
        <v>0.21</v>
      </c>
    </row>
    <row r="6593" spans="1:11">
      <c r="A6593" s="4">
        <v>41190</v>
      </c>
      <c r="B6593" t="s">
        <v>9831</v>
      </c>
      <c r="C6593" s="5">
        <f>IF($F$2=0," - ",Tabla1[[#This Row],[Base Precio de Lista neto]])</f>
        <v>4397.2806</v>
      </c>
      <c r="D6593" s="5">
        <f>IF($F$2=0," - ",Tabla1[[#This Row],[Base Precio de Lista neto]]*(1-$F$2))</f>
        <v>3078.0964199999999</v>
      </c>
      <c r="E6593" s="5">
        <f>IF($F$2=0," - ",Tabla1[[#This Row],[Base para Mejor precio]]*(1-$F$2))</f>
        <v>2354.7437612999997</v>
      </c>
      <c r="F6593" s="4" t="s">
        <v>6</v>
      </c>
      <c r="G6593" s="16" t="s">
        <v>8992</v>
      </c>
      <c r="H6593" s="5">
        <f>IFERROR(IF($F$3=0,"-",Tabla1[[#This Row],[Precio de Cliente neto]]*(1+$F$3)),"-")</f>
        <v>4617.1446299999998</v>
      </c>
      <c r="I6593" s="5">
        <v>4397.2806</v>
      </c>
      <c r="J6593" s="5">
        <v>3363.9196590000001</v>
      </c>
      <c r="K6593" s="26">
        <v>0.21</v>
      </c>
    </row>
    <row r="6594" spans="1:11">
      <c r="A6594" s="4">
        <v>41191</v>
      </c>
      <c r="B6594" t="s">
        <v>9832</v>
      </c>
      <c r="C6594" s="5">
        <f>IF($F$2=0," - ",Tabla1[[#This Row],[Base Precio de Lista neto]])</f>
        <v>5022.4440999999997</v>
      </c>
      <c r="D6594" s="5">
        <f>IF($F$2=0," - ",Tabla1[[#This Row],[Base Precio de Lista neto]]*(1-$F$2))</f>
        <v>3515.7108699999994</v>
      </c>
      <c r="E6594" s="5">
        <f>IF($F$2=0," - ",Tabla1[[#This Row],[Base para Mejor precio]]*(1-$F$2))</f>
        <v>2689.51881555</v>
      </c>
      <c r="F6594" s="4" t="s">
        <v>6</v>
      </c>
      <c r="G6594" s="16" t="s">
        <v>8992</v>
      </c>
      <c r="H6594" s="5">
        <f>IFERROR(IF($F$3=0,"-",Tabla1[[#This Row],[Precio de Cliente neto]]*(1+$F$3)),"-")</f>
        <v>5273.5663049999994</v>
      </c>
      <c r="I6594" s="5">
        <v>5022.4440999999997</v>
      </c>
      <c r="J6594" s="5">
        <v>3842.1697365</v>
      </c>
      <c r="K6594" s="26">
        <v>0.21</v>
      </c>
    </row>
    <row r="6595" spans="1:11">
      <c r="A6595" s="4">
        <v>41192</v>
      </c>
      <c r="B6595" t="s">
        <v>9833</v>
      </c>
      <c r="C6595" s="5">
        <f>IF($F$2=0," - ",Tabla1[[#This Row],[Base Precio de Lista neto]])</f>
        <v>5642.1103000000003</v>
      </c>
      <c r="D6595" s="5">
        <f>IF($F$2=0," - ",Tabla1[[#This Row],[Base Precio de Lista neto]]*(1-$F$2))</f>
        <v>3949.47721</v>
      </c>
      <c r="E6595" s="5">
        <f>IF($F$2=0," - ",Tabla1[[#This Row],[Base para Mejor precio]]*(1-$F$2))</f>
        <v>3021.35006565</v>
      </c>
      <c r="F6595" s="4" t="s">
        <v>6</v>
      </c>
      <c r="G6595" s="16" t="s">
        <v>8992</v>
      </c>
      <c r="H6595" s="5">
        <f>IFERROR(IF($F$3=0,"-",Tabla1[[#This Row],[Precio de Cliente neto]]*(1+$F$3)),"-")</f>
        <v>5924.2158149999996</v>
      </c>
      <c r="I6595" s="5">
        <v>5642.1103000000003</v>
      </c>
      <c r="J6595" s="5">
        <v>4316.2143795000002</v>
      </c>
      <c r="K6595" s="26">
        <v>0.21</v>
      </c>
    </row>
    <row r="6596" spans="1:11">
      <c r="A6596" s="4">
        <v>41197</v>
      </c>
      <c r="B6596" t="s">
        <v>4679</v>
      </c>
      <c r="C6596" s="5">
        <f>IF($F$2=0," - ",Tabla1[[#This Row],[Base Precio de Lista neto]])</f>
        <v>239.2886</v>
      </c>
      <c r="D6596" s="5">
        <f>IF($F$2=0," - ",Tabla1[[#This Row],[Base Precio de Lista neto]]*(1-$F$2))</f>
        <v>167.50201999999999</v>
      </c>
      <c r="E6596" s="5">
        <f>IF($F$2=0," - ",Tabla1[[#This Row],[Base para Mejor precio]]*(1-$F$2))</f>
        <v>150.75181799999999</v>
      </c>
      <c r="F6596" s="4" t="s">
        <v>4</v>
      </c>
      <c r="G6596" s="16" t="s">
        <v>6131</v>
      </c>
      <c r="H6596" s="5">
        <f>IFERROR(IF($F$3=0,"-",Tabla1[[#This Row],[Precio de Cliente neto]]*(1+$F$3)),"-")</f>
        <v>251.25302999999997</v>
      </c>
      <c r="I6596" s="5">
        <v>239.2886</v>
      </c>
      <c r="J6596" s="5">
        <v>215.35973999999999</v>
      </c>
      <c r="K6596" s="26">
        <v>0.21</v>
      </c>
    </row>
    <row r="6597" spans="1:11">
      <c r="A6597" s="4">
        <v>41198</v>
      </c>
      <c r="B6597" t="s">
        <v>4680</v>
      </c>
      <c r="C6597" s="5">
        <f>IF($F$2=0," - ",Tabla1[[#This Row],[Base Precio de Lista neto]])</f>
        <v>379.29419999999999</v>
      </c>
      <c r="D6597" s="5">
        <f>IF($F$2=0," - ",Tabla1[[#This Row],[Base Precio de Lista neto]]*(1-$F$2))</f>
        <v>265.50593999999995</v>
      </c>
      <c r="E6597" s="5">
        <f>IF($F$2=0," - ",Tabla1[[#This Row],[Base para Mejor precio]]*(1-$F$2))</f>
        <v>238.95534599999999</v>
      </c>
      <c r="F6597" s="4" t="s">
        <v>4</v>
      </c>
      <c r="G6597" s="16" t="s">
        <v>6131</v>
      </c>
      <c r="H6597" s="5">
        <f>IFERROR(IF($F$3=0,"-",Tabla1[[#This Row],[Precio de Cliente neto]]*(1+$F$3)),"-")</f>
        <v>398.2589099999999</v>
      </c>
      <c r="I6597" s="5">
        <v>379.29419999999999</v>
      </c>
      <c r="J6597" s="5">
        <v>341.36478</v>
      </c>
      <c r="K6597" s="26">
        <v>0.21</v>
      </c>
    </row>
    <row r="6598" spans="1:11">
      <c r="A6598" s="4">
        <v>41200</v>
      </c>
      <c r="B6598" t="s">
        <v>4681</v>
      </c>
      <c r="C6598" s="5">
        <f>IF($F$2=0," - ",Tabla1[[#This Row],[Base Precio de Lista neto]])</f>
        <v>478.7826</v>
      </c>
      <c r="D6598" s="5">
        <f>IF($F$2=0," - ",Tabla1[[#This Row],[Base Precio de Lista neto]]*(1-$F$2))</f>
        <v>335.14781999999997</v>
      </c>
      <c r="E6598" s="5">
        <f>IF($F$2=0," - ",Tabla1[[#This Row],[Base para Mejor precio]]*(1-$F$2))</f>
        <v>301.633038</v>
      </c>
      <c r="F6598" s="4" t="s">
        <v>4</v>
      </c>
      <c r="G6598" s="16" t="s">
        <v>6131</v>
      </c>
      <c r="H6598" s="5">
        <f>IFERROR(IF($F$3=0,"-",Tabla1[[#This Row],[Precio de Cliente neto]]*(1+$F$3)),"-")</f>
        <v>502.72172999999998</v>
      </c>
      <c r="I6598" s="5">
        <v>478.7826</v>
      </c>
      <c r="J6598" s="5">
        <v>430.90433999999999</v>
      </c>
      <c r="K6598" s="26">
        <v>0.21</v>
      </c>
    </row>
    <row r="6599" spans="1:11">
      <c r="A6599" s="4">
        <v>41201</v>
      </c>
      <c r="B6599" t="s">
        <v>4682</v>
      </c>
      <c r="C6599" s="5">
        <f>IF($F$2=0," - ",Tabla1[[#This Row],[Base Precio de Lista neto]])</f>
        <v>1635.3290999999999</v>
      </c>
      <c r="D6599" s="5">
        <f>IF($F$2=0," - ",Tabla1[[#This Row],[Base Precio de Lista neto]]*(1-$F$2))</f>
        <v>1144.7303699999998</v>
      </c>
      <c r="E6599" s="5">
        <f>IF($F$2=0," - ",Tabla1[[#This Row],[Base para Mejor precio]]*(1-$F$2))</f>
        <v>1030.257333</v>
      </c>
      <c r="F6599" s="4" t="s">
        <v>4</v>
      </c>
      <c r="G6599" s="16" t="s">
        <v>6131</v>
      </c>
      <c r="H6599" s="5">
        <f>IFERROR(IF($F$3=0,"-",Tabla1[[#This Row],[Precio de Cliente neto]]*(1+$F$3)),"-")</f>
        <v>1717.0955549999996</v>
      </c>
      <c r="I6599" s="5">
        <v>1635.3290999999999</v>
      </c>
      <c r="J6599" s="5">
        <v>1471.79619</v>
      </c>
      <c r="K6599" s="26">
        <v>0.21</v>
      </c>
    </row>
    <row r="6600" spans="1:11">
      <c r="A6600" s="4">
        <v>41207</v>
      </c>
      <c r="B6600" t="s">
        <v>4683</v>
      </c>
      <c r="C6600" s="5">
        <f>IF($F$2=0," - ",Tabla1[[#This Row],[Base Precio de Lista neto]])</f>
        <v>189.72540000000001</v>
      </c>
      <c r="D6600" s="5">
        <f>IF($F$2=0," - ",Tabla1[[#This Row],[Base Precio de Lista neto]]*(1-$F$2))</f>
        <v>132.80778000000001</v>
      </c>
      <c r="E6600" s="5">
        <f>IF($F$2=0," - ",Tabla1[[#This Row],[Base para Mejor precio]]*(1-$F$2))</f>
        <v>119.527002</v>
      </c>
      <c r="F6600" s="4" t="s">
        <v>5</v>
      </c>
      <c r="G6600" s="16" t="s">
        <v>6131</v>
      </c>
      <c r="H6600" s="5">
        <f>IFERROR(IF($F$3=0,"-",Tabla1[[#This Row],[Precio de Cliente neto]]*(1+$F$3)),"-")</f>
        <v>199.21167000000003</v>
      </c>
      <c r="I6600" s="5">
        <v>189.72540000000001</v>
      </c>
      <c r="J6600" s="5">
        <v>170.75286</v>
      </c>
      <c r="K6600" s="26">
        <v>0.21</v>
      </c>
    </row>
    <row r="6601" spans="1:11">
      <c r="A6601" s="4">
        <v>41208</v>
      </c>
      <c r="B6601" t="s">
        <v>4684</v>
      </c>
      <c r="C6601" s="5">
        <f>IF($F$2=0," - ",Tabla1[[#This Row],[Base Precio de Lista neto]])</f>
        <v>328.62240000000003</v>
      </c>
      <c r="D6601" s="5">
        <f>IF($F$2=0," - ",Tabla1[[#This Row],[Base Precio de Lista neto]]*(1-$F$2))</f>
        <v>230.03568000000001</v>
      </c>
      <c r="E6601" s="5">
        <f>IF($F$2=0," - ",Tabla1[[#This Row],[Base para Mejor precio]]*(1-$F$2))</f>
        <v>207.03211199999998</v>
      </c>
      <c r="F6601" s="4" t="s">
        <v>5</v>
      </c>
      <c r="G6601" s="16" t="s">
        <v>6131</v>
      </c>
      <c r="H6601" s="5">
        <f>IFERROR(IF($F$3=0,"-",Tabla1[[#This Row],[Precio de Cliente neto]]*(1+$F$3)),"-")</f>
        <v>345.05352000000005</v>
      </c>
      <c r="I6601" s="5">
        <v>328.62240000000003</v>
      </c>
      <c r="J6601" s="5">
        <v>295.76015999999998</v>
      </c>
      <c r="K6601" s="26">
        <v>0.21</v>
      </c>
    </row>
    <row r="6602" spans="1:11">
      <c r="A6602" s="4">
        <v>41221</v>
      </c>
      <c r="B6602" t="s">
        <v>4685</v>
      </c>
      <c r="C6602" s="5">
        <f>IF($F$2=0," - ",Tabla1[[#This Row],[Base Precio de Lista neto]])</f>
        <v>15.906599999999999</v>
      </c>
      <c r="D6602" s="5">
        <f>IF($F$2=0," - ",Tabla1[[#This Row],[Base Precio de Lista neto]]*(1-$F$2))</f>
        <v>11.134619999999998</v>
      </c>
      <c r="E6602" s="5">
        <f>IF($F$2=0," - ",Tabla1[[#This Row],[Base para Mejor precio]]*(1-$F$2))</f>
        <v>10.021158</v>
      </c>
      <c r="F6602" s="4" t="s">
        <v>4</v>
      </c>
      <c r="G6602" s="16" t="s">
        <v>6131</v>
      </c>
      <c r="H6602" s="5">
        <f>IFERROR(IF($F$3=0,"-",Tabla1[[#This Row],[Precio de Cliente neto]]*(1+$F$3)),"-")</f>
        <v>16.701929999999997</v>
      </c>
      <c r="I6602" s="5">
        <v>15.906599999999999</v>
      </c>
      <c r="J6602" s="5">
        <v>14.315939999999999</v>
      </c>
      <c r="K6602" s="26">
        <v>0.21</v>
      </c>
    </row>
    <row r="6603" spans="1:11">
      <c r="A6603" s="4">
        <v>41222</v>
      </c>
      <c r="B6603" t="s">
        <v>4686</v>
      </c>
      <c r="C6603" s="5">
        <f>IF($F$2=0," - ",Tabla1[[#This Row],[Base Precio de Lista neto]])</f>
        <v>19.1814</v>
      </c>
      <c r="D6603" s="5">
        <f>IF($F$2=0," - ",Tabla1[[#This Row],[Base Precio de Lista neto]]*(1-$F$2))</f>
        <v>13.426979999999999</v>
      </c>
      <c r="E6603" s="5">
        <f>IF($F$2=0," - ",Tabla1[[#This Row],[Base para Mejor precio]]*(1-$F$2))</f>
        <v>12.084281999999998</v>
      </c>
      <c r="F6603" s="4" t="s">
        <v>4</v>
      </c>
      <c r="G6603" s="16" t="s">
        <v>6131</v>
      </c>
      <c r="H6603" s="5">
        <f>IFERROR(IF($F$3=0,"-",Tabla1[[#This Row],[Precio de Cliente neto]]*(1+$F$3)),"-")</f>
        <v>20.140469999999997</v>
      </c>
      <c r="I6603" s="5">
        <v>19.1814</v>
      </c>
      <c r="J6603" s="5">
        <v>17.263259999999999</v>
      </c>
      <c r="K6603" s="26">
        <v>0.21</v>
      </c>
    </row>
    <row r="6604" spans="1:11">
      <c r="A6604" s="4">
        <v>41223</v>
      </c>
      <c r="B6604" t="s">
        <v>4687</v>
      </c>
      <c r="C6604" s="5">
        <f>IF($F$2=0," - ",Tabla1[[#This Row],[Base Precio de Lista neto]])</f>
        <v>24.136099999999999</v>
      </c>
      <c r="D6604" s="5">
        <f>IF($F$2=0," - ",Tabla1[[#This Row],[Base Precio de Lista neto]]*(1-$F$2))</f>
        <v>16.895269999999996</v>
      </c>
      <c r="E6604" s="5">
        <f>IF($F$2=0," - ",Tabla1[[#This Row],[Base para Mejor precio]]*(1-$F$2))</f>
        <v>15.205743</v>
      </c>
      <c r="F6604" s="4" t="s">
        <v>4</v>
      </c>
      <c r="G6604" s="16" t="s">
        <v>6131</v>
      </c>
      <c r="H6604" s="5">
        <f>IFERROR(IF($F$3=0,"-",Tabla1[[#This Row],[Precio de Cliente neto]]*(1+$F$3)),"-")</f>
        <v>25.342904999999995</v>
      </c>
      <c r="I6604" s="5">
        <v>24.136099999999999</v>
      </c>
      <c r="J6604" s="5">
        <v>21.722490000000001</v>
      </c>
      <c r="K6604" s="26">
        <v>0.21</v>
      </c>
    </row>
    <row r="6605" spans="1:11">
      <c r="A6605" s="4">
        <v>41225</v>
      </c>
      <c r="B6605" t="s">
        <v>4688</v>
      </c>
      <c r="C6605" s="5">
        <f>IF($F$2=0," - ",Tabla1[[#This Row],[Base Precio de Lista neto]])</f>
        <v>24.5718</v>
      </c>
      <c r="D6605" s="5">
        <f>IF($F$2=0," - ",Tabla1[[#This Row],[Base Precio de Lista neto]]*(1-$F$2))</f>
        <v>17.20026</v>
      </c>
      <c r="E6605" s="5">
        <f>IF($F$2=0," - ",Tabla1[[#This Row],[Base para Mejor precio]]*(1-$F$2))</f>
        <v>15.480233999999998</v>
      </c>
      <c r="F6605" s="4" t="s">
        <v>4</v>
      </c>
      <c r="G6605" s="16" t="s">
        <v>6131</v>
      </c>
      <c r="H6605" s="5">
        <f>IFERROR(IF($F$3=0,"-",Tabla1[[#This Row],[Precio de Cliente neto]]*(1+$F$3)),"-")</f>
        <v>25.80039</v>
      </c>
      <c r="I6605" s="5">
        <v>24.5718</v>
      </c>
      <c r="J6605" s="5">
        <v>22.114619999999999</v>
      </c>
      <c r="K6605" s="26">
        <v>0.21</v>
      </c>
    </row>
    <row r="6606" spans="1:11">
      <c r="A6606" s="4">
        <v>41228</v>
      </c>
      <c r="B6606" t="s">
        <v>6748</v>
      </c>
      <c r="C6606" s="5">
        <f>IF($F$2=0," - ",Tabla1[[#This Row],[Base Precio de Lista neto]])</f>
        <v>17.734999999999999</v>
      </c>
      <c r="D6606" s="5">
        <f>IF($F$2=0," - ",Tabla1[[#This Row],[Base Precio de Lista neto]]*(1-$F$2))</f>
        <v>12.414499999999999</v>
      </c>
      <c r="E6606" s="5">
        <f>IF($F$2=0," - ",Tabla1[[#This Row],[Base para Mejor precio]]*(1-$F$2))</f>
        <v>11.173049999999998</v>
      </c>
      <c r="F6606" s="4" t="s">
        <v>4</v>
      </c>
      <c r="G6606" s="16" t="s">
        <v>6131</v>
      </c>
      <c r="H6606" s="5">
        <f>IFERROR(IF($F$3=0,"-",Tabla1[[#This Row],[Precio de Cliente neto]]*(1+$F$3)),"-")</f>
        <v>18.621749999999999</v>
      </c>
      <c r="I6606" s="5">
        <v>17.734999999999999</v>
      </c>
      <c r="J6606" s="5">
        <v>15.961499999999999</v>
      </c>
      <c r="K6606" s="26">
        <v>0.21</v>
      </c>
    </row>
    <row r="6607" spans="1:11">
      <c r="A6607" s="4">
        <v>41230</v>
      </c>
      <c r="B6607" t="s">
        <v>4689</v>
      </c>
      <c r="C6607" s="5">
        <f>IF($F$2=0," - ",Tabla1[[#This Row],[Base Precio de Lista neto]])</f>
        <v>21.6905</v>
      </c>
      <c r="D6607" s="5">
        <f>IF($F$2=0," - ",Tabla1[[#This Row],[Base Precio de Lista neto]]*(1-$F$2))</f>
        <v>15.183349999999999</v>
      </c>
      <c r="E6607" s="5">
        <f>IF($F$2=0," - ",Tabla1[[#This Row],[Base para Mejor precio]]*(1-$F$2))</f>
        <v>13.665015</v>
      </c>
      <c r="F6607" s="4" t="s">
        <v>4</v>
      </c>
      <c r="G6607" s="16" t="s">
        <v>6131</v>
      </c>
      <c r="H6607" s="5">
        <f>IFERROR(IF($F$3=0,"-",Tabla1[[#This Row],[Precio de Cliente neto]]*(1+$F$3)),"-")</f>
        <v>22.775024999999999</v>
      </c>
      <c r="I6607" s="5">
        <v>21.6905</v>
      </c>
      <c r="J6607" s="5">
        <v>19.521450000000002</v>
      </c>
      <c r="K6607" s="26">
        <v>0.21</v>
      </c>
    </row>
    <row r="6608" spans="1:11">
      <c r="A6608" s="4">
        <v>41233</v>
      </c>
      <c r="B6608" t="s">
        <v>4690</v>
      </c>
      <c r="C6608" s="5">
        <f>IF($F$2=0," - ",Tabla1[[#This Row],[Base Precio de Lista neto]])</f>
        <v>31.1004</v>
      </c>
      <c r="D6608" s="5">
        <f>IF($F$2=0," - ",Tabla1[[#This Row],[Base Precio de Lista neto]]*(1-$F$2))</f>
        <v>21.77028</v>
      </c>
      <c r="E6608" s="5">
        <f>IF($F$2=0," - ",Tabla1[[#This Row],[Base para Mejor precio]]*(1-$F$2))</f>
        <v>19.593252</v>
      </c>
      <c r="F6608" s="4" t="s">
        <v>4</v>
      </c>
      <c r="G6608" s="16" t="s">
        <v>6131</v>
      </c>
      <c r="H6608" s="5">
        <f>IFERROR(IF($F$3=0,"-",Tabla1[[#This Row],[Precio de Cliente neto]]*(1+$F$3)),"-")</f>
        <v>32.655419999999999</v>
      </c>
      <c r="I6608" s="5">
        <v>31.1004</v>
      </c>
      <c r="J6608" s="5">
        <v>27.990359999999999</v>
      </c>
      <c r="K6608" s="26">
        <v>0.21</v>
      </c>
    </row>
    <row r="6609" spans="1:11">
      <c r="A6609" s="4">
        <v>41235</v>
      </c>
      <c r="B6609" t="s">
        <v>4691</v>
      </c>
      <c r="C6609" s="5">
        <f>IF($F$2=0," - ",Tabla1[[#This Row],[Base Precio de Lista neto]])</f>
        <v>34.938699999999997</v>
      </c>
      <c r="D6609" s="5">
        <f>IF($F$2=0," - ",Tabla1[[#This Row],[Base Precio de Lista neto]]*(1-$F$2))</f>
        <v>24.457089999999997</v>
      </c>
      <c r="E6609" s="5">
        <f>IF($F$2=0," - ",Tabla1[[#This Row],[Base para Mejor precio]]*(1-$F$2))</f>
        <v>22.011381</v>
      </c>
      <c r="F6609" s="4" t="s">
        <v>4</v>
      </c>
      <c r="G6609" s="16" t="s">
        <v>6131</v>
      </c>
      <c r="H6609" s="5">
        <f>IFERROR(IF($F$3=0,"-",Tabla1[[#This Row],[Precio de Cliente neto]]*(1+$F$3)),"-")</f>
        <v>36.685634999999998</v>
      </c>
      <c r="I6609" s="5">
        <v>34.938699999999997</v>
      </c>
      <c r="J6609" s="5">
        <v>31.44483</v>
      </c>
      <c r="K6609" s="26">
        <v>0.21</v>
      </c>
    </row>
    <row r="6610" spans="1:11">
      <c r="A6610" s="4">
        <v>41237</v>
      </c>
      <c r="B6610" t="s">
        <v>4692</v>
      </c>
      <c r="C6610" s="5">
        <f>IF($F$2=0," - ",Tabla1[[#This Row],[Base Precio de Lista neto]])</f>
        <v>45.209899999999998</v>
      </c>
      <c r="D6610" s="5">
        <f>IF($F$2=0," - ",Tabla1[[#This Row],[Base Precio de Lista neto]]*(1-$F$2))</f>
        <v>31.646929999999998</v>
      </c>
      <c r="E6610" s="5">
        <f>IF($F$2=0," - ",Tabla1[[#This Row],[Base para Mejor precio]]*(1-$F$2))</f>
        <v>28.482236999999998</v>
      </c>
      <c r="F6610" s="4" t="s">
        <v>4</v>
      </c>
      <c r="G6610" s="16" t="s">
        <v>6131</v>
      </c>
      <c r="H6610" s="5">
        <f>IFERROR(IF($F$3=0,"-",Tabla1[[#This Row],[Precio de Cliente neto]]*(1+$F$3)),"-")</f>
        <v>47.470394999999996</v>
      </c>
      <c r="I6610" s="5">
        <v>45.209899999999998</v>
      </c>
      <c r="J6610" s="5">
        <v>40.68891</v>
      </c>
      <c r="K6610" s="26">
        <v>0.21</v>
      </c>
    </row>
    <row r="6611" spans="1:11">
      <c r="A6611" s="4">
        <v>41238</v>
      </c>
      <c r="B6611" t="s">
        <v>4693</v>
      </c>
      <c r="C6611" s="5">
        <f>IF($F$2=0," - ",Tabla1[[#This Row],[Base Precio de Lista neto]])</f>
        <v>47.644799999999996</v>
      </c>
      <c r="D6611" s="5">
        <f>IF($F$2=0," - ",Tabla1[[#This Row],[Base Precio de Lista neto]]*(1-$F$2))</f>
        <v>33.351359999999993</v>
      </c>
      <c r="E6611" s="5">
        <f>IF($F$2=0," - ",Tabla1[[#This Row],[Base para Mejor precio]]*(1-$F$2))</f>
        <v>30.016223999999998</v>
      </c>
      <c r="F6611" s="4" t="s">
        <v>4</v>
      </c>
      <c r="G6611" s="16" t="s">
        <v>6131</v>
      </c>
      <c r="H6611" s="5">
        <f>IFERROR(IF($F$3=0,"-",Tabla1[[#This Row],[Precio de Cliente neto]]*(1+$F$3)),"-")</f>
        <v>50.027039999999985</v>
      </c>
      <c r="I6611" s="5">
        <v>47.644799999999996</v>
      </c>
      <c r="J6611" s="5">
        <v>42.880319999999998</v>
      </c>
      <c r="K6611" s="26">
        <v>0.21</v>
      </c>
    </row>
    <row r="6612" spans="1:11">
      <c r="A6612" s="4">
        <v>41240</v>
      </c>
      <c r="B6612" t="s">
        <v>4694</v>
      </c>
      <c r="C6612" s="5">
        <f>IF($F$2=0," - ",Tabla1[[#This Row],[Base Precio de Lista neto]])</f>
        <v>32.121099999999998</v>
      </c>
      <c r="D6612" s="5">
        <f>IF($F$2=0," - ",Tabla1[[#This Row],[Base Precio de Lista neto]]*(1-$F$2))</f>
        <v>22.484769999999997</v>
      </c>
      <c r="E6612" s="5">
        <f>IF($F$2=0," - ",Tabla1[[#This Row],[Base para Mejor precio]]*(1-$F$2))</f>
        <v>20.236293</v>
      </c>
      <c r="F6612" s="4" t="s">
        <v>4</v>
      </c>
      <c r="G6612" s="16" t="s">
        <v>6131</v>
      </c>
      <c r="H6612" s="5">
        <f>IFERROR(IF($F$3=0,"-",Tabla1[[#This Row],[Precio de Cliente neto]]*(1+$F$3)),"-")</f>
        <v>33.727154999999996</v>
      </c>
      <c r="I6612" s="5">
        <v>32.121099999999998</v>
      </c>
      <c r="J6612" s="5">
        <v>28.908989999999999</v>
      </c>
      <c r="K6612" s="26">
        <v>0.21</v>
      </c>
    </row>
    <row r="6613" spans="1:11">
      <c r="A6613" s="4">
        <v>41242</v>
      </c>
      <c r="B6613" t="s">
        <v>4695</v>
      </c>
      <c r="C6613" s="5">
        <f>IF($F$2=0," - ",Tabla1[[#This Row],[Base Precio de Lista neto]])</f>
        <v>41.584000000000003</v>
      </c>
      <c r="D6613" s="5">
        <f>IF($F$2=0," - ",Tabla1[[#This Row],[Base Precio de Lista neto]]*(1-$F$2))</f>
        <v>29.108799999999999</v>
      </c>
      <c r="E6613" s="5">
        <f>IF($F$2=0," - ",Tabla1[[#This Row],[Base para Mejor precio]]*(1-$F$2))</f>
        <v>26.19792</v>
      </c>
      <c r="F6613" s="4" t="s">
        <v>4</v>
      </c>
      <c r="G6613" s="16" t="s">
        <v>6131</v>
      </c>
      <c r="H6613" s="5">
        <f>IFERROR(IF($F$3=0,"-",Tabla1[[#This Row],[Precio de Cliente neto]]*(1+$F$3)),"-")</f>
        <v>43.663199999999996</v>
      </c>
      <c r="I6613" s="5">
        <v>41.584000000000003</v>
      </c>
      <c r="J6613" s="5">
        <v>37.425600000000003</v>
      </c>
      <c r="K6613" s="26">
        <v>0.21</v>
      </c>
    </row>
    <row r="6614" spans="1:11">
      <c r="A6614" s="4">
        <v>41244</v>
      </c>
      <c r="B6614" t="s">
        <v>4696</v>
      </c>
      <c r="C6614" s="5">
        <f>IF($F$2=0," - ",Tabla1[[#This Row],[Base Precio de Lista neto]])</f>
        <v>50.813000000000002</v>
      </c>
      <c r="D6614" s="5">
        <f>IF($F$2=0," - ",Tabla1[[#This Row],[Base Precio de Lista neto]]*(1-$F$2))</f>
        <v>35.569099999999999</v>
      </c>
      <c r="E6614" s="5">
        <f>IF($F$2=0," - ",Tabla1[[#This Row],[Base para Mejor precio]]*(1-$F$2))</f>
        <v>32.012189999999997</v>
      </c>
      <c r="F6614" s="4" t="s">
        <v>4</v>
      </c>
      <c r="G6614" s="16" t="s">
        <v>6131</v>
      </c>
      <c r="H6614" s="5">
        <f>IFERROR(IF($F$3=0,"-",Tabla1[[#This Row],[Precio de Cliente neto]]*(1+$F$3)),"-")</f>
        <v>53.353650000000002</v>
      </c>
      <c r="I6614" s="5">
        <v>50.813000000000002</v>
      </c>
      <c r="J6614" s="5">
        <v>45.731699999999996</v>
      </c>
      <c r="K6614" s="26">
        <v>0.21</v>
      </c>
    </row>
    <row r="6615" spans="1:11">
      <c r="A6615" s="4">
        <v>41246</v>
      </c>
      <c r="B6615" t="s">
        <v>4697</v>
      </c>
      <c r="C6615" s="5">
        <f>IF($F$2=0," - ",Tabla1[[#This Row],[Base Precio de Lista neto]])</f>
        <v>57.490400000000001</v>
      </c>
      <c r="D6615" s="5">
        <f>IF($F$2=0," - ",Tabla1[[#This Row],[Base Precio de Lista neto]]*(1-$F$2))</f>
        <v>40.243279999999999</v>
      </c>
      <c r="E6615" s="5">
        <f>IF($F$2=0," - ",Tabla1[[#This Row],[Base para Mejor precio]]*(1-$F$2))</f>
        <v>36.218951999999994</v>
      </c>
      <c r="F6615" s="4" t="s">
        <v>4</v>
      </c>
      <c r="G6615" s="16" t="s">
        <v>6131</v>
      </c>
      <c r="H6615" s="5">
        <f>IFERROR(IF($F$3=0,"-",Tabla1[[#This Row],[Precio de Cliente neto]]*(1+$F$3)),"-")</f>
        <v>60.364919999999998</v>
      </c>
      <c r="I6615" s="5">
        <v>57.490400000000001</v>
      </c>
      <c r="J6615" s="5">
        <v>51.74136</v>
      </c>
      <c r="K6615" s="26">
        <v>0.21</v>
      </c>
    </row>
    <row r="6616" spans="1:11">
      <c r="A6616" s="4">
        <v>41248</v>
      </c>
      <c r="B6616" t="s">
        <v>4698</v>
      </c>
      <c r="C6616" s="5">
        <f>IF($F$2=0," - ",Tabla1[[#This Row],[Base Precio de Lista neto]])</f>
        <v>69.249799999999993</v>
      </c>
      <c r="D6616" s="5">
        <f>IF($F$2=0," - ",Tabla1[[#This Row],[Base Precio de Lista neto]]*(1-$F$2))</f>
        <v>48.474859999999993</v>
      </c>
      <c r="E6616" s="5">
        <f>IF($F$2=0," - ",Tabla1[[#This Row],[Base para Mejor precio]]*(1-$F$2))</f>
        <v>43.627373999999996</v>
      </c>
      <c r="F6616" s="4" t="s">
        <v>4</v>
      </c>
      <c r="G6616" s="16" t="s">
        <v>6131</v>
      </c>
      <c r="H6616" s="5">
        <f>IFERROR(IF($F$3=0,"-",Tabla1[[#This Row],[Precio de Cliente neto]]*(1+$F$3)),"-")</f>
        <v>72.712289999999996</v>
      </c>
      <c r="I6616" s="5">
        <v>69.249799999999993</v>
      </c>
      <c r="J6616" s="5">
        <v>62.324820000000003</v>
      </c>
      <c r="K6616" s="26">
        <v>0.21</v>
      </c>
    </row>
    <row r="6617" spans="1:11">
      <c r="A6617" s="4">
        <v>41249</v>
      </c>
      <c r="B6617" t="s">
        <v>4699</v>
      </c>
      <c r="C6617" s="5">
        <f>IF($F$2=0," - ",Tabla1[[#This Row],[Base Precio de Lista neto]])</f>
        <v>77.979399999999998</v>
      </c>
      <c r="D6617" s="5">
        <f>IF($F$2=0," - ",Tabla1[[#This Row],[Base Precio de Lista neto]]*(1-$F$2))</f>
        <v>54.585579999999993</v>
      </c>
      <c r="E6617" s="5">
        <f>IF($F$2=0," - ",Tabla1[[#This Row],[Base para Mejor precio]]*(1-$F$2))</f>
        <v>49.127021999999997</v>
      </c>
      <c r="F6617" s="4" t="s">
        <v>4</v>
      </c>
      <c r="G6617" s="16" t="s">
        <v>6131</v>
      </c>
      <c r="H6617" s="5">
        <f>IFERROR(IF($F$3=0,"-",Tabla1[[#This Row],[Precio de Cliente neto]]*(1+$F$3)),"-")</f>
        <v>81.87836999999999</v>
      </c>
      <c r="I6617" s="5">
        <v>77.979399999999998</v>
      </c>
      <c r="J6617" s="5">
        <v>70.181460000000001</v>
      </c>
      <c r="K6617" s="26">
        <v>0.21</v>
      </c>
    </row>
    <row r="6618" spans="1:11">
      <c r="A6618" s="4">
        <v>41250</v>
      </c>
      <c r="B6618" t="s">
        <v>4700</v>
      </c>
      <c r="C6618" s="5">
        <f>IF($F$2=0," - ",Tabla1[[#This Row],[Base Precio de Lista neto]])</f>
        <v>46.8367</v>
      </c>
      <c r="D6618" s="5">
        <f>IF($F$2=0," - ",Tabla1[[#This Row],[Base Precio de Lista neto]]*(1-$F$2))</f>
        <v>32.785689999999995</v>
      </c>
      <c r="E6618" s="5">
        <f>IF($F$2=0," - ",Tabla1[[#This Row],[Base para Mejor precio]]*(1-$F$2))</f>
        <v>29.507120999999998</v>
      </c>
      <c r="F6618" s="4" t="s">
        <v>4</v>
      </c>
      <c r="G6618" s="16" t="s">
        <v>6131</v>
      </c>
      <c r="H6618" s="5">
        <f>IFERROR(IF($F$3=0,"-",Tabla1[[#This Row],[Precio de Cliente neto]]*(1+$F$3)),"-")</f>
        <v>49.178534999999997</v>
      </c>
      <c r="I6618" s="5">
        <v>46.8367</v>
      </c>
      <c r="J6618" s="5">
        <v>42.153030000000001</v>
      </c>
      <c r="K6618" s="26">
        <v>0.21</v>
      </c>
    </row>
    <row r="6619" spans="1:11">
      <c r="A6619" s="4">
        <v>41252</v>
      </c>
      <c r="B6619" t="s">
        <v>4701</v>
      </c>
      <c r="C6619" s="5">
        <f>IF($F$2=0," - ",Tabla1[[#This Row],[Base Precio de Lista neto]])</f>
        <v>60.754899999999999</v>
      </c>
      <c r="D6619" s="5">
        <f>IF($F$2=0," - ",Tabla1[[#This Row],[Base Precio de Lista neto]]*(1-$F$2))</f>
        <v>42.52843</v>
      </c>
      <c r="E6619" s="5">
        <f>IF($F$2=0," - ",Tabla1[[#This Row],[Base para Mejor precio]]*(1-$F$2))</f>
        <v>38.275586999999994</v>
      </c>
      <c r="F6619" s="4" t="s">
        <v>4</v>
      </c>
      <c r="G6619" s="16" t="s">
        <v>6131</v>
      </c>
      <c r="H6619" s="5">
        <f>IFERROR(IF($F$3=0,"-",Tabla1[[#This Row],[Precio de Cliente neto]]*(1+$F$3)),"-")</f>
        <v>63.792645</v>
      </c>
      <c r="I6619" s="5">
        <v>60.754899999999999</v>
      </c>
      <c r="J6619" s="5">
        <v>54.679409999999997</v>
      </c>
      <c r="K6619" s="26">
        <v>0.21</v>
      </c>
    </row>
    <row r="6620" spans="1:11">
      <c r="A6620" s="4">
        <v>41253</v>
      </c>
      <c r="B6620" t="s">
        <v>4702</v>
      </c>
      <c r="C6620" s="5">
        <f>IF($F$2=0," - ",Tabla1[[#This Row],[Base Precio de Lista neto]])</f>
        <v>72.981899999999996</v>
      </c>
      <c r="D6620" s="5">
        <f>IF($F$2=0," - ",Tabla1[[#This Row],[Base Precio de Lista neto]]*(1-$F$2))</f>
        <v>51.087329999999994</v>
      </c>
      <c r="E6620" s="5">
        <f>IF($F$2=0," - ",Tabla1[[#This Row],[Base para Mejor precio]]*(1-$F$2))</f>
        <v>45.978597000000001</v>
      </c>
      <c r="F6620" s="4" t="s">
        <v>4</v>
      </c>
      <c r="G6620" s="16" t="s">
        <v>6131</v>
      </c>
      <c r="H6620" s="5">
        <f>IFERROR(IF($F$3=0,"-",Tabla1[[#This Row],[Precio de Cliente neto]]*(1+$F$3)),"-")</f>
        <v>76.630994999999984</v>
      </c>
      <c r="I6620" s="5">
        <v>72.981899999999996</v>
      </c>
      <c r="J6620" s="5">
        <v>65.683710000000005</v>
      </c>
      <c r="K6620" s="26">
        <v>0.21</v>
      </c>
    </row>
    <row r="6621" spans="1:11">
      <c r="A6621" s="4">
        <v>41254</v>
      </c>
      <c r="B6621" t="s">
        <v>4703</v>
      </c>
      <c r="C6621" s="5">
        <f>IF($F$2=0," - ",Tabla1[[#This Row],[Base Precio de Lista neto]])</f>
        <v>89.196799999999996</v>
      </c>
      <c r="D6621" s="5">
        <f>IF($F$2=0," - ",Tabla1[[#This Row],[Base Precio de Lista neto]]*(1-$F$2))</f>
        <v>62.43775999999999</v>
      </c>
      <c r="E6621" s="5">
        <f>IF($F$2=0," - ",Tabla1[[#This Row],[Base para Mejor precio]]*(1-$F$2))</f>
        <v>56.193983999999993</v>
      </c>
      <c r="F6621" s="4" t="s">
        <v>4</v>
      </c>
      <c r="G6621" s="16" t="s">
        <v>6131</v>
      </c>
      <c r="H6621" s="5">
        <f>IFERROR(IF($F$3=0,"-",Tabla1[[#This Row],[Precio de Cliente neto]]*(1+$F$3)),"-")</f>
        <v>93.656639999999982</v>
      </c>
      <c r="I6621" s="5">
        <v>89.196799999999996</v>
      </c>
      <c r="J6621" s="5">
        <v>80.277119999999996</v>
      </c>
      <c r="K6621" s="26">
        <v>0.21</v>
      </c>
    </row>
    <row r="6622" spans="1:11">
      <c r="A6622" s="4">
        <v>41255</v>
      </c>
      <c r="B6622" t="s">
        <v>4704</v>
      </c>
      <c r="C6622" s="5">
        <f>IF($F$2=0," - ",Tabla1[[#This Row],[Base Precio de Lista neto]])</f>
        <v>101.1585</v>
      </c>
      <c r="D6622" s="5">
        <f>IF($F$2=0," - ",Tabla1[[#This Row],[Base Precio de Lista neto]]*(1-$F$2))</f>
        <v>70.810949999999991</v>
      </c>
      <c r="E6622" s="5">
        <f>IF($F$2=0," - ",Tabla1[[#This Row],[Base para Mejor precio]]*(1-$F$2))</f>
        <v>63.729854999999993</v>
      </c>
      <c r="F6622" s="4" t="s">
        <v>4</v>
      </c>
      <c r="G6622" s="16" t="s">
        <v>6131</v>
      </c>
      <c r="H6622" s="5">
        <f>IFERROR(IF($F$3=0,"-",Tabla1[[#This Row],[Precio de Cliente neto]]*(1+$F$3)),"-")</f>
        <v>106.21642499999999</v>
      </c>
      <c r="I6622" s="5">
        <v>101.1585</v>
      </c>
      <c r="J6622" s="5">
        <v>91.042649999999995</v>
      </c>
      <c r="K6622" s="26">
        <v>0.21</v>
      </c>
    </row>
    <row r="6623" spans="1:11">
      <c r="A6623" s="4">
        <v>41256</v>
      </c>
      <c r="B6623" t="s">
        <v>4705</v>
      </c>
      <c r="C6623" s="5">
        <f>IF($F$2=0," - ",Tabla1[[#This Row],[Base Precio de Lista neto]])</f>
        <v>109.1225</v>
      </c>
      <c r="D6623" s="5">
        <f>IF($F$2=0," - ",Tabla1[[#This Row],[Base Precio de Lista neto]]*(1-$F$2))</f>
        <v>76.385750000000002</v>
      </c>
      <c r="E6623" s="5">
        <f>IF($F$2=0," - ",Tabla1[[#This Row],[Base para Mejor precio]]*(1-$F$2))</f>
        <v>68.747174999999999</v>
      </c>
      <c r="F6623" s="4" t="s">
        <v>4</v>
      </c>
      <c r="G6623" s="16" t="s">
        <v>6131</v>
      </c>
      <c r="H6623" s="5">
        <f>IFERROR(IF($F$3=0,"-",Tabla1[[#This Row],[Precio de Cliente neto]]*(1+$F$3)),"-")</f>
        <v>114.578625</v>
      </c>
      <c r="I6623" s="5">
        <v>109.1225</v>
      </c>
      <c r="J6623" s="5">
        <v>98.210250000000002</v>
      </c>
      <c r="K6623" s="26">
        <v>0.21</v>
      </c>
    </row>
    <row r="6624" spans="1:11">
      <c r="A6624" s="4">
        <v>41261</v>
      </c>
      <c r="B6624" t="s">
        <v>6452</v>
      </c>
      <c r="C6624" s="5">
        <f>IF($F$2=0," - ",Tabla1[[#This Row],[Base Precio de Lista neto]])</f>
        <v>8.0495999999999999</v>
      </c>
      <c r="D6624" s="5">
        <f>IF($F$2=0," - ",Tabla1[[#This Row],[Base Precio de Lista neto]]*(1-$F$2))</f>
        <v>5.6347199999999997</v>
      </c>
      <c r="E6624" s="5">
        <f>IF($F$2=0," - ",Tabla1[[#This Row],[Base para Mejor precio]]*(1-$F$2))</f>
        <v>5.0712479999999998</v>
      </c>
      <c r="F6624" s="4" t="s">
        <v>5</v>
      </c>
      <c r="G6624" s="16" t="s">
        <v>6131</v>
      </c>
      <c r="H6624" s="5">
        <f>IFERROR(IF($F$3=0,"-",Tabla1[[#This Row],[Precio de Cliente neto]]*(1+$F$3)),"-")</f>
        <v>8.4520799999999987</v>
      </c>
      <c r="I6624" s="5">
        <v>8.0495999999999999</v>
      </c>
      <c r="J6624" s="5">
        <v>7.2446400000000004</v>
      </c>
      <c r="K6624" s="26">
        <v>0.21</v>
      </c>
    </row>
    <row r="6625" spans="1:11">
      <c r="A6625" s="4">
        <v>41263</v>
      </c>
      <c r="B6625" t="s">
        <v>6453</v>
      </c>
      <c r="C6625" s="5">
        <f>IF($F$2=0," - ",Tabla1[[#This Row],[Base Precio de Lista neto]])</f>
        <v>9.9438999999999993</v>
      </c>
      <c r="D6625" s="5">
        <f>IF($F$2=0," - ",Tabla1[[#This Row],[Base Precio de Lista neto]]*(1-$F$2))</f>
        <v>6.960729999999999</v>
      </c>
      <c r="E6625" s="5">
        <f>IF($F$2=0," - ",Tabla1[[#This Row],[Base para Mejor precio]]*(1-$F$2))</f>
        <v>6.2646569999999997</v>
      </c>
      <c r="F6625" s="4" t="s">
        <v>5</v>
      </c>
      <c r="G6625" s="16" t="s">
        <v>6131</v>
      </c>
      <c r="H6625" s="5">
        <f>IFERROR(IF($F$3=0,"-",Tabla1[[#This Row],[Precio de Cliente neto]]*(1+$F$3)),"-")</f>
        <v>10.441094999999999</v>
      </c>
      <c r="I6625" s="5">
        <v>9.9438999999999993</v>
      </c>
      <c r="J6625" s="5">
        <v>8.9495100000000001</v>
      </c>
      <c r="K6625" s="26">
        <v>0.21</v>
      </c>
    </row>
    <row r="6626" spans="1:11">
      <c r="A6626" s="4">
        <v>41264</v>
      </c>
      <c r="B6626" t="s">
        <v>6454</v>
      </c>
      <c r="C6626" s="5">
        <f>IF($F$2=0," - ",Tabla1[[#This Row],[Base Precio de Lista neto]])</f>
        <v>11.3643</v>
      </c>
      <c r="D6626" s="5">
        <f>IF($F$2=0," - ",Tabla1[[#This Row],[Base Precio de Lista neto]]*(1-$F$2))</f>
        <v>7.9550099999999997</v>
      </c>
      <c r="E6626" s="5">
        <f>IF($F$2=0," - ",Tabla1[[#This Row],[Base para Mejor precio]]*(1-$F$2))</f>
        <v>7.159508999999999</v>
      </c>
      <c r="F6626" s="4" t="s">
        <v>5</v>
      </c>
      <c r="G6626" s="16" t="s">
        <v>6131</v>
      </c>
      <c r="H6626" s="5">
        <f>IFERROR(IF($F$3=0,"-",Tabla1[[#This Row],[Precio de Cliente neto]]*(1+$F$3)),"-")</f>
        <v>11.932514999999999</v>
      </c>
      <c r="I6626" s="5">
        <v>11.3643</v>
      </c>
      <c r="J6626" s="5">
        <v>10.227869999999999</v>
      </c>
      <c r="K6626" s="26">
        <v>0.21</v>
      </c>
    </row>
    <row r="6627" spans="1:11">
      <c r="A6627" s="4">
        <v>41265</v>
      </c>
      <c r="B6627" t="s">
        <v>6455</v>
      </c>
      <c r="C6627" s="5">
        <f>IF($F$2=0," - ",Tabla1[[#This Row],[Base Precio de Lista neto]])</f>
        <v>15.625999999999999</v>
      </c>
      <c r="D6627" s="5">
        <f>IF($F$2=0," - ",Tabla1[[#This Row],[Base Precio de Lista neto]]*(1-$F$2))</f>
        <v>10.938199999999998</v>
      </c>
      <c r="E6627" s="5">
        <f>IF($F$2=0," - ",Tabla1[[#This Row],[Base para Mejor precio]]*(1-$F$2))</f>
        <v>9.8443799999999992</v>
      </c>
      <c r="F6627" s="4" t="s">
        <v>5</v>
      </c>
      <c r="G6627" s="16" t="s">
        <v>6131</v>
      </c>
      <c r="H6627" s="5">
        <f>IFERROR(IF($F$3=0,"-",Tabla1[[#This Row],[Precio de Cliente neto]]*(1+$F$3)),"-")</f>
        <v>16.407299999999999</v>
      </c>
      <c r="I6627" s="5">
        <v>15.625999999999999</v>
      </c>
      <c r="J6627" s="5">
        <v>14.0634</v>
      </c>
      <c r="K6627" s="26">
        <v>0.21</v>
      </c>
    </row>
    <row r="6628" spans="1:11">
      <c r="A6628" s="4">
        <v>41266</v>
      </c>
      <c r="B6628" t="s">
        <v>6456</v>
      </c>
      <c r="C6628" s="5">
        <f>IF($F$2=0," - ",Tabla1[[#This Row],[Base Precio de Lista neto]])</f>
        <v>18.466999999999999</v>
      </c>
      <c r="D6628" s="5">
        <f>IF($F$2=0," - ",Tabla1[[#This Row],[Base Precio de Lista neto]]*(1-$F$2))</f>
        <v>12.926899999999998</v>
      </c>
      <c r="E6628" s="5">
        <f>IF($F$2=0," - ",Tabla1[[#This Row],[Base para Mejor precio]]*(1-$F$2))</f>
        <v>11.634209999999999</v>
      </c>
      <c r="F6628" s="4" t="s">
        <v>5</v>
      </c>
      <c r="G6628" s="16" t="s">
        <v>6131</v>
      </c>
      <c r="H6628" s="5">
        <f>IFERROR(IF($F$3=0,"-",Tabla1[[#This Row],[Precio de Cliente neto]]*(1+$F$3)),"-")</f>
        <v>19.390349999999998</v>
      </c>
      <c r="I6628" s="5">
        <v>18.466999999999999</v>
      </c>
      <c r="J6628" s="5">
        <v>16.6203</v>
      </c>
      <c r="K6628" s="26">
        <v>0.21</v>
      </c>
    </row>
    <row r="6629" spans="1:11">
      <c r="A6629" s="4">
        <v>41268</v>
      </c>
      <c r="B6629" t="s">
        <v>6457</v>
      </c>
      <c r="C6629" s="5">
        <f>IF($F$2=0," - ",Tabla1[[#This Row],[Base Precio de Lista neto]])</f>
        <v>9.4703999999999997</v>
      </c>
      <c r="D6629" s="5">
        <f>IF($F$2=0," - ",Tabla1[[#This Row],[Base Precio de Lista neto]]*(1-$F$2))</f>
        <v>6.6292799999999996</v>
      </c>
      <c r="E6629" s="5">
        <f>IF($F$2=0," - ",Tabla1[[#This Row],[Base para Mejor precio]]*(1-$F$2))</f>
        <v>5.9663519999999997</v>
      </c>
      <c r="F6629" s="4" t="s">
        <v>5</v>
      </c>
      <c r="G6629" s="16" t="s">
        <v>6131</v>
      </c>
      <c r="H6629" s="5">
        <f>IFERROR(IF($F$3=0,"-",Tabla1[[#This Row],[Precio de Cliente neto]]*(1+$F$3)),"-")</f>
        <v>9.9439199999999985</v>
      </c>
      <c r="I6629" s="5">
        <v>9.4703999999999997</v>
      </c>
      <c r="J6629" s="5">
        <v>8.5233600000000003</v>
      </c>
      <c r="K6629" s="26">
        <v>0.21</v>
      </c>
    </row>
    <row r="6630" spans="1:11">
      <c r="A6630" s="4">
        <v>41270</v>
      </c>
      <c r="B6630" t="s">
        <v>6458</v>
      </c>
      <c r="C6630" s="5">
        <f>IF($F$2=0," - ",Tabla1[[#This Row],[Base Precio de Lista neto]])</f>
        <v>10.8908</v>
      </c>
      <c r="D6630" s="5">
        <f>IF($F$2=0," - ",Tabla1[[#This Row],[Base Precio de Lista neto]]*(1-$F$2))</f>
        <v>7.6235599999999994</v>
      </c>
      <c r="E6630" s="5">
        <f>IF($F$2=0," - ",Tabla1[[#This Row],[Base para Mejor precio]]*(1-$F$2))</f>
        <v>6.861203999999999</v>
      </c>
      <c r="F6630" s="4" t="s">
        <v>5</v>
      </c>
      <c r="G6630" s="16" t="s">
        <v>6131</v>
      </c>
      <c r="H6630" s="5">
        <f>IFERROR(IF($F$3=0,"-",Tabla1[[#This Row],[Precio de Cliente neto]]*(1+$F$3)),"-")</f>
        <v>11.43534</v>
      </c>
      <c r="I6630" s="5">
        <v>10.8908</v>
      </c>
      <c r="J6630" s="5">
        <v>9.8017199999999995</v>
      </c>
      <c r="K6630" s="26">
        <v>0.21</v>
      </c>
    </row>
    <row r="6631" spans="1:11">
      <c r="A6631" s="4">
        <v>41271</v>
      </c>
      <c r="B6631" t="s">
        <v>6459</v>
      </c>
      <c r="C6631" s="5">
        <f>IF($F$2=0," - ",Tabla1[[#This Row],[Base Precio de Lista neto]])</f>
        <v>13.2583</v>
      </c>
      <c r="D6631" s="5">
        <f>IF($F$2=0," - ",Tabla1[[#This Row],[Base Precio de Lista neto]]*(1-$F$2))</f>
        <v>9.2808099999999989</v>
      </c>
      <c r="E6631" s="5">
        <f>IF($F$2=0," - ",Tabla1[[#This Row],[Base para Mejor precio]]*(1-$F$2))</f>
        <v>8.3527290000000001</v>
      </c>
      <c r="F6631" s="4" t="s">
        <v>5</v>
      </c>
      <c r="G6631" s="16" t="s">
        <v>6131</v>
      </c>
      <c r="H6631" s="5">
        <f>IFERROR(IF($F$3=0,"-",Tabla1[[#This Row],[Precio de Cliente neto]]*(1+$F$3)),"-")</f>
        <v>13.921214999999998</v>
      </c>
      <c r="I6631" s="5">
        <v>13.2583</v>
      </c>
      <c r="J6631" s="5">
        <v>11.93247</v>
      </c>
      <c r="K6631" s="26">
        <v>0.21</v>
      </c>
    </row>
    <row r="6632" spans="1:11">
      <c r="A6632" s="4">
        <v>41272</v>
      </c>
      <c r="B6632" t="s">
        <v>6460</v>
      </c>
      <c r="C6632" s="5">
        <f>IF($F$2=0," - ",Tabla1[[#This Row],[Base Precio de Lista neto]])</f>
        <v>20.3612</v>
      </c>
      <c r="D6632" s="5">
        <f>IF($F$2=0," - ",Tabla1[[#This Row],[Base Precio de Lista neto]]*(1-$F$2))</f>
        <v>14.252839999999999</v>
      </c>
      <c r="E6632" s="5">
        <f>IF($F$2=0," - ",Tabla1[[#This Row],[Base para Mejor precio]]*(1-$F$2))</f>
        <v>12.827556</v>
      </c>
      <c r="F6632" s="4" t="s">
        <v>5</v>
      </c>
      <c r="G6632" s="16" t="s">
        <v>6131</v>
      </c>
      <c r="H6632" s="5">
        <f>IFERROR(IF($F$3=0,"-",Tabla1[[#This Row],[Precio de Cliente neto]]*(1+$F$3)),"-")</f>
        <v>21.379259999999999</v>
      </c>
      <c r="I6632" s="5">
        <v>20.3612</v>
      </c>
      <c r="J6632" s="5">
        <v>18.32508</v>
      </c>
      <c r="K6632" s="26">
        <v>0.21</v>
      </c>
    </row>
    <row r="6633" spans="1:11">
      <c r="A6633" s="4">
        <v>41275</v>
      </c>
      <c r="B6633" t="s">
        <v>6461</v>
      </c>
      <c r="C6633" s="5">
        <f>IF($F$2=0," - ",Tabla1[[#This Row],[Base Precio de Lista neto]])</f>
        <v>10.417299999999999</v>
      </c>
      <c r="D6633" s="5">
        <f>IF($F$2=0," - ",Tabla1[[#This Row],[Base Precio de Lista neto]]*(1-$F$2))</f>
        <v>7.2921099999999992</v>
      </c>
      <c r="E6633" s="5">
        <f>IF($F$2=0," - ",Tabla1[[#This Row],[Base para Mejor precio]]*(1-$F$2))</f>
        <v>6.5628989999999998</v>
      </c>
      <c r="F6633" s="4" t="s">
        <v>5</v>
      </c>
      <c r="G6633" s="16" t="s">
        <v>6131</v>
      </c>
      <c r="H6633" s="5">
        <f>IFERROR(IF($F$3=0,"-",Tabla1[[#This Row],[Precio de Cliente neto]]*(1+$F$3)),"-")</f>
        <v>10.938164999999998</v>
      </c>
      <c r="I6633" s="5">
        <v>10.417299999999999</v>
      </c>
      <c r="J6633" s="5">
        <v>9.3755699999999997</v>
      </c>
      <c r="K6633" s="26">
        <v>0.21</v>
      </c>
    </row>
    <row r="6634" spans="1:11">
      <c r="A6634" s="4">
        <v>41278</v>
      </c>
      <c r="B6634" t="s">
        <v>6462</v>
      </c>
      <c r="C6634" s="5">
        <f>IF($F$2=0," - ",Tabla1[[#This Row],[Base Precio de Lista neto]])</f>
        <v>15.1525</v>
      </c>
      <c r="D6634" s="5">
        <f>IF($F$2=0," - ",Tabla1[[#This Row],[Base Precio de Lista neto]]*(1-$F$2))</f>
        <v>10.60675</v>
      </c>
      <c r="E6634" s="5">
        <f>IF($F$2=0," - ",Tabla1[[#This Row],[Base para Mejor precio]]*(1-$F$2))</f>
        <v>9.5460750000000001</v>
      </c>
      <c r="F6634" s="4" t="s">
        <v>5</v>
      </c>
      <c r="G6634" s="16" t="s">
        <v>6131</v>
      </c>
      <c r="H6634" s="5">
        <f>IFERROR(IF($F$3=0,"-",Tabla1[[#This Row],[Precio de Cliente neto]]*(1+$F$3)),"-")</f>
        <v>15.910125000000001</v>
      </c>
      <c r="I6634" s="5">
        <v>15.1525</v>
      </c>
      <c r="J6634" s="5">
        <v>13.63725</v>
      </c>
      <c r="K6634" s="26">
        <v>0.21</v>
      </c>
    </row>
    <row r="6635" spans="1:11">
      <c r="A6635" s="4">
        <v>41279</v>
      </c>
      <c r="B6635" t="s">
        <v>6463</v>
      </c>
      <c r="C6635" s="5">
        <f>IF($F$2=0," - ",Tabla1[[#This Row],[Base Precio de Lista neto]])</f>
        <v>20.834700000000002</v>
      </c>
      <c r="D6635" s="5">
        <f>IF($F$2=0," - ",Tabla1[[#This Row],[Base Precio de Lista neto]]*(1-$F$2))</f>
        <v>14.584289999999999</v>
      </c>
      <c r="E6635" s="5">
        <f>IF($F$2=0," - ",Tabla1[[#This Row],[Base para Mejor precio]]*(1-$F$2))</f>
        <v>13.125860999999999</v>
      </c>
      <c r="F6635" s="4" t="s">
        <v>5</v>
      </c>
      <c r="G6635" s="16" t="s">
        <v>6131</v>
      </c>
      <c r="H6635" s="5">
        <f>IFERROR(IF($F$3=0,"-",Tabla1[[#This Row],[Precio de Cliente neto]]*(1+$F$3)),"-")</f>
        <v>21.876435000000001</v>
      </c>
      <c r="I6635" s="5">
        <v>20.834700000000002</v>
      </c>
      <c r="J6635" s="5">
        <v>18.75123</v>
      </c>
      <c r="K6635" s="26">
        <v>0.21</v>
      </c>
    </row>
    <row r="6636" spans="1:11">
      <c r="A6636" s="4">
        <v>41280</v>
      </c>
      <c r="B6636" t="s">
        <v>6464</v>
      </c>
      <c r="C6636" s="5">
        <f>IF($F$2=0," - ",Tabla1[[#This Row],[Base Precio de Lista neto]])</f>
        <v>23.202200000000001</v>
      </c>
      <c r="D6636" s="5">
        <f>IF($F$2=0," - ",Tabla1[[#This Row],[Base Precio de Lista neto]]*(1-$F$2))</f>
        <v>16.241540000000001</v>
      </c>
      <c r="E6636" s="5">
        <f>IF($F$2=0," - ",Tabla1[[#This Row],[Base para Mejor precio]]*(1-$F$2))</f>
        <v>14.617385999999998</v>
      </c>
      <c r="F6636" s="4" t="s">
        <v>5</v>
      </c>
      <c r="G6636" s="16" t="s">
        <v>6131</v>
      </c>
      <c r="H6636" s="5">
        <f>IFERROR(IF($F$3=0,"-",Tabla1[[#This Row],[Precio de Cliente neto]]*(1+$F$3)),"-")</f>
        <v>24.362310000000001</v>
      </c>
      <c r="I6636" s="5">
        <v>23.202200000000001</v>
      </c>
      <c r="J6636" s="5">
        <v>20.881979999999999</v>
      </c>
      <c r="K6636" s="26">
        <v>0.21</v>
      </c>
    </row>
    <row r="6637" spans="1:11">
      <c r="A6637" s="4">
        <v>41282</v>
      </c>
      <c r="B6637" t="s">
        <v>6465</v>
      </c>
      <c r="C6637" s="5">
        <f>IF($F$2=0," - ",Tabla1[[#This Row],[Base Precio de Lista neto]])</f>
        <v>30.3048</v>
      </c>
      <c r="D6637" s="5">
        <f>IF($F$2=0," - ",Tabla1[[#This Row],[Base Precio de Lista neto]]*(1-$F$2))</f>
        <v>21.213359999999998</v>
      </c>
      <c r="E6637" s="5">
        <f>IF($F$2=0," - ",Tabla1[[#This Row],[Base para Mejor precio]]*(1-$F$2))</f>
        <v>19.092023999999999</v>
      </c>
      <c r="F6637" s="4" t="s">
        <v>5</v>
      </c>
      <c r="G6637" s="16" t="s">
        <v>6131</v>
      </c>
      <c r="H6637" s="5">
        <f>IFERROR(IF($F$3=0,"-",Tabla1[[#This Row],[Precio de Cliente neto]]*(1+$F$3)),"-")</f>
        <v>31.820039999999999</v>
      </c>
      <c r="I6637" s="5">
        <v>30.3048</v>
      </c>
      <c r="J6637" s="5">
        <v>27.274319999999999</v>
      </c>
      <c r="K6637" s="26">
        <v>0.21</v>
      </c>
    </row>
    <row r="6638" spans="1:11">
      <c r="A6638" s="4">
        <v>41286</v>
      </c>
      <c r="B6638" t="s">
        <v>6466</v>
      </c>
      <c r="C6638" s="5">
        <f>IF($F$2=0," - ",Tabla1[[#This Row],[Base Precio de Lista neto]])</f>
        <v>21.308199999999999</v>
      </c>
      <c r="D6638" s="5">
        <f>IF($F$2=0," - ",Tabla1[[#This Row],[Base Precio de Lista neto]]*(1-$F$2))</f>
        <v>14.915739999999998</v>
      </c>
      <c r="E6638" s="5">
        <f>IF($F$2=0," - ",Tabla1[[#This Row],[Base para Mejor precio]]*(1-$F$2))</f>
        <v>13.424166</v>
      </c>
      <c r="F6638" s="4" t="s">
        <v>5</v>
      </c>
      <c r="G6638" s="16" t="s">
        <v>6131</v>
      </c>
      <c r="H6638" s="5">
        <f>IFERROR(IF($F$3=0,"-",Tabla1[[#This Row],[Precio de Cliente neto]]*(1+$F$3)),"-")</f>
        <v>22.373609999999996</v>
      </c>
      <c r="I6638" s="5">
        <v>21.308199999999999</v>
      </c>
      <c r="J6638" s="5">
        <v>19.177379999999999</v>
      </c>
      <c r="K6638" s="26">
        <v>0.21</v>
      </c>
    </row>
    <row r="6639" spans="1:11">
      <c r="A6639" s="4">
        <v>41287</v>
      </c>
      <c r="B6639" t="s">
        <v>6467</v>
      </c>
      <c r="C6639" s="5">
        <f>IF($F$2=0," - ",Tabla1[[#This Row],[Base Precio de Lista neto]])</f>
        <v>28.8843</v>
      </c>
      <c r="D6639" s="5">
        <f>IF($F$2=0," - ",Tabla1[[#This Row],[Base Precio de Lista neto]]*(1-$F$2))</f>
        <v>20.219009999999997</v>
      </c>
      <c r="E6639" s="5">
        <f>IF($F$2=0," - ",Tabla1[[#This Row],[Base para Mejor precio]]*(1-$F$2))</f>
        <v>18.197108999999998</v>
      </c>
      <c r="F6639" s="4" t="s">
        <v>5</v>
      </c>
      <c r="G6639" s="16" t="s">
        <v>6131</v>
      </c>
      <c r="H6639" s="5">
        <f>IFERROR(IF($F$3=0,"-",Tabla1[[#This Row],[Precio de Cliente neto]]*(1+$F$3)),"-")</f>
        <v>30.328514999999996</v>
      </c>
      <c r="I6639" s="5">
        <v>28.8843</v>
      </c>
      <c r="J6639" s="5">
        <v>25.99587</v>
      </c>
      <c r="K6639" s="26">
        <v>0.21</v>
      </c>
    </row>
    <row r="6640" spans="1:11">
      <c r="A6640" s="4">
        <v>41288</v>
      </c>
      <c r="B6640" t="s">
        <v>6468</v>
      </c>
      <c r="C6640" s="5">
        <f>IF($F$2=0," - ",Tabla1[[#This Row],[Base Precio de Lista neto]])</f>
        <v>31.7255</v>
      </c>
      <c r="D6640" s="5">
        <f>IF($F$2=0," - ",Tabla1[[#This Row],[Base Precio de Lista neto]]*(1-$F$2))</f>
        <v>22.207850000000001</v>
      </c>
      <c r="E6640" s="5">
        <f>IF($F$2=0," - ",Tabla1[[#This Row],[Base para Mejor precio]]*(1-$F$2))</f>
        <v>19.987064999999998</v>
      </c>
      <c r="F6640" s="4" t="s">
        <v>5</v>
      </c>
      <c r="G6640" s="16" t="s">
        <v>6131</v>
      </c>
      <c r="H6640" s="5">
        <f>IFERROR(IF($F$3=0,"-",Tabla1[[#This Row],[Precio de Cliente neto]]*(1+$F$3)),"-")</f>
        <v>33.311774999999997</v>
      </c>
      <c r="I6640" s="5">
        <v>31.7255</v>
      </c>
      <c r="J6640" s="5">
        <v>28.552949999999999</v>
      </c>
      <c r="K6640" s="26">
        <v>0.21</v>
      </c>
    </row>
    <row r="6641" spans="1:11">
      <c r="A6641" s="4">
        <v>41289</v>
      </c>
      <c r="B6641" t="s">
        <v>6469</v>
      </c>
      <c r="C6641" s="5">
        <f>IF($F$2=0," - ",Tabla1[[#This Row],[Base Precio de Lista neto]])</f>
        <v>63.924599999999998</v>
      </c>
      <c r="D6641" s="5">
        <f>IF($F$2=0," - ",Tabla1[[#This Row],[Base Precio de Lista neto]]*(1-$F$2))</f>
        <v>44.747219999999999</v>
      </c>
      <c r="E6641" s="5">
        <f>IF($F$2=0," - ",Tabla1[[#This Row],[Base para Mejor precio]]*(1-$F$2))</f>
        <v>40.272497999999999</v>
      </c>
      <c r="F6641" s="4" t="s">
        <v>5</v>
      </c>
      <c r="G6641" s="16" t="s">
        <v>6131</v>
      </c>
      <c r="H6641" s="5">
        <f>IFERROR(IF($F$3=0,"-",Tabla1[[#This Row],[Precio de Cliente neto]]*(1+$F$3)),"-")</f>
        <v>67.120829999999998</v>
      </c>
      <c r="I6641" s="5">
        <v>63.924599999999998</v>
      </c>
      <c r="J6641" s="5">
        <v>57.532139999999998</v>
      </c>
      <c r="K6641" s="26">
        <v>0.21</v>
      </c>
    </row>
    <row r="6642" spans="1:11">
      <c r="A6642" s="4">
        <v>41290</v>
      </c>
      <c r="B6642" t="s">
        <v>6470</v>
      </c>
      <c r="C6642" s="5">
        <f>IF($F$2=0," - ",Tabla1[[#This Row],[Base Precio de Lista neto]])</f>
        <v>40.722200000000001</v>
      </c>
      <c r="D6642" s="5">
        <f>IF($F$2=0," - ",Tabla1[[#This Row],[Base Precio de Lista neto]]*(1-$F$2))</f>
        <v>28.50554</v>
      </c>
      <c r="E6642" s="5">
        <f>IF($F$2=0," - ",Tabla1[[#This Row],[Base para Mejor precio]]*(1-$F$2))</f>
        <v>25.654985999999997</v>
      </c>
      <c r="F6642" s="4" t="s">
        <v>5</v>
      </c>
      <c r="G6642" s="16" t="s">
        <v>6131</v>
      </c>
      <c r="H6642" s="5">
        <f>IFERROR(IF($F$3=0,"-",Tabla1[[#This Row],[Precio de Cliente neto]]*(1+$F$3)),"-")</f>
        <v>42.758310000000002</v>
      </c>
      <c r="I6642" s="5">
        <v>40.722200000000001</v>
      </c>
      <c r="J6642" s="5">
        <v>36.649979999999999</v>
      </c>
      <c r="K6642" s="26">
        <v>0.21</v>
      </c>
    </row>
    <row r="6643" spans="1:11">
      <c r="A6643" s="4">
        <v>41296</v>
      </c>
      <c r="B6643" t="s">
        <v>6471</v>
      </c>
      <c r="C6643" s="5">
        <f>IF($F$2=0," - ",Tabla1[[#This Row],[Base Precio de Lista neto]])</f>
        <v>41.669400000000003</v>
      </c>
      <c r="D6643" s="5">
        <f>IF($F$2=0," - ",Tabla1[[#This Row],[Base Precio de Lista neto]]*(1-$F$2))</f>
        <v>29.168579999999999</v>
      </c>
      <c r="E6643" s="5">
        <f>IF($F$2=0," - ",Tabla1[[#This Row],[Base para Mejor precio]]*(1-$F$2))</f>
        <v>26.251721999999997</v>
      </c>
      <c r="F6643" s="4" t="s">
        <v>5</v>
      </c>
      <c r="G6643" s="16" t="s">
        <v>6131</v>
      </c>
      <c r="H6643" s="5">
        <f>IFERROR(IF($F$3=0,"-",Tabla1[[#This Row],[Precio de Cliente neto]]*(1+$F$3)),"-")</f>
        <v>43.752870000000001</v>
      </c>
      <c r="I6643" s="5">
        <v>41.669400000000003</v>
      </c>
      <c r="J6643" s="5">
        <v>37.502459999999999</v>
      </c>
      <c r="K6643" s="26">
        <v>0.21</v>
      </c>
    </row>
    <row r="6644" spans="1:11">
      <c r="A6644" s="4">
        <v>41298</v>
      </c>
      <c r="B6644" t="s">
        <v>6472</v>
      </c>
      <c r="C6644" s="5">
        <f>IF($F$2=0," - ",Tabla1[[#This Row],[Base Precio de Lista neto]])</f>
        <v>53.507199999999997</v>
      </c>
      <c r="D6644" s="5">
        <f>IF($F$2=0," - ",Tabla1[[#This Row],[Base Precio de Lista neto]]*(1-$F$2))</f>
        <v>37.455039999999997</v>
      </c>
      <c r="E6644" s="5">
        <f>IF($F$2=0," - ",Tabla1[[#This Row],[Base para Mejor precio]]*(1-$F$2))</f>
        <v>33.709536</v>
      </c>
      <c r="F6644" s="4" t="s">
        <v>5</v>
      </c>
      <c r="G6644" s="16" t="s">
        <v>6131</v>
      </c>
      <c r="H6644" s="5">
        <f>IFERROR(IF($F$3=0,"-",Tabla1[[#This Row],[Precio de Cliente neto]]*(1+$F$3)),"-")</f>
        <v>56.182559999999995</v>
      </c>
      <c r="I6644" s="5">
        <v>53.507199999999997</v>
      </c>
      <c r="J6644" s="5">
        <v>48.156480000000002</v>
      </c>
      <c r="K6644" s="26">
        <v>0.21</v>
      </c>
    </row>
    <row r="6645" spans="1:11">
      <c r="A6645" s="4">
        <v>41371</v>
      </c>
      <c r="B6645" t="s">
        <v>6025</v>
      </c>
      <c r="C6645" s="5">
        <f>IF($F$2=0," - ",Tabla1[[#This Row],[Base Precio de Lista neto]])</f>
        <v>1577.6413</v>
      </c>
      <c r="D6645" s="5">
        <f>IF($F$2=0," - ",Tabla1[[#This Row],[Base Precio de Lista neto]]*(1-$F$2))</f>
        <v>1104.3489099999999</v>
      </c>
      <c r="E6645" s="5">
        <f>IF($F$2=0," - ",Tabla1[[#This Row],[Base para Mejor precio]]*(1-$F$2))</f>
        <v>993.91401899999994</v>
      </c>
      <c r="F6645" s="4" t="s">
        <v>5</v>
      </c>
      <c r="G6645" s="16" t="s">
        <v>6131</v>
      </c>
      <c r="H6645" s="5">
        <f>IFERROR(IF($F$3=0,"-",Tabla1[[#This Row],[Precio de Cliente neto]]*(1+$F$3)),"-")</f>
        <v>1656.523365</v>
      </c>
      <c r="I6645" s="5">
        <v>1577.6413</v>
      </c>
      <c r="J6645" s="5">
        <v>1419.87717</v>
      </c>
      <c r="K6645" s="26">
        <v>0.21</v>
      </c>
    </row>
    <row r="6646" spans="1:11">
      <c r="A6646" s="4">
        <v>41372</v>
      </c>
      <c r="B6646" t="s">
        <v>6026</v>
      </c>
      <c r="C6646" s="5">
        <f>IF($F$2=0," - ",Tabla1[[#This Row],[Base Precio de Lista neto]])</f>
        <v>2154.3270000000002</v>
      </c>
      <c r="D6646" s="5">
        <f>IF($F$2=0," - ",Tabla1[[#This Row],[Base Precio de Lista neto]]*(1-$F$2))</f>
        <v>1508.0289</v>
      </c>
      <c r="E6646" s="5">
        <f>IF($F$2=0," - ",Tabla1[[#This Row],[Base para Mejor precio]]*(1-$F$2))</f>
        <v>1357.2260099999999</v>
      </c>
      <c r="F6646" s="4" t="s">
        <v>5</v>
      </c>
      <c r="G6646" s="16" t="s">
        <v>6131</v>
      </c>
      <c r="H6646" s="5">
        <f>IFERROR(IF($F$3=0,"-",Tabla1[[#This Row],[Precio de Cliente neto]]*(1+$F$3)),"-")</f>
        <v>2262.0433499999999</v>
      </c>
      <c r="I6646" s="5">
        <v>2154.3270000000002</v>
      </c>
      <c r="J6646" s="5">
        <v>1938.8942999999999</v>
      </c>
      <c r="K6646" s="26">
        <v>0.21</v>
      </c>
    </row>
    <row r="6647" spans="1:11">
      <c r="A6647" s="4">
        <v>41373</v>
      </c>
      <c r="B6647" t="s">
        <v>6027</v>
      </c>
      <c r="C6647" s="5">
        <f>IF($F$2=0," - ",Tabla1[[#This Row],[Base Precio de Lista neto]])</f>
        <v>2851.8503000000001</v>
      </c>
      <c r="D6647" s="5">
        <f>IF($F$2=0," - ",Tabla1[[#This Row],[Base Precio de Lista neto]]*(1-$F$2))</f>
        <v>1996.29521</v>
      </c>
      <c r="E6647" s="5">
        <f>IF($F$2=0," - ",Tabla1[[#This Row],[Base para Mejor precio]]*(1-$F$2))</f>
        <v>1796.6656889999999</v>
      </c>
      <c r="F6647" s="4" t="s">
        <v>5</v>
      </c>
      <c r="G6647" s="16" t="s">
        <v>6131</v>
      </c>
      <c r="H6647" s="5">
        <f>IFERROR(IF($F$3=0,"-",Tabla1[[#This Row],[Precio de Cliente neto]]*(1+$F$3)),"-")</f>
        <v>2994.4428149999999</v>
      </c>
      <c r="I6647" s="5">
        <v>2851.8503000000001</v>
      </c>
      <c r="J6647" s="5">
        <v>2566.66527</v>
      </c>
      <c r="K6647" s="26">
        <v>0.21</v>
      </c>
    </row>
    <row r="6648" spans="1:11">
      <c r="A6648" s="4">
        <v>41374</v>
      </c>
      <c r="B6648" t="s">
        <v>8831</v>
      </c>
      <c r="C6648" s="5">
        <f>IF($F$2=0," - ",Tabla1[[#This Row],[Base Precio de Lista neto]])</f>
        <v>1929.3770999999999</v>
      </c>
      <c r="D6648" s="5">
        <f>IF($F$2=0," - ",Tabla1[[#This Row],[Base Precio de Lista neto]]*(1-$F$2))</f>
        <v>1350.5639699999999</v>
      </c>
      <c r="E6648" s="5">
        <f>IF($F$2=0," - ",Tabla1[[#This Row],[Base para Mejor precio]]*(1-$F$2))</f>
        <v>1215.5075729999999</v>
      </c>
      <c r="F6648" s="4" t="s">
        <v>5</v>
      </c>
      <c r="G6648" s="16" t="s">
        <v>6131</v>
      </c>
      <c r="H6648" s="5">
        <f>IFERROR(IF($F$3=0,"-",Tabla1[[#This Row],[Precio de Cliente neto]]*(1+$F$3)),"-")</f>
        <v>2025.8459549999998</v>
      </c>
      <c r="I6648" s="5">
        <v>1929.3770999999999</v>
      </c>
      <c r="J6648" s="5">
        <v>1736.43939</v>
      </c>
      <c r="K6648" s="26">
        <v>0.21</v>
      </c>
    </row>
    <row r="6649" spans="1:11">
      <c r="A6649" s="4">
        <v>41375</v>
      </c>
      <c r="B6649" t="s">
        <v>8832</v>
      </c>
      <c r="C6649" s="5">
        <f>IF($F$2=0," - ",Tabla1[[#This Row],[Base Precio de Lista neto]])</f>
        <v>2621.0567999999998</v>
      </c>
      <c r="D6649" s="5">
        <f>IF($F$2=0," - ",Tabla1[[#This Row],[Base Precio de Lista neto]]*(1-$F$2))</f>
        <v>1834.7397599999997</v>
      </c>
      <c r="E6649" s="5">
        <f>IF($F$2=0," - ",Tabla1[[#This Row],[Base para Mejor precio]]*(1-$F$2))</f>
        <v>1651.2657839999999</v>
      </c>
      <c r="F6649" s="4" t="s">
        <v>5</v>
      </c>
      <c r="G6649" s="16" t="s">
        <v>6131</v>
      </c>
      <c r="H6649" s="5">
        <f>IFERROR(IF($F$3=0,"-",Tabla1[[#This Row],[Precio de Cliente neto]]*(1+$F$3)),"-")</f>
        <v>2752.1096399999997</v>
      </c>
      <c r="I6649" s="5">
        <v>2621.0567999999998</v>
      </c>
      <c r="J6649" s="5">
        <v>2358.9511200000002</v>
      </c>
      <c r="K6649" s="26">
        <v>0.21</v>
      </c>
    </row>
    <row r="6650" spans="1:11">
      <c r="A6650" s="4">
        <v>41390</v>
      </c>
      <c r="B6650" t="s">
        <v>4706</v>
      </c>
      <c r="C6650" s="5">
        <f>IF($F$2=0," - ",Tabla1[[#This Row],[Base Precio de Lista neto]])</f>
        <v>2975.0509000000002</v>
      </c>
      <c r="D6650" s="5">
        <f>IF($F$2=0," - ",Tabla1[[#This Row],[Base Precio de Lista neto]]*(1-$F$2))</f>
        <v>2082.5356299999999</v>
      </c>
      <c r="E6650" s="5">
        <f>IF($F$2=0," - ",Tabla1[[#This Row],[Base para Mejor precio]]*(1-$F$2))</f>
        <v>1874.2820669999999</v>
      </c>
      <c r="F6650" s="4" t="s">
        <v>6</v>
      </c>
      <c r="G6650" s="16" t="s">
        <v>6131</v>
      </c>
      <c r="H6650" s="5">
        <f>IFERROR(IF($F$3=0,"-",Tabla1[[#This Row],[Precio de Cliente neto]]*(1+$F$3)),"-")</f>
        <v>3123.8034449999996</v>
      </c>
      <c r="I6650" s="5">
        <v>2975.0509000000002</v>
      </c>
      <c r="J6650" s="5">
        <v>2677.5458100000001</v>
      </c>
      <c r="K6650" s="26">
        <v>0.21</v>
      </c>
    </row>
    <row r="6651" spans="1:11">
      <c r="A6651" s="4">
        <v>41391</v>
      </c>
      <c r="B6651" t="s">
        <v>4707</v>
      </c>
      <c r="C6651" s="5">
        <f>IF($F$2=0," - ",Tabla1[[#This Row],[Base Precio de Lista neto]])</f>
        <v>706.03959999999995</v>
      </c>
      <c r="D6651" s="5">
        <f>IF($F$2=0," - ",Tabla1[[#This Row],[Base Precio de Lista neto]]*(1-$F$2))</f>
        <v>494.22771999999992</v>
      </c>
      <c r="E6651" s="5">
        <f>IF($F$2=0," - ",Tabla1[[#This Row],[Base para Mejor precio]]*(1-$F$2))</f>
        <v>444.80494800000002</v>
      </c>
      <c r="F6651" s="4" t="s">
        <v>6</v>
      </c>
      <c r="G6651" s="16" t="s">
        <v>6131</v>
      </c>
      <c r="H6651" s="5">
        <f>IFERROR(IF($F$3=0,"-",Tabla1[[#This Row],[Precio de Cliente neto]]*(1+$F$3)),"-")</f>
        <v>741.34157999999991</v>
      </c>
      <c r="I6651" s="5">
        <v>706.03959999999995</v>
      </c>
      <c r="J6651" s="5">
        <v>635.43564000000003</v>
      </c>
      <c r="K6651" s="26">
        <v>0.21</v>
      </c>
    </row>
    <row r="6652" spans="1:11">
      <c r="A6652" s="4">
        <v>41392</v>
      </c>
      <c r="B6652" t="s">
        <v>4708</v>
      </c>
      <c r="C6652" s="5">
        <f>IF($F$2=0," - ",Tabla1[[#This Row],[Base Precio de Lista neto]])</f>
        <v>824.57650000000001</v>
      </c>
      <c r="D6652" s="5">
        <f>IF($F$2=0," - ",Tabla1[[#This Row],[Base Precio de Lista neto]]*(1-$F$2))</f>
        <v>577.20354999999995</v>
      </c>
      <c r="E6652" s="5">
        <f>IF($F$2=0," - ",Tabla1[[#This Row],[Base para Mejor precio]]*(1-$F$2))</f>
        <v>519.48319499999991</v>
      </c>
      <c r="F6652" s="4" t="s">
        <v>6</v>
      </c>
      <c r="G6652" s="16" t="s">
        <v>6131</v>
      </c>
      <c r="H6652" s="5">
        <f>IFERROR(IF($F$3=0,"-",Tabla1[[#This Row],[Precio de Cliente neto]]*(1+$F$3)),"-")</f>
        <v>865.80532499999993</v>
      </c>
      <c r="I6652" s="5">
        <v>824.57650000000001</v>
      </c>
      <c r="J6652" s="5">
        <v>742.11884999999995</v>
      </c>
      <c r="K6652" s="26">
        <v>0.21</v>
      </c>
    </row>
    <row r="6653" spans="1:11">
      <c r="A6653" s="4">
        <v>41393</v>
      </c>
      <c r="B6653" t="s">
        <v>4709</v>
      </c>
      <c r="C6653" s="5">
        <f>IF($F$2=0," - ",Tabla1[[#This Row],[Base Precio de Lista neto]])</f>
        <v>1178.2420999999999</v>
      </c>
      <c r="D6653" s="5">
        <f>IF($F$2=0," - ",Tabla1[[#This Row],[Base Precio de Lista neto]]*(1-$F$2))</f>
        <v>824.76946999999996</v>
      </c>
      <c r="E6653" s="5">
        <f>IF($F$2=0," - ",Tabla1[[#This Row],[Base para Mejor precio]]*(1-$F$2))</f>
        <v>742.29252299999996</v>
      </c>
      <c r="F6653" s="4" t="s">
        <v>6</v>
      </c>
      <c r="G6653" s="16" t="s">
        <v>6131</v>
      </c>
      <c r="H6653" s="5">
        <f>IFERROR(IF($F$3=0,"-",Tabla1[[#This Row],[Precio de Cliente neto]]*(1+$F$3)),"-")</f>
        <v>1237.1542049999998</v>
      </c>
      <c r="I6653" s="5">
        <v>1178.2420999999999</v>
      </c>
      <c r="J6653" s="5">
        <v>1060.4178899999999</v>
      </c>
      <c r="K6653" s="26">
        <v>0.21</v>
      </c>
    </row>
    <row r="6654" spans="1:11">
      <c r="A6654" s="4">
        <v>41394</v>
      </c>
      <c r="B6654" t="s">
        <v>4710</v>
      </c>
      <c r="C6654" s="5">
        <f>IF($F$2=0," - ",Tabla1[[#This Row],[Base Precio de Lista neto]])</f>
        <v>366.2115</v>
      </c>
      <c r="D6654" s="5">
        <f>IF($F$2=0," - ",Tabla1[[#This Row],[Base Precio de Lista neto]]*(1-$F$2))</f>
        <v>256.34805</v>
      </c>
      <c r="E6654" s="5">
        <f>IF($F$2=0," - ",Tabla1[[#This Row],[Base para Mejor precio]]*(1-$F$2))</f>
        <v>230.71324499999997</v>
      </c>
      <c r="F6654" s="4" t="s">
        <v>6</v>
      </c>
      <c r="G6654" s="16" t="s">
        <v>6131</v>
      </c>
      <c r="H6654" s="5">
        <f>IFERROR(IF($F$3=0,"-",Tabla1[[#This Row],[Precio de Cliente neto]]*(1+$F$3)),"-")</f>
        <v>384.52207499999997</v>
      </c>
      <c r="I6654" s="5">
        <v>366.2115</v>
      </c>
      <c r="J6654" s="5">
        <v>329.59035</v>
      </c>
      <c r="K6654" s="26">
        <v>0.21</v>
      </c>
    </row>
    <row r="6655" spans="1:11">
      <c r="A6655" s="4">
        <v>41395</v>
      </c>
      <c r="B6655" t="s">
        <v>4711</v>
      </c>
      <c r="C6655" s="5">
        <f>IF($F$2=0," - ",Tabla1[[#This Row],[Base Precio de Lista neto]])</f>
        <v>419.68889999999999</v>
      </c>
      <c r="D6655" s="5">
        <f>IF($F$2=0," - ",Tabla1[[#This Row],[Base Precio de Lista neto]]*(1-$F$2))</f>
        <v>293.78222999999997</v>
      </c>
      <c r="E6655" s="5">
        <f>IF($F$2=0," - ",Tabla1[[#This Row],[Base para Mejor precio]]*(1-$F$2))</f>
        <v>264.40400699999998</v>
      </c>
      <c r="F6655" s="4" t="s">
        <v>6</v>
      </c>
      <c r="G6655" s="16" t="s">
        <v>6131</v>
      </c>
      <c r="H6655" s="5">
        <f>IFERROR(IF($F$3=0,"-",Tabla1[[#This Row],[Precio de Cliente neto]]*(1+$F$3)),"-")</f>
        <v>440.67334499999993</v>
      </c>
      <c r="I6655" s="5">
        <v>419.68889999999999</v>
      </c>
      <c r="J6655" s="5">
        <v>377.72001</v>
      </c>
      <c r="K6655" s="26">
        <v>0.21</v>
      </c>
    </row>
    <row r="6656" spans="1:11">
      <c r="A6656" s="4">
        <v>41396</v>
      </c>
      <c r="B6656" t="s">
        <v>4712</v>
      </c>
      <c r="C6656" s="5">
        <f>IF($F$2=0," - ",Tabla1[[#This Row],[Base Precio de Lista neto]])</f>
        <v>292.62380000000002</v>
      </c>
      <c r="D6656" s="5">
        <f>IF($F$2=0," - ",Tabla1[[#This Row],[Base Precio de Lista neto]]*(1-$F$2))</f>
        <v>204.83665999999999</v>
      </c>
      <c r="E6656" s="5">
        <f>IF($F$2=0," - ",Tabla1[[#This Row],[Base para Mejor precio]]*(1-$F$2))</f>
        <v>184.352994</v>
      </c>
      <c r="F6656" s="4" t="s">
        <v>6</v>
      </c>
      <c r="G6656" s="16" t="s">
        <v>6131</v>
      </c>
      <c r="H6656" s="5">
        <f>IFERROR(IF($F$3=0,"-",Tabla1[[#This Row],[Precio de Cliente neto]]*(1+$F$3)),"-")</f>
        <v>307.25499000000002</v>
      </c>
      <c r="I6656" s="5">
        <v>292.62380000000002</v>
      </c>
      <c r="J6656" s="5">
        <v>263.36142000000001</v>
      </c>
      <c r="K6656" s="26">
        <v>0.21</v>
      </c>
    </row>
    <row r="6657" spans="1:11">
      <c r="A6657" s="4">
        <v>41397</v>
      </c>
      <c r="B6657" t="s">
        <v>4713</v>
      </c>
      <c r="C6657" s="5">
        <f>IF($F$2=0," - ",Tabla1[[#This Row],[Base Precio de Lista neto]])</f>
        <v>505.47789999999998</v>
      </c>
      <c r="D6657" s="5">
        <f>IF($F$2=0," - ",Tabla1[[#This Row],[Base Precio de Lista neto]]*(1-$F$2))</f>
        <v>353.83452999999997</v>
      </c>
      <c r="E6657" s="5">
        <f>IF($F$2=0," - ",Tabla1[[#This Row],[Base para Mejor precio]]*(1-$F$2))</f>
        <v>318.451077</v>
      </c>
      <c r="F6657" s="4" t="s">
        <v>6</v>
      </c>
      <c r="G6657" s="16" t="s">
        <v>6131</v>
      </c>
      <c r="H6657" s="5">
        <f>IFERROR(IF($F$3=0,"-",Tabla1[[#This Row],[Precio de Cliente neto]]*(1+$F$3)),"-")</f>
        <v>530.7517949999999</v>
      </c>
      <c r="I6657" s="5">
        <v>505.47789999999998</v>
      </c>
      <c r="J6657" s="5">
        <v>454.93011000000001</v>
      </c>
      <c r="K6657" s="26">
        <v>0.21</v>
      </c>
    </row>
    <row r="6658" spans="1:11">
      <c r="A6658" s="4">
        <v>41398</v>
      </c>
      <c r="B6658" t="s">
        <v>4714</v>
      </c>
      <c r="C6658" s="5">
        <f>IF($F$2=0," - ",Tabla1[[#This Row],[Base Precio de Lista neto]])</f>
        <v>59.459600000000002</v>
      </c>
      <c r="D6658" s="5">
        <f>IF($F$2=0," - ",Tabla1[[#This Row],[Base Precio de Lista neto]]*(1-$F$2))</f>
        <v>41.621719999999996</v>
      </c>
      <c r="E6658" s="5">
        <f>IF($F$2=0," - ",Tabla1[[#This Row],[Base para Mejor precio]]*(1-$F$2))</f>
        <v>37.459547999999998</v>
      </c>
      <c r="F6658" s="4" t="s">
        <v>6</v>
      </c>
      <c r="G6658" s="16" t="s">
        <v>6131</v>
      </c>
      <c r="H6658" s="5">
        <f>IFERROR(IF($F$3=0,"-",Tabla1[[#This Row],[Precio de Cliente neto]]*(1+$F$3)),"-")</f>
        <v>62.432579999999994</v>
      </c>
      <c r="I6658" s="5">
        <v>59.459600000000002</v>
      </c>
      <c r="J6658" s="5">
        <v>53.513640000000002</v>
      </c>
      <c r="K6658" s="26">
        <v>0.21</v>
      </c>
    </row>
    <row r="6659" spans="1:11">
      <c r="A6659" s="4">
        <v>41399</v>
      </c>
      <c r="B6659" t="s">
        <v>4715</v>
      </c>
      <c r="C6659" s="5">
        <f>IF($F$2=0," - ",Tabla1[[#This Row],[Base Precio de Lista neto]])</f>
        <v>262.63990000000001</v>
      </c>
      <c r="D6659" s="5">
        <f>IF($F$2=0," - ",Tabla1[[#This Row],[Base Precio de Lista neto]]*(1-$F$2))</f>
        <v>183.84792999999999</v>
      </c>
      <c r="E6659" s="5">
        <f>IF($F$2=0," - ",Tabla1[[#This Row],[Base para Mejor precio]]*(1-$F$2))</f>
        <v>165.46313699999999</v>
      </c>
      <c r="F6659" s="4" t="s">
        <v>6</v>
      </c>
      <c r="G6659" s="16" t="s">
        <v>6131</v>
      </c>
      <c r="H6659" s="5">
        <f>IFERROR(IF($F$3=0,"-",Tabla1[[#This Row],[Precio de Cliente neto]]*(1+$F$3)),"-")</f>
        <v>275.77189499999997</v>
      </c>
      <c r="I6659" s="5">
        <v>262.63990000000001</v>
      </c>
      <c r="J6659" s="5">
        <v>236.37591</v>
      </c>
      <c r="K6659" s="26">
        <v>0.21</v>
      </c>
    </row>
    <row r="6660" spans="1:11">
      <c r="A6660" s="4">
        <v>41400</v>
      </c>
      <c r="B6660" t="s">
        <v>4716</v>
      </c>
      <c r="C6660" s="5">
        <f>IF($F$2=0," - ",Tabla1[[#This Row],[Base Precio de Lista neto]])</f>
        <v>931.94939999999997</v>
      </c>
      <c r="D6660" s="5">
        <f>IF($F$2=0," - ",Tabla1[[#This Row],[Base Precio de Lista neto]]*(1-$F$2))</f>
        <v>652.36457999999993</v>
      </c>
      <c r="E6660" s="5">
        <f>IF($F$2=0," - ",Tabla1[[#This Row],[Base para Mejor precio]]*(1-$F$2))</f>
        <v>587.12812199999996</v>
      </c>
      <c r="F6660" s="4" t="s">
        <v>6</v>
      </c>
      <c r="G6660" s="16" t="s">
        <v>6131</v>
      </c>
      <c r="H6660" s="5">
        <f>IFERROR(IF($F$3=0,"-",Tabla1[[#This Row],[Precio de Cliente neto]]*(1+$F$3)),"-")</f>
        <v>978.5468699999999</v>
      </c>
      <c r="I6660" s="5">
        <v>931.94939999999997</v>
      </c>
      <c r="J6660" s="5">
        <v>838.75445999999999</v>
      </c>
      <c r="K6660" s="26">
        <v>0.21</v>
      </c>
    </row>
    <row r="6661" spans="1:11">
      <c r="A6661" s="4">
        <v>41401</v>
      </c>
      <c r="B6661" t="s">
        <v>4717</v>
      </c>
      <c r="C6661" s="5">
        <f>IF($F$2=0," - ",Tabla1[[#This Row],[Base Precio de Lista neto]])</f>
        <v>19388.150099999999</v>
      </c>
      <c r="D6661" s="5">
        <f>IF($F$2=0," - ",Tabla1[[#This Row],[Base Precio de Lista neto]]*(1-$F$2))</f>
        <v>13571.705069999998</v>
      </c>
      <c r="E6661" s="5">
        <f>IF($F$2=0," - ",Tabla1[[#This Row],[Base para Mejor precio]]*(1-$F$2))</f>
        <v>12214.534562999999</v>
      </c>
      <c r="F6661" s="4" t="s">
        <v>6</v>
      </c>
      <c r="G6661" s="16" t="s">
        <v>6131</v>
      </c>
      <c r="H6661" s="5">
        <f>IFERROR(IF($F$3=0,"-",Tabla1[[#This Row],[Precio de Cliente neto]]*(1+$F$3)),"-")</f>
        <v>20357.557604999998</v>
      </c>
      <c r="I6661" s="5">
        <v>19388.150099999999</v>
      </c>
      <c r="J6661" s="5">
        <v>17449.33509</v>
      </c>
      <c r="K6661" s="26">
        <v>0.21</v>
      </c>
    </row>
    <row r="6662" spans="1:11">
      <c r="A6662" s="4">
        <v>41402</v>
      </c>
      <c r="B6662" t="s">
        <v>4718</v>
      </c>
      <c r="C6662" s="5">
        <f>IF($F$2=0," - ",Tabla1[[#This Row],[Base Precio de Lista neto]])</f>
        <v>13961.2358</v>
      </c>
      <c r="D6662" s="5">
        <f>IF($F$2=0," - ",Tabla1[[#This Row],[Base Precio de Lista neto]]*(1-$F$2))</f>
        <v>9772.8650600000001</v>
      </c>
      <c r="E6662" s="5">
        <f>IF($F$2=0," - ",Tabla1[[#This Row],[Base para Mejor precio]]*(1-$F$2))</f>
        <v>8795.5785539999997</v>
      </c>
      <c r="F6662" s="4" t="s">
        <v>6</v>
      </c>
      <c r="G6662" s="16" t="s">
        <v>6131</v>
      </c>
      <c r="H6662" s="5">
        <f>IFERROR(IF($F$3=0,"-",Tabla1[[#This Row],[Precio de Cliente neto]]*(1+$F$3)),"-")</f>
        <v>14659.29759</v>
      </c>
      <c r="I6662" s="5">
        <v>13961.2358</v>
      </c>
      <c r="J6662" s="5">
        <v>12565.112220000001</v>
      </c>
      <c r="K6662" s="26">
        <v>0.21</v>
      </c>
    </row>
    <row r="6663" spans="1:11">
      <c r="A6663" s="4">
        <v>41429</v>
      </c>
      <c r="B6663" t="s">
        <v>4719</v>
      </c>
      <c r="C6663" s="5">
        <f>IF($F$2=0," - ",Tabla1[[#This Row],[Base Precio de Lista neto]])</f>
        <v>0.38169999999999998</v>
      </c>
      <c r="D6663" s="5">
        <f>IF($F$2=0," - ",Tabla1[[#This Row],[Base Precio de Lista neto]]*(1-$F$2))</f>
        <v>0.26718999999999998</v>
      </c>
      <c r="E6663" s="5">
        <f>IF($F$2=0," - ",Tabla1[[#This Row],[Base para Mejor precio]]*(1-$F$2))</f>
        <v>0.24047099999999999</v>
      </c>
      <c r="F6663" s="4" t="s">
        <v>6</v>
      </c>
      <c r="G6663" s="16" t="s">
        <v>6131</v>
      </c>
      <c r="H6663" s="5">
        <f>IFERROR(IF($F$3=0,"-",Tabla1[[#This Row],[Precio de Cliente neto]]*(1+$F$3)),"-")</f>
        <v>0.40078499999999995</v>
      </c>
      <c r="I6663" s="5">
        <v>0.38169999999999998</v>
      </c>
      <c r="J6663" s="5">
        <v>0.34353</v>
      </c>
      <c r="K6663" s="26">
        <v>0.21</v>
      </c>
    </row>
    <row r="6664" spans="1:11">
      <c r="A6664" s="4">
        <v>41431</v>
      </c>
      <c r="B6664" t="s">
        <v>9834</v>
      </c>
      <c r="C6664" s="5">
        <f>IF($F$2=0," - ",Tabla1[[#This Row],[Base Precio de Lista neto]])</f>
        <v>2.4697</v>
      </c>
      <c r="D6664" s="5">
        <f>IF($F$2=0," - ",Tabla1[[#This Row],[Base Precio de Lista neto]]*(1-$F$2))</f>
        <v>1.7287899999999998</v>
      </c>
      <c r="E6664" s="5">
        <f>IF($F$2=0," - ",Tabla1[[#This Row],[Base para Mejor precio]]*(1-$F$2))</f>
        <v>1.5559109999999998</v>
      </c>
      <c r="F6664" s="4" t="s">
        <v>4</v>
      </c>
      <c r="G6664" s="16" t="s">
        <v>6131</v>
      </c>
      <c r="H6664" s="5">
        <f>IFERROR(IF($F$3=0,"-",Tabla1[[#This Row],[Precio de Cliente neto]]*(1+$F$3)),"-")</f>
        <v>2.5931849999999996</v>
      </c>
      <c r="I6664" s="5">
        <v>2.4697</v>
      </c>
      <c r="J6664" s="5">
        <v>2.2227299999999999</v>
      </c>
      <c r="K6664" s="26">
        <v>0.21</v>
      </c>
    </row>
    <row r="6665" spans="1:11">
      <c r="A6665" s="4">
        <v>41432</v>
      </c>
      <c r="B6665" t="s">
        <v>4720</v>
      </c>
      <c r="C6665" s="5">
        <f>IF($F$2=0," - ",Tabla1[[#This Row],[Base Precio de Lista neto]])</f>
        <v>2.9784000000000002</v>
      </c>
      <c r="D6665" s="5">
        <f>IF($F$2=0," - ",Tabla1[[#This Row],[Base Precio de Lista neto]]*(1-$F$2))</f>
        <v>2.0848800000000001</v>
      </c>
      <c r="E6665" s="5">
        <f>IF($F$2=0," - ",Tabla1[[#This Row],[Base para Mejor precio]]*(1-$F$2))</f>
        <v>1.8763919999999998</v>
      </c>
      <c r="F6665" s="4" t="s">
        <v>4</v>
      </c>
      <c r="G6665" s="16" t="s">
        <v>6131</v>
      </c>
      <c r="H6665" s="5">
        <f>IFERROR(IF($F$3=0,"-",Tabla1[[#This Row],[Precio de Cliente neto]]*(1+$F$3)),"-")</f>
        <v>3.1273200000000001</v>
      </c>
      <c r="I6665" s="5">
        <v>2.9784000000000002</v>
      </c>
      <c r="J6665" s="5">
        <v>2.6805599999999998</v>
      </c>
      <c r="K6665" s="26">
        <v>0.21</v>
      </c>
    </row>
    <row r="6666" spans="1:11">
      <c r="A6666" s="4">
        <v>41433</v>
      </c>
      <c r="B6666" t="s">
        <v>4721</v>
      </c>
      <c r="C6666" s="5">
        <f>IF($F$2=0," - ",Tabla1[[#This Row],[Base Precio de Lista neto]])</f>
        <v>3.1030000000000002</v>
      </c>
      <c r="D6666" s="5">
        <f>IF($F$2=0," - ",Tabla1[[#This Row],[Base Precio de Lista neto]]*(1-$F$2))</f>
        <v>2.1720999999999999</v>
      </c>
      <c r="E6666" s="5">
        <f>IF($F$2=0," - ",Tabla1[[#This Row],[Base para Mejor precio]]*(1-$F$2))</f>
        <v>1.9548899999999998</v>
      </c>
      <c r="F6666" s="4" t="s">
        <v>4</v>
      </c>
      <c r="G6666" s="16" t="s">
        <v>6131</v>
      </c>
      <c r="H6666" s="5">
        <f>IFERROR(IF($F$3=0,"-",Tabla1[[#This Row],[Precio de Cliente neto]]*(1+$F$3)),"-")</f>
        <v>3.2581499999999997</v>
      </c>
      <c r="I6666" s="5">
        <v>3.1030000000000002</v>
      </c>
      <c r="J6666" s="5">
        <v>2.7927</v>
      </c>
      <c r="K6666" s="26">
        <v>0.21</v>
      </c>
    </row>
    <row r="6667" spans="1:11">
      <c r="A6667" s="4">
        <v>41434</v>
      </c>
      <c r="B6667" t="s">
        <v>4722</v>
      </c>
      <c r="C6667" s="5">
        <f>IF($F$2=0," - ",Tabla1[[#This Row],[Base Precio de Lista neto]])</f>
        <v>3.2479</v>
      </c>
      <c r="D6667" s="5">
        <f>IF($F$2=0," - ",Tabla1[[#This Row],[Base Precio de Lista neto]]*(1-$F$2))</f>
        <v>2.2735300000000001</v>
      </c>
      <c r="E6667" s="5">
        <f>IF($F$2=0," - ",Tabla1[[#This Row],[Base para Mejor precio]]*(1-$F$2))</f>
        <v>2.0461769999999997</v>
      </c>
      <c r="F6667" s="4" t="s">
        <v>4</v>
      </c>
      <c r="G6667" s="16" t="s">
        <v>6131</v>
      </c>
      <c r="H6667" s="5">
        <f>IFERROR(IF($F$3=0,"-",Tabla1[[#This Row],[Precio de Cliente neto]]*(1+$F$3)),"-")</f>
        <v>3.4102950000000001</v>
      </c>
      <c r="I6667" s="5">
        <v>3.2479</v>
      </c>
      <c r="J6667" s="5">
        <v>2.9231099999999999</v>
      </c>
      <c r="K6667" s="26">
        <v>0.21</v>
      </c>
    </row>
    <row r="6668" spans="1:11">
      <c r="A6668" s="4">
        <v>41435</v>
      </c>
      <c r="B6668" t="s">
        <v>4723</v>
      </c>
      <c r="C6668" s="5">
        <f>IF($F$2=0," - ",Tabla1[[#This Row],[Base Precio de Lista neto]])</f>
        <v>4.2857000000000003</v>
      </c>
      <c r="D6668" s="5">
        <f>IF($F$2=0," - ",Tabla1[[#This Row],[Base Precio de Lista neto]]*(1-$F$2))</f>
        <v>2.9999899999999999</v>
      </c>
      <c r="E6668" s="5">
        <f>IF($F$2=0," - ",Tabla1[[#This Row],[Base para Mejor precio]]*(1-$F$2))</f>
        <v>2.6999909999999998</v>
      </c>
      <c r="F6668" s="4" t="s">
        <v>4</v>
      </c>
      <c r="G6668" s="16" t="s">
        <v>6131</v>
      </c>
      <c r="H6668" s="5">
        <f>IFERROR(IF($F$3=0,"-",Tabla1[[#This Row],[Precio de Cliente neto]]*(1+$F$3)),"-")</f>
        <v>4.4999849999999997</v>
      </c>
      <c r="I6668" s="5">
        <v>4.2857000000000003</v>
      </c>
      <c r="J6668" s="5">
        <v>3.8571300000000002</v>
      </c>
      <c r="K6668" s="26">
        <v>0.21</v>
      </c>
    </row>
    <row r="6669" spans="1:11">
      <c r="A6669" s="4">
        <v>41436</v>
      </c>
      <c r="B6669" t="s">
        <v>4724</v>
      </c>
      <c r="C6669" s="5">
        <f>IF($F$2=0," - ",Tabla1[[#This Row],[Base Precio de Lista neto]])</f>
        <v>2.6852999999999998</v>
      </c>
      <c r="D6669" s="5">
        <f>IF($F$2=0," - ",Tabla1[[#This Row],[Base Precio de Lista neto]]*(1-$F$2))</f>
        <v>1.8797099999999998</v>
      </c>
      <c r="E6669" s="5">
        <f>IF($F$2=0," - ",Tabla1[[#This Row],[Base para Mejor precio]]*(1-$F$2))</f>
        <v>1.6917389999999999</v>
      </c>
      <c r="F6669" s="4" t="s">
        <v>4</v>
      </c>
      <c r="G6669" s="16" t="s">
        <v>6131</v>
      </c>
      <c r="H6669" s="5">
        <f>IFERROR(IF($F$3=0,"-",Tabla1[[#This Row],[Precio de Cliente neto]]*(1+$F$3)),"-")</f>
        <v>2.8195649999999999</v>
      </c>
      <c r="I6669" s="5">
        <v>2.6852999999999998</v>
      </c>
      <c r="J6669" s="5">
        <v>2.4167700000000001</v>
      </c>
      <c r="K6669" s="26">
        <v>0.21</v>
      </c>
    </row>
    <row r="6670" spans="1:11">
      <c r="A6670" s="4">
        <v>41437</v>
      </c>
      <c r="B6670" t="s">
        <v>4725</v>
      </c>
      <c r="C6670" s="5">
        <f>IF($F$2=0," - ",Tabla1[[#This Row],[Base Precio de Lista neto]])</f>
        <v>2.8849999999999998</v>
      </c>
      <c r="D6670" s="5">
        <f>IF($F$2=0," - ",Tabla1[[#This Row],[Base Precio de Lista neto]]*(1-$F$2))</f>
        <v>2.0194999999999999</v>
      </c>
      <c r="E6670" s="5">
        <f>IF($F$2=0," - ",Tabla1[[#This Row],[Base para Mejor precio]]*(1-$F$2))</f>
        <v>1.8175499999999998</v>
      </c>
      <c r="F6670" s="4" t="s">
        <v>4</v>
      </c>
      <c r="G6670" s="16" t="s">
        <v>6131</v>
      </c>
      <c r="H6670" s="5">
        <f>IFERROR(IF($F$3=0,"-",Tabla1[[#This Row],[Precio de Cliente neto]]*(1+$F$3)),"-")</f>
        <v>3.0292499999999998</v>
      </c>
      <c r="I6670" s="5">
        <v>2.8849999999999998</v>
      </c>
      <c r="J6670" s="5">
        <v>2.5964999999999998</v>
      </c>
      <c r="K6670" s="26">
        <v>0.21</v>
      </c>
    </row>
    <row r="6671" spans="1:11">
      <c r="A6671" s="4">
        <v>41438</v>
      </c>
      <c r="B6671" t="s">
        <v>4726</v>
      </c>
      <c r="C6671" s="5">
        <f>IF($F$2=0," - ",Tabla1[[#This Row],[Base Precio de Lista neto]])</f>
        <v>3.1751999999999998</v>
      </c>
      <c r="D6671" s="5">
        <f>IF($F$2=0," - ",Tabla1[[#This Row],[Base Precio de Lista neto]]*(1-$F$2))</f>
        <v>2.2226399999999997</v>
      </c>
      <c r="E6671" s="5">
        <f>IF($F$2=0," - ",Tabla1[[#This Row],[Base para Mejor precio]]*(1-$F$2))</f>
        <v>2.0003760000000002</v>
      </c>
      <c r="F6671" s="4" t="s">
        <v>4</v>
      </c>
      <c r="G6671" s="16" t="s">
        <v>6131</v>
      </c>
      <c r="H6671" s="5">
        <f>IFERROR(IF($F$3=0,"-",Tabla1[[#This Row],[Precio de Cliente neto]]*(1+$F$3)),"-")</f>
        <v>3.3339599999999994</v>
      </c>
      <c r="I6671" s="5">
        <v>3.1751999999999998</v>
      </c>
      <c r="J6671" s="5">
        <v>2.8576800000000002</v>
      </c>
      <c r="K6671" s="26">
        <v>0.21</v>
      </c>
    </row>
    <row r="6672" spans="1:11">
      <c r="A6672" s="4">
        <v>41439</v>
      </c>
      <c r="B6672" t="s">
        <v>4727</v>
      </c>
      <c r="C6672" s="5">
        <f>IF($F$2=0," - ",Tabla1[[#This Row],[Base Precio de Lista neto]])</f>
        <v>3.6943999999999999</v>
      </c>
      <c r="D6672" s="5">
        <f>IF($F$2=0," - ",Tabla1[[#This Row],[Base Precio de Lista neto]]*(1-$F$2))</f>
        <v>2.5860799999999999</v>
      </c>
      <c r="E6672" s="5">
        <f>IF($F$2=0," - ",Tabla1[[#This Row],[Base para Mejor precio]]*(1-$F$2))</f>
        <v>2.3274719999999998</v>
      </c>
      <c r="F6672" s="4" t="s">
        <v>4</v>
      </c>
      <c r="G6672" s="16" t="s">
        <v>6131</v>
      </c>
      <c r="H6672" s="5">
        <f>IFERROR(IF($F$3=0,"-",Tabla1[[#This Row],[Precio de Cliente neto]]*(1+$F$3)),"-")</f>
        <v>3.8791199999999999</v>
      </c>
      <c r="I6672" s="5">
        <v>3.6943999999999999</v>
      </c>
      <c r="J6672" s="5">
        <v>3.3249599999999999</v>
      </c>
      <c r="K6672" s="26">
        <v>0.21</v>
      </c>
    </row>
    <row r="6673" spans="1:11">
      <c r="A6673" s="4">
        <v>41440</v>
      </c>
      <c r="B6673" t="s">
        <v>4728</v>
      </c>
      <c r="C6673" s="5">
        <f>IF($F$2=0," - ",Tabla1[[#This Row],[Base Precio de Lista neto]])</f>
        <v>4.5867000000000004</v>
      </c>
      <c r="D6673" s="5">
        <f>IF($F$2=0," - ",Tabla1[[#This Row],[Base Precio de Lista neto]]*(1-$F$2))</f>
        <v>3.21069</v>
      </c>
      <c r="E6673" s="5">
        <f>IF($F$2=0," - ",Tabla1[[#This Row],[Base para Mejor precio]]*(1-$F$2))</f>
        <v>2.8896209999999996</v>
      </c>
      <c r="F6673" s="4" t="s">
        <v>4</v>
      </c>
      <c r="G6673" s="16" t="s">
        <v>6131</v>
      </c>
      <c r="H6673" s="5">
        <f>IFERROR(IF($F$3=0,"-",Tabla1[[#This Row],[Precio de Cliente neto]]*(1+$F$3)),"-")</f>
        <v>4.8160350000000003</v>
      </c>
      <c r="I6673" s="5">
        <v>4.5867000000000004</v>
      </c>
      <c r="J6673" s="5">
        <v>4.1280299999999999</v>
      </c>
      <c r="K6673" s="26">
        <v>0.21</v>
      </c>
    </row>
    <row r="6674" spans="1:11">
      <c r="A6674" s="4">
        <v>41441</v>
      </c>
      <c r="B6674" t="s">
        <v>4729</v>
      </c>
      <c r="C6674" s="5">
        <f>IF($F$2=0," - ",Tabla1[[#This Row],[Base Precio de Lista neto]])</f>
        <v>5.1989999999999998</v>
      </c>
      <c r="D6674" s="5">
        <f>IF($F$2=0," - ",Tabla1[[#This Row],[Base Precio de Lista neto]]*(1-$F$2))</f>
        <v>3.6392999999999995</v>
      </c>
      <c r="E6674" s="5">
        <f>IF($F$2=0," - ",Tabla1[[#This Row],[Base para Mejor precio]]*(1-$F$2))</f>
        <v>3.2753699999999997</v>
      </c>
      <c r="F6674" s="4" t="s">
        <v>4</v>
      </c>
      <c r="G6674" s="16" t="s">
        <v>6131</v>
      </c>
      <c r="H6674" s="5">
        <f>IFERROR(IF($F$3=0,"-",Tabla1[[#This Row],[Precio de Cliente neto]]*(1+$F$3)),"-")</f>
        <v>5.4589499999999997</v>
      </c>
      <c r="I6674" s="5">
        <v>5.1989999999999998</v>
      </c>
      <c r="J6674" s="5">
        <v>4.6791</v>
      </c>
      <c r="K6674" s="26">
        <v>0.21</v>
      </c>
    </row>
    <row r="6675" spans="1:11">
      <c r="A6675" s="4">
        <v>41442</v>
      </c>
      <c r="B6675" t="s">
        <v>4730</v>
      </c>
      <c r="C6675" s="5">
        <f>IF($F$2=0," - ",Tabla1[[#This Row],[Base Precio de Lista neto]])</f>
        <v>5.5727000000000002</v>
      </c>
      <c r="D6675" s="5">
        <f>IF($F$2=0," - ",Tabla1[[#This Row],[Base Precio de Lista neto]]*(1-$F$2))</f>
        <v>3.90089</v>
      </c>
      <c r="E6675" s="5">
        <f>IF($F$2=0," - ",Tabla1[[#This Row],[Base para Mejor precio]]*(1-$F$2))</f>
        <v>3.5108009999999998</v>
      </c>
      <c r="F6675" s="4" t="s">
        <v>4</v>
      </c>
      <c r="G6675" s="16" t="s">
        <v>6131</v>
      </c>
      <c r="H6675" s="5">
        <f>IFERROR(IF($F$3=0,"-",Tabla1[[#This Row],[Precio de Cliente neto]]*(1+$F$3)),"-")</f>
        <v>5.8513349999999997</v>
      </c>
      <c r="I6675" s="5">
        <v>5.5727000000000002</v>
      </c>
      <c r="J6675" s="5">
        <v>5.0154300000000003</v>
      </c>
      <c r="K6675" s="26">
        <v>0.21</v>
      </c>
    </row>
    <row r="6676" spans="1:11">
      <c r="A6676" s="4">
        <v>41443</v>
      </c>
      <c r="B6676" t="s">
        <v>4731</v>
      </c>
      <c r="C6676" s="5">
        <f>IF($F$2=0," - ",Tabla1[[#This Row],[Base Precio de Lista neto]])</f>
        <v>6.7245999999999997</v>
      </c>
      <c r="D6676" s="5">
        <f>IF($F$2=0," - ",Tabla1[[#This Row],[Base Precio de Lista neto]]*(1-$F$2))</f>
        <v>4.7072199999999995</v>
      </c>
      <c r="E6676" s="5">
        <f>IF($F$2=0," - ",Tabla1[[#This Row],[Base para Mejor precio]]*(1-$F$2))</f>
        <v>4.2364979999999992</v>
      </c>
      <c r="F6676" s="4" t="s">
        <v>4</v>
      </c>
      <c r="G6676" s="16" t="s">
        <v>6131</v>
      </c>
      <c r="H6676" s="5">
        <f>IFERROR(IF($F$3=0,"-",Tabla1[[#This Row],[Precio de Cliente neto]]*(1+$F$3)),"-")</f>
        <v>7.0608299999999993</v>
      </c>
      <c r="I6676" s="5">
        <v>6.7245999999999997</v>
      </c>
      <c r="J6676" s="5">
        <v>6.0521399999999996</v>
      </c>
      <c r="K6676" s="26">
        <v>0.21</v>
      </c>
    </row>
    <row r="6677" spans="1:11">
      <c r="A6677" s="4">
        <v>41444</v>
      </c>
      <c r="B6677" t="s">
        <v>6028</v>
      </c>
      <c r="C6677" s="5">
        <f>IF($F$2=0," - ",Tabla1[[#This Row],[Base Precio de Lista neto]])</f>
        <v>1202.2442000000001</v>
      </c>
      <c r="D6677" s="5">
        <f>IF($F$2=0," - ",Tabla1[[#This Row],[Base Precio de Lista neto]]*(1-$F$2))</f>
        <v>841.57094000000006</v>
      </c>
      <c r="E6677" s="5">
        <f>IF($F$2=0," - ",Tabla1[[#This Row],[Base para Mejor precio]]*(1-$F$2))</f>
        <v>757.41384600000004</v>
      </c>
      <c r="F6677" s="4" t="s">
        <v>6</v>
      </c>
      <c r="G6677" s="16" t="s">
        <v>6131</v>
      </c>
      <c r="H6677" s="5">
        <f>IFERROR(IF($F$3=0,"-",Tabla1[[#This Row],[Precio de Cliente neto]]*(1+$F$3)),"-")</f>
        <v>1262.3564100000001</v>
      </c>
      <c r="I6677" s="5">
        <v>1202.2442000000001</v>
      </c>
      <c r="J6677" s="5">
        <v>1082.0197800000001</v>
      </c>
      <c r="K6677" s="26">
        <v>0.21</v>
      </c>
    </row>
    <row r="6678" spans="1:11">
      <c r="A6678" s="4">
        <v>41447</v>
      </c>
      <c r="B6678" t="s">
        <v>4732</v>
      </c>
      <c r="C6678" s="5">
        <f>IF($F$2=0," - ",Tabla1[[#This Row],[Base Precio de Lista neto]])</f>
        <v>4.4622999999999999</v>
      </c>
      <c r="D6678" s="5">
        <f>IF($F$2=0," - ",Tabla1[[#This Row],[Base Precio de Lista neto]]*(1-$F$2))</f>
        <v>3.1236099999999998</v>
      </c>
      <c r="E6678" s="5">
        <f>IF($F$2=0," - ",Tabla1[[#This Row],[Base para Mejor precio]]*(1-$F$2))</f>
        <v>2.8112489999999997</v>
      </c>
      <c r="F6678" s="4" t="s">
        <v>4</v>
      </c>
      <c r="G6678" s="16" t="s">
        <v>6131</v>
      </c>
      <c r="H6678" s="5">
        <f>IFERROR(IF($F$3=0,"-",Tabla1[[#This Row],[Precio de Cliente neto]]*(1+$F$3)),"-")</f>
        <v>4.6854149999999999</v>
      </c>
      <c r="I6678" s="5">
        <v>4.4622999999999999</v>
      </c>
      <c r="J6678" s="5">
        <v>4.01607</v>
      </c>
      <c r="K6678" s="26">
        <v>0.21</v>
      </c>
    </row>
    <row r="6679" spans="1:11">
      <c r="A6679" s="4">
        <v>41448</v>
      </c>
      <c r="B6679" t="s">
        <v>4733</v>
      </c>
      <c r="C6679" s="5">
        <f>IF($F$2=0," - ",Tabla1[[#This Row],[Base Precio de Lista neto]])</f>
        <v>5.3132000000000001</v>
      </c>
      <c r="D6679" s="5">
        <f>IF($F$2=0," - ",Tabla1[[#This Row],[Base Precio de Lista neto]]*(1-$F$2))</f>
        <v>3.7192399999999997</v>
      </c>
      <c r="E6679" s="5">
        <f>IF($F$2=0," - ",Tabla1[[#This Row],[Base para Mejor precio]]*(1-$F$2))</f>
        <v>3.3473159999999997</v>
      </c>
      <c r="F6679" s="4" t="s">
        <v>4</v>
      </c>
      <c r="G6679" s="16" t="s">
        <v>6131</v>
      </c>
      <c r="H6679" s="5">
        <f>IFERROR(IF($F$3=0,"-",Tabla1[[#This Row],[Precio de Cliente neto]]*(1+$F$3)),"-")</f>
        <v>5.5788599999999997</v>
      </c>
      <c r="I6679" s="5">
        <v>5.3132000000000001</v>
      </c>
      <c r="J6679" s="5">
        <v>4.7818800000000001</v>
      </c>
      <c r="K6679" s="26">
        <v>0.21</v>
      </c>
    </row>
    <row r="6680" spans="1:11">
      <c r="A6680" s="4">
        <v>41449</v>
      </c>
      <c r="B6680" t="s">
        <v>4734</v>
      </c>
      <c r="C6680" s="5">
        <f>IF($F$2=0," - ",Tabla1[[#This Row],[Base Precio de Lista neto]])</f>
        <v>6.0083000000000002</v>
      </c>
      <c r="D6680" s="5">
        <f>IF($F$2=0," - ",Tabla1[[#This Row],[Base Precio de Lista neto]]*(1-$F$2))</f>
        <v>4.2058099999999996</v>
      </c>
      <c r="E6680" s="5">
        <f>IF($F$2=0," - ",Tabla1[[#This Row],[Base para Mejor precio]]*(1-$F$2))</f>
        <v>3.7852289999999997</v>
      </c>
      <c r="F6680" s="4" t="s">
        <v>4</v>
      </c>
      <c r="G6680" s="16" t="s">
        <v>6131</v>
      </c>
      <c r="H6680" s="5">
        <f>IFERROR(IF($F$3=0,"-",Tabla1[[#This Row],[Precio de Cliente neto]]*(1+$F$3)),"-")</f>
        <v>6.3087149999999994</v>
      </c>
      <c r="I6680" s="5">
        <v>6.0083000000000002</v>
      </c>
      <c r="J6680" s="5">
        <v>5.40747</v>
      </c>
      <c r="K6680" s="26">
        <v>0.21</v>
      </c>
    </row>
    <row r="6681" spans="1:11">
      <c r="A6681" s="4">
        <v>41450</v>
      </c>
      <c r="B6681" t="s">
        <v>4735</v>
      </c>
      <c r="C6681" s="5">
        <f>IF($F$2=0," - ",Tabla1[[#This Row],[Base Precio de Lista neto]])</f>
        <v>6.1849999999999996</v>
      </c>
      <c r="D6681" s="5">
        <f>IF($F$2=0," - ",Tabla1[[#This Row],[Base Precio de Lista neto]]*(1-$F$2))</f>
        <v>4.3294999999999995</v>
      </c>
      <c r="E6681" s="5">
        <f>IF($F$2=0," - ",Tabla1[[#This Row],[Base para Mejor precio]]*(1-$F$2))</f>
        <v>3.8965499999999995</v>
      </c>
      <c r="F6681" s="4" t="s">
        <v>4</v>
      </c>
      <c r="G6681" s="16" t="s">
        <v>6131</v>
      </c>
      <c r="H6681" s="5">
        <f>IFERROR(IF($F$3=0,"-",Tabla1[[#This Row],[Precio de Cliente neto]]*(1+$F$3)),"-")</f>
        <v>6.4942499999999992</v>
      </c>
      <c r="I6681" s="5">
        <v>6.1849999999999996</v>
      </c>
      <c r="J6681" s="5">
        <v>5.5664999999999996</v>
      </c>
      <c r="K6681" s="26">
        <v>0.21</v>
      </c>
    </row>
    <row r="6682" spans="1:11">
      <c r="A6682" s="4">
        <v>41451</v>
      </c>
      <c r="B6682" t="s">
        <v>4736</v>
      </c>
      <c r="C6682" s="5">
        <f>IF($F$2=0," - ",Tabla1[[#This Row],[Base Precio de Lista neto]])</f>
        <v>7.0772000000000004</v>
      </c>
      <c r="D6682" s="5">
        <f>IF($F$2=0," - ",Tabla1[[#This Row],[Base Precio de Lista neto]]*(1-$F$2))</f>
        <v>4.95404</v>
      </c>
      <c r="E6682" s="5">
        <f>IF($F$2=0," - ",Tabla1[[#This Row],[Base para Mejor precio]]*(1-$F$2))</f>
        <v>4.4586360000000003</v>
      </c>
      <c r="F6682" s="4" t="s">
        <v>4</v>
      </c>
      <c r="G6682" s="16" t="s">
        <v>6131</v>
      </c>
      <c r="H6682" s="5">
        <f>IFERROR(IF($F$3=0,"-",Tabla1[[#This Row],[Precio de Cliente neto]]*(1+$F$3)),"-")</f>
        <v>7.4310600000000004</v>
      </c>
      <c r="I6682" s="5">
        <v>7.0772000000000004</v>
      </c>
      <c r="J6682" s="5">
        <v>6.3694800000000003</v>
      </c>
      <c r="K6682" s="26">
        <v>0.21</v>
      </c>
    </row>
    <row r="6683" spans="1:11">
      <c r="A6683" s="4">
        <v>41452</v>
      </c>
      <c r="B6683" t="s">
        <v>4737</v>
      </c>
      <c r="C6683" s="5">
        <f>IF($F$2=0," - ",Tabla1[[#This Row],[Base Precio de Lista neto]])</f>
        <v>7.5650000000000004</v>
      </c>
      <c r="D6683" s="5">
        <f>IF($F$2=0," - ",Tabla1[[#This Row],[Base Precio de Lista neto]]*(1-$F$2))</f>
        <v>5.2954999999999997</v>
      </c>
      <c r="E6683" s="5">
        <f>IF($F$2=0," - ",Tabla1[[#This Row],[Base para Mejor precio]]*(1-$F$2))</f>
        <v>4.7659500000000001</v>
      </c>
      <c r="F6683" s="4" t="s">
        <v>4</v>
      </c>
      <c r="G6683" s="16" t="s">
        <v>6131</v>
      </c>
      <c r="H6683" s="5">
        <f>IFERROR(IF($F$3=0,"-",Tabla1[[#This Row],[Precio de Cliente neto]]*(1+$F$3)),"-")</f>
        <v>7.943249999999999</v>
      </c>
      <c r="I6683" s="5">
        <v>7.5650000000000004</v>
      </c>
      <c r="J6683" s="5">
        <v>6.8085000000000004</v>
      </c>
      <c r="K6683" s="26">
        <v>0.21</v>
      </c>
    </row>
    <row r="6684" spans="1:11">
      <c r="A6684" s="4">
        <v>41453</v>
      </c>
      <c r="B6684" t="s">
        <v>4738</v>
      </c>
      <c r="C6684" s="5">
        <f>IF($F$2=0," - ",Tabla1[[#This Row],[Base Precio de Lista neto]])</f>
        <v>8.4573</v>
      </c>
      <c r="D6684" s="5">
        <f>IF($F$2=0," - ",Tabla1[[#This Row],[Base Precio de Lista neto]]*(1-$F$2))</f>
        <v>5.9201099999999993</v>
      </c>
      <c r="E6684" s="5">
        <f>IF($F$2=0," - ",Tabla1[[#This Row],[Base para Mejor precio]]*(1-$F$2))</f>
        <v>5.3280989999999999</v>
      </c>
      <c r="F6684" s="4" t="s">
        <v>4</v>
      </c>
      <c r="G6684" s="16" t="s">
        <v>6131</v>
      </c>
      <c r="H6684" s="5">
        <f>IFERROR(IF($F$3=0,"-",Tabla1[[#This Row],[Precio de Cliente neto]]*(1+$F$3)),"-")</f>
        <v>8.8801649999999981</v>
      </c>
      <c r="I6684" s="5">
        <v>8.4573</v>
      </c>
      <c r="J6684" s="5">
        <v>7.6115700000000004</v>
      </c>
      <c r="K6684" s="26">
        <v>0.21</v>
      </c>
    </row>
    <row r="6685" spans="1:11">
      <c r="A6685" s="4">
        <v>41456</v>
      </c>
      <c r="B6685" t="s">
        <v>4739</v>
      </c>
      <c r="C6685" s="5">
        <f>IF($F$2=0," - ",Tabla1[[#This Row],[Base Precio de Lista neto]])</f>
        <v>5.9233000000000002</v>
      </c>
      <c r="D6685" s="5">
        <f>IF($F$2=0," - ",Tabla1[[#This Row],[Base Precio de Lista neto]]*(1-$F$2))</f>
        <v>4.1463099999999997</v>
      </c>
      <c r="E6685" s="5">
        <f>IF($F$2=0," - ",Tabla1[[#This Row],[Base para Mejor precio]]*(1-$F$2))</f>
        <v>3.7316789999999997</v>
      </c>
      <c r="F6685" s="4" t="s">
        <v>4</v>
      </c>
      <c r="G6685" s="16" t="s">
        <v>6131</v>
      </c>
      <c r="H6685" s="5">
        <f>IFERROR(IF($F$3=0,"-",Tabla1[[#This Row],[Precio de Cliente neto]]*(1+$F$3)),"-")</f>
        <v>6.2194649999999996</v>
      </c>
      <c r="I6685" s="5">
        <v>5.9233000000000002</v>
      </c>
      <c r="J6685" s="5">
        <v>5.3309699999999998</v>
      </c>
      <c r="K6685" s="26">
        <v>0.21</v>
      </c>
    </row>
    <row r="6686" spans="1:11">
      <c r="A6686" s="4">
        <v>41457</v>
      </c>
      <c r="B6686" t="s">
        <v>4740</v>
      </c>
      <c r="C6686" s="5">
        <f>IF($F$2=0," - ",Tabla1[[#This Row],[Base Precio de Lista neto]])</f>
        <v>6.6792999999999996</v>
      </c>
      <c r="D6686" s="5">
        <f>IF($F$2=0," - ",Tabla1[[#This Row],[Base Precio de Lista neto]]*(1-$F$2))</f>
        <v>4.6755099999999992</v>
      </c>
      <c r="E6686" s="5">
        <f>IF($F$2=0," - ",Tabla1[[#This Row],[Base para Mejor precio]]*(1-$F$2))</f>
        <v>4.2079589999999998</v>
      </c>
      <c r="F6686" s="4" t="s">
        <v>4</v>
      </c>
      <c r="G6686" s="16" t="s">
        <v>6131</v>
      </c>
      <c r="H6686" s="5">
        <f>IFERROR(IF($F$3=0,"-",Tabla1[[#This Row],[Precio de Cliente neto]]*(1+$F$3)),"-")</f>
        <v>7.0132649999999988</v>
      </c>
      <c r="I6686" s="5">
        <v>6.6792999999999996</v>
      </c>
      <c r="J6686" s="5">
        <v>6.0113700000000003</v>
      </c>
      <c r="K6686" s="26">
        <v>0.21</v>
      </c>
    </row>
    <row r="6687" spans="1:11">
      <c r="A6687" s="4">
        <v>41458</v>
      </c>
      <c r="B6687" t="s">
        <v>4741</v>
      </c>
      <c r="C6687" s="5">
        <f>IF($F$2=0," - ",Tabla1[[#This Row],[Base Precio de Lista neto]])</f>
        <v>7.5407999999999999</v>
      </c>
      <c r="D6687" s="5">
        <f>IF($F$2=0," - ",Tabla1[[#This Row],[Base Precio de Lista neto]]*(1-$F$2))</f>
        <v>5.2785599999999997</v>
      </c>
      <c r="E6687" s="5">
        <f>IF($F$2=0," - ",Tabla1[[#This Row],[Base para Mejor precio]]*(1-$F$2))</f>
        <v>4.7507039999999998</v>
      </c>
      <c r="F6687" s="4" t="s">
        <v>4</v>
      </c>
      <c r="G6687" s="16" t="s">
        <v>6131</v>
      </c>
      <c r="H6687" s="5">
        <f>IFERROR(IF($F$3=0,"-",Tabla1[[#This Row],[Precio de Cliente neto]]*(1+$F$3)),"-")</f>
        <v>7.91784</v>
      </c>
      <c r="I6687" s="5">
        <v>7.5407999999999999</v>
      </c>
      <c r="J6687" s="5">
        <v>6.7867199999999999</v>
      </c>
      <c r="K6687" s="26">
        <v>0.21</v>
      </c>
    </row>
    <row r="6688" spans="1:11">
      <c r="A6688" s="4">
        <v>41459</v>
      </c>
      <c r="B6688" t="s">
        <v>4742</v>
      </c>
      <c r="C6688" s="5">
        <f>IF($F$2=0," - ",Tabla1[[#This Row],[Base Precio de Lista neto]])</f>
        <v>8.4018999999999995</v>
      </c>
      <c r="D6688" s="5">
        <f>IF($F$2=0," - ",Tabla1[[#This Row],[Base Precio de Lista neto]]*(1-$F$2))</f>
        <v>5.8813299999999993</v>
      </c>
      <c r="E6688" s="5">
        <f>IF($F$2=0," - ",Tabla1[[#This Row],[Base para Mejor precio]]*(1-$F$2))</f>
        <v>5.2931969999999993</v>
      </c>
      <c r="F6688" s="4" t="s">
        <v>4</v>
      </c>
      <c r="G6688" s="16" t="s">
        <v>6131</v>
      </c>
      <c r="H6688" s="5">
        <f>IFERROR(IF($F$3=0,"-",Tabla1[[#This Row],[Precio de Cliente neto]]*(1+$F$3)),"-")</f>
        <v>8.8219949999999994</v>
      </c>
      <c r="I6688" s="5">
        <v>8.4018999999999995</v>
      </c>
      <c r="J6688" s="5">
        <v>7.5617099999999997</v>
      </c>
      <c r="K6688" s="26">
        <v>0.21</v>
      </c>
    </row>
    <row r="6689" spans="1:11">
      <c r="A6689" s="4">
        <v>41460</v>
      </c>
      <c r="B6689" t="s">
        <v>4743</v>
      </c>
      <c r="C6689" s="5">
        <f>IF($F$2=0," - ",Tabla1[[#This Row],[Base Precio de Lista neto]])</f>
        <v>9.4449000000000005</v>
      </c>
      <c r="D6689" s="5">
        <f>IF($F$2=0," - ",Tabla1[[#This Row],[Base Precio de Lista neto]]*(1-$F$2))</f>
        <v>6.6114300000000004</v>
      </c>
      <c r="E6689" s="5">
        <f>IF($F$2=0," - ",Tabla1[[#This Row],[Base para Mejor precio]]*(1-$F$2))</f>
        <v>5.9502870000000003</v>
      </c>
      <c r="F6689" s="4" t="s">
        <v>4</v>
      </c>
      <c r="G6689" s="16" t="s">
        <v>6131</v>
      </c>
      <c r="H6689" s="5">
        <f>IFERROR(IF($F$3=0,"-",Tabla1[[#This Row],[Precio de Cliente neto]]*(1+$F$3)),"-")</f>
        <v>9.9171450000000014</v>
      </c>
      <c r="I6689" s="5">
        <v>9.4449000000000005</v>
      </c>
      <c r="J6689" s="5">
        <v>8.5004100000000005</v>
      </c>
      <c r="K6689" s="26">
        <v>0.21</v>
      </c>
    </row>
    <row r="6690" spans="1:11">
      <c r="A6690" s="4">
        <v>41461</v>
      </c>
      <c r="B6690" t="s">
        <v>6763</v>
      </c>
      <c r="C6690" s="5">
        <f>IF($F$2=0," - ",Tabla1[[#This Row],[Base Precio de Lista neto]])</f>
        <v>10.3734</v>
      </c>
      <c r="D6690" s="5">
        <f>IF($F$2=0," - ",Tabla1[[#This Row],[Base Precio de Lista neto]]*(1-$F$2))</f>
        <v>7.2613799999999999</v>
      </c>
      <c r="E6690" s="5">
        <f>IF($F$2=0," - ",Tabla1[[#This Row],[Base para Mejor precio]]*(1-$F$2))</f>
        <v>6.5352419999999993</v>
      </c>
      <c r="F6690" s="4" t="s">
        <v>4</v>
      </c>
      <c r="G6690" s="16" t="s">
        <v>6131</v>
      </c>
      <c r="H6690" s="5">
        <f>IFERROR(IF($F$3=0,"-",Tabla1[[#This Row],[Precio de Cliente neto]]*(1+$F$3)),"-")</f>
        <v>10.89207</v>
      </c>
      <c r="I6690" s="5">
        <v>10.3734</v>
      </c>
      <c r="J6690" s="5">
        <v>9.3360599999999998</v>
      </c>
      <c r="K6690" s="26">
        <v>0.21</v>
      </c>
    </row>
    <row r="6691" spans="1:11">
      <c r="A6691" s="4">
        <v>41462</v>
      </c>
      <c r="B6691" t="s">
        <v>4744</v>
      </c>
      <c r="C6691" s="5">
        <f>IF($F$2=0," - ",Tabla1[[#This Row],[Base Precio de Lista neto]])</f>
        <v>12.0861</v>
      </c>
      <c r="D6691" s="5">
        <f>IF($F$2=0," - ",Tabla1[[#This Row],[Base Precio de Lista neto]]*(1-$F$2))</f>
        <v>8.4602699999999995</v>
      </c>
      <c r="E6691" s="5">
        <f>IF($F$2=0," - ",Tabla1[[#This Row],[Base para Mejor precio]]*(1-$F$2))</f>
        <v>7.6142429999999992</v>
      </c>
      <c r="F6691" s="4" t="s">
        <v>4</v>
      </c>
      <c r="G6691" s="16" t="s">
        <v>6131</v>
      </c>
      <c r="H6691" s="5">
        <f>IFERROR(IF($F$3=0,"-",Tabla1[[#This Row],[Precio de Cliente neto]]*(1+$F$3)),"-")</f>
        <v>12.690404999999998</v>
      </c>
      <c r="I6691" s="5">
        <v>12.0861</v>
      </c>
      <c r="J6691" s="5">
        <v>10.87749</v>
      </c>
      <c r="K6691" s="26">
        <v>0.21</v>
      </c>
    </row>
    <row r="6692" spans="1:11">
      <c r="A6692" s="4">
        <v>41463</v>
      </c>
      <c r="B6692" t="s">
        <v>4745</v>
      </c>
      <c r="C6692" s="5">
        <f>IF($F$2=0," - ",Tabla1[[#This Row],[Base Precio de Lista neto]])</f>
        <v>10.3253</v>
      </c>
      <c r="D6692" s="5">
        <f>IF($F$2=0," - ",Tabla1[[#This Row],[Base Precio de Lista neto]]*(1-$F$2))</f>
        <v>7.2277100000000001</v>
      </c>
      <c r="E6692" s="5">
        <f>IF($F$2=0," - ",Tabla1[[#This Row],[Base para Mejor precio]]*(1-$F$2))</f>
        <v>6.5049390000000002</v>
      </c>
      <c r="F6692" s="4" t="s">
        <v>4</v>
      </c>
      <c r="G6692" s="16" t="s">
        <v>6131</v>
      </c>
      <c r="H6692" s="5">
        <f>IFERROR(IF($F$3=0,"-",Tabla1[[#This Row],[Precio de Cliente neto]]*(1+$F$3)),"-")</f>
        <v>10.841564999999999</v>
      </c>
      <c r="I6692" s="5">
        <v>10.3253</v>
      </c>
      <c r="J6692" s="5">
        <v>9.2927700000000009</v>
      </c>
      <c r="K6692" s="26">
        <v>0.21</v>
      </c>
    </row>
    <row r="6693" spans="1:11">
      <c r="A6693" s="4">
        <v>41464</v>
      </c>
      <c r="B6693" t="s">
        <v>6095</v>
      </c>
      <c r="C6693" s="5">
        <f>IF($F$2=0," - ",Tabla1[[#This Row],[Base Precio de Lista neto]])</f>
        <v>12.267899999999999</v>
      </c>
      <c r="D6693" s="5">
        <f>IF($F$2=0," - ",Tabla1[[#This Row],[Base Precio de Lista neto]]*(1-$F$2))</f>
        <v>8.5875299999999992</v>
      </c>
      <c r="E6693" s="5">
        <f>IF($F$2=0," - ",Tabla1[[#This Row],[Base para Mejor precio]]*(1-$F$2))</f>
        <v>7.7287769999999991</v>
      </c>
      <c r="F6693" s="4" t="s">
        <v>4</v>
      </c>
      <c r="G6693" s="16" t="s">
        <v>6131</v>
      </c>
      <c r="H6693" s="5">
        <f>IFERROR(IF($F$3=0,"-",Tabla1[[#This Row],[Precio de Cliente neto]]*(1+$F$3)),"-")</f>
        <v>12.881294999999998</v>
      </c>
      <c r="I6693" s="5">
        <v>12.267899999999999</v>
      </c>
      <c r="J6693" s="5">
        <v>11.04111</v>
      </c>
      <c r="K6693" s="26">
        <v>0.21</v>
      </c>
    </row>
    <row r="6694" spans="1:11">
      <c r="A6694" s="4">
        <v>41465</v>
      </c>
      <c r="B6694" t="s">
        <v>8497</v>
      </c>
      <c r="C6694" s="5">
        <f>IF($F$2=0," - ",Tabla1[[#This Row],[Base Precio de Lista neto]])</f>
        <v>12.7753</v>
      </c>
      <c r="D6694" s="5">
        <f>IF($F$2=0," - ",Tabla1[[#This Row],[Base Precio de Lista neto]]*(1-$F$2))</f>
        <v>8.9427099999999999</v>
      </c>
      <c r="E6694" s="5">
        <f>IF($F$2=0," - ",Tabla1[[#This Row],[Base para Mejor precio]]*(1-$F$2))</f>
        <v>8.0484389999999983</v>
      </c>
      <c r="F6694" s="4" t="s">
        <v>4</v>
      </c>
      <c r="G6694" s="16" t="s">
        <v>6131</v>
      </c>
      <c r="H6694" s="5">
        <f>IFERROR(IF($F$3=0,"-",Tabla1[[#This Row],[Precio de Cliente neto]]*(1+$F$3)),"-")</f>
        <v>13.414065000000001</v>
      </c>
      <c r="I6694" s="5">
        <v>12.7753</v>
      </c>
      <c r="J6694" s="5">
        <v>11.497769999999999</v>
      </c>
      <c r="K6694" s="26">
        <v>0.21</v>
      </c>
    </row>
    <row r="6695" spans="1:11">
      <c r="A6695" s="4">
        <v>41466</v>
      </c>
      <c r="B6695" t="s">
        <v>4746</v>
      </c>
      <c r="C6695" s="5">
        <f>IF($F$2=0," - ",Tabla1[[#This Row],[Base Precio de Lista neto]])</f>
        <v>14.8325</v>
      </c>
      <c r="D6695" s="5">
        <f>IF($F$2=0," - ",Tabla1[[#This Row],[Base Precio de Lista neto]]*(1-$F$2))</f>
        <v>10.38275</v>
      </c>
      <c r="E6695" s="5">
        <f>IF($F$2=0," - ",Tabla1[[#This Row],[Base para Mejor precio]]*(1-$F$2))</f>
        <v>9.3444749999999992</v>
      </c>
      <c r="F6695" s="4" t="s">
        <v>4</v>
      </c>
      <c r="G6695" s="16" t="s">
        <v>6131</v>
      </c>
      <c r="H6695" s="5">
        <f>IFERROR(IF($F$3=0,"-",Tabla1[[#This Row],[Precio de Cliente neto]]*(1+$F$3)),"-")</f>
        <v>15.574124999999999</v>
      </c>
      <c r="I6695" s="5">
        <v>14.8325</v>
      </c>
      <c r="J6695" s="5">
        <v>13.34925</v>
      </c>
      <c r="K6695" s="26">
        <v>0.21</v>
      </c>
    </row>
    <row r="6696" spans="1:11">
      <c r="A6696" s="4">
        <v>41467</v>
      </c>
      <c r="B6696" t="s">
        <v>4747</v>
      </c>
      <c r="C6696" s="5">
        <f>IF($F$2=0," - ",Tabla1[[#This Row],[Base Precio de Lista neto]])</f>
        <v>17.301500000000001</v>
      </c>
      <c r="D6696" s="5">
        <f>IF($F$2=0," - ",Tabla1[[#This Row],[Base Precio de Lista neto]]*(1-$F$2))</f>
        <v>12.111050000000001</v>
      </c>
      <c r="E6696" s="5">
        <f>IF($F$2=0," - ",Tabla1[[#This Row],[Base para Mejor precio]]*(1-$F$2))</f>
        <v>10.899945000000001</v>
      </c>
      <c r="F6696" s="4" t="s">
        <v>4</v>
      </c>
      <c r="G6696" s="16" t="s">
        <v>6131</v>
      </c>
      <c r="H6696" s="5">
        <f>IFERROR(IF($F$3=0,"-",Tabla1[[#This Row],[Precio de Cliente neto]]*(1+$F$3)),"-")</f>
        <v>18.166575000000002</v>
      </c>
      <c r="I6696" s="5">
        <v>17.301500000000001</v>
      </c>
      <c r="J6696" s="5">
        <v>15.571350000000001</v>
      </c>
      <c r="K6696" s="26">
        <v>0.21</v>
      </c>
    </row>
    <row r="6697" spans="1:11">
      <c r="A6697" s="4">
        <v>41468</v>
      </c>
      <c r="B6697" t="s">
        <v>4748</v>
      </c>
      <c r="C6697" s="5">
        <f>IF($F$2=0," - ",Tabla1[[#This Row],[Base Precio de Lista neto]])</f>
        <v>17.502199999999998</v>
      </c>
      <c r="D6697" s="5">
        <f>IF($F$2=0," - ",Tabla1[[#This Row],[Base Precio de Lista neto]]*(1-$F$2))</f>
        <v>12.251539999999999</v>
      </c>
      <c r="E6697" s="5">
        <f>IF($F$2=0," - ",Tabla1[[#This Row],[Base para Mejor precio]]*(1-$F$2))</f>
        <v>11.026385999999999</v>
      </c>
      <c r="F6697" s="4" t="s">
        <v>4</v>
      </c>
      <c r="G6697" s="16" t="s">
        <v>6131</v>
      </c>
      <c r="H6697" s="5">
        <f>IFERROR(IF($F$3=0,"-",Tabla1[[#This Row],[Precio de Cliente neto]]*(1+$F$3)),"-")</f>
        <v>18.377309999999998</v>
      </c>
      <c r="I6697" s="5">
        <v>17.502199999999998</v>
      </c>
      <c r="J6697" s="5">
        <v>15.75198</v>
      </c>
      <c r="K6697" s="26">
        <v>0.21</v>
      </c>
    </row>
    <row r="6698" spans="1:11">
      <c r="A6698" s="4">
        <v>41469</v>
      </c>
      <c r="B6698" t="s">
        <v>6743</v>
      </c>
      <c r="C6698" s="5">
        <f>IF($F$2=0," - ",Tabla1[[#This Row],[Base Precio de Lista neto]])</f>
        <v>22.4206</v>
      </c>
      <c r="D6698" s="5">
        <f>IF($F$2=0," - ",Tabla1[[#This Row],[Base Precio de Lista neto]]*(1-$F$2))</f>
        <v>15.694419999999999</v>
      </c>
      <c r="E6698" s="5">
        <f>IF($F$2=0," - ",Tabla1[[#This Row],[Base para Mejor precio]]*(1-$F$2))</f>
        <v>14.124978</v>
      </c>
      <c r="F6698" s="4" t="s">
        <v>4</v>
      </c>
      <c r="G6698" s="16" t="s">
        <v>6131</v>
      </c>
      <c r="H6698" s="5">
        <f>IFERROR(IF($F$3=0,"-",Tabla1[[#This Row],[Precio de Cliente neto]]*(1+$F$3)),"-")</f>
        <v>23.541629999999998</v>
      </c>
      <c r="I6698" s="5">
        <v>22.4206</v>
      </c>
      <c r="J6698" s="5">
        <v>20.178540000000002</v>
      </c>
      <c r="K6698" s="26">
        <v>0.21</v>
      </c>
    </row>
    <row r="6699" spans="1:11">
      <c r="A6699" s="4">
        <v>41471</v>
      </c>
      <c r="B6699" t="s">
        <v>4749</v>
      </c>
      <c r="C6699" s="5">
        <f>IF($F$2=0," - ",Tabla1[[#This Row],[Base Precio de Lista neto]])</f>
        <v>13.5311</v>
      </c>
      <c r="D6699" s="5">
        <f>IF($F$2=0," - ",Tabla1[[#This Row],[Base Precio de Lista neto]]*(1-$F$2))</f>
        <v>9.4717699999999994</v>
      </c>
      <c r="E6699" s="5">
        <f>IF($F$2=0," - ",Tabla1[[#This Row],[Base para Mejor precio]]*(1-$F$2))</f>
        <v>8.5245929999999994</v>
      </c>
      <c r="F6699" s="4" t="s">
        <v>4</v>
      </c>
      <c r="G6699" s="16" t="s">
        <v>6131</v>
      </c>
      <c r="H6699" s="5">
        <f>IFERROR(IF($F$3=0,"-",Tabla1[[#This Row],[Precio de Cliente neto]]*(1+$F$3)),"-")</f>
        <v>14.207654999999999</v>
      </c>
      <c r="I6699" s="5">
        <v>13.5311</v>
      </c>
      <c r="J6699" s="5">
        <v>12.177989999999999</v>
      </c>
      <c r="K6699" s="26">
        <v>0.21</v>
      </c>
    </row>
    <row r="6700" spans="1:11">
      <c r="A6700" s="4">
        <v>41472</v>
      </c>
      <c r="B6700" t="s">
        <v>6029</v>
      </c>
      <c r="C6700" s="5">
        <f>IF($F$2=0," - ",Tabla1[[#This Row],[Base Precio de Lista neto]])</f>
        <v>17.225000000000001</v>
      </c>
      <c r="D6700" s="5">
        <f>IF($F$2=0," - ",Tabla1[[#This Row],[Base Precio de Lista neto]]*(1-$F$2))</f>
        <v>12.057500000000001</v>
      </c>
      <c r="E6700" s="5">
        <f>IF($F$2=0," - ",Tabla1[[#This Row],[Base para Mejor precio]]*(1-$F$2))</f>
        <v>10.851749999999999</v>
      </c>
      <c r="F6700" s="4" t="s">
        <v>4</v>
      </c>
      <c r="G6700" s="16" t="s">
        <v>6131</v>
      </c>
      <c r="H6700" s="5">
        <f>IFERROR(IF($F$3=0,"-",Tabla1[[#This Row],[Precio de Cliente neto]]*(1+$F$3)),"-")</f>
        <v>18.08625</v>
      </c>
      <c r="I6700" s="5">
        <v>17.225000000000001</v>
      </c>
      <c r="J6700" s="5">
        <v>15.5025</v>
      </c>
      <c r="K6700" s="26">
        <v>0.21</v>
      </c>
    </row>
    <row r="6701" spans="1:11">
      <c r="A6701" s="4">
        <v>41473</v>
      </c>
      <c r="B6701" t="s">
        <v>4750</v>
      </c>
      <c r="C6701" s="5">
        <f>IF($F$2=0," - ",Tabla1[[#This Row],[Base Precio de Lista neto]])</f>
        <v>19.885300000000001</v>
      </c>
      <c r="D6701" s="5">
        <f>IF($F$2=0," - ",Tabla1[[#This Row],[Base Precio de Lista neto]]*(1-$F$2))</f>
        <v>13.91971</v>
      </c>
      <c r="E6701" s="5">
        <f>IF($F$2=0," - ",Tabla1[[#This Row],[Base para Mejor precio]]*(1-$F$2))</f>
        <v>12.527738999999999</v>
      </c>
      <c r="F6701" s="4" t="s">
        <v>4</v>
      </c>
      <c r="G6701" s="16" t="s">
        <v>6131</v>
      </c>
      <c r="H6701" s="5">
        <f>IFERROR(IF($F$3=0,"-",Tabla1[[#This Row],[Precio de Cliente neto]]*(1+$F$3)),"-")</f>
        <v>20.879564999999999</v>
      </c>
      <c r="I6701" s="5">
        <v>19.885300000000001</v>
      </c>
      <c r="J6701" s="5">
        <v>17.89677</v>
      </c>
      <c r="K6701" s="26">
        <v>0.21</v>
      </c>
    </row>
    <row r="6702" spans="1:11">
      <c r="A6702" s="4">
        <v>41486</v>
      </c>
      <c r="B6702" t="s">
        <v>6096</v>
      </c>
      <c r="C6702" s="5">
        <f>IF($F$2=0," - ",Tabla1[[#This Row],[Base Precio de Lista neto]])</f>
        <v>5.2248000000000001</v>
      </c>
      <c r="D6702" s="5">
        <f>IF($F$2=0," - ",Tabla1[[#This Row],[Base Precio de Lista neto]]*(1-$F$2))</f>
        <v>3.6573599999999997</v>
      </c>
      <c r="E6702" s="5">
        <f>IF($F$2=0," - ",Tabla1[[#This Row],[Base para Mejor precio]]*(1-$F$2))</f>
        <v>3.2916240000000001</v>
      </c>
      <c r="F6702" s="4" t="s">
        <v>4</v>
      </c>
      <c r="G6702" s="16" t="s">
        <v>6131</v>
      </c>
      <c r="H6702" s="5">
        <f>IFERROR(IF($F$3=0,"-",Tabla1[[#This Row],[Precio de Cliente neto]]*(1+$F$3)),"-")</f>
        <v>5.4860399999999991</v>
      </c>
      <c r="I6702" s="5">
        <v>5.2248000000000001</v>
      </c>
      <c r="J6702" s="5">
        <v>4.7023200000000003</v>
      </c>
      <c r="K6702" s="26">
        <v>0.21</v>
      </c>
    </row>
    <row r="6703" spans="1:11">
      <c r="A6703" s="4">
        <v>41487</v>
      </c>
      <c r="B6703" t="s">
        <v>6097</v>
      </c>
      <c r="C6703" s="5">
        <f>IF($F$2=0," - ",Tabla1[[#This Row],[Base Precio de Lista neto]])</f>
        <v>6.4977</v>
      </c>
      <c r="D6703" s="5">
        <f>IF($F$2=0," - ",Tabla1[[#This Row],[Base Precio de Lista neto]]*(1-$F$2))</f>
        <v>4.5483899999999995</v>
      </c>
      <c r="E6703" s="5">
        <f>IF($F$2=0," - ",Tabla1[[#This Row],[Base para Mejor precio]]*(1-$F$2))</f>
        <v>4.0935509999999997</v>
      </c>
      <c r="F6703" s="4" t="s">
        <v>4</v>
      </c>
      <c r="G6703" s="16" t="s">
        <v>6131</v>
      </c>
      <c r="H6703" s="5">
        <f>IFERROR(IF($F$3=0,"-",Tabla1[[#This Row],[Precio de Cliente neto]]*(1+$F$3)),"-")</f>
        <v>6.8225849999999992</v>
      </c>
      <c r="I6703" s="5">
        <v>6.4977</v>
      </c>
      <c r="J6703" s="5">
        <v>5.8479299999999999</v>
      </c>
      <c r="K6703" s="26">
        <v>0.21</v>
      </c>
    </row>
    <row r="6704" spans="1:11">
      <c r="A6704" s="4">
        <v>41488</v>
      </c>
      <c r="B6704" t="s">
        <v>6098</v>
      </c>
      <c r="C6704" s="5">
        <f>IF($F$2=0," - ",Tabla1[[#This Row],[Base Precio de Lista neto]])</f>
        <v>7.7416999999999998</v>
      </c>
      <c r="D6704" s="5">
        <f>IF($F$2=0," - ",Tabla1[[#This Row],[Base Precio de Lista neto]]*(1-$F$2))</f>
        <v>5.4191899999999995</v>
      </c>
      <c r="E6704" s="5">
        <f>IF($F$2=0," - ",Tabla1[[#This Row],[Base para Mejor precio]]*(1-$F$2))</f>
        <v>4.8772709999999995</v>
      </c>
      <c r="F6704" s="4" t="s">
        <v>4</v>
      </c>
      <c r="G6704" s="16" t="s">
        <v>6131</v>
      </c>
      <c r="H6704" s="5">
        <f>IFERROR(IF($F$3=0,"-",Tabla1[[#This Row],[Precio de Cliente neto]]*(1+$F$3)),"-")</f>
        <v>8.1287849999999988</v>
      </c>
      <c r="I6704" s="5">
        <v>7.7416999999999998</v>
      </c>
      <c r="J6704" s="5">
        <v>6.96753</v>
      </c>
      <c r="K6704" s="26">
        <v>0.21</v>
      </c>
    </row>
    <row r="6705" spans="1:11">
      <c r="A6705" s="4">
        <v>41499</v>
      </c>
      <c r="B6705" t="s">
        <v>4751</v>
      </c>
      <c r="C6705" s="5">
        <f>IF($F$2=0," - ",Tabla1[[#This Row],[Base Precio de Lista neto]])</f>
        <v>23.3066</v>
      </c>
      <c r="D6705" s="5">
        <f>IF($F$2=0," - ",Tabla1[[#This Row],[Base Precio de Lista neto]]*(1-$F$2))</f>
        <v>16.314619999999998</v>
      </c>
      <c r="E6705" s="5">
        <f>IF($F$2=0," - ",Tabla1[[#This Row],[Base para Mejor precio]]*(1-$F$2))</f>
        <v>14.683158000000001</v>
      </c>
      <c r="F6705" s="4" t="s">
        <v>4</v>
      </c>
      <c r="G6705" s="16" t="s">
        <v>6131</v>
      </c>
      <c r="H6705" s="5">
        <f>IFERROR(IF($F$3=0,"-",Tabla1[[#This Row],[Precio de Cliente neto]]*(1+$F$3)),"-")</f>
        <v>24.471929999999997</v>
      </c>
      <c r="I6705" s="5">
        <v>23.3066</v>
      </c>
      <c r="J6705" s="5">
        <v>20.975940000000001</v>
      </c>
      <c r="K6705" s="26">
        <v>0.21</v>
      </c>
    </row>
    <row r="6706" spans="1:11">
      <c r="A6706" s="4">
        <v>41500</v>
      </c>
      <c r="B6706" t="s">
        <v>4752</v>
      </c>
      <c r="C6706" s="5">
        <f>IF($F$2=0," - ",Tabla1[[#This Row],[Base Precio de Lista neto]])</f>
        <v>30.132300000000001</v>
      </c>
      <c r="D6706" s="5">
        <f>IF($F$2=0," - ",Tabla1[[#This Row],[Base Precio de Lista neto]]*(1-$F$2))</f>
        <v>21.092610000000001</v>
      </c>
      <c r="E6706" s="5">
        <f>IF($F$2=0," - ",Tabla1[[#This Row],[Base para Mejor precio]]*(1-$F$2))</f>
        <v>18.983349</v>
      </c>
      <c r="F6706" s="4" t="s">
        <v>4</v>
      </c>
      <c r="G6706" s="16" t="s">
        <v>6131</v>
      </c>
      <c r="H6706" s="5">
        <f>IFERROR(IF($F$3=0,"-",Tabla1[[#This Row],[Precio de Cliente neto]]*(1+$F$3)),"-")</f>
        <v>31.638915000000001</v>
      </c>
      <c r="I6706" s="5">
        <v>30.132300000000001</v>
      </c>
      <c r="J6706" s="5">
        <v>27.119070000000001</v>
      </c>
      <c r="K6706" s="26">
        <v>0.21</v>
      </c>
    </row>
    <row r="6707" spans="1:11">
      <c r="A6707" s="4">
        <v>41501</v>
      </c>
      <c r="B6707" t="s">
        <v>4753</v>
      </c>
      <c r="C6707" s="5">
        <f>IF($F$2=0," - ",Tabla1[[#This Row],[Base Precio de Lista neto]])</f>
        <v>33.7166</v>
      </c>
      <c r="D6707" s="5">
        <f>IF($F$2=0," - ",Tabla1[[#This Row],[Base Precio de Lista neto]]*(1-$F$2))</f>
        <v>23.601619999999997</v>
      </c>
      <c r="E6707" s="5">
        <f>IF($F$2=0," - ",Tabla1[[#This Row],[Base para Mejor precio]]*(1-$F$2))</f>
        <v>21.241457999999998</v>
      </c>
      <c r="F6707" s="4" t="s">
        <v>4</v>
      </c>
      <c r="G6707" s="16" t="s">
        <v>6131</v>
      </c>
      <c r="H6707" s="5">
        <f>IFERROR(IF($F$3=0,"-",Tabla1[[#This Row],[Precio de Cliente neto]]*(1+$F$3)),"-")</f>
        <v>35.402429999999995</v>
      </c>
      <c r="I6707" s="5">
        <v>33.7166</v>
      </c>
      <c r="J6707" s="5">
        <v>30.344940000000001</v>
      </c>
      <c r="K6707" s="26">
        <v>0.21</v>
      </c>
    </row>
    <row r="6708" spans="1:11">
      <c r="A6708" s="4">
        <v>41502</v>
      </c>
      <c r="B6708" t="s">
        <v>4754</v>
      </c>
      <c r="C6708" s="5">
        <f>IF($F$2=0," - ",Tabla1[[#This Row],[Base Precio de Lista neto]])</f>
        <v>39.755499999999998</v>
      </c>
      <c r="D6708" s="5">
        <f>IF($F$2=0," - ",Tabla1[[#This Row],[Base Precio de Lista neto]]*(1-$F$2))</f>
        <v>27.828849999999996</v>
      </c>
      <c r="E6708" s="5">
        <f>IF($F$2=0," - ",Tabla1[[#This Row],[Base para Mejor precio]]*(1-$F$2))</f>
        <v>25.045964999999999</v>
      </c>
      <c r="F6708" s="4" t="s">
        <v>4</v>
      </c>
      <c r="G6708" s="16" t="s">
        <v>6131</v>
      </c>
      <c r="H6708" s="5">
        <f>IFERROR(IF($F$3=0,"-",Tabla1[[#This Row],[Precio de Cliente neto]]*(1+$F$3)),"-")</f>
        <v>41.743274999999997</v>
      </c>
      <c r="I6708" s="5">
        <v>39.755499999999998</v>
      </c>
      <c r="J6708" s="5">
        <v>35.779949999999999</v>
      </c>
      <c r="K6708" s="26">
        <v>0.21</v>
      </c>
    </row>
    <row r="6709" spans="1:11">
      <c r="A6709" s="4">
        <v>41504</v>
      </c>
      <c r="B6709" t="s">
        <v>4755</v>
      </c>
      <c r="C6709" s="5">
        <f>IF($F$2=0," - ",Tabla1[[#This Row],[Base Precio de Lista neto]])</f>
        <v>457.14260000000002</v>
      </c>
      <c r="D6709" s="5">
        <f>IF($F$2=0," - ",Tabla1[[#This Row],[Base Precio de Lista neto]]*(1-$F$2))</f>
        <v>319.99982</v>
      </c>
      <c r="E6709" s="5">
        <f>IF($F$2=0," - ",Tabla1[[#This Row],[Base para Mejor precio]]*(1-$F$2))</f>
        <v>287.99983799999995</v>
      </c>
      <c r="F6709" s="4" t="s">
        <v>6</v>
      </c>
      <c r="G6709" s="16" t="s">
        <v>6131</v>
      </c>
      <c r="H6709" s="5">
        <f>IFERROR(IF($F$3=0,"-",Tabla1[[#This Row],[Precio de Cliente neto]]*(1+$F$3)),"-")</f>
        <v>479.99973</v>
      </c>
      <c r="I6709" s="5">
        <v>457.14260000000002</v>
      </c>
      <c r="J6709" s="5">
        <v>411.42833999999999</v>
      </c>
      <c r="K6709" s="26">
        <v>0.21</v>
      </c>
    </row>
    <row r="6710" spans="1:11">
      <c r="A6710" s="4">
        <v>41505</v>
      </c>
      <c r="B6710" t="s">
        <v>4756</v>
      </c>
      <c r="C6710" s="5">
        <f>IF($F$2=0," - ",Tabla1[[#This Row],[Base Precio de Lista neto]])</f>
        <v>228.57140000000001</v>
      </c>
      <c r="D6710" s="5">
        <f>IF($F$2=0," - ",Tabla1[[#This Row],[Base Precio de Lista neto]]*(1-$F$2))</f>
        <v>159.99997999999999</v>
      </c>
      <c r="E6710" s="5">
        <f>IF($F$2=0," - ",Tabla1[[#This Row],[Base para Mejor precio]]*(1-$F$2))</f>
        <v>143.99998199999999</v>
      </c>
      <c r="F6710" s="4" t="s">
        <v>6</v>
      </c>
      <c r="G6710" s="16" t="s">
        <v>6131</v>
      </c>
      <c r="H6710" s="5">
        <f>IFERROR(IF($F$3=0,"-",Tabla1[[#This Row],[Precio de Cliente neto]]*(1+$F$3)),"-")</f>
        <v>239.99996999999999</v>
      </c>
      <c r="I6710" s="5">
        <v>228.57140000000001</v>
      </c>
      <c r="J6710" s="5">
        <v>205.71426</v>
      </c>
      <c r="K6710" s="26">
        <v>0.21</v>
      </c>
    </row>
    <row r="6711" spans="1:11">
      <c r="A6711" s="4">
        <v>41506</v>
      </c>
      <c r="B6711" t="s">
        <v>4757</v>
      </c>
      <c r="C6711" s="5">
        <f>IF($F$2=0," - ",Tabla1[[#This Row],[Base Precio de Lista neto]])</f>
        <v>2299.8789999999999</v>
      </c>
      <c r="D6711" s="5">
        <f>IF($F$2=0," - ",Tabla1[[#This Row],[Base Precio de Lista neto]]*(1-$F$2))</f>
        <v>1609.9152999999999</v>
      </c>
      <c r="E6711" s="5">
        <f>IF($F$2=0," - ",Tabla1[[#This Row],[Base para Mejor precio]]*(1-$F$2))</f>
        <v>1448.9237699999999</v>
      </c>
      <c r="F6711" s="4" t="s">
        <v>6</v>
      </c>
      <c r="G6711" s="16" t="s">
        <v>6131</v>
      </c>
      <c r="H6711" s="5">
        <f>IFERROR(IF($F$3=0,"-",Tabla1[[#This Row],[Precio de Cliente neto]]*(1+$F$3)),"-")</f>
        <v>2414.8729499999999</v>
      </c>
      <c r="I6711" s="5">
        <v>2299.8789999999999</v>
      </c>
      <c r="J6711" s="5">
        <v>2069.8910999999998</v>
      </c>
      <c r="K6711" s="26">
        <v>0.21</v>
      </c>
    </row>
    <row r="6712" spans="1:11">
      <c r="A6712" s="4">
        <v>41508</v>
      </c>
      <c r="B6712" t="s">
        <v>4758</v>
      </c>
      <c r="C6712" s="5">
        <f>IF($F$2=0," - ",Tabla1[[#This Row],[Base Precio de Lista neto]])</f>
        <v>4.7709999999999999</v>
      </c>
      <c r="D6712" s="5">
        <f>IF($F$2=0," - ",Tabla1[[#This Row],[Base Precio de Lista neto]]*(1-$F$2))</f>
        <v>3.3396999999999997</v>
      </c>
      <c r="E6712" s="5">
        <f>IF($F$2=0," - ",Tabla1[[#This Row],[Base para Mejor precio]]*(1-$F$2))</f>
        <v>3.0057299999999998</v>
      </c>
      <c r="F6712" s="4" t="s">
        <v>4</v>
      </c>
      <c r="G6712" s="16" t="s">
        <v>6131</v>
      </c>
      <c r="H6712" s="5">
        <f>IFERROR(IF($F$3=0,"-",Tabla1[[#This Row],[Precio de Cliente neto]]*(1+$F$3)),"-")</f>
        <v>5.0095499999999991</v>
      </c>
      <c r="I6712" s="5">
        <v>4.7709999999999999</v>
      </c>
      <c r="J6712" s="5">
        <v>4.2938999999999998</v>
      </c>
      <c r="K6712" s="26">
        <v>0.21</v>
      </c>
    </row>
    <row r="6713" spans="1:11">
      <c r="A6713" s="4">
        <v>41509</v>
      </c>
      <c r="B6713" t="s">
        <v>9835</v>
      </c>
      <c r="C6713" s="5">
        <f>IF($F$2=0," - ",Tabla1[[#This Row],[Base Precio de Lista neto]])</f>
        <v>6.3925000000000001</v>
      </c>
      <c r="D6713" s="5">
        <f>IF($F$2=0," - ",Tabla1[[#This Row],[Base Precio de Lista neto]]*(1-$F$2))</f>
        <v>4.4747499999999993</v>
      </c>
      <c r="E6713" s="5">
        <f>IF($F$2=0," - ",Tabla1[[#This Row],[Base para Mejor precio]]*(1-$F$2))</f>
        <v>4.0272750000000004</v>
      </c>
      <c r="F6713" s="4" t="s">
        <v>4</v>
      </c>
      <c r="G6713" s="16" t="s">
        <v>6131</v>
      </c>
      <c r="H6713" s="5">
        <f>IFERROR(IF($F$3=0,"-",Tabla1[[#This Row],[Precio de Cliente neto]]*(1+$F$3)),"-")</f>
        <v>6.7121249999999986</v>
      </c>
      <c r="I6713" s="5">
        <v>6.3925000000000001</v>
      </c>
      <c r="J6713" s="5">
        <v>5.7532500000000004</v>
      </c>
      <c r="K6713" s="26">
        <v>0.21</v>
      </c>
    </row>
    <row r="6714" spans="1:11">
      <c r="A6714" s="4">
        <v>41510</v>
      </c>
      <c r="B6714" t="s">
        <v>4759</v>
      </c>
      <c r="C6714" s="5">
        <f>IF($F$2=0," - ",Tabla1[[#This Row],[Base Precio de Lista neto]])</f>
        <v>9.3190000000000008</v>
      </c>
      <c r="D6714" s="5">
        <f>IF($F$2=0," - ",Tabla1[[#This Row],[Base Precio de Lista neto]]*(1-$F$2))</f>
        <v>6.5232999999999999</v>
      </c>
      <c r="E6714" s="5">
        <f>IF($F$2=0," - ",Tabla1[[#This Row],[Base para Mejor precio]]*(1-$F$2))</f>
        <v>5.8709699999999998</v>
      </c>
      <c r="F6714" s="4" t="s">
        <v>4</v>
      </c>
      <c r="G6714" s="16" t="s">
        <v>6131</v>
      </c>
      <c r="H6714" s="5">
        <f>IFERROR(IF($F$3=0,"-",Tabla1[[#This Row],[Precio de Cliente neto]]*(1+$F$3)),"-")</f>
        <v>9.7849500000000003</v>
      </c>
      <c r="I6714" s="5">
        <v>9.3190000000000008</v>
      </c>
      <c r="J6714" s="5">
        <v>8.3871000000000002</v>
      </c>
      <c r="K6714" s="26">
        <v>0.21</v>
      </c>
    </row>
    <row r="6715" spans="1:11">
      <c r="A6715" s="4">
        <v>41511</v>
      </c>
      <c r="B6715" t="s">
        <v>4760</v>
      </c>
      <c r="C6715" s="5">
        <f>IF($F$2=0," - ",Tabla1[[#This Row],[Base Precio de Lista neto]])</f>
        <v>13.8552</v>
      </c>
      <c r="D6715" s="5">
        <f>IF($F$2=0," - ",Tabla1[[#This Row],[Base Precio de Lista neto]]*(1-$F$2))</f>
        <v>9.6986399999999993</v>
      </c>
      <c r="E6715" s="5">
        <f>IF($F$2=0," - ",Tabla1[[#This Row],[Base para Mejor precio]]*(1-$F$2))</f>
        <v>8.7287759999999999</v>
      </c>
      <c r="F6715" s="4" t="s">
        <v>4</v>
      </c>
      <c r="G6715" s="16" t="s">
        <v>6131</v>
      </c>
      <c r="H6715" s="5">
        <f>IFERROR(IF($F$3=0,"-",Tabla1[[#This Row],[Precio de Cliente neto]]*(1+$F$3)),"-")</f>
        <v>14.54796</v>
      </c>
      <c r="I6715" s="5">
        <v>13.8552</v>
      </c>
      <c r="J6715" s="5">
        <v>12.46968</v>
      </c>
      <c r="K6715" s="26">
        <v>0.21</v>
      </c>
    </row>
    <row r="6716" spans="1:11">
      <c r="A6716" s="4">
        <v>41512</v>
      </c>
      <c r="B6716" t="s">
        <v>4761</v>
      </c>
      <c r="C6716" s="5">
        <f>IF($F$2=0," - ",Tabla1[[#This Row],[Base Precio de Lista neto]])</f>
        <v>25.077500000000001</v>
      </c>
      <c r="D6716" s="5">
        <f>IF($F$2=0," - ",Tabla1[[#This Row],[Base Precio de Lista neto]]*(1-$F$2))</f>
        <v>17.55425</v>
      </c>
      <c r="E6716" s="5">
        <f>IF($F$2=0," - ",Tabla1[[#This Row],[Base para Mejor precio]]*(1-$F$2))</f>
        <v>15.798824999999999</v>
      </c>
      <c r="F6716" s="4" t="s">
        <v>4</v>
      </c>
      <c r="G6716" s="16" t="s">
        <v>6131</v>
      </c>
      <c r="H6716" s="5">
        <f>IFERROR(IF($F$3=0,"-",Tabla1[[#This Row],[Precio de Cliente neto]]*(1+$F$3)),"-")</f>
        <v>26.331375000000001</v>
      </c>
      <c r="I6716" s="5">
        <v>25.077500000000001</v>
      </c>
      <c r="J6716" s="5">
        <v>22.569749999999999</v>
      </c>
      <c r="K6716" s="26">
        <v>0.21</v>
      </c>
    </row>
    <row r="6717" spans="1:11">
      <c r="A6717" s="4">
        <v>41513</v>
      </c>
      <c r="B6717" t="s">
        <v>6099</v>
      </c>
      <c r="C6717" s="5">
        <f>IF($F$2=0," - ",Tabla1[[#This Row],[Base Precio de Lista neto]])</f>
        <v>32.456499999999998</v>
      </c>
      <c r="D6717" s="5">
        <f>IF($F$2=0," - ",Tabla1[[#This Row],[Base Precio de Lista neto]]*(1-$F$2))</f>
        <v>22.719549999999998</v>
      </c>
      <c r="E6717" s="5">
        <f>IF($F$2=0," - ",Tabla1[[#This Row],[Base para Mejor precio]]*(1-$F$2))</f>
        <v>20.447595</v>
      </c>
      <c r="F6717" s="4" t="s">
        <v>4</v>
      </c>
      <c r="G6717" s="16" t="s">
        <v>6131</v>
      </c>
      <c r="H6717" s="5">
        <f>IFERROR(IF($F$3=0,"-",Tabla1[[#This Row],[Precio de Cliente neto]]*(1+$F$3)),"-")</f>
        <v>34.079324999999997</v>
      </c>
      <c r="I6717" s="5">
        <v>32.456499999999998</v>
      </c>
      <c r="J6717" s="5">
        <v>29.210850000000001</v>
      </c>
      <c r="K6717" s="26">
        <v>0.21</v>
      </c>
    </row>
    <row r="6718" spans="1:11">
      <c r="A6718" s="4">
        <v>41514</v>
      </c>
      <c r="B6718" t="s">
        <v>4762</v>
      </c>
      <c r="C6718" s="5">
        <f>IF($F$2=0," - ",Tabla1[[#This Row],[Base Precio de Lista neto]])</f>
        <v>50.946399999999997</v>
      </c>
      <c r="D6718" s="5">
        <f>IF($F$2=0," - ",Tabla1[[#This Row],[Base Precio de Lista neto]]*(1-$F$2))</f>
        <v>35.662479999999995</v>
      </c>
      <c r="E6718" s="5">
        <f>IF($F$2=0," - ",Tabla1[[#This Row],[Base para Mejor precio]]*(1-$F$2))</f>
        <v>32.096232000000001</v>
      </c>
      <c r="F6718" s="4" t="s">
        <v>4</v>
      </c>
      <c r="G6718" s="16" t="s">
        <v>6131</v>
      </c>
      <c r="H6718" s="5">
        <f>IFERROR(IF($F$3=0,"-",Tabla1[[#This Row],[Precio de Cliente neto]]*(1+$F$3)),"-")</f>
        <v>53.493719999999996</v>
      </c>
      <c r="I6718" s="5">
        <v>50.946399999999997</v>
      </c>
      <c r="J6718" s="5">
        <v>45.851759999999999</v>
      </c>
      <c r="K6718" s="26">
        <v>0.21</v>
      </c>
    </row>
    <row r="6719" spans="1:11">
      <c r="A6719" s="4">
        <v>41515</v>
      </c>
      <c r="B6719" t="s">
        <v>4763</v>
      </c>
      <c r="C6719" s="5">
        <f>IF($F$2=0," - ",Tabla1[[#This Row],[Base Precio de Lista neto]])</f>
        <v>70.279700000000005</v>
      </c>
      <c r="D6719" s="5">
        <f>IF($F$2=0," - ",Tabla1[[#This Row],[Base Precio de Lista neto]]*(1-$F$2))</f>
        <v>49.195790000000002</v>
      </c>
      <c r="E6719" s="5">
        <f>IF($F$2=0," - ",Tabla1[[#This Row],[Base para Mejor precio]]*(1-$F$2))</f>
        <v>44.276210999999996</v>
      </c>
      <c r="F6719" s="4" t="s">
        <v>4</v>
      </c>
      <c r="G6719" s="16" t="s">
        <v>6131</v>
      </c>
      <c r="H6719" s="5">
        <f>IFERROR(IF($F$3=0,"-",Tabla1[[#This Row],[Precio de Cliente neto]]*(1+$F$3)),"-")</f>
        <v>73.793685000000011</v>
      </c>
      <c r="I6719" s="5">
        <v>70.279700000000005</v>
      </c>
      <c r="J6719" s="5">
        <v>63.251730000000002</v>
      </c>
      <c r="K6719" s="26">
        <v>0.21</v>
      </c>
    </row>
    <row r="6720" spans="1:11">
      <c r="A6720" s="4">
        <v>41519</v>
      </c>
      <c r="B6720" t="s">
        <v>4764</v>
      </c>
      <c r="C6720" s="5">
        <f>IF($F$2=0," - ",Tabla1[[#This Row],[Base Precio de Lista neto]])</f>
        <v>7.2553000000000001</v>
      </c>
      <c r="D6720" s="5">
        <f>IF($F$2=0," - ",Tabla1[[#This Row],[Base Precio de Lista neto]]*(1-$F$2))</f>
        <v>5.0787100000000001</v>
      </c>
      <c r="E6720" s="5">
        <f>IF($F$2=0," - ",Tabla1[[#This Row],[Base para Mejor precio]]*(1-$F$2))</f>
        <v>4.5708389999999994</v>
      </c>
      <c r="F6720" s="4" t="s">
        <v>4</v>
      </c>
      <c r="G6720" s="16" t="s">
        <v>6131</v>
      </c>
      <c r="H6720" s="5">
        <f>IFERROR(IF($F$3=0,"-",Tabla1[[#This Row],[Precio de Cliente neto]]*(1+$F$3)),"-")</f>
        <v>7.6180649999999996</v>
      </c>
      <c r="I6720" s="5">
        <v>7.2553000000000001</v>
      </c>
      <c r="J6720" s="5">
        <v>6.5297700000000001</v>
      </c>
      <c r="K6720" s="26">
        <v>0.21</v>
      </c>
    </row>
    <row r="6721" spans="1:11">
      <c r="A6721" s="4">
        <v>41520</v>
      </c>
      <c r="B6721" t="s">
        <v>4765</v>
      </c>
      <c r="C6721" s="5">
        <f>IF($F$2=0," - ",Tabla1[[#This Row],[Base Precio de Lista neto]])</f>
        <v>9.3562999999999992</v>
      </c>
      <c r="D6721" s="5">
        <f>IF($F$2=0," - ",Tabla1[[#This Row],[Base Precio de Lista neto]]*(1-$F$2))</f>
        <v>6.5494099999999991</v>
      </c>
      <c r="E6721" s="5">
        <f>IF($F$2=0," - ",Tabla1[[#This Row],[Base para Mejor precio]]*(1-$F$2))</f>
        <v>5.8944689999999991</v>
      </c>
      <c r="F6721" s="4" t="s">
        <v>4</v>
      </c>
      <c r="G6721" s="16" t="s">
        <v>6131</v>
      </c>
      <c r="H6721" s="5">
        <f>IFERROR(IF($F$3=0,"-",Tabla1[[#This Row],[Precio de Cliente neto]]*(1+$F$3)),"-")</f>
        <v>9.824114999999999</v>
      </c>
      <c r="I6721" s="5">
        <v>9.3562999999999992</v>
      </c>
      <c r="J6721" s="5">
        <v>8.4206699999999994</v>
      </c>
      <c r="K6721" s="26">
        <v>0.21</v>
      </c>
    </row>
    <row r="6722" spans="1:11">
      <c r="A6722" s="4">
        <v>41521</v>
      </c>
      <c r="B6722" t="s">
        <v>4766</v>
      </c>
      <c r="C6722" s="5">
        <f>IF($F$2=0," - ",Tabla1[[#This Row],[Base Precio de Lista neto]])</f>
        <v>14.0281</v>
      </c>
      <c r="D6722" s="5">
        <f>IF($F$2=0," - ",Tabla1[[#This Row],[Base Precio de Lista neto]]*(1-$F$2))</f>
        <v>9.8196700000000003</v>
      </c>
      <c r="E6722" s="5">
        <f>IF($F$2=0," - ",Tabla1[[#This Row],[Base para Mejor precio]]*(1-$F$2))</f>
        <v>8.8377029999999994</v>
      </c>
      <c r="F6722" s="4" t="s">
        <v>4</v>
      </c>
      <c r="G6722" s="16" t="s">
        <v>6131</v>
      </c>
      <c r="H6722" s="5">
        <f>IFERROR(IF($F$3=0,"-",Tabla1[[#This Row],[Precio de Cliente neto]]*(1+$F$3)),"-")</f>
        <v>14.729505</v>
      </c>
      <c r="I6722" s="5">
        <v>14.0281</v>
      </c>
      <c r="J6722" s="5">
        <v>12.62529</v>
      </c>
      <c r="K6722" s="26">
        <v>0.21</v>
      </c>
    </row>
    <row r="6723" spans="1:11">
      <c r="A6723" s="4">
        <v>41522</v>
      </c>
      <c r="B6723" t="s">
        <v>4767</v>
      </c>
      <c r="C6723" s="5">
        <f>IF($F$2=0," - ",Tabla1[[#This Row],[Base Precio de Lista neto]])</f>
        <v>21.641400000000001</v>
      </c>
      <c r="D6723" s="5">
        <f>IF($F$2=0," - ",Tabla1[[#This Row],[Base Precio de Lista neto]]*(1-$F$2))</f>
        <v>15.14898</v>
      </c>
      <c r="E6723" s="5">
        <f>IF($F$2=0," - ",Tabla1[[#This Row],[Base para Mejor precio]]*(1-$F$2))</f>
        <v>13.634081999999999</v>
      </c>
      <c r="F6723" s="4" t="s">
        <v>4</v>
      </c>
      <c r="G6723" s="16" t="s">
        <v>6131</v>
      </c>
      <c r="H6723" s="5">
        <f>IFERROR(IF($F$3=0,"-",Tabla1[[#This Row],[Precio de Cliente neto]]*(1+$F$3)),"-")</f>
        <v>22.723469999999999</v>
      </c>
      <c r="I6723" s="5">
        <v>21.641400000000001</v>
      </c>
      <c r="J6723" s="5">
        <v>19.477260000000001</v>
      </c>
      <c r="K6723" s="26">
        <v>0.21</v>
      </c>
    </row>
    <row r="6724" spans="1:11">
      <c r="A6724" s="4">
        <v>41523</v>
      </c>
      <c r="B6724" t="s">
        <v>4768</v>
      </c>
      <c r="C6724" s="5">
        <f>IF($F$2=0," - ",Tabla1[[#This Row],[Base Precio de Lista neto]])</f>
        <v>49.623800000000003</v>
      </c>
      <c r="D6724" s="5">
        <f>IF($F$2=0," - ",Tabla1[[#This Row],[Base Precio de Lista neto]]*(1-$F$2))</f>
        <v>34.736660000000001</v>
      </c>
      <c r="E6724" s="5">
        <f>IF($F$2=0," - ",Tabla1[[#This Row],[Base para Mejor precio]]*(1-$F$2))</f>
        <v>31.262993999999999</v>
      </c>
      <c r="F6724" s="4" t="s">
        <v>4</v>
      </c>
      <c r="G6724" s="16" t="s">
        <v>6131</v>
      </c>
      <c r="H6724" s="5">
        <f>IFERROR(IF($F$3=0,"-",Tabla1[[#This Row],[Precio de Cliente neto]]*(1+$F$3)),"-")</f>
        <v>52.104990000000001</v>
      </c>
      <c r="I6724" s="5">
        <v>49.623800000000003</v>
      </c>
      <c r="J6724" s="5">
        <v>44.66142</v>
      </c>
      <c r="K6724" s="26">
        <v>0.21</v>
      </c>
    </row>
    <row r="6725" spans="1:11">
      <c r="A6725" s="4">
        <v>41524</v>
      </c>
      <c r="B6725" t="s">
        <v>4769</v>
      </c>
      <c r="C6725" s="5">
        <f>IF($F$2=0," - ",Tabla1[[#This Row],[Base Precio de Lista neto]])</f>
        <v>79.744299999999996</v>
      </c>
      <c r="D6725" s="5">
        <f>IF($F$2=0," - ",Tabla1[[#This Row],[Base Precio de Lista neto]]*(1-$F$2))</f>
        <v>55.821009999999994</v>
      </c>
      <c r="E6725" s="5">
        <f>IF($F$2=0," - ",Tabla1[[#This Row],[Base para Mejor precio]]*(1-$F$2))</f>
        <v>50.238908999999992</v>
      </c>
      <c r="F6725" s="4" t="s">
        <v>4</v>
      </c>
      <c r="G6725" s="16" t="s">
        <v>6131</v>
      </c>
      <c r="H6725" s="5">
        <f>IFERROR(IF($F$3=0,"-",Tabla1[[#This Row],[Precio de Cliente neto]]*(1+$F$3)),"-")</f>
        <v>83.731514999999987</v>
      </c>
      <c r="I6725" s="5">
        <v>79.744299999999996</v>
      </c>
      <c r="J6725" s="5">
        <v>71.769869999999997</v>
      </c>
      <c r="K6725" s="26">
        <v>0.21</v>
      </c>
    </row>
    <row r="6726" spans="1:11">
      <c r="A6726" s="4">
        <v>41525</v>
      </c>
      <c r="B6726" t="s">
        <v>4770</v>
      </c>
      <c r="C6726" s="5">
        <f>IF($F$2=0," - ",Tabla1[[#This Row],[Base Precio de Lista neto]])</f>
        <v>96.627899999999997</v>
      </c>
      <c r="D6726" s="5">
        <f>IF($F$2=0," - ",Tabla1[[#This Row],[Base Precio de Lista neto]]*(1-$F$2))</f>
        <v>67.639529999999993</v>
      </c>
      <c r="E6726" s="5">
        <f>IF($F$2=0," - ",Tabla1[[#This Row],[Base para Mejor precio]]*(1-$F$2))</f>
        <v>60.875576999999993</v>
      </c>
      <c r="F6726" s="4" t="s">
        <v>4</v>
      </c>
      <c r="G6726" s="16" t="s">
        <v>6131</v>
      </c>
      <c r="H6726" s="5">
        <f>IFERROR(IF($F$3=0,"-",Tabla1[[#This Row],[Precio de Cliente neto]]*(1+$F$3)),"-")</f>
        <v>101.459295</v>
      </c>
      <c r="I6726" s="5">
        <v>96.627899999999997</v>
      </c>
      <c r="J6726" s="5">
        <v>86.965109999999996</v>
      </c>
      <c r="K6726" s="26">
        <v>0.21</v>
      </c>
    </row>
    <row r="6727" spans="1:11">
      <c r="A6727" s="4">
        <v>41526</v>
      </c>
      <c r="B6727" t="s">
        <v>8440</v>
      </c>
      <c r="C6727" s="5">
        <f>IF($F$2=0," - ",Tabla1[[#This Row],[Base Precio de Lista neto]])</f>
        <v>40.403799999999997</v>
      </c>
      <c r="D6727" s="5">
        <f>IF($F$2=0," - ",Tabla1[[#This Row],[Base Precio de Lista neto]]*(1-$F$2))</f>
        <v>28.282659999999996</v>
      </c>
      <c r="E6727" s="5">
        <f>IF($F$2=0," - ",Tabla1[[#This Row],[Base para Mejor precio]]*(1-$F$2))</f>
        <v>25.454393999999997</v>
      </c>
      <c r="F6727" s="4" t="s">
        <v>4</v>
      </c>
      <c r="G6727" s="16" t="s">
        <v>6131</v>
      </c>
      <c r="H6727" s="5">
        <f>IFERROR(IF($F$3=0,"-",Tabla1[[#This Row],[Precio de Cliente neto]]*(1+$F$3)),"-")</f>
        <v>42.423989999999996</v>
      </c>
      <c r="I6727" s="5">
        <v>40.403799999999997</v>
      </c>
      <c r="J6727" s="5">
        <v>36.363419999999998</v>
      </c>
      <c r="K6727" s="26">
        <v>0.21</v>
      </c>
    </row>
    <row r="6728" spans="1:11">
      <c r="A6728" s="4">
        <v>41527</v>
      </c>
      <c r="B6728" t="s">
        <v>4771</v>
      </c>
      <c r="C6728" s="5">
        <f>IF($F$2=0," - ",Tabla1[[#This Row],[Base Precio de Lista neto]])</f>
        <v>47.963500000000003</v>
      </c>
      <c r="D6728" s="5">
        <f>IF($F$2=0," - ",Tabla1[[#This Row],[Base Precio de Lista neto]]*(1-$F$2))</f>
        <v>33.574449999999999</v>
      </c>
      <c r="E6728" s="5">
        <f>IF($F$2=0," - ",Tabla1[[#This Row],[Base para Mejor precio]]*(1-$F$2))</f>
        <v>30.217004999999997</v>
      </c>
      <c r="F6728" s="4" t="s">
        <v>4</v>
      </c>
      <c r="G6728" s="16" t="s">
        <v>6131</v>
      </c>
      <c r="H6728" s="5">
        <f>IFERROR(IF($F$3=0,"-",Tabla1[[#This Row],[Precio de Cliente neto]]*(1+$F$3)),"-")</f>
        <v>50.361674999999998</v>
      </c>
      <c r="I6728" s="5">
        <v>47.963500000000003</v>
      </c>
      <c r="J6728" s="5">
        <v>43.167149999999999</v>
      </c>
      <c r="K6728" s="26">
        <v>0.21</v>
      </c>
    </row>
    <row r="6729" spans="1:11">
      <c r="A6729" s="4">
        <v>41528</v>
      </c>
      <c r="B6729" t="s">
        <v>4772</v>
      </c>
      <c r="C6729" s="5">
        <f>IF($F$2=0," - ",Tabla1[[#This Row],[Base Precio de Lista neto]])</f>
        <v>55.629800000000003</v>
      </c>
      <c r="D6729" s="5">
        <f>IF($F$2=0," - ",Tabla1[[#This Row],[Base Precio de Lista neto]]*(1-$F$2))</f>
        <v>38.940860000000001</v>
      </c>
      <c r="E6729" s="5">
        <f>IF($F$2=0," - ",Tabla1[[#This Row],[Base para Mejor precio]]*(1-$F$2))</f>
        <v>35.046773999999999</v>
      </c>
      <c r="F6729" s="4" t="s">
        <v>4</v>
      </c>
      <c r="G6729" s="16" t="s">
        <v>6131</v>
      </c>
      <c r="H6729" s="5">
        <f>IFERROR(IF($F$3=0,"-",Tabla1[[#This Row],[Precio de Cliente neto]]*(1+$F$3)),"-")</f>
        <v>58.411290000000001</v>
      </c>
      <c r="I6729" s="5">
        <v>55.629800000000003</v>
      </c>
      <c r="J6729" s="5">
        <v>50.06682</v>
      </c>
      <c r="K6729" s="26">
        <v>0.21</v>
      </c>
    </row>
    <row r="6730" spans="1:11">
      <c r="A6730" s="4">
        <v>41539</v>
      </c>
      <c r="B6730" t="s">
        <v>4773</v>
      </c>
      <c r="C6730" s="5">
        <f>IF($F$2=0," - ",Tabla1[[#This Row],[Base Precio de Lista neto]])</f>
        <v>899.69290000000001</v>
      </c>
      <c r="D6730" s="5">
        <f>IF($F$2=0," - ",Tabla1[[#This Row],[Base Precio de Lista neto]]*(1-$F$2))</f>
        <v>629.78503000000001</v>
      </c>
      <c r="E6730" s="5">
        <f>IF($F$2=0," - ",Tabla1[[#This Row],[Base para Mejor precio]]*(1-$F$2))</f>
        <v>566.80652699999996</v>
      </c>
      <c r="F6730" s="4" t="s">
        <v>6</v>
      </c>
      <c r="G6730" s="16" t="s">
        <v>6131</v>
      </c>
      <c r="H6730" s="5">
        <f>IFERROR(IF($F$3=0,"-",Tabla1[[#This Row],[Precio de Cliente neto]]*(1+$F$3)),"-")</f>
        <v>944.67754500000001</v>
      </c>
      <c r="I6730" s="5">
        <v>899.69290000000001</v>
      </c>
      <c r="J6730" s="5">
        <v>809.72361000000001</v>
      </c>
      <c r="K6730" s="26">
        <v>0.21</v>
      </c>
    </row>
    <row r="6731" spans="1:11">
      <c r="A6731" s="4">
        <v>41540</v>
      </c>
      <c r="B6731" t="s">
        <v>4774</v>
      </c>
      <c r="C6731" s="5">
        <f>IF($F$2=0," - ",Tabla1[[#This Row],[Base Precio de Lista neto]])</f>
        <v>1131.7489</v>
      </c>
      <c r="D6731" s="5">
        <f>IF($F$2=0," - ",Tabla1[[#This Row],[Base Precio de Lista neto]]*(1-$F$2))</f>
        <v>792.22423000000003</v>
      </c>
      <c r="E6731" s="5">
        <f>IF($F$2=0," - ",Tabla1[[#This Row],[Base para Mejor precio]]*(1-$F$2))</f>
        <v>713.00180699999999</v>
      </c>
      <c r="F6731" s="4" t="s">
        <v>6</v>
      </c>
      <c r="G6731" s="16" t="s">
        <v>6131</v>
      </c>
      <c r="H6731" s="5">
        <f>IFERROR(IF($F$3=0,"-",Tabla1[[#This Row],[Precio de Cliente neto]]*(1+$F$3)),"-")</f>
        <v>1188.3363450000002</v>
      </c>
      <c r="I6731" s="5">
        <v>1131.7489</v>
      </c>
      <c r="J6731" s="5">
        <v>1018.57401</v>
      </c>
      <c r="K6731" s="26">
        <v>0.21</v>
      </c>
    </row>
    <row r="6732" spans="1:11">
      <c r="A6732" s="4">
        <v>41541</v>
      </c>
      <c r="B6732" t="s">
        <v>4775</v>
      </c>
      <c r="C6732" s="5">
        <f>IF($F$2=0," - ",Tabla1[[#This Row],[Base Precio de Lista neto]])</f>
        <v>1407.0608</v>
      </c>
      <c r="D6732" s="5">
        <f>IF($F$2=0," - ",Tabla1[[#This Row],[Base Precio de Lista neto]]*(1-$F$2))</f>
        <v>984.94255999999996</v>
      </c>
      <c r="E6732" s="5">
        <f>IF($F$2=0," - ",Tabla1[[#This Row],[Base para Mejor precio]]*(1-$F$2))</f>
        <v>886.44830400000001</v>
      </c>
      <c r="F6732" s="4" t="s">
        <v>6</v>
      </c>
      <c r="G6732" s="16" t="s">
        <v>6131</v>
      </c>
      <c r="H6732" s="5">
        <f>IFERROR(IF($F$3=0,"-",Tabla1[[#This Row],[Precio de Cliente neto]]*(1+$F$3)),"-")</f>
        <v>1477.4138399999999</v>
      </c>
      <c r="I6732" s="5">
        <v>1407.0608</v>
      </c>
      <c r="J6732" s="5">
        <v>1266.35472</v>
      </c>
      <c r="K6732" s="26">
        <v>0.21</v>
      </c>
    </row>
    <row r="6733" spans="1:11">
      <c r="A6733" s="4">
        <v>41542</v>
      </c>
      <c r="B6733" t="s">
        <v>4776</v>
      </c>
      <c r="C6733" s="5">
        <f>IF($F$2=0," - ",Tabla1[[#This Row],[Base Precio de Lista neto]])</f>
        <v>1932.9947999999999</v>
      </c>
      <c r="D6733" s="5">
        <f>IF($F$2=0," - ",Tabla1[[#This Row],[Base Precio de Lista neto]]*(1-$F$2))</f>
        <v>1353.0963599999998</v>
      </c>
      <c r="E6733" s="5">
        <f>IF($F$2=0," - ",Tabla1[[#This Row],[Base para Mejor precio]]*(1-$F$2))</f>
        <v>1217.786724</v>
      </c>
      <c r="F6733" s="4" t="s">
        <v>6</v>
      </c>
      <c r="G6733" s="16" t="s">
        <v>6131</v>
      </c>
      <c r="H6733" s="5">
        <f>IFERROR(IF($F$3=0,"-",Tabla1[[#This Row],[Precio de Cliente neto]]*(1+$F$3)),"-")</f>
        <v>2029.6445399999998</v>
      </c>
      <c r="I6733" s="5">
        <v>1932.9947999999999</v>
      </c>
      <c r="J6733" s="5">
        <v>1739.69532</v>
      </c>
      <c r="K6733" s="26">
        <v>0.21</v>
      </c>
    </row>
    <row r="6734" spans="1:11">
      <c r="A6734" s="4">
        <v>41543</v>
      </c>
      <c r="B6734" t="s">
        <v>4777</v>
      </c>
      <c r="C6734" s="5">
        <f>IF($F$2=0," - ",Tabla1[[#This Row],[Base Precio de Lista neto]])</f>
        <v>2382.0001000000002</v>
      </c>
      <c r="D6734" s="5">
        <f>IF($F$2=0," - ",Tabla1[[#This Row],[Base Precio de Lista neto]]*(1-$F$2))</f>
        <v>1667.4000700000001</v>
      </c>
      <c r="E6734" s="5">
        <f>IF($F$2=0," - ",Tabla1[[#This Row],[Base para Mejor precio]]*(1-$F$2))</f>
        <v>1500.660063</v>
      </c>
      <c r="F6734" s="4" t="s">
        <v>6</v>
      </c>
      <c r="G6734" s="16" t="s">
        <v>6131</v>
      </c>
      <c r="H6734" s="5">
        <f>IFERROR(IF($F$3=0,"-",Tabla1[[#This Row],[Precio de Cliente neto]]*(1+$F$3)),"-")</f>
        <v>2501.1001050000004</v>
      </c>
      <c r="I6734" s="5">
        <v>2382.0001000000002</v>
      </c>
      <c r="J6734" s="5">
        <v>2143.8000900000002</v>
      </c>
      <c r="K6734" s="26">
        <v>0.21</v>
      </c>
    </row>
    <row r="6735" spans="1:11">
      <c r="A6735" s="4">
        <v>41544</v>
      </c>
      <c r="B6735" t="s">
        <v>4778</v>
      </c>
      <c r="C6735" s="5">
        <f>IF($F$2=0," - ",Tabla1[[#This Row],[Base Precio de Lista neto]])</f>
        <v>3374.9023000000002</v>
      </c>
      <c r="D6735" s="5">
        <f>IF($F$2=0," - ",Tabla1[[#This Row],[Base Precio de Lista neto]]*(1-$F$2))</f>
        <v>2362.4316100000001</v>
      </c>
      <c r="E6735" s="5">
        <f>IF($F$2=0," - ",Tabla1[[#This Row],[Base para Mejor precio]]*(1-$F$2))</f>
        <v>2126.1884489999998</v>
      </c>
      <c r="F6735" s="4" t="s">
        <v>6</v>
      </c>
      <c r="G6735" s="16" t="s">
        <v>6131</v>
      </c>
      <c r="H6735" s="5">
        <f>IFERROR(IF($F$3=0,"-",Tabla1[[#This Row],[Precio de Cliente neto]]*(1+$F$3)),"-")</f>
        <v>3543.6474150000004</v>
      </c>
      <c r="I6735" s="5">
        <v>3374.9023000000002</v>
      </c>
      <c r="J6735" s="5">
        <v>3037.4120699999999</v>
      </c>
      <c r="K6735" s="26">
        <v>0.21</v>
      </c>
    </row>
    <row r="6736" spans="1:11">
      <c r="A6736" s="4">
        <v>41545</v>
      </c>
      <c r="B6736" t="s">
        <v>4779</v>
      </c>
      <c r="C6736" s="5">
        <f>IF($F$2=0," - ",Tabla1[[#This Row],[Base Precio de Lista neto]])</f>
        <v>4277.3873999999996</v>
      </c>
      <c r="D6736" s="5">
        <f>IF($F$2=0," - ",Tabla1[[#This Row],[Base Precio de Lista neto]]*(1-$F$2))</f>
        <v>2994.1711799999994</v>
      </c>
      <c r="E6736" s="5">
        <f>IF($F$2=0," - ",Tabla1[[#This Row],[Base para Mejor precio]]*(1-$F$2))</f>
        <v>2694.7540619999995</v>
      </c>
      <c r="F6736" s="4" t="s">
        <v>6</v>
      </c>
      <c r="G6736" s="16" t="s">
        <v>6131</v>
      </c>
      <c r="H6736" s="5">
        <f>IFERROR(IF($F$3=0,"-",Tabla1[[#This Row],[Precio de Cliente neto]]*(1+$F$3)),"-")</f>
        <v>4491.2567699999991</v>
      </c>
      <c r="I6736" s="5">
        <v>4277.3873999999996</v>
      </c>
      <c r="J6736" s="5">
        <v>3849.6486599999998</v>
      </c>
      <c r="K6736" s="26">
        <v>0.21</v>
      </c>
    </row>
    <row r="6737" spans="1:11">
      <c r="A6737" s="4">
        <v>41546</v>
      </c>
      <c r="B6737" t="s">
        <v>4780</v>
      </c>
      <c r="C6737" s="5">
        <f>IF($F$2=0," - ",Tabla1[[#This Row],[Base Precio de Lista neto]])</f>
        <v>3350.6556999999998</v>
      </c>
      <c r="D6737" s="5">
        <f>IF($F$2=0," - ",Tabla1[[#This Row],[Base Precio de Lista neto]]*(1-$F$2))</f>
        <v>2345.4589899999996</v>
      </c>
      <c r="E6737" s="5">
        <f>IF($F$2=0," - ",Tabla1[[#This Row],[Base para Mejor precio]]*(1-$F$2))</f>
        <v>2110.9130909999999</v>
      </c>
      <c r="F6737" s="4" t="s">
        <v>6</v>
      </c>
      <c r="G6737" s="16" t="s">
        <v>6131</v>
      </c>
      <c r="H6737" s="5">
        <f>IFERROR(IF($F$3=0,"-",Tabla1[[#This Row],[Precio de Cliente neto]]*(1+$F$3)),"-")</f>
        <v>3518.1884849999997</v>
      </c>
      <c r="I6737" s="5">
        <v>3350.6556999999998</v>
      </c>
      <c r="J6737" s="5">
        <v>3015.59013</v>
      </c>
      <c r="K6737" s="26">
        <v>0.21</v>
      </c>
    </row>
    <row r="6738" spans="1:11">
      <c r="A6738" s="4">
        <v>41547</v>
      </c>
      <c r="B6738" t="s">
        <v>4781</v>
      </c>
      <c r="C6738" s="5">
        <f>IF($F$2=0," - ",Tabla1[[#This Row],[Base Precio de Lista neto]])</f>
        <v>3900.1857</v>
      </c>
      <c r="D6738" s="5">
        <f>IF($F$2=0," - ",Tabla1[[#This Row],[Base Precio de Lista neto]]*(1-$F$2))</f>
        <v>2730.1299899999999</v>
      </c>
      <c r="E6738" s="5">
        <f>IF($F$2=0," - ",Tabla1[[#This Row],[Base para Mejor precio]]*(1-$F$2))</f>
        <v>2457.1169909999999</v>
      </c>
      <c r="F6738" s="4" t="s">
        <v>6</v>
      </c>
      <c r="G6738" s="16" t="s">
        <v>6131</v>
      </c>
      <c r="H6738" s="5">
        <f>IFERROR(IF($F$3=0,"-",Tabla1[[#This Row],[Precio de Cliente neto]]*(1+$F$3)),"-")</f>
        <v>4095.1949850000001</v>
      </c>
      <c r="I6738" s="5">
        <v>3900.1857</v>
      </c>
      <c r="J6738" s="5">
        <v>3510.1671299999998</v>
      </c>
      <c r="K6738" s="26">
        <v>0.21</v>
      </c>
    </row>
    <row r="6739" spans="1:11">
      <c r="A6739" s="4">
        <v>41548</v>
      </c>
      <c r="B6739" t="s">
        <v>9836</v>
      </c>
      <c r="C6739" s="5">
        <f>IF($F$2=0," - ",Tabla1[[#This Row],[Base Precio de Lista neto]])</f>
        <v>829.529</v>
      </c>
      <c r="D6739" s="5">
        <f>IF($F$2=0," - ",Tabla1[[#This Row],[Base Precio de Lista neto]]*(1-$F$2))</f>
        <v>580.6703</v>
      </c>
      <c r="E6739" s="5">
        <f>IF($F$2=0," - ",Tabla1[[#This Row],[Base para Mejor precio]]*(1-$F$2))</f>
        <v>522.60326999999995</v>
      </c>
      <c r="F6739" s="4" t="s">
        <v>6</v>
      </c>
      <c r="G6739" s="16" t="s">
        <v>6131</v>
      </c>
      <c r="H6739" s="5">
        <f>IFERROR(IF($F$3=0,"-",Tabla1[[#This Row],[Precio de Cliente neto]]*(1+$F$3)),"-")</f>
        <v>871.00545</v>
      </c>
      <c r="I6739" s="5">
        <v>829.529</v>
      </c>
      <c r="J6739" s="5">
        <v>746.5761</v>
      </c>
      <c r="K6739" s="26">
        <v>0.21</v>
      </c>
    </row>
    <row r="6740" spans="1:11">
      <c r="A6740" s="4">
        <v>41549</v>
      </c>
      <c r="B6740" t="s">
        <v>9837</v>
      </c>
      <c r="C6740" s="5">
        <f>IF($F$2=0," - ",Tabla1[[#This Row],[Base Precio de Lista neto]])</f>
        <v>829.529</v>
      </c>
      <c r="D6740" s="5">
        <f>IF($F$2=0," - ",Tabla1[[#This Row],[Base Precio de Lista neto]]*(1-$F$2))</f>
        <v>580.6703</v>
      </c>
      <c r="E6740" s="5">
        <f>IF($F$2=0," - ",Tabla1[[#This Row],[Base para Mejor precio]]*(1-$F$2))</f>
        <v>522.60326999999995</v>
      </c>
      <c r="F6740" s="4" t="s">
        <v>6</v>
      </c>
      <c r="G6740" s="16" t="s">
        <v>6131</v>
      </c>
      <c r="H6740" s="5">
        <f>IFERROR(IF($F$3=0,"-",Tabla1[[#This Row],[Precio de Cliente neto]]*(1+$F$3)),"-")</f>
        <v>871.00545</v>
      </c>
      <c r="I6740" s="5">
        <v>829.529</v>
      </c>
      <c r="J6740" s="5">
        <v>746.5761</v>
      </c>
      <c r="K6740" s="26">
        <v>0.21</v>
      </c>
    </row>
    <row r="6741" spans="1:11">
      <c r="A6741" s="4">
        <v>41550</v>
      </c>
      <c r="B6741" t="s">
        <v>9838</v>
      </c>
      <c r="C6741" s="5">
        <f>IF($F$2=0," - ",Tabla1[[#This Row],[Base Precio de Lista neto]])</f>
        <v>829.529</v>
      </c>
      <c r="D6741" s="5">
        <f>IF($F$2=0," - ",Tabla1[[#This Row],[Base Precio de Lista neto]]*(1-$F$2))</f>
        <v>580.6703</v>
      </c>
      <c r="E6741" s="5">
        <f>IF($F$2=0," - ",Tabla1[[#This Row],[Base para Mejor precio]]*(1-$F$2))</f>
        <v>522.60326999999995</v>
      </c>
      <c r="F6741" s="4" t="s">
        <v>6</v>
      </c>
      <c r="G6741" s="16" t="s">
        <v>6131</v>
      </c>
      <c r="H6741" s="5">
        <f>IFERROR(IF($F$3=0,"-",Tabla1[[#This Row],[Precio de Cliente neto]]*(1+$F$3)),"-")</f>
        <v>871.00545</v>
      </c>
      <c r="I6741" s="5">
        <v>829.529</v>
      </c>
      <c r="J6741" s="5">
        <v>746.5761</v>
      </c>
      <c r="K6741" s="26">
        <v>0.21</v>
      </c>
    </row>
    <row r="6742" spans="1:11">
      <c r="A6742" s="4">
        <v>41551</v>
      </c>
      <c r="B6742" t="s">
        <v>9839</v>
      </c>
      <c r="C6742" s="5">
        <f>IF($F$2=0," - ",Tabla1[[#This Row],[Base Precio de Lista neto]])</f>
        <v>829.529</v>
      </c>
      <c r="D6742" s="5">
        <f>IF($F$2=0," - ",Tabla1[[#This Row],[Base Precio de Lista neto]]*(1-$F$2))</f>
        <v>580.6703</v>
      </c>
      <c r="E6742" s="5">
        <f>IF($F$2=0," - ",Tabla1[[#This Row],[Base para Mejor precio]]*(1-$F$2))</f>
        <v>522.60326999999995</v>
      </c>
      <c r="F6742" s="4" t="s">
        <v>6</v>
      </c>
      <c r="G6742" s="16" t="s">
        <v>6131</v>
      </c>
      <c r="H6742" s="5">
        <f>IFERROR(IF($F$3=0,"-",Tabla1[[#This Row],[Precio de Cliente neto]]*(1+$F$3)),"-")</f>
        <v>871.00545</v>
      </c>
      <c r="I6742" s="5">
        <v>829.529</v>
      </c>
      <c r="J6742" s="5">
        <v>746.5761</v>
      </c>
      <c r="K6742" s="26">
        <v>0.21</v>
      </c>
    </row>
    <row r="6743" spans="1:11">
      <c r="A6743" s="4">
        <v>41552</v>
      </c>
      <c r="B6743" t="s">
        <v>9840</v>
      </c>
      <c r="C6743" s="5">
        <f>IF($F$2=0," - ",Tabla1[[#This Row],[Base Precio de Lista neto]])</f>
        <v>829.529</v>
      </c>
      <c r="D6743" s="5">
        <f>IF($F$2=0," - ",Tabla1[[#This Row],[Base Precio de Lista neto]]*(1-$F$2))</f>
        <v>580.6703</v>
      </c>
      <c r="E6743" s="5">
        <f>IF($F$2=0," - ",Tabla1[[#This Row],[Base para Mejor precio]]*(1-$F$2))</f>
        <v>522.60326999999995</v>
      </c>
      <c r="F6743" s="4" t="s">
        <v>6</v>
      </c>
      <c r="G6743" s="16" t="s">
        <v>6131</v>
      </c>
      <c r="H6743" s="5">
        <f>IFERROR(IF($F$3=0,"-",Tabla1[[#This Row],[Precio de Cliente neto]]*(1+$F$3)),"-")</f>
        <v>871.00545</v>
      </c>
      <c r="I6743" s="5">
        <v>829.529</v>
      </c>
      <c r="J6743" s="5">
        <v>746.5761</v>
      </c>
      <c r="K6743" s="26">
        <v>0.21</v>
      </c>
    </row>
    <row r="6744" spans="1:11">
      <c r="A6744" s="4">
        <v>41553</v>
      </c>
      <c r="B6744" t="s">
        <v>9841</v>
      </c>
      <c r="C6744" s="5">
        <f>IF($F$2=0," - ",Tabla1[[#This Row],[Base Precio de Lista neto]])</f>
        <v>743.95960000000002</v>
      </c>
      <c r="D6744" s="5">
        <f>IF($F$2=0," - ",Tabla1[[#This Row],[Base Precio de Lista neto]]*(1-$F$2))</f>
        <v>520.77171999999996</v>
      </c>
      <c r="E6744" s="5">
        <f>IF($F$2=0," - ",Tabla1[[#This Row],[Base para Mejor precio]]*(1-$F$2))</f>
        <v>468.69454799999994</v>
      </c>
      <c r="F6744" s="4" t="s">
        <v>6</v>
      </c>
      <c r="G6744" s="16" t="s">
        <v>6131</v>
      </c>
      <c r="H6744" s="5">
        <f>IFERROR(IF($F$3=0,"-",Tabla1[[#This Row],[Precio de Cliente neto]]*(1+$F$3)),"-")</f>
        <v>781.15757999999994</v>
      </c>
      <c r="I6744" s="5">
        <v>743.95960000000002</v>
      </c>
      <c r="J6744" s="5">
        <v>669.56363999999996</v>
      </c>
      <c r="K6744" s="26">
        <v>0.21</v>
      </c>
    </row>
    <row r="6745" spans="1:11">
      <c r="A6745" s="4">
        <v>41554</v>
      </c>
      <c r="B6745" t="s">
        <v>9842</v>
      </c>
      <c r="C6745" s="5">
        <f>IF($F$2=0," - ",Tabla1[[#This Row],[Base Precio de Lista neto]])</f>
        <v>743.95960000000002</v>
      </c>
      <c r="D6745" s="5">
        <f>IF($F$2=0," - ",Tabla1[[#This Row],[Base Precio de Lista neto]]*(1-$F$2))</f>
        <v>520.77171999999996</v>
      </c>
      <c r="E6745" s="5">
        <f>IF($F$2=0," - ",Tabla1[[#This Row],[Base para Mejor precio]]*(1-$F$2))</f>
        <v>468.69454799999994</v>
      </c>
      <c r="F6745" s="4" t="s">
        <v>6</v>
      </c>
      <c r="G6745" s="16" t="s">
        <v>6131</v>
      </c>
      <c r="H6745" s="5">
        <f>IFERROR(IF($F$3=0,"-",Tabla1[[#This Row],[Precio de Cliente neto]]*(1+$F$3)),"-")</f>
        <v>781.15757999999994</v>
      </c>
      <c r="I6745" s="5">
        <v>743.95960000000002</v>
      </c>
      <c r="J6745" s="5">
        <v>669.56363999999996</v>
      </c>
      <c r="K6745" s="26">
        <v>0.21</v>
      </c>
    </row>
    <row r="6746" spans="1:11">
      <c r="A6746" s="4">
        <v>41555</v>
      </c>
      <c r="B6746" t="s">
        <v>9843</v>
      </c>
      <c r="C6746" s="5">
        <f>IF($F$2=0," - ",Tabla1[[#This Row],[Base Precio de Lista neto]])</f>
        <v>743.95960000000002</v>
      </c>
      <c r="D6746" s="5">
        <f>IF($F$2=0," - ",Tabla1[[#This Row],[Base Precio de Lista neto]]*(1-$F$2))</f>
        <v>520.77171999999996</v>
      </c>
      <c r="E6746" s="5">
        <f>IF($F$2=0," - ",Tabla1[[#This Row],[Base para Mejor precio]]*(1-$F$2))</f>
        <v>468.69454799999994</v>
      </c>
      <c r="F6746" s="4" t="s">
        <v>6</v>
      </c>
      <c r="G6746" s="16" t="s">
        <v>6131</v>
      </c>
      <c r="H6746" s="5">
        <f>IFERROR(IF($F$3=0,"-",Tabla1[[#This Row],[Precio de Cliente neto]]*(1+$F$3)),"-")</f>
        <v>781.15757999999994</v>
      </c>
      <c r="I6746" s="5">
        <v>743.95960000000002</v>
      </c>
      <c r="J6746" s="5">
        <v>669.56363999999996</v>
      </c>
      <c r="K6746" s="26">
        <v>0.21</v>
      </c>
    </row>
    <row r="6747" spans="1:11">
      <c r="A6747" s="4">
        <v>41556</v>
      </c>
      <c r="B6747" t="s">
        <v>9844</v>
      </c>
      <c r="C6747" s="5">
        <f>IF($F$2=0," - ",Tabla1[[#This Row],[Base Precio de Lista neto]])</f>
        <v>743.95960000000002</v>
      </c>
      <c r="D6747" s="5">
        <f>IF($F$2=0," - ",Tabla1[[#This Row],[Base Precio de Lista neto]]*(1-$F$2))</f>
        <v>520.77171999999996</v>
      </c>
      <c r="E6747" s="5">
        <f>IF($F$2=0," - ",Tabla1[[#This Row],[Base para Mejor precio]]*(1-$F$2))</f>
        <v>468.69454799999994</v>
      </c>
      <c r="F6747" s="4" t="s">
        <v>6</v>
      </c>
      <c r="G6747" s="16" t="s">
        <v>6131</v>
      </c>
      <c r="H6747" s="5">
        <f>IFERROR(IF($F$3=0,"-",Tabla1[[#This Row],[Precio de Cliente neto]]*(1+$F$3)),"-")</f>
        <v>781.15757999999994</v>
      </c>
      <c r="I6747" s="5">
        <v>743.95960000000002</v>
      </c>
      <c r="J6747" s="5">
        <v>669.56363999999996</v>
      </c>
      <c r="K6747" s="26">
        <v>0.21</v>
      </c>
    </row>
    <row r="6748" spans="1:11">
      <c r="A6748" s="4">
        <v>41557</v>
      </c>
      <c r="B6748" t="s">
        <v>9845</v>
      </c>
      <c r="C6748" s="5">
        <f>IF($F$2=0," - ",Tabla1[[#This Row],[Base Precio de Lista neto]])</f>
        <v>103.1407</v>
      </c>
      <c r="D6748" s="5">
        <f>IF($F$2=0," - ",Tabla1[[#This Row],[Base Precio de Lista neto]]*(1-$F$2))</f>
        <v>72.198489999999993</v>
      </c>
      <c r="E6748" s="5">
        <f>IF($F$2=0," - ",Tabla1[[#This Row],[Base para Mejor precio]]*(1-$F$2))</f>
        <v>64.978640999999996</v>
      </c>
      <c r="F6748" s="4" t="s">
        <v>6</v>
      </c>
      <c r="G6748" s="16" t="s">
        <v>6131</v>
      </c>
      <c r="H6748" s="5">
        <f>IFERROR(IF($F$3=0,"-",Tabla1[[#This Row],[Precio de Cliente neto]]*(1+$F$3)),"-")</f>
        <v>108.29773499999999</v>
      </c>
      <c r="I6748" s="5">
        <v>103.1407</v>
      </c>
      <c r="J6748" s="5">
        <v>92.826629999999994</v>
      </c>
      <c r="K6748" s="26">
        <v>0.21</v>
      </c>
    </row>
    <row r="6749" spans="1:11">
      <c r="A6749" s="4">
        <v>41561</v>
      </c>
      <c r="B6749" t="s">
        <v>4782</v>
      </c>
      <c r="C6749" s="5">
        <f>IF($F$2=0," - ",Tabla1[[#This Row],[Base Precio de Lista neto]])</f>
        <v>1735.4744000000001</v>
      </c>
      <c r="D6749" s="5">
        <f>IF($F$2=0," - ",Tabla1[[#This Row],[Base Precio de Lista neto]]*(1-$F$2))</f>
        <v>1214.8320799999999</v>
      </c>
      <c r="E6749" s="5">
        <f>IF($F$2=0," - ",Tabla1[[#This Row],[Base para Mejor precio]]*(1-$F$2))</f>
        <v>1093.348872</v>
      </c>
      <c r="F6749" s="4" t="s">
        <v>5</v>
      </c>
      <c r="G6749" s="16" t="s">
        <v>6131</v>
      </c>
      <c r="H6749" s="5">
        <f>IFERROR(IF($F$3=0,"-",Tabla1[[#This Row],[Precio de Cliente neto]]*(1+$F$3)),"-")</f>
        <v>1822.2481199999997</v>
      </c>
      <c r="I6749" s="5">
        <v>1735.4744000000001</v>
      </c>
      <c r="J6749" s="5">
        <v>1561.92696</v>
      </c>
      <c r="K6749" s="26">
        <v>0.21</v>
      </c>
    </row>
    <row r="6750" spans="1:11">
      <c r="A6750" s="4">
        <v>41567</v>
      </c>
      <c r="B6750" t="s">
        <v>9846</v>
      </c>
      <c r="C6750" s="5">
        <f>IF($F$2=0," - ",Tabla1[[#This Row],[Base Precio de Lista neto]])</f>
        <v>2877.3629000000001</v>
      </c>
      <c r="D6750" s="5">
        <f>IF($F$2=0," - ",Tabla1[[#This Row],[Base Precio de Lista neto]]*(1-$F$2))</f>
        <v>2014.1540299999999</v>
      </c>
      <c r="E6750" s="5">
        <f>IF($F$2=0," - ",Tabla1[[#This Row],[Base para Mejor precio]]*(1-$F$2))</f>
        <v>1812.7386269999997</v>
      </c>
      <c r="F6750" s="4" t="s">
        <v>6</v>
      </c>
      <c r="G6750" s="16" t="s">
        <v>6131</v>
      </c>
      <c r="H6750" s="5">
        <f>IFERROR(IF($F$3=0,"-",Tabla1[[#This Row],[Precio de Cliente neto]]*(1+$F$3)),"-")</f>
        <v>3021.231045</v>
      </c>
      <c r="I6750" s="5">
        <v>2877.3629000000001</v>
      </c>
      <c r="J6750" s="5">
        <v>2589.6266099999998</v>
      </c>
      <c r="K6750" s="26">
        <v>0.21</v>
      </c>
    </row>
    <row r="6751" spans="1:11">
      <c r="A6751" s="4">
        <v>41568</v>
      </c>
      <c r="B6751" t="s">
        <v>9847</v>
      </c>
      <c r="C6751" s="5">
        <f>IF($F$2=0," - ",Tabla1[[#This Row],[Base Precio de Lista neto]])</f>
        <v>3595.0261</v>
      </c>
      <c r="D6751" s="5">
        <f>IF($F$2=0," - ",Tabla1[[#This Row],[Base Precio de Lista neto]]*(1-$F$2))</f>
        <v>2516.51827</v>
      </c>
      <c r="E6751" s="5">
        <f>IF($F$2=0," - ",Tabla1[[#This Row],[Base para Mejor precio]]*(1-$F$2))</f>
        <v>2264.8664429999999</v>
      </c>
      <c r="F6751" s="4" t="s">
        <v>6</v>
      </c>
      <c r="G6751" s="16" t="s">
        <v>6131</v>
      </c>
      <c r="H6751" s="5">
        <f>IFERROR(IF($F$3=0,"-",Tabla1[[#This Row],[Precio de Cliente neto]]*(1+$F$3)),"-")</f>
        <v>3774.7774049999998</v>
      </c>
      <c r="I6751" s="5">
        <v>3595.0261</v>
      </c>
      <c r="J6751" s="5">
        <v>3235.52349</v>
      </c>
      <c r="K6751" s="26">
        <v>0.21</v>
      </c>
    </row>
    <row r="6752" spans="1:11">
      <c r="A6752" s="4">
        <v>41569</v>
      </c>
      <c r="B6752" t="s">
        <v>9848</v>
      </c>
      <c r="C6752" s="5">
        <f>IF($F$2=0," - ",Tabla1[[#This Row],[Base Precio de Lista neto]])</f>
        <v>5744.6673000000001</v>
      </c>
      <c r="D6752" s="5">
        <f>IF($F$2=0," - ",Tabla1[[#This Row],[Base Precio de Lista neto]]*(1-$F$2))</f>
        <v>4021.2671099999998</v>
      </c>
      <c r="E6752" s="5">
        <f>IF($F$2=0," - ",Tabla1[[#This Row],[Base para Mejor precio]]*(1-$F$2))</f>
        <v>3619.1403989999999</v>
      </c>
      <c r="F6752" s="4" t="s">
        <v>6</v>
      </c>
      <c r="G6752" s="16" t="s">
        <v>6131</v>
      </c>
      <c r="H6752" s="5">
        <f>IFERROR(IF($F$3=0,"-",Tabla1[[#This Row],[Precio de Cliente neto]]*(1+$F$3)),"-")</f>
        <v>6031.9006649999992</v>
      </c>
      <c r="I6752" s="5">
        <v>5744.6673000000001</v>
      </c>
      <c r="J6752" s="5">
        <v>5170.20057</v>
      </c>
      <c r="K6752" s="26">
        <v>0.21</v>
      </c>
    </row>
    <row r="6753" spans="1:11">
      <c r="A6753" s="4">
        <v>41583</v>
      </c>
      <c r="B6753" t="s">
        <v>4783</v>
      </c>
      <c r="C6753" s="5">
        <f>IF($F$2=0," - ",Tabla1[[#This Row],[Base Precio de Lista neto]])</f>
        <v>1201.7692</v>
      </c>
      <c r="D6753" s="5">
        <f>IF($F$2=0," - ",Tabla1[[#This Row],[Base Precio de Lista neto]]*(1-$F$2))</f>
        <v>841.23843999999997</v>
      </c>
      <c r="E6753" s="5">
        <f>IF($F$2=0," - ",Tabla1[[#This Row],[Base para Mejor precio]]*(1-$F$2))</f>
        <v>757.11459600000001</v>
      </c>
      <c r="F6753" s="4" t="s">
        <v>4</v>
      </c>
      <c r="G6753" s="16" t="s">
        <v>6131</v>
      </c>
      <c r="H6753" s="5">
        <f>IFERROR(IF($F$3=0,"-",Tabla1[[#This Row],[Precio de Cliente neto]]*(1+$F$3)),"-")</f>
        <v>1261.8576599999999</v>
      </c>
      <c r="I6753" s="5">
        <v>1201.7692</v>
      </c>
      <c r="J6753" s="5">
        <v>1081.5922800000001</v>
      </c>
      <c r="K6753" s="26">
        <v>0.21</v>
      </c>
    </row>
    <row r="6754" spans="1:11">
      <c r="A6754" s="4">
        <v>41584</v>
      </c>
      <c r="B6754" t="s">
        <v>4784</v>
      </c>
      <c r="C6754" s="5">
        <f>IF($F$2=0," - ",Tabla1[[#This Row],[Base Precio de Lista neto]])</f>
        <v>1192.9739999999999</v>
      </c>
      <c r="D6754" s="5">
        <f>IF($F$2=0," - ",Tabla1[[#This Row],[Base Precio de Lista neto]]*(1-$F$2))</f>
        <v>835.08179999999993</v>
      </c>
      <c r="E6754" s="5">
        <f>IF($F$2=0," - ",Tabla1[[#This Row],[Base para Mejor precio]]*(1-$F$2))</f>
        <v>751.57362000000001</v>
      </c>
      <c r="F6754" s="4" t="s">
        <v>4</v>
      </c>
      <c r="G6754" s="16" t="s">
        <v>6131</v>
      </c>
      <c r="H6754" s="5">
        <f>IFERROR(IF($F$3=0,"-",Tabla1[[#This Row],[Precio de Cliente neto]]*(1+$F$3)),"-")</f>
        <v>1252.6226999999999</v>
      </c>
      <c r="I6754" s="5">
        <v>1192.9739999999999</v>
      </c>
      <c r="J6754" s="5">
        <v>1073.6766</v>
      </c>
      <c r="K6754" s="26">
        <v>0.21</v>
      </c>
    </row>
    <row r="6755" spans="1:11">
      <c r="A6755" s="4">
        <v>41585</v>
      </c>
      <c r="B6755" t="s">
        <v>4785</v>
      </c>
      <c r="C6755" s="5">
        <f>IF($F$2=0," - ",Tabla1[[#This Row],[Base Precio de Lista neto]])</f>
        <v>1531.2877000000001</v>
      </c>
      <c r="D6755" s="5">
        <f>IF($F$2=0," - ",Tabla1[[#This Row],[Base Precio de Lista neto]]*(1-$F$2))</f>
        <v>1071.90139</v>
      </c>
      <c r="E6755" s="5">
        <f>IF($F$2=0," - ",Tabla1[[#This Row],[Base para Mejor precio]]*(1-$F$2))</f>
        <v>964.71125099999995</v>
      </c>
      <c r="F6755" s="4" t="s">
        <v>4</v>
      </c>
      <c r="G6755" s="16" t="s">
        <v>6131</v>
      </c>
      <c r="H6755" s="5">
        <f>IFERROR(IF($F$3=0,"-",Tabla1[[#This Row],[Precio de Cliente neto]]*(1+$F$3)),"-")</f>
        <v>1607.852085</v>
      </c>
      <c r="I6755" s="5">
        <v>1531.2877000000001</v>
      </c>
      <c r="J6755" s="5">
        <v>1378.1589300000001</v>
      </c>
      <c r="K6755" s="26">
        <v>0.21</v>
      </c>
    </row>
    <row r="6756" spans="1:11">
      <c r="A6756" s="4">
        <v>41597</v>
      </c>
      <c r="B6756" t="s">
        <v>8833</v>
      </c>
      <c r="C6756" s="5">
        <f>IF($F$2=0," - ",Tabla1[[#This Row],[Base Precio de Lista neto]])</f>
        <v>1101.1198999999999</v>
      </c>
      <c r="D6756" s="5">
        <f>IF($F$2=0," - ",Tabla1[[#This Row],[Base Precio de Lista neto]]*(1-$F$2))</f>
        <v>770.78392999999994</v>
      </c>
      <c r="E6756" s="5">
        <f>IF($F$2=0," - ",Tabla1[[#This Row],[Base para Mejor precio]]*(1-$F$2))</f>
        <v>693.70553699999994</v>
      </c>
      <c r="F6756" s="4" t="s">
        <v>4</v>
      </c>
      <c r="G6756" s="16" t="s">
        <v>6131</v>
      </c>
      <c r="H6756" s="5">
        <f>IFERROR(IF($F$3=0,"-",Tabla1[[#This Row],[Precio de Cliente neto]]*(1+$F$3)),"-")</f>
        <v>1156.1758949999999</v>
      </c>
      <c r="I6756" s="5">
        <v>1101.1198999999999</v>
      </c>
      <c r="J6756" s="5">
        <v>991.00791000000004</v>
      </c>
      <c r="K6756" s="26">
        <v>0.21</v>
      </c>
    </row>
    <row r="6757" spans="1:11">
      <c r="A6757" s="4">
        <v>41604</v>
      </c>
      <c r="B6757" t="s">
        <v>4786</v>
      </c>
      <c r="C6757" s="5">
        <f>IF($F$2=0," - ",Tabla1[[#This Row],[Base Precio de Lista neto]])</f>
        <v>2818.8454999999999</v>
      </c>
      <c r="D6757" s="5">
        <f>IF($F$2=0," - ",Tabla1[[#This Row],[Base Precio de Lista neto]]*(1-$F$2))</f>
        <v>1973.1918499999997</v>
      </c>
      <c r="E6757" s="5">
        <f>IF($F$2=0," - ",Tabla1[[#This Row],[Base para Mejor precio]]*(1-$F$2))</f>
        <v>1775.8726650000001</v>
      </c>
      <c r="F6757" s="4" t="s">
        <v>6</v>
      </c>
      <c r="G6757" s="16" t="s">
        <v>6131</v>
      </c>
      <c r="H6757" s="5">
        <f>IFERROR(IF($F$3=0,"-",Tabla1[[#This Row],[Precio de Cliente neto]]*(1+$F$3)),"-")</f>
        <v>2959.7877749999998</v>
      </c>
      <c r="I6757" s="5">
        <v>2818.8454999999999</v>
      </c>
      <c r="J6757" s="5">
        <v>2536.9609500000001</v>
      </c>
      <c r="K6757" s="26">
        <v>0.21</v>
      </c>
    </row>
    <row r="6758" spans="1:11">
      <c r="A6758" s="4">
        <v>41605</v>
      </c>
      <c r="B6758" t="s">
        <v>4787</v>
      </c>
      <c r="C6758" s="5">
        <f>IF($F$2=0," - ",Tabla1[[#This Row],[Base Precio de Lista neto]])</f>
        <v>3309.7049000000002</v>
      </c>
      <c r="D6758" s="5">
        <f>IF($F$2=0," - ",Tabla1[[#This Row],[Base Precio de Lista neto]]*(1-$F$2))</f>
        <v>2316.7934300000002</v>
      </c>
      <c r="E6758" s="5">
        <f>IF($F$2=0," - ",Tabla1[[#This Row],[Base para Mejor precio]]*(1-$F$2))</f>
        <v>2085.1140869999999</v>
      </c>
      <c r="F6758" s="4" t="s">
        <v>6</v>
      </c>
      <c r="G6758" s="16" t="s">
        <v>6131</v>
      </c>
      <c r="H6758" s="5">
        <f>IFERROR(IF($F$3=0,"-",Tabla1[[#This Row],[Precio de Cliente neto]]*(1+$F$3)),"-")</f>
        <v>3475.1901450000005</v>
      </c>
      <c r="I6758" s="5">
        <v>3309.7049000000002</v>
      </c>
      <c r="J6758" s="5">
        <v>2978.73441</v>
      </c>
      <c r="K6758" s="26">
        <v>0.21</v>
      </c>
    </row>
    <row r="6759" spans="1:11">
      <c r="A6759" s="4">
        <v>41606</v>
      </c>
      <c r="B6759" t="s">
        <v>4788</v>
      </c>
      <c r="C6759" s="5">
        <f>IF($F$2=0," - ",Tabla1[[#This Row],[Base Precio de Lista neto]])</f>
        <v>4219.1823000000004</v>
      </c>
      <c r="D6759" s="5">
        <f>IF($F$2=0," - ",Tabla1[[#This Row],[Base Precio de Lista neto]]*(1-$F$2))</f>
        <v>2953.4276100000002</v>
      </c>
      <c r="E6759" s="5">
        <f>IF($F$2=0," - ",Tabla1[[#This Row],[Base para Mejor precio]]*(1-$F$2))</f>
        <v>2658.0848489999998</v>
      </c>
      <c r="F6759" s="4" t="s">
        <v>6</v>
      </c>
      <c r="G6759" s="16" t="s">
        <v>6131</v>
      </c>
      <c r="H6759" s="5">
        <f>IFERROR(IF($F$3=0,"-",Tabla1[[#This Row],[Precio de Cliente neto]]*(1+$F$3)),"-")</f>
        <v>4430.1414150000001</v>
      </c>
      <c r="I6759" s="5">
        <v>4219.1823000000004</v>
      </c>
      <c r="J6759" s="5">
        <v>3797.2640700000002</v>
      </c>
      <c r="K6759" s="26">
        <v>0.21</v>
      </c>
    </row>
    <row r="6760" spans="1:11">
      <c r="A6760" s="4">
        <v>41608</v>
      </c>
      <c r="B6760" t="s">
        <v>4789</v>
      </c>
      <c r="C6760" s="5">
        <f>IF($F$2=0," - ",Tabla1[[#This Row],[Base Precio de Lista neto]])</f>
        <v>2286.5293999999999</v>
      </c>
      <c r="D6760" s="5">
        <f>IF($F$2=0," - ",Tabla1[[#This Row],[Base Precio de Lista neto]]*(1-$F$2))</f>
        <v>1600.5705799999998</v>
      </c>
      <c r="E6760" s="5">
        <f>IF($F$2=0," - ",Tabla1[[#This Row],[Base para Mejor precio]]*(1-$F$2))</f>
        <v>1440.513522</v>
      </c>
      <c r="F6760" s="4" t="s">
        <v>6</v>
      </c>
      <c r="G6760" s="16" t="s">
        <v>6131</v>
      </c>
      <c r="H6760" s="5">
        <f>IFERROR(IF($F$3=0,"-",Tabla1[[#This Row],[Precio de Cliente neto]]*(1+$F$3)),"-")</f>
        <v>2400.8558699999999</v>
      </c>
      <c r="I6760" s="5">
        <v>2286.5293999999999</v>
      </c>
      <c r="J6760" s="5">
        <v>2057.87646</v>
      </c>
      <c r="K6760" s="26">
        <v>0.21</v>
      </c>
    </row>
    <row r="6761" spans="1:11">
      <c r="A6761" s="4">
        <v>41609</v>
      </c>
      <c r="B6761" t="s">
        <v>4790</v>
      </c>
      <c r="C6761" s="5">
        <f>IF($F$2=0," - ",Tabla1[[#This Row],[Base Precio de Lista neto]])</f>
        <v>2384.4117000000001</v>
      </c>
      <c r="D6761" s="5">
        <f>IF($F$2=0," - ",Tabla1[[#This Row],[Base Precio de Lista neto]]*(1-$F$2))</f>
        <v>1669.0881899999999</v>
      </c>
      <c r="E6761" s="5">
        <f>IF($F$2=0," - ",Tabla1[[#This Row],[Base para Mejor precio]]*(1-$F$2))</f>
        <v>1502.1793709999999</v>
      </c>
      <c r="F6761" s="4" t="s">
        <v>6</v>
      </c>
      <c r="G6761" s="16" t="s">
        <v>6131</v>
      </c>
      <c r="H6761" s="5">
        <f>IFERROR(IF($F$3=0,"-",Tabla1[[#This Row],[Precio de Cliente neto]]*(1+$F$3)),"-")</f>
        <v>2503.6322849999997</v>
      </c>
      <c r="I6761" s="5">
        <v>2384.4117000000001</v>
      </c>
      <c r="J6761" s="5">
        <v>2145.9705300000001</v>
      </c>
      <c r="K6761" s="26">
        <v>0.21</v>
      </c>
    </row>
    <row r="6762" spans="1:11">
      <c r="A6762" s="4">
        <v>41610</v>
      </c>
      <c r="B6762" t="s">
        <v>4791</v>
      </c>
      <c r="C6762" s="5">
        <f>IF($F$2=0," - ",Tabla1[[#This Row],[Base Precio de Lista neto]])</f>
        <v>2669.3732</v>
      </c>
      <c r="D6762" s="5">
        <f>IF($F$2=0," - ",Tabla1[[#This Row],[Base Precio de Lista neto]]*(1-$F$2))</f>
        <v>1868.5612399999998</v>
      </c>
      <c r="E6762" s="5">
        <f>IF($F$2=0," - ",Tabla1[[#This Row],[Base para Mejor precio]]*(1-$F$2))</f>
        <v>1681.7051159999999</v>
      </c>
      <c r="F6762" s="4" t="s">
        <v>6</v>
      </c>
      <c r="G6762" s="16" t="s">
        <v>6131</v>
      </c>
      <c r="H6762" s="5">
        <f>IFERROR(IF($F$3=0,"-",Tabla1[[#This Row],[Precio de Cliente neto]]*(1+$F$3)),"-")</f>
        <v>2802.8418599999995</v>
      </c>
      <c r="I6762" s="5">
        <v>2669.3732</v>
      </c>
      <c r="J6762" s="5">
        <v>2402.43588</v>
      </c>
      <c r="K6762" s="26">
        <v>0.21</v>
      </c>
    </row>
    <row r="6763" spans="1:11">
      <c r="A6763" s="4">
        <v>41611</v>
      </c>
      <c r="B6763" t="s">
        <v>4792</v>
      </c>
      <c r="C6763" s="5">
        <f>IF($F$2=0," - ",Tabla1[[#This Row],[Base Precio de Lista neto]])</f>
        <v>3360.2784999999999</v>
      </c>
      <c r="D6763" s="5">
        <f>IF($F$2=0," - ",Tabla1[[#This Row],[Base Precio de Lista neto]]*(1-$F$2))</f>
        <v>2352.1949499999996</v>
      </c>
      <c r="E6763" s="5">
        <f>IF($F$2=0," - ",Tabla1[[#This Row],[Base para Mejor precio]]*(1-$F$2))</f>
        <v>2116.9754549999998</v>
      </c>
      <c r="F6763" s="4" t="s">
        <v>6</v>
      </c>
      <c r="G6763" s="16" t="s">
        <v>6131</v>
      </c>
      <c r="H6763" s="5">
        <f>IFERROR(IF($F$3=0,"-",Tabla1[[#This Row],[Precio de Cliente neto]]*(1+$F$3)),"-")</f>
        <v>3528.2924249999996</v>
      </c>
      <c r="I6763" s="5">
        <v>3360.2784999999999</v>
      </c>
      <c r="J6763" s="5">
        <v>3024.25065</v>
      </c>
      <c r="K6763" s="26">
        <v>0.21</v>
      </c>
    </row>
    <row r="6764" spans="1:11">
      <c r="A6764" s="4">
        <v>41613</v>
      </c>
      <c r="B6764" t="s">
        <v>4793</v>
      </c>
      <c r="C6764" s="5">
        <f>IF($F$2=0," - ",Tabla1[[#This Row],[Base Precio de Lista neto]])</f>
        <v>2778.1125000000002</v>
      </c>
      <c r="D6764" s="5">
        <f>IF($F$2=0," - ",Tabla1[[#This Row],[Base Precio de Lista neto]]*(1-$F$2))</f>
        <v>1944.67875</v>
      </c>
      <c r="E6764" s="5">
        <f>IF($F$2=0," - ",Tabla1[[#This Row],[Base para Mejor precio]]*(1-$F$2))</f>
        <v>1750.210875</v>
      </c>
      <c r="F6764" s="4" t="s">
        <v>6</v>
      </c>
      <c r="G6764" s="16" t="s">
        <v>6131</v>
      </c>
      <c r="H6764" s="5">
        <f>IFERROR(IF($F$3=0,"-",Tabla1[[#This Row],[Precio de Cliente neto]]*(1+$F$3)),"-")</f>
        <v>2917.0181250000001</v>
      </c>
      <c r="I6764" s="5">
        <v>2778.1125000000002</v>
      </c>
      <c r="J6764" s="5">
        <v>2500.30125</v>
      </c>
      <c r="K6764" s="26">
        <v>0.21</v>
      </c>
    </row>
    <row r="6765" spans="1:11">
      <c r="A6765" s="4">
        <v>41614</v>
      </c>
      <c r="B6765" t="s">
        <v>4794</v>
      </c>
      <c r="C6765" s="5">
        <f>IF($F$2=0," - ",Tabla1[[#This Row],[Base Precio de Lista neto]])</f>
        <v>5142.8276999999998</v>
      </c>
      <c r="D6765" s="5">
        <f>IF($F$2=0," - ",Tabla1[[#This Row],[Base Precio de Lista neto]]*(1-$F$2))</f>
        <v>3599.9793899999995</v>
      </c>
      <c r="E6765" s="5">
        <f>IF($F$2=0," - ",Tabla1[[#This Row],[Base para Mejor precio]]*(1-$F$2))</f>
        <v>3239.9814509999997</v>
      </c>
      <c r="F6765" s="4" t="s">
        <v>6</v>
      </c>
      <c r="G6765" s="16" t="s">
        <v>6131</v>
      </c>
      <c r="H6765" s="5">
        <f>IFERROR(IF($F$3=0,"-",Tabla1[[#This Row],[Precio de Cliente neto]]*(1+$F$3)),"-")</f>
        <v>5399.9690849999988</v>
      </c>
      <c r="I6765" s="5">
        <v>5142.8276999999998</v>
      </c>
      <c r="J6765" s="5">
        <v>4628.54493</v>
      </c>
      <c r="K6765" s="26">
        <v>0.21</v>
      </c>
    </row>
    <row r="6766" spans="1:11">
      <c r="A6766" s="4">
        <v>41637</v>
      </c>
      <c r="B6766" t="s">
        <v>9849</v>
      </c>
      <c r="C6766" s="5">
        <f>IF($F$2=0," - ",Tabla1[[#This Row],[Base Precio de Lista neto]])</f>
        <v>1567.2235000000001</v>
      </c>
      <c r="D6766" s="5">
        <f>IF($F$2=0," - ",Tabla1[[#This Row],[Base Precio de Lista neto]]*(1-$F$2))</f>
        <v>1097.05645</v>
      </c>
      <c r="E6766" s="5">
        <f>IF($F$2=0," - ",Tabla1[[#This Row],[Base para Mejor precio]]*(1-$F$2))</f>
        <v>987.35080499999992</v>
      </c>
      <c r="F6766" s="4" t="s">
        <v>6</v>
      </c>
      <c r="G6766" s="16" t="s">
        <v>6131</v>
      </c>
      <c r="H6766" s="5">
        <f>IFERROR(IF($F$3=0,"-",Tabla1[[#This Row],[Precio de Cliente neto]]*(1+$F$3)),"-")</f>
        <v>1645.5846750000001</v>
      </c>
      <c r="I6766" s="5">
        <v>1567.2235000000001</v>
      </c>
      <c r="J6766" s="5">
        <v>1410.5011500000001</v>
      </c>
      <c r="K6766" s="26">
        <v>0.21</v>
      </c>
    </row>
    <row r="6767" spans="1:11">
      <c r="A6767" s="4">
        <v>41638</v>
      </c>
      <c r="B6767" t="s">
        <v>9850</v>
      </c>
      <c r="C6767" s="5">
        <f>IF($F$2=0," - ",Tabla1[[#This Row],[Base Precio de Lista neto]])</f>
        <v>4294.6540000000005</v>
      </c>
      <c r="D6767" s="5">
        <f>IF($F$2=0," - ",Tabla1[[#This Row],[Base Precio de Lista neto]]*(1-$F$2))</f>
        <v>3006.2578000000003</v>
      </c>
      <c r="E6767" s="5">
        <f>IF($F$2=0," - ",Tabla1[[#This Row],[Base para Mejor precio]]*(1-$F$2))</f>
        <v>2705.63202</v>
      </c>
      <c r="F6767" s="4" t="s">
        <v>6</v>
      </c>
      <c r="G6767" s="16" t="s">
        <v>6131</v>
      </c>
      <c r="H6767" s="5">
        <f>IFERROR(IF($F$3=0,"-",Tabla1[[#This Row],[Precio de Cliente neto]]*(1+$F$3)),"-")</f>
        <v>4509.3867000000009</v>
      </c>
      <c r="I6767" s="5">
        <v>4294.6540000000005</v>
      </c>
      <c r="J6767" s="5">
        <v>3865.1886</v>
      </c>
      <c r="K6767" s="26">
        <v>0.21</v>
      </c>
    </row>
    <row r="6768" spans="1:11">
      <c r="A6768" s="4">
        <v>41639</v>
      </c>
      <c r="B6768" t="s">
        <v>9851</v>
      </c>
      <c r="C6768" s="5">
        <f>IF($F$2=0," - ",Tabla1[[#This Row],[Base Precio de Lista neto]])</f>
        <v>1336.7321999999999</v>
      </c>
      <c r="D6768" s="5">
        <f>IF($F$2=0," - ",Tabla1[[#This Row],[Base Precio de Lista neto]]*(1-$F$2))</f>
        <v>935.71253999999988</v>
      </c>
      <c r="E6768" s="5">
        <f>IF($F$2=0," - ",Tabla1[[#This Row],[Base para Mejor precio]]*(1-$F$2))</f>
        <v>842.14128599999992</v>
      </c>
      <c r="F6768" s="4" t="s">
        <v>6</v>
      </c>
      <c r="G6768" s="16" t="s">
        <v>6131</v>
      </c>
      <c r="H6768" s="5">
        <f>IFERROR(IF($F$3=0,"-",Tabla1[[#This Row],[Precio de Cliente neto]]*(1+$F$3)),"-")</f>
        <v>1403.5688099999998</v>
      </c>
      <c r="I6768" s="5">
        <v>1336.7321999999999</v>
      </c>
      <c r="J6768" s="5">
        <v>1203.05898</v>
      </c>
      <c r="K6768" s="26">
        <v>0.21</v>
      </c>
    </row>
    <row r="6769" spans="1:11">
      <c r="A6769" s="4">
        <v>41640</v>
      </c>
      <c r="B6769" t="s">
        <v>9852</v>
      </c>
      <c r="C6769" s="5">
        <f>IF($F$2=0," - ",Tabla1[[#This Row],[Base Precio de Lista neto]])</f>
        <v>3599.0668000000001</v>
      </c>
      <c r="D6769" s="5">
        <f>IF($F$2=0," - ",Tabla1[[#This Row],[Base Precio de Lista neto]]*(1-$F$2))</f>
        <v>2519.3467599999999</v>
      </c>
      <c r="E6769" s="5">
        <f>IF($F$2=0," - ",Tabla1[[#This Row],[Base para Mejor precio]]*(1-$F$2))</f>
        <v>2267.412084</v>
      </c>
      <c r="F6769" s="4" t="s">
        <v>6</v>
      </c>
      <c r="G6769" s="16" t="s">
        <v>6131</v>
      </c>
      <c r="H6769" s="5">
        <f>IFERROR(IF($F$3=0,"-",Tabla1[[#This Row],[Precio de Cliente neto]]*(1+$F$3)),"-")</f>
        <v>3779.0201399999996</v>
      </c>
      <c r="I6769" s="5">
        <v>3599.0668000000001</v>
      </c>
      <c r="J6769" s="5">
        <v>3239.16012</v>
      </c>
      <c r="K6769" s="26">
        <v>0.21</v>
      </c>
    </row>
    <row r="6770" spans="1:11">
      <c r="A6770" s="4">
        <v>41641</v>
      </c>
      <c r="B6770" t="s">
        <v>9853</v>
      </c>
      <c r="C6770" s="5">
        <f>IF($F$2=0," - ",Tabla1[[#This Row],[Base Precio de Lista neto]])</f>
        <v>1748.6414</v>
      </c>
      <c r="D6770" s="5">
        <f>IF($F$2=0," - ",Tabla1[[#This Row],[Base Precio de Lista neto]]*(1-$F$2))</f>
        <v>1224.0489799999998</v>
      </c>
      <c r="E6770" s="5">
        <f>IF($F$2=0," - ",Tabla1[[#This Row],[Base para Mejor precio]]*(1-$F$2))</f>
        <v>1101.644082</v>
      </c>
      <c r="F6770" s="4" t="s">
        <v>6</v>
      </c>
      <c r="G6770" s="16" t="s">
        <v>6131</v>
      </c>
      <c r="H6770" s="5">
        <f>IFERROR(IF($F$3=0,"-",Tabla1[[#This Row],[Precio de Cliente neto]]*(1+$F$3)),"-")</f>
        <v>1836.0734699999998</v>
      </c>
      <c r="I6770" s="5">
        <v>1748.6414</v>
      </c>
      <c r="J6770" s="5">
        <v>1573.7772600000001</v>
      </c>
      <c r="K6770" s="26">
        <v>0.21</v>
      </c>
    </row>
    <row r="6771" spans="1:11">
      <c r="A6771" s="4">
        <v>41642</v>
      </c>
      <c r="B6771" t="s">
        <v>9854</v>
      </c>
      <c r="C6771" s="5">
        <f>IF($F$2=0," - ",Tabla1[[#This Row],[Base Precio de Lista neto]])</f>
        <v>4587.8550999999998</v>
      </c>
      <c r="D6771" s="5">
        <f>IF($F$2=0," - ",Tabla1[[#This Row],[Base Precio de Lista neto]]*(1-$F$2))</f>
        <v>3211.4985699999997</v>
      </c>
      <c r="E6771" s="5">
        <f>IF($F$2=0," - ",Tabla1[[#This Row],[Base para Mejor precio]]*(1-$F$2))</f>
        <v>2890.3487129999999</v>
      </c>
      <c r="F6771" s="4" t="s">
        <v>6</v>
      </c>
      <c r="G6771" s="16" t="s">
        <v>6131</v>
      </c>
      <c r="H6771" s="5">
        <f>IFERROR(IF($F$3=0,"-",Tabla1[[#This Row],[Precio de Cliente neto]]*(1+$F$3)),"-")</f>
        <v>4817.2478549999996</v>
      </c>
      <c r="I6771" s="5">
        <v>4587.8550999999998</v>
      </c>
      <c r="J6771" s="5">
        <v>4129.0695900000001</v>
      </c>
      <c r="K6771" s="26">
        <v>0.21</v>
      </c>
    </row>
    <row r="6772" spans="1:11">
      <c r="A6772" s="4">
        <v>41644</v>
      </c>
      <c r="B6772" t="s">
        <v>4795</v>
      </c>
      <c r="C6772" s="5">
        <f>IF($F$2=0," - ",Tabla1[[#This Row],[Base Precio de Lista neto]])</f>
        <v>5183.7700999999997</v>
      </c>
      <c r="D6772" s="5">
        <f>IF($F$2=0," - ",Tabla1[[#This Row],[Base Precio de Lista neto]]*(1-$F$2))</f>
        <v>3628.6390699999997</v>
      </c>
      <c r="E6772" s="5">
        <f>IF($F$2=0," - ",Tabla1[[#This Row],[Base para Mejor precio]]*(1-$F$2))</f>
        <v>3265.7751629999993</v>
      </c>
      <c r="F6772" s="4" t="s">
        <v>6</v>
      </c>
      <c r="G6772" s="16" t="s">
        <v>6131</v>
      </c>
      <c r="H6772" s="5">
        <f>IFERROR(IF($F$3=0,"-",Tabla1[[#This Row],[Precio de Cliente neto]]*(1+$F$3)),"-")</f>
        <v>5442.9586049999998</v>
      </c>
      <c r="I6772" s="5">
        <v>5183.7700999999997</v>
      </c>
      <c r="J6772" s="5">
        <v>4665.3930899999996</v>
      </c>
      <c r="K6772" s="26">
        <v>0.21</v>
      </c>
    </row>
    <row r="6773" spans="1:11">
      <c r="A6773" s="4">
        <v>41645</v>
      </c>
      <c r="B6773" t="s">
        <v>4796</v>
      </c>
      <c r="C6773" s="5">
        <f>IF($F$2=0," - ",Tabla1[[#This Row],[Base Precio de Lista neto]])</f>
        <v>3235.5374000000002</v>
      </c>
      <c r="D6773" s="5">
        <f>IF($F$2=0," - ",Tabla1[[#This Row],[Base Precio de Lista neto]]*(1-$F$2))</f>
        <v>2264.8761799999997</v>
      </c>
      <c r="E6773" s="5">
        <f>IF($F$2=0," - ",Tabla1[[#This Row],[Base para Mejor precio]]*(1-$F$2))</f>
        <v>2038.3885619999999</v>
      </c>
      <c r="F6773" s="4" t="s">
        <v>4</v>
      </c>
      <c r="G6773" s="16" t="s">
        <v>6131</v>
      </c>
      <c r="H6773" s="5">
        <f>IFERROR(IF($F$3=0,"-",Tabla1[[#This Row],[Precio de Cliente neto]]*(1+$F$3)),"-")</f>
        <v>3397.3142699999999</v>
      </c>
      <c r="I6773" s="5">
        <v>3235.5374000000002</v>
      </c>
      <c r="J6773" s="5">
        <v>2911.9836599999999</v>
      </c>
      <c r="K6773" s="26">
        <v>0.21</v>
      </c>
    </row>
    <row r="6774" spans="1:11">
      <c r="A6774" s="4">
        <v>41646</v>
      </c>
      <c r="B6774" t="s">
        <v>9855</v>
      </c>
      <c r="C6774" s="5">
        <f>IF($F$2=0," - ",Tabla1[[#This Row],[Base Precio de Lista neto]])</f>
        <v>21724.132699999998</v>
      </c>
      <c r="D6774" s="5">
        <f>IF($F$2=0," - ",Tabla1[[#This Row],[Base Precio de Lista neto]]*(1-$F$2))</f>
        <v>15206.892889999997</v>
      </c>
      <c r="E6774" s="5">
        <f>IF($F$2=0," - ",Tabla1[[#This Row],[Base para Mejor precio]]*(1-$F$2))</f>
        <v>13686.203600999999</v>
      </c>
      <c r="F6774" s="4" t="s">
        <v>6</v>
      </c>
      <c r="G6774" s="16" t="s">
        <v>6131</v>
      </c>
      <c r="H6774" s="5">
        <f>IFERROR(IF($F$3=0,"-",Tabla1[[#This Row],[Precio de Cliente neto]]*(1+$F$3)),"-")</f>
        <v>22810.339334999997</v>
      </c>
      <c r="I6774" s="5">
        <v>21724.132699999998</v>
      </c>
      <c r="J6774" s="5">
        <v>19551.719430000001</v>
      </c>
      <c r="K6774" s="26">
        <v>0.21</v>
      </c>
    </row>
    <row r="6775" spans="1:11">
      <c r="A6775" s="4">
        <v>41647</v>
      </c>
      <c r="B6775" t="s">
        <v>9856</v>
      </c>
      <c r="C6775" s="5">
        <f>IF($F$2=0," - ",Tabla1[[#This Row],[Base Precio de Lista neto]])</f>
        <v>18357.534299999999</v>
      </c>
      <c r="D6775" s="5">
        <f>IF($F$2=0," - ",Tabla1[[#This Row],[Base Precio de Lista neto]]*(1-$F$2))</f>
        <v>12850.274009999999</v>
      </c>
      <c r="E6775" s="5">
        <f>IF($F$2=0," - ",Tabla1[[#This Row],[Base para Mejor precio]]*(1-$F$2))</f>
        <v>11565.246608999998</v>
      </c>
      <c r="F6775" s="4" t="s">
        <v>6</v>
      </c>
      <c r="G6775" s="16" t="s">
        <v>6131</v>
      </c>
      <c r="H6775" s="5">
        <f>IFERROR(IF($F$3=0,"-",Tabla1[[#This Row],[Precio de Cliente neto]]*(1+$F$3)),"-")</f>
        <v>19275.411014999998</v>
      </c>
      <c r="I6775" s="5">
        <v>18357.534299999999</v>
      </c>
      <c r="J6775" s="5">
        <v>16521.780869999999</v>
      </c>
      <c r="K6775" s="26">
        <v>0.21</v>
      </c>
    </row>
    <row r="6776" spans="1:11">
      <c r="A6776" s="4">
        <v>41648</v>
      </c>
      <c r="B6776" t="s">
        <v>9857</v>
      </c>
      <c r="C6776" s="5">
        <f>IF($F$2=0," - ",Tabla1[[#This Row],[Base Precio de Lista neto]])</f>
        <v>25241.834599999998</v>
      </c>
      <c r="D6776" s="5">
        <f>IF($F$2=0," - ",Tabla1[[#This Row],[Base Precio de Lista neto]]*(1-$F$2))</f>
        <v>17669.284219999998</v>
      </c>
      <c r="E6776" s="5">
        <f>IF($F$2=0," - ",Tabla1[[#This Row],[Base para Mejor precio]]*(1-$F$2))</f>
        <v>15902.355798000001</v>
      </c>
      <c r="F6776" s="4" t="s">
        <v>6</v>
      </c>
      <c r="G6776" s="16" t="s">
        <v>6131</v>
      </c>
      <c r="H6776" s="5">
        <f>IFERROR(IF($F$3=0,"-",Tabla1[[#This Row],[Precio de Cliente neto]]*(1+$F$3)),"-")</f>
        <v>26503.926329999995</v>
      </c>
      <c r="I6776" s="5">
        <v>25241.834599999998</v>
      </c>
      <c r="J6776" s="5">
        <v>22717.651140000002</v>
      </c>
      <c r="K6776" s="26">
        <v>0.21</v>
      </c>
    </row>
    <row r="6777" spans="1:11">
      <c r="A6777" s="4">
        <v>41649</v>
      </c>
      <c r="B6777" t="s">
        <v>9858</v>
      </c>
      <c r="C6777" s="5">
        <f>IF($F$2=0," - ",Tabla1[[#This Row],[Base Precio de Lista neto]])</f>
        <v>29018.020100000002</v>
      </c>
      <c r="D6777" s="5">
        <f>IF($F$2=0," - ",Tabla1[[#This Row],[Base Precio de Lista neto]]*(1-$F$2))</f>
        <v>20312.61407</v>
      </c>
      <c r="E6777" s="5">
        <f>IF($F$2=0," - ",Tabla1[[#This Row],[Base para Mejor precio]]*(1-$F$2))</f>
        <v>18281.352662999998</v>
      </c>
      <c r="F6777" s="4" t="s">
        <v>6</v>
      </c>
      <c r="G6777" s="16" t="s">
        <v>6131</v>
      </c>
      <c r="H6777" s="5">
        <f>IFERROR(IF($F$3=0,"-",Tabla1[[#This Row],[Precio de Cliente neto]]*(1+$F$3)),"-")</f>
        <v>30468.921105000001</v>
      </c>
      <c r="I6777" s="5">
        <v>29018.020100000002</v>
      </c>
      <c r="J6777" s="5">
        <v>26116.218089999998</v>
      </c>
      <c r="K6777" s="26">
        <v>0.21</v>
      </c>
    </row>
    <row r="6778" spans="1:11">
      <c r="A6778" s="4">
        <v>41650</v>
      </c>
      <c r="B6778" t="s">
        <v>4797</v>
      </c>
      <c r="C6778" s="5">
        <f>IF($F$2=0," - ",Tabla1[[#This Row],[Base Precio de Lista neto]])</f>
        <v>3272.9657000000002</v>
      </c>
      <c r="D6778" s="5">
        <f>IF($F$2=0," - ",Tabla1[[#This Row],[Base Precio de Lista neto]]*(1-$F$2))</f>
        <v>2291.0759899999998</v>
      </c>
      <c r="E6778" s="5">
        <f>IF($F$2=0," - ",Tabla1[[#This Row],[Base para Mejor precio]]*(1-$F$2))</f>
        <v>1897.0109197199997</v>
      </c>
      <c r="F6778" s="4" t="s">
        <v>4</v>
      </c>
      <c r="G6778" s="16" t="s">
        <v>8992</v>
      </c>
      <c r="H6778" s="5">
        <f>IFERROR(IF($F$3=0,"-",Tabla1[[#This Row],[Precio de Cliente neto]]*(1+$F$3)),"-")</f>
        <v>3436.613985</v>
      </c>
      <c r="I6778" s="5">
        <v>3272.9657000000002</v>
      </c>
      <c r="J6778" s="5">
        <v>2710.0155995999999</v>
      </c>
      <c r="K6778" s="26">
        <v>0.21</v>
      </c>
    </row>
    <row r="6779" spans="1:11">
      <c r="A6779" s="4">
        <v>41651</v>
      </c>
      <c r="B6779" t="s">
        <v>4798</v>
      </c>
      <c r="C6779" s="5">
        <f>IF($F$2=0," - ",Tabla1[[#This Row],[Base Precio de Lista neto]])</f>
        <v>3272.9657000000002</v>
      </c>
      <c r="D6779" s="5">
        <f>IF($F$2=0," - ",Tabla1[[#This Row],[Base Precio de Lista neto]]*(1-$F$2))</f>
        <v>2291.0759899999998</v>
      </c>
      <c r="E6779" s="5">
        <f>IF($F$2=0," - ",Tabla1[[#This Row],[Base para Mejor precio]]*(1-$F$2))</f>
        <v>1897.0109197199997</v>
      </c>
      <c r="F6779" s="4" t="s">
        <v>4</v>
      </c>
      <c r="G6779" s="16" t="s">
        <v>8992</v>
      </c>
      <c r="H6779" s="5">
        <f>IFERROR(IF($F$3=0,"-",Tabla1[[#This Row],[Precio de Cliente neto]]*(1+$F$3)),"-")</f>
        <v>3436.613985</v>
      </c>
      <c r="I6779" s="5">
        <v>3272.9657000000002</v>
      </c>
      <c r="J6779" s="5">
        <v>2710.0155995999999</v>
      </c>
      <c r="K6779" s="26">
        <v>0.21</v>
      </c>
    </row>
    <row r="6780" spans="1:11">
      <c r="A6780" s="4">
        <v>41652</v>
      </c>
      <c r="B6780" t="s">
        <v>4799</v>
      </c>
      <c r="C6780" s="5">
        <f>IF($F$2=0," - ",Tabla1[[#This Row],[Base Precio de Lista neto]])</f>
        <v>340.59039999999999</v>
      </c>
      <c r="D6780" s="5">
        <f>IF($F$2=0," - ",Tabla1[[#This Row],[Base Precio de Lista neto]]*(1-$F$2))</f>
        <v>238.41327999999999</v>
      </c>
      <c r="E6780" s="5">
        <f>IF($F$2=0," - ",Tabla1[[#This Row],[Base para Mejor precio]]*(1-$F$2))</f>
        <v>197.40619583999998</v>
      </c>
      <c r="F6780" s="4" t="s">
        <v>4</v>
      </c>
      <c r="G6780" s="16" t="s">
        <v>8992</v>
      </c>
      <c r="H6780" s="5">
        <f>IFERROR(IF($F$3=0,"-",Tabla1[[#This Row],[Precio de Cliente neto]]*(1+$F$3)),"-")</f>
        <v>357.61991999999998</v>
      </c>
      <c r="I6780" s="5">
        <v>340.59039999999999</v>
      </c>
      <c r="J6780" s="5">
        <v>282.00885119999998</v>
      </c>
      <c r="K6780" s="26">
        <v>0.21</v>
      </c>
    </row>
    <row r="6781" spans="1:11">
      <c r="A6781" s="4">
        <v>41653</v>
      </c>
      <c r="B6781" t="s">
        <v>4800</v>
      </c>
      <c r="C6781" s="5">
        <f>IF($F$2=0," - ",Tabla1[[#This Row],[Base Precio de Lista neto]])</f>
        <v>881.81299999999999</v>
      </c>
      <c r="D6781" s="5">
        <f>IF($F$2=0," - ",Tabla1[[#This Row],[Base Precio de Lista neto]]*(1-$F$2))</f>
        <v>617.26909999999998</v>
      </c>
      <c r="E6781" s="5">
        <f>IF($F$2=0," - ",Tabla1[[#This Row],[Base para Mejor precio]]*(1-$F$2))</f>
        <v>511.09881479999996</v>
      </c>
      <c r="F6781" s="4" t="s">
        <v>4</v>
      </c>
      <c r="G6781" s="16" t="s">
        <v>8992</v>
      </c>
      <c r="H6781" s="5">
        <f>IFERROR(IF($F$3=0,"-",Tabla1[[#This Row],[Precio de Cliente neto]]*(1+$F$3)),"-")</f>
        <v>925.90364999999997</v>
      </c>
      <c r="I6781" s="5">
        <v>881.81299999999999</v>
      </c>
      <c r="J6781" s="5">
        <v>730.141164</v>
      </c>
      <c r="K6781" s="26">
        <v>0.21</v>
      </c>
    </row>
    <row r="6782" spans="1:11">
      <c r="A6782" s="4">
        <v>41654</v>
      </c>
      <c r="B6782" t="s">
        <v>4801</v>
      </c>
      <c r="C6782" s="5">
        <f>IF($F$2=0," - ",Tabla1[[#This Row],[Base Precio de Lista neto]])</f>
        <v>1381.0400999999999</v>
      </c>
      <c r="D6782" s="5">
        <f>IF($F$2=0," - ",Tabla1[[#This Row],[Base Precio de Lista neto]]*(1-$F$2))</f>
        <v>966.72806999999989</v>
      </c>
      <c r="E6782" s="5">
        <f>IF($F$2=0," - ",Tabla1[[#This Row],[Base para Mejor precio]]*(1-$F$2))</f>
        <v>800.45084196000005</v>
      </c>
      <c r="F6782" s="4" t="s">
        <v>4</v>
      </c>
      <c r="G6782" s="16" t="s">
        <v>8992</v>
      </c>
      <c r="H6782" s="5">
        <f>IFERROR(IF($F$3=0,"-",Tabla1[[#This Row],[Precio de Cliente neto]]*(1+$F$3)),"-")</f>
        <v>1450.0921049999997</v>
      </c>
      <c r="I6782" s="5">
        <v>1381.0400999999999</v>
      </c>
      <c r="J6782" s="5">
        <v>1143.5012028000001</v>
      </c>
      <c r="K6782" s="26">
        <v>0.21</v>
      </c>
    </row>
    <row r="6783" spans="1:11">
      <c r="A6783" s="4">
        <v>41656</v>
      </c>
      <c r="B6783" t="s">
        <v>4802</v>
      </c>
      <c r="C6783" s="5">
        <f>IF($F$2=0," - ",Tabla1[[#This Row],[Base Precio de Lista neto]])</f>
        <v>1416.0248999999999</v>
      </c>
      <c r="D6783" s="5">
        <f>IF($F$2=0," - ",Tabla1[[#This Row],[Base Precio de Lista neto]]*(1-$F$2))</f>
        <v>991.21742999999981</v>
      </c>
      <c r="E6783" s="5">
        <f>IF($F$2=0," - ",Tabla1[[#This Row],[Base para Mejor precio]]*(1-$F$2))</f>
        <v>820.7280320399999</v>
      </c>
      <c r="F6783" s="4" t="s">
        <v>4</v>
      </c>
      <c r="G6783" s="16" t="s">
        <v>8992</v>
      </c>
      <c r="H6783" s="5">
        <f>IFERROR(IF($F$3=0,"-",Tabla1[[#This Row],[Precio de Cliente neto]]*(1+$F$3)),"-")</f>
        <v>1486.8261449999998</v>
      </c>
      <c r="I6783" s="5">
        <v>1416.0248999999999</v>
      </c>
      <c r="J6783" s="5">
        <v>1172.4686171999999</v>
      </c>
      <c r="K6783" s="26">
        <v>0.21</v>
      </c>
    </row>
    <row r="6784" spans="1:11">
      <c r="A6784" s="4">
        <v>41657</v>
      </c>
      <c r="B6784" t="s">
        <v>4803</v>
      </c>
      <c r="C6784" s="5">
        <f>IF($F$2=0," - ",Tabla1[[#This Row],[Base Precio de Lista neto]])</f>
        <v>1779.9513999999999</v>
      </c>
      <c r="D6784" s="5">
        <f>IF($F$2=0," - ",Tabla1[[#This Row],[Base Precio de Lista neto]]*(1-$F$2))</f>
        <v>1245.9659799999999</v>
      </c>
      <c r="E6784" s="5">
        <f>IF($F$2=0," - ",Tabla1[[#This Row],[Base para Mejor precio]]*(1-$F$2))</f>
        <v>1031.6598314399998</v>
      </c>
      <c r="F6784" s="4" t="s">
        <v>4</v>
      </c>
      <c r="G6784" s="16" t="s">
        <v>8992</v>
      </c>
      <c r="H6784" s="5">
        <f>IFERROR(IF($F$3=0,"-",Tabla1[[#This Row],[Precio de Cliente neto]]*(1+$F$3)),"-")</f>
        <v>1868.9489699999999</v>
      </c>
      <c r="I6784" s="5">
        <v>1779.9513999999999</v>
      </c>
      <c r="J6784" s="5">
        <v>1473.7997591999999</v>
      </c>
      <c r="K6784" s="26">
        <v>0.21</v>
      </c>
    </row>
    <row r="6785" spans="1:11">
      <c r="A6785" s="4">
        <v>41658</v>
      </c>
      <c r="B6785" t="s">
        <v>4804</v>
      </c>
      <c r="C6785" s="5">
        <f>IF($F$2=0," - ",Tabla1[[#This Row],[Base Precio de Lista neto]])</f>
        <v>2412.1457999999998</v>
      </c>
      <c r="D6785" s="5">
        <f>IF($F$2=0," - ",Tabla1[[#This Row],[Base Precio de Lista neto]]*(1-$F$2))</f>
        <v>1688.5020599999998</v>
      </c>
      <c r="E6785" s="5">
        <f>IF($F$2=0," - ",Tabla1[[#This Row],[Base para Mejor precio]]*(1-$F$2))</f>
        <v>1398.07970568</v>
      </c>
      <c r="F6785" s="4" t="s">
        <v>4</v>
      </c>
      <c r="G6785" s="16" t="s">
        <v>8992</v>
      </c>
      <c r="H6785" s="5">
        <f>IFERROR(IF($F$3=0,"-",Tabla1[[#This Row],[Precio de Cliente neto]]*(1+$F$3)),"-")</f>
        <v>2532.7530899999997</v>
      </c>
      <c r="I6785" s="5">
        <v>2412.1457999999998</v>
      </c>
      <c r="J6785" s="5">
        <v>1997.2567223999999</v>
      </c>
      <c r="K6785" s="26">
        <v>0.21</v>
      </c>
    </row>
    <row r="6786" spans="1:11">
      <c r="A6786" s="4">
        <v>41659</v>
      </c>
      <c r="B6786" t="s">
        <v>4805</v>
      </c>
      <c r="C6786" s="5">
        <f>IF($F$2=0," - ",Tabla1[[#This Row],[Base Precio de Lista neto]])</f>
        <v>4084.6570999999999</v>
      </c>
      <c r="D6786" s="5">
        <f>IF($F$2=0," - ",Tabla1[[#This Row],[Base Precio de Lista neto]]*(1-$F$2))</f>
        <v>2859.2599699999996</v>
      </c>
      <c r="E6786" s="5">
        <f>IF($F$2=0," - ",Tabla1[[#This Row],[Base para Mejor precio]]*(1-$F$2))</f>
        <v>2367.4672551600001</v>
      </c>
      <c r="F6786" s="4" t="s">
        <v>4</v>
      </c>
      <c r="G6786" s="16" t="s">
        <v>8992</v>
      </c>
      <c r="H6786" s="5">
        <f>IFERROR(IF($F$3=0,"-",Tabla1[[#This Row],[Precio de Cliente neto]]*(1+$F$3)),"-")</f>
        <v>4288.8899549999996</v>
      </c>
      <c r="I6786" s="5">
        <v>4084.6570999999999</v>
      </c>
      <c r="J6786" s="5">
        <v>3382.0960788000002</v>
      </c>
      <c r="K6786" s="26">
        <v>0.21</v>
      </c>
    </row>
    <row r="6787" spans="1:11">
      <c r="A6787" s="4">
        <v>41660</v>
      </c>
      <c r="B6787" t="s">
        <v>4806</v>
      </c>
      <c r="C6787" s="5">
        <f>IF($F$2=0," - ",Tabla1[[#This Row],[Base Precio de Lista neto]])</f>
        <v>3928.4865</v>
      </c>
      <c r="D6787" s="5">
        <f>IF($F$2=0," - ",Tabla1[[#This Row],[Base Precio de Lista neto]]*(1-$F$2))</f>
        <v>2749.9405499999998</v>
      </c>
      <c r="E6787" s="5">
        <f>IF($F$2=0," - ",Tabla1[[#This Row],[Base para Mejor precio]]*(1-$F$2))</f>
        <v>2276.9507753999997</v>
      </c>
      <c r="F6787" s="4" t="s">
        <v>4</v>
      </c>
      <c r="G6787" s="16" t="s">
        <v>8992</v>
      </c>
      <c r="H6787" s="5">
        <f>IFERROR(IF($F$3=0,"-",Tabla1[[#This Row],[Precio de Cliente neto]]*(1+$F$3)),"-")</f>
        <v>4124.9108249999999</v>
      </c>
      <c r="I6787" s="5">
        <v>3928.4865</v>
      </c>
      <c r="J6787" s="5">
        <v>3252.786822</v>
      </c>
      <c r="K6787" s="26">
        <v>0.21</v>
      </c>
    </row>
    <row r="6788" spans="1:11">
      <c r="A6788" s="4">
        <v>41661</v>
      </c>
      <c r="B6788" t="s">
        <v>4807</v>
      </c>
      <c r="C6788" s="5">
        <f>IF($F$2=0," - ",Tabla1[[#This Row],[Base Precio de Lista neto]])</f>
        <v>5283.8666999999996</v>
      </c>
      <c r="D6788" s="5">
        <f>IF($F$2=0," - ",Tabla1[[#This Row],[Base Precio de Lista neto]]*(1-$F$2))</f>
        <v>3698.7066899999995</v>
      </c>
      <c r="E6788" s="5">
        <f>IF($F$2=0," - ",Tabla1[[#This Row],[Base para Mejor precio]]*(1-$F$2))</f>
        <v>3062.5291393199996</v>
      </c>
      <c r="F6788" s="4" t="s">
        <v>4</v>
      </c>
      <c r="G6788" s="16" t="s">
        <v>8992</v>
      </c>
      <c r="H6788" s="5">
        <f>IFERROR(IF($F$3=0,"-",Tabla1[[#This Row],[Precio de Cliente neto]]*(1+$F$3)),"-")</f>
        <v>5548.0600349999995</v>
      </c>
      <c r="I6788" s="5">
        <v>5283.8666999999996</v>
      </c>
      <c r="J6788" s="5">
        <v>4375.0416275999996</v>
      </c>
      <c r="K6788" s="26">
        <v>0.21</v>
      </c>
    </row>
    <row r="6789" spans="1:11">
      <c r="A6789" s="4">
        <v>41662</v>
      </c>
      <c r="B6789" t="s">
        <v>4808</v>
      </c>
      <c r="C6789" s="5">
        <f>IF($F$2=0," - ",Tabla1[[#This Row],[Base Precio de Lista neto]])</f>
        <v>6611.2438000000002</v>
      </c>
      <c r="D6789" s="5">
        <f>IF($F$2=0," - ",Tabla1[[#This Row],[Base Precio de Lista neto]]*(1-$F$2))</f>
        <v>4627.8706599999996</v>
      </c>
      <c r="E6789" s="5">
        <f>IF($F$2=0," - ",Tabla1[[#This Row],[Base para Mejor precio]]*(1-$F$2))</f>
        <v>3831.8769064799999</v>
      </c>
      <c r="F6789" s="4" t="s">
        <v>4</v>
      </c>
      <c r="G6789" s="16" t="s">
        <v>8992</v>
      </c>
      <c r="H6789" s="5">
        <f>IFERROR(IF($F$3=0,"-",Tabla1[[#This Row],[Precio de Cliente neto]]*(1+$F$3)),"-")</f>
        <v>6941.8059899999989</v>
      </c>
      <c r="I6789" s="5">
        <v>6611.2438000000002</v>
      </c>
      <c r="J6789" s="5">
        <v>5474.1098664000001</v>
      </c>
      <c r="K6789" s="26">
        <v>0.21</v>
      </c>
    </row>
    <row r="6790" spans="1:11">
      <c r="A6790" s="4">
        <v>41664</v>
      </c>
      <c r="B6790" t="s">
        <v>4809</v>
      </c>
      <c r="C6790" s="5">
        <f>IF($F$2=0," - ",Tabla1[[#This Row],[Base Precio de Lista neto]])</f>
        <v>340.59039999999999</v>
      </c>
      <c r="D6790" s="5">
        <f>IF($F$2=0," - ",Tabla1[[#This Row],[Base Precio de Lista neto]]*(1-$F$2))</f>
        <v>238.41327999999999</v>
      </c>
      <c r="E6790" s="5">
        <f>IF($F$2=0," - ",Tabla1[[#This Row],[Base para Mejor precio]]*(1-$F$2))</f>
        <v>197.40619583999998</v>
      </c>
      <c r="F6790" s="4" t="s">
        <v>4</v>
      </c>
      <c r="G6790" s="16" t="s">
        <v>8992</v>
      </c>
      <c r="H6790" s="5">
        <f>IFERROR(IF($F$3=0,"-",Tabla1[[#This Row],[Precio de Cliente neto]]*(1+$F$3)),"-")</f>
        <v>357.61991999999998</v>
      </c>
      <c r="I6790" s="5">
        <v>340.59039999999999</v>
      </c>
      <c r="J6790" s="5">
        <v>282.00885119999998</v>
      </c>
      <c r="K6790" s="26">
        <v>0.21</v>
      </c>
    </row>
    <row r="6791" spans="1:11">
      <c r="A6791" s="4">
        <v>41665</v>
      </c>
      <c r="B6791" t="s">
        <v>4810</v>
      </c>
      <c r="C6791" s="5">
        <f>IF($F$2=0," - ",Tabla1[[#This Row],[Base Precio de Lista neto]])</f>
        <v>881.81299999999999</v>
      </c>
      <c r="D6791" s="5">
        <f>IF($F$2=0," - ",Tabla1[[#This Row],[Base Precio de Lista neto]]*(1-$F$2))</f>
        <v>617.26909999999998</v>
      </c>
      <c r="E6791" s="5">
        <f>IF($F$2=0," - ",Tabla1[[#This Row],[Base para Mejor precio]]*(1-$F$2))</f>
        <v>511.09881479999996</v>
      </c>
      <c r="F6791" s="4" t="s">
        <v>4</v>
      </c>
      <c r="G6791" s="16" t="s">
        <v>8992</v>
      </c>
      <c r="H6791" s="5">
        <f>IFERROR(IF($F$3=0,"-",Tabla1[[#This Row],[Precio de Cliente neto]]*(1+$F$3)),"-")</f>
        <v>925.90364999999997</v>
      </c>
      <c r="I6791" s="5">
        <v>881.81299999999999</v>
      </c>
      <c r="J6791" s="5">
        <v>730.141164</v>
      </c>
      <c r="K6791" s="26">
        <v>0.21</v>
      </c>
    </row>
    <row r="6792" spans="1:11">
      <c r="A6792" s="4">
        <v>41666</v>
      </c>
      <c r="B6792" t="s">
        <v>4811</v>
      </c>
      <c r="C6792" s="5">
        <f>IF($F$2=0," - ",Tabla1[[#This Row],[Base Precio de Lista neto]])</f>
        <v>1381.0400999999999</v>
      </c>
      <c r="D6792" s="5">
        <f>IF($F$2=0," - ",Tabla1[[#This Row],[Base Precio de Lista neto]]*(1-$F$2))</f>
        <v>966.72806999999989</v>
      </c>
      <c r="E6792" s="5">
        <f>IF($F$2=0," - ",Tabla1[[#This Row],[Base para Mejor precio]]*(1-$F$2))</f>
        <v>800.45084196000005</v>
      </c>
      <c r="F6792" s="4" t="s">
        <v>4</v>
      </c>
      <c r="G6792" s="16" t="s">
        <v>8992</v>
      </c>
      <c r="H6792" s="5">
        <f>IFERROR(IF($F$3=0,"-",Tabla1[[#This Row],[Precio de Cliente neto]]*(1+$F$3)),"-")</f>
        <v>1450.0921049999997</v>
      </c>
      <c r="I6792" s="5">
        <v>1381.0400999999999</v>
      </c>
      <c r="J6792" s="5">
        <v>1143.5012028000001</v>
      </c>
      <c r="K6792" s="26">
        <v>0.21</v>
      </c>
    </row>
    <row r="6793" spans="1:11">
      <c r="A6793" s="4">
        <v>41668</v>
      </c>
      <c r="B6793" t="s">
        <v>4812</v>
      </c>
      <c r="C6793" s="5">
        <f>IF($F$2=0," - ",Tabla1[[#This Row],[Base Precio de Lista neto]])</f>
        <v>1416.0248999999999</v>
      </c>
      <c r="D6793" s="5">
        <f>IF($F$2=0," - ",Tabla1[[#This Row],[Base Precio de Lista neto]]*(1-$F$2))</f>
        <v>991.21742999999981</v>
      </c>
      <c r="E6793" s="5">
        <f>IF($F$2=0," - ",Tabla1[[#This Row],[Base para Mejor precio]]*(1-$F$2))</f>
        <v>820.7280320399999</v>
      </c>
      <c r="F6793" s="4" t="s">
        <v>4</v>
      </c>
      <c r="G6793" s="16" t="s">
        <v>8992</v>
      </c>
      <c r="H6793" s="5">
        <f>IFERROR(IF($F$3=0,"-",Tabla1[[#This Row],[Precio de Cliente neto]]*(1+$F$3)),"-")</f>
        <v>1486.8261449999998</v>
      </c>
      <c r="I6793" s="5">
        <v>1416.0248999999999</v>
      </c>
      <c r="J6793" s="5">
        <v>1172.4686171999999</v>
      </c>
      <c r="K6793" s="26">
        <v>0.21</v>
      </c>
    </row>
    <row r="6794" spans="1:11">
      <c r="A6794" s="4">
        <v>41669</v>
      </c>
      <c r="B6794" t="s">
        <v>4813</v>
      </c>
      <c r="C6794" s="5">
        <f>IF($F$2=0," - ",Tabla1[[#This Row],[Base Precio de Lista neto]])</f>
        <v>1779.9513999999999</v>
      </c>
      <c r="D6794" s="5">
        <f>IF($F$2=0," - ",Tabla1[[#This Row],[Base Precio de Lista neto]]*(1-$F$2))</f>
        <v>1245.9659799999999</v>
      </c>
      <c r="E6794" s="5">
        <f>IF($F$2=0," - ",Tabla1[[#This Row],[Base para Mejor precio]]*(1-$F$2))</f>
        <v>1031.6598314399998</v>
      </c>
      <c r="F6794" s="4" t="s">
        <v>4</v>
      </c>
      <c r="G6794" s="16" t="s">
        <v>8992</v>
      </c>
      <c r="H6794" s="5">
        <f>IFERROR(IF($F$3=0,"-",Tabla1[[#This Row],[Precio de Cliente neto]]*(1+$F$3)),"-")</f>
        <v>1868.9489699999999</v>
      </c>
      <c r="I6794" s="5">
        <v>1779.9513999999999</v>
      </c>
      <c r="J6794" s="5">
        <v>1473.7997591999999</v>
      </c>
      <c r="K6794" s="26">
        <v>0.21</v>
      </c>
    </row>
    <row r="6795" spans="1:11">
      <c r="A6795" s="4">
        <v>41670</v>
      </c>
      <c r="B6795" t="s">
        <v>4814</v>
      </c>
      <c r="C6795" s="5">
        <f>IF($F$2=0," - ",Tabla1[[#This Row],[Base Precio de Lista neto]])</f>
        <v>2412.1457999999998</v>
      </c>
      <c r="D6795" s="5">
        <f>IF($F$2=0," - ",Tabla1[[#This Row],[Base Precio de Lista neto]]*(1-$F$2))</f>
        <v>1688.5020599999998</v>
      </c>
      <c r="E6795" s="5">
        <f>IF($F$2=0," - ",Tabla1[[#This Row],[Base para Mejor precio]]*(1-$F$2))</f>
        <v>1398.07970568</v>
      </c>
      <c r="F6795" s="4" t="s">
        <v>4</v>
      </c>
      <c r="G6795" s="16" t="s">
        <v>8992</v>
      </c>
      <c r="H6795" s="5">
        <f>IFERROR(IF($F$3=0,"-",Tabla1[[#This Row],[Precio de Cliente neto]]*(1+$F$3)),"-")</f>
        <v>2532.7530899999997</v>
      </c>
      <c r="I6795" s="5">
        <v>2412.1457999999998</v>
      </c>
      <c r="J6795" s="5">
        <v>1997.2567223999999</v>
      </c>
      <c r="K6795" s="26">
        <v>0.21</v>
      </c>
    </row>
    <row r="6796" spans="1:11">
      <c r="A6796" s="4">
        <v>41671</v>
      </c>
      <c r="B6796" t="s">
        <v>4815</v>
      </c>
      <c r="C6796" s="5">
        <f>IF($F$2=0," - ",Tabla1[[#This Row],[Base Precio de Lista neto]])</f>
        <v>4084.6570999999999</v>
      </c>
      <c r="D6796" s="5">
        <f>IF($F$2=0," - ",Tabla1[[#This Row],[Base Precio de Lista neto]]*(1-$F$2))</f>
        <v>2859.2599699999996</v>
      </c>
      <c r="E6796" s="5">
        <f>IF($F$2=0," - ",Tabla1[[#This Row],[Base para Mejor precio]]*(1-$F$2))</f>
        <v>2367.4672551600001</v>
      </c>
      <c r="F6796" s="4" t="s">
        <v>4</v>
      </c>
      <c r="G6796" s="16" t="s">
        <v>8992</v>
      </c>
      <c r="H6796" s="5">
        <f>IFERROR(IF($F$3=0,"-",Tabla1[[#This Row],[Precio de Cliente neto]]*(1+$F$3)),"-")</f>
        <v>4288.8899549999996</v>
      </c>
      <c r="I6796" s="5">
        <v>4084.6570999999999</v>
      </c>
      <c r="J6796" s="5">
        <v>3382.0960788000002</v>
      </c>
      <c r="K6796" s="26">
        <v>0.21</v>
      </c>
    </row>
    <row r="6797" spans="1:11">
      <c r="A6797" s="4">
        <v>41672</v>
      </c>
      <c r="B6797" t="s">
        <v>4816</v>
      </c>
      <c r="C6797" s="5">
        <f>IF($F$2=0," - ",Tabla1[[#This Row],[Base Precio de Lista neto]])</f>
        <v>3928.4865</v>
      </c>
      <c r="D6797" s="5">
        <f>IF($F$2=0," - ",Tabla1[[#This Row],[Base Precio de Lista neto]]*(1-$F$2))</f>
        <v>2749.9405499999998</v>
      </c>
      <c r="E6797" s="5">
        <f>IF($F$2=0," - ",Tabla1[[#This Row],[Base para Mejor precio]]*(1-$F$2))</f>
        <v>2276.9507753999997</v>
      </c>
      <c r="F6797" s="4" t="s">
        <v>4</v>
      </c>
      <c r="G6797" s="16" t="s">
        <v>8992</v>
      </c>
      <c r="H6797" s="5">
        <f>IFERROR(IF($F$3=0,"-",Tabla1[[#This Row],[Precio de Cliente neto]]*(1+$F$3)),"-")</f>
        <v>4124.9108249999999</v>
      </c>
      <c r="I6797" s="5">
        <v>3928.4865</v>
      </c>
      <c r="J6797" s="5">
        <v>3252.786822</v>
      </c>
      <c r="K6797" s="26">
        <v>0.21</v>
      </c>
    </row>
    <row r="6798" spans="1:11">
      <c r="A6798" s="4">
        <v>41673</v>
      </c>
      <c r="B6798" t="s">
        <v>4817</v>
      </c>
      <c r="C6798" s="5">
        <f>IF($F$2=0," - ",Tabla1[[#This Row],[Base Precio de Lista neto]])</f>
        <v>5283.8666999999996</v>
      </c>
      <c r="D6798" s="5">
        <f>IF($F$2=0," - ",Tabla1[[#This Row],[Base Precio de Lista neto]]*(1-$F$2))</f>
        <v>3698.7066899999995</v>
      </c>
      <c r="E6798" s="5">
        <f>IF($F$2=0," - ",Tabla1[[#This Row],[Base para Mejor precio]]*(1-$F$2))</f>
        <v>3062.5291393199996</v>
      </c>
      <c r="F6798" s="4" t="s">
        <v>4</v>
      </c>
      <c r="G6798" s="16" t="s">
        <v>8992</v>
      </c>
      <c r="H6798" s="5">
        <f>IFERROR(IF($F$3=0,"-",Tabla1[[#This Row],[Precio de Cliente neto]]*(1+$F$3)),"-")</f>
        <v>5548.0600349999995</v>
      </c>
      <c r="I6798" s="5">
        <v>5283.8666999999996</v>
      </c>
      <c r="J6798" s="5">
        <v>4375.0416275999996</v>
      </c>
      <c r="K6798" s="26">
        <v>0.21</v>
      </c>
    </row>
    <row r="6799" spans="1:11">
      <c r="A6799" s="4">
        <v>41674</v>
      </c>
      <c r="B6799" t="s">
        <v>4818</v>
      </c>
      <c r="C6799" s="5">
        <f>IF($F$2=0," - ",Tabla1[[#This Row],[Base Precio de Lista neto]])</f>
        <v>6611.2438000000002</v>
      </c>
      <c r="D6799" s="5">
        <f>IF($F$2=0," - ",Tabla1[[#This Row],[Base Precio de Lista neto]]*(1-$F$2))</f>
        <v>4627.8706599999996</v>
      </c>
      <c r="E6799" s="5">
        <f>IF($F$2=0," - ",Tabla1[[#This Row],[Base para Mejor precio]]*(1-$F$2))</f>
        <v>3831.8769064799999</v>
      </c>
      <c r="F6799" s="4" t="s">
        <v>4</v>
      </c>
      <c r="G6799" s="16" t="s">
        <v>8992</v>
      </c>
      <c r="H6799" s="5">
        <f>IFERROR(IF($F$3=0,"-",Tabla1[[#This Row],[Precio de Cliente neto]]*(1+$F$3)),"-")</f>
        <v>6941.8059899999989</v>
      </c>
      <c r="I6799" s="5">
        <v>6611.2438000000002</v>
      </c>
      <c r="J6799" s="5">
        <v>5474.1098664000001</v>
      </c>
      <c r="K6799" s="26">
        <v>0.21</v>
      </c>
    </row>
    <row r="6800" spans="1:11">
      <c r="A6800" s="4">
        <v>41678</v>
      </c>
      <c r="B6800" t="s">
        <v>4819</v>
      </c>
      <c r="C6800" s="5">
        <f>IF($F$2=0," - ",Tabla1[[#This Row],[Base Precio de Lista neto]])</f>
        <v>4084.6570999999999</v>
      </c>
      <c r="D6800" s="5">
        <f>IF($F$2=0," - ",Tabla1[[#This Row],[Base Precio de Lista neto]]*(1-$F$2))</f>
        <v>2859.2599699999996</v>
      </c>
      <c r="E6800" s="5">
        <f>IF($F$2=0," - ",Tabla1[[#This Row],[Base para Mejor precio]]*(1-$F$2))</f>
        <v>2367.4672551600001</v>
      </c>
      <c r="F6800" s="4" t="s">
        <v>4</v>
      </c>
      <c r="G6800" s="16" t="s">
        <v>8992</v>
      </c>
      <c r="H6800" s="5">
        <f>IFERROR(IF($F$3=0,"-",Tabla1[[#This Row],[Precio de Cliente neto]]*(1+$F$3)),"-")</f>
        <v>4288.8899549999996</v>
      </c>
      <c r="I6800" s="5">
        <v>4084.6570999999999</v>
      </c>
      <c r="J6800" s="5">
        <v>3382.0960788000002</v>
      </c>
      <c r="K6800" s="26">
        <v>0.21</v>
      </c>
    </row>
    <row r="6801" spans="1:11">
      <c r="A6801" s="4">
        <v>41679</v>
      </c>
      <c r="B6801" t="s">
        <v>6720</v>
      </c>
      <c r="C6801" s="5">
        <f>IF($F$2=0," - ",Tabla1[[#This Row],[Base Precio de Lista neto]])</f>
        <v>1835.4547</v>
      </c>
      <c r="D6801" s="5">
        <f>IF($F$2=0," - ",Tabla1[[#This Row],[Base Precio de Lista neto]]*(1-$F$2))</f>
        <v>1284.8182899999999</v>
      </c>
      <c r="E6801" s="5">
        <f>IF($F$2=0," - ",Tabla1[[#This Row],[Base para Mejor precio]]*(1-$F$2))</f>
        <v>1156.3364609999999</v>
      </c>
      <c r="F6801" s="4" t="s">
        <v>4</v>
      </c>
      <c r="G6801" s="16" t="s">
        <v>6131</v>
      </c>
      <c r="H6801" s="5">
        <f>IFERROR(IF($F$3=0,"-",Tabla1[[#This Row],[Precio de Cliente neto]]*(1+$F$3)),"-")</f>
        <v>1927.2274349999998</v>
      </c>
      <c r="I6801" s="5">
        <v>1835.4547</v>
      </c>
      <c r="J6801" s="5">
        <v>1651.90923</v>
      </c>
      <c r="K6801" s="26">
        <v>0.21</v>
      </c>
    </row>
    <row r="6802" spans="1:11">
      <c r="A6802" s="4">
        <v>41680</v>
      </c>
      <c r="B6802" t="s">
        <v>6721</v>
      </c>
      <c r="C6802" s="5">
        <f>IF($F$2=0," - ",Tabla1[[#This Row],[Base Precio de Lista neto]])</f>
        <v>3114.1109999999999</v>
      </c>
      <c r="D6802" s="5">
        <f>IF($F$2=0," - ",Tabla1[[#This Row],[Base Precio de Lista neto]]*(1-$F$2))</f>
        <v>2179.8776999999995</v>
      </c>
      <c r="E6802" s="5">
        <f>IF($F$2=0," - ",Tabla1[[#This Row],[Base para Mejor precio]]*(1-$F$2))</f>
        <v>1961.8899299999998</v>
      </c>
      <c r="F6802" s="4" t="s">
        <v>4</v>
      </c>
      <c r="G6802" s="16" t="s">
        <v>6131</v>
      </c>
      <c r="H6802" s="5">
        <f>IFERROR(IF($F$3=0,"-",Tabla1[[#This Row],[Precio de Cliente neto]]*(1+$F$3)),"-")</f>
        <v>3269.8165499999996</v>
      </c>
      <c r="I6802" s="5">
        <v>3114.1109999999999</v>
      </c>
      <c r="J6802" s="5">
        <v>2802.6999000000001</v>
      </c>
      <c r="K6802" s="26">
        <v>0.21</v>
      </c>
    </row>
    <row r="6803" spans="1:11">
      <c r="A6803" s="4">
        <v>41681</v>
      </c>
      <c r="B6803" t="s">
        <v>6722</v>
      </c>
      <c r="C6803" s="5">
        <f>IF($F$2=0," - ",Tabla1[[#This Row],[Base Precio de Lista neto]])</f>
        <v>5235.6678000000002</v>
      </c>
      <c r="D6803" s="5">
        <f>IF($F$2=0," - ",Tabla1[[#This Row],[Base Precio de Lista neto]]*(1-$F$2))</f>
        <v>3664.9674599999998</v>
      </c>
      <c r="E6803" s="5">
        <f>IF($F$2=0," - ",Tabla1[[#This Row],[Base para Mejor precio]]*(1-$F$2))</f>
        <v>3298.470714</v>
      </c>
      <c r="F6803" s="4" t="s">
        <v>4</v>
      </c>
      <c r="G6803" s="16" t="s">
        <v>6131</v>
      </c>
      <c r="H6803" s="5">
        <f>IFERROR(IF($F$3=0,"-",Tabla1[[#This Row],[Precio de Cliente neto]]*(1+$F$3)),"-")</f>
        <v>5497.4511899999998</v>
      </c>
      <c r="I6803" s="5">
        <v>5235.6678000000002</v>
      </c>
      <c r="J6803" s="5">
        <v>4712.1010200000001</v>
      </c>
      <c r="K6803" s="26">
        <v>0.21</v>
      </c>
    </row>
    <row r="6804" spans="1:11">
      <c r="A6804" s="4">
        <v>41694</v>
      </c>
      <c r="B6804" t="s">
        <v>9859</v>
      </c>
      <c r="C6804" s="5">
        <f>IF($F$2=0," - ",Tabla1[[#This Row],[Base Precio de Lista neto]])</f>
        <v>22055.9143</v>
      </c>
      <c r="D6804" s="5">
        <f>IF($F$2=0," - ",Tabla1[[#This Row],[Base Precio de Lista neto]]*(1-$F$2))</f>
        <v>15439.140009999999</v>
      </c>
      <c r="E6804" s="5">
        <f>IF($F$2=0," - ",Tabla1[[#This Row],[Base para Mejor precio]]*(1-$F$2))</f>
        <v>11810.94210765</v>
      </c>
      <c r="F6804" s="4" t="s">
        <v>6</v>
      </c>
      <c r="G6804" s="16" t="s">
        <v>8992</v>
      </c>
      <c r="H6804" s="5">
        <f>IFERROR(IF($F$3=0,"-",Tabla1[[#This Row],[Precio de Cliente neto]]*(1+$F$3)),"-")</f>
        <v>23158.710014999997</v>
      </c>
      <c r="I6804" s="5">
        <v>22055.9143</v>
      </c>
      <c r="J6804" s="5">
        <v>16872.774439500001</v>
      </c>
      <c r="K6804" s="26">
        <v>0.21</v>
      </c>
    </row>
    <row r="6805" spans="1:11">
      <c r="A6805" s="4">
        <v>41695</v>
      </c>
      <c r="B6805" t="s">
        <v>9860</v>
      </c>
      <c r="C6805" s="5">
        <f>IF($F$2=0," - ",Tabla1[[#This Row],[Base Precio de Lista neto]])</f>
        <v>35589.5985</v>
      </c>
      <c r="D6805" s="5">
        <f>IF($F$2=0," - ",Tabla1[[#This Row],[Base Precio de Lista neto]]*(1-$F$2))</f>
        <v>24912.718949999999</v>
      </c>
      <c r="E6805" s="5">
        <f>IF($F$2=0," - ",Tabla1[[#This Row],[Base para Mejor precio]]*(1-$F$2))</f>
        <v>19058.229996749997</v>
      </c>
      <c r="F6805" s="4" t="s">
        <v>6</v>
      </c>
      <c r="G6805" s="16" t="s">
        <v>8992</v>
      </c>
      <c r="H6805" s="5">
        <f>IFERROR(IF($F$3=0,"-",Tabla1[[#This Row],[Precio de Cliente neto]]*(1+$F$3)),"-")</f>
        <v>37369.078425</v>
      </c>
      <c r="I6805" s="5">
        <v>35589.5985</v>
      </c>
      <c r="J6805" s="5">
        <v>27226.042852499999</v>
      </c>
      <c r="K6805" s="26">
        <v>0.21</v>
      </c>
    </row>
    <row r="6806" spans="1:11">
      <c r="A6806" s="4">
        <v>41699</v>
      </c>
      <c r="B6806" t="s">
        <v>4820</v>
      </c>
      <c r="C6806" s="5">
        <f>IF($F$2=0," - ",Tabla1[[#This Row],[Base Precio de Lista neto]])</f>
        <v>1853.4636</v>
      </c>
      <c r="D6806" s="5">
        <f>IF($F$2=0," - ",Tabla1[[#This Row],[Base Precio de Lista neto]]*(1-$F$2))</f>
        <v>1297.42452</v>
      </c>
      <c r="E6806" s="5">
        <f>IF($F$2=0," - ",Tabla1[[#This Row],[Base para Mejor precio]]*(1-$F$2))</f>
        <v>1167.6820679999998</v>
      </c>
      <c r="F6806" s="4" t="s">
        <v>4</v>
      </c>
      <c r="G6806" s="16" t="s">
        <v>6131</v>
      </c>
      <c r="H6806" s="5">
        <f>IFERROR(IF($F$3=0,"-",Tabla1[[#This Row],[Precio de Cliente neto]]*(1+$F$3)),"-")</f>
        <v>1946.13678</v>
      </c>
      <c r="I6806" s="5">
        <v>1853.4636</v>
      </c>
      <c r="J6806" s="5">
        <v>1668.11724</v>
      </c>
      <c r="K6806" s="26">
        <v>0.21</v>
      </c>
    </row>
    <row r="6807" spans="1:11">
      <c r="A6807" s="4">
        <v>41711</v>
      </c>
      <c r="B6807" t="s">
        <v>9861</v>
      </c>
      <c r="C6807" s="5">
        <f>IF($F$2=0," - ",Tabla1[[#This Row],[Base Precio de Lista neto]])</f>
        <v>274.01280000000003</v>
      </c>
      <c r="D6807" s="5">
        <f>IF($F$2=0," - ",Tabla1[[#This Row],[Base Precio de Lista neto]]*(1-$F$2))</f>
        <v>191.80896000000001</v>
      </c>
      <c r="E6807" s="5">
        <f>IF($F$2=0," - ",Tabla1[[#This Row],[Base para Mejor precio]]*(1-$F$2))</f>
        <v>172.62806399999999</v>
      </c>
      <c r="F6807" s="4" t="s">
        <v>6</v>
      </c>
      <c r="G6807" s="16" t="s">
        <v>6131</v>
      </c>
      <c r="H6807" s="5">
        <f>IFERROR(IF($F$3=0,"-",Tabla1[[#This Row],[Precio de Cliente neto]]*(1+$F$3)),"-")</f>
        <v>287.71343999999999</v>
      </c>
      <c r="I6807" s="5">
        <v>274.01280000000003</v>
      </c>
      <c r="J6807" s="5">
        <v>246.61152000000001</v>
      </c>
      <c r="K6807" s="26">
        <v>0.21</v>
      </c>
    </row>
    <row r="6808" spans="1:11">
      <c r="A6808" s="4">
        <v>41712</v>
      </c>
      <c r="B6808" t="s">
        <v>9862</v>
      </c>
      <c r="C6808" s="5">
        <f>IF($F$2=0," - ",Tabla1[[#This Row],[Base Precio de Lista neto]])</f>
        <v>322.05099999999999</v>
      </c>
      <c r="D6808" s="5">
        <f>IF($F$2=0," - ",Tabla1[[#This Row],[Base Precio de Lista neto]]*(1-$F$2))</f>
        <v>225.43569999999997</v>
      </c>
      <c r="E6808" s="5">
        <f>IF($F$2=0," - ",Tabla1[[#This Row],[Base para Mejor precio]]*(1-$F$2))</f>
        <v>202.89212999999998</v>
      </c>
      <c r="F6808" s="4" t="s">
        <v>6</v>
      </c>
      <c r="G6808" s="16" t="s">
        <v>6131</v>
      </c>
      <c r="H6808" s="5">
        <f>IFERROR(IF($F$3=0,"-",Tabla1[[#This Row],[Precio de Cliente neto]]*(1+$F$3)),"-")</f>
        <v>338.15354999999994</v>
      </c>
      <c r="I6808" s="5">
        <v>322.05099999999999</v>
      </c>
      <c r="J6808" s="5">
        <v>289.84589999999997</v>
      </c>
      <c r="K6808" s="26">
        <v>0.21</v>
      </c>
    </row>
    <row r="6809" spans="1:11">
      <c r="A6809" s="4">
        <v>41713</v>
      </c>
      <c r="B6809" t="s">
        <v>9863</v>
      </c>
      <c r="C6809" s="5">
        <f>IF($F$2=0," - ",Tabla1[[#This Row],[Base Precio de Lista neto]])</f>
        <v>360.06630000000001</v>
      </c>
      <c r="D6809" s="5">
        <f>IF($F$2=0," - ",Tabla1[[#This Row],[Base Precio de Lista neto]]*(1-$F$2))</f>
        <v>252.04640999999998</v>
      </c>
      <c r="E6809" s="5">
        <f>IF($F$2=0," - ",Tabla1[[#This Row],[Base para Mejor precio]]*(1-$F$2))</f>
        <v>226.84176899999997</v>
      </c>
      <c r="F6809" s="4" t="s">
        <v>6</v>
      </c>
      <c r="G6809" s="16" t="s">
        <v>6131</v>
      </c>
      <c r="H6809" s="5">
        <f>IFERROR(IF($F$3=0,"-",Tabla1[[#This Row],[Precio de Cliente neto]]*(1+$F$3)),"-")</f>
        <v>378.069615</v>
      </c>
      <c r="I6809" s="5">
        <v>360.06630000000001</v>
      </c>
      <c r="J6809" s="5">
        <v>324.05966999999998</v>
      </c>
      <c r="K6809" s="26">
        <v>0.21</v>
      </c>
    </row>
    <row r="6810" spans="1:11">
      <c r="A6810" s="4">
        <v>41714</v>
      </c>
      <c r="B6810" t="s">
        <v>9864</v>
      </c>
      <c r="C6810" s="5">
        <f>IF($F$2=0," - ",Tabla1[[#This Row],[Base Precio de Lista neto]])</f>
        <v>476.60610000000003</v>
      </c>
      <c r="D6810" s="5">
        <f>IF($F$2=0," - ",Tabla1[[#This Row],[Base Precio de Lista neto]]*(1-$F$2))</f>
        <v>333.62427000000002</v>
      </c>
      <c r="E6810" s="5">
        <f>IF($F$2=0," - ",Tabla1[[#This Row],[Base para Mejor precio]]*(1-$F$2))</f>
        <v>300.261843</v>
      </c>
      <c r="F6810" s="4" t="s">
        <v>6</v>
      </c>
      <c r="G6810" s="16" t="s">
        <v>6131</v>
      </c>
      <c r="H6810" s="5">
        <f>IFERROR(IF($F$3=0,"-",Tabla1[[#This Row],[Precio de Cliente neto]]*(1+$F$3)),"-")</f>
        <v>500.43640500000004</v>
      </c>
      <c r="I6810" s="5">
        <v>476.60610000000003</v>
      </c>
      <c r="J6810" s="5">
        <v>428.94549000000001</v>
      </c>
      <c r="K6810" s="26">
        <v>0.21</v>
      </c>
    </row>
    <row r="6811" spans="1:11">
      <c r="A6811" s="4">
        <v>41715</v>
      </c>
      <c r="B6811" t="s">
        <v>9865</v>
      </c>
      <c r="C6811" s="5">
        <f>IF($F$2=0," - ",Tabla1[[#This Row],[Base Precio de Lista neto]])</f>
        <v>624.88829999999996</v>
      </c>
      <c r="D6811" s="5">
        <f>IF($F$2=0," - ",Tabla1[[#This Row],[Base Precio de Lista neto]]*(1-$F$2))</f>
        <v>437.42180999999994</v>
      </c>
      <c r="E6811" s="5">
        <f>IF($F$2=0," - ",Tabla1[[#This Row],[Base para Mejor precio]]*(1-$F$2))</f>
        <v>393.67962899999992</v>
      </c>
      <c r="F6811" s="4" t="s">
        <v>6</v>
      </c>
      <c r="G6811" s="16" t="s">
        <v>6131</v>
      </c>
      <c r="H6811" s="5">
        <f>IFERROR(IF($F$3=0,"-",Tabla1[[#This Row],[Precio de Cliente neto]]*(1+$F$3)),"-")</f>
        <v>656.13271499999996</v>
      </c>
      <c r="I6811" s="5">
        <v>624.88829999999996</v>
      </c>
      <c r="J6811" s="5">
        <v>562.39946999999995</v>
      </c>
      <c r="K6811" s="26">
        <v>0.21</v>
      </c>
    </row>
    <row r="6812" spans="1:11">
      <c r="A6812" s="4">
        <v>41716</v>
      </c>
      <c r="B6812" t="s">
        <v>9866</v>
      </c>
      <c r="C6812" s="5">
        <f>IF($F$2=0," - ",Tabla1[[#This Row],[Base Precio de Lista neto]])</f>
        <v>812.86320000000001</v>
      </c>
      <c r="D6812" s="5">
        <f>IF($F$2=0," - ",Tabla1[[#This Row],[Base Precio de Lista neto]]*(1-$F$2))</f>
        <v>569.00423999999998</v>
      </c>
      <c r="E6812" s="5">
        <f>IF($F$2=0," - ",Tabla1[[#This Row],[Base para Mejor precio]]*(1-$F$2))</f>
        <v>512.10381599999994</v>
      </c>
      <c r="F6812" s="4" t="s">
        <v>6</v>
      </c>
      <c r="G6812" s="16" t="s">
        <v>6131</v>
      </c>
      <c r="H6812" s="5">
        <f>IFERROR(IF($F$3=0,"-",Tabla1[[#This Row],[Precio de Cliente neto]]*(1+$F$3)),"-")</f>
        <v>853.50635999999997</v>
      </c>
      <c r="I6812" s="5">
        <v>812.86320000000001</v>
      </c>
      <c r="J6812" s="5">
        <v>731.57687999999996</v>
      </c>
      <c r="K6812" s="26">
        <v>0.21</v>
      </c>
    </row>
    <row r="6813" spans="1:11">
      <c r="A6813" s="4">
        <v>41717</v>
      </c>
      <c r="B6813" t="s">
        <v>9867</v>
      </c>
      <c r="C6813" s="5">
        <f>IF($F$2=0," - ",Tabla1[[#This Row],[Base Precio de Lista neto]])</f>
        <v>1017.1227</v>
      </c>
      <c r="D6813" s="5">
        <f>IF($F$2=0," - ",Tabla1[[#This Row],[Base Precio de Lista neto]]*(1-$F$2))</f>
        <v>711.98588999999993</v>
      </c>
      <c r="E6813" s="5">
        <f>IF($F$2=0," - ",Tabla1[[#This Row],[Base para Mejor precio]]*(1-$F$2))</f>
        <v>640.78730099999996</v>
      </c>
      <c r="F6813" s="4" t="s">
        <v>6</v>
      </c>
      <c r="G6813" s="16" t="s">
        <v>6131</v>
      </c>
      <c r="H6813" s="5">
        <f>IFERROR(IF($F$3=0,"-",Tabla1[[#This Row],[Precio de Cliente neto]]*(1+$F$3)),"-")</f>
        <v>1067.9788349999999</v>
      </c>
      <c r="I6813" s="5">
        <v>1017.1227</v>
      </c>
      <c r="J6813" s="5">
        <v>915.41043000000002</v>
      </c>
      <c r="K6813" s="26">
        <v>0.21</v>
      </c>
    </row>
    <row r="6814" spans="1:11">
      <c r="A6814" s="4">
        <v>41718</v>
      </c>
      <c r="B6814" t="s">
        <v>9868</v>
      </c>
      <c r="C6814" s="5">
        <f>IF($F$2=0," - ",Tabla1[[#This Row],[Base Precio de Lista neto]])</f>
        <v>1516.2819999999999</v>
      </c>
      <c r="D6814" s="5">
        <f>IF($F$2=0," - ",Tabla1[[#This Row],[Base Precio de Lista neto]]*(1-$F$2))</f>
        <v>1061.3973999999998</v>
      </c>
      <c r="E6814" s="5">
        <f>IF($F$2=0," - ",Tabla1[[#This Row],[Base para Mejor precio]]*(1-$F$2))</f>
        <v>955.25765999999999</v>
      </c>
      <c r="F6814" s="4" t="s">
        <v>6</v>
      </c>
      <c r="G6814" s="16" t="s">
        <v>6131</v>
      </c>
      <c r="H6814" s="5">
        <f>IFERROR(IF($F$3=0,"-",Tabla1[[#This Row],[Precio de Cliente neto]]*(1+$F$3)),"-")</f>
        <v>1592.0960999999998</v>
      </c>
      <c r="I6814" s="5">
        <v>1516.2819999999999</v>
      </c>
      <c r="J6814" s="5">
        <v>1364.6538</v>
      </c>
      <c r="K6814" s="26">
        <v>0.21</v>
      </c>
    </row>
    <row r="6815" spans="1:11">
      <c r="A6815" s="4">
        <v>41719</v>
      </c>
      <c r="B6815" t="s">
        <v>6777</v>
      </c>
      <c r="C6815" s="5">
        <f>IF($F$2=0," - ",Tabla1[[#This Row],[Base Precio de Lista neto]])</f>
        <v>730.53840000000002</v>
      </c>
      <c r="D6815" s="5">
        <f>IF($F$2=0," - ",Tabla1[[#This Row],[Base Precio de Lista neto]]*(1-$F$2))</f>
        <v>511.37687999999997</v>
      </c>
      <c r="E6815" s="5">
        <f>IF($F$2=0," - ",Tabla1[[#This Row],[Base para Mejor precio]]*(1-$F$2))</f>
        <v>460.23919199999995</v>
      </c>
      <c r="F6815" s="4" t="s">
        <v>5</v>
      </c>
      <c r="G6815" s="16" t="s">
        <v>6131</v>
      </c>
      <c r="H6815" s="5">
        <f>IFERROR(IF($F$3=0,"-",Tabla1[[#This Row],[Precio de Cliente neto]]*(1+$F$3)),"-")</f>
        <v>767.06531999999993</v>
      </c>
      <c r="I6815" s="5">
        <v>730.53840000000002</v>
      </c>
      <c r="J6815" s="5">
        <v>657.48455999999999</v>
      </c>
      <c r="K6815" s="26">
        <v>0.21</v>
      </c>
    </row>
    <row r="6816" spans="1:11">
      <c r="A6816" s="4">
        <v>41720</v>
      </c>
      <c r="B6816" t="s">
        <v>4821</v>
      </c>
      <c r="C6816" s="5">
        <f>IF($F$2=0," - ",Tabla1[[#This Row],[Base Precio de Lista neto]])</f>
        <v>959.04909999999995</v>
      </c>
      <c r="D6816" s="5">
        <f>IF($F$2=0," - ",Tabla1[[#This Row],[Base Precio de Lista neto]]*(1-$F$2))</f>
        <v>671.33436999999992</v>
      </c>
      <c r="E6816" s="5">
        <f>IF($F$2=0," - ",Tabla1[[#This Row],[Base para Mejor precio]]*(1-$F$2))</f>
        <v>555.86485835999997</v>
      </c>
      <c r="F6816" s="4" t="s">
        <v>5</v>
      </c>
      <c r="G6816" s="16" t="s">
        <v>8992</v>
      </c>
      <c r="H6816" s="5">
        <f>IFERROR(IF($F$3=0,"-",Tabla1[[#This Row],[Precio de Cliente neto]]*(1+$F$3)),"-")</f>
        <v>1007.0015549999998</v>
      </c>
      <c r="I6816" s="5">
        <v>959.04909999999995</v>
      </c>
      <c r="J6816" s="5">
        <v>794.09265479999999</v>
      </c>
      <c r="K6816" s="26">
        <v>0.21</v>
      </c>
    </row>
    <row r="6817" spans="1:11">
      <c r="A6817" s="4">
        <v>41721</v>
      </c>
      <c r="B6817" t="s">
        <v>4822</v>
      </c>
      <c r="C6817" s="5">
        <f>IF($F$2=0," - ",Tabla1[[#This Row],[Base Precio de Lista neto]])</f>
        <v>1094.2792999999999</v>
      </c>
      <c r="D6817" s="5">
        <f>IF($F$2=0," - ",Tabla1[[#This Row],[Base Precio de Lista neto]]*(1-$F$2))</f>
        <v>765.99550999999985</v>
      </c>
      <c r="E6817" s="5">
        <f>IF($F$2=0," - ",Tabla1[[#This Row],[Base para Mejor precio]]*(1-$F$2))</f>
        <v>634.24428227999999</v>
      </c>
      <c r="F6817" s="4" t="s">
        <v>5</v>
      </c>
      <c r="G6817" s="16" t="s">
        <v>8992</v>
      </c>
      <c r="H6817" s="5">
        <f>IFERROR(IF($F$3=0,"-",Tabla1[[#This Row],[Precio de Cliente neto]]*(1+$F$3)),"-")</f>
        <v>1148.9932649999998</v>
      </c>
      <c r="I6817" s="5">
        <v>1094.2792999999999</v>
      </c>
      <c r="J6817" s="5">
        <v>906.06326039999999</v>
      </c>
      <c r="K6817" s="26">
        <v>0.21</v>
      </c>
    </row>
    <row r="6818" spans="1:11">
      <c r="A6818" s="4">
        <v>41722</v>
      </c>
      <c r="B6818" t="s">
        <v>4823</v>
      </c>
      <c r="C6818" s="5">
        <f>IF($F$2=0," - ",Tabla1[[#This Row],[Base Precio de Lista neto]])</f>
        <v>806.77009999999996</v>
      </c>
      <c r="D6818" s="5">
        <f>IF($F$2=0," - ",Tabla1[[#This Row],[Base Precio de Lista neto]]*(1-$F$2))</f>
        <v>564.73906999999997</v>
      </c>
      <c r="E6818" s="5">
        <f>IF($F$2=0," - ",Tabla1[[#This Row],[Base para Mejor precio]]*(1-$F$2))</f>
        <v>467.60394995999997</v>
      </c>
      <c r="F6818" s="4" t="s">
        <v>5</v>
      </c>
      <c r="G6818" s="16" t="s">
        <v>8992</v>
      </c>
      <c r="H6818" s="5">
        <f>IFERROR(IF($F$3=0,"-",Tabla1[[#This Row],[Precio de Cliente neto]]*(1+$F$3)),"-")</f>
        <v>847.1086049999999</v>
      </c>
      <c r="I6818" s="5">
        <v>806.77009999999996</v>
      </c>
      <c r="J6818" s="5">
        <v>668.00564280000003</v>
      </c>
      <c r="K6818" s="26">
        <v>0.21</v>
      </c>
    </row>
    <row r="6819" spans="1:11">
      <c r="A6819" s="4">
        <v>41724</v>
      </c>
      <c r="B6819" t="s">
        <v>4824</v>
      </c>
      <c r="C6819" s="5">
        <f>IF($F$2=0," - ",Tabla1[[#This Row],[Base Precio de Lista neto]])</f>
        <v>816.49329999999998</v>
      </c>
      <c r="D6819" s="5">
        <f>IF($F$2=0," - ",Tabla1[[#This Row],[Base Precio de Lista neto]]*(1-$F$2))</f>
        <v>571.54530999999997</v>
      </c>
      <c r="E6819" s="5">
        <f>IF($F$2=0," - ",Tabla1[[#This Row],[Base para Mejor precio]]*(1-$F$2))</f>
        <v>473.23951667999995</v>
      </c>
      <c r="F6819" s="4" t="s">
        <v>5</v>
      </c>
      <c r="G6819" s="16" t="s">
        <v>8992</v>
      </c>
      <c r="H6819" s="5">
        <f>IFERROR(IF($F$3=0,"-",Tabla1[[#This Row],[Precio de Cliente neto]]*(1+$F$3)),"-")</f>
        <v>857.31796499999996</v>
      </c>
      <c r="I6819" s="5">
        <v>816.49329999999998</v>
      </c>
      <c r="J6819" s="5">
        <v>676.05645240000001</v>
      </c>
      <c r="K6819" s="26">
        <v>0.21</v>
      </c>
    </row>
    <row r="6820" spans="1:11">
      <c r="A6820" s="4">
        <v>41725</v>
      </c>
      <c r="B6820" t="s">
        <v>4825</v>
      </c>
      <c r="C6820" s="5">
        <f>IF($F$2=0," - ",Tabla1[[#This Row],[Base Precio de Lista neto]])</f>
        <v>816.49329999999998</v>
      </c>
      <c r="D6820" s="5">
        <f>IF($F$2=0," - ",Tabla1[[#This Row],[Base Precio de Lista neto]]*(1-$F$2))</f>
        <v>571.54530999999997</v>
      </c>
      <c r="E6820" s="5">
        <f>IF($F$2=0," - ",Tabla1[[#This Row],[Base para Mejor precio]]*(1-$F$2))</f>
        <v>473.23951667999995</v>
      </c>
      <c r="F6820" s="4" t="s">
        <v>5</v>
      </c>
      <c r="G6820" s="16" t="s">
        <v>8992</v>
      </c>
      <c r="H6820" s="5">
        <f>IFERROR(IF($F$3=0,"-",Tabla1[[#This Row],[Precio de Cliente neto]]*(1+$F$3)),"-")</f>
        <v>857.31796499999996</v>
      </c>
      <c r="I6820" s="5">
        <v>816.49329999999998</v>
      </c>
      <c r="J6820" s="5">
        <v>676.05645240000001</v>
      </c>
      <c r="K6820" s="26">
        <v>0.21</v>
      </c>
    </row>
    <row r="6821" spans="1:11">
      <c r="A6821" s="4">
        <v>41726</v>
      </c>
      <c r="B6821" t="s">
        <v>9869</v>
      </c>
      <c r="C6821" s="5">
        <f>IF($F$2=0," - ",Tabla1[[#This Row],[Base Precio de Lista neto]])</f>
        <v>169.2277</v>
      </c>
      <c r="D6821" s="5">
        <f>IF($F$2=0," - ",Tabla1[[#This Row],[Base Precio de Lista neto]]*(1-$F$2))</f>
        <v>118.45938999999998</v>
      </c>
      <c r="E6821" s="5">
        <f>IF($F$2=0," - ",Tabla1[[#This Row],[Base para Mejor precio]]*(1-$F$2))</f>
        <v>106.613451</v>
      </c>
      <c r="F6821" s="4" t="s">
        <v>6</v>
      </c>
      <c r="G6821" s="16" t="s">
        <v>6131</v>
      </c>
      <c r="H6821" s="5">
        <f>IFERROR(IF($F$3=0,"-",Tabla1[[#This Row],[Precio de Cliente neto]]*(1+$F$3)),"-")</f>
        <v>177.68908499999998</v>
      </c>
      <c r="I6821" s="5">
        <v>169.2277</v>
      </c>
      <c r="J6821" s="5">
        <v>152.30493000000001</v>
      </c>
      <c r="K6821" s="26">
        <v>0.21</v>
      </c>
    </row>
    <row r="6822" spans="1:11">
      <c r="A6822" s="4">
        <v>41727</v>
      </c>
      <c r="B6822" t="s">
        <v>4826</v>
      </c>
      <c r="C6822" s="5">
        <f>IF($F$2=0," - ",Tabla1[[#This Row],[Base Precio de Lista neto]])</f>
        <v>670.11689999999999</v>
      </c>
      <c r="D6822" s="5">
        <f>IF($F$2=0," - ",Tabla1[[#This Row],[Base Precio de Lista neto]]*(1-$F$2))</f>
        <v>469.08182999999997</v>
      </c>
      <c r="E6822" s="5">
        <f>IF($F$2=0," - ",Tabla1[[#This Row],[Base para Mejor precio]]*(1-$F$2))</f>
        <v>422.17364700000002</v>
      </c>
      <c r="F6822" s="4" t="s">
        <v>4</v>
      </c>
      <c r="G6822" s="16" t="s">
        <v>6131</v>
      </c>
      <c r="H6822" s="5">
        <f>IFERROR(IF($F$3=0,"-",Tabla1[[#This Row],[Precio de Cliente neto]]*(1+$F$3)),"-")</f>
        <v>703.6227449999999</v>
      </c>
      <c r="I6822" s="5">
        <v>670.11689999999999</v>
      </c>
      <c r="J6822" s="5">
        <v>603.10521000000006</v>
      </c>
      <c r="K6822" s="26">
        <v>0.21</v>
      </c>
    </row>
    <row r="6823" spans="1:11">
      <c r="A6823" s="4">
        <v>41729</v>
      </c>
      <c r="B6823" t="s">
        <v>4827</v>
      </c>
      <c r="C6823" s="5">
        <f>IF($F$2=0," - ",Tabla1[[#This Row],[Base Precio de Lista neto]])</f>
        <v>6348.2304999999997</v>
      </c>
      <c r="D6823" s="5">
        <f>IF($F$2=0," - ",Tabla1[[#This Row],[Base Precio de Lista neto]]*(1-$F$2))</f>
        <v>4443.7613499999998</v>
      </c>
      <c r="E6823" s="5">
        <f>IF($F$2=0," - ",Tabla1[[#This Row],[Base para Mejor precio]]*(1-$F$2))</f>
        <v>3999.3852149999993</v>
      </c>
      <c r="F6823" s="4" t="s">
        <v>4</v>
      </c>
      <c r="G6823" s="16" t="s">
        <v>6131</v>
      </c>
      <c r="H6823" s="5">
        <f>IFERROR(IF($F$3=0,"-",Tabla1[[#This Row],[Precio de Cliente neto]]*(1+$F$3)),"-")</f>
        <v>6665.6420249999992</v>
      </c>
      <c r="I6823" s="5">
        <v>6348.2304999999997</v>
      </c>
      <c r="J6823" s="5">
        <v>5713.4074499999997</v>
      </c>
      <c r="K6823" s="26">
        <v>0.21</v>
      </c>
    </row>
    <row r="6824" spans="1:11">
      <c r="A6824" s="4">
        <v>41730</v>
      </c>
      <c r="B6824" t="s">
        <v>6749</v>
      </c>
      <c r="C6824" s="5">
        <f>IF($F$2=0," - ",Tabla1[[#This Row],[Base Precio de Lista neto]])</f>
        <v>4.2679</v>
      </c>
      <c r="D6824" s="5">
        <f>IF($F$2=0," - ",Tabla1[[#This Row],[Base Precio de Lista neto]]*(1-$F$2))</f>
        <v>2.98753</v>
      </c>
      <c r="E6824" s="5">
        <f>IF($F$2=0," - ",Tabla1[[#This Row],[Base para Mejor precio]]*(1-$F$2))</f>
        <v>2.688777</v>
      </c>
      <c r="F6824" s="4" t="s">
        <v>4</v>
      </c>
      <c r="G6824" s="16" t="s">
        <v>6131</v>
      </c>
      <c r="H6824" s="5">
        <f>IFERROR(IF($F$3=0,"-",Tabla1[[#This Row],[Precio de Cliente neto]]*(1+$F$3)),"-")</f>
        <v>4.4812950000000003</v>
      </c>
      <c r="I6824" s="5">
        <v>4.2679</v>
      </c>
      <c r="J6824" s="5">
        <v>3.84111</v>
      </c>
      <c r="K6824" s="26">
        <v>0.21</v>
      </c>
    </row>
    <row r="6825" spans="1:11">
      <c r="A6825" s="4">
        <v>41731</v>
      </c>
      <c r="B6825" t="s">
        <v>4828</v>
      </c>
      <c r="C6825" s="5">
        <f>IF($F$2=0," - ",Tabla1[[#This Row],[Base Precio de Lista neto]])</f>
        <v>7.6174999999999997</v>
      </c>
      <c r="D6825" s="5">
        <f>IF($F$2=0," - ",Tabla1[[#This Row],[Base Precio de Lista neto]]*(1-$F$2))</f>
        <v>5.3322499999999993</v>
      </c>
      <c r="E6825" s="5">
        <f>IF($F$2=0," - ",Tabla1[[#This Row],[Base para Mejor precio]]*(1-$F$2))</f>
        <v>4.7990249999999994</v>
      </c>
      <c r="F6825" s="4" t="s">
        <v>4</v>
      </c>
      <c r="G6825" s="16" t="s">
        <v>6131</v>
      </c>
      <c r="H6825" s="5">
        <f>IFERROR(IF($F$3=0,"-",Tabla1[[#This Row],[Precio de Cliente neto]]*(1+$F$3)),"-")</f>
        <v>7.9983749999999993</v>
      </c>
      <c r="I6825" s="5">
        <v>7.6174999999999997</v>
      </c>
      <c r="J6825" s="5">
        <v>6.8557499999999996</v>
      </c>
      <c r="K6825" s="26">
        <v>0.21</v>
      </c>
    </row>
    <row r="6826" spans="1:11">
      <c r="A6826" s="4">
        <v>41732</v>
      </c>
      <c r="B6826" t="s">
        <v>6744</v>
      </c>
      <c r="C6826" s="5">
        <f>IF($F$2=0," - ",Tabla1[[#This Row],[Base Precio de Lista neto]])</f>
        <v>11.952299999999999</v>
      </c>
      <c r="D6826" s="5">
        <f>IF($F$2=0," - ",Tabla1[[#This Row],[Base Precio de Lista neto]]*(1-$F$2))</f>
        <v>8.3666099999999997</v>
      </c>
      <c r="E6826" s="5">
        <f>IF($F$2=0," - ",Tabla1[[#This Row],[Base para Mejor precio]]*(1-$F$2))</f>
        <v>7.5299490000000002</v>
      </c>
      <c r="F6826" s="4" t="s">
        <v>4</v>
      </c>
      <c r="G6826" s="16" t="s">
        <v>6131</v>
      </c>
      <c r="H6826" s="5">
        <f>IFERROR(IF($F$3=0,"-",Tabla1[[#This Row],[Precio de Cliente neto]]*(1+$F$3)),"-")</f>
        <v>12.549914999999999</v>
      </c>
      <c r="I6826" s="5">
        <v>11.952299999999999</v>
      </c>
      <c r="J6826" s="5">
        <v>10.757070000000001</v>
      </c>
      <c r="K6826" s="26">
        <v>0.21</v>
      </c>
    </row>
    <row r="6827" spans="1:11">
      <c r="A6827" s="4">
        <v>41734</v>
      </c>
      <c r="B6827" t="s">
        <v>4829</v>
      </c>
      <c r="C6827" s="5">
        <f>IF($F$2=0," - ",Tabla1[[#This Row],[Base Precio de Lista neto]])</f>
        <v>4362.3680999999997</v>
      </c>
      <c r="D6827" s="5">
        <f>IF($F$2=0," - ",Tabla1[[#This Row],[Base Precio de Lista neto]]*(1-$F$2))</f>
        <v>3053.6576699999996</v>
      </c>
      <c r="E6827" s="5">
        <f>IF($F$2=0," - ",Tabla1[[#This Row],[Base para Mejor precio]]*(1-$F$2))</f>
        <v>2748.2919029999998</v>
      </c>
      <c r="F6827" s="4" t="s">
        <v>4</v>
      </c>
      <c r="G6827" s="16" t="s">
        <v>6131</v>
      </c>
      <c r="H6827" s="5">
        <f>IFERROR(IF($F$3=0,"-",Tabla1[[#This Row],[Precio de Cliente neto]]*(1+$F$3)),"-")</f>
        <v>4580.4865049999989</v>
      </c>
      <c r="I6827" s="5">
        <v>4362.3680999999997</v>
      </c>
      <c r="J6827" s="5">
        <v>3926.1312899999998</v>
      </c>
      <c r="K6827" s="26">
        <v>0.21</v>
      </c>
    </row>
    <row r="6828" spans="1:11">
      <c r="A6828" s="4">
        <v>41736</v>
      </c>
      <c r="B6828" t="s">
        <v>9870</v>
      </c>
      <c r="C6828" s="5">
        <f>IF($F$2=0," - ",Tabla1[[#This Row],[Base Precio de Lista neto]])</f>
        <v>2240.1487000000002</v>
      </c>
      <c r="D6828" s="5">
        <f>IF($F$2=0," - ",Tabla1[[#This Row],[Base Precio de Lista neto]]*(1-$F$2))</f>
        <v>1568.10409</v>
      </c>
      <c r="E6828" s="5">
        <f>IF($F$2=0," - ",Tabla1[[#This Row],[Base para Mejor precio]]*(1-$F$2))</f>
        <v>1411.2936809999999</v>
      </c>
      <c r="F6828" s="4" t="s">
        <v>6</v>
      </c>
      <c r="G6828" s="16" t="s">
        <v>6131</v>
      </c>
      <c r="H6828" s="5">
        <f>IFERROR(IF($F$3=0,"-",Tabla1[[#This Row],[Precio de Cliente neto]]*(1+$F$3)),"-")</f>
        <v>2352.1561350000002</v>
      </c>
      <c r="I6828" s="5">
        <v>2240.1487000000002</v>
      </c>
      <c r="J6828" s="5">
        <v>2016.13383</v>
      </c>
      <c r="K6828" s="26">
        <v>0.21</v>
      </c>
    </row>
    <row r="6829" spans="1:11">
      <c r="A6829" s="4">
        <v>41737</v>
      </c>
      <c r="B6829" t="s">
        <v>9871</v>
      </c>
      <c r="C6829" s="5">
        <f>IF($F$2=0," - ",Tabla1[[#This Row],[Base Precio de Lista neto]])</f>
        <v>4608.4755999999998</v>
      </c>
      <c r="D6829" s="5">
        <f>IF($F$2=0," - ",Tabla1[[#This Row],[Base Precio de Lista neto]]*(1-$F$2))</f>
        <v>3225.9329199999997</v>
      </c>
      <c r="E6829" s="5">
        <f>IF($F$2=0," - ",Tabla1[[#This Row],[Base para Mejor precio]]*(1-$F$2))</f>
        <v>2903.3396279999997</v>
      </c>
      <c r="F6829" s="4" t="s">
        <v>6</v>
      </c>
      <c r="G6829" s="16" t="s">
        <v>6131</v>
      </c>
      <c r="H6829" s="5">
        <f>IFERROR(IF($F$3=0,"-",Tabla1[[#This Row],[Precio de Cliente neto]]*(1+$F$3)),"-")</f>
        <v>4838.8993799999998</v>
      </c>
      <c r="I6829" s="5">
        <v>4608.4755999999998</v>
      </c>
      <c r="J6829" s="5">
        <v>4147.6280399999996</v>
      </c>
      <c r="K6829" s="26">
        <v>0.21</v>
      </c>
    </row>
    <row r="6830" spans="1:11">
      <c r="A6830" s="4">
        <v>41738</v>
      </c>
      <c r="B6830" t="s">
        <v>9872</v>
      </c>
      <c r="C6830" s="5">
        <f>IF($F$2=0," - ",Tabla1[[#This Row],[Base Precio de Lista neto]])</f>
        <v>11528.040300000001</v>
      </c>
      <c r="D6830" s="5">
        <f>IF($F$2=0," - ",Tabla1[[#This Row],[Base Precio de Lista neto]]*(1-$F$2))</f>
        <v>8069.6282099999999</v>
      </c>
      <c r="E6830" s="5">
        <f>IF($F$2=0," - ",Tabla1[[#This Row],[Base para Mejor precio]]*(1-$F$2))</f>
        <v>7262.6653889999989</v>
      </c>
      <c r="F6830" s="4" t="s">
        <v>6</v>
      </c>
      <c r="G6830" s="16" t="s">
        <v>6131</v>
      </c>
      <c r="H6830" s="5">
        <f>IFERROR(IF($F$3=0,"-",Tabla1[[#This Row],[Precio de Cliente neto]]*(1+$F$3)),"-")</f>
        <v>12104.442315</v>
      </c>
      <c r="I6830" s="5">
        <v>11528.040300000001</v>
      </c>
      <c r="J6830" s="5">
        <v>10375.236269999999</v>
      </c>
      <c r="K6830" s="26">
        <v>0.21</v>
      </c>
    </row>
    <row r="6831" spans="1:11">
      <c r="A6831" s="4">
        <v>41739</v>
      </c>
      <c r="B6831" t="s">
        <v>9873</v>
      </c>
      <c r="C6831" s="5">
        <f>IF($F$2=0," - ",Tabla1[[#This Row],[Base Precio de Lista neto]])</f>
        <v>14641.325199999999</v>
      </c>
      <c r="D6831" s="5">
        <f>IF($F$2=0," - ",Tabla1[[#This Row],[Base Precio de Lista neto]]*(1-$F$2))</f>
        <v>10248.927639999998</v>
      </c>
      <c r="E6831" s="5">
        <f>IF($F$2=0," - ",Tabla1[[#This Row],[Base para Mejor precio]]*(1-$F$2))</f>
        <v>9224.0348759999997</v>
      </c>
      <c r="F6831" s="4" t="s">
        <v>6</v>
      </c>
      <c r="G6831" s="16" t="s">
        <v>6131</v>
      </c>
      <c r="H6831" s="5">
        <f>IFERROR(IF($F$3=0,"-",Tabla1[[#This Row],[Precio de Cliente neto]]*(1+$F$3)),"-")</f>
        <v>15373.391459999997</v>
      </c>
      <c r="I6831" s="5">
        <v>14641.325199999999</v>
      </c>
      <c r="J6831" s="5">
        <v>13177.19268</v>
      </c>
      <c r="K6831" s="26">
        <v>0.21</v>
      </c>
    </row>
    <row r="6832" spans="1:11">
      <c r="A6832" s="4">
        <v>41740</v>
      </c>
      <c r="B6832" t="s">
        <v>9874</v>
      </c>
      <c r="C6832" s="5">
        <f>IF($F$2=0," - ",Tabla1[[#This Row],[Base Precio de Lista neto]])</f>
        <v>18631.7857</v>
      </c>
      <c r="D6832" s="5">
        <f>IF($F$2=0," - ",Tabla1[[#This Row],[Base Precio de Lista neto]]*(1-$F$2))</f>
        <v>13042.24999</v>
      </c>
      <c r="E6832" s="5">
        <f>IF($F$2=0," - ",Tabla1[[#This Row],[Base para Mejor precio]]*(1-$F$2))</f>
        <v>11738.024991</v>
      </c>
      <c r="F6832" s="4" t="s">
        <v>6</v>
      </c>
      <c r="G6832" s="16" t="s">
        <v>6131</v>
      </c>
      <c r="H6832" s="5">
        <f>IFERROR(IF($F$3=0,"-",Tabla1[[#This Row],[Precio de Cliente neto]]*(1+$F$3)),"-")</f>
        <v>19563.374985000002</v>
      </c>
      <c r="I6832" s="5">
        <v>18631.7857</v>
      </c>
      <c r="J6832" s="5">
        <v>16768.60713</v>
      </c>
      <c r="K6832" s="26">
        <v>0.21</v>
      </c>
    </row>
    <row r="6833" spans="1:11">
      <c r="A6833" s="4">
        <v>41741</v>
      </c>
      <c r="B6833" t="s">
        <v>9875</v>
      </c>
      <c r="C6833" s="5">
        <f>IF($F$2=0," - ",Tabla1[[#This Row],[Base Precio de Lista neto]])</f>
        <v>23363.5465</v>
      </c>
      <c r="D6833" s="5">
        <f>IF($F$2=0," - ",Tabla1[[#This Row],[Base Precio de Lista neto]]*(1-$F$2))</f>
        <v>16354.482549999999</v>
      </c>
      <c r="E6833" s="5">
        <f>IF($F$2=0," - ",Tabla1[[#This Row],[Base para Mejor precio]]*(1-$F$2))</f>
        <v>14719.034294999998</v>
      </c>
      <c r="F6833" s="4" t="s">
        <v>6</v>
      </c>
      <c r="G6833" s="16" t="s">
        <v>6131</v>
      </c>
      <c r="H6833" s="5">
        <f>IFERROR(IF($F$3=0,"-",Tabla1[[#This Row],[Precio de Cliente neto]]*(1+$F$3)),"-")</f>
        <v>24531.723824999997</v>
      </c>
      <c r="I6833" s="5">
        <v>23363.5465</v>
      </c>
      <c r="J6833" s="5">
        <v>21027.191849999999</v>
      </c>
      <c r="K6833" s="26">
        <v>0.21</v>
      </c>
    </row>
    <row r="6834" spans="1:11">
      <c r="A6834" s="4">
        <v>41742</v>
      </c>
      <c r="B6834" t="s">
        <v>9876</v>
      </c>
      <c r="C6834" s="5">
        <f>IF($F$2=0," - ",Tabla1[[#This Row],[Base Precio de Lista neto]])</f>
        <v>43879.425499999998</v>
      </c>
      <c r="D6834" s="5">
        <f>IF($F$2=0," - ",Tabla1[[#This Row],[Base Precio de Lista neto]]*(1-$F$2))</f>
        <v>30715.597849999995</v>
      </c>
      <c r="E6834" s="5">
        <f>IF($F$2=0," - ",Tabla1[[#This Row],[Base para Mejor precio]]*(1-$F$2))</f>
        <v>27644.038064999997</v>
      </c>
      <c r="F6834" s="4" t="s">
        <v>6</v>
      </c>
      <c r="G6834" s="16" t="s">
        <v>6131</v>
      </c>
      <c r="H6834" s="5">
        <f>IFERROR(IF($F$3=0,"-",Tabla1[[#This Row],[Precio de Cliente neto]]*(1+$F$3)),"-")</f>
        <v>46073.396774999994</v>
      </c>
      <c r="I6834" s="5">
        <v>43879.425499999998</v>
      </c>
      <c r="J6834" s="5">
        <v>39491.482949999998</v>
      </c>
      <c r="K6834" s="26">
        <v>0.21</v>
      </c>
    </row>
    <row r="6835" spans="1:11">
      <c r="A6835" s="4">
        <v>41749</v>
      </c>
      <c r="B6835" t="s">
        <v>4830</v>
      </c>
      <c r="C6835" s="5">
        <f>IF($F$2=0," - ",Tabla1[[#This Row],[Base Precio de Lista neto]])</f>
        <v>8.3350000000000009</v>
      </c>
      <c r="D6835" s="5">
        <f>IF($F$2=0," - ",Tabla1[[#This Row],[Base Precio de Lista neto]]*(1-$F$2))</f>
        <v>5.8345000000000002</v>
      </c>
      <c r="E6835" s="5">
        <f>IF($F$2=0," - ",Tabla1[[#This Row],[Base para Mejor precio]]*(1-$F$2))</f>
        <v>5.2510499999999993</v>
      </c>
      <c r="F6835" s="4" t="s">
        <v>4</v>
      </c>
      <c r="G6835" s="16" t="s">
        <v>6131</v>
      </c>
      <c r="H6835" s="5">
        <f>IFERROR(IF($F$3=0,"-",Tabla1[[#This Row],[Precio de Cliente neto]]*(1+$F$3)),"-")</f>
        <v>8.7517500000000013</v>
      </c>
      <c r="I6835" s="5">
        <v>8.3350000000000009</v>
      </c>
      <c r="J6835" s="5">
        <v>7.5015000000000001</v>
      </c>
      <c r="K6835" s="26">
        <v>0.21</v>
      </c>
    </row>
    <row r="6836" spans="1:11">
      <c r="A6836" s="4">
        <v>41750</v>
      </c>
      <c r="B6836" t="s">
        <v>4831</v>
      </c>
      <c r="C6836" s="5">
        <f>IF($F$2=0," - ",Tabla1[[#This Row],[Base Precio de Lista neto]])</f>
        <v>23.052399999999999</v>
      </c>
      <c r="D6836" s="5">
        <f>IF($F$2=0," - ",Tabla1[[#This Row],[Base Precio de Lista neto]]*(1-$F$2))</f>
        <v>16.136679999999998</v>
      </c>
      <c r="E6836" s="5">
        <f>IF($F$2=0," - ",Tabla1[[#This Row],[Base para Mejor precio]]*(1-$F$2))</f>
        <v>14.523012</v>
      </c>
      <c r="F6836" s="4" t="s">
        <v>4</v>
      </c>
      <c r="G6836" s="16" t="s">
        <v>6131</v>
      </c>
      <c r="H6836" s="5">
        <f>IFERROR(IF($F$3=0,"-",Tabla1[[#This Row],[Precio de Cliente neto]]*(1+$F$3)),"-")</f>
        <v>24.205019999999998</v>
      </c>
      <c r="I6836" s="5">
        <v>23.052399999999999</v>
      </c>
      <c r="J6836" s="5">
        <v>20.747160000000001</v>
      </c>
      <c r="K6836" s="26">
        <v>0.21</v>
      </c>
    </row>
    <row r="6837" spans="1:11">
      <c r="A6837" s="4">
        <v>41751</v>
      </c>
      <c r="B6837" t="s">
        <v>4832</v>
      </c>
      <c r="C6837" s="5">
        <f>IF($F$2=0," - ",Tabla1[[#This Row],[Base Precio de Lista neto]])</f>
        <v>27.3203</v>
      </c>
      <c r="D6837" s="5">
        <f>IF($F$2=0," - ",Tabla1[[#This Row],[Base Precio de Lista neto]]*(1-$F$2))</f>
        <v>19.124209999999998</v>
      </c>
      <c r="E6837" s="5">
        <f>IF($F$2=0," - ",Tabla1[[#This Row],[Base para Mejor precio]]*(1-$F$2))</f>
        <v>17.211789</v>
      </c>
      <c r="F6837" s="4" t="s">
        <v>4</v>
      </c>
      <c r="G6837" s="16" t="s">
        <v>6131</v>
      </c>
      <c r="H6837" s="5">
        <f>IFERROR(IF($F$3=0,"-",Tabla1[[#This Row],[Precio de Cliente neto]]*(1+$F$3)),"-")</f>
        <v>28.686314999999997</v>
      </c>
      <c r="I6837" s="5">
        <v>27.3203</v>
      </c>
      <c r="J6837" s="5">
        <v>24.588270000000001</v>
      </c>
      <c r="K6837" s="26">
        <v>0.21</v>
      </c>
    </row>
    <row r="6838" spans="1:11">
      <c r="A6838" s="4">
        <v>41752</v>
      </c>
      <c r="B6838" t="s">
        <v>6750</v>
      </c>
      <c r="C6838" s="5">
        <f>IF($F$2=0," - ",Tabla1[[#This Row],[Base Precio de Lista neto]])</f>
        <v>31.1099</v>
      </c>
      <c r="D6838" s="5">
        <f>IF($F$2=0," - ",Tabla1[[#This Row],[Base Precio de Lista neto]]*(1-$F$2))</f>
        <v>21.77693</v>
      </c>
      <c r="E6838" s="5">
        <f>IF($F$2=0," - ",Tabla1[[#This Row],[Base para Mejor precio]]*(1-$F$2))</f>
        <v>19.599236999999999</v>
      </c>
      <c r="F6838" s="4" t="s">
        <v>4</v>
      </c>
      <c r="G6838" s="16" t="s">
        <v>6131</v>
      </c>
      <c r="H6838" s="5">
        <f>IFERROR(IF($F$3=0,"-",Tabla1[[#This Row],[Precio de Cliente neto]]*(1+$F$3)),"-")</f>
        <v>32.665395000000004</v>
      </c>
      <c r="I6838" s="5">
        <v>31.1099</v>
      </c>
      <c r="J6838" s="5">
        <v>27.998909999999999</v>
      </c>
      <c r="K6838" s="26">
        <v>0.21</v>
      </c>
    </row>
    <row r="6839" spans="1:11">
      <c r="A6839" s="4">
        <v>41755</v>
      </c>
      <c r="B6839" t="s">
        <v>8834</v>
      </c>
      <c r="C6839" s="5">
        <f>IF($F$2=0," - ",Tabla1[[#This Row],[Base Precio de Lista neto]])</f>
        <v>5.9042000000000003</v>
      </c>
      <c r="D6839" s="5">
        <f>IF($F$2=0," - ",Tabla1[[#This Row],[Base Precio de Lista neto]]*(1-$F$2))</f>
        <v>4.1329399999999996</v>
      </c>
      <c r="E6839" s="5">
        <f>IF($F$2=0," - ",Tabla1[[#This Row],[Base para Mejor precio]]*(1-$F$2))</f>
        <v>3.719646</v>
      </c>
      <c r="F6839" s="4" t="s">
        <v>4</v>
      </c>
      <c r="G6839" s="16" t="s">
        <v>6131</v>
      </c>
      <c r="H6839" s="5">
        <f>IFERROR(IF($F$3=0,"-",Tabla1[[#This Row],[Precio de Cliente neto]]*(1+$F$3)),"-")</f>
        <v>6.1994099999999994</v>
      </c>
      <c r="I6839" s="5">
        <v>5.9042000000000003</v>
      </c>
      <c r="J6839" s="5">
        <v>5.3137800000000004</v>
      </c>
      <c r="K6839" s="26">
        <v>0.21</v>
      </c>
    </row>
    <row r="6840" spans="1:11">
      <c r="A6840" s="4">
        <v>41758</v>
      </c>
      <c r="B6840" t="s">
        <v>9877</v>
      </c>
      <c r="C6840" s="5">
        <f>IF($F$2=0," - ",Tabla1[[#This Row],[Base Precio de Lista neto]])</f>
        <v>13.5501</v>
      </c>
      <c r="D6840" s="5">
        <f>IF($F$2=0," - ",Tabla1[[#This Row],[Base Precio de Lista neto]]*(1-$F$2))</f>
        <v>9.4850700000000003</v>
      </c>
      <c r="E6840" s="5">
        <f>IF($F$2=0," - ",Tabla1[[#This Row],[Base para Mejor precio]]*(1-$F$2))</f>
        <v>8.5365629999999992</v>
      </c>
      <c r="F6840" s="4" t="s">
        <v>4</v>
      </c>
      <c r="G6840" s="16" t="s">
        <v>6131</v>
      </c>
      <c r="H6840" s="5">
        <f>IFERROR(IF($F$3=0,"-",Tabla1[[#This Row],[Precio de Cliente neto]]*(1+$F$3)),"-")</f>
        <v>14.227605000000001</v>
      </c>
      <c r="I6840" s="5">
        <v>13.5501</v>
      </c>
      <c r="J6840" s="5">
        <v>12.19509</v>
      </c>
      <c r="K6840" s="26">
        <v>0.21</v>
      </c>
    </row>
    <row r="6841" spans="1:11">
      <c r="A6841" s="4">
        <v>41764</v>
      </c>
      <c r="B6841" t="s">
        <v>9878</v>
      </c>
      <c r="C6841" s="5">
        <f>IF($F$2=0," - ",Tabla1[[#This Row],[Base Precio de Lista neto]])</f>
        <v>3211.1974</v>
      </c>
      <c r="D6841" s="5">
        <f>IF($F$2=0," - ",Tabla1[[#This Row],[Base Precio de Lista neto]]*(1-$F$2))</f>
        <v>2247.8381799999997</v>
      </c>
      <c r="E6841" s="5">
        <f>IF($F$2=0," - ",Tabla1[[#This Row],[Base para Mejor precio]]*(1-$F$2))</f>
        <v>1719.5962076999999</v>
      </c>
      <c r="F6841" s="4" t="s">
        <v>6</v>
      </c>
      <c r="G6841" s="16" t="s">
        <v>8992</v>
      </c>
      <c r="H6841" s="5">
        <f>IFERROR(IF($F$3=0,"-",Tabla1[[#This Row],[Precio de Cliente neto]]*(1+$F$3)),"-")</f>
        <v>3371.7572699999996</v>
      </c>
      <c r="I6841" s="5">
        <v>3211.1974</v>
      </c>
      <c r="J6841" s="5">
        <v>2456.5660109999999</v>
      </c>
      <c r="K6841" s="26">
        <v>0.21</v>
      </c>
    </row>
    <row r="6842" spans="1:11">
      <c r="A6842" s="4">
        <v>41765</v>
      </c>
      <c r="B6842" t="s">
        <v>9879</v>
      </c>
      <c r="C6842" s="5">
        <f>IF($F$2=0," - ",Tabla1[[#This Row],[Base Precio de Lista neto]])</f>
        <v>3885.8094999999998</v>
      </c>
      <c r="D6842" s="5">
        <f>IF($F$2=0," - ",Tabla1[[#This Row],[Base Precio de Lista neto]]*(1-$F$2))</f>
        <v>2720.0666499999998</v>
      </c>
      <c r="E6842" s="5">
        <f>IF($F$2=0," - ",Tabla1[[#This Row],[Base para Mejor precio]]*(1-$F$2))</f>
        <v>2080.8509872499999</v>
      </c>
      <c r="F6842" s="4" t="s">
        <v>6</v>
      </c>
      <c r="G6842" s="16" t="s">
        <v>8992</v>
      </c>
      <c r="H6842" s="5">
        <f>IFERROR(IF($F$3=0,"-",Tabla1[[#This Row],[Precio de Cliente neto]]*(1+$F$3)),"-")</f>
        <v>4080.0999749999996</v>
      </c>
      <c r="I6842" s="5">
        <v>3885.8094999999998</v>
      </c>
      <c r="J6842" s="5">
        <v>2972.6442674999998</v>
      </c>
      <c r="K6842" s="26">
        <v>0.21</v>
      </c>
    </row>
    <row r="6843" spans="1:11">
      <c r="A6843" s="4">
        <v>41767</v>
      </c>
      <c r="B6843" t="s">
        <v>4833</v>
      </c>
      <c r="C6843" s="5">
        <f>IF($F$2=0," - ",Tabla1[[#This Row],[Base Precio de Lista neto]])</f>
        <v>1163.8009999999999</v>
      </c>
      <c r="D6843" s="5">
        <f>IF($F$2=0," - ",Tabla1[[#This Row],[Base Precio de Lista neto]]*(1-$F$2))</f>
        <v>814.66069999999991</v>
      </c>
      <c r="E6843" s="5">
        <f>IF($F$2=0," - ",Tabla1[[#This Row],[Base para Mejor precio]]*(1-$F$2))</f>
        <v>733.19462999999996</v>
      </c>
      <c r="F6843" s="4" t="s">
        <v>4</v>
      </c>
      <c r="G6843" s="16" t="s">
        <v>6131</v>
      </c>
      <c r="H6843" s="5">
        <f>IFERROR(IF($F$3=0,"-",Tabla1[[#This Row],[Precio de Cliente neto]]*(1+$F$3)),"-")</f>
        <v>1221.9910499999999</v>
      </c>
      <c r="I6843" s="5">
        <v>1163.8009999999999</v>
      </c>
      <c r="J6843" s="5">
        <v>1047.4209000000001</v>
      </c>
      <c r="K6843" s="26">
        <v>0.21</v>
      </c>
    </row>
    <row r="6844" spans="1:11">
      <c r="A6844" s="4">
        <v>41768</v>
      </c>
      <c r="B6844" t="s">
        <v>4834</v>
      </c>
      <c r="C6844" s="5">
        <f>IF($F$2=0," - ",Tabla1[[#This Row],[Base Precio de Lista neto]])</f>
        <v>1284.5953</v>
      </c>
      <c r="D6844" s="5">
        <f>IF($F$2=0," - ",Tabla1[[#This Row],[Base Precio de Lista neto]]*(1-$F$2))</f>
        <v>899.21670999999992</v>
      </c>
      <c r="E6844" s="5">
        <f>IF($F$2=0," - ",Tabla1[[#This Row],[Base para Mejor precio]]*(1-$F$2))</f>
        <v>809.29503899999997</v>
      </c>
      <c r="F6844" s="4" t="s">
        <v>4</v>
      </c>
      <c r="G6844" s="16" t="s">
        <v>6131</v>
      </c>
      <c r="H6844" s="5">
        <f>IFERROR(IF($F$3=0,"-",Tabla1[[#This Row],[Precio de Cliente neto]]*(1+$F$3)),"-")</f>
        <v>1348.825065</v>
      </c>
      <c r="I6844" s="5">
        <v>1284.5953</v>
      </c>
      <c r="J6844" s="5">
        <v>1156.1357700000001</v>
      </c>
      <c r="K6844" s="26">
        <v>0.21</v>
      </c>
    </row>
    <row r="6845" spans="1:11">
      <c r="A6845" s="4">
        <v>41781</v>
      </c>
      <c r="B6845" t="s">
        <v>4835</v>
      </c>
      <c r="C6845" s="5">
        <f>IF($F$2=0," - ",Tabla1[[#This Row],[Base Precio de Lista neto]])</f>
        <v>6920.8334000000004</v>
      </c>
      <c r="D6845" s="5">
        <f>IF($F$2=0," - ",Tabla1[[#This Row],[Base Precio de Lista neto]]*(1-$F$2))</f>
        <v>4844.58338</v>
      </c>
      <c r="E6845" s="5">
        <f>IF($F$2=0," - ",Tabla1[[#This Row],[Base para Mejor precio]]*(1-$F$2))</f>
        <v>4360.1250419999997</v>
      </c>
      <c r="F6845" s="4" t="s">
        <v>4</v>
      </c>
      <c r="G6845" s="16" t="s">
        <v>6131</v>
      </c>
      <c r="H6845" s="5">
        <f>IFERROR(IF($F$3=0,"-",Tabla1[[#This Row],[Precio de Cliente neto]]*(1+$F$3)),"-")</f>
        <v>7266.8750700000001</v>
      </c>
      <c r="I6845" s="5">
        <v>6920.8334000000004</v>
      </c>
      <c r="J6845" s="5">
        <v>6228.7500600000003</v>
      </c>
      <c r="K6845" s="26">
        <v>0.21</v>
      </c>
    </row>
    <row r="6846" spans="1:11">
      <c r="A6846" s="4">
        <v>41782</v>
      </c>
      <c r="B6846" t="s">
        <v>4836</v>
      </c>
      <c r="C6846" s="5">
        <f>IF($F$2=0," - ",Tabla1[[#This Row],[Base Precio de Lista neto]])</f>
        <v>10619.8192</v>
      </c>
      <c r="D6846" s="5">
        <f>IF($F$2=0," - ",Tabla1[[#This Row],[Base Precio de Lista neto]]*(1-$F$2))</f>
        <v>7433.8734399999994</v>
      </c>
      <c r="E6846" s="5">
        <f>IF($F$2=0," - ",Tabla1[[#This Row],[Base para Mejor precio]]*(1-$F$2))</f>
        <v>6690.4860959999996</v>
      </c>
      <c r="F6846" s="4" t="s">
        <v>4</v>
      </c>
      <c r="G6846" s="16" t="s">
        <v>6131</v>
      </c>
      <c r="H6846" s="5">
        <f>IFERROR(IF($F$3=0,"-",Tabla1[[#This Row],[Precio de Cliente neto]]*(1+$F$3)),"-")</f>
        <v>11150.810159999999</v>
      </c>
      <c r="I6846" s="5">
        <v>10619.8192</v>
      </c>
      <c r="J6846" s="5">
        <v>9557.8372799999997</v>
      </c>
      <c r="K6846" s="26">
        <v>0.21</v>
      </c>
    </row>
    <row r="6847" spans="1:11">
      <c r="A6847" s="4">
        <v>41800</v>
      </c>
      <c r="B6847" t="s">
        <v>9880</v>
      </c>
      <c r="C6847" s="5">
        <f>IF($F$2=0," - ",Tabla1[[#This Row],[Base Precio de Lista neto]])</f>
        <v>9060.5388000000003</v>
      </c>
      <c r="D6847" s="5">
        <f>IF($F$2=0," - ",Tabla1[[#This Row],[Base Precio de Lista neto]]*(1-$F$2))</f>
        <v>6342.37716</v>
      </c>
      <c r="E6847" s="5">
        <f>IF($F$2=0," - ",Tabla1[[#This Row],[Base para Mejor precio]]*(1-$F$2))</f>
        <v>5708.1394439999995</v>
      </c>
      <c r="F6847" s="4" t="s">
        <v>6</v>
      </c>
      <c r="G6847" s="16" t="s">
        <v>6131</v>
      </c>
      <c r="H6847" s="5">
        <f>IFERROR(IF($F$3=0,"-",Tabla1[[#This Row],[Precio de Cliente neto]]*(1+$F$3)),"-")</f>
        <v>9513.56574</v>
      </c>
      <c r="I6847" s="5">
        <v>9060.5388000000003</v>
      </c>
      <c r="J6847" s="5">
        <v>8154.4849199999999</v>
      </c>
      <c r="K6847" s="26">
        <v>0.21</v>
      </c>
    </row>
    <row r="6848" spans="1:11">
      <c r="A6848" s="4">
        <v>41801</v>
      </c>
      <c r="B6848" t="s">
        <v>9881</v>
      </c>
      <c r="C6848" s="5">
        <f>IF($F$2=0," - ",Tabla1[[#This Row],[Base Precio de Lista neto]])</f>
        <v>12383.7755</v>
      </c>
      <c r="D6848" s="5">
        <f>IF($F$2=0," - ",Tabla1[[#This Row],[Base Precio de Lista neto]]*(1-$F$2))</f>
        <v>8668.6428499999984</v>
      </c>
      <c r="E6848" s="5">
        <f>IF($F$2=0," - ",Tabla1[[#This Row],[Base para Mejor precio]]*(1-$F$2))</f>
        <v>7801.7785649999996</v>
      </c>
      <c r="F6848" s="4" t="s">
        <v>6</v>
      </c>
      <c r="G6848" s="16" t="s">
        <v>6131</v>
      </c>
      <c r="H6848" s="5">
        <f>IFERROR(IF($F$3=0,"-",Tabla1[[#This Row],[Precio de Cliente neto]]*(1+$F$3)),"-")</f>
        <v>13002.964274999998</v>
      </c>
      <c r="I6848" s="5">
        <v>12383.7755</v>
      </c>
      <c r="J6848" s="5">
        <v>11145.39795</v>
      </c>
      <c r="K6848" s="26">
        <v>0.21</v>
      </c>
    </row>
    <row r="6849" spans="1:11">
      <c r="A6849" s="4">
        <v>41802</v>
      </c>
      <c r="B6849" t="s">
        <v>9882</v>
      </c>
      <c r="C6849" s="5">
        <f>IF($F$2=0," - ",Tabla1[[#This Row],[Base Precio de Lista neto]])</f>
        <v>10656.266900000001</v>
      </c>
      <c r="D6849" s="5">
        <f>IF($F$2=0," - ",Tabla1[[#This Row],[Base Precio de Lista neto]]*(1-$F$2))</f>
        <v>7459.3868299999995</v>
      </c>
      <c r="E6849" s="5">
        <f>IF($F$2=0," - ",Tabla1[[#This Row],[Base para Mejor precio]]*(1-$F$2))</f>
        <v>6713.4481469999992</v>
      </c>
      <c r="F6849" s="4" t="s">
        <v>6</v>
      </c>
      <c r="G6849" s="16" t="s">
        <v>6131</v>
      </c>
      <c r="H6849" s="5">
        <f>IFERROR(IF($F$3=0,"-",Tabla1[[#This Row],[Precio de Cliente neto]]*(1+$F$3)),"-")</f>
        <v>11189.080244999999</v>
      </c>
      <c r="I6849" s="5">
        <v>10656.266900000001</v>
      </c>
      <c r="J6849" s="5">
        <v>9590.6402099999996</v>
      </c>
      <c r="K6849" s="26">
        <v>0.21</v>
      </c>
    </row>
    <row r="6850" spans="1:11">
      <c r="A6850" s="4">
        <v>41809</v>
      </c>
      <c r="B6850" t="s">
        <v>9883</v>
      </c>
      <c r="C6850" s="5">
        <f>IF($F$2=0," - ",Tabla1[[#This Row],[Base Precio de Lista neto]])</f>
        <v>911.25549999999998</v>
      </c>
      <c r="D6850" s="5">
        <f>IF($F$2=0," - ",Tabla1[[#This Row],[Base Precio de Lista neto]]*(1-$F$2))</f>
        <v>637.87884999999994</v>
      </c>
      <c r="E6850" s="5">
        <f>IF($F$2=0," - ",Tabla1[[#This Row],[Base para Mejor precio]]*(1-$F$2))</f>
        <v>574.09096499999998</v>
      </c>
      <c r="F6850" s="4" t="s">
        <v>6</v>
      </c>
      <c r="G6850" s="16" t="s">
        <v>6131</v>
      </c>
      <c r="H6850" s="5">
        <f>IFERROR(IF($F$3=0,"-",Tabla1[[#This Row],[Precio de Cliente neto]]*(1+$F$3)),"-")</f>
        <v>956.81827499999986</v>
      </c>
      <c r="I6850" s="5">
        <v>911.25549999999998</v>
      </c>
      <c r="J6850" s="5">
        <v>820.12995000000001</v>
      </c>
      <c r="K6850" s="26">
        <v>0.21</v>
      </c>
    </row>
    <row r="6851" spans="1:11">
      <c r="A6851" s="4">
        <v>41810</v>
      </c>
      <c r="B6851" t="s">
        <v>9884</v>
      </c>
      <c r="C6851" s="5">
        <f>IF($F$2=0," - ",Tabla1[[#This Row],[Base Precio de Lista neto]])</f>
        <v>975.78719999999998</v>
      </c>
      <c r="D6851" s="5">
        <f>IF($F$2=0," - ",Tabla1[[#This Row],[Base Precio de Lista neto]]*(1-$F$2))</f>
        <v>683.05103999999994</v>
      </c>
      <c r="E6851" s="5">
        <f>IF($F$2=0," - ",Tabla1[[#This Row],[Base para Mejor precio]]*(1-$F$2))</f>
        <v>614.74593599999992</v>
      </c>
      <c r="F6851" s="4" t="s">
        <v>6</v>
      </c>
      <c r="G6851" s="16" t="s">
        <v>6131</v>
      </c>
      <c r="H6851" s="5">
        <f>IFERROR(IF($F$3=0,"-",Tabla1[[#This Row],[Precio de Cliente neto]]*(1+$F$3)),"-")</f>
        <v>1024.57656</v>
      </c>
      <c r="I6851" s="5">
        <v>975.78719999999998</v>
      </c>
      <c r="J6851" s="5">
        <v>878.20848000000001</v>
      </c>
      <c r="K6851" s="26">
        <v>0.21</v>
      </c>
    </row>
    <row r="6852" spans="1:11">
      <c r="A6852" s="4">
        <v>41811</v>
      </c>
      <c r="B6852" t="s">
        <v>9885</v>
      </c>
      <c r="C6852" s="5">
        <f>IF($F$2=0," - ",Tabla1[[#This Row],[Base Precio de Lista neto]])</f>
        <v>1271.4933000000001</v>
      </c>
      <c r="D6852" s="5">
        <f>IF($F$2=0," - ",Tabla1[[#This Row],[Base Precio de Lista neto]]*(1-$F$2))</f>
        <v>890.04530999999997</v>
      </c>
      <c r="E6852" s="5">
        <f>IF($F$2=0," - ",Tabla1[[#This Row],[Base para Mejor precio]]*(1-$F$2))</f>
        <v>801.04077899999993</v>
      </c>
      <c r="F6852" s="4" t="s">
        <v>6</v>
      </c>
      <c r="G6852" s="16" t="s">
        <v>6131</v>
      </c>
      <c r="H6852" s="5">
        <f>IFERROR(IF($F$3=0,"-",Tabla1[[#This Row],[Precio de Cliente neto]]*(1+$F$3)),"-")</f>
        <v>1335.067965</v>
      </c>
      <c r="I6852" s="5">
        <v>1271.4933000000001</v>
      </c>
      <c r="J6852" s="5">
        <v>1144.3439699999999</v>
      </c>
      <c r="K6852" s="26">
        <v>0.21</v>
      </c>
    </row>
    <row r="6853" spans="1:11">
      <c r="A6853" s="4">
        <v>41812</v>
      </c>
      <c r="B6853" t="s">
        <v>9886</v>
      </c>
      <c r="C6853" s="5">
        <f>IF($F$2=0," - ",Tabla1[[#This Row],[Base Precio de Lista neto]])</f>
        <v>1537.1212</v>
      </c>
      <c r="D6853" s="5">
        <f>IF($F$2=0," - ",Tabla1[[#This Row],[Base Precio de Lista neto]]*(1-$F$2))</f>
        <v>1075.9848400000001</v>
      </c>
      <c r="E6853" s="5">
        <f>IF($F$2=0," - ",Tabla1[[#This Row],[Base para Mejor precio]]*(1-$F$2))</f>
        <v>968.38635599999986</v>
      </c>
      <c r="F6853" s="4" t="s">
        <v>6</v>
      </c>
      <c r="G6853" s="16" t="s">
        <v>6131</v>
      </c>
      <c r="H6853" s="5">
        <f>IFERROR(IF($F$3=0,"-",Tabla1[[#This Row],[Precio de Cliente neto]]*(1+$F$3)),"-")</f>
        <v>1613.9772600000001</v>
      </c>
      <c r="I6853" s="5">
        <v>1537.1212</v>
      </c>
      <c r="J6853" s="5">
        <v>1383.4090799999999</v>
      </c>
      <c r="K6853" s="26">
        <v>0.21</v>
      </c>
    </row>
    <row r="6854" spans="1:11">
      <c r="A6854" s="4">
        <v>41813</v>
      </c>
      <c r="B6854" t="s">
        <v>9887</v>
      </c>
      <c r="C6854" s="5">
        <f>IF($F$2=0," - ",Tabla1[[#This Row],[Base Precio de Lista neto]])</f>
        <v>5063.7197999999999</v>
      </c>
      <c r="D6854" s="5">
        <f>IF($F$2=0," - ",Tabla1[[#This Row],[Base Precio de Lista neto]]*(1-$F$2))</f>
        <v>3544.6038599999997</v>
      </c>
      <c r="E6854" s="5">
        <f>IF($F$2=0," - ",Tabla1[[#This Row],[Base para Mejor precio]]*(1-$F$2))</f>
        <v>3190.143474</v>
      </c>
      <c r="F6854" s="4" t="s">
        <v>6</v>
      </c>
      <c r="G6854" s="16" t="s">
        <v>6131</v>
      </c>
      <c r="H6854" s="5">
        <f>IFERROR(IF($F$3=0,"-",Tabla1[[#This Row],[Precio de Cliente neto]]*(1+$F$3)),"-")</f>
        <v>5316.9057899999998</v>
      </c>
      <c r="I6854" s="5">
        <v>5063.7197999999999</v>
      </c>
      <c r="J6854" s="5">
        <v>4557.34782</v>
      </c>
      <c r="K6854" s="26">
        <v>0.21</v>
      </c>
    </row>
    <row r="6855" spans="1:11">
      <c r="A6855" s="4">
        <v>41825</v>
      </c>
      <c r="B6855" t="s">
        <v>9888</v>
      </c>
      <c r="C6855" s="5">
        <f>IF($F$2=0," - ",Tabla1[[#This Row],[Base Precio de Lista neto]])</f>
        <v>3170.73</v>
      </c>
      <c r="D6855" s="5">
        <f>IF($F$2=0," - ",Tabla1[[#This Row],[Base Precio de Lista neto]]*(1-$F$2))</f>
        <v>2219.511</v>
      </c>
      <c r="E6855" s="5">
        <f>IF($F$2=0," - ",Tabla1[[#This Row],[Base para Mejor precio]]*(1-$F$2))</f>
        <v>1997.5599</v>
      </c>
      <c r="F6855" s="4" t="s">
        <v>6</v>
      </c>
      <c r="G6855" s="16" t="s">
        <v>6131</v>
      </c>
      <c r="H6855" s="5">
        <f>IFERROR(IF($F$3=0,"-",Tabla1[[#This Row],[Precio de Cliente neto]]*(1+$F$3)),"-")</f>
        <v>3329.2664999999997</v>
      </c>
      <c r="I6855" s="5">
        <v>3170.73</v>
      </c>
      <c r="J6855" s="5">
        <v>2853.6570000000002</v>
      </c>
      <c r="K6855" s="26">
        <v>0.21</v>
      </c>
    </row>
    <row r="6856" spans="1:11">
      <c r="A6856" s="4">
        <v>41826</v>
      </c>
      <c r="B6856" t="s">
        <v>9889</v>
      </c>
      <c r="C6856" s="5">
        <f>IF($F$2=0," - ",Tabla1[[#This Row],[Base Precio de Lista neto]])</f>
        <v>3170.73</v>
      </c>
      <c r="D6856" s="5">
        <f>IF($F$2=0," - ",Tabla1[[#This Row],[Base Precio de Lista neto]]*(1-$F$2))</f>
        <v>2219.511</v>
      </c>
      <c r="E6856" s="5">
        <f>IF($F$2=0," - ",Tabla1[[#This Row],[Base para Mejor precio]]*(1-$F$2))</f>
        <v>1997.5599</v>
      </c>
      <c r="F6856" s="4" t="s">
        <v>6</v>
      </c>
      <c r="G6856" s="16" t="s">
        <v>6131</v>
      </c>
      <c r="H6856" s="5">
        <f>IFERROR(IF($F$3=0,"-",Tabla1[[#This Row],[Precio de Cliente neto]]*(1+$F$3)),"-")</f>
        <v>3329.2664999999997</v>
      </c>
      <c r="I6856" s="5">
        <v>3170.73</v>
      </c>
      <c r="J6856" s="5">
        <v>2853.6570000000002</v>
      </c>
      <c r="K6856" s="26">
        <v>0.21</v>
      </c>
    </row>
    <row r="6857" spans="1:11">
      <c r="A6857" s="4">
        <v>41827</v>
      </c>
      <c r="B6857" t="s">
        <v>9890</v>
      </c>
      <c r="C6857" s="5">
        <f>IF($F$2=0," - ",Tabla1[[#This Row],[Base Precio de Lista neto]])</f>
        <v>3630.6044999999999</v>
      </c>
      <c r="D6857" s="5">
        <f>IF($F$2=0," - ",Tabla1[[#This Row],[Base Precio de Lista neto]]*(1-$F$2))</f>
        <v>2541.4231499999996</v>
      </c>
      <c r="E6857" s="5">
        <f>IF($F$2=0," - ",Tabla1[[#This Row],[Base para Mejor precio]]*(1-$F$2))</f>
        <v>2287.280835</v>
      </c>
      <c r="F6857" s="4" t="s">
        <v>6</v>
      </c>
      <c r="G6857" s="16" t="s">
        <v>6131</v>
      </c>
      <c r="H6857" s="5">
        <f>IFERROR(IF($F$3=0,"-",Tabla1[[#This Row],[Precio de Cliente neto]]*(1+$F$3)),"-")</f>
        <v>3812.1347249999994</v>
      </c>
      <c r="I6857" s="5">
        <v>3630.6044999999999</v>
      </c>
      <c r="J6857" s="5">
        <v>3267.54405</v>
      </c>
      <c r="K6857" s="26">
        <v>0.21</v>
      </c>
    </row>
    <row r="6858" spans="1:11">
      <c r="A6858" s="4">
        <v>41828</v>
      </c>
      <c r="B6858" t="s">
        <v>9891</v>
      </c>
      <c r="C6858" s="5">
        <f>IF($F$2=0," - ",Tabla1[[#This Row],[Base Precio de Lista neto]])</f>
        <v>4495.5415000000003</v>
      </c>
      <c r="D6858" s="5">
        <f>IF($F$2=0," - ",Tabla1[[#This Row],[Base Precio de Lista neto]]*(1-$F$2))</f>
        <v>3146.87905</v>
      </c>
      <c r="E6858" s="5">
        <f>IF($F$2=0," - ",Tabla1[[#This Row],[Base para Mejor precio]]*(1-$F$2))</f>
        <v>2832.1911449999998</v>
      </c>
      <c r="F6858" s="4" t="s">
        <v>6</v>
      </c>
      <c r="G6858" s="16" t="s">
        <v>6131</v>
      </c>
      <c r="H6858" s="5">
        <f>IFERROR(IF($F$3=0,"-",Tabla1[[#This Row],[Precio de Cliente neto]]*(1+$F$3)),"-")</f>
        <v>4720.3185750000002</v>
      </c>
      <c r="I6858" s="5">
        <v>4495.5415000000003</v>
      </c>
      <c r="J6858" s="5">
        <v>4045.9873499999999</v>
      </c>
      <c r="K6858" s="26">
        <v>0.21</v>
      </c>
    </row>
    <row r="6859" spans="1:11">
      <c r="A6859" s="4">
        <v>41836</v>
      </c>
      <c r="B6859" t="s">
        <v>9892</v>
      </c>
      <c r="C6859" s="5">
        <f>IF($F$2=0," - ",Tabla1[[#This Row],[Base Precio de Lista neto]])</f>
        <v>9499.8052000000007</v>
      </c>
      <c r="D6859" s="5">
        <f>IF($F$2=0," - ",Tabla1[[#This Row],[Base Precio de Lista neto]]*(1-$F$2))</f>
        <v>6649.8636400000005</v>
      </c>
      <c r="E6859" s="5">
        <f>IF($F$2=0," - ",Tabla1[[#This Row],[Base para Mejor precio]]*(1-$F$2))</f>
        <v>5087.1456846000001</v>
      </c>
      <c r="F6859" s="4" t="s">
        <v>6</v>
      </c>
      <c r="G6859" s="16" t="s">
        <v>8992</v>
      </c>
      <c r="H6859" s="5">
        <f>IFERROR(IF($F$3=0,"-",Tabla1[[#This Row],[Precio de Cliente neto]]*(1+$F$3)),"-")</f>
        <v>9974.7954600000012</v>
      </c>
      <c r="I6859" s="5">
        <v>9499.8052000000007</v>
      </c>
      <c r="J6859" s="5">
        <v>7267.3509780000004</v>
      </c>
      <c r="K6859" s="26">
        <v>0.21</v>
      </c>
    </row>
    <row r="6860" spans="1:11">
      <c r="A6860" s="4">
        <v>41837</v>
      </c>
      <c r="B6860" t="s">
        <v>9893</v>
      </c>
      <c r="C6860" s="5">
        <f>IF($F$2=0," - ",Tabla1[[#This Row],[Base Precio de Lista neto]])</f>
        <v>12881.358200000001</v>
      </c>
      <c r="D6860" s="5">
        <f>IF($F$2=0," - ",Tabla1[[#This Row],[Base Precio de Lista neto]]*(1-$F$2))</f>
        <v>9016.9507400000002</v>
      </c>
      <c r="E6860" s="5">
        <f>IF($F$2=0," - ",Tabla1[[#This Row],[Base para Mejor precio]]*(1-$F$2))</f>
        <v>6897.9673161000001</v>
      </c>
      <c r="F6860" s="4" t="s">
        <v>6</v>
      </c>
      <c r="G6860" s="16" t="s">
        <v>8992</v>
      </c>
      <c r="H6860" s="5">
        <f>IFERROR(IF($F$3=0,"-",Tabla1[[#This Row],[Precio de Cliente neto]]*(1+$F$3)),"-")</f>
        <v>13525.42611</v>
      </c>
      <c r="I6860" s="5">
        <v>12881.358200000001</v>
      </c>
      <c r="J6860" s="5">
        <v>9854.2390230000001</v>
      </c>
      <c r="K6860" s="26">
        <v>0.21</v>
      </c>
    </row>
    <row r="6861" spans="1:11">
      <c r="A6861" s="4">
        <v>41838</v>
      </c>
      <c r="B6861" t="s">
        <v>9894</v>
      </c>
      <c r="C6861" s="5">
        <f>IF($F$2=0," - ",Tabla1[[#This Row],[Base Precio de Lista neto]])</f>
        <v>21999.438900000001</v>
      </c>
      <c r="D6861" s="5">
        <f>IF($F$2=0," - ",Tabla1[[#This Row],[Base Precio de Lista neto]]*(1-$F$2))</f>
        <v>15399.60723</v>
      </c>
      <c r="E6861" s="5">
        <f>IF($F$2=0," - ",Tabla1[[#This Row],[Base para Mejor precio]]*(1-$F$2))</f>
        <v>11780.699530949998</v>
      </c>
      <c r="F6861" s="4" t="s">
        <v>6</v>
      </c>
      <c r="G6861" s="16" t="s">
        <v>8992</v>
      </c>
      <c r="H6861" s="5">
        <f>IFERROR(IF($F$3=0,"-",Tabla1[[#This Row],[Precio de Cliente neto]]*(1+$F$3)),"-")</f>
        <v>23099.410844999999</v>
      </c>
      <c r="I6861" s="5">
        <v>21999.438900000001</v>
      </c>
      <c r="J6861" s="5">
        <v>16829.570758499998</v>
      </c>
      <c r="K6861" s="26">
        <v>0.21</v>
      </c>
    </row>
    <row r="6862" spans="1:11">
      <c r="A6862" s="4">
        <v>41839</v>
      </c>
      <c r="B6862" t="s">
        <v>9895</v>
      </c>
      <c r="C6862" s="5">
        <f>IF($F$2=0," - ",Tabla1[[#This Row],[Base Precio de Lista neto]])</f>
        <v>31354.3213</v>
      </c>
      <c r="D6862" s="5">
        <f>IF($F$2=0," - ",Tabla1[[#This Row],[Base Precio de Lista neto]]*(1-$F$2))</f>
        <v>21948.02491</v>
      </c>
      <c r="E6862" s="5">
        <f>IF($F$2=0," - ",Tabla1[[#This Row],[Base para Mejor precio]]*(1-$F$2))</f>
        <v>16790.23905615</v>
      </c>
      <c r="F6862" s="4" t="s">
        <v>6</v>
      </c>
      <c r="G6862" s="16" t="s">
        <v>8992</v>
      </c>
      <c r="H6862" s="5">
        <f>IFERROR(IF($F$3=0,"-",Tabla1[[#This Row],[Precio de Cliente neto]]*(1+$F$3)),"-")</f>
        <v>32922.037364999996</v>
      </c>
      <c r="I6862" s="5">
        <v>31354.3213</v>
      </c>
      <c r="J6862" s="5">
        <v>23986.0557945</v>
      </c>
      <c r="K6862" s="26">
        <v>0.21</v>
      </c>
    </row>
    <row r="6863" spans="1:11">
      <c r="A6863" s="4">
        <v>41840</v>
      </c>
      <c r="B6863" t="s">
        <v>9896</v>
      </c>
      <c r="C6863" s="5">
        <f>IF($F$2=0," - ",Tabla1[[#This Row],[Base Precio de Lista neto]])</f>
        <v>5411.0945000000002</v>
      </c>
      <c r="D6863" s="5">
        <f>IF($F$2=0," - ",Tabla1[[#This Row],[Base Precio de Lista neto]]*(1-$F$2))</f>
        <v>3787.7661499999999</v>
      </c>
      <c r="E6863" s="5">
        <f>IF($F$2=0," - ",Tabla1[[#This Row],[Base para Mejor precio]]*(1-$F$2))</f>
        <v>3408.9895350000002</v>
      </c>
      <c r="F6863" s="4" t="s">
        <v>6</v>
      </c>
      <c r="G6863" s="16" t="s">
        <v>6131</v>
      </c>
      <c r="H6863" s="5">
        <f>IFERROR(IF($F$3=0,"-",Tabla1[[#This Row],[Precio de Cliente neto]]*(1+$F$3)),"-")</f>
        <v>5681.6492250000001</v>
      </c>
      <c r="I6863" s="5">
        <v>5411.0945000000002</v>
      </c>
      <c r="J6863" s="5">
        <v>4869.9850500000002</v>
      </c>
      <c r="K6863" s="26">
        <v>0.21</v>
      </c>
    </row>
    <row r="6864" spans="1:11">
      <c r="A6864" s="4">
        <v>41841</v>
      </c>
      <c r="B6864" t="s">
        <v>9897</v>
      </c>
      <c r="C6864" s="5">
        <f>IF($F$2=0," - ",Tabla1[[#This Row],[Base Precio de Lista neto]])</f>
        <v>5506.7870000000003</v>
      </c>
      <c r="D6864" s="5">
        <f>IF($F$2=0," - ",Tabla1[[#This Row],[Base Precio de Lista neto]]*(1-$F$2))</f>
        <v>3854.7509</v>
      </c>
      <c r="E6864" s="5">
        <f>IF($F$2=0," - ",Tabla1[[#This Row],[Base para Mejor precio]]*(1-$F$2))</f>
        <v>3469.2758099999996</v>
      </c>
      <c r="F6864" s="4" t="s">
        <v>6</v>
      </c>
      <c r="G6864" s="16" t="s">
        <v>6131</v>
      </c>
      <c r="H6864" s="5">
        <f>IFERROR(IF($F$3=0,"-",Tabla1[[#This Row],[Precio de Cliente neto]]*(1+$F$3)),"-")</f>
        <v>5782.1263500000005</v>
      </c>
      <c r="I6864" s="5">
        <v>5506.7870000000003</v>
      </c>
      <c r="J6864" s="5">
        <v>4956.1082999999999</v>
      </c>
      <c r="K6864" s="26">
        <v>0.21</v>
      </c>
    </row>
    <row r="6865" spans="1:11">
      <c r="A6865" s="4">
        <v>41842</v>
      </c>
      <c r="B6865" t="s">
        <v>9898</v>
      </c>
      <c r="C6865" s="5">
        <f>IF($F$2=0," - ",Tabla1[[#This Row],[Base Precio de Lista neto]])</f>
        <v>16510.067999999999</v>
      </c>
      <c r="D6865" s="5">
        <f>IF($F$2=0," - ",Tabla1[[#This Row],[Base Precio de Lista neto]]*(1-$F$2))</f>
        <v>11557.047599999998</v>
      </c>
      <c r="E6865" s="5">
        <f>IF($F$2=0," - ",Tabla1[[#This Row],[Base para Mejor precio]]*(1-$F$2))</f>
        <v>10401.342839999999</v>
      </c>
      <c r="F6865" s="4" t="s">
        <v>6</v>
      </c>
      <c r="G6865" s="16" t="s">
        <v>6131</v>
      </c>
      <c r="H6865" s="5">
        <f>IFERROR(IF($F$3=0,"-",Tabla1[[#This Row],[Precio de Cliente neto]]*(1+$F$3)),"-")</f>
        <v>17335.571399999997</v>
      </c>
      <c r="I6865" s="5">
        <v>16510.067999999999</v>
      </c>
      <c r="J6865" s="5">
        <v>14859.0612</v>
      </c>
      <c r="K6865" s="26">
        <v>0.21</v>
      </c>
    </row>
    <row r="6866" spans="1:11">
      <c r="A6866" s="4">
        <v>41843</v>
      </c>
      <c r="B6866" t="s">
        <v>9899</v>
      </c>
      <c r="C6866" s="5">
        <f>IF($F$2=0," - ",Tabla1[[#This Row],[Base Precio de Lista neto]])</f>
        <v>6106.6939000000002</v>
      </c>
      <c r="D6866" s="5">
        <f>IF($F$2=0," - ",Tabla1[[#This Row],[Base Precio de Lista neto]]*(1-$F$2))</f>
        <v>4274.6857300000001</v>
      </c>
      <c r="E6866" s="5">
        <f>IF($F$2=0," - ",Tabla1[[#This Row],[Base para Mejor precio]]*(1-$F$2))</f>
        <v>3847.217157</v>
      </c>
      <c r="F6866" s="4" t="s">
        <v>6</v>
      </c>
      <c r="G6866" s="16" t="s">
        <v>6131</v>
      </c>
      <c r="H6866" s="5">
        <f>IFERROR(IF($F$3=0,"-",Tabla1[[#This Row],[Precio de Cliente neto]]*(1+$F$3)),"-")</f>
        <v>6412.0285949999998</v>
      </c>
      <c r="I6866" s="5">
        <v>6106.6939000000002</v>
      </c>
      <c r="J6866" s="5">
        <v>5496.0245100000002</v>
      </c>
      <c r="K6866" s="26">
        <v>0.21</v>
      </c>
    </row>
    <row r="6867" spans="1:11">
      <c r="A6867" s="4">
        <v>41844</v>
      </c>
      <c r="B6867" t="s">
        <v>9900</v>
      </c>
      <c r="C6867" s="5">
        <f>IF($F$2=0," - ",Tabla1[[#This Row],[Base Precio de Lista neto]])</f>
        <v>1802.7055</v>
      </c>
      <c r="D6867" s="5">
        <f>IF($F$2=0," - ",Tabla1[[#This Row],[Base Precio de Lista neto]]*(1-$F$2))</f>
        <v>1261.8938499999999</v>
      </c>
      <c r="E6867" s="5">
        <f>IF($F$2=0," - ",Tabla1[[#This Row],[Base para Mejor precio]]*(1-$F$2))</f>
        <v>1135.704465</v>
      </c>
      <c r="F6867" s="4" t="s">
        <v>6</v>
      </c>
      <c r="G6867" s="16" t="s">
        <v>6131</v>
      </c>
      <c r="H6867" s="5">
        <f>IFERROR(IF($F$3=0,"-",Tabla1[[#This Row],[Precio de Cliente neto]]*(1+$F$3)),"-")</f>
        <v>1892.8407749999999</v>
      </c>
      <c r="I6867" s="5">
        <v>1802.7055</v>
      </c>
      <c r="J6867" s="5">
        <v>1622.4349500000001</v>
      </c>
      <c r="K6867" s="26">
        <v>0.21</v>
      </c>
    </row>
    <row r="6868" spans="1:11">
      <c r="A6868" s="4">
        <v>41846</v>
      </c>
      <c r="B6868" t="s">
        <v>9901</v>
      </c>
      <c r="C6868" s="5">
        <f>IF($F$2=0," - ",Tabla1[[#This Row],[Base Precio de Lista neto]])</f>
        <v>1663.2464</v>
      </c>
      <c r="D6868" s="5">
        <f>IF($F$2=0," - ",Tabla1[[#This Row],[Base Precio de Lista neto]]*(1-$F$2))</f>
        <v>1164.2724799999999</v>
      </c>
      <c r="E6868" s="5">
        <f>IF($F$2=0," - ",Tabla1[[#This Row],[Base para Mejor precio]]*(1-$F$2))</f>
        <v>1047.8452319999999</v>
      </c>
      <c r="F6868" s="4" t="s">
        <v>6</v>
      </c>
      <c r="G6868" s="16" t="s">
        <v>6131</v>
      </c>
      <c r="H6868" s="5">
        <f>IFERROR(IF($F$3=0,"-",Tabla1[[#This Row],[Precio de Cliente neto]]*(1+$F$3)),"-")</f>
        <v>1746.4087199999999</v>
      </c>
      <c r="I6868" s="5">
        <v>1663.2464</v>
      </c>
      <c r="J6868" s="5">
        <v>1496.9217599999999</v>
      </c>
      <c r="K6868" s="26">
        <v>0.21</v>
      </c>
    </row>
    <row r="6869" spans="1:11">
      <c r="A6869" s="4">
        <v>41847</v>
      </c>
      <c r="B6869" t="s">
        <v>9902</v>
      </c>
      <c r="C6869" s="5">
        <f>IF($F$2=0," - ",Tabla1[[#This Row],[Base Precio de Lista neto]])</f>
        <v>1663.2464</v>
      </c>
      <c r="D6869" s="5">
        <f>IF($F$2=0," - ",Tabla1[[#This Row],[Base Precio de Lista neto]]*(1-$F$2))</f>
        <v>1164.2724799999999</v>
      </c>
      <c r="E6869" s="5">
        <f>IF($F$2=0," - ",Tabla1[[#This Row],[Base para Mejor precio]]*(1-$F$2))</f>
        <v>1047.8452319999999</v>
      </c>
      <c r="F6869" s="4" t="s">
        <v>6</v>
      </c>
      <c r="G6869" s="16" t="s">
        <v>6131</v>
      </c>
      <c r="H6869" s="5">
        <f>IFERROR(IF($F$3=0,"-",Tabla1[[#This Row],[Precio de Cliente neto]]*(1+$F$3)),"-")</f>
        <v>1746.4087199999999</v>
      </c>
      <c r="I6869" s="5">
        <v>1663.2464</v>
      </c>
      <c r="J6869" s="5">
        <v>1496.9217599999999</v>
      </c>
      <c r="K6869" s="26">
        <v>0.21</v>
      </c>
    </row>
    <row r="6870" spans="1:11">
      <c r="A6870" s="4">
        <v>41848</v>
      </c>
      <c r="B6870" t="s">
        <v>9903</v>
      </c>
      <c r="C6870" s="5">
        <f>IF($F$2=0," - ",Tabla1[[#This Row],[Base Precio de Lista neto]])</f>
        <v>1777.5753</v>
      </c>
      <c r="D6870" s="5">
        <f>IF($F$2=0," - ",Tabla1[[#This Row],[Base Precio de Lista neto]]*(1-$F$2))</f>
        <v>1244.3027099999999</v>
      </c>
      <c r="E6870" s="5">
        <f>IF($F$2=0," - ",Tabla1[[#This Row],[Base para Mejor precio]]*(1-$F$2))</f>
        <v>1119.872439</v>
      </c>
      <c r="F6870" s="4" t="s">
        <v>6</v>
      </c>
      <c r="G6870" s="16" t="s">
        <v>6131</v>
      </c>
      <c r="H6870" s="5">
        <f>IFERROR(IF($F$3=0,"-",Tabla1[[#This Row],[Precio de Cliente neto]]*(1+$F$3)),"-")</f>
        <v>1866.4540649999999</v>
      </c>
      <c r="I6870" s="5">
        <v>1777.5753</v>
      </c>
      <c r="J6870" s="5">
        <v>1599.8177700000001</v>
      </c>
      <c r="K6870" s="26">
        <v>0.21</v>
      </c>
    </row>
    <row r="6871" spans="1:11">
      <c r="A6871" s="4">
        <v>41849</v>
      </c>
      <c r="B6871" t="s">
        <v>9904</v>
      </c>
      <c r="C6871" s="5">
        <f>IF($F$2=0," - ",Tabla1[[#This Row],[Base Precio de Lista neto]])</f>
        <v>1836.3634999999999</v>
      </c>
      <c r="D6871" s="5">
        <f>IF($F$2=0," - ",Tabla1[[#This Row],[Base Precio de Lista neto]]*(1-$F$2))</f>
        <v>1285.45445</v>
      </c>
      <c r="E6871" s="5">
        <f>IF($F$2=0," - ",Tabla1[[#This Row],[Base para Mejor precio]]*(1-$F$2))</f>
        <v>1156.909005</v>
      </c>
      <c r="F6871" s="4" t="s">
        <v>6</v>
      </c>
      <c r="G6871" s="16" t="s">
        <v>6131</v>
      </c>
      <c r="H6871" s="5">
        <f>IFERROR(IF($F$3=0,"-",Tabla1[[#This Row],[Precio de Cliente neto]]*(1+$F$3)),"-")</f>
        <v>1928.1816749999998</v>
      </c>
      <c r="I6871" s="5">
        <v>1836.3634999999999</v>
      </c>
      <c r="J6871" s="5">
        <v>1652.7271499999999</v>
      </c>
      <c r="K6871" s="26">
        <v>0.21</v>
      </c>
    </row>
    <row r="6872" spans="1:11">
      <c r="A6872" s="4">
        <v>41850</v>
      </c>
      <c r="B6872" t="s">
        <v>9905</v>
      </c>
      <c r="C6872" s="5">
        <f>IF($F$2=0," - ",Tabla1[[#This Row],[Base Precio de Lista neto]])</f>
        <v>2021.2322999999999</v>
      </c>
      <c r="D6872" s="5">
        <f>IF($F$2=0," - ",Tabla1[[#This Row],[Base Precio de Lista neto]]*(1-$F$2))</f>
        <v>1414.8626099999999</v>
      </c>
      <c r="E6872" s="5">
        <f>IF($F$2=0," - ",Tabla1[[#This Row],[Base para Mejor precio]]*(1-$F$2))</f>
        <v>1273.3763489999999</v>
      </c>
      <c r="F6872" s="4" t="s">
        <v>6</v>
      </c>
      <c r="G6872" s="16" t="s">
        <v>6131</v>
      </c>
      <c r="H6872" s="5">
        <f>IFERROR(IF($F$3=0,"-",Tabla1[[#This Row],[Precio de Cliente neto]]*(1+$F$3)),"-")</f>
        <v>2122.2939149999997</v>
      </c>
      <c r="I6872" s="5">
        <v>2021.2322999999999</v>
      </c>
      <c r="J6872" s="5">
        <v>1819.10907</v>
      </c>
      <c r="K6872" s="26">
        <v>0.21</v>
      </c>
    </row>
    <row r="6873" spans="1:11">
      <c r="A6873" s="4">
        <v>41851</v>
      </c>
      <c r="B6873" t="s">
        <v>9906</v>
      </c>
      <c r="C6873" s="5">
        <f>IF($F$2=0," - ",Tabla1[[#This Row],[Base Precio de Lista neto]])</f>
        <v>2021.2322999999999</v>
      </c>
      <c r="D6873" s="5">
        <f>IF($F$2=0," - ",Tabla1[[#This Row],[Base Precio de Lista neto]]*(1-$F$2))</f>
        <v>1414.8626099999999</v>
      </c>
      <c r="E6873" s="5">
        <f>IF($F$2=0," - ",Tabla1[[#This Row],[Base para Mejor precio]]*(1-$F$2))</f>
        <v>1273.3763489999999</v>
      </c>
      <c r="F6873" s="4" t="s">
        <v>6</v>
      </c>
      <c r="G6873" s="16" t="s">
        <v>6131</v>
      </c>
      <c r="H6873" s="5">
        <f>IFERROR(IF($F$3=0,"-",Tabla1[[#This Row],[Precio de Cliente neto]]*(1+$F$3)),"-")</f>
        <v>2122.2939149999997</v>
      </c>
      <c r="I6873" s="5">
        <v>2021.2322999999999</v>
      </c>
      <c r="J6873" s="5">
        <v>1819.10907</v>
      </c>
      <c r="K6873" s="26">
        <v>0.21</v>
      </c>
    </row>
    <row r="6874" spans="1:11">
      <c r="A6874" s="4">
        <v>41852</v>
      </c>
      <c r="B6874" t="s">
        <v>9907</v>
      </c>
      <c r="C6874" s="5">
        <f>IF($F$2=0," - ",Tabla1[[#This Row],[Base Precio de Lista neto]])</f>
        <v>2042.3949</v>
      </c>
      <c r="D6874" s="5">
        <f>IF($F$2=0," - ",Tabla1[[#This Row],[Base Precio de Lista neto]]*(1-$F$2))</f>
        <v>1429.67643</v>
      </c>
      <c r="E6874" s="5">
        <f>IF($F$2=0," - ",Tabla1[[#This Row],[Base para Mejor precio]]*(1-$F$2))</f>
        <v>1286.708787</v>
      </c>
      <c r="F6874" s="4" t="s">
        <v>6</v>
      </c>
      <c r="G6874" s="16" t="s">
        <v>6131</v>
      </c>
      <c r="H6874" s="5">
        <f>IFERROR(IF($F$3=0,"-",Tabla1[[#This Row],[Precio de Cliente neto]]*(1+$F$3)),"-")</f>
        <v>2144.5146450000002</v>
      </c>
      <c r="I6874" s="5">
        <v>2042.3949</v>
      </c>
      <c r="J6874" s="5">
        <v>1838.1554100000001</v>
      </c>
      <c r="K6874" s="26">
        <v>0.21</v>
      </c>
    </row>
    <row r="6875" spans="1:11">
      <c r="A6875" s="4">
        <v>41853</v>
      </c>
      <c r="B6875" t="s">
        <v>9908</v>
      </c>
      <c r="C6875" s="5">
        <f>IF($F$2=0," - ",Tabla1[[#This Row],[Base Precio de Lista neto]])</f>
        <v>2137.3310000000001</v>
      </c>
      <c r="D6875" s="5">
        <f>IF($F$2=0," - ",Tabla1[[#This Row],[Base Precio de Lista neto]]*(1-$F$2))</f>
        <v>1496.1316999999999</v>
      </c>
      <c r="E6875" s="5">
        <f>IF($F$2=0," - ",Tabla1[[#This Row],[Base para Mejor precio]]*(1-$F$2))</f>
        <v>1346.5185299999998</v>
      </c>
      <c r="F6875" s="4" t="s">
        <v>6</v>
      </c>
      <c r="G6875" s="16" t="s">
        <v>6131</v>
      </c>
      <c r="H6875" s="5">
        <f>IFERROR(IF($F$3=0,"-",Tabla1[[#This Row],[Precio de Cliente neto]]*(1+$F$3)),"-")</f>
        <v>2244.1975499999999</v>
      </c>
      <c r="I6875" s="5">
        <v>2137.3310000000001</v>
      </c>
      <c r="J6875" s="5">
        <v>1923.5979</v>
      </c>
      <c r="K6875" s="26">
        <v>0.21</v>
      </c>
    </row>
    <row r="6876" spans="1:11">
      <c r="A6876" s="4">
        <v>41854</v>
      </c>
      <c r="B6876" t="s">
        <v>9909</v>
      </c>
      <c r="C6876" s="5">
        <f>IF($F$2=0," - ",Tabla1[[#This Row],[Base Precio de Lista neto]])</f>
        <v>2187.5931999999998</v>
      </c>
      <c r="D6876" s="5">
        <f>IF($F$2=0," - ",Tabla1[[#This Row],[Base Precio de Lista neto]]*(1-$F$2))</f>
        <v>1531.3152399999997</v>
      </c>
      <c r="E6876" s="5">
        <f>IF($F$2=0," - ",Tabla1[[#This Row],[Base para Mejor precio]]*(1-$F$2))</f>
        <v>1378.1837159999998</v>
      </c>
      <c r="F6876" s="4" t="s">
        <v>6</v>
      </c>
      <c r="G6876" s="16" t="s">
        <v>6131</v>
      </c>
      <c r="H6876" s="5">
        <f>IFERROR(IF($F$3=0,"-",Tabla1[[#This Row],[Precio de Cliente neto]]*(1+$F$3)),"-")</f>
        <v>2296.9728599999994</v>
      </c>
      <c r="I6876" s="5">
        <v>2187.5931999999998</v>
      </c>
      <c r="J6876" s="5">
        <v>1968.8338799999999</v>
      </c>
      <c r="K6876" s="26">
        <v>0.21</v>
      </c>
    </row>
    <row r="6877" spans="1:11">
      <c r="A6877" s="4">
        <v>41855</v>
      </c>
      <c r="B6877" t="s">
        <v>9910</v>
      </c>
      <c r="C6877" s="5">
        <f>IF($F$2=0," - ",Tabla1[[#This Row],[Base Precio de Lista neto]])</f>
        <v>2598.4749000000002</v>
      </c>
      <c r="D6877" s="5">
        <f>IF($F$2=0," - ",Tabla1[[#This Row],[Base Precio de Lista neto]]*(1-$F$2))</f>
        <v>1818.9324300000001</v>
      </c>
      <c r="E6877" s="5">
        <f>IF($F$2=0," - ",Tabla1[[#This Row],[Base para Mejor precio]]*(1-$F$2))</f>
        <v>1637.0391869999999</v>
      </c>
      <c r="F6877" s="4" t="s">
        <v>6</v>
      </c>
      <c r="G6877" s="16" t="s">
        <v>6131</v>
      </c>
      <c r="H6877" s="5">
        <f>IFERROR(IF($F$3=0,"-",Tabla1[[#This Row],[Precio de Cliente neto]]*(1+$F$3)),"-")</f>
        <v>2728.3986450000002</v>
      </c>
      <c r="I6877" s="5">
        <v>2598.4749000000002</v>
      </c>
      <c r="J6877" s="5">
        <v>2338.6274100000001</v>
      </c>
      <c r="K6877" s="26">
        <v>0.21</v>
      </c>
    </row>
    <row r="6878" spans="1:11">
      <c r="A6878" s="4">
        <v>41856</v>
      </c>
      <c r="B6878" t="s">
        <v>9911</v>
      </c>
      <c r="C6878" s="5">
        <f>IF($F$2=0," - ",Tabla1[[#This Row],[Base Precio de Lista neto]])</f>
        <v>2711.3398000000002</v>
      </c>
      <c r="D6878" s="5">
        <f>IF($F$2=0," - ",Tabla1[[#This Row],[Base Precio de Lista neto]]*(1-$F$2))</f>
        <v>1897.93786</v>
      </c>
      <c r="E6878" s="5">
        <f>IF($F$2=0," - ",Tabla1[[#This Row],[Base para Mejor precio]]*(1-$F$2))</f>
        <v>1708.144074</v>
      </c>
      <c r="F6878" s="4" t="s">
        <v>6</v>
      </c>
      <c r="G6878" s="16" t="s">
        <v>6131</v>
      </c>
      <c r="H6878" s="5">
        <f>IFERROR(IF($F$3=0,"-",Tabla1[[#This Row],[Precio de Cliente neto]]*(1+$F$3)),"-")</f>
        <v>2846.90679</v>
      </c>
      <c r="I6878" s="5">
        <v>2711.3398000000002</v>
      </c>
      <c r="J6878" s="5">
        <v>2440.2058200000001</v>
      </c>
      <c r="K6878" s="26">
        <v>0.21</v>
      </c>
    </row>
    <row r="6879" spans="1:11">
      <c r="A6879" s="4">
        <v>41857</v>
      </c>
      <c r="B6879" t="s">
        <v>9912</v>
      </c>
      <c r="C6879" s="5">
        <f>IF($F$2=0," - ",Tabla1[[#This Row],[Base Precio de Lista neto]])</f>
        <v>2711.3398000000002</v>
      </c>
      <c r="D6879" s="5">
        <f>IF($F$2=0," - ",Tabla1[[#This Row],[Base Precio de Lista neto]]*(1-$F$2))</f>
        <v>1897.93786</v>
      </c>
      <c r="E6879" s="5">
        <f>IF($F$2=0," - ",Tabla1[[#This Row],[Base para Mejor precio]]*(1-$F$2))</f>
        <v>1708.144074</v>
      </c>
      <c r="F6879" s="4" t="s">
        <v>6</v>
      </c>
      <c r="G6879" s="16" t="s">
        <v>6131</v>
      </c>
      <c r="H6879" s="5">
        <f>IFERROR(IF($F$3=0,"-",Tabla1[[#This Row],[Precio de Cliente neto]]*(1+$F$3)),"-")</f>
        <v>2846.90679</v>
      </c>
      <c r="I6879" s="5">
        <v>2711.3398000000002</v>
      </c>
      <c r="J6879" s="5">
        <v>2440.2058200000001</v>
      </c>
      <c r="K6879" s="26">
        <v>0.21</v>
      </c>
    </row>
    <row r="6880" spans="1:11">
      <c r="A6880" s="4">
        <v>41858</v>
      </c>
      <c r="B6880" t="s">
        <v>9913</v>
      </c>
      <c r="C6880" s="5">
        <f>IF($F$2=0," - ",Tabla1[[#This Row],[Base Precio de Lista neto]])</f>
        <v>2732.0124000000001</v>
      </c>
      <c r="D6880" s="5">
        <f>IF($F$2=0," - ",Tabla1[[#This Row],[Base Precio de Lista neto]]*(1-$F$2))</f>
        <v>1912.40868</v>
      </c>
      <c r="E6880" s="5">
        <f>IF($F$2=0," - ",Tabla1[[#This Row],[Base para Mejor precio]]*(1-$F$2))</f>
        <v>1721.1678120000001</v>
      </c>
      <c r="F6880" s="4" t="s">
        <v>6</v>
      </c>
      <c r="G6880" s="16" t="s">
        <v>6131</v>
      </c>
      <c r="H6880" s="5">
        <f>IFERROR(IF($F$3=0,"-",Tabla1[[#This Row],[Precio de Cliente neto]]*(1+$F$3)),"-")</f>
        <v>2868.6130199999998</v>
      </c>
      <c r="I6880" s="5">
        <v>2732.0124000000001</v>
      </c>
      <c r="J6880" s="5">
        <v>2458.8111600000002</v>
      </c>
      <c r="K6880" s="26">
        <v>0.21</v>
      </c>
    </row>
    <row r="6881" spans="1:11">
      <c r="A6881" s="4">
        <v>41859</v>
      </c>
      <c r="B6881" t="s">
        <v>9914</v>
      </c>
      <c r="C6881" s="5">
        <f>IF($F$2=0," - ",Tabla1[[#This Row],[Base Precio de Lista neto]])</f>
        <v>2994.3742000000002</v>
      </c>
      <c r="D6881" s="5">
        <f>IF($F$2=0," - ",Tabla1[[#This Row],[Base Precio de Lista neto]]*(1-$F$2))</f>
        <v>2096.06194</v>
      </c>
      <c r="E6881" s="5">
        <f>IF($F$2=0," - ",Tabla1[[#This Row],[Base para Mejor precio]]*(1-$F$2))</f>
        <v>1886.4557459999999</v>
      </c>
      <c r="F6881" s="4" t="s">
        <v>6</v>
      </c>
      <c r="G6881" s="16" t="s">
        <v>6131</v>
      </c>
      <c r="H6881" s="5">
        <f>IFERROR(IF($F$3=0,"-",Tabla1[[#This Row],[Precio de Cliente neto]]*(1+$F$3)),"-")</f>
        <v>3144.0929100000003</v>
      </c>
      <c r="I6881" s="5">
        <v>2994.3742000000002</v>
      </c>
      <c r="J6881" s="5">
        <v>2694.93678</v>
      </c>
      <c r="K6881" s="26">
        <v>0.21</v>
      </c>
    </row>
    <row r="6882" spans="1:11">
      <c r="A6882" s="4">
        <v>41860</v>
      </c>
      <c r="B6882" t="s">
        <v>4837</v>
      </c>
      <c r="C6882" s="5">
        <f>IF($F$2=0," - ",Tabla1[[#This Row],[Base Precio de Lista neto]])</f>
        <v>1606.9337</v>
      </c>
      <c r="D6882" s="5">
        <f>IF($F$2=0," - ",Tabla1[[#This Row],[Base Precio de Lista neto]]*(1-$F$2))</f>
        <v>1124.8535899999999</v>
      </c>
      <c r="E6882" s="5">
        <f>IF($F$2=0," - ",Tabla1[[#This Row],[Base para Mejor precio]]*(1-$F$2))</f>
        <v>1012.368231</v>
      </c>
      <c r="F6882" s="4" t="s">
        <v>4</v>
      </c>
      <c r="G6882" s="16" t="s">
        <v>6131</v>
      </c>
      <c r="H6882" s="5">
        <f>IFERROR(IF($F$3=0,"-",Tabla1[[#This Row],[Precio de Cliente neto]]*(1+$F$3)),"-")</f>
        <v>1687.280385</v>
      </c>
      <c r="I6882" s="5">
        <v>1606.9337</v>
      </c>
      <c r="J6882" s="5">
        <v>1446.2403300000001</v>
      </c>
      <c r="K6882" s="26">
        <v>0.21</v>
      </c>
    </row>
    <row r="6883" spans="1:11">
      <c r="A6883" s="4">
        <v>41895</v>
      </c>
      <c r="B6883" t="s">
        <v>6100</v>
      </c>
      <c r="C6883" s="5">
        <f>IF($F$2=0," - ",Tabla1[[#This Row],[Base Precio de Lista neto]])</f>
        <v>1974.8589999999999</v>
      </c>
      <c r="D6883" s="5">
        <f>IF($F$2=0," - ",Tabla1[[#This Row],[Base Precio de Lista neto]]*(1-$F$2))</f>
        <v>1382.4012999999998</v>
      </c>
      <c r="E6883" s="5">
        <f>IF($F$2=0," - ",Tabla1[[#This Row],[Base para Mejor precio]]*(1-$F$2))</f>
        <v>1244.1611699999999</v>
      </c>
      <c r="F6883" s="4" t="s">
        <v>4</v>
      </c>
      <c r="G6883" s="16" t="s">
        <v>6131</v>
      </c>
      <c r="H6883" s="5">
        <f>IFERROR(IF($F$3=0,"-",Tabla1[[#This Row],[Precio de Cliente neto]]*(1+$F$3)),"-")</f>
        <v>2073.6019499999998</v>
      </c>
      <c r="I6883" s="5">
        <v>1974.8589999999999</v>
      </c>
      <c r="J6883" s="5">
        <v>1777.3731</v>
      </c>
      <c r="K6883" s="26">
        <v>0.21</v>
      </c>
    </row>
    <row r="6884" spans="1:11">
      <c r="A6884" s="4">
        <v>41896</v>
      </c>
      <c r="B6884" t="s">
        <v>6101</v>
      </c>
      <c r="C6884" s="5">
        <f>IF($F$2=0," - ",Tabla1[[#This Row],[Base Precio de Lista neto]])</f>
        <v>2308.0862999999999</v>
      </c>
      <c r="D6884" s="5">
        <f>IF($F$2=0," - ",Tabla1[[#This Row],[Base Precio de Lista neto]]*(1-$F$2))</f>
        <v>1615.66041</v>
      </c>
      <c r="E6884" s="5">
        <f>IF($F$2=0," - ",Tabla1[[#This Row],[Base para Mejor precio]]*(1-$F$2))</f>
        <v>1454.0943689999999</v>
      </c>
      <c r="F6884" s="4" t="s">
        <v>4</v>
      </c>
      <c r="G6884" s="16" t="s">
        <v>6131</v>
      </c>
      <c r="H6884" s="5">
        <f>IFERROR(IF($F$3=0,"-",Tabla1[[#This Row],[Precio de Cliente neto]]*(1+$F$3)),"-")</f>
        <v>2423.4906149999997</v>
      </c>
      <c r="I6884" s="5">
        <v>2308.0862999999999</v>
      </c>
      <c r="J6884" s="5">
        <v>2077.2776699999999</v>
      </c>
      <c r="K6884" s="26">
        <v>0.21</v>
      </c>
    </row>
    <row r="6885" spans="1:11">
      <c r="A6885" s="4">
        <v>41897</v>
      </c>
      <c r="B6885" t="s">
        <v>6102</v>
      </c>
      <c r="C6885" s="5">
        <f>IF($F$2=0," - ",Tabla1[[#This Row],[Base Precio de Lista neto]])</f>
        <v>2695.2175000000002</v>
      </c>
      <c r="D6885" s="5">
        <f>IF($F$2=0," - ",Tabla1[[#This Row],[Base Precio de Lista neto]]*(1-$F$2))</f>
        <v>1886.6522500000001</v>
      </c>
      <c r="E6885" s="5">
        <f>IF($F$2=0," - ",Tabla1[[#This Row],[Base para Mejor precio]]*(1-$F$2))</f>
        <v>1697.9870249999999</v>
      </c>
      <c r="F6885" s="4" t="s">
        <v>4</v>
      </c>
      <c r="G6885" s="16" t="s">
        <v>6131</v>
      </c>
      <c r="H6885" s="5">
        <f>IFERROR(IF($F$3=0,"-",Tabla1[[#This Row],[Precio de Cliente neto]]*(1+$F$3)),"-")</f>
        <v>2829.9783750000001</v>
      </c>
      <c r="I6885" s="5">
        <v>2695.2175000000002</v>
      </c>
      <c r="J6885" s="5">
        <v>2425.6957499999999</v>
      </c>
      <c r="K6885" s="26">
        <v>0.21</v>
      </c>
    </row>
    <row r="6886" spans="1:11">
      <c r="A6886" s="4">
        <v>41933</v>
      </c>
      <c r="B6886" t="s">
        <v>9915</v>
      </c>
      <c r="C6886" s="5">
        <f>IF($F$2=0," - ",Tabla1[[#This Row],[Base Precio de Lista neto]])</f>
        <v>2901.5547999999999</v>
      </c>
      <c r="D6886" s="5">
        <f>IF($F$2=0," - ",Tabla1[[#This Row],[Base Precio de Lista neto]]*(1-$F$2))</f>
        <v>2031.0883599999997</v>
      </c>
      <c r="E6886" s="5">
        <f>IF($F$2=0," - ",Tabla1[[#This Row],[Base para Mejor precio]]*(1-$F$2))</f>
        <v>1645.1815715999999</v>
      </c>
      <c r="F6886" s="4" t="s">
        <v>6</v>
      </c>
      <c r="G6886" s="16" t="s">
        <v>8992</v>
      </c>
      <c r="H6886" s="5">
        <f>IFERROR(IF($F$3=0,"-",Tabla1[[#This Row],[Precio de Cliente neto]]*(1+$F$3)),"-")</f>
        <v>3046.6325399999996</v>
      </c>
      <c r="I6886" s="5">
        <v>2901.5547999999999</v>
      </c>
      <c r="J6886" s="5">
        <v>2350.2593879999999</v>
      </c>
      <c r="K6886" s="26">
        <v>0.21</v>
      </c>
    </row>
    <row r="6887" spans="1:11">
      <c r="A6887" s="4">
        <v>41934</v>
      </c>
      <c r="B6887" t="s">
        <v>9916</v>
      </c>
      <c r="C6887" s="5">
        <f>IF($F$2=0," - ",Tabla1[[#This Row],[Base Precio de Lista neto]])</f>
        <v>6907.4107999999997</v>
      </c>
      <c r="D6887" s="5">
        <f>IF($F$2=0," - ",Tabla1[[#This Row],[Base Precio de Lista neto]]*(1-$F$2))</f>
        <v>4835.1875599999994</v>
      </c>
      <c r="E6887" s="5">
        <f>IF($F$2=0," - ",Tabla1[[#This Row],[Base para Mejor precio]]*(1-$F$2))</f>
        <v>3916.5019235999998</v>
      </c>
      <c r="F6887" s="4" t="s">
        <v>6</v>
      </c>
      <c r="G6887" s="16" t="s">
        <v>8992</v>
      </c>
      <c r="H6887" s="5">
        <f>IFERROR(IF($F$3=0,"-",Tabla1[[#This Row],[Precio de Cliente neto]]*(1+$F$3)),"-")</f>
        <v>7252.7813399999995</v>
      </c>
      <c r="I6887" s="5">
        <v>6907.4107999999997</v>
      </c>
      <c r="J6887" s="5">
        <v>5595.0027479999999</v>
      </c>
      <c r="K6887" s="26">
        <v>0.21</v>
      </c>
    </row>
    <row r="6888" spans="1:11">
      <c r="A6888" s="4">
        <v>41935</v>
      </c>
      <c r="B6888" t="s">
        <v>9917</v>
      </c>
      <c r="C6888" s="5">
        <f>IF($F$2=0," - ",Tabla1[[#This Row],[Base Precio de Lista neto]])</f>
        <v>11222.5802</v>
      </c>
      <c r="D6888" s="5">
        <f>IF($F$2=0," - ",Tabla1[[#This Row],[Base Precio de Lista neto]]*(1-$F$2))</f>
        <v>7855.8061399999997</v>
      </c>
      <c r="E6888" s="5">
        <f>IF($F$2=0," - ",Tabla1[[#This Row],[Base para Mejor precio]]*(1-$F$2))</f>
        <v>6363.2029733999998</v>
      </c>
      <c r="F6888" s="4" t="s">
        <v>6</v>
      </c>
      <c r="G6888" s="16" t="s">
        <v>8992</v>
      </c>
      <c r="H6888" s="5">
        <f>IFERROR(IF($F$3=0,"-",Tabla1[[#This Row],[Precio de Cliente neto]]*(1+$F$3)),"-")</f>
        <v>11783.709209999999</v>
      </c>
      <c r="I6888" s="5">
        <v>11222.5802</v>
      </c>
      <c r="J6888" s="5">
        <v>9090.2899620000007</v>
      </c>
      <c r="K6888" s="26">
        <v>0.21</v>
      </c>
    </row>
    <row r="6889" spans="1:11">
      <c r="A6889" s="4">
        <v>41936</v>
      </c>
      <c r="B6889" t="s">
        <v>9918</v>
      </c>
      <c r="C6889" s="5">
        <f>IF($F$2=0," - ",Tabla1[[#This Row],[Base Precio de Lista neto]])</f>
        <v>2761.8620000000001</v>
      </c>
      <c r="D6889" s="5">
        <f>IF($F$2=0," - ",Tabla1[[#This Row],[Base Precio de Lista neto]]*(1-$F$2))</f>
        <v>1933.3034</v>
      </c>
      <c r="E6889" s="5">
        <f>IF($F$2=0," - ",Tabla1[[#This Row],[Base para Mejor precio]]*(1-$F$2))</f>
        <v>1739.9730599999998</v>
      </c>
      <c r="F6889" s="4" t="s">
        <v>6</v>
      </c>
      <c r="G6889" s="16" t="s">
        <v>6131</v>
      </c>
      <c r="H6889" s="5">
        <f>IFERROR(IF($F$3=0,"-",Tabla1[[#This Row],[Precio de Cliente neto]]*(1+$F$3)),"-")</f>
        <v>2899.9551000000001</v>
      </c>
      <c r="I6889" s="5">
        <v>2761.8620000000001</v>
      </c>
      <c r="J6889" s="5">
        <v>2485.6758</v>
      </c>
      <c r="K6889" s="26">
        <v>0.21</v>
      </c>
    </row>
    <row r="6890" spans="1:11">
      <c r="A6890" s="4">
        <v>41937</v>
      </c>
      <c r="B6890" t="s">
        <v>9919</v>
      </c>
      <c r="C6890" s="5">
        <f>IF($F$2=0," - ",Tabla1[[#This Row],[Base Precio de Lista neto]])</f>
        <v>3212.0365999999999</v>
      </c>
      <c r="D6890" s="5">
        <f>IF($F$2=0," - ",Tabla1[[#This Row],[Base Precio de Lista neto]]*(1-$F$2))</f>
        <v>2248.42562</v>
      </c>
      <c r="E6890" s="5">
        <f>IF($F$2=0," - ",Tabla1[[#This Row],[Base para Mejor precio]]*(1-$F$2))</f>
        <v>2023.5830579999997</v>
      </c>
      <c r="F6890" s="4" t="s">
        <v>6</v>
      </c>
      <c r="G6890" s="16" t="s">
        <v>6131</v>
      </c>
      <c r="H6890" s="5">
        <f>IFERROR(IF($F$3=0,"-",Tabla1[[#This Row],[Precio de Cliente neto]]*(1+$F$3)),"-")</f>
        <v>3372.63843</v>
      </c>
      <c r="I6890" s="5">
        <v>3212.0365999999999</v>
      </c>
      <c r="J6890" s="5">
        <v>2890.8329399999998</v>
      </c>
      <c r="K6890" s="26">
        <v>0.21</v>
      </c>
    </row>
    <row r="6891" spans="1:11">
      <c r="A6891" s="4">
        <v>41938</v>
      </c>
      <c r="B6891" t="s">
        <v>9920</v>
      </c>
      <c r="C6891" s="5">
        <f>IF($F$2=0," - ",Tabla1[[#This Row],[Base Precio de Lista neto]])</f>
        <v>4871.5325000000003</v>
      </c>
      <c r="D6891" s="5">
        <f>IF($F$2=0," - ",Tabla1[[#This Row],[Base Precio de Lista neto]]*(1-$F$2))</f>
        <v>3410.0727499999998</v>
      </c>
      <c r="E6891" s="5">
        <f>IF($F$2=0," - ",Tabla1[[#This Row],[Base para Mejor precio]]*(1-$F$2))</f>
        <v>3069.0654749999999</v>
      </c>
      <c r="F6891" s="4" t="s">
        <v>6</v>
      </c>
      <c r="G6891" s="16" t="s">
        <v>6131</v>
      </c>
      <c r="H6891" s="5">
        <f>IFERROR(IF($F$3=0,"-",Tabla1[[#This Row],[Precio de Cliente neto]]*(1+$F$3)),"-")</f>
        <v>5115.1091249999999</v>
      </c>
      <c r="I6891" s="5">
        <v>4871.5325000000003</v>
      </c>
      <c r="J6891" s="5">
        <v>4384.37925</v>
      </c>
      <c r="K6891" s="26">
        <v>0.21</v>
      </c>
    </row>
    <row r="6892" spans="1:11">
      <c r="A6892" s="4">
        <v>41939</v>
      </c>
      <c r="B6892" t="s">
        <v>9921</v>
      </c>
      <c r="C6892" s="5">
        <f>IF($F$2=0," - ",Tabla1[[#This Row],[Base Precio de Lista neto]])</f>
        <v>5685.5802999999996</v>
      </c>
      <c r="D6892" s="5">
        <f>IF($F$2=0," - ",Tabla1[[#This Row],[Base Precio de Lista neto]]*(1-$F$2))</f>
        <v>3979.9062099999996</v>
      </c>
      <c r="E6892" s="5">
        <f>IF($F$2=0," - ",Tabla1[[#This Row],[Base para Mejor precio]]*(1-$F$2))</f>
        <v>3581.9155890000002</v>
      </c>
      <c r="F6892" s="4" t="s">
        <v>6</v>
      </c>
      <c r="G6892" s="16" t="s">
        <v>6131</v>
      </c>
      <c r="H6892" s="5">
        <f>IFERROR(IF($F$3=0,"-",Tabla1[[#This Row],[Precio de Cliente neto]]*(1+$F$3)),"-")</f>
        <v>5969.8593149999997</v>
      </c>
      <c r="I6892" s="5">
        <v>5685.5802999999996</v>
      </c>
      <c r="J6892" s="5">
        <v>5117.0222700000004</v>
      </c>
      <c r="K6892" s="26">
        <v>0.21</v>
      </c>
    </row>
    <row r="6893" spans="1:11">
      <c r="A6893" s="4">
        <v>41940</v>
      </c>
      <c r="B6893" t="s">
        <v>9922</v>
      </c>
      <c r="C6893" s="5">
        <f>IF($F$2=0," - ",Tabla1[[#This Row],[Base Precio de Lista neto]])</f>
        <v>6692.5967000000001</v>
      </c>
      <c r="D6893" s="5">
        <f>IF($F$2=0," - ",Tabla1[[#This Row],[Base Precio de Lista neto]]*(1-$F$2))</f>
        <v>4684.8176899999999</v>
      </c>
      <c r="E6893" s="5">
        <f>IF($F$2=0," - ",Tabla1[[#This Row],[Base para Mejor precio]]*(1-$F$2))</f>
        <v>4216.3359209999999</v>
      </c>
      <c r="F6893" s="4" t="s">
        <v>6</v>
      </c>
      <c r="G6893" s="16" t="s">
        <v>6131</v>
      </c>
      <c r="H6893" s="5">
        <f>IFERROR(IF($F$3=0,"-",Tabla1[[#This Row],[Precio de Cliente neto]]*(1+$F$3)),"-")</f>
        <v>7027.2265349999998</v>
      </c>
      <c r="I6893" s="5">
        <v>6692.5967000000001</v>
      </c>
      <c r="J6893" s="5">
        <v>6023.3370299999997</v>
      </c>
      <c r="K6893" s="26">
        <v>0.21</v>
      </c>
    </row>
    <row r="6894" spans="1:11">
      <c r="A6894" s="4">
        <v>41941</v>
      </c>
      <c r="B6894" t="s">
        <v>9923</v>
      </c>
      <c r="C6894" s="5">
        <f>IF($F$2=0," - ",Tabla1[[#This Row],[Base Precio de Lista neto]])</f>
        <v>5226.1904000000004</v>
      </c>
      <c r="D6894" s="5">
        <f>IF($F$2=0," - ",Tabla1[[#This Row],[Base Precio de Lista neto]]*(1-$F$2))</f>
        <v>3658.3332799999998</v>
      </c>
      <c r="E6894" s="5">
        <f>IF($F$2=0," - ",Tabla1[[#This Row],[Base para Mejor precio]]*(1-$F$2))</f>
        <v>3292.4999519999997</v>
      </c>
      <c r="F6894" s="4" t="s">
        <v>6</v>
      </c>
      <c r="G6894" s="16" t="s">
        <v>6131</v>
      </c>
      <c r="H6894" s="5">
        <f>IFERROR(IF($F$3=0,"-",Tabla1[[#This Row],[Precio de Cliente neto]]*(1+$F$3)),"-")</f>
        <v>5487.4999200000002</v>
      </c>
      <c r="I6894" s="5">
        <v>5226.1904000000004</v>
      </c>
      <c r="J6894" s="5">
        <v>4703.5713599999999</v>
      </c>
      <c r="K6894" s="26">
        <v>0.21</v>
      </c>
    </row>
    <row r="6895" spans="1:11">
      <c r="A6895" s="4">
        <v>41942</v>
      </c>
      <c r="B6895" t="s">
        <v>9924</v>
      </c>
      <c r="C6895" s="5">
        <f>IF($F$2=0," - ",Tabla1[[#This Row],[Base Precio de Lista neto]])</f>
        <v>6529.5713999999998</v>
      </c>
      <c r="D6895" s="5">
        <f>IF($F$2=0," - ",Tabla1[[#This Row],[Base Precio de Lista neto]]*(1-$F$2))</f>
        <v>4570.6999799999994</v>
      </c>
      <c r="E6895" s="5">
        <f>IF($F$2=0," - ",Tabla1[[#This Row],[Base para Mejor precio]]*(1-$F$2))</f>
        <v>4113.6299820000004</v>
      </c>
      <c r="F6895" s="4" t="s">
        <v>6</v>
      </c>
      <c r="G6895" s="16" t="s">
        <v>6131</v>
      </c>
      <c r="H6895" s="5">
        <f>IFERROR(IF($F$3=0,"-",Tabla1[[#This Row],[Precio de Cliente neto]]*(1+$F$3)),"-")</f>
        <v>6856.0499699999991</v>
      </c>
      <c r="I6895" s="5">
        <v>6529.5713999999998</v>
      </c>
      <c r="J6895" s="5">
        <v>5876.6142600000003</v>
      </c>
      <c r="K6895" s="26">
        <v>0.21</v>
      </c>
    </row>
    <row r="6896" spans="1:11">
      <c r="A6896" s="4">
        <v>41943</v>
      </c>
      <c r="B6896" t="s">
        <v>9925</v>
      </c>
      <c r="C6896" s="5">
        <f>IF($F$2=0," - ",Tabla1[[#This Row],[Base Precio de Lista neto]])</f>
        <v>9437.3567000000003</v>
      </c>
      <c r="D6896" s="5">
        <f>IF($F$2=0," - ",Tabla1[[#This Row],[Base Precio de Lista neto]]*(1-$F$2))</f>
        <v>6606.1496900000002</v>
      </c>
      <c r="E6896" s="5">
        <f>IF($F$2=0," - ",Tabla1[[#This Row],[Base para Mejor precio]]*(1-$F$2))</f>
        <v>5945.534721</v>
      </c>
      <c r="F6896" s="4" t="s">
        <v>6</v>
      </c>
      <c r="G6896" s="16" t="s">
        <v>6131</v>
      </c>
      <c r="H6896" s="5">
        <f>IFERROR(IF($F$3=0,"-",Tabla1[[#This Row],[Precio de Cliente neto]]*(1+$F$3)),"-")</f>
        <v>9909.2245350000012</v>
      </c>
      <c r="I6896" s="5">
        <v>9437.3567000000003</v>
      </c>
      <c r="J6896" s="5">
        <v>8493.6210300000002</v>
      </c>
      <c r="K6896" s="26">
        <v>0.21</v>
      </c>
    </row>
    <row r="6897" spans="1:11">
      <c r="A6897" s="4">
        <v>41944</v>
      </c>
      <c r="B6897" t="s">
        <v>9926</v>
      </c>
      <c r="C6897" s="5">
        <f>IF($F$2=0," - ",Tabla1[[#This Row],[Base Precio de Lista neto]])</f>
        <v>2123.1792</v>
      </c>
      <c r="D6897" s="5">
        <f>IF($F$2=0," - ",Tabla1[[#This Row],[Base Precio de Lista neto]]*(1-$F$2))</f>
        <v>1486.2254399999999</v>
      </c>
      <c r="E6897" s="5">
        <f>IF($F$2=0," - ",Tabla1[[#This Row],[Base para Mejor precio]]*(1-$F$2))</f>
        <v>1337.6028959999999</v>
      </c>
      <c r="F6897" s="4" t="s">
        <v>6</v>
      </c>
      <c r="G6897" s="16" t="s">
        <v>6131</v>
      </c>
      <c r="H6897" s="5">
        <f>IFERROR(IF($F$3=0,"-",Tabla1[[#This Row],[Precio de Cliente neto]]*(1+$F$3)),"-")</f>
        <v>2229.3381599999998</v>
      </c>
      <c r="I6897" s="5">
        <v>2123.1792</v>
      </c>
      <c r="J6897" s="5">
        <v>1910.8612800000001</v>
      </c>
      <c r="K6897" s="26">
        <v>0.21</v>
      </c>
    </row>
    <row r="6898" spans="1:11">
      <c r="A6898" s="4">
        <v>41945</v>
      </c>
      <c r="B6898" t="s">
        <v>9927</v>
      </c>
      <c r="C6898" s="5">
        <f>IF($F$2=0," - ",Tabla1[[#This Row],[Base Precio de Lista neto]])</f>
        <v>2214.6228000000001</v>
      </c>
      <c r="D6898" s="5">
        <f>IF($F$2=0," - ",Tabla1[[#This Row],[Base Precio de Lista neto]]*(1-$F$2))</f>
        <v>1550.23596</v>
      </c>
      <c r="E6898" s="5">
        <f>IF($F$2=0," - ",Tabla1[[#This Row],[Base para Mejor precio]]*(1-$F$2))</f>
        <v>1395.2123639999998</v>
      </c>
      <c r="F6898" s="4" t="s">
        <v>6</v>
      </c>
      <c r="G6898" s="16" t="s">
        <v>6131</v>
      </c>
      <c r="H6898" s="5">
        <f>IFERROR(IF($F$3=0,"-",Tabla1[[#This Row],[Precio de Cliente neto]]*(1+$F$3)),"-")</f>
        <v>2325.35394</v>
      </c>
      <c r="I6898" s="5">
        <v>2214.6228000000001</v>
      </c>
      <c r="J6898" s="5">
        <v>1993.1605199999999</v>
      </c>
      <c r="K6898" s="26">
        <v>0.21</v>
      </c>
    </row>
    <row r="6899" spans="1:11">
      <c r="A6899" s="4">
        <v>41946</v>
      </c>
      <c r="B6899" t="s">
        <v>9928</v>
      </c>
      <c r="C6899" s="5">
        <f>IF($F$2=0," - ",Tabla1[[#This Row],[Base Precio de Lista neto]])</f>
        <v>3698.7808</v>
      </c>
      <c r="D6899" s="5">
        <f>IF($F$2=0," - ",Tabla1[[#This Row],[Base Precio de Lista neto]]*(1-$F$2))</f>
        <v>2589.1465599999997</v>
      </c>
      <c r="E6899" s="5">
        <f>IF($F$2=0," - ",Tabla1[[#This Row],[Base para Mejor precio]]*(1-$F$2))</f>
        <v>2330.2319039999998</v>
      </c>
      <c r="F6899" s="4" t="s">
        <v>6</v>
      </c>
      <c r="G6899" s="16" t="s">
        <v>6131</v>
      </c>
      <c r="H6899" s="5">
        <f>IFERROR(IF($F$3=0,"-",Tabla1[[#This Row],[Precio de Cliente neto]]*(1+$F$3)),"-")</f>
        <v>3883.7198399999997</v>
      </c>
      <c r="I6899" s="5">
        <v>3698.7808</v>
      </c>
      <c r="J6899" s="5">
        <v>3328.90272</v>
      </c>
      <c r="K6899" s="26">
        <v>0.21</v>
      </c>
    </row>
    <row r="6900" spans="1:11">
      <c r="A6900" s="4">
        <v>41947</v>
      </c>
      <c r="B6900" t="s">
        <v>9929</v>
      </c>
      <c r="C6900" s="5">
        <f>IF($F$2=0," - ",Tabla1[[#This Row],[Base Precio de Lista neto]])</f>
        <v>2396.0998</v>
      </c>
      <c r="D6900" s="5">
        <f>IF($F$2=0," - ",Tabla1[[#This Row],[Base Precio de Lista neto]]*(1-$F$2))</f>
        <v>1677.2698599999999</v>
      </c>
      <c r="E6900" s="5">
        <f>IF($F$2=0," - ",Tabla1[[#This Row],[Base para Mejor precio]]*(1-$F$2))</f>
        <v>1509.5428739999998</v>
      </c>
      <c r="F6900" s="4" t="s">
        <v>6</v>
      </c>
      <c r="G6900" s="16" t="s">
        <v>6131</v>
      </c>
      <c r="H6900" s="5">
        <f>IFERROR(IF($F$3=0,"-",Tabla1[[#This Row],[Precio de Cliente neto]]*(1+$F$3)),"-")</f>
        <v>2515.9047899999996</v>
      </c>
      <c r="I6900" s="5">
        <v>2396.0998</v>
      </c>
      <c r="J6900" s="5">
        <v>2156.4898199999998</v>
      </c>
      <c r="K6900" s="26">
        <v>0.21</v>
      </c>
    </row>
    <row r="6901" spans="1:11">
      <c r="A6901" s="4">
        <v>41948</v>
      </c>
      <c r="B6901" t="s">
        <v>9930</v>
      </c>
      <c r="C6901" s="5">
        <f>IF($F$2=0," - ",Tabla1[[#This Row],[Base Precio de Lista neto]])</f>
        <v>4834.7568000000001</v>
      </c>
      <c r="D6901" s="5">
        <f>IF($F$2=0," - ",Tabla1[[#This Row],[Base Precio de Lista neto]]*(1-$F$2))</f>
        <v>3384.3297600000001</v>
      </c>
      <c r="E6901" s="5">
        <f>IF($F$2=0," - ",Tabla1[[#This Row],[Base para Mejor precio]]*(1-$F$2))</f>
        <v>3045.8967839999996</v>
      </c>
      <c r="F6901" s="4" t="s">
        <v>6</v>
      </c>
      <c r="G6901" s="16" t="s">
        <v>6131</v>
      </c>
      <c r="H6901" s="5">
        <f>IFERROR(IF($F$3=0,"-",Tabla1[[#This Row],[Precio de Cliente neto]]*(1+$F$3)),"-")</f>
        <v>5076.4946399999999</v>
      </c>
      <c r="I6901" s="5">
        <v>4834.7568000000001</v>
      </c>
      <c r="J6901" s="5">
        <v>4351.2811199999996</v>
      </c>
      <c r="K6901" s="26">
        <v>0.21</v>
      </c>
    </row>
    <row r="6902" spans="1:11">
      <c r="A6902" s="4">
        <v>41949</v>
      </c>
      <c r="B6902" t="s">
        <v>9931</v>
      </c>
      <c r="C6902" s="5">
        <f>IF($F$2=0," - ",Tabla1[[#This Row],[Base Precio de Lista neto]])</f>
        <v>7270.0672999999997</v>
      </c>
      <c r="D6902" s="5">
        <f>IF($F$2=0," - ",Tabla1[[#This Row],[Base Precio de Lista neto]]*(1-$F$2))</f>
        <v>5089.0471099999995</v>
      </c>
      <c r="E6902" s="5">
        <f>IF($F$2=0," - ",Tabla1[[#This Row],[Base para Mejor precio]]*(1-$F$2))</f>
        <v>4580.1423989999994</v>
      </c>
      <c r="F6902" s="4" t="s">
        <v>6</v>
      </c>
      <c r="G6902" s="16" t="s">
        <v>6131</v>
      </c>
      <c r="H6902" s="5">
        <f>IFERROR(IF($F$3=0,"-",Tabla1[[#This Row],[Precio de Cliente neto]]*(1+$F$3)),"-")</f>
        <v>7633.5706649999993</v>
      </c>
      <c r="I6902" s="5">
        <v>7270.0672999999997</v>
      </c>
      <c r="J6902" s="5">
        <v>6543.0605699999996</v>
      </c>
      <c r="K6902" s="26">
        <v>0.21</v>
      </c>
    </row>
    <row r="6903" spans="1:11">
      <c r="A6903" s="4">
        <v>41950</v>
      </c>
      <c r="B6903" t="s">
        <v>9932</v>
      </c>
      <c r="C6903" s="5">
        <f>IF($F$2=0," - ",Tabla1[[#This Row],[Base Precio de Lista neto]])</f>
        <v>8712.5167000000001</v>
      </c>
      <c r="D6903" s="5">
        <f>IF($F$2=0," - ",Tabla1[[#This Row],[Base Precio de Lista neto]]*(1-$F$2))</f>
        <v>6098.7616899999994</v>
      </c>
      <c r="E6903" s="5">
        <f>IF($F$2=0," - ",Tabla1[[#This Row],[Base para Mejor precio]]*(1-$F$2))</f>
        <v>5488.8855209999992</v>
      </c>
      <c r="F6903" s="4" t="s">
        <v>6</v>
      </c>
      <c r="G6903" s="16" t="s">
        <v>6131</v>
      </c>
      <c r="H6903" s="5">
        <f>IFERROR(IF($F$3=0,"-",Tabla1[[#This Row],[Precio de Cliente neto]]*(1+$F$3)),"-")</f>
        <v>9148.142534999999</v>
      </c>
      <c r="I6903" s="5">
        <v>8712.5167000000001</v>
      </c>
      <c r="J6903" s="5">
        <v>7841.2650299999996</v>
      </c>
      <c r="K6903" s="26">
        <v>0.21</v>
      </c>
    </row>
    <row r="6904" spans="1:11">
      <c r="A6904" s="4">
        <v>41951</v>
      </c>
      <c r="B6904" t="s">
        <v>9933</v>
      </c>
      <c r="C6904" s="5">
        <f>IF($F$2=0," - ",Tabla1[[#This Row],[Base Precio de Lista neto]])</f>
        <v>2838.7148999999999</v>
      </c>
      <c r="D6904" s="5">
        <f>IF($F$2=0," - ",Tabla1[[#This Row],[Base Precio de Lista neto]]*(1-$F$2))</f>
        <v>1987.1004299999997</v>
      </c>
      <c r="E6904" s="5">
        <f>IF($F$2=0," - ",Tabla1[[#This Row],[Base para Mejor precio]]*(1-$F$2))</f>
        <v>1788.3903869999999</v>
      </c>
      <c r="F6904" s="4" t="s">
        <v>6</v>
      </c>
      <c r="G6904" s="16" t="s">
        <v>6131</v>
      </c>
      <c r="H6904" s="5">
        <f>IFERROR(IF($F$3=0,"-",Tabla1[[#This Row],[Precio de Cliente neto]]*(1+$F$3)),"-")</f>
        <v>2980.6506449999997</v>
      </c>
      <c r="I6904" s="5">
        <v>2838.7148999999999</v>
      </c>
      <c r="J6904" s="5">
        <v>2554.8434099999999</v>
      </c>
      <c r="K6904" s="26">
        <v>0.21</v>
      </c>
    </row>
    <row r="6905" spans="1:11">
      <c r="A6905" s="4">
        <v>41952</v>
      </c>
      <c r="B6905" t="s">
        <v>9934</v>
      </c>
      <c r="C6905" s="5">
        <f>IF($F$2=0," - ",Tabla1[[#This Row],[Base Precio de Lista neto]])</f>
        <v>4829.6369000000004</v>
      </c>
      <c r="D6905" s="5">
        <f>IF($F$2=0," - ",Tabla1[[#This Row],[Base Precio de Lista neto]]*(1-$F$2))</f>
        <v>3380.7458300000003</v>
      </c>
      <c r="E6905" s="5">
        <f>IF($F$2=0," - ",Tabla1[[#This Row],[Base para Mejor precio]]*(1-$F$2))</f>
        <v>3042.6712469999998</v>
      </c>
      <c r="F6905" s="4" t="s">
        <v>6</v>
      </c>
      <c r="G6905" s="16" t="s">
        <v>6131</v>
      </c>
      <c r="H6905" s="5">
        <f>IFERROR(IF($F$3=0,"-",Tabla1[[#This Row],[Precio de Cliente neto]]*(1+$F$3)),"-")</f>
        <v>5071.1187450000007</v>
      </c>
      <c r="I6905" s="5">
        <v>4829.6369000000004</v>
      </c>
      <c r="J6905" s="5">
        <v>4346.6732099999999</v>
      </c>
      <c r="K6905" s="26">
        <v>0.21</v>
      </c>
    </row>
    <row r="6906" spans="1:11">
      <c r="A6906" s="4">
        <v>41953</v>
      </c>
      <c r="B6906" t="s">
        <v>9935</v>
      </c>
      <c r="C6906" s="5">
        <f>IF($F$2=0," - ",Tabla1[[#This Row],[Base Precio de Lista neto]])</f>
        <v>4189.1261999999997</v>
      </c>
      <c r="D6906" s="5">
        <f>IF($F$2=0," - ",Tabla1[[#This Row],[Base Precio de Lista neto]]*(1-$F$2))</f>
        <v>2932.3883399999995</v>
      </c>
      <c r="E6906" s="5">
        <f>IF($F$2=0," - ",Tabla1[[#This Row],[Base para Mejor precio]]*(1-$F$2))</f>
        <v>2639.1495059999997</v>
      </c>
      <c r="F6906" s="4" t="s">
        <v>6</v>
      </c>
      <c r="G6906" s="16" t="s">
        <v>6131</v>
      </c>
      <c r="H6906" s="5">
        <f>IFERROR(IF($F$3=0,"-",Tabla1[[#This Row],[Precio de Cliente neto]]*(1+$F$3)),"-")</f>
        <v>4398.5825099999993</v>
      </c>
      <c r="I6906" s="5">
        <v>4189.1261999999997</v>
      </c>
      <c r="J6906" s="5">
        <v>3770.2135800000001</v>
      </c>
      <c r="K6906" s="26">
        <v>0.21</v>
      </c>
    </row>
    <row r="6907" spans="1:11">
      <c r="A6907" s="4">
        <v>41954</v>
      </c>
      <c r="B6907" t="s">
        <v>9936</v>
      </c>
      <c r="C6907" s="5">
        <f>IF($F$2=0," - ",Tabla1[[#This Row],[Base Precio de Lista neto]])</f>
        <v>679.95180000000005</v>
      </c>
      <c r="D6907" s="5">
        <f>IF($F$2=0," - ",Tabla1[[#This Row],[Base Precio de Lista neto]]*(1-$F$2))</f>
        <v>475.96625999999998</v>
      </c>
      <c r="E6907" s="5">
        <f>IF($F$2=0," - ",Tabla1[[#This Row],[Base para Mejor precio]]*(1-$F$2))</f>
        <v>428.36963400000002</v>
      </c>
      <c r="F6907" s="4" t="s">
        <v>6</v>
      </c>
      <c r="G6907" s="16" t="s">
        <v>6131</v>
      </c>
      <c r="H6907" s="5">
        <f>IFERROR(IF($F$3=0,"-",Tabla1[[#This Row],[Precio de Cliente neto]]*(1+$F$3)),"-")</f>
        <v>713.94938999999999</v>
      </c>
      <c r="I6907" s="5">
        <v>679.95180000000005</v>
      </c>
      <c r="J6907" s="5">
        <v>611.95662000000004</v>
      </c>
      <c r="K6907" s="26">
        <v>0.21</v>
      </c>
    </row>
    <row r="6908" spans="1:11">
      <c r="A6908" s="4">
        <v>41955</v>
      </c>
      <c r="B6908" t="s">
        <v>9937</v>
      </c>
      <c r="C6908" s="5">
        <f>IF($F$2=0," - ",Tabla1[[#This Row],[Base Precio de Lista neto]])</f>
        <v>773.58420000000001</v>
      </c>
      <c r="D6908" s="5">
        <f>IF($F$2=0," - ",Tabla1[[#This Row],[Base Precio de Lista neto]]*(1-$F$2))</f>
        <v>541.50893999999994</v>
      </c>
      <c r="E6908" s="5">
        <f>IF($F$2=0," - ",Tabla1[[#This Row],[Base para Mejor precio]]*(1-$F$2))</f>
        <v>487.35804599999994</v>
      </c>
      <c r="F6908" s="4" t="s">
        <v>6</v>
      </c>
      <c r="G6908" s="16" t="s">
        <v>6131</v>
      </c>
      <c r="H6908" s="5">
        <f>IFERROR(IF($F$3=0,"-",Tabla1[[#This Row],[Precio de Cliente neto]]*(1+$F$3)),"-")</f>
        <v>812.26340999999991</v>
      </c>
      <c r="I6908" s="5">
        <v>773.58420000000001</v>
      </c>
      <c r="J6908" s="5">
        <v>696.22577999999999</v>
      </c>
      <c r="K6908" s="26">
        <v>0.21</v>
      </c>
    </row>
    <row r="6909" spans="1:11">
      <c r="A6909" s="4">
        <v>41956</v>
      </c>
      <c r="B6909" t="s">
        <v>9938</v>
      </c>
      <c r="C6909" s="5">
        <f>IF($F$2=0," - ",Tabla1[[#This Row],[Base Precio de Lista neto]])</f>
        <v>1071.9747</v>
      </c>
      <c r="D6909" s="5">
        <f>IF($F$2=0," - ",Tabla1[[#This Row],[Base Precio de Lista neto]]*(1-$F$2))</f>
        <v>750.3822899999999</v>
      </c>
      <c r="E6909" s="5">
        <f>IF($F$2=0," - ",Tabla1[[#This Row],[Base para Mejor precio]]*(1-$F$2))</f>
        <v>675.34406100000001</v>
      </c>
      <c r="F6909" s="4" t="s">
        <v>6</v>
      </c>
      <c r="G6909" s="16" t="s">
        <v>6131</v>
      </c>
      <c r="H6909" s="5">
        <f>IFERROR(IF($F$3=0,"-",Tabla1[[#This Row],[Precio de Cliente neto]]*(1+$F$3)),"-")</f>
        <v>1125.5734349999998</v>
      </c>
      <c r="I6909" s="5">
        <v>1071.9747</v>
      </c>
      <c r="J6909" s="5">
        <v>964.77723000000003</v>
      </c>
      <c r="K6909" s="26">
        <v>0.21</v>
      </c>
    </row>
    <row r="6910" spans="1:11">
      <c r="A6910" s="4">
        <v>41957</v>
      </c>
      <c r="B6910" t="s">
        <v>9939</v>
      </c>
      <c r="C6910" s="5">
        <f>IF($F$2=0," - ",Tabla1[[#This Row],[Base Precio de Lista neto]])</f>
        <v>1552.0349000000001</v>
      </c>
      <c r="D6910" s="5">
        <f>IF($F$2=0," - ",Tabla1[[#This Row],[Base Precio de Lista neto]]*(1-$F$2))</f>
        <v>1086.42443</v>
      </c>
      <c r="E6910" s="5">
        <f>IF($F$2=0," - ",Tabla1[[#This Row],[Base para Mejor precio]]*(1-$F$2))</f>
        <v>977.78198699999996</v>
      </c>
      <c r="F6910" s="4" t="s">
        <v>6</v>
      </c>
      <c r="G6910" s="16" t="s">
        <v>6131</v>
      </c>
      <c r="H6910" s="5">
        <f>IFERROR(IF($F$3=0,"-",Tabla1[[#This Row],[Precio de Cliente neto]]*(1+$F$3)),"-")</f>
        <v>1629.636645</v>
      </c>
      <c r="I6910" s="5">
        <v>1552.0349000000001</v>
      </c>
      <c r="J6910" s="5">
        <v>1396.83141</v>
      </c>
      <c r="K6910" s="26">
        <v>0.21</v>
      </c>
    </row>
    <row r="6911" spans="1:11">
      <c r="A6911" s="4">
        <v>41958</v>
      </c>
      <c r="B6911" t="s">
        <v>9940</v>
      </c>
      <c r="C6911" s="5">
        <f>IF($F$2=0," - ",Tabla1[[#This Row],[Base Precio de Lista neto]])</f>
        <v>1129.29</v>
      </c>
      <c r="D6911" s="5">
        <f>IF($F$2=0," - ",Tabla1[[#This Row],[Base Precio de Lista neto]]*(1-$F$2))</f>
        <v>790.50299999999993</v>
      </c>
      <c r="E6911" s="5">
        <f>IF($F$2=0," - ",Tabla1[[#This Row],[Base para Mejor precio]]*(1-$F$2))</f>
        <v>711.45269999999994</v>
      </c>
      <c r="F6911" s="4" t="s">
        <v>6</v>
      </c>
      <c r="G6911" s="16" t="s">
        <v>6131</v>
      </c>
      <c r="H6911" s="5">
        <f>IFERROR(IF($F$3=0,"-",Tabla1[[#This Row],[Precio de Cliente neto]]*(1+$F$3)),"-")</f>
        <v>1185.7545</v>
      </c>
      <c r="I6911" s="5">
        <v>1129.29</v>
      </c>
      <c r="J6911" s="5">
        <v>1016.361</v>
      </c>
      <c r="K6911" s="26">
        <v>0.21</v>
      </c>
    </row>
    <row r="6912" spans="1:11">
      <c r="A6912" s="4">
        <v>41959</v>
      </c>
      <c r="B6912" t="s">
        <v>9941</v>
      </c>
      <c r="C6912" s="5">
        <f>IF($F$2=0," - ",Tabla1[[#This Row],[Base Precio de Lista neto]])</f>
        <v>1466.5649000000001</v>
      </c>
      <c r="D6912" s="5">
        <f>IF($F$2=0," - ",Tabla1[[#This Row],[Base Precio de Lista neto]]*(1-$F$2))</f>
        <v>1026.5954300000001</v>
      </c>
      <c r="E6912" s="5">
        <f>IF($F$2=0," - ",Tabla1[[#This Row],[Base para Mejor precio]]*(1-$F$2))</f>
        <v>923.93588699999998</v>
      </c>
      <c r="F6912" s="4" t="s">
        <v>6</v>
      </c>
      <c r="G6912" s="16" t="s">
        <v>6131</v>
      </c>
      <c r="H6912" s="5">
        <f>IFERROR(IF($F$3=0,"-",Tabla1[[#This Row],[Precio de Cliente neto]]*(1+$F$3)),"-")</f>
        <v>1539.893145</v>
      </c>
      <c r="I6912" s="5">
        <v>1466.5649000000001</v>
      </c>
      <c r="J6912" s="5">
        <v>1319.90841</v>
      </c>
      <c r="K6912" s="26">
        <v>0.21</v>
      </c>
    </row>
    <row r="6913" spans="1:11">
      <c r="A6913" s="4">
        <v>41960</v>
      </c>
      <c r="B6913" t="s">
        <v>9942</v>
      </c>
      <c r="C6913" s="5">
        <f>IF($F$2=0," - ",Tabla1[[#This Row],[Base Precio de Lista neto]])</f>
        <v>891.54790000000003</v>
      </c>
      <c r="D6913" s="5">
        <f>IF($F$2=0," - ",Tabla1[[#This Row],[Base Precio de Lista neto]]*(1-$F$2))</f>
        <v>624.08353</v>
      </c>
      <c r="E6913" s="5">
        <f>IF($F$2=0," - ",Tabla1[[#This Row],[Base para Mejor precio]]*(1-$F$2))</f>
        <v>561.67517699999996</v>
      </c>
      <c r="F6913" s="4" t="s">
        <v>6</v>
      </c>
      <c r="G6913" s="16" t="s">
        <v>6131</v>
      </c>
      <c r="H6913" s="5">
        <f>IFERROR(IF($F$3=0,"-",Tabla1[[#This Row],[Precio de Cliente neto]]*(1+$F$3)),"-")</f>
        <v>936.12529500000005</v>
      </c>
      <c r="I6913" s="5">
        <v>891.54790000000003</v>
      </c>
      <c r="J6913" s="5">
        <v>802.39310999999998</v>
      </c>
      <c r="K6913" s="26">
        <v>0.21</v>
      </c>
    </row>
    <row r="6914" spans="1:11">
      <c r="A6914" s="4">
        <v>41961</v>
      </c>
      <c r="B6914" t="s">
        <v>9943</v>
      </c>
      <c r="C6914" s="5">
        <f>IF($F$2=0," - ",Tabla1[[#This Row],[Base Precio de Lista neto]])</f>
        <v>1180.9965999999999</v>
      </c>
      <c r="D6914" s="5">
        <f>IF($F$2=0," - ",Tabla1[[#This Row],[Base Precio de Lista neto]]*(1-$F$2))</f>
        <v>826.69761999999992</v>
      </c>
      <c r="E6914" s="5">
        <f>IF($F$2=0," - ",Tabla1[[#This Row],[Base para Mejor precio]]*(1-$F$2))</f>
        <v>744.02785800000004</v>
      </c>
      <c r="F6914" s="4" t="s">
        <v>6</v>
      </c>
      <c r="G6914" s="16" t="s">
        <v>6131</v>
      </c>
      <c r="H6914" s="5">
        <f>IFERROR(IF($F$3=0,"-",Tabla1[[#This Row],[Precio de Cliente neto]]*(1+$F$3)),"-")</f>
        <v>1240.0464299999999</v>
      </c>
      <c r="I6914" s="5">
        <v>1180.9965999999999</v>
      </c>
      <c r="J6914" s="5">
        <v>1062.8969400000001</v>
      </c>
      <c r="K6914" s="26">
        <v>0.21</v>
      </c>
    </row>
    <row r="6915" spans="1:11">
      <c r="A6915" s="4">
        <v>41962</v>
      </c>
      <c r="B6915" t="s">
        <v>9944</v>
      </c>
      <c r="C6915" s="5">
        <f>IF($F$2=0," - ",Tabla1[[#This Row],[Base Precio de Lista neto]])</f>
        <v>1562.1648</v>
      </c>
      <c r="D6915" s="5">
        <f>IF($F$2=0," - ",Tabla1[[#This Row],[Base Precio de Lista neto]]*(1-$F$2))</f>
        <v>1093.5153599999999</v>
      </c>
      <c r="E6915" s="5">
        <f>IF($F$2=0," - ",Tabla1[[#This Row],[Base para Mejor precio]]*(1-$F$2))</f>
        <v>984.16382399999986</v>
      </c>
      <c r="F6915" s="4" t="s">
        <v>6</v>
      </c>
      <c r="G6915" s="16" t="s">
        <v>6131</v>
      </c>
      <c r="H6915" s="5">
        <f>IFERROR(IF($F$3=0,"-",Tabla1[[#This Row],[Precio de Cliente neto]]*(1+$F$3)),"-")</f>
        <v>1640.2730399999998</v>
      </c>
      <c r="I6915" s="5">
        <v>1562.1648</v>
      </c>
      <c r="J6915" s="5">
        <v>1405.94832</v>
      </c>
      <c r="K6915" s="26">
        <v>0.21</v>
      </c>
    </row>
    <row r="6916" spans="1:11">
      <c r="A6916" s="4">
        <v>41963</v>
      </c>
      <c r="B6916" t="s">
        <v>4838</v>
      </c>
      <c r="C6916" s="5">
        <f>IF($F$2=0," - ",Tabla1[[#This Row],[Base Precio de Lista neto]])</f>
        <v>685.05129999999997</v>
      </c>
      <c r="D6916" s="5">
        <f>IF($F$2=0," - ",Tabla1[[#This Row],[Base Precio de Lista neto]]*(1-$F$2))</f>
        <v>479.53590999999994</v>
      </c>
      <c r="E6916" s="5">
        <f>IF($F$2=0," - ",Tabla1[[#This Row],[Base para Mejor precio]]*(1-$F$2))</f>
        <v>431.58231899999993</v>
      </c>
      <c r="F6916" s="4" t="s">
        <v>4</v>
      </c>
      <c r="G6916" s="16" t="s">
        <v>6131</v>
      </c>
      <c r="H6916" s="5">
        <f>IFERROR(IF($F$3=0,"-",Tabla1[[#This Row],[Precio de Cliente neto]]*(1+$F$3)),"-")</f>
        <v>719.30386499999986</v>
      </c>
      <c r="I6916" s="5">
        <v>685.05129999999997</v>
      </c>
      <c r="J6916" s="5">
        <v>616.54616999999996</v>
      </c>
      <c r="K6916" s="26">
        <v>0.21</v>
      </c>
    </row>
    <row r="6917" spans="1:11">
      <c r="A6917" s="4">
        <v>41968</v>
      </c>
      <c r="B6917" t="s">
        <v>9945</v>
      </c>
      <c r="C6917" s="5">
        <f>IF($F$2=0," - ",Tabla1[[#This Row],[Base Precio de Lista neto]])</f>
        <v>4290.7132000000001</v>
      </c>
      <c r="D6917" s="5">
        <f>IF($F$2=0," - ",Tabla1[[#This Row],[Base Precio de Lista neto]]*(1-$F$2))</f>
        <v>3003.4992400000001</v>
      </c>
      <c r="E6917" s="5">
        <f>IF($F$2=0," - ",Tabla1[[#This Row],[Base para Mejor precio]]*(1-$F$2))</f>
        <v>2703.149316</v>
      </c>
      <c r="F6917" s="4" t="s">
        <v>6</v>
      </c>
      <c r="G6917" s="16" t="s">
        <v>6131</v>
      </c>
      <c r="H6917" s="5">
        <f>IFERROR(IF($F$3=0,"-",Tabla1[[#This Row],[Precio de Cliente neto]]*(1+$F$3)),"-")</f>
        <v>4505.2488599999997</v>
      </c>
      <c r="I6917" s="5">
        <v>4290.7132000000001</v>
      </c>
      <c r="J6917" s="5">
        <v>3861.6418800000001</v>
      </c>
      <c r="K6917" s="26">
        <v>0.21</v>
      </c>
    </row>
    <row r="6918" spans="1:11">
      <c r="A6918" s="4">
        <v>41991</v>
      </c>
      <c r="B6918" t="s">
        <v>4839</v>
      </c>
      <c r="C6918" s="5">
        <f>IF($F$2=0," - ",Tabla1[[#This Row],[Base Precio de Lista neto]])</f>
        <v>4129.1965</v>
      </c>
      <c r="D6918" s="5">
        <f>IF($F$2=0," - ",Tabla1[[#This Row],[Base Precio de Lista neto]]*(1-$F$2))</f>
        <v>2890.4375499999996</v>
      </c>
      <c r="E6918" s="5">
        <f>IF($F$2=0," - ",Tabla1[[#This Row],[Base para Mejor precio]]*(1-$F$2))</f>
        <v>2601.393795</v>
      </c>
      <c r="F6918" s="4" t="s">
        <v>4</v>
      </c>
      <c r="G6918" s="16" t="s">
        <v>6131</v>
      </c>
      <c r="H6918" s="5">
        <f>IFERROR(IF($F$3=0,"-",Tabla1[[#This Row],[Precio de Cliente neto]]*(1+$F$3)),"-")</f>
        <v>4335.6563249999999</v>
      </c>
      <c r="I6918" s="5">
        <v>4129.1965</v>
      </c>
      <c r="J6918" s="5">
        <v>3716.2768500000002</v>
      </c>
      <c r="K6918" s="26">
        <v>0.21</v>
      </c>
    </row>
    <row r="6919" spans="1:11">
      <c r="A6919" s="4">
        <v>41997</v>
      </c>
      <c r="B6919" t="s">
        <v>9946</v>
      </c>
      <c r="C6919" s="5">
        <f>IF($F$2=0," - ",Tabla1[[#This Row],[Base Precio de Lista neto]])</f>
        <v>3027.2981</v>
      </c>
      <c r="D6919" s="5">
        <f>IF($F$2=0," - ",Tabla1[[#This Row],[Base Precio de Lista neto]]*(1-$F$2))</f>
        <v>2119.1086700000001</v>
      </c>
      <c r="E6919" s="5">
        <f>IF($F$2=0," - ",Tabla1[[#This Row],[Base para Mejor precio]]*(1-$F$2))</f>
        <v>1907.197803</v>
      </c>
      <c r="F6919" s="4" t="s">
        <v>6</v>
      </c>
      <c r="G6919" s="16" t="s">
        <v>6131</v>
      </c>
      <c r="H6919" s="5">
        <f>IFERROR(IF($F$3=0,"-",Tabla1[[#This Row],[Precio de Cliente neto]]*(1+$F$3)),"-")</f>
        <v>3178.6630050000003</v>
      </c>
      <c r="I6919" s="5">
        <v>3027.2981</v>
      </c>
      <c r="J6919" s="5">
        <v>2724.5682900000002</v>
      </c>
      <c r="K6919" s="26">
        <v>0.21</v>
      </c>
    </row>
    <row r="6920" spans="1:11">
      <c r="A6920" s="4">
        <v>41998</v>
      </c>
      <c r="B6920" t="s">
        <v>9947</v>
      </c>
      <c r="C6920" s="5">
        <f>IF($F$2=0," - ",Tabla1[[#This Row],[Base Precio de Lista neto]])</f>
        <v>3027.2981</v>
      </c>
      <c r="D6920" s="5">
        <f>IF($F$2=0," - ",Tabla1[[#This Row],[Base Precio de Lista neto]]*(1-$F$2))</f>
        <v>2119.1086700000001</v>
      </c>
      <c r="E6920" s="5">
        <f>IF($F$2=0," - ",Tabla1[[#This Row],[Base para Mejor precio]]*(1-$F$2))</f>
        <v>1907.197803</v>
      </c>
      <c r="F6920" s="4" t="s">
        <v>6</v>
      </c>
      <c r="G6920" s="16" t="s">
        <v>6131</v>
      </c>
      <c r="H6920" s="5">
        <f>IFERROR(IF($F$3=0,"-",Tabla1[[#This Row],[Precio de Cliente neto]]*(1+$F$3)),"-")</f>
        <v>3178.6630050000003</v>
      </c>
      <c r="I6920" s="5">
        <v>3027.2981</v>
      </c>
      <c r="J6920" s="5">
        <v>2724.5682900000002</v>
      </c>
      <c r="K6920" s="26">
        <v>0.21</v>
      </c>
    </row>
    <row r="6921" spans="1:11">
      <c r="A6921" s="4">
        <v>41999</v>
      </c>
      <c r="B6921" t="s">
        <v>9948</v>
      </c>
      <c r="C6921" s="5">
        <f>IF($F$2=0," - ",Tabla1[[#This Row],[Base Precio de Lista neto]])</f>
        <v>3052.5729000000001</v>
      </c>
      <c r="D6921" s="5">
        <f>IF($F$2=0," - ",Tabla1[[#This Row],[Base Precio de Lista neto]]*(1-$F$2))</f>
        <v>2136.8010300000001</v>
      </c>
      <c r="E6921" s="5">
        <f>IF($F$2=0," - ",Tabla1[[#This Row],[Base para Mejor precio]]*(1-$F$2))</f>
        <v>1923.1209269999999</v>
      </c>
      <c r="F6921" s="4" t="s">
        <v>6</v>
      </c>
      <c r="G6921" s="16" t="s">
        <v>6131</v>
      </c>
      <c r="H6921" s="5">
        <f>IFERROR(IF($F$3=0,"-",Tabla1[[#This Row],[Precio de Cliente neto]]*(1+$F$3)),"-")</f>
        <v>3205.2015449999999</v>
      </c>
      <c r="I6921" s="5">
        <v>3052.5729000000001</v>
      </c>
      <c r="J6921" s="5">
        <v>2747.3156100000001</v>
      </c>
      <c r="K6921" s="26">
        <v>0.21</v>
      </c>
    </row>
    <row r="6922" spans="1:11">
      <c r="A6922" s="4">
        <v>42000</v>
      </c>
      <c r="B6922" t="s">
        <v>9949</v>
      </c>
      <c r="C6922" s="5">
        <f>IF($F$2=0," - ",Tabla1[[#This Row],[Base Precio de Lista neto]])</f>
        <v>3052.5729000000001</v>
      </c>
      <c r="D6922" s="5">
        <f>IF($F$2=0," - ",Tabla1[[#This Row],[Base Precio de Lista neto]]*(1-$F$2))</f>
        <v>2136.8010300000001</v>
      </c>
      <c r="E6922" s="5">
        <f>IF($F$2=0," - ",Tabla1[[#This Row],[Base para Mejor precio]]*(1-$F$2))</f>
        <v>1923.1209269999999</v>
      </c>
      <c r="F6922" s="4" t="s">
        <v>6</v>
      </c>
      <c r="G6922" s="16" t="s">
        <v>6131</v>
      </c>
      <c r="H6922" s="5">
        <f>IFERROR(IF($F$3=0,"-",Tabla1[[#This Row],[Precio de Cliente neto]]*(1+$F$3)),"-")</f>
        <v>3205.2015449999999</v>
      </c>
      <c r="I6922" s="5">
        <v>3052.5729000000001</v>
      </c>
      <c r="J6922" s="5">
        <v>2747.3156100000001</v>
      </c>
      <c r="K6922" s="26">
        <v>0.21</v>
      </c>
    </row>
    <row r="6923" spans="1:11">
      <c r="A6923" s="4">
        <v>42001</v>
      </c>
      <c r="B6923" t="s">
        <v>9950</v>
      </c>
      <c r="C6923" s="5">
        <f>IF($F$2=0," - ",Tabla1[[#This Row],[Base Precio de Lista neto]])</f>
        <v>3136.6255999999998</v>
      </c>
      <c r="D6923" s="5">
        <f>IF($F$2=0," - ",Tabla1[[#This Row],[Base Precio de Lista neto]]*(1-$F$2))</f>
        <v>2195.6379199999997</v>
      </c>
      <c r="E6923" s="5">
        <f>IF($F$2=0," - ",Tabla1[[#This Row],[Base para Mejor precio]]*(1-$F$2))</f>
        <v>1976.074128</v>
      </c>
      <c r="F6923" s="4" t="s">
        <v>6</v>
      </c>
      <c r="G6923" s="16" t="s">
        <v>6131</v>
      </c>
      <c r="H6923" s="5">
        <f>IFERROR(IF($F$3=0,"-",Tabla1[[#This Row],[Precio de Cliente neto]]*(1+$F$3)),"-")</f>
        <v>3293.4568799999997</v>
      </c>
      <c r="I6923" s="5">
        <v>3136.6255999999998</v>
      </c>
      <c r="J6923" s="5">
        <v>2822.9630400000001</v>
      </c>
      <c r="K6923" s="26">
        <v>0.21</v>
      </c>
    </row>
    <row r="6924" spans="1:11">
      <c r="A6924" s="4">
        <v>42002</v>
      </c>
      <c r="B6924" t="s">
        <v>9951</v>
      </c>
      <c r="C6924" s="5">
        <f>IF($F$2=0," - ",Tabla1[[#This Row],[Base Precio de Lista neto]])</f>
        <v>3136.6255999999998</v>
      </c>
      <c r="D6924" s="5">
        <f>IF($F$2=0," - ",Tabla1[[#This Row],[Base Precio de Lista neto]]*(1-$F$2))</f>
        <v>2195.6379199999997</v>
      </c>
      <c r="E6924" s="5">
        <f>IF($F$2=0," - ",Tabla1[[#This Row],[Base para Mejor precio]]*(1-$F$2))</f>
        <v>1976.074128</v>
      </c>
      <c r="F6924" s="4" t="s">
        <v>6</v>
      </c>
      <c r="G6924" s="16" t="s">
        <v>6131</v>
      </c>
      <c r="H6924" s="5">
        <f>IFERROR(IF($F$3=0,"-",Tabla1[[#This Row],[Precio de Cliente neto]]*(1+$F$3)),"-")</f>
        <v>3293.4568799999997</v>
      </c>
      <c r="I6924" s="5">
        <v>3136.6255999999998</v>
      </c>
      <c r="J6924" s="5">
        <v>2822.9630400000001</v>
      </c>
      <c r="K6924" s="26">
        <v>0.21</v>
      </c>
    </row>
    <row r="6925" spans="1:11">
      <c r="A6925" s="4">
        <v>42003</v>
      </c>
      <c r="B6925" t="s">
        <v>9952</v>
      </c>
      <c r="C6925" s="5">
        <f>IF($F$2=0," - ",Tabla1[[#This Row],[Base Precio de Lista neto]])</f>
        <v>3356.7689</v>
      </c>
      <c r="D6925" s="5">
        <f>IF($F$2=0," - ",Tabla1[[#This Row],[Base Precio de Lista neto]]*(1-$F$2))</f>
        <v>2349.7382299999999</v>
      </c>
      <c r="E6925" s="5">
        <f>IF($F$2=0," - ",Tabla1[[#This Row],[Base para Mejor precio]]*(1-$F$2))</f>
        <v>2114.7644069999997</v>
      </c>
      <c r="F6925" s="4" t="s">
        <v>6</v>
      </c>
      <c r="G6925" s="16" t="s">
        <v>6131</v>
      </c>
      <c r="H6925" s="5">
        <f>IFERROR(IF($F$3=0,"-",Tabla1[[#This Row],[Precio de Cliente neto]]*(1+$F$3)),"-")</f>
        <v>3524.6073449999999</v>
      </c>
      <c r="I6925" s="5">
        <v>3356.7689</v>
      </c>
      <c r="J6925" s="5">
        <v>3021.0920099999998</v>
      </c>
      <c r="K6925" s="26">
        <v>0.21</v>
      </c>
    </row>
    <row r="6926" spans="1:11">
      <c r="A6926" s="4">
        <v>42004</v>
      </c>
      <c r="B6926" t="s">
        <v>9953</v>
      </c>
      <c r="C6926" s="5">
        <f>IF($F$2=0," - ",Tabla1[[#This Row],[Base Precio de Lista neto]])</f>
        <v>3613.6475999999998</v>
      </c>
      <c r="D6926" s="5">
        <f>IF($F$2=0," - ",Tabla1[[#This Row],[Base Precio de Lista neto]]*(1-$F$2))</f>
        <v>2529.5533199999995</v>
      </c>
      <c r="E6926" s="5">
        <f>IF($F$2=0," - ",Tabla1[[#This Row],[Base para Mejor precio]]*(1-$F$2))</f>
        <v>2276.5979879999995</v>
      </c>
      <c r="F6926" s="4" t="s">
        <v>6</v>
      </c>
      <c r="G6926" s="16" t="s">
        <v>6131</v>
      </c>
      <c r="H6926" s="5">
        <f>IFERROR(IF($F$3=0,"-",Tabla1[[#This Row],[Precio de Cliente neto]]*(1+$F$3)),"-")</f>
        <v>3794.3299799999995</v>
      </c>
      <c r="I6926" s="5">
        <v>3613.6475999999998</v>
      </c>
      <c r="J6926" s="5">
        <v>3252.2828399999999</v>
      </c>
      <c r="K6926" s="26">
        <v>0.21</v>
      </c>
    </row>
    <row r="6927" spans="1:11">
      <c r="A6927" s="4">
        <v>42005</v>
      </c>
      <c r="B6927" t="s">
        <v>9954</v>
      </c>
      <c r="C6927" s="5">
        <f>IF($F$2=0," - ",Tabla1[[#This Row],[Base Precio de Lista neto]])</f>
        <v>3742.9742000000001</v>
      </c>
      <c r="D6927" s="5">
        <f>IF($F$2=0," - ",Tabla1[[#This Row],[Base Precio de Lista neto]]*(1-$F$2))</f>
        <v>2620.08194</v>
      </c>
      <c r="E6927" s="5">
        <f>IF($F$2=0," - ",Tabla1[[#This Row],[Base para Mejor precio]]*(1-$F$2))</f>
        <v>2358.0737459999996</v>
      </c>
      <c r="F6927" s="4" t="s">
        <v>6</v>
      </c>
      <c r="G6927" s="16" t="s">
        <v>6131</v>
      </c>
      <c r="H6927" s="5">
        <f>IFERROR(IF($F$3=0,"-",Tabla1[[#This Row],[Precio de Cliente neto]]*(1+$F$3)),"-")</f>
        <v>3930.12291</v>
      </c>
      <c r="I6927" s="5">
        <v>3742.9742000000001</v>
      </c>
      <c r="J6927" s="5">
        <v>3368.6767799999998</v>
      </c>
      <c r="K6927" s="26">
        <v>0.21</v>
      </c>
    </row>
    <row r="6928" spans="1:11">
      <c r="A6928" s="4">
        <v>42006</v>
      </c>
      <c r="B6928" t="s">
        <v>9955</v>
      </c>
      <c r="C6928" s="5">
        <f>IF($F$2=0," - ",Tabla1[[#This Row],[Base Precio de Lista neto]])</f>
        <v>3867.5877</v>
      </c>
      <c r="D6928" s="5">
        <f>IF($F$2=0," - ",Tabla1[[#This Row],[Base Precio de Lista neto]]*(1-$F$2))</f>
        <v>2707.3113899999998</v>
      </c>
      <c r="E6928" s="5">
        <f>IF($F$2=0," - ",Tabla1[[#This Row],[Base para Mejor precio]]*(1-$F$2))</f>
        <v>2436.5802509999999</v>
      </c>
      <c r="F6928" s="4" t="s">
        <v>6</v>
      </c>
      <c r="G6928" s="16" t="s">
        <v>6131</v>
      </c>
      <c r="H6928" s="5">
        <f>IFERROR(IF($F$3=0,"-",Tabla1[[#This Row],[Precio de Cliente neto]]*(1+$F$3)),"-")</f>
        <v>4060.9670849999998</v>
      </c>
      <c r="I6928" s="5">
        <v>3867.5877</v>
      </c>
      <c r="J6928" s="5">
        <v>3480.8289300000001</v>
      </c>
      <c r="K6928" s="26">
        <v>0.21</v>
      </c>
    </row>
    <row r="6929" spans="1:11">
      <c r="A6929" s="4">
        <v>42007</v>
      </c>
      <c r="B6929" t="s">
        <v>9956</v>
      </c>
      <c r="C6929" s="5">
        <f>IF($F$2=0," - ",Tabla1[[#This Row],[Base Precio de Lista neto]])</f>
        <v>4075.0949000000001</v>
      </c>
      <c r="D6929" s="5">
        <f>IF($F$2=0," - ",Tabla1[[#This Row],[Base Precio de Lista neto]]*(1-$F$2))</f>
        <v>2852.5664299999999</v>
      </c>
      <c r="E6929" s="5">
        <f>IF($F$2=0," - ",Tabla1[[#This Row],[Base para Mejor precio]]*(1-$F$2))</f>
        <v>2567.3097870000001</v>
      </c>
      <c r="F6929" s="4" t="s">
        <v>6</v>
      </c>
      <c r="G6929" s="16" t="s">
        <v>6131</v>
      </c>
      <c r="H6929" s="5">
        <f>IFERROR(IF($F$3=0,"-",Tabla1[[#This Row],[Precio de Cliente neto]]*(1+$F$3)),"-")</f>
        <v>4278.8496450000002</v>
      </c>
      <c r="I6929" s="5">
        <v>4075.0949000000001</v>
      </c>
      <c r="J6929" s="5">
        <v>3667.5854100000001</v>
      </c>
      <c r="K6929" s="26">
        <v>0.21</v>
      </c>
    </row>
    <row r="6930" spans="1:11">
      <c r="A6930" s="4">
        <v>42008</v>
      </c>
      <c r="B6930" t="s">
        <v>9957</v>
      </c>
      <c r="C6930" s="5">
        <f>IF($F$2=0," - ",Tabla1[[#This Row],[Base Precio de Lista neto]])</f>
        <v>4075.0949000000001</v>
      </c>
      <c r="D6930" s="5">
        <f>IF($F$2=0," - ",Tabla1[[#This Row],[Base Precio de Lista neto]]*(1-$F$2))</f>
        <v>2852.5664299999999</v>
      </c>
      <c r="E6930" s="5">
        <f>IF($F$2=0," - ",Tabla1[[#This Row],[Base para Mejor precio]]*(1-$F$2))</f>
        <v>2567.3097870000001</v>
      </c>
      <c r="F6930" s="4" t="s">
        <v>6</v>
      </c>
      <c r="G6930" s="16" t="s">
        <v>6131</v>
      </c>
      <c r="H6930" s="5">
        <f>IFERROR(IF($F$3=0,"-",Tabla1[[#This Row],[Precio de Cliente neto]]*(1+$F$3)),"-")</f>
        <v>4278.8496450000002</v>
      </c>
      <c r="I6930" s="5">
        <v>4075.0949000000001</v>
      </c>
      <c r="J6930" s="5">
        <v>3667.5854100000001</v>
      </c>
      <c r="K6930" s="26">
        <v>0.21</v>
      </c>
    </row>
    <row r="6931" spans="1:11">
      <c r="A6931" s="4">
        <v>42009</v>
      </c>
      <c r="B6931" t="s">
        <v>9958</v>
      </c>
      <c r="C6931" s="5">
        <f>IF($F$2=0," - ",Tabla1[[#This Row],[Base Precio de Lista neto]])</f>
        <v>4186.7811000000002</v>
      </c>
      <c r="D6931" s="5">
        <f>IF($F$2=0," - ",Tabla1[[#This Row],[Base Precio de Lista neto]]*(1-$F$2))</f>
        <v>2930.7467699999997</v>
      </c>
      <c r="E6931" s="5">
        <f>IF($F$2=0," - ",Tabla1[[#This Row],[Base para Mejor precio]]*(1-$F$2))</f>
        <v>2637.6720929999997</v>
      </c>
      <c r="F6931" s="4" t="s">
        <v>6</v>
      </c>
      <c r="G6931" s="16" t="s">
        <v>6131</v>
      </c>
      <c r="H6931" s="5">
        <f>IFERROR(IF($F$3=0,"-",Tabla1[[#This Row],[Precio de Cliente neto]]*(1+$F$3)),"-")</f>
        <v>4396.1201549999996</v>
      </c>
      <c r="I6931" s="5">
        <v>4186.7811000000002</v>
      </c>
      <c r="J6931" s="5">
        <v>3768.1029899999999</v>
      </c>
      <c r="K6931" s="26">
        <v>0.21</v>
      </c>
    </row>
    <row r="6932" spans="1:11">
      <c r="A6932" s="4">
        <v>42010</v>
      </c>
      <c r="B6932" t="s">
        <v>9959</v>
      </c>
      <c r="C6932" s="5">
        <f>IF($F$2=0," - ",Tabla1[[#This Row],[Base Precio de Lista neto]])</f>
        <v>4371.0626000000002</v>
      </c>
      <c r="D6932" s="5">
        <f>IF($F$2=0," - ",Tabla1[[#This Row],[Base Precio de Lista neto]]*(1-$F$2))</f>
        <v>3059.7438200000001</v>
      </c>
      <c r="E6932" s="5">
        <f>IF($F$2=0," - ",Tabla1[[#This Row],[Base para Mejor precio]]*(1-$F$2))</f>
        <v>2753.7694379999998</v>
      </c>
      <c r="F6932" s="4" t="s">
        <v>6</v>
      </c>
      <c r="G6932" s="16" t="s">
        <v>6131</v>
      </c>
      <c r="H6932" s="5">
        <f>IFERROR(IF($F$3=0,"-",Tabla1[[#This Row],[Precio de Cliente neto]]*(1+$F$3)),"-")</f>
        <v>4589.6157300000004</v>
      </c>
      <c r="I6932" s="5">
        <v>4371.0626000000002</v>
      </c>
      <c r="J6932" s="5">
        <v>3933.9563400000002</v>
      </c>
      <c r="K6932" s="26">
        <v>0.21</v>
      </c>
    </row>
    <row r="6933" spans="1:11">
      <c r="A6933" s="4">
        <v>42011</v>
      </c>
      <c r="B6933" t="s">
        <v>9960</v>
      </c>
      <c r="C6933" s="5">
        <f>IF($F$2=0," - ",Tabla1[[#This Row],[Base Precio de Lista neto]])</f>
        <v>4371.0626000000002</v>
      </c>
      <c r="D6933" s="5">
        <f>IF($F$2=0," - ",Tabla1[[#This Row],[Base Precio de Lista neto]]*(1-$F$2))</f>
        <v>3059.7438200000001</v>
      </c>
      <c r="E6933" s="5">
        <f>IF($F$2=0," - ",Tabla1[[#This Row],[Base para Mejor precio]]*(1-$F$2))</f>
        <v>2753.7694379999998</v>
      </c>
      <c r="F6933" s="4" t="s">
        <v>6</v>
      </c>
      <c r="G6933" s="16" t="s">
        <v>6131</v>
      </c>
      <c r="H6933" s="5">
        <f>IFERROR(IF($F$3=0,"-",Tabla1[[#This Row],[Precio de Cliente neto]]*(1+$F$3)),"-")</f>
        <v>4589.6157300000004</v>
      </c>
      <c r="I6933" s="5">
        <v>4371.0626000000002</v>
      </c>
      <c r="J6933" s="5">
        <v>3933.9563400000002</v>
      </c>
      <c r="K6933" s="26">
        <v>0.21</v>
      </c>
    </row>
    <row r="6934" spans="1:11">
      <c r="A6934" s="4">
        <v>42012</v>
      </c>
      <c r="B6934" t="s">
        <v>9961</v>
      </c>
      <c r="C6934" s="5">
        <f>IF($F$2=0," - ",Tabla1[[#This Row],[Base Precio de Lista neto]])</f>
        <v>4697.5910000000003</v>
      </c>
      <c r="D6934" s="5">
        <f>IF($F$2=0," - ",Tabla1[[#This Row],[Base Precio de Lista neto]]*(1-$F$2))</f>
        <v>3288.3137000000002</v>
      </c>
      <c r="E6934" s="5">
        <f>IF($F$2=0," - ",Tabla1[[#This Row],[Base para Mejor precio]]*(1-$F$2))</f>
        <v>2959.4823299999998</v>
      </c>
      <c r="F6934" s="4" t="s">
        <v>6</v>
      </c>
      <c r="G6934" s="16" t="s">
        <v>6131</v>
      </c>
      <c r="H6934" s="5">
        <f>IFERROR(IF($F$3=0,"-",Tabla1[[#This Row],[Precio de Cliente neto]]*(1+$F$3)),"-")</f>
        <v>4932.47055</v>
      </c>
      <c r="I6934" s="5">
        <v>4697.5910000000003</v>
      </c>
      <c r="J6934" s="5">
        <v>4227.8319000000001</v>
      </c>
      <c r="K6934" s="26">
        <v>0.21</v>
      </c>
    </row>
    <row r="6935" spans="1:11">
      <c r="A6935" s="4">
        <v>42013</v>
      </c>
      <c r="B6935" t="s">
        <v>9962</v>
      </c>
      <c r="C6935" s="5">
        <f>IF($F$2=0," - ",Tabla1[[#This Row],[Base Precio de Lista neto]])</f>
        <v>4831.3236999999999</v>
      </c>
      <c r="D6935" s="5">
        <f>IF($F$2=0," - ",Tabla1[[#This Row],[Base Precio de Lista neto]]*(1-$F$2))</f>
        <v>3381.9265899999996</v>
      </c>
      <c r="E6935" s="5">
        <f>IF($F$2=0," - ",Tabla1[[#This Row],[Base para Mejor precio]]*(1-$F$2))</f>
        <v>3043.7339309999998</v>
      </c>
      <c r="F6935" s="4" t="s">
        <v>6</v>
      </c>
      <c r="G6935" s="16" t="s">
        <v>6131</v>
      </c>
      <c r="H6935" s="5">
        <f>IFERROR(IF($F$3=0,"-",Tabla1[[#This Row],[Precio de Cliente neto]]*(1+$F$3)),"-")</f>
        <v>5072.8898849999996</v>
      </c>
      <c r="I6935" s="5">
        <v>4831.3236999999999</v>
      </c>
      <c r="J6935" s="5">
        <v>4348.1913299999997</v>
      </c>
      <c r="K6935" s="26">
        <v>0.21</v>
      </c>
    </row>
    <row r="6936" spans="1:11">
      <c r="A6936" s="4">
        <v>42014</v>
      </c>
      <c r="B6936" t="s">
        <v>9963</v>
      </c>
      <c r="C6936" s="5">
        <f>IF($F$2=0," - ",Tabla1[[#This Row],[Base Precio de Lista neto]])</f>
        <v>5231.3380999999999</v>
      </c>
      <c r="D6936" s="5">
        <f>IF($F$2=0," - ",Tabla1[[#This Row],[Base Precio de Lista neto]]*(1-$F$2))</f>
        <v>3661.9366699999996</v>
      </c>
      <c r="E6936" s="5">
        <f>IF($F$2=0," - ",Tabla1[[#This Row],[Base para Mejor precio]]*(1-$F$2))</f>
        <v>3295.7430029999996</v>
      </c>
      <c r="F6936" s="4" t="s">
        <v>6</v>
      </c>
      <c r="G6936" s="16" t="s">
        <v>6131</v>
      </c>
      <c r="H6936" s="5">
        <f>IFERROR(IF($F$3=0,"-",Tabla1[[#This Row],[Precio de Cliente neto]]*(1+$F$3)),"-")</f>
        <v>5492.9050049999996</v>
      </c>
      <c r="I6936" s="5">
        <v>5231.3380999999999</v>
      </c>
      <c r="J6936" s="5">
        <v>4708.2042899999997</v>
      </c>
      <c r="K6936" s="26">
        <v>0.21</v>
      </c>
    </row>
    <row r="6937" spans="1:11">
      <c r="A6937" s="4">
        <v>42015</v>
      </c>
      <c r="B6937" t="s">
        <v>9964</v>
      </c>
      <c r="C6937" s="5">
        <f>IF($F$2=0," - ",Tabla1[[#This Row],[Base Precio de Lista neto]])</f>
        <v>5231.3380999999999</v>
      </c>
      <c r="D6937" s="5">
        <f>IF($F$2=0," - ",Tabla1[[#This Row],[Base Precio de Lista neto]]*(1-$F$2))</f>
        <v>3661.9366699999996</v>
      </c>
      <c r="E6937" s="5">
        <f>IF($F$2=0," - ",Tabla1[[#This Row],[Base para Mejor precio]]*(1-$F$2))</f>
        <v>3295.7430029999996</v>
      </c>
      <c r="F6937" s="4" t="s">
        <v>6</v>
      </c>
      <c r="G6937" s="16" t="s">
        <v>6131</v>
      </c>
      <c r="H6937" s="5">
        <f>IFERROR(IF($F$3=0,"-",Tabla1[[#This Row],[Precio de Cliente neto]]*(1+$F$3)),"-")</f>
        <v>5492.9050049999996</v>
      </c>
      <c r="I6937" s="5">
        <v>5231.3380999999999</v>
      </c>
      <c r="J6937" s="5">
        <v>4708.2042899999997</v>
      </c>
      <c r="K6937" s="26">
        <v>0.21</v>
      </c>
    </row>
    <row r="6938" spans="1:11">
      <c r="A6938" s="4">
        <v>42016</v>
      </c>
      <c r="B6938" t="s">
        <v>9965</v>
      </c>
      <c r="C6938" s="5">
        <f>IF($F$2=0," - ",Tabla1[[#This Row],[Base Precio de Lista neto]])</f>
        <v>5290.1243999999997</v>
      </c>
      <c r="D6938" s="5">
        <f>IF($F$2=0," - ",Tabla1[[#This Row],[Base Precio de Lista neto]]*(1-$F$2))</f>
        <v>3703.0870799999993</v>
      </c>
      <c r="E6938" s="5">
        <f>IF($F$2=0," - ",Tabla1[[#This Row],[Base para Mejor precio]]*(1-$F$2))</f>
        <v>3332.7783719999998</v>
      </c>
      <c r="F6938" s="4" t="s">
        <v>6</v>
      </c>
      <c r="G6938" s="16" t="s">
        <v>6131</v>
      </c>
      <c r="H6938" s="5">
        <f>IFERROR(IF($F$3=0,"-",Tabla1[[#This Row],[Precio de Cliente neto]]*(1+$F$3)),"-")</f>
        <v>5554.630619999999</v>
      </c>
      <c r="I6938" s="5">
        <v>5290.1243999999997</v>
      </c>
      <c r="J6938" s="5">
        <v>4761.1119600000002</v>
      </c>
      <c r="K6938" s="26">
        <v>0.21</v>
      </c>
    </row>
    <row r="6939" spans="1:11">
      <c r="A6939" s="4">
        <v>42017</v>
      </c>
      <c r="B6939" t="s">
        <v>9966</v>
      </c>
      <c r="C6939" s="5">
        <f>IF($F$2=0," - ",Tabla1[[#This Row],[Base Precio de Lista neto]])</f>
        <v>5484.9859999999999</v>
      </c>
      <c r="D6939" s="5">
        <f>IF($F$2=0," - ",Tabla1[[#This Row],[Base Precio de Lista neto]]*(1-$F$2))</f>
        <v>3839.4901999999997</v>
      </c>
      <c r="E6939" s="5">
        <f>IF($F$2=0," - ",Tabla1[[#This Row],[Base para Mejor precio]]*(1-$F$2))</f>
        <v>3455.5411799999997</v>
      </c>
      <c r="F6939" s="4" t="s">
        <v>6</v>
      </c>
      <c r="G6939" s="16" t="s">
        <v>6131</v>
      </c>
      <c r="H6939" s="5">
        <f>IFERROR(IF($F$3=0,"-",Tabla1[[#This Row],[Precio de Cliente neto]]*(1+$F$3)),"-")</f>
        <v>5759.2352999999994</v>
      </c>
      <c r="I6939" s="5">
        <v>5484.9859999999999</v>
      </c>
      <c r="J6939" s="5">
        <v>4936.4874</v>
      </c>
      <c r="K6939" s="26">
        <v>0.21</v>
      </c>
    </row>
    <row r="6940" spans="1:11">
      <c r="A6940" s="4">
        <v>42018</v>
      </c>
      <c r="B6940" t="s">
        <v>9967</v>
      </c>
      <c r="C6940" s="5">
        <f>IF($F$2=0," - ",Tabla1[[#This Row],[Base Precio de Lista neto]])</f>
        <v>5763.0258999999996</v>
      </c>
      <c r="D6940" s="5">
        <f>IF($F$2=0," - ",Tabla1[[#This Row],[Base Precio de Lista neto]]*(1-$F$2))</f>
        <v>4034.1181299999994</v>
      </c>
      <c r="E6940" s="5">
        <f>IF($F$2=0," - ",Tabla1[[#This Row],[Base para Mejor precio]]*(1-$F$2))</f>
        <v>3630.7063170000001</v>
      </c>
      <c r="F6940" s="4" t="s">
        <v>6</v>
      </c>
      <c r="G6940" s="16" t="s">
        <v>6131</v>
      </c>
      <c r="H6940" s="5">
        <f>IFERROR(IF($F$3=0,"-",Tabla1[[#This Row],[Precio de Cliente neto]]*(1+$F$3)),"-")</f>
        <v>6051.1771949999993</v>
      </c>
      <c r="I6940" s="5">
        <v>5763.0258999999996</v>
      </c>
      <c r="J6940" s="5">
        <v>5186.7233100000003</v>
      </c>
      <c r="K6940" s="26">
        <v>0.21</v>
      </c>
    </row>
    <row r="6941" spans="1:11">
      <c r="A6941" s="4">
        <v>42019</v>
      </c>
      <c r="B6941" t="s">
        <v>9968</v>
      </c>
      <c r="C6941" s="5">
        <f>IF($F$2=0," - ",Tabla1[[#This Row],[Base Precio de Lista neto]])</f>
        <v>5994.9227000000001</v>
      </c>
      <c r="D6941" s="5">
        <f>IF($F$2=0," - ",Tabla1[[#This Row],[Base Precio de Lista neto]]*(1-$F$2))</f>
        <v>4196.44589</v>
      </c>
      <c r="E6941" s="5">
        <f>IF($F$2=0," - ",Tabla1[[#This Row],[Base para Mejor precio]]*(1-$F$2))</f>
        <v>3776.801301</v>
      </c>
      <c r="F6941" s="4" t="s">
        <v>6</v>
      </c>
      <c r="G6941" s="16" t="s">
        <v>6131</v>
      </c>
      <c r="H6941" s="5">
        <f>IFERROR(IF($F$3=0,"-",Tabla1[[#This Row],[Precio de Cliente neto]]*(1+$F$3)),"-")</f>
        <v>6294.6688350000004</v>
      </c>
      <c r="I6941" s="5">
        <v>5994.9227000000001</v>
      </c>
      <c r="J6941" s="5">
        <v>5395.4304300000003</v>
      </c>
      <c r="K6941" s="26">
        <v>0.21</v>
      </c>
    </row>
    <row r="6942" spans="1:11">
      <c r="A6942" s="4">
        <v>42020</v>
      </c>
      <c r="B6942" t="s">
        <v>9969</v>
      </c>
      <c r="C6942" s="5">
        <f>IF($F$2=0," - ",Tabla1[[#This Row],[Base Precio de Lista neto]])</f>
        <v>6087.8010000000004</v>
      </c>
      <c r="D6942" s="5">
        <f>IF($F$2=0," - ",Tabla1[[#This Row],[Base Precio de Lista neto]]*(1-$F$2))</f>
        <v>4261.4606999999996</v>
      </c>
      <c r="E6942" s="5">
        <f>IF($F$2=0," - ",Tabla1[[#This Row],[Base para Mejor precio]]*(1-$F$2))</f>
        <v>3835.3146299999999</v>
      </c>
      <c r="F6942" s="4" t="s">
        <v>6</v>
      </c>
      <c r="G6942" s="16" t="s">
        <v>6131</v>
      </c>
      <c r="H6942" s="5">
        <f>IFERROR(IF($F$3=0,"-",Tabla1[[#This Row],[Precio de Cliente neto]]*(1+$F$3)),"-")</f>
        <v>6392.1910499999994</v>
      </c>
      <c r="I6942" s="5">
        <v>6087.8010000000004</v>
      </c>
      <c r="J6942" s="5">
        <v>5479.0209000000004</v>
      </c>
      <c r="K6942" s="26">
        <v>0.21</v>
      </c>
    </row>
    <row r="6943" spans="1:11">
      <c r="A6943" s="4">
        <v>42021</v>
      </c>
      <c r="B6943" t="s">
        <v>9970</v>
      </c>
      <c r="C6943" s="5">
        <f>IF($F$2=0," - ",Tabla1[[#This Row],[Base Precio de Lista neto]])</f>
        <v>6245.9263000000001</v>
      </c>
      <c r="D6943" s="5">
        <f>IF($F$2=0," - ",Tabla1[[#This Row],[Base Precio de Lista neto]]*(1-$F$2))</f>
        <v>4372.1484099999998</v>
      </c>
      <c r="E6943" s="5">
        <f>IF($F$2=0," - ",Tabla1[[#This Row],[Base para Mejor precio]]*(1-$F$2))</f>
        <v>3934.9335689999998</v>
      </c>
      <c r="F6943" s="4" t="s">
        <v>6</v>
      </c>
      <c r="G6943" s="16" t="s">
        <v>6131</v>
      </c>
      <c r="H6943" s="5">
        <f>IFERROR(IF($F$3=0,"-",Tabla1[[#This Row],[Precio de Cliente neto]]*(1+$F$3)),"-")</f>
        <v>6558.2226149999997</v>
      </c>
      <c r="I6943" s="5">
        <v>6245.9263000000001</v>
      </c>
      <c r="J6943" s="5">
        <v>5621.33367</v>
      </c>
      <c r="K6943" s="26">
        <v>0.21</v>
      </c>
    </row>
    <row r="6944" spans="1:11">
      <c r="A6944" s="4">
        <v>42022</v>
      </c>
      <c r="B6944" t="s">
        <v>9971</v>
      </c>
      <c r="C6944" s="5">
        <f>IF($F$2=0," - ",Tabla1[[#This Row],[Base Precio de Lista neto]])</f>
        <v>6841.9757</v>
      </c>
      <c r="D6944" s="5">
        <f>IF($F$2=0," - ",Tabla1[[#This Row],[Base Precio de Lista neto]]*(1-$F$2))</f>
        <v>4789.3829900000001</v>
      </c>
      <c r="E6944" s="5">
        <f>IF($F$2=0," - ",Tabla1[[#This Row],[Base para Mejor precio]]*(1-$F$2))</f>
        <v>4310.4446909999997</v>
      </c>
      <c r="F6944" s="4" t="s">
        <v>6</v>
      </c>
      <c r="G6944" s="16" t="s">
        <v>6131</v>
      </c>
      <c r="H6944" s="5">
        <f>IFERROR(IF($F$3=0,"-",Tabla1[[#This Row],[Precio de Cliente neto]]*(1+$F$3)),"-")</f>
        <v>7184.0744850000001</v>
      </c>
      <c r="I6944" s="5">
        <v>6841.9757</v>
      </c>
      <c r="J6944" s="5">
        <v>6157.7781299999997</v>
      </c>
      <c r="K6944" s="26">
        <v>0.21</v>
      </c>
    </row>
    <row r="6945" spans="1:11">
      <c r="A6945" s="4">
        <v>42023</v>
      </c>
      <c r="B6945" t="s">
        <v>9972</v>
      </c>
      <c r="C6945" s="5">
        <f>IF($F$2=0," - ",Tabla1[[#This Row],[Base Precio de Lista neto]])</f>
        <v>6976.0021999999999</v>
      </c>
      <c r="D6945" s="5">
        <f>IF($F$2=0," - ",Tabla1[[#This Row],[Base Precio de Lista neto]]*(1-$F$2))</f>
        <v>4883.20154</v>
      </c>
      <c r="E6945" s="5">
        <f>IF($F$2=0," - ",Tabla1[[#This Row],[Base para Mejor precio]]*(1-$F$2))</f>
        <v>4394.8813859999991</v>
      </c>
      <c r="F6945" s="4" t="s">
        <v>6</v>
      </c>
      <c r="G6945" s="16" t="s">
        <v>6131</v>
      </c>
      <c r="H6945" s="5">
        <f>IFERROR(IF($F$3=0,"-",Tabla1[[#This Row],[Precio de Cliente neto]]*(1+$F$3)),"-")</f>
        <v>7324.80231</v>
      </c>
      <c r="I6945" s="5">
        <v>6976.0021999999999</v>
      </c>
      <c r="J6945" s="5">
        <v>6278.4019799999996</v>
      </c>
      <c r="K6945" s="26">
        <v>0.21</v>
      </c>
    </row>
    <row r="6946" spans="1:11">
      <c r="A6946" s="4">
        <v>42024</v>
      </c>
      <c r="B6946" t="s">
        <v>9973</v>
      </c>
      <c r="C6946" s="5">
        <f>IF($F$2=0," - ",Tabla1[[#This Row],[Base Precio de Lista neto]])</f>
        <v>7231.7035999999998</v>
      </c>
      <c r="D6946" s="5">
        <f>IF($F$2=0," - ",Tabla1[[#This Row],[Base Precio de Lista neto]]*(1-$F$2))</f>
        <v>5062.1925199999996</v>
      </c>
      <c r="E6946" s="5">
        <f>IF($F$2=0," - ",Tabla1[[#This Row],[Base para Mejor precio]]*(1-$F$2))</f>
        <v>4555.9732679999997</v>
      </c>
      <c r="F6946" s="4" t="s">
        <v>6</v>
      </c>
      <c r="G6946" s="16" t="s">
        <v>6131</v>
      </c>
      <c r="H6946" s="5">
        <f>IFERROR(IF($F$3=0,"-",Tabla1[[#This Row],[Precio de Cliente neto]]*(1+$F$3)),"-")</f>
        <v>7593.288779999999</v>
      </c>
      <c r="I6946" s="5">
        <v>7231.7035999999998</v>
      </c>
      <c r="J6946" s="5">
        <v>6508.5332399999998</v>
      </c>
      <c r="K6946" s="26">
        <v>0.21</v>
      </c>
    </row>
    <row r="6947" spans="1:11">
      <c r="A6947" s="4">
        <v>42025</v>
      </c>
      <c r="B6947" t="s">
        <v>9974</v>
      </c>
      <c r="C6947" s="5">
        <f>IF($F$2=0," - ",Tabla1[[#This Row],[Base Precio de Lista neto]])</f>
        <v>7387.7722999999996</v>
      </c>
      <c r="D6947" s="5">
        <f>IF($F$2=0," - ",Tabla1[[#This Row],[Base Precio de Lista neto]]*(1-$F$2))</f>
        <v>5171.4406099999997</v>
      </c>
      <c r="E6947" s="5">
        <f>IF($F$2=0," - ",Tabla1[[#This Row],[Base para Mejor precio]]*(1-$F$2))</f>
        <v>4654.2965489999997</v>
      </c>
      <c r="F6947" s="4" t="s">
        <v>6</v>
      </c>
      <c r="G6947" s="16" t="s">
        <v>6131</v>
      </c>
      <c r="H6947" s="5">
        <f>IFERROR(IF($F$3=0,"-",Tabla1[[#This Row],[Precio de Cliente neto]]*(1+$F$3)),"-")</f>
        <v>7757.1609149999995</v>
      </c>
      <c r="I6947" s="5">
        <v>7387.7722999999996</v>
      </c>
      <c r="J6947" s="5">
        <v>6648.9950699999999</v>
      </c>
      <c r="K6947" s="26">
        <v>0.21</v>
      </c>
    </row>
    <row r="6948" spans="1:11">
      <c r="A6948" s="4">
        <v>42026</v>
      </c>
      <c r="B6948" t="s">
        <v>9975</v>
      </c>
      <c r="C6948" s="5">
        <f>IF($F$2=0," - ",Tabla1[[#This Row],[Base Precio de Lista neto]])</f>
        <v>7561.4773999999998</v>
      </c>
      <c r="D6948" s="5">
        <f>IF($F$2=0," - ",Tabla1[[#This Row],[Base Precio de Lista neto]]*(1-$F$2))</f>
        <v>5293.0341799999997</v>
      </c>
      <c r="E6948" s="5">
        <f>IF($F$2=0," - ",Tabla1[[#This Row],[Base para Mejor precio]]*(1-$F$2))</f>
        <v>4763.7307620000001</v>
      </c>
      <c r="F6948" s="4" t="s">
        <v>6</v>
      </c>
      <c r="G6948" s="16" t="s">
        <v>6131</v>
      </c>
      <c r="H6948" s="5">
        <f>IFERROR(IF($F$3=0,"-",Tabla1[[#This Row],[Precio de Cliente neto]]*(1+$F$3)),"-")</f>
        <v>7939.5512699999999</v>
      </c>
      <c r="I6948" s="5">
        <v>7561.4773999999998</v>
      </c>
      <c r="J6948" s="5">
        <v>6805.3296600000003</v>
      </c>
      <c r="K6948" s="26">
        <v>0.21</v>
      </c>
    </row>
    <row r="6949" spans="1:11">
      <c r="A6949" s="4">
        <v>42027</v>
      </c>
      <c r="B6949" t="s">
        <v>9976</v>
      </c>
      <c r="C6949" s="5">
        <f>IF($F$2=0," - ",Tabla1[[#This Row],[Base Precio de Lista neto]])</f>
        <v>7917.9875000000002</v>
      </c>
      <c r="D6949" s="5">
        <f>IF($F$2=0," - ",Tabla1[[#This Row],[Base Precio de Lista neto]]*(1-$F$2))</f>
        <v>5542.5912499999995</v>
      </c>
      <c r="E6949" s="5">
        <f>IF($F$2=0," - ",Tabla1[[#This Row],[Base para Mejor precio]]*(1-$F$2))</f>
        <v>4988.3321249999999</v>
      </c>
      <c r="F6949" s="4" t="s">
        <v>6</v>
      </c>
      <c r="G6949" s="16" t="s">
        <v>6131</v>
      </c>
      <c r="H6949" s="5">
        <f>IFERROR(IF($F$3=0,"-",Tabla1[[#This Row],[Precio de Cliente neto]]*(1+$F$3)),"-")</f>
        <v>8313.8868750000001</v>
      </c>
      <c r="I6949" s="5">
        <v>7917.9875000000002</v>
      </c>
      <c r="J6949" s="5">
        <v>7126.1887500000003</v>
      </c>
      <c r="K6949" s="26">
        <v>0.21</v>
      </c>
    </row>
    <row r="6950" spans="1:11">
      <c r="A6950" s="4">
        <v>42028</v>
      </c>
      <c r="B6950" t="s">
        <v>9977</v>
      </c>
      <c r="C6950" s="5">
        <f>IF($F$2=0," - ",Tabla1[[#This Row],[Base Precio de Lista neto]])</f>
        <v>9098.3425999999999</v>
      </c>
      <c r="D6950" s="5">
        <f>IF($F$2=0," - ",Tabla1[[#This Row],[Base Precio de Lista neto]]*(1-$F$2))</f>
        <v>6368.8398199999992</v>
      </c>
      <c r="E6950" s="5">
        <f>IF($F$2=0," - ",Tabla1[[#This Row],[Base para Mejor precio]]*(1-$F$2))</f>
        <v>5731.9558379999999</v>
      </c>
      <c r="F6950" s="4" t="s">
        <v>6</v>
      </c>
      <c r="G6950" s="16" t="s">
        <v>6131</v>
      </c>
      <c r="H6950" s="5">
        <f>IFERROR(IF($F$3=0,"-",Tabla1[[#This Row],[Precio de Cliente neto]]*(1+$F$3)),"-")</f>
        <v>9553.2597299999979</v>
      </c>
      <c r="I6950" s="5">
        <v>9098.3425999999999</v>
      </c>
      <c r="J6950" s="5">
        <v>8188.5083400000003</v>
      </c>
      <c r="K6950" s="26">
        <v>0.21</v>
      </c>
    </row>
    <row r="6951" spans="1:11">
      <c r="A6951" s="4">
        <v>42029</v>
      </c>
      <c r="B6951" t="s">
        <v>9978</v>
      </c>
      <c r="C6951" s="5">
        <f>IF($F$2=0," - ",Tabla1[[#This Row],[Base Precio de Lista neto]])</f>
        <v>9486.0097000000005</v>
      </c>
      <c r="D6951" s="5">
        <f>IF($F$2=0," - ",Tabla1[[#This Row],[Base Precio de Lista neto]]*(1-$F$2))</f>
        <v>6640.2067900000002</v>
      </c>
      <c r="E6951" s="5">
        <f>IF($F$2=0," - ",Tabla1[[#This Row],[Base para Mejor precio]]*(1-$F$2))</f>
        <v>5976.1861109999991</v>
      </c>
      <c r="F6951" s="4" t="s">
        <v>6</v>
      </c>
      <c r="G6951" s="16" t="s">
        <v>6131</v>
      </c>
      <c r="H6951" s="5">
        <f>IFERROR(IF($F$3=0,"-",Tabla1[[#This Row],[Precio de Cliente neto]]*(1+$F$3)),"-")</f>
        <v>9960.3101850000003</v>
      </c>
      <c r="I6951" s="5">
        <v>9486.0097000000005</v>
      </c>
      <c r="J6951" s="5">
        <v>8537.4087299999992</v>
      </c>
      <c r="K6951" s="26">
        <v>0.21</v>
      </c>
    </row>
    <row r="6952" spans="1:11">
      <c r="A6952" s="4">
        <v>42030</v>
      </c>
      <c r="B6952" t="s">
        <v>9979</v>
      </c>
      <c r="C6952" s="5">
        <f>IF($F$2=0," - ",Tabla1[[#This Row],[Base Precio de Lista neto]])</f>
        <v>9669.1093000000001</v>
      </c>
      <c r="D6952" s="5">
        <f>IF($F$2=0," - ",Tabla1[[#This Row],[Base Precio de Lista neto]]*(1-$F$2))</f>
        <v>6768.3765100000001</v>
      </c>
      <c r="E6952" s="5">
        <f>IF($F$2=0," - ",Tabla1[[#This Row],[Base para Mejor precio]]*(1-$F$2))</f>
        <v>6091.5388589999993</v>
      </c>
      <c r="F6952" s="4" t="s">
        <v>6</v>
      </c>
      <c r="G6952" s="16" t="s">
        <v>6131</v>
      </c>
      <c r="H6952" s="5">
        <f>IFERROR(IF($F$3=0,"-",Tabla1[[#This Row],[Precio de Cliente neto]]*(1+$F$3)),"-")</f>
        <v>10152.564764999999</v>
      </c>
      <c r="I6952" s="5">
        <v>9669.1093000000001</v>
      </c>
      <c r="J6952" s="5">
        <v>8702.1983700000001</v>
      </c>
      <c r="K6952" s="26">
        <v>0.21</v>
      </c>
    </row>
    <row r="6953" spans="1:11">
      <c r="A6953" s="4">
        <v>42031</v>
      </c>
      <c r="B6953" t="s">
        <v>9980</v>
      </c>
      <c r="C6953" s="5">
        <f>IF($F$2=0," - ",Tabla1[[#This Row],[Base Precio de Lista neto]])</f>
        <v>10456.5047</v>
      </c>
      <c r="D6953" s="5">
        <f>IF($F$2=0," - ",Tabla1[[#This Row],[Base Precio de Lista neto]]*(1-$F$2))</f>
        <v>7319.5532899999989</v>
      </c>
      <c r="E6953" s="5">
        <f>IF($F$2=0," - ",Tabla1[[#This Row],[Base para Mejor precio]]*(1-$F$2))</f>
        <v>6587.5979610000004</v>
      </c>
      <c r="F6953" s="4" t="s">
        <v>6</v>
      </c>
      <c r="G6953" s="16" t="s">
        <v>6131</v>
      </c>
      <c r="H6953" s="5">
        <f>IFERROR(IF($F$3=0,"-",Tabla1[[#This Row],[Precio de Cliente neto]]*(1+$F$3)),"-")</f>
        <v>10979.329934999998</v>
      </c>
      <c r="I6953" s="5">
        <v>10456.5047</v>
      </c>
      <c r="J6953" s="5">
        <v>9410.8542300000008</v>
      </c>
      <c r="K6953" s="26">
        <v>0.21</v>
      </c>
    </row>
    <row r="6954" spans="1:11">
      <c r="A6954" s="4">
        <v>42032</v>
      </c>
      <c r="B6954" t="s">
        <v>9981</v>
      </c>
      <c r="C6954" s="5">
        <f>IF($F$2=0," - ",Tabla1[[#This Row],[Base Precio de Lista neto]])</f>
        <v>11161.6036</v>
      </c>
      <c r="D6954" s="5">
        <f>IF($F$2=0," - ",Tabla1[[#This Row],[Base Precio de Lista neto]]*(1-$F$2))</f>
        <v>7813.1225199999999</v>
      </c>
      <c r="E6954" s="5">
        <f>IF($F$2=0," - ",Tabla1[[#This Row],[Base para Mejor precio]]*(1-$F$2))</f>
        <v>7031.8102680000002</v>
      </c>
      <c r="F6954" s="4" t="s">
        <v>6</v>
      </c>
      <c r="G6954" s="16" t="s">
        <v>6131</v>
      </c>
      <c r="H6954" s="5">
        <f>IFERROR(IF($F$3=0,"-",Tabla1[[#This Row],[Precio de Cliente neto]]*(1+$F$3)),"-")</f>
        <v>11719.683779999999</v>
      </c>
      <c r="I6954" s="5">
        <v>11161.6036</v>
      </c>
      <c r="J6954" s="5">
        <v>10045.443240000001</v>
      </c>
      <c r="K6954" s="26">
        <v>0.21</v>
      </c>
    </row>
    <row r="6955" spans="1:11">
      <c r="A6955" s="4">
        <v>42033</v>
      </c>
      <c r="B6955" t="s">
        <v>9982</v>
      </c>
      <c r="C6955" s="5">
        <f>IF($F$2=0," - ",Tabla1[[#This Row],[Base Precio de Lista neto]])</f>
        <v>12049.213100000001</v>
      </c>
      <c r="D6955" s="5">
        <f>IF($F$2=0," - ",Tabla1[[#This Row],[Base Precio de Lista neto]]*(1-$F$2))</f>
        <v>8434.4491699999999</v>
      </c>
      <c r="E6955" s="5">
        <f>IF($F$2=0," - ",Tabla1[[#This Row],[Base para Mejor precio]]*(1-$F$2))</f>
        <v>7591.0042529999992</v>
      </c>
      <c r="F6955" s="4" t="s">
        <v>6</v>
      </c>
      <c r="G6955" s="16" t="s">
        <v>6131</v>
      </c>
      <c r="H6955" s="5">
        <f>IFERROR(IF($F$3=0,"-",Tabla1[[#This Row],[Precio de Cliente neto]]*(1+$F$3)),"-")</f>
        <v>12651.673755</v>
      </c>
      <c r="I6955" s="5">
        <v>12049.213100000001</v>
      </c>
      <c r="J6955" s="5">
        <v>10844.291789999999</v>
      </c>
      <c r="K6955" s="26">
        <v>0.21</v>
      </c>
    </row>
    <row r="6956" spans="1:11">
      <c r="A6956" s="4">
        <v>42034</v>
      </c>
      <c r="B6956" t="s">
        <v>9983</v>
      </c>
      <c r="C6956" s="5">
        <f>IF($F$2=0," - ",Tabla1[[#This Row],[Base Precio de Lista neto]])</f>
        <v>13949.9483</v>
      </c>
      <c r="D6956" s="5">
        <f>IF($F$2=0," - ",Tabla1[[#This Row],[Base Precio de Lista neto]]*(1-$F$2))</f>
        <v>9764.9638099999993</v>
      </c>
      <c r="E6956" s="5">
        <f>IF($F$2=0," - ",Tabla1[[#This Row],[Base para Mejor precio]]*(1-$F$2))</f>
        <v>8788.4674290000003</v>
      </c>
      <c r="F6956" s="4" t="s">
        <v>6</v>
      </c>
      <c r="G6956" s="16" t="s">
        <v>6131</v>
      </c>
      <c r="H6956" s="5">
        <f>IFERROR(IF($F$3=0,"-",Tabla1[[#This Row],[Precio de Cliente neto]]*(1+$F$3)),"-")</f>
        <v>14647.445714999998</v>
      </c>
      <c r="I6956" s="5">
        <v>13949.9483</v>
      </c>
      <c r="J6956" s="5">
        <v>12554.95347</v>
      </c>
      <c r="K6956" s="26">
        <v>0.21</v>
      </c>
    </row>
    <row r="6957" spans="1:11">
      <c r="A6957" s="4">
        <v>42035</v>
      </c>
      <c r="B6957" t="s">
        <v>9984</v>
      </c>
      <c r="C6957" s="5">
        <f>IF($F$2=0," - ",Tabla1[[#This Row],[Base Precio de Lista neto]])</f>
        <v>14680.6096</v>
      </c>
      <c r="D6957" s="5">
        <f>IF($F$2=0," - ",Tabla1[[#This Row],[Base Precio de Lista neto]]*(1-$F$2))</f>
        <v>10276.426719999999</v>
      </c>
      <c r="E6957" s="5">
        <f>IF($F$2=0," - ",Tabla1[[#This Row],[Base para Mejor precio]]*(1-$F$2))</f>
        <v>9248.7840479999995</v>
      </c>
      <c r="F6957" s="4" t="s">
        <v>6</v>
      </c>
      <c r="G6957" s="16" t="s">
        <v>6131</v>
      </c>
      <c r="H6957" s="5">
        <f>IFERROR(IF($F$3=0,"-",Tabla1[[#This Row],[Precio de Cliente neto]]*(1+$F$3)),"-")</f>
        <v>15414.640079999999</v>
      </c>
      <c r="I6957" s="5">
        <v>14680.6096</v>
      </c>
      <c r="J6957" s="5">
        <v>13212.548640000001</v>
      </c>
      <c r="K6957" s="26">
        <v>0.21</v>
      </c>
    </row>
    <row r="6958" spans="1:11">
      <c r="A6958" s="4">
        <v>42036</v>
      </c>
      <c r="B6958" t="s">
        <v>9985</v>
      </c>
      <c r="C6958" s="5">
        <f>IF($F$2=0," - ",Tabla1[[#This Row],[Base Precio de Lista neto]])</f>
        <v>3388.9254999999998</v>
      </c>
      <c r="D6958" s="5">
        <f>IF($F$2=0," - ",Tabla1[[#This Row],[Base Precio de Lista neto]]*(1-$F$2))</f>
        <v>2372.2478499999997</v>
      </c>
      <c r="E6958" s="5">
        <f>IF($F$2=0," - ",Tabla1[[#This Row],[Base para Mejor precio]]*(1-$F$2))</f>
        <v>2135.0230649999999</v>
      </c>
      <c r="F6958" s="4" t="s">
        <v>6</v>
      </c>
      <c r="G6958" s="16" t="s">
        <v>6131</v>
      </c>
      <c r="H6958" s="5">
        <f>IFERROR(IF($F$3=0,"-",Tabla1[[#This Row],[Precio de Cliente neto]]*(1+$F$3)),"-")</f>
        <v>3558.3717749999996</v>
      </c>
      <c r="I6958" s="5">
        <v>3388.9254999999998</v>
      </c>
      <c r="J6958" s="5">
        <v>3050.0329499999998</v>
      </c>
      <c r="K6958" s="26">
        <v>0.21</v>
      </c>
    </row>
    <row r="6959" spans="1:11">
      <c r="A6959" s="4">
        <v>42037</v>
      </c>
      <c r="B6959" t="s">
        <v>9986</v>
      </c>
      <c r="C6959" s="5">
        <f>IF($F$2=0," - ",Tabla1[[#This Row],[Base Precio de Lista neto]])</f>
        <v>4151.0789000000004</v>
      </c>
      <c r="D6959" s="5">
        <f>IF($F$2=0," - ",Tabla1[[#This Row],[Base Precio de Lista neto]]*(1-$F$2))</f>
        <v>2905.7552300000002</v>
      </c>
      <c r="E6959" s="5">
        <f>IF($F$2=0," - ",Tabla1[[#This Row],[Base para Mejor precio]]*(1-$F$2))</f>
        <v>2615.1797069999998</v>
      </c>
      <c r="F6959" s="4" t="s">
        <v>6</v>
      </c>
      <c r="G6959" s="16" t="s">
        <v>6131</v>
      </c>
      <c r="H6959" s="5">
        <f>IFERROR(IF($F$3=0,"-",Tabla1[[#This Row],[Precio de Cliente neto]]*(1+$F$3)),"-")</f>
        <v>4358.6328450000001</v>
      </c>
      <c r="I6959" s="5">
        <v>4151.0789000000004</v>
      </c>
      <c r="J6959" s="5">
        <v>3735.9710100000002</v>
      </c>
      <c r="K6959" s="26">
        <v>0.21</v>
      </c>
    </row>
    <row r="6960" spans="1:11">
      <c r="A6960" s="4">
        <v>42040</v>
      </c>
      <c r="B6960" t="s">
        <v>9987</v>
      </c>
      <c r="C6960" s="5">
        <f>IF($F$2=0," - ",Tabla1[[#This Row],[Base Precio de Lista neto]])</f>
        <v>13200.121499999999</v>
      </c>
      <c r="D6960" s="5">
        <f>IF($F$2=0," - ",Tabla1[[#This Row],[Base Precio de Lista neto]]*(1-$F$2))</f>
        <v>9240.0850499999997</v>
      </c>
      <c r="E6960" s="5">
        <f>IF($F$2=0," - ",Tabla1[[#This Row],[Base para Mejor precio]]*(1-$F$2))</f>
        <v>8316.0765449999999</v>
      </c>
      <c r="F6960" s="4" t="s">
        <v>6</v>
      </c>
      <c r="G6960" s="16" t="s">
        <v>6131</v>
      </c>
      <c r="H6960" s="5">
        <f>IFERROR(IF($F$3=0,"-",Tabla1[[#This Row],[Precio de Cliente neto]]*(1+$F$3)),"-")</f>
        <v>13860.127574999999</v>
      </c>
      <c r="I6960" s="5">
        <v>13200.121499999999</v>
      </c>
      <c r="J6960" s="5">
        <v>11880.109350000001</v>
      </c>
      <c r="K6960" s="26">
        <v>0.21</v>
      </c>
    </row>
    <row r="6961" spans="1:11">
      <c r="A6961" s="4">
        <v>42041</v>
      </c>
      <c r="B6961" t="s">
        <v>9988</v>
      </c>
      <c r="C6961" s="5">
        <f>IF($F$2=0," - ",Tabla1[[#This Row],[Base Precio de Lista neto]])</f>
        <v>14010.642599999999</v>
      </c>
      <c r="D6961" s="5">
        <f>IF($F$2=0," - ",Tabla1[[#This Row],[Base Precio de Lista neto]]*(1-$F$2))</f>
        <v>9807.449819999998</v>
      </c>
      <c r="E6961" s="5">
        <f>IF($F$2=0," - ",Tabla1[[#This Row],[Base para Mejor precio]]*(1-$F$2))</f>
        <v>8826.7048379999997</v>
      </c>
      <c r="F6961" s="4" t="s">
        <v>6</v>
      </c>
      <c r="G6961" s="16" t="s">
        <v>6131</v>
      </c>
      <c r="H6961" s="5">
        <f>IFERROR(IF($F$3=0,"-",Tabla1[[#This Row],[Precio de Cliente neto]]*(1+$F$3)),"-")</f>
        <v>14711.174729999997</v>
      </c>
      <c r="I6961" s="5">
        <v>14010.642599999999</v>
      </c>
      <c r="J6961" s="5">
        <v>12609.57834</v>
      </c>
      <c r="K6961" s="26">
        <v>0.21</v>
      </c>
    </row>
    <row r="6962" spans="1:11">
      <c r="A6962" s="4">
        <v>42042</v>
      </c>
      <c r="B6962" t="s">
        <v>9989</v>
      </c>
      <c r="C6962" s="5">
        <f>IF($F$2=0," - ",Tabla1[[#This Row],[Base Precio de Lista neto]])</f>
        <v>14841.7276</v>
      </c>
      <c r="D6962" s="5">
        <f>IF($F$2=0," - ",Tabla1[[#This Row],[Base Precio de Lista neto]]*(1-$F$2))</f>
        <v>10389.20932</v>
      </c>
      <c r="E6962" s="5">
        <f>IF($F$2=0," - ",Tabla1[[#This Row],[Base para Mejor precio]]*(1-$F$2))</f>
        <v>9350.288387999999</v>
      </c>
      <c r="F6962" s="4" t="s">
        <v>6</v>
      </c>
      <c r="G6962" s="16" t="s">
        <v>6131</v>
      </c>
      <c r="H6962" s="5">
        <f>IFERROR(IF($F$3=0,"-",Tabla1[[#This Row],[Precio de Cliente neto]]*(1+$F$3)),"-")</f>
        <v>15583.813979999999</v>
      </c>
      <c r="I6962" s="5">
        <v>14841.7276</v>
      </c>
      <c r="J6962" s="5">
        <v>13357.554840000001</v>
      </c>
      <c r="K6962" s="26">
        <v>0.21</v>
      </c>
    </row>
    <row r="6963" spans="1:11">
      <c r="A6963" s="4">
        <v>42043</v>
      </c>
      <c r="B6963" t="s">
        <v>9990</v>
      </c>
      <c r="C6963" s="5">
        <f>IF($F$2=0," - ",Tabla1[[#This Row],[Base Precio de Lista neto]])</f>
        <v>16061.7842</v>
      </c>
      <c r="D6963" s="5">
        <f>IF($F$2=0," - ",Tabla1[[#This Row],[Base Precio de Lista neto]]*(1-$F$2))</f>
        <v>11243.248939999999</v>
      </c>
      <c r="E6963" s="5">
        <f>IF($F$2=0," - ",Tabla1[[#This Row],[Base para Mejor precio]]*(1-$F$2))</f>
        <v>10118.924046</v>
      </c>
      <c r="F6963" s="4" t="s">
        <v>6</v>
      </c>
      <c r="G6963" s="16" t="s">
        <v>6131</v>
      </c>
      <c r="H6963" s="5">
        <f>IFERROR(IF($F$3=0,"-",Tabla1[[#This Row],[Precio de Cliente neto]]*(1+$F$3)),"-")</f>
        <v>16864.87341</v>
      </c>
      <c r="I6963" s="5">
        <v>16061.7842</v>
      </c>
      <c r="J6963" s="5">
        <v>14455.60578</v>
      </c>
      <c r="K6963" s="26">
        <v>0.21</v>
      </c>
    </row>
    <row r="6964" spans="1:11">
      <c r="A6964" s="4">
        <v>42044</v>
      </c>
      <c r="B6964" t="s">
        <v>9991</v>
      </c>
      <c r="C6964" s="5">
        <f>IF($F$2=0," - ",Tabla1[[#This Row],[Base Precio de Lista neto]])</f>
        <v>17706.400799999999</v>
      </c>
      <c r="D6964" s="5">
        <f>IF($F$2=0," - ",Tabla1[[#This Row],[Base Precio de Lista neto]]*(1-$F$2))</f>
        <v>12394.480559999998</v>
      </c>
      <c r="E6964" s="5">
        <f>IF($F$2=0," - ",Tabla1[[#This Row],[Base para Mejor precio]]*(1-$F$2))</f>
        <v>11155.032503999999</v>
      </c>
      <c r="F6964" s="4" t="s">
        <v>6</v>
      </c>
      <c r="G6964" s="16" t="s">
        <v>6131</v>
      </c>
      <c r="H6964" s="5">
        <f>IFERROR(IF($F$3=0,"-",Tabla1[[#This Row],[Precio de Cliente neto]]*(1+$F$3)),"-")</f>
        <v>18591.720839999998</v>
      </c>
      <c r="I6964" s="5">
        <v>17706.400799999999</v>
      </c>
      <c r="J6964" s="5">
        <v>15935.76072</v>
      </c>
      <c r="K6964" s="26">
        <v>0.21</v>
      </c>
    </row>
    <row r="6965" spans="1:11">
      <c r="A6965" s="4">
        <v>42045</v>
      </c>
      <c r="B6965" t="s">
        <v>9992</v>
      </c>
      <c r="C6965" s="5">
        <f>IF($F$2=0," - ",Tabla1[[#This Row],[Base Precio de Lista neto]])</f>
        <v>20173.944800000001</v>
      </c>
      <c r="D6965" s="5">
        <f>IF($F$2=0," - ",Tabla1[[#This Row],[Base Precio de Lista neto]]*(1-$F$2))</f>
        <v>14121.76136</v>
      </c>
      <c r="E6965" s="5">
        <f>IF($F$2=0," - ",Tabla1[[#This Row],[Base para Mejor precio]]*(1-$F$2))</f>
        <v>12709.585223999999</v>
      </c>
      <c r="F6965" s="4" t="s">
        <v>6</v>
      </c>
      <c r="G6965" s="16" t="s">
        <v>6131</v>
      </c>
      <c r="H6965" s="5">
        <f>IFERROR(IF($F$3=0,"-",Tabla1[[#This Row],[Precio de Cliente neto]]*(1+$F$3)),"-")</f>
        <v>21182.642039999999</v>
      </c>
      <c r="I6965" s="5">
        <v>20173.944800000001</v>
      </c>
      <c r="J6965" s="5">
        <v>18156.550319999998</v>
      </c>
      <c r="K6965" s="26">
        <v>0.21</v>
      </c>
    </row>
    <row r="6966" spans="1:11">
      <c r="A6966" s="4">
        <v>42046</v>
      </c>
      <c r="B6966" t="s">
        <v>9993</v>
      </c>
      <c r="C6966" s="5">
        <f>IF($F$2=0," - ",Tabla1[[#This Row],[Base Precio de Lista neto]])</f>
        <v>20752.2732</v>
      </c>
      <c r="D6966" s="5">
        <f>IF($F$2=0," - ",Tabla1[[#This Row],[Base Precio de Lista neto]]*(1-$F$2))</f>
        <v>14526.591239999998</v>
      </c>
      <c r="E6966" s="5">
        <f>IF($F$2=0," - ",Tabla1[[#This Row],[Base para Mejor precio]]*(1-$F$2))</f>
        <v>13073.932116</v>
      </c>
      <c r="F6966" s="4" t="s">
        <v>6</v>
      </c>
      <c r="G6966" s="16" t="s">
        <v>6131</v>
      </c>
      <c r="H6966" s="5">
        <f>IFERROR(IF($F$3=0,"-",Tabla1[[#This Row],[Precio de Cliente neto]]*(1+$F$3)),"-")</f>
        <v>21789.886859999999</v>
      </c>
      <c r="I6966" s="5">
        <v>20752.2732</v>
      </c>
      <c r="J6966" s="5">
        <v>18677.045880000001</v>
      </c>
      <c r="K6966" s="26">
        <v>0.21</v>
      </c>
    </row>
    <row r="6967" spans="1:11">
      <c r="A6967" s="4">
        <v>42047</v>
      </c>
      <c r="B6967" t="s">
        <v>9994</v>
      </c>
      <c r="C6967" s="5">
        <f>IF($F$2=0," - ",Tabla1[[#This Row],[Base Precio de Lista neto]])</f>
        <v>22482.129400000002</v>
      </c>
      <c r="D6967" s="5">
        <f>IF($F$2=0," - ",Tabla1[[#This Row],[Base Precio de Lista neto]]*(1-$F$2))</f>
        <v>15737.49058</v>
      </c>
      <c r="E6967" s="5">
        <f>IF($F$2=0," - ",Tabla1[[#This Row],[Base para Mejor precio]]*(1-$F$2))</f>
        <v>14163.741522</v>
      </c>
      <c r="F6967" s="4" t="s">
        <v>6</v>
      </c>
      <c r="G6967" s="16" t="s">
        <v>6131</v>
      </c>
      <c r="H6967" s="5">
        <f>IFERROR(IF($F$3=0,"-",Tabla1[[#This Row],[Precio de Cliente neto]]*(1+$F$3)),"-")</f>
        <v>23606.23587</v>
      </c>
      <c r="I6967" s="5">
        <v>22482.129400000002</v>
      </c>
      <c r="J6967" s="5">
        <v>20233.91646</v>
      </c>
      <c r="K6967" s="26">
        <v>0.21</v>
      </c>
    </row>
    <row r="6968" spans="1:11">
      <c r="A6968" s="4">
        <v>42048</v>
      </c>
      <c r="B6968" t="s">
        <v>9995</v>
      </c>
      <c r="C6968" s="5">
        <f>IF($F$2=0," - ",Tabla1[[#This Row],[Base Precio de Lista neto]])</f>
        <v>26515.4738</v>
      </c>
      <c r="D6968" s="5">
        <f>IF($F$2=0," - ",Tabla1[[#This Row],[Base Precio de Lista neto]]*(1-$F$2))</f>
        <v>18560.83166</v>
      </c>
      <c r="E6968" s="5">
        <f>IF($F$2=0," - ",Tabla1[[#This Row],[Base para Mejor precio]]*(1-$F$2))</f>
        <v>16704.748493999999</v>
      </c>
      <c r="F6968" s="4" t="s">
        <v>6</v>
      </c>
      <c r="G6968" s="16" t="s">
        <v>6131</v>
      </c>
      <c r="H6968" s="5">
        <f>IFERROR(IF($F$3=0,"-",Tabla1[[#This Row],[Precio de Cliente neto]]*(1+$F$3)),"-")</f>
        <v>27841.247490000002</v>
      </c>
      <c r="I6968" s="5">
        <v>26515.4738</v>
      </c>
      <c r="J6968" s="5">
        <v>23863.92642</v>
      </c>
      <c r="K6968" s="26">
        <v>0.21</v>
      </c>
    </row>
    <row r="6969" spans="1:11">
      <c r="A6969" s="4">
        <v>42049</v>
      </c>
      <c r="B6969" t="s">
        <v>9996</v>
      </c>
      <c r="C6969" s="5">
        <f>IF($F$2=0," - ",Tabla1[[#This Row],[Base Precio de Lista neto]])</f>
        <v>29395.098600000001</v>
      </c>
      <c r="D6969" s="5">
        <f>IF($F$2=0," - ",Tabla1[[#This Row],[Base Precio de Lista neto]]*(1-$F$2))</f>
        <v>20576.569019999999</v>
      </c>
      <c r="E6969" s="5">
        <f>IF($F$2=0," - ",Tabla1[[#This Row],[Base para Mejor precio]]*(1-$F$2))</f>
        <v>18518.912117999997</v>
      </c>
      <c r="F6969" s="4" t="s">
        <v>6</v>
      </c>
      <c r="G6969" s="16" t="s">
        <v>6131</v>
      </c>
      <c r="H6969" s="5">
        <f>IFERROR(IF($F$3=0,"-",Tabla1[[#This Row],[Precio de Cliente neto]]*(1+$F$3)),"-")</f>
        <v>30864.85353</v>
      </c>
      <c r="I6969" s="5">
        <v>29395.098600000001</v>
      </c>
      <c r="J6969" s="5">
        <v>26455.588739999999</v>
      </c>
      <c r="K6969" s="26">
        <v>0.21</v>
      </c>
    </row>
    <row r="6970" spans="1:11">
      <c r="A6970" s="4">
        <v>42050</v>
      </c>
      <c r="B6970" t="s">
        <v>9997</v>
      </c>
      <c r="C6970" s="5">
        <f>IF($F$2=0," - ",Tabla1[[#This Row],[Base Precio de Lista neto]])</f>
        <v>31702.4863</v>
      </c>
      <c r="D6970" s="5">
        <f>IF($F$2=0," - ",Tabla1[[#This Row],[Base Precio de Lista neto]]*(1-$F$2))</f>
        <v>22191.740409999999</v>
      </c>
      <c r="E6970" s="5">
        <f>IF($F$2=0," - ",Tabla1[[#This Row],[Base para Mejor precio]]*(1-$F$2))</f>
        <v>19972.566368999996</v>
      </c>
      <c r="F6970" s="4" t="s">
        <v>6</v>
      </c>
      <c r="G6970" s="16" t="s">
        <v>6131</v>
      </c>
      <c r="H6970" s="5">
        <f>IFERROR(IF($F$3=0,"-",Tabla1[[#This Row],[Precio de Cliente neto]]*(1+$F$3)),"-")</f>
        <v>33287.610614999998</v>
      </c>
      <c r="I6970" s="5">
        <v>31702.4863</v>
      </c>
      <c r="J6970" s="5">
        <v>28532.237669999999</v>
      </c>
      <c r="K6970" s="26">
        <v>0.21</v>
      </c>
    </row>
    <row r="6971" spans="1:11">
      <c r="A6971" s="4">
        <v>42051</v>
      </c>
      <c r="B6971" t="s">
        <v>9998</v>
      </c>
      <c r="C6971" s="5">
        <f>IF($F$2=0," - ",Tabla1[[#This Row],[Base Precio de Lista neto]])</f>
        <v>4000.1541000000002</v>
      </c>
      <c r="D6971" s="5">
        <f>IF($F$2=0," - ",Tabla1[[#This Row],[Base Precio de Lista neto]]*(1-$F$2))</f>
        <v>2800.1078699999998</v>
      </c>
      <c r="E6971" s="5">
        <f>IF($F$2=0," - ",Tabla1[[#This Row],[Base para Mejor precio]]*(1-$F$2))</f>
        <v>2520.0970830000001</v>
      </c>
      <c r="F6971" s="4" t="s">
        <v>6</v>
      </c>
      <c r="G6971" s="16" t="s">
        <v>6131</v>
      </c>
      <c r="H6971" s="5">
        <f>IFERROR(IF($F$3=0,"-",Tabla1[[#This Row],[Precio de Cliente neto]]*(1+$F$3)),"-")</f>
        <v>4200.1618049999997</v>
      </c>
      <c r="I6971" s="5">
        <v>4000.1541000000002</v>
      </c>
      <c r="J6971" s="5">
        <v>3600.1386900000002</v>
      </c>
      <c r="K6971" s="26">
        <v>0.21</v>
      </c>
    </row>
    <row r="6972" spans="1:11">
      <c r="A6972" s="4">
        <v>42052</v>
      </c>
      <c r="B6972" t="s">
        <v>9999</v>
      </c>
      <c r="C6972" s="5">
        <f>IF($F$2=0," - ",Tabla1[[#This Row],[Base Precio de Lista neto]])</f>
        <v>5061.5667000000003</v>
      </c>
      <c r="D6972" s="5">
        <f>IF($F$2=0," - ",Tabla1[[#This Row],[Base Precio de Lista neto]]*(1-$F$2))</f>
        <v>3543.0966899999999</v>
      </c>
      <c r="E6972" s="5">
        <f>IF($F$2=0," - ",Tabla1[[#This Row],[Base para Mejor precio]]*(1-$F$2))</f>
        <v>3188.7870209999996</v>
      </c>
      <c r="F6972" s="4" t="s">
        <v>6</v>
      </c>
      <c r="G6972" s="16" t="s">
        <v>6131</v>
      </c>
      <c r="H6972" s="5">
        <f>IFERROR(IF($F$3=0,"-",Tabla1[[#This Row],[Precio de Cliente neto]]*(1+$F$3)),"-")</f>
        <v>5314.6450349999996</v>
      </c>
      <c r="I6972" s="5">
        <v>5061.5667000000003</v>
      </c>
      <c r="J6972" s="5">
        <v>4555.41003</v>
      </c>
      <c r="K6972" s="26">
        <v>0.21</v>
      </c>
    </row>
    <row r="6973" spans="1:11">
      <c r="A6973" s="4">
        <v>42053</v>
      </c>
      <c r="B6973" t="s">
        <v>10000</v>
      </c>
      <c r="C6973" s="5">
        <f>IF($F$2=0," - ",Tabla1[[#This Row],[Base Precio de Lista neto]])</f>
        <v>739.6712</v>
      </c>
      <c r="D6973" s="5">
        <f>IF($F$2=0," - ",Tabla1[[#This Row],[Base Precio de Lista neto]]*(1-$F$2))</f>
        <v>517.76983999999993</v>
      </c>
      <c r="E6973" s="5">
        <f>IF($F$2=0," - ",Tabla1[[#This Row],[Base para Mejor precio]]*(1-$F$2))</f>
        <v>465.99285599999996</v>
      </c>
      <c r="F6973" s="4" t="s">
        <v>6</v>
      </c>
      <c r="G6973" s="16" t="s">
        <v>6131</v>
      </c>
      <c r="H6973" s="5">
        <f>IFERROR(IF($F$3=0,"-",Tabla1[[#This Row],[Precio de Cliente neto]]*(1+$F$3)),"-")</f>
        <v>776.6547599999999</v>
      </c>
      <c r="I6973" s="5">
        <v>739.6712</v>
      </c>
      <c r="J6973" s="5">
        <v>665.70407999999998</v>
      </c>
      <c r="K6973" s="26">
        <v>0.21</v>
      </c>
    </row>
    <row r="6974" spans="1:11">
      <c r="A6974" s="4">
        <v>42054</v>
      </c>
      <c r="B6974" t="s">
        <v>10001</v>
      </c>
      <c r="C6974" s="5">
        <f>IF($F$2=0," - ",Tabla1[[#This Row],[Base Precio de Lista neto]])</f>
        <v>831.99170000000004</v>
      </c>
      <c r="D6974" s="5">
        <f>IF($F$2=0," - ",Tabla1[[#This Row],[Base Precio de Lista neto]]*(1-$F$2))</f>
        <v>582.39418999999998</v>
      </c>
      <c r="E6974" s="5">
        <f>IF($F$2=0," - ",Tabla1[[#This Row],[Base para Mejor precio]]*(1-$F$2))</f>
        <v>524.15477099999998</v>
      </c>
      <c r="F6974" s="4" t="s">
        <v>6</v>
      </c>
      <c r="G6974" s="16" t="s">
        <v>6131</v>
      </c>
      <c r="H6974" s="5">
        <f>IFERROR(IF($F$3=0,"-",Tabla1[[#This Row],[Precio de Cliente neto]]*(1+$F$3)),"-")</f>
        <v>873.59128499999997</v>
      </c>
      <c r="I6974" s="5">
        <v>831.99170000000004</v>
      </c>
      <c r="J6974" s="5">
        <v>748.79253000000006</v>
      </c>
      <c r="K6974" s="26">
        <v>0.21</v>
      </c>
    </row>
    <row r="6975" spans="1:11">
      <c r="A6975" s="4">
        <v>42055</v>
      </c>
      <c r="B6975" t="s">
        <v>10002</v>
      </c>
      <c r="C6975" s="5">
        <f>IF($F$2=0," - ",Tabla1[[#This Row],[Base Precio de Lista neto]])</f>
        <v>735.21900000000005</v>
      </c>
      <c r="D6975" s="5">
        <f>IF($F$2=0," - ",Tabla1[[#This Row],[Base Precio de Lista neto]]*(1-$F$2))</f>
        <v>514.65330000000006</v>
      </c>
      <c r="E6975" s="5">
        <f>IF($F$2=0," - ",Tabla1[[#This Row],[Base para Mejor precio]]*(1-$F$2))</f>
        <v>463.18796999999995</v>
      </c>
      <c r="F6975" s="4" t="s">
        <v>6</v>
      </c>
      <c r="G6975" s="16" t="s">
        <v>6131</v>
      </c>
      <c r="H6975" s="5">
        <f>IFERROR(IF($F$3=0,"-",Tabla1[[#This Row],[Precio de Cliente neto]]*(1+$F$3)),"-")</f>
        <v>771.97995000000014</v>
      </c>
      <c r="I6975" s="5">
        <v>735.21900000000005</v>
      </c>
      <c r="J6975" s="5">
        <v>661.69709999999998</v>
      </c>
      <c r="K6975" s="26">
        <v>0.21</v>
      </c>
    </row>
    <row r="6976" spans="1:11">
      <c r="A6976" s="4">
        <v>42056</v>
      </c>
      <c r="B6976" t="s">
        <v>10003</v>
      </c>
      <c r="C6976" s="5">
        <f>IF($F$2=0," - ",Tabla1[[#This Row],[Base Precio de Lista neto]])</f>
        <v>826.22760000000005</v>
      </c>
      <c r="D6976" s="5">
        <f>IF($F$2=0," - ",Tabla1[[#This Row],[Base Precio de Lista neto]]*(1-$F$2))</f>
        <v>578.35932000000003</v>
      </c>
      <c r="E6976" s="5">
        <f>IF($F$2=0," - ",Tabla1[[#This Row],[Base para Mejor precio]]*(1-$F$2))</f>
        <v>520.52338799999995</v>
      </c>
      <c r="F6976" s="4" t="s">
        <v>6</v>
      </c>
      <c r="G6976" s="16" t="s">
        <v>6131</v>
      </c>
      <c r="H6976" s="5">
        <f>IFERROR(IF($F$3=0,"-",Tabla1[[#This Row],[Precio de Cliente neto]]*(1+$F$3)),"-")</f>
        <v>867.53898000000004</v>
      </c>
      <c r="I6976" s="5">
        <v>826.22760000000005</v>
      </c>
      <c r="J6976" s="5">
        <v>743.60483999999997</v>
      </c>
      <c r="K6976" s="26">
        <v>0.21</v>
      </c>
    </row>
    <row r="6977" spans="1:11">
      <c r="A6977" s="4">
        <v>42057</v>
      </c>
      <c r="B6977" t="s">
        <v>10004</v>
      </c>
      <c r="C6977" s="5">
        <f>IF($F$2=0," - ",Tabla1[[#This Row],[Base Precio de Lista neto]])</f>
        <v>762.74429999999995</v>
      </c>
      <c r="D6977" s="5">
        <f>IF($F$2=0," - ",Tabla1[[#This Row],[Base Precio de Lista neto]]*(1-$F$2))</f>
        <v>533.92100999999991</v>
      </c>
      <c r="E6977" s="5">
        <f>IF($F$2=0," - ",Tabla1[[#This Row],[Base para Mejor precio]]*(1-$F$2))</f>
        <v>480.528909</v>
      </c>
      <c r="F6977" s="4" t="s">
        <v>6</v>
      </c>
      <c r="G6977" s="16" t="s">
        <v>6131</v>
      </c>
      <c r="H6977" s="5">
        <f>IFERROR(IF($F$3=0,"-",Tabla1[[#This Row],[Precio de Cliente neto]]*(1+$F$3)),"-")</f>
        <v>800.88151499999981</v>
      </c>
      <c r="I6977" s="5">
        <v>762.74429999999995</v>
      </c>
      <c r="J6977" s="5">
        <v>686.46987000000001</v>
      </c>
      <c r="K6977" s="26">
        <v>0.21</v>
      </c>
    </row>
    <row r="6978" spans="1:11">
      <c r="A6978" s="4">
        <v>42058</v>
      </c>
      <c r="B6978" t="s">
        <v>10005</v>
      </c>
      <c r="C6978" s="5">
        <f>IF($F$2=0," - ",Tabla1[[#This Row],[Base Precio de Lista neto]])</f>
        <v>860.12929999999994</v>
      </c>
      <c r="D6978" s="5">
        <f>IF($F$2=0," - ",Tabla1[[#This Row],[Base Precio de Lista neto]]*(1-$F$2))</f>
        <v>602.09050999999988</v>
      </c>
      <c r="E6978" s="5">
        <f>IF($F$2=0," - ",Tabla1[[#This Row],[Base para Mejor precio]]*(1-$F$2))</f>
        <v>541.88145899999995</v>
      </c>
      <c r="F6978" s="4" t="s">
        <v>6</v>
      </c>
      <c r="G6978" s="16" t="s">
        <v>6131</v>
      </c>
      <c r="H6978" s="5">
        <f>IFERROR(IF($F$3=0,"-",Tabla1[[#This Row],[Precio de Cliente neto]]*(1+$F$3)),"-")</f>
        <v>903.13576499999976</v>
      </c>
      <c r="I6978" s="5">
        <v>860.12929999999994</v>
      </c>
      <c r="J6978" s="5">
        <v>774.11636999999996</v>
      </c>
      <c r="K6978" s="26">
        <v>0.21</v>
      </c>
    </row>
    <row r="6979" spans="1:11">
      <c r="A6979" s="4">
        <v>42059</v>
      </c>
      <c r="B6979" t="s">
        <v>10006</v>
      </c>
      <c r="C6979" s="5">
        <f>IF($F$2=0," - ",Tabla1[[#This Row],[Base Precio de Lista neto]])</f>
        <v>1240.9960000000001</v>
      </c>
      <c r="D6979" s="5">
        <f>IF($F$2=0," - ",Tabla1[[#This Row],[Base Precio de Lista neto]]*(1-$F$2))</f>
        <v>868.69720000000007</v>
      </c>
      <c r="E6979" s="5">
        <f>IF($F$2=0," - ",Tabla1[[#This Row],[Base para Mejor precio]]*(1-$F$2))</f>
        <v>781.82748000000004</v>
      </c>
      <c r="F6979" s="4" t="s">
        <v>6</v>
      </c>
      <c r="G6979" s="16" t="s">
        <v>6131</v>
      </c>
      <c r="H6979" s="5">
        <f>IFERROR(IF($F$3=0,"-",Tabla1[[#This Row],[Precio de Cliente neto]]*(1+$F$3)),"-")</f>
        <v>1303.0458000000001</v>
      </c>
      <c r="I6979" s="5">
        <v>1240.9960000000001</v>
      </c>
      <c r="J6979" s="5">
        <v>1116.8964000000001</v>
      </c>
      <c r="K6979" s="26">
        <v>0.21</v>
      </c>
    </row>
    <row r="6980" spans="1:11">
      <c r="A6980" s="4">
        <v>42060</v>
      </c>
      <c r="B6980" t="s">
        <v>10007</v>
      </c>
      <c r="C6980" s="5">
        <f>IF($F$2=0," - ",Tabla1[[#This Row],[Base Precio de Lista neto]])</f>
        <v>1983.4891</v>
      </c>
      <c r="D6980" s="5">
        <f>IF($F$2=0," - ",Tabla1[[#This Row],[Base Precio de Lista neto]]*(1-$F$2))</f>
        <v>1388.44237</v>
      </c>
      <c r="E6980" s="5">
        <f>IF($F$2=0," - ",Tabla1[[#This Row],[Base para Mejor precio]]*(1-$F$2))</f>
        <v>1249.598133</v>
      </c>
      <c r="F6980" s="4" t="s">
        <v>6</v>
      </c>
      <c r="G6980" s="16" t="s">
        <v>6131</v>
      </c>
      <c r="H6980" s="5">
        <f>IFERROR(IF($F$3=0,"-",Tabla1[[#This Row],[Precio de Cliente neto]]*(1+$F$3)),"-")</f>
        <v>2082.6635550000001</v>
      </c>
      <c r="I6980" s="5">
        <v>1983.4891</v>
      </c>
      <c r="J6980" s="5">
        <v>1785.1401900000001</v>
      </c>
      <c r="K6980" s="26">
        <v>0.21</v>
      </c>
    </row>
    <row r="6981" spans="1:11">
      <c r="A6981" s="4">
        <v>42061</v>
      </c>
      <c r="B6981" t="s">
        <v>10008</v>
      </c>
      <c r="C6981" s="5">
        <f>IF($F$2=0," - ",Tabla1[[#This Row],[Base Precio de Lista neto]])</f>
        <v>2608.5039000000002</v>
      </c>
      <c r="D6981" s="5">
        <f>IF($F$2=0," - ",Tabla1[[#This Row],[Base Precio de Lista neto]]*(1-$F$2))</f>
        <v>1825.95273</v>
      </c>
      <c r="E6981" s="5">
        <f>IF($F$2=0," - ",Tabla1[[#This Row],[Base para Mejor precio]]*(1-$F$2))</f>
        <v>1643.3574570000001</v>
      </c>
      <c r="F6981" s="4" t="s">
        <v>6</v>
      </c>
      <c r="G6981" s="16" t="s">
        <v>6131</v>
      </c>
      <c r="H6981" s="5">
        <f>IFERROR(IF($F$3=0,"-",Tabla1[[#This Row],[Precio de Cliente neto]]*(1+$F$3)),"-")</f>
        <v>2738.929095</v>
      </c>
      <c r="I6981" s="5">
        <v>2608.5039000000002</v>
      </c>
      <c r="J6981" s="5">
        <v>2347.6535100000001</v>
      </c>
      <c r="K6981" s="26">
        <v>0.21</v>
      </c>
    </row>
    <row r="6982" spans="1:11">
      <c r="A6982" s="4">
        <v>42062</v>
      </c>
      <c r="B6982" t="s">
        <v>10009</v>
      </c>
      <c r="C6982" s="5">
        <f>IF($F$2=0," - ",Tabla1[[#This Row],[Base Precio de Lista neto]])</f>
        <v>845.08190000000002</v>
      </c>
      <c r="D6982" s="5">
        <f>IF($F$2=0," - ",Tabla1[[#This Row],[Base Precio de Lista neto]]*(1-$F$2))</f>
        <v>591.55732999999998</v>
      </c>
      <c r="E6982" s="5">
        <f>IF($F$2=0," - ",Tabla1[[#This Row],[Base para Mejor precio]]*(1-$F$2))</f>
        <v>532.40159699999992</v>
      </c>
      <c r="F6982" s="4" t="s">
        <v>6</v>
      </c>
      <c r="G6982" s="16" t="s">
        <v>6131</v>
      </c>
      <c r="H6982" s="5">
        <f>IFERROR(IF($F$3=0,"-",Tabla1[[#This Row],[Precio de Cliente neto]]*(1+$F$3)),"-")</f>
        <v>887.33599499999991</v>
      </c>
      <c r="I6982" s="5">
        <v>845.08190000000002</v>
      </c>
      <c r="J6982" s="5">
        <v>760.57371000000001</v>
      </c>
      <c r="K6982" s="26">
        <v>0.21</v>
      </c>
    </row>
    <row r="6983" spans="1:11">
      <c r="A6983" s="4">
        <v>42063</v>
      </c>
      <c r="B6983" t="s">
        <v>10010</v>
      </c>
      <c r="C6983" s="5">
        <f>IF($F$2=0," - ",Tabla1[[#This Row],[Base Precio de Lista neto]])</f>
        <v>927.27739999999994</v>
      </c>
      <c r="D6983" s="5">
        <f>IF($F$2=0," - ",Tabla1[[#This Row],[Base Precio de Lista neto]]*(1-$F$2))</f>
        <v>649.09417999999994</v>
      </c>
      <c r="E6983" s="5">
        <f>IF($F$2=0," - ",Tabla1[[#This Row],[Base para Mejor precio]]*(1-$F$2))</f>
        <v>584.18476199999998</v>
      </c>
      <c r="F6983" s="4" t="s">
        <v>6</v>
      </c>
      <c r="G6983" s="16" t="s">
        <v>6131</v>
      </c>
      <c r="H6983" s="5">
        <f>IFERROR(IF($F$3=0,"-",Tabla1[[#This Row],[Precio de Cliente neto]]*(1+$F$3)),"-")</f>
        <v>973.64126999999985</v>
      </c>
      <c r="I6983" s="5">
        <v>927.27739999999994</v>
      </c>
      <c r="J6983" s="5">
        <v>834.54966000000002</v>
      </c>
      <c r="K6983" s="26">
        <v>0.21</v>
      </c>
    </row>
    <row r="6984" spans="1:11">
      <c r="A6984" s="4">
        <v>42064</v>
      </c>
      <c r="B6984" t="s">
        <v>10011</v>
      </c>
      <c r="C6984" s="5">
        <f>IF($F$2=0," - ",Tabla1[[#This Row],[Base Precio de Lista neto]])</f>
        <v>1413.2764999999999</v>
      </c>
      <c r="D6984" s="5">
        <f>IF($F$2=0," - ",Tabla1[[#This Row],[Base Precio de Lista neto]]*(1-$F$2))</f>
        <v>989.29354999999987</v>
      </c>
      <c r="E6984" s="5">
        <f>IF($F$2=0," - ",Tabla1[[#This Row],[Base para Mejor precio]]*(1-$F$2))</f>
        <v>890.364195</v>
      </c>
      <c r="F6984" s="4" t="s">
        <v>6</v>
      </c>
      <c r="G6984" s="16" t="s">
        <v>6131</v>
      </c>
      <c r="H6984" s="5">
        <f>IFERROR(IF($F$3=0,"-",Tabla1[[#This Row],[Precio de Cliente neto]]*(1+$F$3)),"-")</f>
        <v>1483.9403249999998</v>
      </c>
      <c r="I6984" s="5">
        <v>1413.2764999999999</v>
      </c>
      <c r="J6984" s="5">
        <v>1271.94885</v>
      </c>
      <c r="K6984" s="26">
        <v>0.21</v>
      </c>
    </row>
    <row r="6985" spans="1:11">
      <c r="A6985" s="4">
        <v>42065</v>
      </c>
      <c r="B6985" t="s">
        <v>10012</v>
      </c>
      <c r="C6985" s="5">
        <f>IF($F$2=0," - ",Tabla1[[#This Row],[Base Precio de Lista neto]])</f>
        <v>2168.5855999999999</v>
      </c>
      <c r="D6985" s="5">
        <f>IF($F$2=0," - ",Tabla1[[#This Row],[Base Precio de Lista neto]]*(1-$F$2))</f>
        <v>1518.0099199999997</v>
      </c>
      <c r="E6985" s="5">
        <f>IF($F$2=0," - ",Tabla1[[#This Row],[Base para Mejor precio]]*(1-$F$2))</f>
        <v>1366.208928</v>
      </c>
      <c r="F6985" s="4" t="s">
        <v>6</v>
      </c>
      <c r="G6985" s="16" t="s">
        <v>6131</v>
      </c>
      <c r="H6985" s="5">
        <f>IFERROR(IF($F$3=0,"-",Tabla1[[#This Row],[Precio de Cliente neto]]*(1+$F$3)),"-")</f>
        <v>2277.0148799999997</v>
      </c>
      <c r="I6985" s="5">
        <v>2168.5855999999999</v>
      </c>
      <c r="J6985" s="5">
        <v>1951.72704</v>
      </c>
      <c r="K6985" s="26">
        <v>0.21</v>
      </c>
    </row>
    <row r="6986" spans="1:11">
      <c r="A6986" s="4">
        <v>42066</v>
      </c>
      <c r="B6986" t="s">
        <v>10013</v>
      </c>
      <c r="C6986" s="5">
        <f>IF($F$2=0," - ",Tabla1[[#This Row],[Base Precio de Lista neto]])</f>
        <v>3575.7044999999998</v>
      </c>
      <c r="D6986" s="5">
        <f>IF($F$2=0," - ",Tabla1[[#This Row],[Base Precio de Lista neto]]*(1-$F$2))</f>
        <v>2502.9931499999998</v>
      </c>
      <c r="E6986" s="5">
        <f>IF($F$2=0," - ",Tabla1[[#This Row],[Base para Mejor precio]]*(1-$F$2))</f>
        <v>2252.693835</v>
      </c>
      <c r="F6986" s="4" t="s">
        <v>6</v>
      </c>
      <c r="G6986" s="16" t="s">
        <v>6131</v>
      </c>
      <c r="H6986" s="5">
        <f>IFERROR(IF($F$3=0,"-",Tabla1[[#This Row],[Precio de Cliente neto]]*(1+$F$3)),"-")</f>
        <v>3754.4897249999995</v>
      </c>
      <c r="I6986" s="5">
        <v>3575.7044999999998</v>
      </c>
      <c r="J6986" s="5">
        <v>3218.1340500000001</v>
      </c>
      <c r="K6986" s="26">
        <v>0.21</v>
      </c>
    </row>
    <row r="6987" spans="1:11">
      <c r="A6987" s="4">
        <v>42067</v>
      </c>
      <c r="B6987" t="s">
        <v>10014</v>
      </c>
      <c r="C6987" s="5">
        <f>IF($F$2=0," - ",Tabla1[[#This Row],[Base Precio de Lista neto]])</f>
        <v>1200.7101</v>
      </c>
      <c r="D6987" s="5">
        <f>IF($F$2=0," - ",Tabla1[[#This Row],[Base Precio de Lista neto]]*(1-$F$2))</f>
        <v>840.49707000000001</v>
      </c>
      <c r="E6987" s="5">
        <f>IF($F$2=0," - ",Tabla1[[#This Row],[Base para Mejor precio]]*(1-$F$2))</f>
        <v>756.44736299999988</v>
      </c>
      <c r="F6987" s="4" t="s">
        <v>6</v>
      </c>
      <c r="G6987" s="16" t="s">
        <v>6131</v>
      </c>
      <c r="H6987" s="5">
        <f>IFERROR(IF($F$3=0,"-",Tabla1[[#This Row],[Precio de Cliente neto]]*(1+$F$3)),"-")</f>
        <v>1260.7456050000001</v>
      </c>
      <c r="I6987" s="5">
        <v>1200.7101</v>
      </c>
      <c r="J6987" s="5">
        <v>1080.6390899999999</v>
      </c>
      <c r="K6987" s="26">
        <v>0.21</v>
      </c>
    </row>
    <row r="6988" spans="1:11">
      <c r="A6988" s="4">
        <v>42068</v>
      </c>
      <c r="B6988" t="s">
        <v>10015</v>
      </c>
      <c r="C6988" s="5">
        <f>IF($F$2=0," - ",Tabla1[[#This Row],[Base Precio de Lista neto]])</f>
        <v>1531.5328999999999</v>
      </c>
      <c r="D6988" s="5">
        <f>IF($F$2=0," - ",Tabla1[[#This Row],[Base Precio de Lista neto]]*(1-$F$2))</f>
        <v>1072.0730299999998</v>
      </c>
      <c r="E6988" s="5">
        <f>IF($F$2=0," - ",Tabla1[[#This Row],[Base para Mejor precio]]*(1-$F$2))</f>
        <v>964.86572699999988</v>
      </c>
      <c r="F6988" s="4" t="s">
        <v>6</v>
      </c>
      <c r="G6988" s="16" t="s">
        <v>6131</v>
      </c>
      <c r="H6988" s="5">
        <f>IFERROR(IF($F$3=0,"-",Tabla1[[#This Row],[Precio de Cliente neto]]*(1+$F$3)),"-")</f>
        <v>1608.1095449999998</v>
      </c>
      <c r="I6988" s="5">
        <v>1531.5328999999999</v>
      </c>
      <c r="J6988" s="5">
        <v>1378.37961</v>
      </c>
      <c r="K6988" s="26">
        <v>0.21</v>
      </c>
    </row>
    <row r="6989" spans="1:11">
      <c r="A6989" s="4">
        <v>42069</v>
      </c>
      <c r="B6989" t="s">
        <v>10016</v>
      </c>
      <c r="C6989" s="5">
        <f>IF($F$2=0," - ",Tabla1[[#This Row],[Base Precio de Lista neto]])</f>
        <v>2427.3728999999998</v>
      </c>
      <c r="D6989" s="5">
        <f>IF($F$2=0," - ",Tabla1[[#This Row],[Base Precio de Lista neto]]*(1-$F$2))</f>
        <v>1699.1610299999998</v>
      </c>
      <c r="E6989" s="5">
        <f>IF($F$2=0," - ",Tabla1[[#This Row],[Base para Mejor precio]]*(1-$F$2))</f>
        <v>1529.2449269999997</v>
      </c>
      <c r="F6989" s="4" t="s">
        <v>6</v>
      </c>
      <c r="G6989" s="16" t="s">
        <v>6131</v>
      </c>
      <c r="H6989" s="5">
        <f>IFERROR(IF($F$3=0,"-",Tabla1[[#This Row],[Precio de Cliente neto]]*(1+$F$3)),"-")</f>
        <v>2548.7415449999999</v>
      </c>
      <c r="I6989" s="5">
        <v>2427.3728999999998</v>
      </c>
      <c r="J6989" s="5">
        <v>2184.6356099999998</v>
      </c>
      <c r="K6989" s="26">
        <v>0.21</v>
      </c>
    </row>
    <row r="6990" spans="1:11">
      <c r="A6990" s="4">
        <v>42070</v>
      </c>
      <c r="B6990" t="s">
        <v>10017</v>
      </c>
      <c r="C6990" s="5">
        <f>IF($F$2=0," - ",Tabla1[[#This Row],[Base Precio de Lista neto]])</f>
        <v>3684.3247999999999</v>
      </c>
      <c r="D6990" s="5">
        <f>IF($F$2=0," - ",Tabla1[[#This Row],[Base Precio de Lista neto]]*(1-$F$2))</f>
        <v>2579.0273599999996</v>
      </c>
      <c r="E6990" s="5">
        <f>IF($F$2=0," - ",Tabla1[[#This Row],[Base para Mejor precio]]*(1-$F$2))</f>
        <v>2321.1246239999996</v>
      </c>
      <c r="F6990" s="4" t="s">
        <v>6</v>
      </c>
      <c r="G6990" s="16" t="s">
        <v>6131</v>
      </c>
      <c r="H6990" s="5">
        <f>IFERROR(IF($F$3=0,"-",Tabla1[[#This Row],[Precio de Cliente neto]]*(1+$F$3)),"-")</f>
        <v>3868.5410399999992</v>
      </c>
      <c r="I6990" s="5">
        <v>3684.3247999999999</v>
      </c>
      <c r="J6990" s="5">
        <v>3315.8923199999999</v>
      </c>
      <c r="K6990" s="26">
        <v>0.21</v>
      </c>
    </row>
    <row r="6991" spans="1:11">
      <c r="A6991" s="4">
        <v>42071</v>
      </c>
      <c r="B6991" t="s">
        <v>10018</v>
      </c>
      <c r="C6991" s="5">
        <f>IF($F$2=0," - ",Tabla1[[#This Row],[Base Precio de Lista neto]])</f>
        <v>1394.7048</v>
      </c>
      <c r="D6991" s="5">
        <f>IF($F$2=0," - ",Tabla1[[#This Row],[Base Precio de Lista neto]]*(1-$F$2))</f>
        <v>976.29335999999989</v>
      </c>
      <c r="E6991" s="5">
        <f>IF($F$2=0," - ",Tabla1[[#This Row],[Base para Mejor precio]]*(1-$F$2))</f>
        <v>878.66402399999993</v>
      </c>
      <c r="F6991" s="4" t="s">
        <v>6</v>
      </c>
      <c r="G6991" s="16" t="s">
        <v>6131</v>
      </c>
      <c r="H6991" s="5">
        <f>IFERROR(IF($F$3=0,"-",Tabla1[[#This Row],[Precio de Cliente neto]]*(1+$F$3)),"-")</f>
        <v>1464.44004</v>
      </c>
      <c r="I6991" s="5">
        <v>1394.7048</v>
      </c>
      <c r="J6991" s="5">
        <v>1255.23432</v>
      </c>
      <c r="K6991" s="26">
        <v>0.21</v>
      </c>
    </row>
    <row r="6992" spans="1:11">
      <c r="A6992" s="4">
        <v>42072</v>
      </c>
      <c r="B6992" t="s">
        <v>10019</v>
      </c>
      <c r="C6992" s="5">
        <f>IF($F$2=0," - ",Tabla1[[#This Row],[Base Precio de Lista neto]])</f>
        <v>1746.9535000000001</v>
      </c>
      <c r="D6992" s="5">
        <f>IF($F$2=0," - ",Tabla1[[#This Row],[Base Precio de Lista neto]]*(1-$F$2))</f>
        <v>1222.86745</v>
      </c>
      <c r="E6992" s="5">
        <f>IF($F$2=0," - ",Tabla1[[#This Row],[Base para Mejor precio]]*(1-$F$2))</f>
        <v>1100.5807049999999</v>
      </c>
      <c r="F6992" s="4" t="s">
        <v>6</v>
      </c>
      <c r="G6992" s="16" t="s">
        <v>6131</v>
      </c>
      <c r="H6992" s="5">
        <f>IFERROR(IF($F$3=0,"-",Tabla1[[#This Row],[Precio de Cliente neto]]*(1+$F$3)),"-")</f>
        <v>1834.3011750000001</v>
      </c>
      <c r="I6992" s="5">
        <v>1746.9535000000001</v>
      </c>
      <c r="J6992" s="5">
        <v>1572.2581499999999</v>
      </c>
      <c r="K6992" s="26">
        <v>0.21</v>
      </c>
    </row>
    <row r="6993" spans="1:11">
      <c r="A6993" s="4">
        <v>42073</v>
      </c>
      <c r="B6993" t="s">
        <v>10020</v>
      </c>
      <c r="C6993" s="5">
        <f>IF($F$2=0," - ",Tabla1[[#This Row],[Base Precio de Lista neto]])</f>
        <v>2530.6309999999999</v>
      </c>
      <c r="D6993" s="5">
        <f>IF($F$2=0," - ",Tabla1[[#This Row],[Base Precio de Lista neto]]*(1-$F$2))</f>
        <v>1771.4416999999999</v>
      </c>
      <c r="E6993" s="5">
        <f>IF($F$2=0," - ",Tabla1[[#This Row],[Base para Mejor precio]]*(1-$F$2))</f>
        <v>1594.2975299999998</v>
      </c>
      <c r="F6993" s="4" t="s">
        <v>6</v>
      </c>
      <c r="G6993" s="16" t="s">
        <v>6131</v>
      </c>
      <c r="H6993" s="5">
        <f>IFERROR(IF($F$3=0,"-",Tabla1[[#This Row],[Precio de Cliente neto]]*(1+$F$3)),"-")</f>
        <v>2657.16255</v>
      </c>
      <c r="I6993" s="5">
        <v>2530.6309999999999</v>
      </c>
      <c r="J6993" s="5">
        <v>2277.5679</v>
      </c>
      <c r="K6993" s="26">
        <v>0.21</v>
      </c>
    </row>
    <row r="6994" spans="1:11">
      <c r="A6994" s="4">
        <v>42074</v>
      </c>
      <c r="B6994" t="s">
        <v>10021</v>
      </c>
      <c r="C6994" s="5">
        <f>IF($F$2=0," - ",Tabla1[[#This Row],[Base Precio de Lista neto]])</f>
        <v>2128.5115999999998</v>
      </c>
      <c r="D6994" s="5">
        <f>IF($F$2=0," - ",Tabla1[[#This Row],[Base Precio de Lista neto]]*(1-$F$2))</f>
        <v>1489.9581199999998</v>
      </c>
      <c r="E6994" s="5">
        <f>IF($F$2=0," - ",Tabla1[[#This Row],[Base para Mejor precio]]*(1-$F$2))</f>
        <v>1340.9623079999999</v>
      </c>
      <c r="F6994" s="4" t="s">
        <v>6</v>
      </c>
      <c r="G6994" s="16" t="s">
        <v>6131</v>
      </c>
      <c r="H6994" s="5">
        <f>IFERROR(IF($F$3=0,"-",Tabla1[[#This Row],[Precio de Cliente neto]]*(1+$F$3)),"-")</f>
        <v>2234.9371799999999</v>
      </c>
      <c r="I6994" s="5">
        <v>2128.5115999999998</v>
      </c>
      <c r="J6994" s="5">
        <v>1915.6604400000001</v>
      </c>
      <c r="K6994" s="26">
        <v>0.21</v>
      </c>
    </row>
    <row r="6995" spans="1:11">
      <c r="A6995" s="4">
        <v>42075</v>
      </c>
      <c r="B6995" t="s">
        <v>10022</v>
      </c>
      <c r="C6995" s="5">
        <f>IF($F$2=0," - ",Tabla1[[#This Row],[Base Precio de Lista neto]])</f>
        <v>3281.0084999999999</v>
      </c>
      <c r="D6995" s="5">
        <f>IF($F$2=0," - ",Tabla1[[#This Row],[Base Precio de Lista neto]]*(1-$F$2))</f>
        <v>2296.7059499999996</v>
      </c>
      <c r="E6995" s="5">
        <f>IF($F$2=0," - ",Tabla1[[#This Row],[Base para Mejor precio]]*(1-$F$2))</f>
        <v>2067.035355</v>
      </c>
      <c r="F6995" s="4" t="s">
        <v>6</v>
      </c>
      <c r="G6995" s="16" t="s">
        <v>6131</v>
      </c>
      <c r="H6995" s="5">
        <f>IFERROR(IF($F$3=0,"-",Tabla1[[#This Row],[Precio de Cliente neto]]*(1+$F$3)),"-")</f>
        <v>3445.0589249999994</v>
      </c>
      <c r="I6995" s="5">
        <v>3281.0084999999999</v>
      </c>
      <c r="J6995" s="5">
        <v>2952.9076500000001</v>
      </c>
      <c r="K6995" s="26">
        <v>0.21</v>
      </c>
    </row>
    <row r="6996" spans="1:11">
      <c r="A6996" s="4">
        <v>42076</v>
      </c>
      <c r="B6996" t="s">
        <v>10023</v>
      </c>
      <c r="C6996" s="5">
        <f>IF($F$2=0," - ",Tabla1[[#This Row],[Base Precio de Lista neto]])</f>
        <v>3947.8402999999998</v>
      </c>
      <c r="D6996" s="5">
        <f>IF($F$2=0," - ",Tabla1[[#This Row],[Base Precio de Lista neto]]*(1-$F$2))</f>
        <v>2763.4882099999995</v>
      </c>
      <c r="E6996" s="5">
        <f>IF($F$2=0," - ",Tabla1[[#This Row],[Base para Mejor precio]]*(1-$F$2))</f>
        <v>2487.1393889999999</v>
      </c>
      <c r="F6996" s="4" t="s">
        <v>6</v>
      </c>
      <c r="G6996" s="16" t="s">
        <v>6131</v>
      </c>
      <c r="H6996" s="5">
        <f>IFERROR(IF($F$3=0,"-",Tabla1[[#This Row],[Precio de Cliente neto]]*(1+$F$3)),"-")</f>
        <v>4145.2323149999993</v>
      </c>
      <c r="I6996" s="5">
        <v>3947.8402999999998</v>
      </c>
      <c r="J6996" s="5">
        <v>3553.05627</v>
      </c>
      <c r="K6996" s="26">
        <v>0.21</v>
      </c>
    </row>
    <row r="6997" spans="1:11">
      <c r="A6997" s="4">
        <v>42077</v>
      </c>
      <c r="B6997" t="s">
        <v>10024</v>
      </c>
      <c r="C6997" s="5">
        <f>IF($F$2=0," - ",Tabla1[[#This Row],[Base Precio de Lista neto]])</f>
        <v>2983.5203999999999</v>
      </c>
      <c r="D6997" s="5">
        <f>IF($F$2=0," - ",Tabla1[[#This Row],[Base Precio de Lista neto]]*(1-$F$2))</f>
        <v>2088.4642799999997</v>
      </c>
      <c r="E6997" s="5">
        <f>IF($F$2=0," - ",Tabla1[[#This Row],[Base para Mejor precio]]*(1-$F$2))</f>
        <v>1879.6178519999999</v>
      </c>
      <c r="F6997" s="4" t="s">
        <v>6</v>
      </c>
      <c r="G6997" s="16" t="s">
        <v>6131</v>
      </c>
      <c r="H6997" s="5">
        <f>IFERROR(IF($F$3=0,"-",Tabla1[[#This Row],[Precio de Cliente neto]]*(1+$F$3)),"-")</f>
        <v>3132.6964199999993</v>
      </c>
      <c r="I6997" s="5">
        <v>2983.5203999999999</v>
      </c>
      <c r="J6997" s="5">
        <v>2685.1683600000001</v>
      </c>
      <c r="K6997" s="26">
        <v>0.21</v>
      </c>
    </row>
    <row r="6998" spans="1:11">
      <c r="A6998" s="4">
        <v>42078</v>
      </c>
      <c r="B6998" t="s">
        <v>10025</v>
      </c>
      <c r="C6998" s="5">
        <f>IF($F$2=0," - ",Tabla1[[#This Row],[Base Precio de Lista neto]])</f>
        <v>3918.0922999999998</v>
      </c>
      <c r="D6998" s="5">
        <f>IF($F$2=0," - ",Tabla1[[#This Row],[Base Precio de Lista neto]]*(1-$F$2))</f>
        <v>2742.6646099999998</v>
      </c>
      <c r="E6998" s="5">
        <f>IF($F$2=0," - ",Tabla1[[#This Row],[Base para Mejor precio]]*(1-$F$2))</f>
        <v>2468.3981489999996</v>
      </c>
      <c r="F6998" s="4" t="s">
        <v>6</v>
      </c>
      <c r="G6998" s="16" t="s">
        <v>6131</v>
      </c>
      <c r="H6998" s="5">
        <f>IFERROR(IF($F$3=0,"-",Tabla1[[#This Row],[Precio de Cliente neto]]*(1+$F$3)),"-")</f>
        <v>4113.9969149999997</v>
      </c>
      <c r="I6998" s="5">
        <v>3918.0922999999998</v>
      </c>
      <c r="J6998" s="5">
        <v>3526.28307</v>
      </c>
      <c r="K6998" s="26">
        <v>0.21</v>
      </c>
    </row>
    <row r="6999" spans="1:11">
      <c r="A6999" s="4">
        <v>42079</v>
      </c>
      <c r="B6999" t="s">
        <v>10026</v>
      </c>
      <c r="C6999" s="5">
        <f>IF($F$2=0," - ",Tabla1[[#This Row],[Base Precio de Lista neto]])</f>
        <v>5436.5986000000003</v>
      </c>
      <c r="D6999" s="5">
        <f>IF($F$2=0," - ",Tabla1[[#This Row],[Base Precio de Lista neto]]*(1-$F$2))</f>
        <v>3805.6190200000001</v>
      </c>
      <c r="E6999" s="5">
        <f>IF($F$2=0," - ",Tabla1[[#This Row],[Base para Mejor precio]]*(1-$F$2))</f>
        <v>3425.0571179999997</v>
      </c>
      <c r="F6999" s="4" t="s">
        <v>6</v>
      </c>
      <c r="G6999" s="16" t="s">
        <v>6131</v>
      </c>
      <c r="H6999" s="5">
        <f>IFERROR(IF($F$3=0,"-",Tabla1[[#This Row],[Precio de Cliente neto]]*(1+$F$3)),"-")</f>
        <v>5708.4285300000001</v>
      </c>
      <c r="I6999" s="5">
        <v>5436.5986000000003</v>
      </c>
      <c r="J6999" s="5">
        <v>4892.9387399999996</v>
      </c>
      <c r="K6999" s="26">
        <v>0.21</v>
      </c>
    </row>
    <row r="7000" spans="1:11">
      <c r="A7000" s="4">
        <v>42080</v>
      </c>
      <c r="B7000" t="s">
        <v>10027</v>
      </c>
      <c r="C7000" s="5">
        <f>IF($F$2=0," - ",Tabla1[[#This Row],[Base Precio de Lista neto]])</f>
        <v>3405.9203000000002</v>
      </c>
      <c r="D7000" s="5">
        <f>IF($F$2=0," - ",Tabla1[[#This Row],[Base Precio de Lista neto]]*(1-$F$2))</f>
        <v>2384.1442099999999</v>
      </c>
      <c r="E7000" s="5">
        <f>IF($F$2=0," - ",Tabla1[[#This Row],[Base para Mejor precio]]*(1-$F$2))</f>
        <v>2145.729789</v>
      </c>
      <c r="F7000" s="4" t="s">
        <v>6</v>
      </c>
      <c r="G7000" s="16" t="s">
        <v>6131</v>
      </c>
      <c r="H7000" s="5">
        <f>IFERROR(IF($F$3=0,"-",Tabla1[[#This Row],[Precio de Cliente neto]]*(1+$F$3)),"-")</f>
        <v>3576.2163149999997</v>
      </c>
      <c r="I7000" s="5">
        <v>3405.9203000000002</v>
      </c>
      <c r="J7000" s="5">
        <v>3065.32827</v>
      </c>
      <c r="K7000" s="26">
        <v>0.21</v>
      </c>
    </row>
    <row r="7001" spans="1:11">
      <c r="A7001" s="4">
        <v>42081</v>
      </c>
      <c r="B7001" t="s">
        <v>10028</v>
      </c>
      <c r="C7001" s="5">
        <f>IF($F$2=0," - ",Tabla1[[#This Row],[Base Precio de Lista neto]])</f>
        <v>4604.6408000000001</v>
      </c>
      <c r="D7001" s="5">
        <f>IF($F$2=0," - ",Tabla1[[#This Row],[Base Precio de Lista neto]]*(1-$F$2))</f>
        <v>3223.24856</v>
      </c>
      <c r="E7001" s="5">
        <f>IF($F$2=0," - ",Tabla1[[#This Row],[Base para Mejor precio]]*(1-$F$2))</f>
        <v>2900.9237040000003</v>
      </c>
      <c r="F7001" s="4" t="s">
        <v>6</v>
      </c>
      <c r="G7001" s="16" t="s">
        <v>6131</v>
      </c>
      <c r="H7001" s="5">
        <f>IFERROR(IF($F$3=0,"-",Tabla1[[#This Row],[Precio de Cliente neto]]*(1+$F$3)),"-")</f>
        <v>4834.87284</v>
      </c>
      <c r="I7001" s="5">
        <v>4604.6408000000001</v>
      </c>
      <c r="J7001" s="5">
        <v>4144.1767200000004</v>
      </c>
      <c r="K7001" s="26">
        <v>0.21</v>
      </c>
    </row>
    <row r="7002" spans="1:11">
      <c r="A7002" s="4">
        <v>42082</v>
      </c>
      <c r="B7002" t="s">
        <v>10029</v>
      </c>
      <c r="C7002" s="5">
        <f>IF($F$2=0," - ",Tabla1[[#This Row],[Base Precio de Lista neto]])</f>
        <v>5854.9390999999996</v>
      </c>
      <c r="D7002" s="5">
        <f>IF($F$2=0," - ",Tabla1[[#This Row],[Base Precio de Lista neto]]*(1-$F$2))</f>
        <v>4098.4573699999992</v>
      </c>
      <c r="E7002" s="5">
        <f>IF($F$2=0," - ",Tabla1[[#This Row],[Base para Mejor precio]]*(1-$F$2))</f>
        <v>3688.611633</v>
      </c>
      <c r="F7002" s="4" t="s">
        <v>6</v>
      </c>
      <c r="G7002" s="16" t="s">
        <v>6131</v>
      </c>
      <c r="H7002" s="5">
        <f>IFERROR(IF($F$3=0,"-",Tabla1[[#This Row],[Precio de Cliente neto]]*(1+$F$3)),"-")</f>
        <v>6147.6860549999983</v>
      </c>
      <c r="I7002" s="5">
        <v>5854.9390999999996</v>
      </c>
      <c r="J7002" s="5">
        <v>5269.4451900000004</v>
      </c>
      <c r="K7002" s="26">
        <v>0.21</v>
      </c>
    </row>
    <row r="7003" spans="1:11">
      <c r="A7003" s="4">
        <v>42083</v>
      </c>
      <c r="B7003" t="s">
        <v>10030</v>
      </c>
      <c r="C7003" s="5">
        <f>IF($F$2=0," - ",Tabla1[[#This Row],[Base Precio de Lista neto]])</f>
        <v>4436.1796000000004</v>
      </c>
      <c r="D7003" s="5">
        <f>IF($F$2=0," - ",Tabla1[[#This Row],[Base Precio de Lista neto]]*(1-$F$2))</f>
        <v>3105.3257200000003</v>
      </c>
      <c r="E7003" s="5">
        <f>IF($F$2=0," - ",Tabla1[[#This Row],[Base para Mejor precio]]*(1-$F$2))</f>
        <v>2794.7931479999997</v>
      </c>
      <c r="F7003" s="4" t="s">
        <v>6</v>
      </c>
      <c r="G7003" s="16" t="s">
        <v>6131</v>
      </c>
      <c r="H7003" s="5">
        <f>IFERROR(IF($F$3=0,"-",Tabla1[[#This Row],[Precio de Cliente neto]]*(1+$F$3)),"-")</f>
        <v>4657.9885800000002</v>
      </c>
      <c r="I7003" s="5">
        <v>4436.1796000000004</v>
      </c>
      <c r="J7003" s="5">
        <v>3992.5616399999999</v>
      </c>
      <c r="K7003" s="26">
        <v>0.21</v>
      </c>
    </row>
    <row r="7004" spans="1:11">
      <c r="A7004" s="4">
        <v>42084</v>
      </c>
      <c r="B7004" t="s">
        <v>10031</v>
      </c>
      <c r="C7004" s="5">
        <f>IF($F$2=0," - ",Tabla1[[#This Row],[Base Precio de Lista neto]])</f>
        <v>5310.5864000000001</v>
      </c>
      <c r="D7004" s="5">
        <f>IF($F$2=0," - ",Tabla1[[#This Row],[Base Precio de Lista neto]]*(1-$F$2))</f>
        <v>3717.41048</v>
      </c>
      <c r="E7004" s="5">
        <f>IF($F$2=0," - ",Tabla1[[#This Row],[Base para Mejor precio]]*(1-$F$2))</f>
        <v>3345.6694319999997</v>
      </c>
      <c r="F7004" s="4" t="s">
        <v>6</v>
      </c>
      <c r="G7004" s="16" t="s">
        <v>6131</v>
      </c>
      <c r="H7004" s="5">
        <f>IFERROR(IF($F$3=0,"-",Tabla1[[#This Row],[Precio de Cliente neto]]*(1+$F$3)),"-")</f>
        <v>5576.1157199999998</v>
      </c>
      <c r="I7004" s="5">
        <v>5310.5864000000001</v>
      </c>
      <c r="J7004" s="5">
        <v>4779.5277599999999</v>
      </c>
      <c r="K7004" s="26">
        <v>0.21</v>
      </c>
    </row>
    <row r="7005" spans="1:11">
      <c r="A7005" s="4">
        <v>42085</v>
      </c>
      <c r="B7005" t="s">
        <v>10032</v>
      </c>
      <c r="C7005" s="5">
        <f>IF($F$2=0," - ",Tabla1[[#This Row],[Base Precio de Lista neto]])</f>
        <v>6294.9525000000003</v>
      </c>
      <c r="D7005" s="5">
        <f>IF($F$2=0," - ",Tabla1[[#This Row],[Base Precio de Lista neto]]*(1-$F$2))</f>
        <v>4406.4667499999996</v>
      </c>
      <c r="E7005" s="5">
        <f>IF($F$2=0," - ",Tabla1[[#This Row],[Base para Mejor precio]]*(1-$F$2))</f>
        <v>3965.8200750000001</v>
      </c>
      <c r="F7005" s="4" t="s">
        <v>6</v>
      </c>
      <c r="G7005" s="16" t="s">
        <v>6131</v>
      </c>
      <c r="H7005" s="5">
        <f>IFERROR(IF($F$3=0,"-",Tabla1[[#This Row],[Precio de Cliente neto]]*(1+$F$3)),"-")</f>
        <v>6609.7001249999994</v>
      </c>
      <c r="I7005" s="5">
        <v>6294.9525000000003</v>
      </c>
      <c r="J7005" s="5">
        <v>5665.4572500000004</v>
      </c>
      <c r="K7005" s="26">
        <v>0.21</v>
      </c>
    </row>
    <row r="7006" spans="1:11">
      <c r="A7006" s="4">
        <v>42086</v>
      </c>
      <c r="B7006" t="s">
        <v>10033</v>
      </c>
      <c r="C7006" s="5">
        <f>IF($F$2=0," - ",Tabla1[[#This Row],[Base Precio de Lista neto]])</f>
        <v>5192.5968000000003</v>
      </c>
      <c r="D7006" s="5">
        <f>IF($F$2=0," - ",Tabla1[[#This Row],[Base Precio de Lista neto]]*(1-$F$2))</f>
        <v>3634.8177599999999</v>
      </c>
      <c r="E7006" s="5">
        <f>IF($F$2=0," - ",Tabla1[[#This Row],[Base para Mejor precio]]*(1-$F$2))</f>
        <v>3271.3359839999998</v>
      </c>
      <c r="F7006" s="4" t="s">
        <v>6</v>
      </c>
      <c r="G7006" s="16" t="s">
        <v>6131</v>
      </c>
      <c r="H7006" s="5">
        <f>IFERROR(IF($F$3=0,"-",Tabla1[[#This Row],[Precio de Cliente neto]]*(1+$F$3)),"-")</f>
        <v>5452.2266399999999</v>
      </c>
      <c r="I7006" s="5">
        <v>5192.5968000000003</v>
      </c>
      <c r="J7006" s="5">
        <v>4673.3371200000001</v>
      </c>
      <c r="K7006" s="26">
        <v>0.21</v>
      </c>
    </row>
    <row r="7007" spans="1:11">
      <c r="A7007" s="4">
        <v>42087</v>
      </c>
      <c r="B7007" t="s">
        <v>10034</v>
      </c>
      <c r="C7007" s="5">
        <f>IF($F$2=0," - ",Tabla1[[#This Row],[Base Precio de Lista neto]])</f>
        <v>7497.2487000000001</v>
      </c>
      <c r="D7007" s="5">
        <f>IF($F$2=0," - ",Tabla1[[#This Row],[Base Precio de Lista neto]]*(1-$F$2))</f>
        <v>5248.0740900000001</v>
      </c>
      <c r="E7007" s="5">
        <f>IF($F$2=0," - ",Tabla1[[#This Row],[Base para Mejor precio]]*(1-$F$2))</f>
        <v>4723.2666810000001</v>
      </c>
      <c r="F7007" s="4" t="s">
        <v>6</v>
      </c>
      <c r="G7007" s="16" t="s">
        <v>6131</v>
      </c>
      <c r="H7007" s="5">
        <f>IFERROR(IF($F$3=0,"-",Tabla1[[#This Row],[Precio de Cliente neto]]*(1+$F$3)),"-")</f>
        <v>7872.1111350000001</v>
      </c>
      <c r="I7007" s="5">
        <v>7497.2487000000001</v>
      </c>
      <c r="J7007" s="5">
        <v>6747.5238300000001</v>
      </c>
      <c r="K7007" s="26">
        <v>0.21</v>
      </c>
    </row>
    <row r="7008" spans="1:11">
      <c r="A7008" s="4">
        <v>42088</v>
      </c>
      <c r="B7008" t="s">
        <v>10035</v>
      </c>
      <c r="C7008" s="5">
        <f>IF($F$2=0," - ",Tabla1[[#This Row],[Base Precio de Lista neto]])</f>
        <v>7724.5473000000002</v>
      </c>
      <c r="D7008" s="5">
        <f>IF($F$2=0," - ",Tabla1[[#This Row],[Base Precio de Lista neto]]*(1-$F$2))</f>
        <v>5407.1831099999999</v>
      </c>
      <c r="E7008" s="5">
        <f>IF($F$2=0," - ",Tabla1[[#This Row],[Base para Mejor precio]]*(1-$F$2))</f>
        <v>4866.4647989999994</v>
      </c>
      <c r="F7008" s="4" t="s">
        <v>6</v>
      </c>
      <c r="G7008" s="16" t="s">
        <v>6131</v>
      </c>
      <c r="H7008" s="5">
        <f>IFERROR(IF($F$3=0,"-",Tabla1[[#This Row],[Precio de Cliente neto]]*(1+$F$3)),"-")</f>
        <v>8110.7746649999999</v>
      </c>
      <c r="I7008" s="5">
        <v>7724.5473000000002</v>
      </c>
      <c r="J7008" s="5">
        <v>6952.0925699999998</v>
      </c>
      <c r="K7008" s="26">
        <v>0.21</v>
      </c>
    </row>
    <row r="7009" spans="1:11">
      <c r="A7009" s="4">
        <v>42090</v>
      </c>
      <c r="B7009" t="s">
        <v>10036</v>
      </c>
      <c r="C7009" s="5">
        <f>IF($F$2=0," - ",Tabla1[[#This Row],[Base Precio de Lista neto]])</f>
        <v>1780.9158</v>
      </c>
      <c r="D7009" s="5">
        <f>IF($F$2=0," - ",Tabla1[[#This Row],[Base Precio de Lista neto]]*(1-$F$2))</f>
        <v>1246.6410599999999</v>
      </c>
      <c r="E7009" s="5">
        <f>IF($F$2=0," - ",Tabla1[[#This Row],[Base para Mejor precio]]*(1-$F$2))</f>
        <v>1121.976954</v>
      </c>
      <c r="F7009" s="4" t="s">
        <v>6</v>
      </c>
      <c r="G7009" s="16" t="s">
        <v>6131</v>
      </c>
      <c r="H7009" s="5">
        <f>IFERROR(IF($F$3=0,"-",Tabla1[[#This Row],[Precio de Cliente neto]]*(1+$F$3)),"-")</f>
        <v>1869.9615899999999</v>
      </c>
      <c r="I7009" s="5">
        <v>1780.9158</v>
      </c>
      <c r="J7009" s="5">
        <v>1602.82422</v>
      </c>
      <c r="K7009" s="26">
        <v>0.21</v>
      </c>
    </row>
    <row r="7010" spans="1:11">
      <c r="A7010" s="4">
        <v>42091</v>
      </c>
      <c r="B7010" t="s">
        <v>10037</v>
      </c>
      <c r="C7010" s="5">
        <f>IF($F$2=0," - ",Tabla1[[#This Row],[Base Precio de Lista neto]])</f>
        <v>1780.9158</v>
      </c>
      <c r="D7010" s="5">
        <f>IF($F$2=0," - ",Tabla1[[#This Row],[Base Precio de Lista neto]]*(1-$F$2))</f>
        <v>1246.6410599999999</v>
      </c>
      <c r="E7010" s="5">
        <f>IF($F$2=0," - ",Tabla1[[#This Row],[Base para Mejor precio]]*(1-$F$2))</f>
        <v>1121.976954</v>
      </c>
      <c r="F7010" s="4" t="s">
        <v>6</v>
      </c>
      <c r="G7010" s="16" t="s">
        <v>6131</v>
      </c>
      <c r="H7010" s="5">
        <f>IFERROR(IF($F$3=0,"-",Tabla1[[#This Row],[Precio de Cliente neto]]*(1+$F$3)),"-")</f>
        <v>1869.9615899999999</v>
      </c>
      <c r="I7010" s="5">
        <v>1780.9158</v>
      </c>
      <c r="J7010" s="5">
        <v>1602.82422</v>
      </c>
      <c r="K7010" s="26">
        <v>0.21</v>
      </c>
    </row>
    <row r="7011" spans="1:11">
      <c r="A7011" s="4">
        <v>42092</v>
      </c>
      <c r="B7011" t="s">
        <v>10038</v>
      </c>
      <c r="C7011" s="5">
        <f>IF($F$2=0," - ",Tabla1[[#This Row],[Base Precio de Lista neto]])</f>
        <v>1780.9158</v>
      </c>
      <c r="D7011" s="5">
        <f>IF($F$2=0," - ",Tabla1[[#This Row],[Base Precio de Lista neto]]*(1-$F$2))</f>
        <v>1246.6410599999999</v>
      </c>
      <c r="E7011" s="5">
        <f>IF($F$2=0," - ",Tabla1[[#This Row],[Base para Mejor precio]]*(1-$F$2))</f>
        <v>1121.976954</v>
      </c>
      <c r="F7011" s="4" t="s">
        <v>6</v>
      </c>
      <c r="G7011" s="16" t="s">
        <v>6131</v>
      </c>
      <c r="H7011" s="5">
        <f>IFERROR(IF($F$3=0,"-",Tabla1[[#This Row],[Precio de Cliente neto]]*(1+$F$3)),"-")</f>
        <v>1869.9615899999999</v>
      </c>
      <c r="I7011" s="5">
        <v>1780.9158</v>
      </c>
      <c r="J7011" s="5">
        <v>1602.82422</v>
      </c>
      <c r="K7011" s="26">
        <v>0.21</v>
      </c>
    </row>
    <row r="7012" spans="1:11">
      <c r="A7012" s="4">
        <v>42093</v>
      </c>
      <c r="B7012" t="s">
        <v>10039</v>
      </c>
      <c r="C7012" s="5">
        <f>IF($F$2=0," - ",Tabla1[[#This Row],[Base Precio de Lista neto]])</f>
        <v>654.94259999999997</v>
      </c>
      <c r="D7012" s="5">
        <f>IF($F$2=0," - ",Tabla1[[#This Row],[Base Precio de Lista neto]]*(1-$F$2))</f>
        <v>458.45981999999992</v>
      </c>
      <c r="E7012" s="5">
        <f>IF($F$2=0," - ",Tabla1[[#This Row],[Base para Mejor precio]]*(1-$F$2))</f>
        <v>412.61383799999999</v>
      </c>
      <c r="F7012" s="4" t="s">
        <v>6</v>
      </c>
      <c r="G7012" s="16" t="s">
        <v>6131</v>
      </c>
      <c r="H7012" s="5">
        <f>IFERROR(IF($F$3=0,"-",Tabla1[[#This Row],[Precio de Cliente neto]]*(1+$F$3)),"-")</f>
        <v>687.68972999999983</v>
      </c>
      <c r="I7012" s="5">
        <v>654.94259999999997</v>
      </c>
      <c r="J7012" s="5">
        <v>589.44834000000003</v>
      </c>
      <c r="K7012" s="26">
        <v>0.21</v>
      </c>
    </row>
    <row r="7013" spans="1:11">
      <c r="A7013" s="4">
        <v>42094</v>
      </c>
      <c r="B7013" t="s">
        <v>10040</v>
      </c>
      <c r="C7013" s="5">
        <f>IF($F$2=0," - ",Tabla1[[#This Row],[Base Precio de Lista neto]])</f>
        <v>654.94259999999997</v>
      </c>
      <c r="D7013" s="5">
        <f>IF($F$2=0," - ",Tabla1[[#This Row],[Base Precio de Lista neto]]*(1-$F$2))</f>
        <v>458.45981999999992</v>
      </c>
      <c r="E7013" s="5">
        <f>IF($F$2=0," - ",Tabla1[[#This Row],[Base para Mejor precio]]*(1-$F$2))</f>
        <v>412.61383799999999</v>
      </c>
      <c r="F7013" s="4" t="s">
        <v>6</v>
      </c>
      <c r="G7013" s="16" t="s">
        <v>6131</v>
      </c>
      <c r="H7013" s="5">
        <f>IFERROR(IF($F$3=0,"-",Tabla1[[#This Row],[Precio de Cliente neto]]*(1+$F$3)),"-")</f>
        <v>687.68972999999983</v>
      </c>
      <c r="I7013" s="5">
        <v>654.94259999999997</v>
      </c>
      <c r="J7013" s="5">
        <v>589.44834000000003</v>
      </c>
      <c r="K7013" s="26">
        <v>0.21</v>
      </c>
    </row>
    <row r="7014" spans="1:11">
      <c r="A7014" s="4">
        <v>42095</v>
      </c>
      <c r="B7014" t="s">
        <v>10041</v>
      </c>
      <c r="C7014" s="5">
        <f>IF($F$2=0," - ",Tabla1[[#This Row],[Base Precio de Lista neto]])</f>
        <v>654.94259999999997</v>
      </c>
      <c r="D7014" s="5">
        <f>IF($F$2=0," - ",Tabla1[[#This Row],[Base Precio de Lista neto]]*(1-$F$2))</f>
        <v>458.45981999999992</v>
      </c>
      <c r="E7014" s="5">
        <f>IF($F$2=0," - ",Tabla1[[#This Row],[Base para Mejor precio]]*(1-$F$2))</f>
        <v>412.61383799999999</v>
      </c>
      <c r="F7014" s="4" t="s">
        <v>6</v>
      </c>
      <c r="G7014" s="16" t="s">
        <v>6131</v>
      </c>
      <c r="H7014" s="5">
        <f>IFERROR(IF($F$3=0,"-",Tabla1[[#This Row],[Precio de Cliente neto]]*(1+$F$3)),"-")</f>
        <v>687.68972999999983</v>
      </c>
      <c r="I7014" s="5">
        <v>654.94259999999997</v>
      </c>
      <c r="J7014" s="5">
        <v>589.44834000000003</v>
      </c>
      <c r="K7014" s="26">
        <v>0.21</v>
      </c>
    </row>
    <row r="7015" spans="1:11">
      <c r="A7015" s="4">
        <v>42096</v>
      </c>
      <c r="B7015" t="s">
        <v>10042</v>
      </c>
      <c r="C7015" s="5">
        <f>IF($F$2=0," - ",Tabla1[[#This Row],[Base Precio de Lista neto]])</f>
        <v>3685.0569999999998</v>
      </c>
      <c r="D7015" s="5">
        <f>IF($F$2=0," - ",Tabla1[[#This Row],[Base Precio de Lista neto]]*(1-$F$2))</f>
        <v>2579.5398999999998</v>
      </c>
      <c r="E7015" s="5">
        <f>IF($F$2=0," - ",Tabla1[[#This Row],[Base para Mejor precio]]*(1-$F$2))</f>
        <v>2321.5859099999998</v>
      </c>
      <c r="F7015" s="4" t="s">
        <v>6</v>
      </c>
      <c r="G7015" s="16" t="s">
        <v>6131</v>
      </c>
      <c r="H7015" s="5">
        <f>IFERROR(IF($F$3=0,"-",Tabla1[[#This Row],[Precio de Cliente neto]]*(1+$F$3)),"-")</f>
        <v>3869.3098499999996</v>
      </c>
      <c r="I7015" s="5">
        <v>3685.0569999999998</v>
      </c>
      <c r="J7015" s="5">
        <v>3316.5513000000001</v>
      </c>
      <c r="K7015" s="26">
        <v>0.21</v>
      </c>
    </row>
    <row r="7016" spans="1:11">
      <c r="A7016" s="4">
        <v>42097</v>
      </c>
      <c r="B7016" t="s">
        <v>6660</v>
      </c>
      <c r="C7016" s="5">
        <f>IF($F$2=0," - ",Tabla1[[#This Row],[Base Precio de Lista neto]])</f>
        <v>1245.2800999999999</v>
      </c>
      <c r="D7016" s="5">
        <f>IF($F$2=0," - ",Tabla1[[#This Row],[Base Precio de Lista neto]]*(1-$F$2))</f>
        <v>871.69606999999996</v>
      </c>
      <c r="E7016" s="5">
        <f>IF($F$2=0," - ",Tabla1[[#This Row],[Base para Mejor precio]]*(1-$F$2))</f>
        <v>784.52646299999992</v>
      </c>
      <c r="F7016" s="4" t="s">
        <v>6</v>
      </c>
      <c r="G7016" s="16" t="s">
        <v>6131</v>
      </c>
      <c r="H7016" s="5">
        <f>IFERROR(IF($F$3=0,"-",Tabla1[[#This Row],[Precio de Cliente neto]]*(1+$F$3)),"-")</f>
        <v>1307.5441049999999</v>
      </c>
      <c r="I7016" s="5">
        <v>1245.2800999999999</v>
      </c>
      <c r="J7016" s="5">
        <v>1120.75209</v>
      </c>
      <c r="K7016" s="26">
        <v>0.21</v>
      </c>
    </row>
    <row r="7017" spans="1:11">
      <c r="A7017" s="4">
        <v>42098</v>
      </c>
      <c r="B7017" t="s">
        <v>10043</v>
      </c>
      <c r="C7017" s="5">
        <f>IF($F$2=0," - ",Tabla1[[#This Row],[Base Precio de Lista neto]])</f>
        <v>3685.0569999999998</v>
      </c>
      <c r="D7017" s="5">
        <f>IF($F$2=0," - ",Tabla1[[#This Row],[Base Precio de Lista neto]]*(1-$F$2))</f>
        <v>2579.5398999999998</v>
      </c>
      <c r="E7017" s="5">
        <f>IF($F$2=0," - ",Tabla1[[#This Row],[Base para Mejor precio]]*(1-$F$2))</f>
        <v>2321.5859099999998</v>
      </c>
      <c r="F7017" s="4" t="s">
        <v>6</v>
      </c>
      <c r="G7017" s="16" t="s">
        <v>6131</v>
      </c>
      <c r="H7017" s="5">
        <f>IFERROR(IF($F$3=0,"-",Tabla1[[#This Row],[Precio de Cliente neto]]*(1+$F$3)),"-")</f>
        <v>3869.3098499999996</v>
      </c>
      <c r="I7017" s="5">
        <v>3685.0569999999998</v>
      </c>
      <c r="J7017" s="5">
        <v>3316.5513000000001</v>
      </c>
      <c r="K7017" s="26">
        <v>0.21</v>
      </c>
    </row>
    <row r="7018" spans="1:11">
      <c r="A7018" s="4">
        <v>42099</v>
      </c>
      <c r="B7018" t="s">
        <v>10044</v>
      </c>
      <c r="C7018" s="5">
        <f>IF($F$2=0," - ",Tabla1[[#This Row],[Base Precio de Lista neto]])</f>
        <v>1556.7511</v>
      </c>
      <c r="D7018" s="5">
        <f>IF($F$2=0," - ",Tabla1[[#This Row],[Base Precio de Lista neto]]*(1-$F$2))</f>
        <v>1089.7257699999998</v>
      </c>
      <c r="E7018" s="5">
        <f>IF($F$2=0," - ",Tabla1[[#This Row],[Base para Mejor precio]]*(1-$F$2))</f>
        <v>980.75319300000001</v>
      </c>
      <c r="F7018" s="4" t="s">
        <v>6</v>
      </c>
      <c r="G7018" s="16" t="s">
        <v>6131</v>
      </c>
      <c r="H7018" s="5">
        <f>IFERROR(IF($F$3=0,"-",Tabla1[[#This Row],[Precio de Cliente neto]]*(1+$F$3)),"-")</f>
        <v>1634.5886549999996</v>
      </c>
      <c r="I7018" s="5">
        <v>1556.7511</v>
      </c>
      <c r="J7018" s="5">
        <v>1401.07599</v>
      </c>
      <c r="K7018" s="26">
        <v>0.21</v>
      </c>
    </row>
    <row r="7019" spans="1:11">
      <c r="A7019" s="4">
        <v>42100</v>
      </c>
      <c r="B7019" t="s">
        <v>10045</v>
      </c>
      <c r="C7019" s="5">
        <f>IF($F$2=0," - ",Tabla1[[#This Row],[Base Precio de Lista neto]])</f>
        <v>1556.7511</v>
      </c>
      <c r="D7019" s="5">
        <f>IF($F$2=0," - ",Tabla1[[#This Row],[Base Precio de Lista neto]]*(1-$F$2))</f>
        <v>1089.7257699999998</v>
      </c>
      <c r="E7019" s="5">
        <f>IF($F$2=0," - ",Tabla1[[#This Row],[Base para Mejor precio]]*(1-$F$2))</f>
        <v>980.75319300000001</v>
      </c>
      <c r="F7019" s="4" t="s">
        <v>6</v>
      </c>
      <c r="G7019" s="16" t="s">
        <v>6131</v>
      </c>
      <c r="H7019" s="5">
        <f>IFERROR(IF($F$3=0,"-",Tabla1[[#This Row],[Precio de Cliente neto]]*(1+$F$3)),"-")</f>
        <v>1634.5886549999996</v>
      </c>
      <c r="I7019" s="5">
        <v>1556.7511</v>
      </c>
      <c r="J7019" s="5">
        <v>1401.07599</v>
      </c>
      <c r="K7019" s="26">
        <v>0.21</v>
      </c>
    </row>
    <row r="7020" spans="1:11">
      <c r="A7020" s="4">
        <v>42101</v>
      </c>
      <c r="B7020" t="s">
        <v>10046</v>
      </c>
      <c r="C7020" s="5">
        <f>IF($F$2=0," - ",Tabla1[[#This Row],[Base Precio de Lista neto]])</f>
        <v>1556.7511</v>
      </c>
      <c r="D7020" s="5">
        <f>IF($F$2=0," - ",Tabla1[[#This Row],[Base Precio de Lista neto]]*(1-$F$2))</f>
        <v>1089.7257699999998</v>
      </c>
      <c r="E7020" s="5">
        <f>IF($F$2=0," - ",Tabla1[[#This Row],[Base para Mejor precio]]*(1-$F$2))</f>
        <v>980.75319300000001</v>
      </c>
      <c r="F7020" s="4" t="s">
        <v>6</v>
      </c>
      <c r="G7020" s="16" t="s">
        <v>6131</v>
      </c>
      <c r="H7020" s="5">
        <f>IFERROR(IF($F$3=0,"-",Tabla1[[#This Row],[Precio de Cliente neto]]*(1+$F$3)),"-")</f>
        <v>1634.5886549999996</v>
      </c>
      <c r="I7020" s="5">
        <v>1556.7511</v>
      </c>
      <c r="J7020" s="5">
        <v>1401.07599</v>
      </c>
      <c r="K7020" s="26">
        <v>0.21</v>
      </c>
    </row>
    <row r="7021" spans="1:11">
      <c r="A7021" s="4">
        <v>42102</v>
      </c>
      <c r="B7021" t="s">
        <v>4840</v>
      </c>
      <c r="C7021" s="5">
        <f>IF($F$2=0," - ",Tabla1[[#This Row],[Base Precio de Lista neto]])</f>
        <v>456.37689999999998</v>
      </c>
      <c r="D7021" s="5">
        <f>IF($F$2=0," - ",Tabla1[[#This Row],[Base Precio de Lista neto]]*(1-$F$2))</f>
        <v>319.46382999999997</v>
      </c>
      <c r="E7021" s="5">
        <f>IF($F$2=0," - ",Tabla1[[#This Row],[Base para Mejor precio]]*(1-$F$2))</f>
        <v>287.517447</v>
      </c>
      <c r="F7021" s="4" t="s">
        <v>4</v>
      </c>
      <c r="G7021" s="16" t="s">
        <v>6131</v>
      </c>
      <c r="H7021" s="5">
        <f>IFERROR(IF($F$3=0,"-",Tabla1[[#This Row],[Precio de Cliente neto]]*(1+$F$3)),"-")</f>
        <v>479.19574499999999</v>
      </c>
      <c r="I7021" s="5">
        <v>456.37689999999998</v>
      </c>
      <c r="J7021" s="5">
        <v>410.73921000000001</v>
      </c>
      <c r="K7021" s="26">
        <v>0.21</v>
      </c>
    </row>
    <row r="7022" spans="1:11">
      <c r="A7022" s="4">
        <v>42103</v>
      </c>
      <c r="B7022" t="s">
        <v>4841</v>
      </c>
      <c r="C7022" s="5">
        <f>IF($F$2=0," - ",Tabla1[[#This Row],[Base Precio de Lista neto]])</f>
        <v>536.66750000000002</v>
      </c>
      <c r="D7022" s="5">
        <f>IF($F$2=0," - ",Tabla1[[#This Row],[Base Precio de Lista neto]]*(1-$F$2))</f>
        <v>375.66724999999997</v>
      </c>
      <c r="E7022" s="5">
        <f>IF($F$2=0," - ",Tabla1[[#This Row],[Base para Mejor precio]]*(1-$F$2))</f>
        <v>338.10052499999995</v>
      </c>
      <c r="F7022" s="4" t="s">
        <v>4</v>
      </c>
      <c r="G7022" s="16" t="s">
        <v>6131</v>
      </c>
      <c r="H7022" s="5">
        <f>IFERROR(IF($F$3=0,"-",Tabla1[[#This Row],[Precio de Cliente neto]]*(1+$F$3)),"-")</f>
        <v>563.50087499999995</v>
      </c>
      <c r="I7022" s="5">
        <v>536.66750000000002</v>
      </c>
      <c r="J7022" s="5">
        <v>483.00074999999998</v>
      </c>
      <c r="K7022" s="26">
        <v>0.21</v>
      </c>
    </row>
    <row r="7023" spans="1:11">
      <c r="A7023" s="4">
        <v>42106</v>
      </c>
      <c r="B7023" t="s">
        <v>8835</v>
      </c>
      <c r="C7023" s="5">
        <f>IF($F$2=0," - ",Tabla1[[#This Row],[Base Precio de Lista neto]])</f>
        <v>3041.8636000000001</v>
      </c>
      <c r="D7023" s="5">
        <f>IF($F$2=0," - ",Tabla1[[#This Row],[Base Precio de Lista neto]]*(1-$F$2))</f>
        <v>2129.3045200000001</v>
      </c>
      <c r="E7023" s="5">
        <f>IF($F$2=0," - ",Tabla1[[#This Row],[Base para Mejor precio]]*(1-$F$2))</f>
        <v>1916.3740679999999</v>
      </c>
      <c r="F7023" s="4" t="s">
        <v>4</v>
      </c>
      <c r="G7023" s="16" t="s">
        <v>6131</v>
      </c>
      <c r="H7023" s="5">
        <f>IFERROR(IF($F$3=0,"-",Tabla1[[#This Row],[Precio de Cliente neto]]*(1+$F$3)),"-")</f>
        <v>3193.9567800000004</v>
      </c>
      <c r="I7023" s="5">
        <v>3041.8636000000001</v>
      </c>
      <c r="J7023" s="5">
        <v>2737.67724</v>
      </c>
      <c r="K7023" s="26">
        <v>0.21</v>
      </c>
    </row>
    <row r="7024" spans="1:11">
      <c r="A7024" s="4">
        <v>42107</v>
      </c>
      <c r="B7024" t="s">
        <v>8836</v>
      </c>
      <c r="C7024" s="5">
        <f>IF($F$2=0," - ",Tabla1[[#This Row],[Base Precio de Lista neto]])</f>
        <v>3741.1543000000001</v>
      </c>
      <c r="D7024" s="5">
        <f>IF($F$2=0," - ",Tabla1[[#This Row],[Base Precio de Lista neto]]*(1-$F$2))</f>
        <v>2618.8080099999997</v>
      </c>
      <c r="E7024" s="5">
        <f>IF($F$2=0," - ",Tabla1[[#This Row],[Base para Mejor precio]]*(1-$F$2))</f>
        <v>2356.9272089999999</v>
      </c>
      <c r="F7024" s="4" t="s">
        <v>4</v>
      </c>
      <c r="G7024" s="16" t="s">
        <v>6131</v>
      </c>
      <c r="H7024" s="5">
        <f>IFERROR(IF($F$3=0,"-",Tabla1[[#This Row],[Precio de Cliente neto]]*(1+$F$3)),"-")</f>
        <v>3928.2120149999996</v>
      </c>
      <c r="I7024" s="5">
        <v>3741.1543000000001</v>
      </c>
      <c r="J7024" s="5">
        <v>3367.0388699999999</v>
      </c>
      <c r="K7024" s="26">
        <v>0.21</v>
      </c>
    </row>
    <row r="7025" spans="1:11">
      <c r="A7025" s="4">
        <v>42111</v>
      </c>
      <c r="B7025" t="s">
        <v>4842</v>
      </c>
      <c r="C7025" s="5">
        <f>IF($F$2=0," - ",Tabla1[[#This Row],[Base Precio de Lista neto]])</f>
        <v>2829.1543000000001</v>
      </c>
      <c r="D7025" s="5">
        <f>IF($F$2=0," - ",Tabla1[[#This Row],[Base Precio de Lista neto]]*(1-$F$2))</f>
        <v>1980.4080099999999</v>
      </c>
      <c r="E7025" s="5">
        <f>IF($F$2=0," - ",Tabla1[[#This Row],[Base para Mejor precio]]*(1-$F$2))</f>
        <v>1782.367209</v>
      </c>
      <c r="F7025" s="4" t="s">
        <v>4</v>
      </c>
      <c r="G7025" s="16" t="s">
        <v>6131</v>
      </c>
      <c r="H7025" s="5">
        <f>IFERROR(IF($F$3=0,"-",Tabla1[[#This Row],[Precio de Cliente neto]]*(1+$F$3)),"-")</f>
        <v>2970.6120149999997</v>
      </c>
      <c r="I7025" s="5">
        <v>2829.1543000000001</v>
      </c>
      <c r="J7025" s="5">
        <v>2546.2388700000001</v>
      </c>
      <c r="K7025" s="26">
        <v>0.21</v>
      </c>
    </row>
    <row r="7026" spans="1:11">
      <c r="A7026" s="4">
        <v>42112</v>
      </c>
      <c r="B7026" t="s">
        <v>4843</v>
      </c>
      <c r="C7026" s="5">
        <f>IF($F$2=0," - ",Tabla1[[#This Row],[Base Precio de Lista neto]])</f>
        <v>3394.4735999999998</v>
      </c>
      <c r="D7026" s="5">
        <f>IF($F$2=0," - ",Tabla1[[#This Row],[Base Precio de Lista neto]]*(1-$F$2))</f>
        <v>2376.1315199999999</v>
      </c>
      <c r="E7026" s="5">
        <f>IF($F$2=0," - ",Tabla1[[#This Row],[Base para Mejor precio]]*(1-$F$2))</f>
        <v>2138.518368</v>
      </c>
      <c r="F7026" s="4" t="s">
        <v>4</v>
      </c>
      <c r="G7026" s="16" t="s">
        <v>6131</v>
      </c>
      <c r="H7026" s="5">
        <f>IFERROR(IF($F$3=0,"-",Tabla1[[#This Row],[Precio de Cliente neto]]*(1+$F$3)),"-")</f>
        <v>3564.1972799999999</v>
      </c>
      <c r="I7026" s="5">
        <v>3394.4735999999998</v>
      </c>
      <c r="J7026" s="5">
        <v>3055.0262400000001</v>
      </c>
      <c r="K7026" s="26">
        <v>0.21</v>
      </c>
    </row>
    <row r="7027" spans="1:11">
      <c r="A7027" s="4">
        <v>42114</v>
      </c>
      <c r="B7027" t="s">
        <v>10047</v>
      </c>
      <c r="C7027" s="5">
        <f>IF($F$2=0," - ",Tabla1[[#This Row],[Base Precio de Lista neto]])</f>
        <v>512.25149999999996</v>
      </c>
      <c r="D7027" s="5">
        <f>IF($F$2=0," - ",Tabla1[[#This Row],[Base Precio de Lista neto]]*(1-$F$2))</f>
        <v>358.57604999999995</v>
      </c>
      <c r="E7027" s="5">
        <f>IF($F$2=0," - ",Tabla1[[#This Row],[Base para Mejor precio]]*(1-$F$2))</f>
        <v>322.71844499999997</v>
      </c>
      <c r="F7027" s="4" t="s">
        <v>6</v>
      </c>
      <c r="G7027" s="16" t="s">
        <v>6131</v>
      </c>
      <c r="H7027" s="5">
        <f>IFERROR(IF($F$3=0,"-",Tabla1[[#This Row],[Precio de Cliente neto]]*(1+$F$3)),"-")</f>
        <v>537.86407499999996</v>
      </c>
      <c r="I7027" s="5">
        <v>512.25149999999996</v>
      </c>
      <c r="J7027" s="5">
        <v>461.02634999999998</v>
      </c>
      <c r="K7027" s="26">
        <v>0.21</v>
      </c>
    </row>
    <row r="7028" spans="1:11">
      <c r="A7028" s="4">
        <v>42115</v>
      </c>
      <c r="B7028" t="s">
        <v>10048</v>
      </c>
      <c r="C7028" s="5">
        <f>IF($F$2=0," - ",Tabla1[[#This Row],[Base Precio de Lista neto]])</f>
        <v>512.25149999999996</v>
      </c>
      <c r="D7028" s="5">
        <f>IF($F$2=0," - ",Tabla1[[#This Row],[Base Precio de Lista neto]]*(1-$F$2))</f>
        <v>358.57604999999995</v>
      </c>
      <c r="E7028" s="5">
        <f>IF($F$2=0," - ",Tabla1[[#This Row],[Base para Mejor precio]]*(1-$F$2))</f>
        <v>322.71844499999997</v>
      </c>
      <c r="F7028" s="4" t="s">
        <v>6</v>
      </c>
      <c r="G7028" s="16" t="s">
        <v>6131</v>
      </c>
      <c r="H7028" s="5">
        <f>IFERROR(IF($F$3=0,"-",Tabla1[[#This Row],[Precio de Cliente neto]]*(1+$F$3)),"-")</f>
        <v>537.86407499999996</v>
      </c>
      <c r="I7028" s="5">
        <v>512.25149999999996</v>
      </c>
      <c r="J7028" s="5">
        <v>461.02634999999998</v>
      </c>
      <c r="K7028" s="26">
        <v>0.21</v>
      </c>
    </row>
    <row r="7029" spans="1:11">
      <c r="A7029" s="4">
        <v>42116</v>
      </c>
      <c r="B7029" t="s">
        <v>10049</v>
      </c>
      <c r="C7029" s="5">
        <f>IF($F$2=0," - ",Tabla1[[#This Row],[Base Precio de Lista neto]])</f>
        <v>512.25149999999996</v>
      </c>
      <c r="D7029" s="5">
        <f>IF($F$2=0," - ",Tabla1[[#This Row],[Base Precio de Lista neto]]*(1-$F$2))</f>
        <v>358.57604999999995</v>
      </c>
      <c r="E7029" s="5">
        <f>IF($F$2=0," - ",Tabla1[[#This Row],[Base para Mejor precio]]*(1-$F$2))</f>
        <v>322.71844499999997</v>
      </c>
      <c r="F7029" s="4" t="s">
        <v>6</v>
      </c>
      <c r="G7029" s="16" t="s">
        <v>6131</v>
      </c>
      <c r="H7029" s="5">
        <f>IFERROR(IF($F$3=0,"-",Tabla1[[#This Row],[Precio de Cliente neto]]*(1+$F$3)),"-")</f>
        <v>537.86407499999996</v>
      </c>
      <c r="I7029" s="5">
        <v>512.25149999999996</v>
      </c>
      <c r="J7029" s="5">
        <v>461.02634999999998</v>
      </c>
      <c r="K7029" s="26">
        <v>0.21</v>
      </c>
    </row>
    <row r="7030" spans="1:11">
      <c r="A7030" s="4">
        <v>42117</v>
      </c>
      <c r="B7030" t="s">
        <v>10050</v>
      </c>
      <c r="C7030" s="5">
        <f>IF($F$2=0," - ",Tabla1[[#This Row],[Base Precio de Lista neto]])</f>
        <v>512.25149999999996</v>
      </c>
      <c r="D7030" s="5">
        <f>IF($F$2=0," - ",Tabla1[[#This Row],[Base Precio de Lista neto]]*(1-$F$2))</f>
        <v>358.57604999999995</v>
      </c>
      <c r="E7030" s="5">
        <f>IF($F$2=0," - ",Tabla1[[#This Row],[Base para Mejor precio]]*(1-$F$2))</f>
        <v>322.71844499999997</v>
      </c>
      <c r="F7030" s="4" t="s">
        <v>6</v>
      </c>
      <c r="G7030" s="16" t="s">
        <v>6131</v>
      </c>
      <c r="H7030" s="5">
        <f>IFERROR(IF($F$3=0,"-",Tabla1[[#This Row],[Precio de Cliente neto]]*(1+$F$3)),"-")</f>
        <v>537.86407499999996</v>
      </c>
      <c r="I7030" s="5">
        <v>512.25149999999996</v>
      </c>
      <c r="J7030" s="5">
        <v>461.02634999999998</v>
      </c>
      <c r="K7030" s="26">
        <v>0.21</v>
      </c>
    </row>
    <row r="7031" spans="1:11">
      <c r="A7031" s="4">
        <v>42118</v>
      </c>
      <c r="B7031" t="s">
        <v>10051</v>
      </c>
      <c r="C7031" s="5">
        <f>IF($F$2=0," - ",Tabla1[[#This Row],[Base Precio de Lista neto]])</f>
        <v>460.16829999999999</v>
      </c>
      <c r="D7031" s="5">
        <f>IF($F$2=0," - ",Tabla1[[#This Row],[Base Precio de Lista neto]]*(1-$F$2))</f>
        <v>322.11780999999996</v>
      </c>
      <c r="E7031" s="5">
        <f>IF($F$2=0," - ",Tabla1[[#This Row],[Base para Mejor precio]]*(1-$F$2))</f>
        <v>289.90602899999999</v>
      </c>
      <c r="F7031" s="4" t="s">
        <v>6</v>
      </c>
      <c r="G7031" s="16" t="s">
        <v>6131</v>
      </c>
      <c r="H7031" s="5">
        <f>IFERROR(IF($F$3=0,"-",Tabla1[[#This Row],[Precio de Cliente neto]]*(1+$F$3)),"-")</f>
        <v>483.17671499999994</v>
      </c>
      <c r="I7031" s="5">
        <v>460.16829999999999</v>
      </c>
      <c r="J7031" s="5">
        <v>414.15147000000002</v>
      </c>
      <c r="K7031" s="26">
        <v>0.21</v>
      </c>
    </row>
    <row r="7032" spans="1:11">
      <c r="A7032" s="4">
        <v>42119</v>
      </c>
      <c r="B7032" t="s">
        <v>10052</v>
      </c>
      <c r="C7032" s="5">
        <f>IF($F$2=0," - ",Tabla1[[#This Row],[Base Precio de Lista neto]])</f>
        <v>460.16829999999999</v>
      </c>
      <c r="D7032" s="5">
        <f>IF($F$2=0," - ",Tabla1[[#This Row],[Base Precio de Lista neto]]*(1-$F$2))</f>
        <v>322.11780999999996</v>
      </c>
      <c r="E7032" s="5">
        <f>IF($F$2=0," - ",Tabla1[[#This Row],[Base para Mejor precio]]*(1-$F$2))</f>
        <v>289.90602899999999</v>
      </c>
      <c r="F7032" s="4" t="s">
        <v>6</v>
      </c>
      <c r="G7032" s="16" t="s">
        <v>6131</v>
      </c>
      <c r="H7032" s="5">
        <f>IFERROR(IF($F$3=0,"-",Tabla1[[#This Row],[Precio de Cliente neto]]*(1+$F$3)),"-")</f>
        <v>483.17671499999994</v>
      </c>
      <c r="I7032" s="5">
        <v>460.16829999999999</v>
      </c>
      <c r="J7032" s="5">
        <v>414.15147000000002</v>
      </c>
      <c r="K7032" s="26">
        <v>0.21</v>
      </c>
    </row>
    <row r="7033" spans="1:11">
      <c r="A7033" s="4">
        <v>42120</v>
      </c>
      <c r="B7033" t="s">
        <v>10053</v>
      </c>
      <c r="C7033" s="5">
        <f>IF($F$2=0," - ",Tabla1[[#This Row],[Base Precio de Lista neto]])</f>
        <v>460.16829999999999</v>
      </c>
      <c r="D7033" s="5">
        <f>IF($F$2=0," - ",Tabla1[[#This Row],[Base Precio de Lista neto]]*(1-$F$2))</f>
        <v>322.11780999999996</v>
      </c>
      <c r="E7033" s="5">
        <f>IF($F$2=0," - ",Tabla1[[#This Row],[Base para Mejor precio]]*(1-$F$2))</f>
        <v>289.90602899999999</v>
      </c>
      <c r="F7033" s="4" t="s">
        <v>6</v>
      </c>
      <c r="G7033" s="16" t="s">
        <v>6131</v>
      </c>
      <c r="H7033" s="5">
        <f>IFERROR(IF($F$3=0,"-",Tabla1[[#This Row],[Precio de Cliente neto]]*(1+$F$3)),"-")</f>
        <v>483.17671499999994</v>
      </c>
      <c r="I7033" s="5">
        <v>460.16829999999999</v>
      </c>
      <c r="J7033" s="5">
        <v>414.15147000000002</v>
      </c>
      <c r="K7033" s="26">
        <v>0.21</v>
      </c>
    </row>
    <row r="7034" spans="1:11">
      <c r="A7034" s="4">
        <v>42121</v>
      </c>
      <c r="B7034" t="s">
        <v>10054</v>
      </c>
      <c r="C7034" s="5">
        <f>IF($F$2=0," - ",Tabla1[[#This Row],[Base Precio de Lista neto]])</f>
        <v>460.16829999999999</v>
      </c>
      <c r="D7034" s="5">
        <f>IF($F$2=0," - ",Tabla1[[#This Row],[Base Precio de Lista neto]]*(1-$F$2))</f>
        <v>322.11780999999996</v>
      </c>
      <c r="E7034" s="5">
        <f>IF($F$2=0," - ",Tabla1[[#This Row],[Base para Mejor precio]]*(1-$F$2))</f>
        <v>289.90602899999999</v>
      </c>
      <c r="F7034" s="4" t="s">
        <v>6</v>
      </c>
      <c r="G7034" s="16" t="s">
        <v>6131</v>
      </c>
      <c r="H7034" s="5">
        <f>IFERROR(IF($F$3=0,"-",Tabla1[[#This Row],[Precio de Cliente neto]]*(1+$F$3)),"-")</f>
        <v>483.17671499999994</v>
      </c>
      <c r="I7034" s="5">
        <v>460.16829999999999</v>
      </c>
      <c r="J7034" s="5">
        <v>414.15147000000002</v>
      </c>
      <c r="K7034" s="26">
        <v>0.21</v>
      </c>
    </row>
    <row r="7035" spans="1:11">
      <c r="A7035" s="4">
        <v>42122</v>
      </c>
      <c r="B7035" t="s">
        <v>10055</v>
      </c>
      <c r="C7035" s="5">
        <f>IF($F$2=0," - ",Tabla1[[#This Row],[Base Precio de Lista neto]])</f>
        <v>460.16829999999999</v>
      </c>
      <c r="D7035" s="5">
        <f>IF($F$2=0," - ",Tabla1[[#This Row],[Base Precio de Lista neto]]*(1-$F$2))</f>
        <v>322.11780999999996</v>
      </c>
      <c r="E7035" s="5">
        <f>IF($F$2=0," - ",Tabla1[[#This Row],[Base para Mejor precio]]*(1-$F$2))</f>
        <v>289.90602899999999</v>
      </c>
      <c r="F7035" s="4" t="s">
        <v>6</v>
      </c>
      <c r="G7035" s="16" t="s">
        <v>6131</v>
      </c>
      <c r="H7035" s="5">
        <f>IFERROR(IF($F$3=0,"-",Tabla1[[#This Row],[Precio de Cliente neto]]*(1+$F$3)),"-")</f>
        <v>483.17671499999994</v>
      </c>
      <c r="I7035" s="5">
        <v>460.16829999999999</v>
      </c>
      <c r="J7035" s="5">
        <v>414.15147000000002</v>
      </c>
      <c r="K7035" s="26">
        <v>0.21</v>
      </c>
    </row>
    <row r="7036" spans="1:11">
      <c r="A7036" s="4">
        <v>42124</v>
      </c>
      <c r="B7036" t="s">
        <v>10056</v>
      </c>
      <c r="C7036" s="5">
        <f>IF($F$2=0," - ",Tabla1[[#This Row],[Base Precio de Lista neto]])</f>
        <v>2339.8303000000001</v>
      </c>
      <c r="D7036" s="5">
        <f>IF($F$2=0," - ",Tabla1[[#This Row],[Base Precio de Lista neto]]*(1-$F$2))</f>
        <v>1637.88121</v>
      </c>
      <c r="E7036" s="5">
        <f>IF($F$2=0," - ",Tabla1[[#This Row],[Base para Mejor precio]]*(1-$F$2))</f>
        <v>1474.093089</v>
      </c>
      <c r="F7036" s="4" t="s">
        <v>6</v>
      </c>
      <c r="G7036" s="16" t="s">
        <v>6131</v>
      </c>
      <c r="H7036" s="5">
        <f>IFERROR(IF($F$3=0,"-",Tabla1[[#This Row],[Precio de Cliente neto]]*(1+$F$3)),"-")</f>
        <v>2456.8218150000002</v>
      </c>
      <c r="I7036" s="5">
        <v>2339.8303000000001</v>
      </c>
      <c r="J7036" s="5">
        <v>2105.8472700000002</v>
      </c>
      <c r="K7036" s="26">
        <v>0.21</v>
      </c>
    </row>
    <row r="7037" spans="1:11">
      <c r="A7037" s="4">
        <v>42125</v>
      </c>
      <c r="B7037" t="s">
        <v>10057</v>
      </c>
      <c r="C7037" s="5">
        <f>IF($F$2=0," - ",Tabla1[[#This Row],[Base Precio de Lista neto]])</f>
        <v>4027.9086000000002</v>
      </c>
      <c r="D7037" s="5">
        <f>IF($F$2=0," - ",Tabla1[[#This Row],[Base Precio de Lista neto]]*(1-$F$2))</f>
        <v>2819.53602</v>
      </c>
      <c r="E7037" s="5">
        <f>IF($F$2=0," - ",Tabla1[[#This Row],[Base para Mejor precio]]*(1-$F$2))</f>
        <v>2537.582418</v>
      </c>
      <c r="F7037" s="4" t="s">
        <v>6</v>
      </c>
      <c r="G7037" s="16" t="s">
        <v>6131</v>
      </c>
      <c r="H7037" s="5">
        <f>IFERROR(IF($F$3=0,"-",Tabla1[[#This Row],[Precio de Cliente neto]]*(1+$F$3)),"-")</f>
        <v>4229.3040300000002</v>
      </c>
      <c r="I7037" s="5">
        <v>4027.9086000000002</v>
      </c>
      <c r="J7037" s="5">
        <v>3625.1177400000001</v>
      </c>
      <c r="K7037" s="26">
        <v>0.21</v>
      </c>
    </row>
    <row r="7038" spans="1:11">
      <c r="A7038" s="4">
        <v>42126</v>
      </c>
      <c r="B7038" t="s">
        <v>10058</v>
      </c>
      <c r="C7038" s="5">
        <f>IF($F$2=0," - ",Tabla1[[#This Row],[Base Precio de Lista neto]])</f>
        <v>4686.7305999999999</v>
      </c>
      <c r="D7038" s="5">
        <f>IF($F$2=0," - ",Tabla1[[#This Row],[Base Precio de Lista neto]]*(1-$F$2))</f>
        <v>3280.7114199999996</v>
      </c>
      <c r="E7038" s="5">
        <f>IF($F$2=0," - ",Tabla1[[#This Row],[Base para Mejor precio]]*(1-$F$2))</f>
        <v>2952.6402779999999</v>
      </c>
      <c r="F7038" s="4" t="s">
        <v>6</v>
      </c>
      <c r="G7038" s="16" t="s">
        <v>6131</v>
      </c>
      <c r="H7038" s="5">
        <f>IFERROR(IF($F$3=0,"-",Tabla1[[#This Row],[Precio de Cliente neto]]*(1+$F$3)),"-")</f>
        <v>4921.0671299999995</v>
      </c>
      <c r="I7038" s="5">
        <v>4686.7305999999999</v>
      </c>
      <c r="J7038" s="5">
        <v>4218.0575399999998</v>
      </c>
      <c r="K7038" s="26">
        <v>0.21</v>
      </c>
    </row>
    <row r="7039" spans="1:11">
      <c r="A7039" s="4">
        <v>42143</v>
      </c>
      <c r="B7039" t="s">
        <v>10059</v>
      </c>
      <c r="C7039" s="5">
        <f>IF($F$2=0," - ",Tabla1[[#This Row],[Base Precio de Lista neto]])</f>
        <v>351.49029999999999</v>
      </c>
      <c r="D7039" s="5">
        <f>IF($F$2=0," - ",Tabla1[[#This Row],[Base Precio de Lista neto]]*(1-$F$2))</f>
        <v>246.04320999999999</v>
      </c>
      <c r="E7039" s="5">
        <f>IF($F$2=0," - ",Tabla1[[#This Row],[Base para Mejor precio]]*(1-$F$2))</f>
        <v>221.43888899999999</v>
      </c>
      <c r="F7039" s="4" t="s">
        <v>6</v>
      </c>
      <c r="G7039" s="16" t="s">
        <v>6131</v>
      </c>
      <c r="H7039" s="5">
        <f>IFERROR(IF($F$3=0,"-",Tabla1[[#This Row],[Precio de Cliente neto]]*(1+$F$3)),"-")</f>
        <v>369.06481499999995</v>
      </c>
      <c r="I7039" s="5">
        <v>351.49029999999999</v>
      </c>
      <c r="J7039" s="5">
        <v>316.34127000000001</v>
      </c>
      <c r="K7039" s="26">
        <v>0.21</v>
      </c>
    </row>
    <row r="7040" spans="1:11">
      <c r="A7040" s="4">
        <v>42144</v>
      </c>
      <c r="B7040" t="s">
        <v>10060</v>
      </c>
      <c r="C7040" s="5">
        <f>IF($F$2=0," - ",Tabla1[[#This Row],[Base Precio de Lista neto]])</f>
        <v>351.49029999999999</v>
      </c>
      <c r="D7040" s="5">
        <f>IF($F$2=0," - ",Tabla1[[#This Row],[Base Precio de Lista neto]]*(1-$F$2))</f>
        <v>246.04320999999999</v>
      </c>
      <c r="E7040" s="5">
        <f>IF($F$2=0," - ",Tabla1[[#This Row],[Base para Mejor precio]]*(1-$F$2))</f>
        <v>221.43888899999999</v>
      </c>
      <c r="F7040" s="4" t="s">
        <v>6</v>
      </c>
      <c r="G7040" s="16" t="s">
        <v>6131</v>
      </c>
      <c r="H7040" s="5">
        <f>IFERROR(IF($F$3=0,"-",Tabla1[[#This Row],[Precio de Cliente neto]]*(1+$F$3)),"-")</f>
        <v>369.06481499999995</v>
      </c>
      <c r="I7040" s="5">
        <v>351.49029999999999</v>
      </c>
      <c r="J7040" s="5">
        <v>316.34127000000001</v>
      </c>
      <c r="K7040" s="26">
        <v>0.21</v>
      </c>
    </row>
    <row r="7041" spans="1:11">
      <c r="A7041" s="4">
        <v>42145</v>
      </c>
      <c r="B7041" t="s">
        <v>10061</v>
      </c>
      <c r="C7041" s="5">
        <f>IF($F$2=0," - ",Tabla1[[#This Row],[Base Precio de Lista neto]])</f>
        <v>351.49029999999999</v>
      </c>
      <c r="D7041" s="5">
        <f>IF($F$2=0," - ",Tabla1[[#This Row],[Base Precio de Lista neto]]*(1-$F$2))</f>
        <v>246.04320999999999</v>
      </c>
      <c r="E7041" s="5">
        <f>IF($F$2=0," - ",Tabla1[[#This Row],[Base para Mejor precio]]*(1-$F$2))</f>
        <v>221.43888899999999</v>
      </c>
      <c r="F7041" s="4" t="s">
        <v>6</v>
      </c>
      <c r="G7041" s="16" t="s">
        <v>6131</v>
      </c>
      <c r="H7041" s="5">
        <f>IFERROR(IF($F$3=0,"-",Tabla1[[#This Row],[Precio de Cliente neto]]*(1+$F$3)),"-")</f>
        <v>369.06481499999995</v>
      </c>
      <c r="I7041" s="5">
        <v>351.49029999999999</v>
      </c>
      <c r="J7041" s="5">
        <v>316.34127000000001</v>
      </c>
      <c r="K7041" s="26">
        <v>0.21</v>
      </c>
    </row>
    <row r="7042" spans="1:11">
      <c r="A7042" s="4">
        <v>42146</v>
      </c>
      <c r="B7042" t="s">
        <v>4844</v>
      </c>
      <c r="C7042" s="5">
        <f>IF($F$2=0," - ",Tabla1[[#This Row],[Base Precio de Lista neto]])</f>
        <v>1347.7055</v>
      </c>
      <c r="D7042" s="5">
        <f>IF($F$2=0," - ",Tabla1[[#This Row],[Base Precio de Lista neto]]*(1-$F$2))</f>
        <v>943.39384999999993</v>
      </c>
      <c r="E7042" s="5">
        <f>IF($F$2=0," - ",Tabla1[[#This Row],[Base para Mejor precio]]*(1-$F$2))</f>
        <v>849.05446500000005</v>
      </c>
      <c r="F7042" s="4" t="s">
        <v>4</v>
      </c>
      <c r="G7042" s="16" t="s">
        <v>6131</v>
      </c>
      <c r="H7042" s="5">
        <f>IFERROR(IF($F$3=0,"-",Tabla1[[#This Row],[Precio de Cliente neto]]*(1+$F$3)),"-")</f>
        <v>1415.0907749999999</v>
      </c>
      <c r="I7042" s="5">
        <v>1347.7055</v>
      </c>
      <c r="J7042" s="5">
        <v>1212.9349500000001</v>
      </c>
      <c r="K7042" s="26">
        <v>0.21</v>
      </c>
    </row>
    <row r="7043" spans="1:11">
      <c r="A7043" s="4">
        <v>42147</v>
      </c>
      <c r="B7043" t="s">
        <v>10062</v>
      </c>
      <c r="C7043" s="5">
        <f>IF($F$2=0," - ",Tabla1[[#This Row],[Base Precio de Lista neto]])</f>
        <v>2715.2258999999999</v>
      </c>
      <c r="D7043" s="5">
        <f>IF($F$2=0," - ",Tabla1[[#This Row],[Base Precio de Lista neto]]*(1-$F$2))</f>
        <v>1900.6581299999998</v>
      </c>
      <c r="E7043" s="5">
        <f>IF($F$2=0," - ",Tabla1[[#This Row],[Base para Mejor precio]]*(1-$F$2))</f>
        <v>1710.5923169999999</v>
      </c>
      <c r="F7043" s="4" t="s">
        <v>6</v>
      </c>
      <c r="G7043" s="16" t="s">
        <v>6131</v>
      </c>
      <c r="H7043" s="5">
        <f>IFERROR(IF($F$3=0,"-",Tabla1[[#This Row],[Precio de Cliente neto]]*(1+$F$3)),"-")</f>
        <v>2850.9871949999997</v>
      </c>
      <c r="I7043" s="5">
        <v>2715.2258999999999</v>
      </c>
      <c r="J7043" s="5">
        <v>2443.7033099999999</v>
      </c>
      <c r="K7043" s="26">
        <v>0.21</v>
      </c>
    </row>
    <row r="7044" spans="1:11">
      <c r="A7044" s="4">
        <v>42148</v>
      </c>
      <c r="B7044" t="s">
        <v>10063</v>
      </c>
      <c r="C7044" s="5">
        <f>IF($F$2=0," - ",Tabla1[[#This Row],[Base Precio de Lista neto]])</f>
        <v>4025.4132</v>
      </c>
      <c r="D7044" s="5">
        <f>IF($F$2=0," - ",Tabla1[[#This Row],[Base Precio de Lista neto]]*(1-$F$2))</f>
        <v>2817.7892399999996</v>
      </c>
      <c r="E7044" s="5">
        <f>IF($F$2=0," - ",Tabla1[[#This Row],[Base para Mejor precio]]*(1-$F$2))</f>
        <v>2536.0103159999999</v>
      </c>
      <c r="F7044" s="4" t="s">
        <v>6</v>
      </c>
      <c r="G7044" s="16" t="s">
        <v>6131</v>
      </c>
      <c r="H7044" s="5">
        <f>IFERROR(IF($F$3=0,"-",Tabla1[[#This Row],[Precio de Cliente neto]]*(1+$F$3)),"-")</f>
        <v>4226.6838599999992</v>
      </c>
      <c r="I7044" s="5">
        <v>4025.4132</v>
      </c>
      <c r="J7044" s="5">
        <v>3622.8718800000001</v>
      </c>
      <c r="K7044" s="26">
        <v>0.21</v>
      </c>
    </row>
    <row r="7045" spans="1:11">
      <c r="A7045" s="4">
        <v>42149</v>
      </c>
      <c r="B7045" t="s">
        <v>10064</v>
      </c>
      <c r="C7045" s="5">
        <f>IF($F$2=0," - ",Tabla1[[#This Row],[Base Precio de Lista neto]])</f>
        <v>6587.0608000000002</v>
      </c>
      <c r="D7045" s="5">
        <f>IF($F$2=0," - ",Tabla1[[#This Row],[Base Precio de Lista neto]]*(1-$F$2))</f>
        <v>4610.9425599999995</v>
      </c>
      <c r="E7045" s="5">
        <f>IF($F$2=0," - ",Tabla1[[#This Row],[Base para Mejor precio]]*(1-$F$2))</f>
        <v>4149.8483040000001</v>
      </c>
      <c r="F7045" s="4" t="s">
        <v>6</v>
      </c>
      <c r="G7045" s="16" t="s">
        <v>6131</v>
      </c>
      <c r="H7045" s="5">
        <f>IFERROR(IF($F$3=0,"-",Tabla1[[#This Row],[Precio de Cliente neto]]*(1+$F$3)),"-")</f>
        <v>6916.4138399999993</v>
      </c>
      <c r="I7045" s="5">
        <v>6587.0608000000002</v>
      </c>
      <c r="J7045" s="5">
        <v>5928.3547200000003</v>
      </c>
      <c r="K7045" s="26">
        <v>0.21</v>
      </c>
    </row>
    <row r="7046" spans="1:11">
      <c r="A7046" s="4">
        <v>42150</v>
      </c>
      <c r="B7046" t="s">
        <v>10065</v>
      </c>
      <c r="C7046" s="5">
        <f>IF($F$2=0," - ",Tabla1[[#This Row],[Base Precio de Lista neto]])</f>
        <v>6770.1844000000001</v>
      </c>
      <c r="D7046" s="5">
        <f>IF($F$2=0," - ",Tabla1[[#This Row],[Base Precio de Lista neto]]*(1-$F$2))</f>
        <v>4739.1290799999997</v>
      </c>
      <c r="E7046" s="5">
        <f>IF($F$2=0," - ",Tabla1[[#This Row],[Base para Mejor precio]]*(1-$F$2))</f>
        <v>4265.2161720000004</v>
      </c>
      <c r="F7046" s="4" t="s">
        <v>6</v>
      </c>
      <c r="G7046" s="16" t="s">
        <v>6131</v>
      </c>
      <c r="H7046" s="5">
        <f>IFERROR(IF($F$3=0,"-",Tabla1[[#This Row],[Precio de Cliente neto]]*(1+$F$3)),"-")</f>
        <v>7108.69362</v>
      </c>
      <c r="I7046" s="5">
        <v>6770.1844000000001</v>
      </c>
      <c r="J7046" s="5">
        <v>6093.1659600000003</v>
      </c>
      <c r="K7046" s="26">
        <v>0.21</v>
      </c>
    </row>
    <row r="7047" spans="1:11">
      <c r="A7047" s="4">
        <v>42151</v>
      </c>
      <c r="B7047" t="s">
        <v>10066</v>
      </c>
      <c r="C7047" s="5">
        <f>IF($F$2=0," - ",Tabla1[[#This Row],[Base Precio de Lista neto]])</f>
        <v>10356.530500000001</v>
      </c>
      <c r="D7047" s="5">
        <f>IF($F$2=0," - ",Tabla1[[#This Row],[Base Precio de Lista neto]]*(1-$F$2))</f>
        <v>7249.5713500000002</v>
      </c>
      <c r="E7047" s="5">
        <f>IF($F$2=0," - ",Tabla1[[#This Row],[Base para Mejor precio]]*(1-$F$2))</f>
        <v>6524.6142149999996</v>
      </c>
      <c r="F7047" s="4" t="s">
        <v>6</v>
      </c>
      <c r="G7047" s="16" t="s">
        <v>6131</v>
      </c>
      <c r="H7047" s="5">
        <f>IFERROR(IF($F$3=0,"-",Tabla1[[#This Row],[Precio de Cliente neto]]*(1+$F$3)),"-")</f>
        <v>10874.357025000001</v>
      </c>
      <c r="I7047" s="5">
        <v>10356.530500000001</v>
      </c>
      <c r="J7047" s="5">
        <v>9320.87745</v>
      </c>
      <c r="K7047" s="26">
        <v>0.21</v>
      </c>
    </row>
    <row r="7048" spans="1:11">
      <c r="A7048" s="4">
        <v>42152</v>
      </c>
      <c r="B7048" t="s">
        <v>10067</v>
      </c>
      <c r="C7048" s="5">
        <f>IF($F$2=0," - ",Tabla1[[#This Row],[Base Precio de Lista neto]])</f>
        <v>13174.319799999999</v>
      </c>
      <c r="D7048" s="5">
        <f>IF($F$2=0," - ",Tabla1[[#This Row],[Base Precio de Lista neto]]*(1-$F$2))</f>
        <v>9222.0238599999993</v>
      </c>
      <c r="E7048" s="5">
        <f>IF($F$2=0," - ",Tabla1[[#This Row],[Base para Mejor precio]]*(1-$F$2))</f>
        <v>8299.8214740000003</v>
      </c>
      <c r="F7048" s="4" t="s">
        <v>6</v>
      </c>
      <c r="G7048" s="16" t="s">
        <v>6131</v>
      </c>
      <c r="H7048" s="5">
        <f>IFERROR(IF($F$3=0,"-",Tabla1[[#This Row],[Precio de Cliente neto]]*(1+$F$3)),"-")</f>
        <v>13833.035789999998</v>
      </c>
      <c r="I7048" s="5">
        <v>13174.319799999999</v>
      </c>
      <c r="J7048" s="5">
        <v>11856.88782</v>
      </c>
      <c r="K7048" s="26">
        <v>0.21</v>
      </c>
    </row>
    <row r="7049" spans="1:11">
      <c r="A7049" s="4">
        <v>42172</v>
      </c>
      <c r="B7049" t="s">
        <v>10068</v>
      </c>
      <c r="C7049" s="5">
        <f>IF($F$2=0," - ",Tabla1[[#This Row],[Base Precio de Lista neto]])</f>
        <v>2940.9636</v>
      </c>
      <c r="D7049" s="5">
        <f>IF($F$2=0," - ",Tabla1[[#This Row],[Base Precio de Lista neto]]*(1-$F$2))</f>
        <v>2058.67452</v>
      </c>
      <c r="E7049" s="5">
        <f>IF($F$2=0," - ",Tabla1[[#This Row],[Base para Mejor precio]]*(1-$F$2))</f>
        <v>1852.8070679999998</v>
      </c>
      <c r="F7049" s="4" t="s">
        <v>6</v>
      </c>
      <c r="G7049" s="16" t="s">
        <v>6131</v>
      </c>
      <c r="H7049" s="5">
        <f>IFERROR(IF($F$3=0,"-",Tabla1[[#This Row],[Precio de Cliente neto]]*(1+$F$3)),"-")</f>
        <v>3088.0117799999998</v>
      </c>
      <c r="I7049" s="5">
        <v>2940.9636</v>
      </c>
      <c r="J7049" s="5">
        <v>2646.86724</v>
      </c>
      <c r="K7049" s="26">
        <v>0.21</v>
      </c>
    </row>
    <row r="7050" spans="1:11">
      <c r="A7050" s="4">
        <v>42200</v>
      </c>
      <c r="B7050" t="s">
        <v>10069</v>
      </c>
      <c r="C7050" s="5">
        <f>IF($F$2=0," - ",Tabla1[[#This Row],[Base Precio de Lista neto]])</f>
        <v>1801.213</v>
      </c>
      <c r="D7050" s="5">
        <f>IF($F$2=0," - ",Tabla1[[#This Row],[Base Precio de Lista neto]]*(1-$F$2))</f>
        <v>1260.8490999999999</v>
      </c>
      <c r="E7050" s="5">
        <f>IF($F$2=0," - ",Tabla1[[#This Row],[Base para Mejor precio]]*(1-$F$2))</f>
        <v>1134.7641899999999</v>
      </c>
      <c r="F7050" s="4" t="s">
        <v>6</v>
      </c>
      <c r="G7050" s="16" t="s">
        <v>6131</v>
      </c>
      <c r="H7050" s="5">
        <f>IFERROR(IF($F$3=0,"-",Tabla1[[#This Row],[Precio de Cliente neto]]*(1+$F$3)),"-")</f>
        <v>1891.2736499999999</v>
      </c>
      <c r="I7050" s="5">
        <v>1801.213</v>
      </c>
      <c r="J7050" s="5">
        <v>1621.0916999999999</v>
      </c>
      <c r="K7050" s="26">
        <v>0.21</v>
      </c>
    </row>
    <row r="7051" spans="1:11">
      <c r="A7051" s="4">
        <v>42201</v>
      </c>
      <c r="B7051" t="s">
        <v>10070</v>
      </c>
      <c r="C7051" s="5">
        <f>IF($F$2=0," - ",Tabla1[[#This Row],[Base Precio de Lista neto]])</f>
        <v>2216.9387999999999</v>
      </c>
      <c r="D7051" s="5">
        <f>IF($F$2=0," - ",Tabla1[[#This Row],[Base Precio de Lista neto]]*(1-$F$2))</f>
        <v>1551.8571599999998</v>
      </c>
      <c r="E7051" s="5">
        <f>IF($F$2=0," - ",Tabla1[[#This Row],[Base para Mejor precio]]*(1-$F$2))</f>
        <v>1396.6714440000001</v>
      </c>
      <c r="F7051" s="4" t="s">
        <v>6</v>
      </c>
      <c r="G7051" s="16" t="s">
        <v>6131</v>
      </c>
      <c r="H7051" s="5">
        <f>IFERROR(IF($F$3=0,"-",Tabla1[[#This Row],[Precio de Cliente neto]]*(1+$F$3)),"-")</f>
        <v>2327.7857399999998</v>
      </c>
      <c r="I7051" s="5">
        <v>2216.9387999999999</v>
      </c>
      <c r="J7051" s="5">
        <v>1995.2449200000001</v>
      </c>
      <c r="K7051" s="26">
        <v>0.21</v>
      </c>
    </row>
    <row r="7052" spans="1:11">
      <c r="A7052" s="4">
        <v>42202</v>
      </c>
      <c r="B7052" t="s">
        <v>10071</v>
      </c>
      <c r="C7052" s="5">
        <f>IF($F$2=0," - ",Tabla1[[#This Row],[Base Precio de Lista neto]])</f>
        <v>2698.9081999999999</v>
      </c>
      <c r="D7052" s="5">
        <f>IF($F$2=0," - ",Tabla1[[#This Row],[Base Precio de Lista neto]]*(1-$F$2))</f>
        <v>1889.2357399999999</v>
      </c>
      <c r="E7052" s="5">
        <f>IF($F$2=0," - ",Tabla1[[#This Row],[Base para Mejor precio]]*(1-$F$2))</f>
        <v>1700.3121659999997</v>
      </c>
      <c r="F7052" s="4" t="s">
        <v>6</v>
      </c>
      <c r="G7052" s="16" t="s">
        <v>6131</v>
      </c>
      <c r="H7052" s="5">
        <f>IFERROR(IF($F$3=0,"-",Tabla1[[#This Row],[Precio de Cliente neto]]*(1+$F$3)),"-")</f>
        <v>2833.8536099999997</v>
      </c>
      <c r="I7052" s="5">
        <v>2698.9081999999999</v>
      </c>
      <c r="J7052" s="5">
        <v>2429.0173799999998</v>
      </c>
      <c r="K7052" s="26">
        <v>0.21</v>
      </c>
    </row>
    <row r="7053" spans="1:11">
      <c r="A7053" s="4">
        <v>42203</v>
      </c>
      <c r="B7053" t="s">
        <v>10072</v>
      </c>
      <c r="C7053" s="5">
        <f>IF($F$2=0," - ",Tabla1[[#This Row],[Base Precio de Lista neto]])</f>
        <v>3398.4832999999999</v>
      </c>
      <c r="D7053" s="5">
        <f>IF($F$2=0," - ",Tabla1[[#This Row],[Base Precio de Lista neto]]*(1-$F$2))</f>
        <v>2378.9383099999995</v>
      </c>
      <c r="E7053" s="5">
        <f>IF($F$2=0," - ",Tabla1[[#This Row],[Base para Mejor precio]]*(1-$F$2))</f>
        <v>2141.0444790000001</v>
      </c>
      <c r="F7053" s="4" t="s">
        <v>6</v>
      </c>
      <c r="G7053" s="16" t="s">
        <v>6131</v>
      </c>
      <c r="H7053" s="5">
        <f>IFERROR(IF($F$3=0,"-",Tabla1[[#This Row],[Precio de Cliente neto]]*(1+$F$3)),"-")</f>
        <v>3568.4074649999993</v>
      </c>
      <c r="I7053" s="5">
        <v>3398.4832999999999</v>
      </c>
      <c r="J7053" s="5">
        <v>3058.6349700000001</v>
      </c>
      <c r="K7053" s="26">
        <v>0.21</v>
      </c>
    </row>
    <row r="7054" spans="1:11">
      <c r="A7054" s="4">
        <v>42204</v>
      </c>
      <c r="B7054" t="s">
        <v>10073</v>
      </c>
      <c r="C7054" s="5">
        <f>IF($F$2=0," - ",Tabla1[[#This Row],[Base Precio de Lista neto]])</f>
        <v>3724.4427999999998</v>
      </c>
      <c r="D7054" s="5">
        <f>IF($F$2=0," - ",Tabla1[[#This Row],[Base Precio de Lista neto]]*(1-$F$2))</f>
        <v>2607.1099599999998</v>
      </c>
      <c r="E7054" s="5">
        <f>IF($F$2=0," - ",Tabla1[[#This Row],[Base para Mejor precio]]*(1-$F$2))</f>
        <v>2346.398964</v>
      </c>
      <c r="F7054" s="4" t="s">
        <v>6</v>
      </c>
      <c r="G7054" s="16" t="s">
        <v>6131</v>
      </c>
      <c r="H7054" s="5">
        <f>IFERROR(IF($F$3=0,"-",Tabla1[[#This Row],[Precio de Cliente neto]]*(1+$F$3)),"-")</f>
        <v>3910.6649399999997</v>
      </c>
      <c r="I7054" s="5">
        <v>3724.4427999999998</v>
      </c>
      <c r="J7054" s="5">
        <v>3351.9985200000001</v>
      </c>
      <c r="K7054" s="26">
        <v>0.21</v>
      </c>
    </row>
    <row r="7055" spans="1:11">
      <c r="A7055" s="4">
        <v>42205</v>
      </c>
      <c r="B7055" t="s">
        <v>10074</v>
      </c>
      <c r="C7055" s="5">
        <f>IF($F$2=0," - ",Tabla1[[#This Row],[Base Precio de Lista neto]])</f>
        <v>4227.9084999999995</v>
      </c>
      <c r="D7055" s="5">
        <f>IF($F$2=0," - ",Tabla1[[#This Row],[Base Precio de Lista neto]]*(1-$F$2))</f>
        <v>2959.5359499999995</v>
      </c>
      <c r="E7055" s="5">
        <f>IF($F$2=0," - ",Tabla1[[#This Row],[Base para Mejor precio]]*(1-$F$2))</f>
        <v>2663.582355</v>
      </c>
      <c r="F7055" s="4" t="s">
        <v>6</v>
      </c>
      <c r="G7055" s="16" t="s">
        <v>6131</v>
      </c>
      <c r="H7055" s="5">
        <f>IFERROR(IF($F$3=0,"-",Tabla1[[#This Row],[Precio de Cliente neto]]*(1+$F$3)),"-")</f>
        <v>4439.3039249999993</v>
      </c>
      <c r="I7055" s="5">
        <v>4227.9084999999995</v>
      </c>
      <c r="J7055" s="5">
        <v>3805.1176500000001</v>
      </c>
      <c r="K7055" s="26">
        <v>0.21</v>
      </c>
    </row>
    <row r="7056" spans="1:11">
      <c r="A7056" s="4">
        <v>42206</v>
      </c>
      <c r="B7056" t="s">
        <v>10075</v>
      </c>
      <c r="C7056" s="5">
        <f>IF($F$2=0," - ",Tabla1[[#This Row],[Base Precio de Lista neto]])</f>
        <v>5416.7101000000002</v>
      </c>
      <c r="D7056" s="5">
        <f>IF($F$2=0," - ",Tabla1[[#This Row],[Base Precio de Lista neto]]*(1-$F$2))</f>
        <v>3791.6970699999997</v>
      </c>
      <c r="E7056" s="5">
        <f>IF($F$2=0," - ",Tabla1[[#This Row],[Base para Mejor precio]]*(1-$F$2))</f>
        <v>3412.5273630000002</v>
      </c>
      <c r="F7056" s="4" t="s">
        <v>6</v>
      </c>
      <c r="G7056" s="16" t="s">
        <v>6131</v>
      </c>
      <c r="H7056" s="5">
        <f>IFERROR(IF($F$3=0,"-",Tabla1[[#This Row],[Precio de Cliente neto]]*(1+$F$3)),"-")</f>
        <v>5687.5456049999993</v>
      </c>
      <c r="I7056" s="5">
        <v>5416.7101000000002</v>
      </c>
      <c r="J7056" s="5">
        <v>4875.0390900000002</v>
      </c>
      <c r="K7056" s="26">
        <v>0.21</v>
      </c>
    </row>
    <row r="7057" spans="1:11">
      <c r="A7057" s="4">
        <v>42207</v>
      </c>
      <c r="B7057" t="s">
        <v>10076</v>
      </c>
      <c r="C7057" s="5">
        <f>IF($F$2=0," - ",Tabla1[[#This Row],[Base Precio de Lista neto]])</f>
        <v>6052.6558000000005</v>
      </c>
      <c r="D7057" s="5">
        <f>IF($F$2=0," - ",Tabla1[[#This Row],[Base Precio de Lista neto]]*(1-$F$2))</f>
        <v>4236.8590599999998</v>
      </c>
      <c r="E7057" s="5">
        <f>IF($F$2=0," - ",Tabla1[[#This Row],[Base para Mejor precio]]*(1-$F$2))</f>
        <v>3813.1731540000001</v>
      </c>
      <c r="F7057" s="4" t="s">
        <v>6</v>
      </c>
      <c r="G7057" s="16" t="s">
        <v>6131</v>
      </c>
      <c r="H7057" s="5">
        <f>IFERROR(IF($F$3=0,"-",Tabla1[[#This Row],[Precio de Cliente neto]]*(1+$F$3)),"-")</f>
        <v>6355.2885900000001</v>
      </c>
      <c r="I7057" s="5">
        <v>6052.6558000000005</v>
      </c>
      <c r="J7057" s="5">
        <v>5447.3902200000002</v>
      </c>
      <c r="K7057" s="26">
        <v>0.21</v>
      </c>
    </row>
    <row r="7058" spans="1:11">
      <c r="A7058" s="4">
        <v>42208</v>
      </c>
      <c r="B7058" t="s">
        <v>10077</v>
      </c>
      <c r="C7058" s="5">
        <f>IF($F$2=0," - ",Tabla1[[#This Row],[Base Precio de Lista neto]])</f>
        <v>3013.1190999999999</v>
      </c>
      <c r="D7058" s="5">
        <f>IF($F$2=0," - ",Tabla1[[#This Row],[Base Precio de Lista neto]]*(1-$F$2))</f>
        <v>2109.1833699999997</v>
      </c>
      <c r="E7058" s="5">
        <f>IF($F$2=0," - ",Tabla1[[#This Row],[Base para Mejor precio]]*(1-$F$2))</f>
        <v>1898.2650329999999</v>
      </c>
      <c r="F7058" s="4" t="s">
        <v>6</v>
      </c>
      <c r="G7058" s="16" t="s">
        <v>6131</v>
      </c>
      <c r="H7058" s="5">
        <f>IFERROR(IF($F$3=0,"-",Tabla1[[#This Row],[Precio de Cliente neto]]*(1+$F$3)),"-")</f>
        <v>3163.7750549999996</v>
      </c>
      <c r="I7058" s="5">
        <v>3013.1190999999999</v>
      </c>
      <c r="J7058" s="5">
        <v>2711.80719</v>
      </c>
      <c r="K7058" s="26">
        <v>0.21</v>
      </c>
    </row>
    <row r="7059" spans="1:11">
      <c r="A7059" s="4">
        <v>42209</v>
      </c>
      <c r="B7059" t="s">
        <v>10078</v>
      </c>
      <c r="C7059" s="5">
        <f>IF($F$2=0," - ",Tabla1[[#This Row],[Base Precio de Lista neto]])</f>
        <v>3846.4834000000001</v>
      </c>
      <c r="D7059" s="5">
        <f>IF($F$2=0," - ",Tabla1[[#This Row],[Base Precio de Lista neto]]*(1-$F$2))</f>
        <v>2692.53838</v>
      </c>
      <c r="E7059" s="5">
        <f>IF($F$2=0," - ",Tabla1[[#This Row],[Base para Mejor precio]]*(1-$F$2))</f>
        <v>2423.2845419999999</v>
      </c>
      <c r="F7059" s="4" t="s">
        <v>6</v>
      </c>
      <c r="G7059" s="16" t="s">
        <v>6131</v>
      </c>
      <c r="H7059" s="5">
        <f>IFERROR(IF($F$3=0,"-",Tabla1[[#This Row],[Precio de Cliente neto]]*(1+$F$3)),"-")</f>
        <v>4038.8075699999999</v>
      </c>
      <c r="I7059" s="5">
        <v>3846.4834000000001</v>
      </c>
      <c r="J7059" s="5">
        <v>3461.8350599999999</v>
      </c>
      <c r="K7059" s="26">
        <v>0.21</v>
      </c>
    </row>
    <row r="7060" spans="1:11">
      <c r="A7060" s="4">
        <v>42210</v>
      </c>
      <c r="B7060" t="s">
        <v>10079</v>
      </c>
      <c r="C7060" s="5">
        <f>IF($F$2=0," - ",Tabla1[[#This Row],[Base Precio de Lista neto]])</f>
        <v>1005.9963</v>
      </c>
      <c r="D7060" s="5">
        <f>IF($F$2=0," - ",Tabla1[[#This Row],[Base Precio de Lista neto]]*(1-$F$2))</f>
        <v>704.19740999999999</v>
      </c>
      <c r="E7060" s="5">
        <f>IF($F$2=0," - ",Tabla1[[#This Row],[Base para Mejor precio]]*(1-$F$2))</f>
        <v>633.77766899999995</v>
      </c>
      <c r="F7060" s="4" t="s">
        <v>6</v>
      </c>
      <c r="G7060" s="16" t="s">
        <v>6131</v>
      </c>
      <c r="H7060" s="5">
        <f>IFERROR(IF($F$3=0,"-",Tabla1[[#This Row],[Precio de Cliente neto]]*(1+$F$3)),"-")</f>
        <v>1056.2961150000001</v>
      </c>
      <c r="I7060" s="5">
        <v>1005.9963</v>
      </c>
      <c r="J7060" s="5">
        <v>905.39666999999997</v>
      </c>
      <c r="K7060" s="26">
        <v>0.21</v>
      </c>
    </row>
    <row r="7061" spans="1:11">
      <c r="A7061" s="4">
        <v>42217</v>
      </c>
      <c r="B7061" t="s">
        <v>10080</v>
      </c>
      <c r="C7061" s="5">
        <f>IF($F$2=0," - ",Tabla1[[#This Row],[Base Precio de Lista neto]])</f>
        <v>1571.7644</v>
      </c>
      <c r="D7061" s="5">
        <f>IF($F$2=0," - ",Tabla1[[#This Row],[Base Precio de Lista neto]]*(1-$F$2))</f>
        <v>1100.2350799999999</v>
      </c>
      <c r="E7061" s="5">
        <f>IF($F$2=0," - ",Tabla1[[#This Row],[Base para Mejor precio]]*(1-$F$2))</f>
        <v>990.21157199999993</v>
      </c>
      <c r="F7061" s="4" t="s">
        <v>6</v>
      </c>
      <c r="G7061" s="16" t="s">
        <v>6131</v>
      </c>
      <c r="H7061" s="5">
        <f>IFERROR(IF($F$3=0,"-",Tabla1[[#This Row],[Precio de Cliente neto]]*(1+$F$3)),"-")</f>
        <v>1650.3526199999999</v>
      </c>
      <c r="I7061" s="5">
        <v>1571.7644</v>
      </c>
      <c r="J7061" s="5">
        <v>1414.5879600000001</v>
      </c>
      <c r="K7061" s="26">
        <v>0.21</v>
      </c>
    </row>
    <row r="7062" spans="1:11">
      <c r="A7062" s="4">
        <v>42218</v>
      </c>
      <c r="B7062" t="s">
        <v>10081</v>
      </c>
      <c r="C7062" s="5">
        <f>IF($F$2=0," - ",Tabla1[[#This Row],[Base Precio de Lista neto]])</f>
        <v>1909.8217</v>
      </c>
      <c r="D7062" s="5">
        <f>IF($F$2=0," - ",Tabla1[[#This Row],[Base Precio de Lista neto]]*(1-$F$2))</f>
        <v>1336.87519</v>
      </c>
      <c r="E7062" s="5">
        <f>IF($F$2=0," - ",Tabla1[[#This Row],[Base para Mejor precio]]*(1-$F$2))</f>
        <v>1203.1876709999999</v>
      </c>
      <c r="F7062" s="4" t="s">
        <v>6</v>
      </c>
      <c r="G7062" s="16" t="s">
        <v>6131</v>
      </c>
      <c r="H7062" s="5">
        <f>IFERROR(IF($F$3=0,"-",Tabla1[[#This Row],[Precio de Cliente neto]]*(1+$F$3)),"-")</f>
        <v>2005.3127850000001</v>
      </c>
      <c r="I7062" s="5">
        <v>1909.8217</v>
      </c>
      <c r="J7062" s="5">
        <v>1718.83953</v>
      </c>
      <c r="K7062" s="26">
        <v>0.21</v>
      </c>
    </row>
    <row r="7063" spans="1:11">
      <c r="A7063" s="4">
        <v>42219</v>
      </c>
      <c r="B7063" t="s">
        <v>10082</v>
      </c>
      <c r="C7063" s="5">
        <f>IF($F$2=0," - ",Tabla1[[#This Row],[Base Precio de Lista neto]])</f>
        <v>2920.6275000000001</v>
      </c>
      <c r="D7063" s="5">
        <f>IF($F$2=0," - ",Tabla1[[#This Row],[Base Precio de Lista neto]]*(1-$F$2))</f>
        <v>2044.4392499999999</v>
      </c>
      <c r="E7063" s="5">
        <f>IF($F$2=0," - ",Tabla1[[#This Row],[Base para Mejor precio]]*(1-$F$2))</f>
        <v>1839.9953249999999</v>
      </c>
      <c r="F7063" s="4" t="s">
        <v>6</v>
      </c>
      <c r="G7063" s="16" t="s">
        <v>6131</v>
      </c>
      <c r="H7063" s="5">
        <f>IFERROR(IF($F$3=0,"-",Tabla1[[#This Row],[Precio de Cliente neto]]*(1+$F$3)),"-")</f>
        <v>3066.6588750000001</v>
      </c>
      <c r="I7063" s="5">
        <v>2920.6275000000001</v>
      </c>
      <c r="J7063" s="5">
        <v>2628.56475</v>
      </c>
      <c r="K7063" s="26">
        <v>0.21</v>
      </c>
    </row>
    <row r="7064" spans="1:11">
      <c r="A7064" s="4">
        <v>42220</v>
      </c>
      <c r="B7064" t="s">
        <v>10083</v>
      </c>
      <c r="C7064" s="5">
        <f>IF($F$2=0," - ",Tabla1[[#This Row],[Base Precio de Lista neto]])</f>
        <v>3849.7008999999998</v>
      </c>
      <c r="D7064" s="5">
        <f>IF($F$2=0," - ",Tabla1[[#This Row],[Base Precio de Lista neto]]*(1-$F$2))</f>
        <v>2694.7906299999995</v>
      </c>
      <c r="E7064" s="5">
        <f>IF($F$2=0," - ",Tabla1[[#This Row],[Base para Mejor precio]]*(1-$F$2))</f>
        <v>2425.3115669999997</v>
      </c>
      <c r="F7064" s="4" t="s">
        <v>6</v>
      </c>
      <c r="G7064" s="16" t="s">
        <v>6131</v>
      </c>
      <c r="H7064" s="5">
        <f>IFERROR(IF($F$3=0,"-",Tabla1[[#This Row],[Precio de Cliente neto]]*(1+$F$3)),"-")</f>
        <v>4042.1859449999993</v>
      </c>
      <c r="I7064" s="5">
        <v>3849.7008999999998</v>
      </c>
      <c r="J7064" s="5">
        <v>3464.73081</v>
      </c>
      <c r="K7064" s="26">
        <v>0.21</v>
      </c>
    </row>
    <row r="7065" spans="1:11">
      <c r="A7065" s="4">
        <v>42221</v>
      </c>
      <c r="B7065" t="s">
        <v>10084</v>
      </c>
      <c r="C7065" s="5">
        <f>IF($F$2=0," - ",Tabla1[[#This Row],[Base Precio de Lista neto]])</f>
        <v>1535.2844</v>
      </c>
      <c r="D7065" s="5">
        <f>IF($F$2=0," - ",Tabla1[[#This Row],[Base Precio de Lista neto]]*(1-$F$2))</f>
        <v>1074.6990799999999</v>
      </c>
      <c r="E7065" s="5">
        <f>IF($F$2=0," - ",Tabla1[[#This Row],[Base para Mejor precio]]*(1-$F$2))</f>
        <v>967.22917199999995</v>
      </c>
      <c r="F7065" s="4" t="s">
        <v>6</v>
      </c>
      <c r="G7065" s="16" t="s">
        <v>6131</v>
      </c>
      <c r="H7065" s="5">
        <f>IFERROR(IF($F$3=0,"-",Tabla1[[#This Row],[Precio de Cliente neto]]*(1+$F$3)),"-")</f>
        <v>1612.0486199999998</v>
      </c>
      <c r="I7065" s="5">
        <v>1535.2844</v>
      </c>
      <c r="J7065" s="5">
        <v>1381.75596</v>
      </c>
      <c r="K7065" s="26">
        <v>0.21</v>
      </c>
    </row>
    <row r="7066" spans="1:11">
      <c r="A7066" s="4">
        <v>42222</v>
      </c>
      <c r="B7066" t="s">
        <v>10085</v>
      </c>
      <c r="C7066" s="5">
        <f>IF($F$2=0," - ",Tabla1[[#This Row],[Base Precio de Lista neto]])</f>
        <v>1863.8949</v>
      </c>
      <c r="D7066" s="5">
        <f>IF($F$2=0," - ",Tabla1[[#This Row],[Base Precio de Lista neto]]*(1-$F$2))</f>
        <v>1304.7264299999999</v>
      </c>
      <c r="E7066" s="5">
        <f>IF($F$2=0," - ",Tabla1[[#This Row],[Base para Mejor precio]]*(1-$F$2))</f>
        <v>1174.2537869999999</v>
      </c>
      <c r="F7066" s="4" t="s">
        <v>6</v>
      </c>
      <c r="G7066" s="16" t="s">
        <v>6131</v>
      </c>
      <c r="H7066" s="5">
        <f>IFERROR(IF($F$3=0,"-",Tabla1[[#This Row],[Precio de Cliente neto]]*(1+$F$3)),"-")</f>
        <v>1957.089645</v>
      </c>
      <c r="I7066" s="5">
        <v>1863.8949</v>
      </c>
      <c r="J7066" s="5">
        <v>1677.50541</v>
      </c>
      <c r="K7066" s="26">
        <v>0.21</v>
      </c>
    </row>
    <row r="7067" spans="1:11">
      <c r="A7067" s="4">
        <v>42223</v>
      </c>
      <c r="B7067" t="s">
        <v>10086</v>
      </c>
      <c r="C7067" s="5">
        <f>IF($F$2=0," - ",Tabla1[[#This Row],[Base Precio de Lista neto]])</f>
        <v>2852.0663</v>
      </c>
      <c r="D7067" s="5">
        <f>IF($F$2=0," - ",Tabla1[[#This Row],[Base Precio de Lista neto]]*(1-$F$2))</f>
        <v>1996.4464099999998</v>
      </c>
      <c r="E7067" s="5">
        <f>IF($F$2=0," - ",Tabla1[[#This Row],[Base para Mejor precio]]*(1-$F$2))</f>
        <v>1796.8017689999997</v>
      </c>
      <c r="F7067" s="4" t="s">
        <v>6</v>
      </c>
      <c r="G7067" s="16" t="s">
        <v>6131</v>
      </c>
      <c r="H7067" s="5">
        <f>IFERROR(IF($F$3=0,"-",Tabla1[[#This Row],[Precio de Cliente neto]]*(1+$F$3)),"-")</f>
        <v>2994.6696149999998</v>
      </c>
      <c r="I7067" s="5">
        <v>2852.0663</v>
      </c>
      <c r="J7067" s="5">
        <v>2566.8596699999998</v>
      </c>
      <c r="K7067" s="26">
        <v>0.21</v>
      </c>
    </row>
    <row r="7068" spans="1:11">
      <c r="A7068" s="4">
        <v>42224</v>
      </c>
      <c r="B7068" t="s">
        <v>10087</v>
      </c>
      <c r="C7068" s="5">
        <f>IF($F$2=0," - ",Tabla1[[#This Row],[Base Precio de Lista neto]])</f>
        <v>3759.5255999999999</v>
      </c>
      <c r="D7068" s="5">
        <f>IF($F$2=0," - ",Tabla1[[#This Row],[Base Precio de Lista neto]]*(1-$F$2))</f>
        <v>2631.6679199999999</v>
      </c>
      <c r="E7068" s="5">
        <f>IF($F$2=0," - ",Tabla1[[#This Row],[Base para Mejor precio]]*(1-$F$2))</f>
        <v>2368.5011279999999</v>
      </c>
      <c r="F7068" s="4" t="s">
        <v>6</v>
      </c>
      <c r="G7068" s="16" t="s">
        <v>6131</v>
      </c>
      <c r="H7068" s="5">
        <f>IFERROR(IF($F$3=0,"-",Tabla1[[#This Row],[Precio de Cliente neto]]*(1+$F$3)),"-")</f>
        <v>3947.5018799999998</v>
      </c>
      <c r="I7068" s="5">
        <v>3759.5255999999999</v>
      </c>
      <c r="J7068" s="5">
        <v>3383.5730400000002</v>
      </c>
      <c r="K7068" s="26">
        <v>0.21</v>
      </c>
    </row>
    <row r="7069" spans="1:11">
      <c r="A7069" s="4">
        <v>42227</v>
      </c>
      <c r="B7069" t="s">
        <v>10088</v>
      </c>
      <c r="C7069" s="5">
        <f>IF($F$2=0," - ",Tabla1[[#This Row],[Base Precio de Lista neto]])</f>
        <v>170.84989999999999</v>
      </c>
      <c r="D7069" s="5">
        <f>IF($F$2=0," - ",Tabla1[[#This Row],[Base Precio de Lista neto]]*(1-$F$2))</f>
        <v>119.59492999999999</v>
      </c>
      <c r="E7069" s="5">
        <f>IF($F$2=0," - ",Tabla1[[#This Row],[Base para Mejor precio]]*(1-$F$2))</f>
        <v>107.63543699999998</v>
      </c>
      <c r="F7069" s="4" t="s">
        <v>6</v>
      </c>
      <c r="G7069" s="16" t="s">
        <v>6131</v>
      </c>
      <c r="H7069" s="5">
        <f>IFERROR(IF($F$3=0,"-",Tabla1[[#This Row],[Precio de Cliente neto]]*(1+$F$3)),"-")</f>
        <v>179.39239499999999</v>
      </c>
      <c r="I7069" s="5">
        <v>170.84989999999999</v>
      </c>
      <c r="J7069" s="5">
        <v>153.76490999999999</v>
      </c>
      <c r="K7069" s="26">
        <v>0.21</v>
      </c>
    </row>
    <row r="7070" spans="1:11">
      <c r="A7070" s="4">
        <v>42228</v>
      </c>
      <c r="B7070" t="s">
        <v>4845</v>
      </c>
      <c r="C7070" s="5">
        <f>IF($F$2=0," - ",Tabla1[[#This Row],[Base Precio de Lista neto]])</f>
        <v>170.84989999999999</v>
      </c>
      <c r="D7070" s="5">
        <f>IF($F$2=0," - ",Tabla1[[#This Row],[Base Precio de Lista neto]]*(1-$F$2))</f>
        <v>119.59492999999999</v>
      </c>
      <c r="E7070" s="5">
        <f>IF($F$2=0," - ",Tabla1[[#This Row],[Base para Mejor precio]]*(1-$F$2))</f>
        <v>107.63543699999998</v>
      </c>
      <c r="F7070" s="4" t="s">
        <v>6</v>
      </c>
      <c r="G7070" s="16" t="s">
        <v>6131</v>
      </c>
      <c r="H7070" s="5">
        <f>IFERROR(IF($F$3=0,"-",Tabla1[[#This Row],[Precio de Cliente neto]]*(1+$F$3)),"-")</f>
        <v>179.39239499999999</v>
      </c>
      <c r="I7070" s="5">
        <v>170.84989999999999</v>
      </c>
      <c r="J7070" s="5">
        <v>153.76490999999999</v>
      </c>
      <c r="K7070" s="26">
        <v>0.21</v>
      </c>
    </row>
    <row r="7071" spans="1:11">
      <c r="A7071" s="4">
        <v>42229</v>
      </c>
      <c r="B7071" t="s">
        <v>4846</v>
      </c>
      <c r="C7071" s="5">
        <f>IF($F$2=0," - ",Tabla1[[#This Row],[Base Precio de Lista neto]])</f>
        <v>170.84989999999999</v>
      </c>
      <c r="D7071" s="5">
        <f>IF($F$2=0," - ",Tabla1[[#This Row],[Base Precio de Lista neto]]*(1-$F$2))</f>
        <v>119.59492999999999</v>
      </c>
      <c r="E7071" s="5">
        <f>IF($F$2=0," - ",Tabla1[[#This Row],[Base para Mejor precio]]*(1-$F$2))</f>
        <v>107.63543699999998</v>
      </c>
      <c r="F7071" s="4" t="s">
        <v>6</v>
      </c>
      <c r="G7071" s="16" t="s">
        <v>6131</v>
      </c>
      <c r="H7071" s="5">
        <f>IFERROR(IF($F$3=0,"-",Tabla1[[#This Row],[Precio de Cliente neto]]*(1+$F$3)),"-")</f>
        <v>179.39239499999999</v>
      </c>
      <c r="I7071" s="5">
        <v>170.84989999999999</v>
      </c>
      <c r="J7071" s="5">
        <v>153.76490999999999</v>
      </c>
      <c r="K7071" s="26">
        <v>0.21</v>
      </c>
    </row>
    <row r="7072" spans="1:11">
      <c r="A7072" s="4">
        <v>42230</v>
      </c>
      <c r="B7072" t="s">
        <v>4847</v>
      </c>
      <c r="C7072" s="5">
        <f>IF($F$2=0," - ",Tabla1[[#This Row],[Base Precio de Lista neto]])</f>
        <v>170.84989999999999</v>
      </c>
      <c r="D7072" s="5">
        <f>IF($F$2=0," - ",Tabla1[[#This Row],[Base Precio de Lista neto]]*(1-$F$2))</f>
        <v>119.59492999999999</v>
      </c>
      <c r="E7072" s="5">
        <f>IF($F$2=0," - ",Tabla1[[#This Row],[Base para Mejor precio]]*(1-$F$2))</f>
        <v>107.63543699999998</v>
      </c>
      <c r="F7072" s="4" t="s">
        <v>6</v>
      </c>
      <c r="G7072" s="16" t="s">
        <v>6131</v>
      </c>
      <c r="H7072" s="5">
        <f>IFERROR(IF($F$3=0,"-",Tabla1[[#This Row],[Precio de Cliente neto]]*(1+$F$3)),"-")</f>
        <v>179.39239499999999</v>
      </c>
      <c r="I7072" s="5">
        <v>170.84989999999999</v>
      </c>
      <c r="J7072" s="5">
        <v>153.76490999999999</v>
      </c>
      <c r="K7072" s="26">
        <v>0.21</v>
      </c>
    </row>
    <row r="7073" spans="1:11">
      <c r="A7073" s="4">
        <v>42231</v>
      </c>
      <c r="B7073" t="s">
        <v>4848</v>
      </c>
      <c r="C7073" s="5">
        <f>IF($F$2=0," - ",Tabla1[[#This Row],[Base Precio de Lista neto]])</f>
        <v>150.65600000000001</v>
      </c>
      <c r="D7073" s="5">
        <f>IF($F$2=0," - ",Tabla1[[#This Row],[Base Precio de Lista neto]]*(1-$F$2))</f>
        <v>105.4592</v>
      </c>
      <c r="E7073" s="5">
        <f>IF($F$2=0," - ",Tabla1[[#This Row],[Base para Mejor precio]]*(1-$F$2))</f>
        <v>94.913279999999986</v>
      </c>
      <c r="F7073" s="4" t="s">
        <v>6</v>
      </c>
      <c r="G7073" s="16" t="s">
        <v>6131</v>
      </c>
      <c r="H7073" s="5">
        <f>IFERROR(IF($F$3=0,"-",Tabla1[[#This Row],[Precio de Cliente neto]]*(1+$F$3)),"-")</f>
        <v>158.18879999999999</v>
      </c>
      <c r="I7073" s="5">
        <v>150.65600000000001</v>
      </c>
      <c r="J7073" s="5">
        <v>135.59039999999999</v>
      </c>
      <c r="K7073" s="26">
        <v>0.21</v>
      </c>
    </row>
    <row r="7074" spans="1:11">
      <c r="A7074" s="4">
        <v>42232</v>
      </c>
      <c r="B7074" t="s">
        <v>4849</v>
      </c>
      <c r="C7074" s="5">
        <f>IF($F$2=0," - ",Tabla1[[#This Row],[Base Precio de Lista neto]])</f>
        <v>143.0659</v>
      </c>
      <c r="D7074" s="5">
        <f>IF($F$2=0," - ",Tabla1[[#This Row],[Base Precio de Lista neto]]*(1-$F$2))</f>
        <v>100.14613</v>
      </c>
      <c r="E7074" s="5">
        <f>IF($F$2=0," - ",Tabla1[[#This Row],[Base para Mejor precio]]*(1-$F$2))</f>
        <v>90.131516999999988</v>
      </c>
      <c r="F7074" s="4" t="s">
        <v>6</v>
      </c>
      <c r="G7074" s="16" t="s">
        <v>6131</v>
      </c>
      <c r="H7074" s="5">
        <f>IFERROR(IF($F$3=0,"-",Tabla1[[#This Row],[Precio de Cliente neto]]*(1+$F$3)),"-")</f>
        <v>150.21919500000001</v>
      </c>
      <c r="I7074" s="5">
        <v>143.0659</v>
      </c>
      <c r="J7074" s="5">
        <v>128.75931</v>
      </c>
      <c r="K7074" s="26">
        <v>0.21</v>
      </c>
    </row>
    <row r="7075" spans="1:11">
      <c r="A7075" s="4">
        <v>42234</v>
      </c>
      <c r="B7075" t="s">
        <v>10089</v>
      </c>
      <c r="C7075" s="5">
        <f>IF($F$2=0," - ",Tabla1[[#This Row],[Base Precio de Lista neto]])</f>
        <v>70638.108200000002</v>
      </c>
      <c r="D7075" s="5">
        <f>IF($F$2=0," - ",Tabla1[[#This Row],[Base Precio de Lista neto]]*(1-$F$2))</f>
        <v>49446.675739999999</v>
      </c>
      <c r="E7075" s="5">
        <f>IF($F$2=0," - ",Tabla1[[#This Row],[Base para Mejor precio]]*(1-$F$2))</f>
        <v>40051.807349399998</v>
      </c>
      <c r="F7075" s="4" t="s">
        <v>6</v>
      </c>
      <c r="G7075" s="16" t="s">
        <v>8992</v>
      </c>
      <c r="H7075" s="5">
        <f>IFERROR(IF($F$3=0,"-",Tabla1[[#This Row],[Precio de Cliente neto]]*(1+$F$3)),"-")</f>
        <v>74170.013609999995</v>
      </c>
      <c r="I7075" s="5">
        <v>70638.108200000002</v>
      </c>
      <c r="J7075" s="5">
        <v>57216.867641999997</v>
      </c>
      <c r="K7075" s="26">
        <v>0.21</v>
      </c>
    </row>
    <row r="7076" spans="1:11">
      <c r="A7076" s="4">
        <v>42239</v>
      </c>
      <c r="B7076" t="s">
        <v>10090</v>
      </c>
      <c r="C7076" s="5">
        <f>IF($F$2=0," - ",Tabla1[[#This Row],[Base Precio de Lista neto]])</f>
        <v>5257.3564999999999</v>
      </c>
      <c r="D7076" s="5">
        <f>IF($F$2=0," - ",Tabla1[[#This Row],[Base Precio de Lista neto]]*(1-$F$2))</f>
        <v>3680.1495499999996</v>
      </c>
      <c r="E7076" s="5">
        <f>IF($F$2=0," - ",Tabla1[[#This Row],[Base para Mejor precio]]*(1-$F$2))</f>
        <v>2815.3144057499999</v>
      </c>
      <c r="F7076" s="4" t="s">
        <v>6</v>
      </c>
      <c r="G7076" s="16" t="s">
        <v>8992</v>
      </c>
      <c r="H7076" s="5">
        <f>IFERROR(IF($F$3=0,"-",Tabla1[[#This Row],[Precio de Cliente neto]]*(1+$F$3)),"-")</f>
        <v>5520.2243249999992</v>
      </c>
      <c r="I7076" s="5">
        <v>5257.3564999999999</v>
      </c>
      <c r="J7076" s="5">
        <v>4021.8777224999999</v>
      </c>
      <c r="K7076" s="26">
        <v>0.21</v>
      </c>
    </row>
    <row r="7077" spans="1:11">
      <c r="A7077" s="4">
        <v>42240</v>
      </c>
      <c r="B7077" t="s">
        <v>10091</v>
      </c>
      <c r="C7077" s="5">
        <f>IF($F$2=0," - ",Tabla1[[#This Row],[Base Precio de Lista neto]])</f>
        <v>351.49029999999999</v>
      </c>
      <c r="D7077" s="5">
        <f>IF($F$2=0," - ",Tabla1[[#This Row],[Base Precio de Lista neto]]*(1-$F$2))</f>
        <v>246.04320999999999</v>
      </c>
      <c r="E7077" s="5">
        <f>IF($F$2=0," - ",Tabla1[[#This Row],[Base para Mejor precio]]*(1-$F$2))</f>
        <v>221.43888899999999</v>
      </c>
      <c r="F7077" s="4" t="s">
        <v>6</v>
      </c>
      <c r="G7077" s="16" t="s">
        <v>6131</v>
      </c>
      <c r="H7077" s="5">
        <f>IFERROR(IF($F$3=0,"-",Tabla1[[#This Row],[Precio de Cliente neto]]*(1+$F$3)),"-")</f>
        <v>369.06481499999995</v>
      </c>
      <c r="I7077" s="5">
        <v>351.49029999999999</v>
      </c>
      <c r="J7077" s="5">
        <v>316.34127000000001</v>
      </c>
      <c r="K7077" s="26">
        <v>0.21</v>
      </c>
    </row>
    <row r="7078" spans="1:11">
      <c r="A7078" s="4">
        <v>42241</v>
      </c>
      <c r="B7078" t="s">
        <v>10092</v>
      </c>
      <c r="C7078" s="5">
        <f>IF($F$2=0," - ",Tabla1[[#This Row],[Base Precio de Lista neto]])</f>
        <v>2044.1015</v>
      </c>
      <c r="D7078" s="5">
        <f>IF($F$2=0," - ",Tabla1[[#This Row],[Base Precio de Lista neto]]*(1-$F$2))</f>
        <v>1430.87105</v>
      </c>
      <c r="E7078" s="5">
        <f>IF($F$2=0," - ",Tabla1[[#This Row],[Base para Mejor precio]]*(1-$F$2))</f>
        <v>1287.7839449999999</v>
      </c>
      <c r="F7078" s="4" t="s">
        <v>6</v>
      </c>
      <c r="G7078" s="16" t="s">
        <v>6131</v>
      </c>
      <c r="H7078" s="5">
        <f>IFERROR(IF($F$3=0,"-",Tabla1[[#This Row],[Precio de Cliente neto]]*(1+$F$3)),"-")</f>
        <v>2146.3065750000001</v>
      </c>
      <c r="I7078" s="5">
        <v>2044.1015</v>
      </c>
      <c r="J7078" s="5">
        <v>1839.6913500000001</v>
      </c>
      <c r="K7078" s="26">
        <v>0.21</v>
      </c>
    </row>
    <row r="7079" spans="1:11">
      <c r="A7079" s="4">
        <v>42242</v>
      </c>
      <c r="B7079" t="s">
        <v>10093</v>
      </c>
      <c r="C7079" s="5">
        <f>IF($F$2=0," - ",Tabla1[[#This Row],[Base Precio de Lista neto]])</f>
        <v>2461.2211000000002</v>
      </c>
      <c r="D7079" s="5">
        <f>IF($F$2=0," - ",Tabla1[[#This Row],[Base Precio de Lista neto]]*(1-$F$2))</f>
        <v>1722.8547700000001</v>
      </c>
      <c r="E7079" s="5">
        <f>IF($F$2=0," - ",Tabla1[[#This Row],[Base para Mejor precio]]*(1-$F$2))</f>
        <v>1550.5692929999998</v>
      </c>
      <c r="F7079" s="4" t="s">
        <v>6</v>
      </c>
      <c r="G7079" s="16" t="s">
        <v>6131</v>
      </c>
      <c r="H7079" s="5">
        <f>IFERROR(IF($F$3=0,"-",Tabla1[[#This Row],[Precio de Cliente neto]]*(1+$F$3)),"-")</f>
        <v>2584.2821550000003</v>
      </c>
      <c r="I7079" s="5">
        <v>2461.2211000000002</v>
      </c>
      <c r="J7079" s="5">
        <v>2215.09899</v>
      </c>
      <c r="K7079" s="26">
        <v>0.21</v>
      </c>
    </row>
    <row r="7080" spans="1:11">
      <c r="A7080" s="4">
        <v>42243</v>
      </c>
      <c r="B7080" t="s">
        <v>10094</v>
      </c>
      <c r="C7080" s="5">
        <f>IF($F$2=0," - ",Tabla1[[#This Row],[Base Precio de Lista neto]])</f>
        <v>2461.2211000000002</v>
      </c>
      <c r="D7080" s="5">
        <f>IF($F$2=0," - ",Tabla1[[#This Row],[Base Precio de Lista neto]]*(1-$F$2))</f>
        <v>1722.8547700000001</v>
      </c>
      <c r="E7080" s="5">
        <f>IF($F$2=0," - ",Tabla1[[#This Row],[Base para Mejor precio]]*(1-$F$2))</f>
        <v>1550.5692929999998</v>
      </c>
      <c r="F7080" s="4" t="s">
        <v>6</v>
      </c>
      <c r="G7080" s="16" t="s">
        <v>6131</v>
      </c>
      <c r="H7080" s="5">
        <f>IFERROR(IF($F$3=0,"-",Tabla1[[#This Row],[Precio de Cliente neto]]*(1+$F$3)),"-")</f>
        <v>2584.2821550000003</v>
      </c>
      <c r="I7080" s="5">
        <v>2461.2211000000002</v>
      </c>
      <c r="J7080" s="5">
        <v>2215.09899</v>
      </c>
      <c r="K7080" s="26">
        <v>0.21</v>
      </c>
    </row>
    <row r="7081" spans="1:11">
      <c r="A7081" s="4">
        <v>42244</v>
      </c>
      <c r="B7081" t="s">
        <v>10095</v>
      </c>
      <c r="C7081" s="5">
        <f>IF($F$2=0," - ",Tabla1[[#This Row],[Base Precio de Lista neto]])</f>
        <v>2461.0781000000002</v>
      </c>
      <c r="D7081" s="5">
        <f>IF($F$2=0," - ",Tabla1[[#This Row],[Base Precio de Lista neto]]*(1-$F$2))</f>
        <v>1722.75467</v>
      </c>
      <c r="E7081" s="5">
        <f>IF($F$2=0," - ",Tabla1[[#This Row],[Base para Mejor precio]]*(1-$F$2))</f>
        <v>1550.4792030000001</v>
      </c>
      <c r="F7081" s="4" t="s">
        <v>6</v>
      </c>
      <c r="G7081" s="16" t="s">
        <v>6131</v>
      </c>
      <c r="H7081" s="5">
        <f>IFERROR(IF($F$3=0,"-",Tabla1[[#This Row],[Precio de Cliente neto]]*(1+$F$3)),"-")</f>
        <v>2584.1320049999999</v>
      </c>
      <c r="I7081" s="5">
        <v>2461.0781000000002</v>
      </c>
      <c r="J7081" s="5">
        <v>2214.9702900000002</v>
      </c>
      <c r="K7081" s="26">
        <v>0.21</v>
      </c>
    </row>
    <row r="7082" spans="1:11">
      <c r="A7082" s="4">
        <v>42245</v>
      </c>
      <c r="B7082" t="s">
        <v>10096</v>
      </c>
      <c r="C7082" s="5">
        <f>IF($F$2=0," - ",Tabla1[[#This Row],[Base Precio de Lista neto]])</f>
        <v>2461.0770000000002</v>
      </c>
      <c r="D7082" s="5">
        <f>IF($F$2=0," - ",Tabla1[[#This Row],[Base Precio de Lista neto]]*(1-$F$2))</f>
        <v>1722.7539000000002</v>
      </c>
      <c r="E7082" s="5">
        <f>IF($F$2=0," - ",Tabla1[[#This Row],[Base para Mejor precio]]*(1-$F$2))</f>
        <v>1550.4785100000001</v>
      </c>
      <c r="F7082" s="4" t="s">
        <v>6</v>
      </c>
      <c r="G7082" s="16" t="s">
        <v>6131</v>
      </c>
      <c r="H7082" s="5">
        <f>IFERROR(IF($F$3=0,"-",Tabla1[[#This Row],[Precio de Cliente neto]]*(1+$F$3)),"-")</f>
        <v>2584.1308500000005</v>
      </c>
      <c r="I7082" s="5">
        <v>2461.0770000000002</v>
      </c>
      <c r="J7082" s="5">
        <v>2214.9693000000002</v>
      </c>
      <c r="K7082" s="26">
        <v>0.21</v>
      </c>
    </row>
    <row r="7083" spans="1:11">
      <c r="A7083" s="4">
        <v>42246</v>
      </c>
      <c r="B7083" t="s">
        <v>10097</v>
      </c>
      <c r="C7083" s="5">
        <f>IF($F$2=0," - ",Tabla1[[#This Row],[Base Precio de Lista neto]])</f>
        <v>2461.2835</v>
      </c>
      <c r="D7083" s="5">
        <f>IF($F$2=0," - ",Tabla1[[#This Row],[Base Precio de Lista neto]]*(1-$F$2))</f>
        <v>1722.8984499999999</v>
      </c>
      <c r="E7083" s="5">
        <f>IF($F$2=0," - ",Tabla1[[#This Row],[Base para Mejor precio]]*(1-$F$2))</f>
        <v>1550.6086049999999</v>
      </c>
      <c r="F7083" s="4" t="s">
        <v>6</v>
      </c>
      <c r="G7083" s="16" t="s">
        <v>6131</v>
      </c>
      <c r="H7083" s="5">
        <f>IFERROR(IF($F$3=0,"-",Tabla1[[#This Row],[Precio de Cliente neto]]*(1+$F$3)),"-")</f>
        <v>2584.347675</v>
      </c>
      <c r="I7083" s="5">
        <v>2461.2835</v>
      </c>
      <c r="J7083" s="5">
        <v>2215.15515</v>
      </c>
      <c r="K7083" s="26">
        <v>0.21</v>
      </c>
    </row>
    <row r="7084" spans="1:11">
      <c r="A7084" s="4">
        <v>42247</v>
      </c>
      <c r="B7084" t="s">
        <v>10098</v>
      </c>
      <c r="C7084" s="5">
        <f>IF($F$2=0," - ",Tabla1[[#This Row],[Base Precio de Lista neto]])</f>
        <v>2461.0781000000002</v>
      </c>
      <c r="D7084" s="5">
        <f>IF($F$2=0," - ",Tabla1[[#This Row],[Base Precio de Lista neto]]*(1-$F$2))</f>
        <v>1722.75467</v>
      </c>
      <c r="E7084" s="5">
        <f>IF($F$2=0," - ",Tabla1[[#This Row],[Base para Mejor precio]]*(1-$F$2))</f>
        <v>1550.4792030000001</v>
      </c>
      <c r="F7084" s="4" t="s">
        <v>6</v>
      </c>
      <c r="G7084" s="16" t="s">
        <v>6131</v>
      </c>
      <c r="H7084" s="5">
        <f>IFERROR(IF($F$3=0,"-",Tabla1[[#This Row],[Precio de Cliente neto]]*(1+$F$3)),"-")</f>
        <v>2584.1320049999999</v>
      </c>
      <c r="I7084" s="5">
        <v>2461.0781000000002</v>
      </c>
      <c r="J7084" s="5">
        <v>2214.9702900000002</v>
      </c>
      <c r="K7084" s="26">
        <v>0.21</v>
      </c>
    </row>
    <row r="7085" spans="1:11">
      <c r="A7085" s="4">
        <v>42248</v>
      </c>
      <c r="B7085" t="s">
        <v>10099</v>
      </c>
      <c r="C7085" s="5">
        <f>IF($F$2=0," - ",Tabla1[[#This Row],[Base Precio de Lista neto]])</f>
        <v>2461.0770000000002</v>
      </c>
      <c r="D7085" s="5">
        <f>IF($F$2=0," - ",Tabla1[[#This Row],[Base Precio de Lista neto]]*(1-$F$2))</f>
        <v>1722.7539000000002</v>
      </c>
      <c r="E7085" s="5">
        <f>IF($F$2=0," - ",Tabla1[[#This Row],[Base para Mejor precio]]*(1-$F$2))</f>
        <v>1550.4785100000001</v>
      </c>
      <c r="F7085" s="4" t="s">
        <v>6</v>
      </c>
      <c r="G7085" s="16" t="s">
        <v>6131</v>
      </c>
      <c r="H7085" s="5">
        <f>IFERROR(IF($F$3=0,"-",Tabla1[[#This Row],[Precio de Cliente neto]]*(1+$F$3)),"-")</f>
        <v>2584.1308500000005</v>
      </c>
      <c r="I7085" s="5">
        <v>2461.0770000000002</v>
      </c>
      <c r="J7085" s="5">
        <v>2214.9693000000002</v>
      </c>
      <c r="K7085" s="26">
        <v>0.21</v>
      </c>
    </row>
    <row r="7086" spans="1:11">
      <c r="A7086" s="4">
        <v>42249</v>
      </c>
      <c r="B7086" t="s">
        <v>10100</v>
      </c>
      <c r="C7086" s="5">
        <f>IF($F$2=0," - ",Tabla1[[#This Row],[Base Precio de Lista neto]])</f>
        <v>2530.4198999999999</v>
      </c>
      <c r="D7086" s="5">
        <f>IF($F$2=0," - ",Tabla1[[#This Row],[Base Precio de Lista neto]]*(1-$F$2))</f>
        <v>1771.2939299999998</v>
      </c>
      <c r="E7086" s="5">
        <f>IF($F$2=0," - ",Tabla1[[#This Row],[Base para Mejor precio]]*(1-$F$2))</f>
        <v>1594.1645370000001</v>
      </c>
      <c r="F7086" s="4" t="s">
        <v>6</v>
      </c>
      <c r="G7086" s="16" t="s">
        <v>6131</v>
      </c>
      <c r="H7086" s="5">
        <f>IFERROR(IF($F$3=0,"-",Tabla1[[#This Row],[Precio de Cliente neto]]*(1+$F$3)),"-")</f>
        <v>2656.9408949999997</v>
      </c>
      <c r="I7086" s="5">
        <v>2530.4198999999999</v>
      </c>
      <c r="J7086" s="5">
        <v>2277.3779100000002</v>
      </c>
      <c r="K7086" s="26">
        <v>0.21</v>
      </c>
    </row>
    <row r="7087" spans="1:11">
      <c r="A7087" s="4">
        <v>42250</v>
      </c>
      <c r="B7087" t="s">
        <v>10101</v>
      </c>
      <c r="C7087" s="5">
        <f>IF($F$2=0," - ",Tabla1[[#This Row],[Base Precio de Lista neto]])</f>
        <v>2656.5167999999999</v>
      </c>
      <c r="D7087" s="5">
        <f>IF($F$2=0," - ",Tabla1[[#This Row],[Base Precio de Lista neto]]*(1-$F$2))</f>
        <v>1859.5617599999998</v>
      </c>
      <c r="E7087" s="5">
        <f>IF($F$2=0," - ",Tabla1[[#This Row],[Base para Mejor precio]]*(1-$F$2))</f>
        <v>1673.6055839999999</v>
      </c>
      <c r="F7087" s="4" t="s">
        <v>6</v>
      </c>
      <c r="G7087" s="16" t="s">
        <v>6131</v>
      </c>
      <c r="H7087" s="5">
        <f>IFERROR(IF($F$3=0,"-",Tabla1[[#This Row],[Precio de Cliente neto]]*(1+$F$3)),"-")</f>
        <v>2789.3426399999998</v>
      </c>
      <c r="I7087" s="5">
        <v>2656.5167999999999</v>
      </c>
      <c r="J7087" s="5">
        <v>2390.8651199999999</v>
      </c>
      <c r="K7087" s="26">
        <v>0.21</v>
      </c>
    </row>
    <row r="7088" spans="1:11">
      <c r="A7088" s="4">
        <v>42251</v>
      </c>
      <c r="B7088" t="s">
        <v>10102</v>
      </c>
      <c r="C7088" s="5">
        <f>IF($F$2=0," - ",Tabla1[[#This Row],[Base Precio de Lista neto]])</f>
        <v>2881.6239999999998</v>
      </c>
      <c r="D7088" s="5">
        <f>IF($F$2=0," - ",Tabla1[[#This Row],[Base Precio de Lista neto]]*(1-$F$2))</f>
        <v>2017.1367999999998</v>
      </c>
      <c r="E7088" s="5">
        <f>IF($F$2=0," - ",Tabla1[[#This Row],[Base para Mejor precio]]*(1-$F$2))</f>
        <v>1815.4231199999999</v>
      </c>
      <c r="F7088" s="4" t="s">
        <v>6</v>
      </c>
      <c r="G7088" s="16" t="s">
        <v>6131</v>
      </c>
      <c r="H7088" s="5">
        <f>IFERROR(IF($F$3=0,"-",Tabla1[[#This Row],[Precio de Cliente neto]]*(1+$F$3)),"-")</f>
        <v>3025.7051999999994</v>
      </c>
      <c r="I7088" s="5">
        <v>2881.6239999999998</v>
      </c>
      <c r="J7088" s="5">
        <v>2593.4616000000001</v>
      </c>
      <c r="K7088" s="26">
        <v>0.21</v>
      </c>
    </row>
    <row r="7089" spans="1:11">
      <c r="A7089" s="4">
        <v>42252</v>
      </c>
      <c r="B7089" t="s">
        <v>10103</v>
      </c>
      <c r="C7089" s="5">
        <f>IF($F$2=0," - ",Tabla1[[#This Row],[Base Precio de Lista neto]])</f>
        <v>2881.6239999999998</v>
      </c>
      <c r="D7089" s="5">
        <f>IF($F$2=0," - ",Tabla1[[#This Row],[Base Precio de Lista neto]]*(1-$F$2))</f>
        <v>2017.1367999999998</v>
      </c>
      <c r="E7089" s="5">
        <f>IF($F$2=0," - ",Tabla1[[#This Row],[Base para Mejor precio]]*(1-$F$2))</f>
        <v>1815.4231199999999</v>
      </c>
      <c r="F7089" s="4" t="s">
        <v>6</v>
      </c>
      <c r="G7089" s="16" t="s">
        <v>6131</v>
      </c>
      <c r="H7089" s="5">
        <f>IFERROR(IF($F$3=0,"-",Tabla1[[#This Row],[Precio de Cliente neto]]*(1+$F$3)),"-")</f>
        <v>3025.7051999999994</v>
      </c>
      <c r="I7089" s="5">
        <v>2881.6239999999998</v>
      </c>
      <c r="J7089" s="5">
        <v>2593.4616000000001</v>
      </c>
      <c r="K7089" s="26">
        <v>0.21</v>
      </c>
    </row>
    <row r="7090" spans="1:11">
      <c r="A7090" s="4">
        <v>42253</v>
      </c>
      <c r="B7090" t="s">
        <v>10104</v>
      </c>
      <c r="C7090" s="5">
        <f>IF($F$2=0," - ",Tabla1[[#This Row],[Base Precio de Lista neto]])</f>
        <v>2881.6239999999998</v>
      </c>
      <c r="D7090" s="5">
        <f>IF($F$2=0," - ",Tabla1[[#This Row],[Base Precio de Lista neto]]*(1-$F$2))</f>
        <v>2017.1367999999998</v>
      </c>
      <c r="E7090" s="5">
        <f>IF($F$2=0," - ",Tabla1[[#This Row],[Base para Mejor precio]]*(1-$F$2))</f>
        <v>1815.4231199999999</v>
      </c>
      <c r="F7090" s="4" t="s">
        <v>6</v>
      </c>
      <c r="G7090" s="16" t="s">
        <v>6131</v>
      </c>
      <c r="H7090" s="5">
        <f>IFERROR(IF($F$3=0,"-",Tabla1[[#This Row],[Precio de Cliente neto]]*(1+$F$3)),"-")</f>
        <v>3025.7051999999994</v>
      </c>
      <c r="I7090" s="5">
        <v>2881.6239999999998</v>
      </c>
      <c r="J7090" s="5">
        <v>2593.4616000000001</v>
      </c>
      <c r="K7090" s="26">
        <v>0.21</v>
      </c>
    </row>
    <row r="7091" spans="1:11">
      <c r="A7091" s="4">
        <v>42254</v>
      </c>
      <c r="B7091" t="s">
        <v>10105</v>
      </c>
      <c r="C7091" s="5">
        <f>IF($F$2=0," - ",Tabla1[[#This Row],[Base Precio de Lista neto]])</f>
        <v>3151.8391999999999</v>
      </c>
      <c r="D7091" s="5">
        <f>IF($F$2=0," - ",Tabla1[[#This Row],[Base Precio de Lista neto]]*(1-$F$2))</f>
        <v>2206.2874399999996</v>
      </c>
      <c r="E7091" s="5">
        <f>IF($F$2=0," - ",Tabla1[[#This Row],[Base para Mejor precio]]*(1-$F$2))</f>
        <v>1985.6586959999997</v>
      </c>
      <c r="F7091" s="4" t="s">
        <v>6</v>
      </c>
      <c r="G7091" s="16" t="s">
        <v>6131</v>
      </c>
      <c r="H7091" s="5">
        <f>IFERROR(IF($F$3=0,"-",Tabla1[[#This Row],[Precio de Cliente neto]]*(1+$F$3)),"-")</f>
        <v>3309.4311599999992</v>
      </c>
      <c r="I7091" s="5">
        <v>3151.8391999999999</v>
      </c>
      <c r="J7091" s="5">
        <v>2836.6552799999999</v>
      </c>
      <c r="K7091" s="26">
        <v>0.21</v>
      </c>
    </row>
    <row r="7092" spans="1:11">
      <c r="A7092" s="4">
        <v>42255</v>
      </c>
      <c r="B7092" t="s">
        <v>10106</v>
      </c>
      <c r="C7092" s="5">
        <f>IF($F$2=0," - ",Tabla1[[#This Row],[Base Precio de Lista neto]])</f>
        <v>2050.1579000000002</v>
      </c>
      <c r="D7092" s="5">
        <f>IF($F$2=0," - ",Tabla1[[#This Row],[Base Precio de Lista neto]]*(1-$F$2))</f>
        <v>1435.1105299999999</v>
      </c>
      <c r="E7092" s="5">
        <f>IF($F$2=0," - ",Tabla1[[#This Row],[Base para Mejor precio]]*(1-$F$2))</f>
        <v>1291.599477</v>
      </c>
      <c r="F7092" s="4" t="s">
        <v>6</v>
      </c>
      <c r="G7092" s="16" t="s">
        <v>6131</v>
      </c>
      <c r="H7092" s="5">
        <f>IFERROR(IF($F$3=0,"-",Tabla1[[#This Row],[Precio de Cliente neto]]*(1+$F$3)),"-")</f>
        <v>2152.6657949999999</v>
      </c>
      <c r="I7092" s="5">
        <v>2050.1579000000002</v>
      </c>
      <c r="J7092" s="5">
        <v>1845.14211</v>
      </c>
      <c r="K7092" s="26">
        <v>0.21</v>
      </c>
    </row>
    <row r="7093" spans="1:11">
      <c r="A7093" s="4">
        <v>42256</v>
      </c>
      <c r="B7093" t="s">
        <v>10107</v>
      </c>
      <c r="C7093" s="5">
        <f>IF($F$2=0," - ",Tabla1[[#This Row],[Base Precio de Lista neto]])</f>
        <v>2460.1795999999999</v>
      </c>
      <c r="D7093" s="5">
        <f>IF($F$2=0," - ",Tabla1[[#This Row],[Base Precio de Lista neto]]*(1-$F$2))</f>
        <v>1722.1257199999998</v>
      </c>
      <c r="E7093" s="5">
        <f>IF($F$2=0," - ",Tabla1[[#This Row],[Base para Mejor precio]]*(1-$F$2))</f>
        <v>1549.9131479999999</v>
      </c>
      <c r="F7093" s="4" t="s">
        <v>6</v>
      </c>
      <c r="G7093" s="16" t="s">
        <v>6131</v>
      </c>
      <c r="H7093" s="5">
        <f>IFERROR(IF($F$3=0,"-",Tabla1[[#This Row],[Precio de Cliente neto]]*(1+$F$3)),"-")</f>
        <v>2583.1885799999995</v>
      </c>
      <c r="I7093" s="5">
        <v>2460.1795999999999</v>
      </c>
      <c r="J7093" s="5">
        <v>2214.1616399999998</v>
      </c>
      <c r="K7093" s="26">
        <v>0.21</v>
      </c>
    </row>
    <row r="7094" spans="1:11">
      <c r="A7094" s="4">
        <v>42257</v>
      </c>
      <c r="B7094" t="s">
        <v>10108</v>
      </c>
      <c r="C7094" s="5">
        <f>IF($F$2=0," - ",Tabla1[[#This Row],[Base Precio de Lista neto]])</f>
        <v>1237.9631999999999</v>
      </c>
      <c r="D7094" s="5">
        <f>IF($F$2=0," - ",Tabla1[[#This Row],[Base Precio de Lista neto]]*(1-$F$2))</f>
        <v>866.57423999999992</v>
      </c>
      <c r="E7094" s="5">
        <f>IF($F$2=0," - ",Tabla1[[#This Row],[Base para Mejor precio]]*(1-$F$2))</f>
        <v>779.91681599999993</v>
      </c>
      <c r="F7094" s="4" t="s">
        <v>6</v>
      </c>
      <c r="G7094" s="16" t="s">
        <v>6131</v>
      </c>
      <c r="H7094" s="5">
        <f>IFERROR(IF($F$3=0,"-",Tabla1[[#This Row],[Precio de Cliente neto]]*(1+$F$3)),"-")</f>
        <v>1299.8613599999999</v>
      </c>
      <c r="I7094" s="5">
        <v>1237.9631999999999</v>
      </c>
      <c r="J7094" s="5">
        <v>1114.16688</v>
      </c>
      <c r="K7094" s="26">
        <v>0.21</v>
      </c>
    </row>
    <row r="7095" spans="1:11">
      <c r="A7095" s="4">
        <v>42258</v>
      </c>
      <c r="B7095" t="s">
        <v>10109</v>
      </c>
      <c r="C7095" s="5">
        <f>IF($F$2=0," - ",Tabla1[[#This Row],[Base Precio de Lista neto]])</f>
        <v>1237.9631999999999</v>
      </c>
      <c r="D7095" s="5">
        <f>IF($F$2=0," - ",Tabla1[[#This Row],[Base Precio de Lista neto]]*(1-$F$2))</f>
        <v>866.57423999999992</v>
      </c>
      <c r="E7095" s="5">
        <f>IF($F$2=0," - ",Tabla1[[#This Row],[Base para Mejor precio]]*(1-$F$2))</f>
        <v>779.91681599999993</v>
      </c>
      <c r="F7095" s="4" t="s">
        <v>6</v>
      </c>
      <c r="G7095" s="16" t="s">
        <v>6131</v>
      </c>
      <c r="H7095" s="5">
        <f>IFERROR(IF($F$3=0,"-",Tabla1[[#This Row],[Precio de Cliente neto]]*(1+$F$3)),"-")</f>
        <v>1299.8613599999999</v>
      </c>
      <c r="I7095" s="5">
        <v>1237.9631999999999</v>
      </c>
      <c r="J7095" s="5">
        <v>1114.16688</v>
      </c>
      <c r="K7095" s="26">
        <v>0.21</v>
      </c>
    </row>
    <row r="7096" spans="1:11">
      <c r="A7096" s="4">
        <v>42259</v>
      </c>
      <c r="B7096" t="s">
        <v>10110</v>
      </c>
      <c r="C7096" s="5">
        <f>IF($F$2=0," - ",Tabla1[[#This Row],[Base Precio de Lista neto]])</f>
        <v>1303.0817</v>
      </c>
      <c r="D7096" s="5">
        <f>IF($F$2=0," - ",Tabla1[[#This Row],[Base Precio de Lista neto]]*(1-$F$2))</f>
        <v>912.1571899999999</v>
      </c>
      <c r="E7096" s="5">
        <f>IF($F$2=0," - ",Tabla1[[#This Row],[Base para Mejor precio]]*(1-$F$2))</f>
        <v>820.94147099999986</v>
      </c>
      <c r="F7096" s="4" t="s">
        <v>6</v>
      </c>
      <c r="G7096" s="16" t="s">
        <v>6131</v>
      </c>
      <c r="H7096" s="5">
        <f>IFERROR(IF($F$3=0,"-",Tabla1[[#This Row],[Precio de Cliente neto]]*(1+$F$3)),"-")</f>
        <v>1368.2357849999999</v>
      </c>
      <c r="I7096" s="5">
        <v>1303.0817</v>
      </c>
      <c r="J7096" s="5">
        <v>1172.7735299999999</v>
      </c>
      <c r="K7096" s="26">
        <v>0.21</v>
      </c>
    </row>
    <row r="7097" spans="1:11">
      <c r="A7097" s="4">
        <v>42260</v>
      </c>
      <c r="B7097" t="s">
        <v>10111</v>
      </c>
      <c r="C7097" s="5">
        <f>IF($F$2=0," - ",Tabla1[[#This Row],[Base Precio de Lista neto]])</f>
        <v>2530.4198999999999</v>
      </c>
      <c r="D7097" s="5">
        <f>IF($F$2=0," - ",Tabla1[[#This Row],[Base Precio de Lista neto]]*(1-$F$2))</f>
        <v>1771.2939299999998</v>
      </c>
      <c r="E7097" s="5">
        <f>IF($F$2=0," - ",Tabla1[[#This Row],[Base para Mejor precio]]*(1-$F$2))</f>
        <v>1594.1645370000001</v>
      </c>
      <c r="F7097" s="4" t="s">
        <v>6</v>
      </c>
      <c r="G7097" s="16" t="s">
        <v>6131</v>
      </c>
      <c r="H7097" s="5">
        <f>IFERROR(IF($F$3=0,"-",Tabla1[[#This Row],[Precio de Cliente neto]]*(1+$F$3)),"-")</f>
        <v>2656.9408949999997</v>
      </c>
      <c r="I7097" s="5">
        <v>2530.4198999999999</v>
      </c>
      <c r="J7097" s="5">
        <v>2277.3779100000002</v>
      </c>
      <c r="K7097" s="26">
        <v>0.21</v>
      </c>
    </row>
    <row r="7098" spans="1:11">
      <c r="A7098" s="4">
        <v>42261</v>
      </c>
      <c r="B7098" t="s">
        <v>10112</v>
      </c>
      <c r="C7098" s="5">
        <f>IF($F$2=0," - ",Tabla1[[#This Row],[Base Precio de Lista neto]])</f>
        <v>2656.5302999999999</v>
      </c>
      <c r="D7098" s="5">
        <f>IF($F$2=0," - ",Tabla1[[#This Row],[Base Precio de Lista neto]]*(1-$F$2))</f>
        <v>1859.5712099999998</v>
      </c>
      <c r="E7098" s="5">
        <f>IF($F$2=0," - ",Tabla1[[#This Row],[Base para Mejor precio]]*(1-$F$2))</f>
        <v>1673.6140889999999</v>
      </c>
      <c r="F7098" s="4" t="s">
        <v>6</v>
      </c>
      <c r="G7098" s="16" t="s">
        <v>6131</v>
      </c>
      <c r="H7098" s="5">
        <f>IFERROR(IF($F$3=0,"-",Tabla1[[#This Row],[Precio de Cliente neto]]*(1+$F$3)),"-")</f>
        <v>2789.3568149999996</v>
      </c>
      <c r="I7098" s="5">
        <v>2656.5302999999999</v>
      </c>
      <c r="J7098" s="5">
        <v>2390.87727</v>
      </c>
      <c r="K7098" s="26">
        <v>0.21</v>
      </c>
    </row>
    <row r="7099" spans="1:11">
      <c r="A7099" s="4">
        <v>42262</v>
      </c>
      <c r="B7099" t="s">
        <v>10113</v>
      </c>
      <c r="C7099" s="5">
        <f>IF($F$2=0," - ",Tabla1[[#This Row],[Base Precio de Lista neto]])</f>
        <v>2881.6559999999999</v>
      </c>
      <c r="D7099" s="5">
        <f>IF($F$2=0," - ",Tabla1[[#This Row],[Base Precio de Lista neto]]*(1-$F$2))</f>
        <v>2017.1591999999998</v>
      </c>
      <c r="E7099" s="5">
        <f>IF($F$2=0," - ",Tabla1[[#This Row],[Base para Mejor precio]]*(1-$F$2))</f>
        <v>1815.44328</v>
      </c>
      <c r="F7099" s="4" t="s">
        <v>6</v>
      </c>
      <c r="G7099" s="16" t="s">
        <v>6131</v>
      </c>
      <c r="H7099" s="5">
        <f>IFERROR(IF($F$3=0,"-",Tabla1[[#This Row],[Precio de Cliente neto]]*(1+$F$3)),"-")</f>
        <v>3025.7387999999996</v>
      </c>
      <c r="I7099" s="5">
        <v>2881.6559999999999</v>
      </c>
      <c r="J7099" s="5">
        <v>2593.4904000000001</v>
      </c>
      <c r="K7099" s="26">
        <v>0.21</v>
      </c>
    </row>
    <row r="7100" spans="1:11">
      <c r="A7100" s="4">
        <v>42263</v>
      </c>
      <c r="B7100" t="s">
        <v>10114</v>
      </c>
      <c r="C7100" s="5">
        <f>IF($F$2=0," - ",Tabla1[[#This Row],[Base Precio de Lista neto]])</f>
        <v>2881.6253999999999</v>
      </c>
      <c r="D7100" s="5">
        <f>IF($F$2=0," - ",Tabla1[[#This Row],[Base Precio de Lista neto]]*(1-$F$2))</f>
        <v>2017.1377799999998</v>
      </c>
      <c r="E7100" s="5">
        <f>IF($F$2=0," - ",Tabla1[[#This Row],[Base para Mejor precio]]*(1-$F$2))</f>
        <v>1815.424002</v>
      </c>
      <c r="F7100" s="4" t="s">
        <v>6</v>
      </c>
      <c r="G7100" s="16" t="s">
        <v>6131</v>
      </c>
      <c r="H7100" s="5">
        <f>IFERROR(IF($F$3=0,"-",Tabla1[[#This Row],[Precio de Cliente neto]]*(1+$F$3)),"-")</f>
        <v>3025.7066699999996</v>
      </c>
      <c r="I7100" s="5">
        <v>2881.6253999999999</v>
      </c>
      <c r="J7100" s="5">
        <v>2593.4628600000001</v>
      </c>
      <c r="K7100" s="26">
        <v>0.21</v>
      </c>
    </row>
    <row r="7101" spans="1:11">
      <c r="A7101" s="4">
        <v>42264</v>
      </c>
      <c r="B7101" t="s">
        <v>10115</v>
      </c>
      <c r="C7101" s="5">
        <f>IF($F$2=0," - ",Tabla1[[#This Row],[Base Precio de Lista neto]])</f>
        <v>3151.8128999999999</v>
      </c>
      <c r="D7101" s="5">
        <f>IF($F$2=0," - ",Tabla1[[#This Row],[Base Precio de Lista neto]]*(1-$F$2))</f>
        <v>2206.2690299999999</v>
      </c>
      <c r="E7101" s="5">
        <f>IF($F$2=0," - ",Tabla1[[#This Row],[Base para Mejor precio]]*(1-$F$2))</f>
        <v>1985.6421269999998</v>
      </c>
      <c r="F7101" s="4" t="s">
        <v>6</v>
      </c>
      <c r="G7101" s="16" t="s">
        <v>6131</v>
      </c>
      <c r="H7101" s="5">
        <f>IFERROR(IF($F$3=0,"-",Tabla1[[#This Row],[Precio de Cliente neto]]*(1+$F$3)),"-")</f>
        <v>3309.4035450000001</v>
      </c>
      <c r="I7101" s="5">
        <v>3151.8128999999999</v>
      </c>
      <c r="J7101" s="5">
        <v>2836.6316099999999</v>
      </c>
      <c r="K7101" s="26">
        <v>0.21</v>
      </c>
    </row>
    <row r="7102" spans="1:11">
      <c r="A7102" s="4">
        <v>42265</v>
      </c>
      <c r="B7102" t="s">
        <v>10116</v>
      </c>
      <c r="C7102" s="5">
        <f>IF($F$2=0," - ",Tabla1[[#This Row],[Base Precio de Lista neto]])</f>
        <v>4412.4871000000003</v>
      </c>
      <c r="D7102" s="5">
        <f>IF($F$2=0," - ",Tabla1[[#This Row],[Base Precio de Lista neto]]*(1-$F$2))</f>
        <v>3088.7409699999998</v>
      </c>
      <c r="E7102" s="5">
        <f>IF($F$2=0," - ",Tabla1[[#This Row],[Base para Mejor precio]]*(1-$F$2))</f>
        <v>2779.8668729999999</v>
      </c>
      <c r="F7102" s="4" t="s">
        <v>6</v>
      </c>
      <c r="G7102" s="16" t="s">
        <v>6131</v>
      </c>
      <c r="H7102" s="5">
        <f>IFERROR(IF($F$3=0,"-",Tabla1[[#This Row],[Precio de Cliente neto]]*(1+$F$3)),"-")</f>
        <v>4633.1114550000002</v>
      </c>
      <c r="I7102" s="5">
        <v>4412.4871000000003</v>
      </c>
      <c r="J7102" s="5">
        <v>3971.23839</v>
      </c>
      <c r="K7102" s="26">
        <v>0.21</v>
      </c>
    </row>
    <row r="7103" spans="1:11">
      <c r="A7103" s="4">
        <v>42266</v>
      </c>
      <c r="B7103" t="s">
        <v>10117</v>
      </c>
      <c r="C7103" s="5">
        <f>IF($F$2=0," - ",Tabla1[[#This Row],[Base Precio de Lista neto]])</f>
        <v>4412.4871000000003</v>
      </c>
      <c r="D7103" s="5">
        <f>IF($F$2=0," - ",Tabla1[[#This Row],[Base Precio de Lista neto]]*(1-$F$2))</f>
        <v>3088.7409699999998</v>
      </c>
      <c r="E7103" s="5">
        <f>IF($F$2=0," - ",Tabla1[[#This Row],[Base para Mejor precio]]*(1-$F$2))</f>
        <v>2779.8668729999999</v>
      </c>
      <c r="F7103" s="4" t="s">
        <v>6</v>
      </c>
      <c r="G7103" s="16" t="s">
        <v>6131</v>
      </c>
      <c r="H7103" s="5">
        <f>IFERROR(IF($F$3=0,"-",Tabla1[[#This Row],[Precio de Cliente neto]]*(1+$F$3)),"-")</f>
        <v>4633.1114550000002</v>
      </c>
      <c r="I7103" s="5">
        <v>4412.4871000000003</v>
      </c>
      <c r="J7103" s="5">
        <v>3971.23839</v>
      </c>
      <c r="K7103" s="26">
        <v>0.21</v>
      </c>
    </row>
    <row r="7104" spans="1:11">
      <c r="A7104" s="4">
        <v>42268</v>
      </c>
      <c r="B7104" t="s">
        <v>10118</v>
      </c>
      <c r="C7104" s="5">
        <f>IF($F$2=0," - ",Tabla1[[#This Row],[Base Precio de Lista neto]])</f>
        <v>8772.5645000000004</v>
      </c>
      <c r="D7104" s="5">
        <f>IF($F$2=0," - ",Tabla1[[#This Row],[Base Precio de Lista neto]]*(1-$F$2))</f>
        <v>6140.7951499999999</v>
      </c>
      <c r="E7104" s="5">
        <f>IF($F$2=0," - ",Tabla1[[#This Row],[Base para Mejor precio]]*(1-$F$2))</f>
        <v>4974.0440714999995</v>
      </c>
      <c r="F7104" s="4" t="s">
        <v>6</v>
      </c>
      <c r="G7104" s="16" t="s">
        <v>8992</v>
      </c>
      <c r="H7104" s="5">
        <f>IFERROR(IF($F$3=0,"-",Tabla1[[#This Row],[Precio de Cliente neto]]*(1+$F$3)),"-")</f>
        <v>9211.1927250000008</v>
      </c>
      <c r="I7104" s="5">
        <v>8772.5645000000004</v>
      </c>
      <c r="J7104" s="5">
        <v>7105.7772450000002</v>
      </c>
      <c r="K7104" s="26">
        <v>0.21</v>
      </c>
    </row>
    <row r="7105" spans="1:11">
      <c r="A7105" s="4">
        <v>42269</v>
      </c>
      <c r="B7105" t="s">
        <v>10119</v>
      </c>
      <c r="C7105" s="5">
        <f>IF($F$2=0," - ",Tabla1[[#This Row],[Base Precio de Lista neto]])</f>
        <v>14472.2191</v>
      </c>
      <c r="D7105" s="5">
        <f>IF($F$2=0," - ",Tabla1[[#This Row],[Base Precio de Lista neto]]*(1-$F$2))</f>
        <v>10130.55337</v>
      </c>
      <c r="E7105" s="5">
        <f>IF($F$2=0," - ",Tabla1[[#This Row],[Base para Mejor precio]]*(1-$F$2))</f>
        <v>8205.7482297000006</v>
      </c>
      <c r="F7105" s="4" t="s">
        <v>6</v>
      </c>
      <c r="G7105" s="16" t="s">
        <v>8992</v>
      </c>
      <c r="H7105" s="5">
        <f>IFERROR(IF($F$3=0,"-",Tabla1[[#This Row],[Precio de Cliente neto]]*(1+$F$3)),"-")</f>
        <v>15195.830054999999</v>
      </c>
      <c r="I7105" s="5">
        <v>14472.2191</v>
      </c>
      <c r="J7105" s="5">
        <v>11722.497471000001</v>
      </c>
      <c r="K7105" s="26">
        <v>0.21</v>
      </c>
    </row>
    <row r="7106" spans="1:11">
      <c r="A7106" s="4">
        <v>42270</v>
      </c>
      <c r="B7106" t="s">
        <v>10120</v>
      </c>
      <c r="C7106" s="5">
        <f>IF($F$2=0," - ",Tabla1[[#This Row],[Base Precio de Lista neto]])</f>
        <v>22889.241000000002</v>
      </c>
      <c r="D7106" s="5">
        <f>IF($F$2=0," - ",Tabla1[[#This Row],[Base Precio de Lista neto]]*(1-$F$2))</f>
        <v>16022.468699999999</v>
      </c>
      <c r="E7106" s="5">
        <f>IF($F$2=0," - ",Tabla1[[#This Row],[Base para Mejor precio]]*(1-$F$2))</f>
        <v>12978.199646999998</v>
      </c>
      <c r="F7106" s="4" t="s">
        <v>6</v>
      </c>
      <c r="G7106" s="16" t="s">
        <v>8992</v>
      </c>
      <c r="H7106" s="5">
        <f>IFERROR(IF($F$3=0,"-",Tabla1[[#This Row],[Precio de Cliente neto]]*(1+$F$3)),"-")</f>
        <v>24033.70305</v>
      </c>
      <c r="I7106" s="5">
        <v>22889.241000000002</v>
      </c>
      <c r="J7106" s="5">
        <v>18540.285209999998</v>
      </c>
      <c r="K7106" s="26">
        <v>0.21</v>
      </c>
    </row>
    <row r="7107" spans="1:11">
      <c r="A7107" s="4">
        <v>42271</v>
      </c>
      <c r="B7107" t="s">
        <v>4850</v>
      </c>
      <c r="C7107" s="5">
        <f>IF($F$2=0," - ",Tabla1[[#This Row],[Base Precio de Lista neto]])</f>
        <v>2151.8256000000001</v>
      </c>
      <c r="D7107" s="5">
        <f>IF($F$2=0," - ",Tabla1[[#This Row],[Base Precio de Lista neto]]*(1-$F$2))</f>
        <v>1506.27792</v>
      </c>
      <c r="E7107" s="5">
        <f>IF($F$2=0," - ",Tabla1[[#This Row],[Base para Mejor precio]]*(1-$F$2))</f>
        <v>1355.6501279999998</v>
      </c>
      <c r="F7107" s="4" t="s">
        <v>6</v>
      </c>
      <c r="G7107" s="16" t="s">
        <v>6131</v>
      </c>
      <c r="H7107" s="5">
        <f>IFERROR(IF($F$3=0,"-",Tabla1[[#This Row],[Precio de Cliente neto]]*(1+$F$3)),"-")</f>
        <v>2259.4168799999998</v>
      </c>
      <c r="I7107" s="5">
        <v>2151.8256000000001</v>
      </c>
      <c r="J7107" s="5">
        <v>1936.6430399999999</v>
      </c>
      <c r="K7107" s="26">
        <v>0.21</v>
      </c>
    </row>
    <row r="7108" spans="1:11">
      <c r="A7108" s="4">
        <v>42272</v>
      </c>
      <c r="B7108" t="s">
        <v>4851</v>
      </c>
      <c r="C7108" s="5">
        <f>IF($F$2=0," - ",Tabla1[[#This Row],[Base Precio de Lista neto]])</f>
        <v>2485.0506999999998</v>
      </c>
      <c r="D7108" s="5">
        <f>IF($F$2=0," - ",Tabla1[[#This Row],[Base Precio de Lista neto]]*(1-$F$2))</f>
        <v>1739.5354899999998</v>
      </c>
      <c r="E7108" s="5">
        <f>IF($F$2=0," - ",Tabla1[[#This Row],[Base para Mejor precio]]*(1-$F$2))</f>
        <v>1565.5819409999999</v>
      </c>
      <c r="F7108" s="4" t="s">
        <v>6</v>
      </c>
      <c r="G7108" s="16" t="s">
        <v>6131</v>
      </c>
      <c r="H7108" s="5">
        <f>IFERROR(IF($F$3=0,"-",Tabla1[[#This Row],[Precio de Cliente neto]]*(1+$F$3)),"-")</f>
        <v>2609.3032349999994</v>
      </c>
      <c r="I7108" s="5">
        <v>2485.0506999999998</v>
      </c>
      <c r="J7108" s="5">
        <v>2236.5456300000001</v>
      </c>
      <c r="K7108" s="26">
        <v>0.21</v>
      </c>
    </row>
    <row r="7109" spans="1:11">
      <c r="A7109" s="4">
        <v>42273</v>
      </c>
      <c r="B7109" t="s">
        <v>4852</v>
      </c>
      <c r="C7109" s="5">
        <f>IF($F$2=0," - ",Tabla1[[#This Row],[Base Precio de Lista neto]])</f>
        <v>2756.8604999999998</v>
      </c>
      <c r="D7109" s="5">
        <f>IF($F$2=0," - ",Tabla1[[#This Row],[Base Precio de Lista neto]]*(1-$F$2))</f>
        <v>1929.8023499999997</v>
      </c>
      <c r="E7109" s="5">
        <f>IF($F$2=0," - ",Tabla1[[#This Row],[Base para Mejor precio]]*(1-$F$2))</f>
        <v>1736.8221149999999</v>
      </c>
      <c r="F7109" s="4" t="s">
        <v>6</v>
      </c>
      <c r="G7109" s="16" t="s">
        <v>6131</v>
      </c>
      <c r="H7109" s="5">
        <f>IFERROR(IF($F$3=0,"-",Tabla1[[#This Row],[Precio de Cliente neto]]*(1+$F$3)),"-")</f>
        <v>2894.7035249999994</v>
      </c>
      <c r="I7109" s="5">
        <v>2756.8604999999998</v>
      </c>
      <c r="J7109" s="5">
        <v>2481.17445</v>
      </c>
      <c r="K7109" s="26">
        <v>0.21</v>
      </c>
    </row>
    <row r="7110" spans="1:11">
      <c r="A7110" s="4">
        <v>42274</v>
      </c>
      <c r="B7110" t="s">
        <v>4853</v>
      </c>
      <c r="C7110" s="5">
        <f>IF($F$2=0," - ",Tabla1[[#This Row],[Base Precio de Lista neto]])</f>
        <v>3395.6831000000002</v>
      </c>
      <c r="D7110" s="5">
        <f>IF($F$2=0," - ",Tabla1[[#This Row],[Base Precio de Lista neto]]*(1-$F$2))</f>
        <v>2376.9781699999999</v>
      </c>
      <c r="E7110" s="5">
        <f>IF($F$2=0," - ",Tabla1[[#This Row],[Base para Mejor precio]]*(1-$F$2))</f>
        <v>2139.2803530000001</v>
      </c>
      <c r="F7110" s="4" t="s">
        <v>6</v>
      </c>
      <c r="G7110" s="16" t="s">
        <v>6131</v>
      </c>
      <c r="H7110" s="5">
        <f>IFERROR(IF($F$3=0,"-",Tabla1[[#This Row],[Precio de Cliente neto]]*(1+$F$3)),"-")</f>
        <v>3565.4672549999996</v>
      </c>
      <c r="I7110" s="5">
        <v>3395.6831000000002</v>
      </c>
      <c r="J7110" s="5">
        <v>3056.1147900000001</v>
      </c>
      <c r="K7110" s="26">
        <v>0.21</v>
      </c>
    </row>
    <row r="7111" spans="1:11">
      <c r="A7111" s="4">
        <v>42275</v>
      </c>
      <c r="B7111" t="s">
        <v>4854</v>
      </c>
      <c r="C7111" s="5">
        <f>IF($F$2=0," - ",Tabla1[[#This Row],[Base Precio de Lista neto]])</f>
        <v>4421.6768000000002</v>
      </c>
      <c r="D7111" s="5">
        <f>IF($F$2=0," - ",Tabla1[[#This Row],[Base Precio de Lista neto]]*(1-$F$2))</f>
        <v>3095.1737600000001</v>
      </c>
      <c r="E7111" s="5">
        <f>IF($F$2=0," - ",Tabla1[[#This Row],[Base para Mejor precio]]*(1-$F$2))</f>
        <v>2785.6563839999999</v>
      </c>
      <c r="F7111" s="4" t="s">
        <v>6</v>
      </c>
      <c r="G7111" s="16" t="s">
        <v>6131</v>
      </c>
      <c r="H7111" s="5">
        <f>IFERROR(IF($F$3=0,"-",Tabla1[[#This Row],[Precio de Cliente neto]]*(1+$F$3)),"-")</f>
        <v>4642.7606400000004</v>
      </c>
      <c r="I7111" s="5">
        <v>4421.6768000000002</v>
      </c>
      <c r="J7111" s="5">
        <v>3979.5091200000002</v>
      </c>
      <c r="K7111" s="26">
        <v>0.21</v>
      </c>
    </row>
    <row r="7112" spans="1:11">
      <c r="A7112" s="4">
        <v>42276</v>
      </c>
      <c r="B7112" t="s">
        <v>4855</v>
      </c>
      <c r="C7112" s="5">
        <f>IF($F$2=0," - ",Tabla1[[#This Row],[Base Precio de Lista neto]])</f>
        <v>12210.2078</v>
      </c>
      <c r="D7112" s="5">
        <f>IF($F$2=0," - ",Tabla1[[#This Row],[Base Precio de Lista neto]]*(1-$F$2))</f>
        <v>8547.1454599999997</v>
      </c>
      <c r="E7112" s="5">
        <f>IF($F$2=0," - ",Tabla1[[#This Row],[Base para Mejor precio]]*(1-$F$2))</f>
        <v>7692.4309139999987</v>
      </c>
      <c r="F7112" s="4" t="s">
        <v>6</v>
      </c>
      <c r="G7112" s="16" t="s">
        <v>6131</v>
      </c>
      <c r="H7112" s="5">
        <f>IFERROR(IF($F$3=0,"-",Tabla1[[#This Row],[Precio de Cliente neto]]*(1+$F$3)),"-")</f>
        <v>12820.71819</v>
      </c>
      <c r="I7112" s="5">
        <v>12210.2078</v>
      </c>
      <c r="J7112" s="5">
        <v>10989.187019999999</v>
      </c>
      <c r="K7112" s="26">
        <v>0.21</v>
      </c>
    </row>
    <row r="7113" spans="1:11">
      <c r="A7113" s="4">
        <v>42277</v>
      </c>
      <c r="B7113" t="s">
        <v>4856</v>
      </c>
      <c r="C7113" s="5">
        <f>IF($F$2=0," - ",Tabla1[[#This Row],[Base Precio de Lista neto]])</f>
        <v>1455.4070999999999</v>
      </c>
      <c r="D7113" s="5">
        <f>IF($F$2=0," - ",Tabla1[[#This Row],[Base Precio de Lista neto]]*(1-$F$2))</f>
        <v>1018.7849699999998</v>
      </c>
      <c r="E7113" s="5">
        <f>IF($F$2=0," - ",Tabla1[[#This Row],[Base para Mejor precio]]*(1-$F$2))</f>
        <v>916.90647299999989</v>
      </c>
      <c r="F7113" s="4" t="s">
        <v>6</v>
      </c>
      <c r="G7113" s="16" t="s">
        <v>6131</v>
      </c>
      <c r="H7113" s="5">
        <f>IFERROR(IF($F$3=0,"-",Tabla1[[#This Row],[Precio de Cliente neto]]*(1+$F$3)),"-")</f>
        <v>1528.1774549999998</v>
      </c>
      <c r="I7113" s="5">
        <v>1455.4070999999999</v>
      </c>
      <c r="J7113" s="5">
        <v>1309.8663899999999</v>
      </c>
      <c r="K7113" s="26">
        <v>0.21</v>
      </c>
    </row>
    <row r="7114" spans="1:11">
      <c r="A7114" s="4">
        <v>42278</v>
      </c>
      <c r="B7114" t="s">
        <v>4857</v>
      </c>
      <c r="C7114" s="5">
        <f>IF($F$2=0," - ",Tabla1[[#This Row],[Base Precio de Lista neto]])</f>
        <v>1663.7844</v>
      </c>
      <c r="D7114" s="5">
        <f>IF($F$2=0," - ",Tabla1[[#This Row],[Base Precio de Lista neto]]*(1-$F$2))</f>
        <v>1164.6490799999999</v>
      </c>
      <c r="E7114" s="5">
        <f>IF($F$2=0," - ",Tabla1[[#This Row],[Base para Mejor precio]]*(1-$F$2))</f>
        <v>1048.184172</v>
      </c>
      <c r="F7114" s="4" t="s">
        <v>6</v>
      </c>
      <c r="G7114" s="16" t="s">
        <v>6131</v>
      </c>
      <c r="H7114" s="5">
        <f>IFERROR(IF($F$3=0,"-",Tabla1[[#This Row],[Precio de Cliente neto]]*(1+$F$3)),"-")</f>
        <v>1746.9736199999998</v>
      </c>
      <c r="I7114" s="5">
        <v>1663.7844</v>
      </c>
      <c r="J7114" s="5">
        <v>1497.4059600000001</v>
      </c>
      <c r="K7114" s="26">
        <v>0.21</v>
      </c>
    </row>
    <row r="7115" spans="1:11">
      <c r="A7115" s="4">
        <v>42279</v>
      </c>
      <c r="B7115" t="s">
        <v>4858</v>
      </c>
      <c r="C7115" s="5">
        <f>IF($F$2=0," - ",Tabla1[[#This Row],[Base Precio de Lista neto]])</f>
        <v>1894.2308</v>
      </c>
      <c r="D7115" s="5">
        <f>IF($F$2=0," - ",Tabla1[[#This Row],[Base Precio de Lista neto]]*(1-$F$2))</f>
        <v>1325.96156</v>
      </c>
      <c r="E7115" s="5">
        <f>IF($F$2=0," - ",Tabla1[[#This Row],[Base para Mejor precio]]*(1-$F$2))</f>
        <v>1193.3654039999999</v>
      </c>
      <c r="F7115" s="4" t="s">
        <v>6</v>
      </c>
      <c r="G7115" s="16" t="s">
        <v>6131</v>
      </c>
      <c r="H7115" s="5">
        <f>IFERROR(IF($F$3=0,"-",Tabla1[[#This Row],[Precio de Cliente neto]]*(1+$F$3)),"-")</f>
        <v>1988.9423400000001</v>
      </c>
      <c r="I7115" s="5">
        <v>1894.2308</v>
      </c>
      <c r="J7115" s="5">
        <v>1704.80772</v>
      </c>
      <c r="K7115" s="26">
        <v>0.21</v>
      </c>
    </row>
    <row r="7116" spans="1:11">
      <c r="A7116" s="4">
        <v>42280</v>
      </c>
      <c r="B7116" t="s">
        <v>10121</v>
      </c>
      <c r="C7116" s="5">
        <f>IF($F$2=0," - ",Tabla1[[#This Row],[Base Precio de Lista neto]])</f>
        <v>3527.8153000000002</v>
      </c>
      <c r="D7116" s="5">
        <f>IF($F$2=0," - ",Tabla1[[#This Row],[Base Precio de Lista neto]]*(1-$F$2))</f>
        <v>2469.4707100000001</v>
      </c>
      <c r="E7116" s="5">
        <f>IF($F$2=0," - ",Tabla1[[#This Row],[Base para Mejor precio]]*(1-$F$2))</f>
        <v>2222.523639</v>
      </c>
      <c r="F7116" s="4" t="s">
        <v>6</v>
      </c>
      <c r="G7116" s="16" t="s">
        <v>6131</v>
      </c>
      <c r="H7116" s="5">
        <f>IFERROR(IF($F$3=0,"-",Tabla1[[#This Row],[Precio de Cliente neto]]*(1+$F$3)),"-")</f>
        <v>3704.2060650000003</v>
      </c>
      <c r="I7116" s="5">
        <v>3527.8153000000002</v>
      </c>
      <c r="J7116" s="5">
        <v>3175.03377</v>
      </c>
      <c r="K7116" s="26">
        <v>0.21</v>
      </c>
    </row>
    <row r="7117" spans="1:11">
      <c r="A7117" s="4">
        <v>42281</v>
      </c>
      <c r="B7117" t="s">
        <v>10122</v>
      </c>
      <c r="C7117" s="5">
        <f>IF($F$2=0," - ",Tabla1[[#This Row],[Base Precio de Lista neto]])</f>
        <v>3726.2851999999998</v>
      </c>
      <c r="D7117" s="5">
        <f>IF($F$2=0," - ",Tabla1[[#This Row],[Base Precio de Lista neto]]*(1-$F$2))</f>
        <v>2608.3996399999996</v>
      </c>
      <c r="E7117" s="5">
        <f>IF($F$2=0," - ",Tabla1[[#This Row],[Base para Mejor precio]]*(1-$F$2))</f>
        <v>2347.5596759999999</v>
      </c>
      <c r="F7117" s="4" t="s">
        <v>6</v>
      </c>
      <c r="G7117" s="16" t="s">
        <v>6131</v>
      </c>
      <c r="H7117" s="5">
        <f>IFERROR(IF($F$3=0,"-",Tabla1[[#This Row],[Precio de Cliente neto]]*(1+$F$3)),"-")</f>
        <v>3912.5994599999995</v>
      </c>
      <c r="I7117" s="5">
        <v>3726.2851999999998</v>
      </c>
      <c r="J7117" s="5">
        <v>3353.6566800000001</v>
      </c>
      <c r="K7117" s="26">
        <v>0.21</v>
      </c>
    </row>
    <row r="7118" spans="1:11">
      <c r="A7118" s="4">
        <v>42282</v>
      </c>
      <c r="B7118" t="s">
        <v>10123</v>
      </c>
      <c r="C7118" s="5">
        <f>IF($F$2=0," - ",Tabla1[[#This Row],[Base Precio de Lista neto]])</f>
        <v>2752.7141000000001</v>
      </c>
      <c r="D7118" s="5">
        <f>IF($F$2=0," - ",Tabla1[[#This Row],[Base Precio de Lista neto]]*(1-$F$2))</f>
        <v>1926.89987</v>
      </c>
      <c r="E7118" s="5">
        <f>IF($F$2=0," - ",Tabla1[[#This Row],[Base para Mejor precio]]*(1-$F$2))</f>
        <v>1734.2098829999998</v>
      </c>
      <c r="F7118" s="4" t="s">
        <v>6</v>
      </c>
      <c r="G7118" s="16" t="s">
        <v>6131</v>
      </c>
      <c r="H7118" s="5">
        <f>IFERROR(IF($F$3=0,"-",Tabla1[[#This Row],[Precio de Cliente neto]]*(1+$F$3)),"-")</f>
        <v>2890.3498049999998</v>
      </c>
      <c r="I7118" s="5">
        <v>2752.7141000000001</v>
      </c>
      <c r="J7118" s="5">
        <v>2477.4426899999999</v>
      </c>
      <c r="K7118" s="26">
        <v>0.21</v>
      </c>
    </row>
    <row r="7119" spans="1:11">
      <c r="A7119" s="4">
        <v>42283</v>
      </c>
      <c r="B7119" t="s">
        <v>10124</v>
      </c>
      <c r="C7119" s="5">
        <f>IF($F$2=0," - ",Tabla1[[#This Row],[Base Precio de Lista neto]])</f>
        <v>6336.5315000000001</v>
      </c>
      <c r="D7119" s="5">
        <f>IF($F$2=0," - ",Tabla1[[#This Row],[Base Precio de Lista neto]]*(1-$F$2))</f>
        <v>4435.5720499999998</v>
      </c>
      <c r="E7119" s="5">
        <f>IF($F$2=0," - ",Tabla1[[#This Row],[Base para Mejor precio]]*(1-$F$2))</f>
        <v>3992.0148449999997</v>
      </c>
      <c r="F7119" s="4" t="s">
        <v>6</v>
      </c>
      <c r="G7119" s="16" t="s">
        <v>6131</v>
      </c>
      <c r="H7119" s="5">
        <f>IFERROR(IF($F$3=0,"-",Tabla1[[#This Row],[Precio de Cliente neto]]*(1+$F$3)),"-")</f>
        <v>6653.3580750000001</v>
      </c>
      <c r="I7119" s="5">
        <v>6336.5315000000001</v>
      </c>
      <c r="J7119" s="5">
        <v>5702.87835</v>
      </c>
      <c r="K7119" s="26">
        <v>0.21</v>
      </c>
    </row>
    <row r="7120" spans="1:11">
      <c r="A7120" s="4">
        <v>42284</v>
      </c>
      <c r="B7120" t="s">
        <v>10125</v>
      </c>
      <c r="C7120" s="5">
        <f>IF($F$2=0," - ",Tabla1[[#This Row],[Base Precio de Lista neto]])</f>
        <v>7380.9002</v>
      </c>
      <c r="D7120" s="5">
        <f>IF($F$2=0," - ",Tabla1[[#This Row],[Base Precio de Lista neto]]*(1-$F$2))</f>
        <v>5166.6301399999993</v>
      </c>
      <c r="E7120" s="5">
        <f>IF($F$2=0," - ",Tabla1[[#This Row],[Base para Mejor precio]]*(1-$F$2))</f>
        <v>4649.9671259999996</v>
      </c>
      <c r="F7120" s="4" t="s">
        <v>6</v>
      </c>
      <c r="G7120" s="16" t="s">
        <v>6131</v>
      </c>
      <c r="H7120" s="5">
        <f>IFERROR(IF($F$3=0,"-",Tabla1[[#This Row],[Precio de Cliente neto]]*(1+$F$3)),"-")</f>
        <v>7749.945209999999</v>
      </c>
      <c r="I7120" s="5">
        <v>7380.9002</v>
      </c>
      <c r="J7120" s="5">
        <v>6642.8101800000004</v>
      </c>
      <c r="K7120" s="26">
        <v>0.21</v>
      </c>
    </row>
    <row r="7121" spans="1:11">
      <c r="A7121" s="4">
        <v>42285</v>
      </c>
      <c r="B7121" t="s">
        <v>10126</v>
      </c>
      <c r="C7121" s="5">
        <f>IF($F$2=0," - ",Tabla1[[#This Row],[Base Precio de Lista neto]])</f>
        <v>8060.1163999999999</v>
      </c>
      <c r="D7121" s="5">
        <f>IF($F$2=0," - ",Tabla1[[#This Row],[Base Precio de Lista neto]]*(1-$F$2))</f>
        <v>5642.0814799999998</v>
      </c>
      <c r="E7121" s="5">
        <f>IF($F$2=0," - ",Tabla1[[#This Row],[Base para Mejor precio]]*(1-$F$2))</f>
        <v>5077.8733320000001</v>
      </c>
      <c r="F7121" s="4" t="s">
        <v>6</v>
      </c>
      <c r="G7121" s="16" t="s">
        <v>6131</v>
      </c>
      <c r="H7121" s="5">
        <f>IFERROR(IF($F$3=0,"-",Tabla1[[#This Row],[Precio de Cliente neto]]*(1+$F$3)),"-")</f>
        <v>8463.1222199999993</v>
      </c>
      <c r="I7121" s="5">
        <v>8060.1163999999999</v>
      </c>
      <c r="J7121" s="5">
        <v>7254.1047600000002</v>
      </c>
      <c r="K7121" s="26">
        <v>0.21</v>
      </c>
    </row>
    <row r="7122" spans="1:11">
      <c r="A7122" s="4">
        <v>42286</v>
      </c>
      <c r="B7122" t="s">
        <v>10127</v>
      </c>
      <c r="C7122" s="5">
        <f>IF($F$2=0," - ",Tabla1[[#This Row],[Base Precio de Lista neto]])</f>
        <v>7072.6525000000001</v>
      </c>
      <c r="D7122" s="5">
        <f>IF($F$2=0," - ",Tabla1[[#This Row],[Base Precio de Lista neto]]*(1-$F$2))</f>
        <v>4950.8567499999999</v>
      </c>
      <c r="E7122" s="5">
        <f>IF($F$2=0," - ",Tabla1[[#This Row],[Base para Mejor precio]]*(1-$F$2))</f>
        <v>4455.7710749999997</v>
      </c>
      <c r="F7122" s="4" t="s">
        <v>6</v>
      </c>
      <c r="G7122" s="16" t="s">
        <v>6131</v>
      </c>
      <c r="H7122" s="5">
        <f>IFERROR(IF($F$3=0,"-",Tabla1[[#This Row],[Precio de Cliente neto]]*(1+$F$3)),"-")</f>
        <v>7426.2851250000003</v>
      </c>
      <c r="I7122" s="5">
        <v>7072.6525000000001</v>
      </c>
      <c r="J7122" s="5">
        <v>6365.3872499999998</v>
      </c>
      <c r="K7122" s="26">
        <v>0.21</v>
      </c>
    </row>
    <row r="7123" spans="1:11">
      <c r="A7123" s="4">
        <v>42287</v>
      </c>
      <c r="B7123" t="s">
        <v>10128</v>
      </c>
      <c r="C7123" s="5">
        <f>IF($F$2=0," - ",Tabla1[[#This Row],[Base Precio de Lista neto]])</f>
        <v>5385.8344999999999</v>
      </c>
      <c r="D7123" s="5">
        <f>IF($F$2=0," - ",Tabla1[[#This Row],[Base Precio de Lista neto]]*(1-$F$2))</f>
        <v>3770.0841499999997</v>
      </c>
      <c r="E7123" s="5">
        <f>IF($F$2=0," - ",Tabla1[[#This Row],[Base para Mejor precio]]*(1-$F$2))</f>
        <v>3393.0757349999999</v>
      </c>
      <c r="F7123" s="4" t="s">
        <v>6</v>
      </c>
      <c r="G7123" s="16" t="s">
        <v>6131</v>
      </c>
      <c r="H7123" s="5">
        <f>IFERROR(IF($F$3=0,"-",Tabla1[[#This Row],[Precio de Cliente neto]]*(1+$F$3)),"-")</f>
        <v>5655.126225</v>
      </c>
      <c r="I7123" s="5">
        <v>5385.8344999999999</v>
      </c>
      <c r="J7123" s="5">
        <v>4847.2510499999999</v>
      </c>
      <c r="K7123" s="26">
        <v>0.21</v>
      </c>
    </row>
    <row r="7124" spans="1:11">
      <c r="A7124" s="4">
        <v>42288</v>
      </c>
      <c r="B7124" t="s">
        <v>10129</v>
      </c>
      <c r="C7124" s="5">
        <f>IF($F$2=0," - ",Tabla1[[#This Row],[Base Precio de Lista neto]])</f>
        <v>5602.4206999999997</v>
      </c>
      <c r="D7124" s="5">
        <f>IF($F$2=0," - ",Tabla1[[#This Row],[Base Precio de Lista neto]]*(1-$F$2))</f>
        <v>3921.6944899999994</v>
      </c>
      <c r="E7124" s="5">
        <f>IF($F$2=0," - ",Tabla1[[#This Row],[Base para Mejor precio]]*(1-$F$2))</f>
        <v>3529.5250409999999</v>
      </c>
      <c r="F7124" s="4" t="s">
        <v>6</v>
      </c>
      <c r="G7124" s="16" t="s">
        <v>6131</v>
      </c>
      <c r="H7124" s="5">
        <f>IFERROR(IF($F$3=0,"-",Tabla1[[#This Row],[Precio de Cliente neto]]*(1+$F$3)),"-")</f>
        <v>5882.5417349999989</v>
      </c>
      <c r="I7124" s="5">
        <v>5602.4206999999997</v>
      </c>
      <c r="J7124" s="5">
        <v>5042.1786300000003</v>
      </c>
      <c r="K7124" s="26">
        <v>0.21</v>
      </c>
    </row>
    <row r="7125" spans="1:11">
      <c r="A7125" s="4">
        <v>42289</v>
      </c>
      <c r="B7125" t="s">
        <v>10130</v>
      </c>
      <c r="C7125" s="5">
        <f>IF($F$2=0," - ",Tabla1[[#This Row],[Base Precio de Lista neto]])</f>
        <v>5721.0733</v>
      </c>
      <c r="D7125" s="5">
        <f>IF($F$2=0," - ",Tabla1[[#This Row],[Base Precio de Lista neto]]*(1-$F$2))</f>
        <v>4004.7513099999996</v>
      </c>
      <c r="E7125" s="5">
        <f>IF($F$2=0," - ",Tabla1[[#This Row],[Base para Mejor precio]]*(1-$F$2))</f>
        <v>3604.276179</v>
      </c>
      <c r="F7125" s="4" t="s">
        <v>6</v>
      </c>
      <c r="G7125" s="16" t="s">
        <v>6131</v>
      </c>
      <c r="H7125" s="5">
        <f>IFERROR(IF($F$3=0,"-",Tabla1[[#This Row],[Precio de Cliente neto]]*(1+$F$3)),"-")</f>
        <v>6007.1269649999995</v>
      </c>
      <c r="I7125" s="5">
        <v>5721.0733</v>
      </c>
      <c r="J7125" s="5">
        <v>5148.9659700000002</v>
      </c>
      <c r="K7125" s="26">
        <v>0.21</v>
      </c>
    </row>
    <row r="7126" spans="1:11">
      <c r="A7126" s="4">
        <v>42290</v>
      </c>
      <c r="B7126" t="s">
        <v>10131</v>
      </c>
      <c r="C7126" s="5">
        <f>IF($F$2=0," - ",Tabla1[[#This Row],[Base Precio de Lista neto]])</f>
        <v>6232.7260999999999</v>
      </c>
      <c r="D7126" s="5">
        <f>IF($F$2=0," - ",Tabla1[[#This Row],[Base Precio de Lista neto]]*(1-$F$2))</f>
        <v>4362.9082699999999</v>
      </c>
      <c r="E7126" s="5">
        <f>IF($F$2=0," - ",Tabla1[[#This Row],[Base para Mejor precio]]*(1-$F$2))</f>
        <v>3926.6174429999996</v>
      </c>
      <c r="F7126" s="4" t="s">
        <v>6</v>
      </c>
      <c r="G7126" s="16" t="s">
        <v>6131</v>
      </c>
      <c r="H7126" s="5">
        <f>IFERROR(IF($F$3=0,"-",Tabla1[[#This Row],[Precio de Cliente neto]]*(1+$F$3)),"-")</f>
        <v>6544.3624049999999</v>
      </c>
      <c r="I7126" s="5">
        <v>6232.7260999999999</v>
      </c>
      <c r="J7126" s="5">
        <v>5609.4534899999999</v>
      </c>
      <c r="K7126" s="26">
        <v>0.21</v>
      </c>
    </row>
    <row r="7127" spans="1:11">
      <c r="A7127" s="4">
        <v>42291</v>
      </c>
      <c r="B7127" t="s">
        <v>10132</v>
      </c>
      <c r="C7127" s="5">
        <f>IF($F$2=0," - ",Tabla1[[#This Row],[Base Precio de Lista neto]])</f>
        <v>4543.9575999999997</v>
      </c>
      <c r="D7127" s="5">
        <f>IF($F$2=0," - ",Tabla1[[#This Row],[Base Precio de Lista neto]]*(1-$F$2))</f>
        <v>3180.7703199999996</v>
      </c>
      <c r="E7127" s="5">
        <f>IF($F$2=0," - ",Tabla1[[#This Row],[Base para Mejor precio]]*(1-$F$2))</f>
        <v>2862.6932879999999</v>
      </c>
      <c r="F7127" s="4" t="s">
        <v>6</v>
      </c>
      <c r="G7127" s="16" t="s">
        <v>6131</v>
      </c>
      <c r="H7127" s="5">
        <f>IFERROR(IF($F$3=0,"-",Tabla1[[#This Row],[Precio de Cliente neto]]*(1+$F$3)),"-")</f>
        <v>4771.1554799999994</v>
      </c>
      <c r="I7127" s="5">
        <v>4543.9575999999997</v>
      </c>
      <c r="J7127" s="5">
        <v>4089.5618399999998</v>
      </c>
      <c r="K7127" s="26">
        <v>0.21</v>
      </c>
    </row>
    <row r="7128" spans="1:11">
      <c r="A7128" s="4">
        <v>42292</v>
      </c>
      <c r="B7128" t="s">
        <v>10133</v>
      </c>
      <c r="C7128" s="5">
        <f>IF($F$2=0," - ",Tabla1[[#This Row],[Base Precio de Lista neto]])</f>
        <v>5654.2147000000004</v>
      </c>
      <c r="D7128" s="5">
        <f>IF($F$2=0," - ",Tabla1[[#This Row],[Base Precio de Lista neto]]*(1-$F$2))</f>
        <v>3957.9502900000002</v>
      </c>
      <c r="E7128" s="5">
        <f>IF($F$2=0," - ",Tabla1[[#This Row],[Base para Mejor precio]]*(1-$F$2))</f>
        <v>3562.1552609999999</v>
      </c>
      <c r="F7128" s="4" t="s">
        <v>6</v>
      </c>
      <c r="G7128" s="16" t="s">
        <v>6131</v>
      </c>
      <c r="H7128" s="5">
        <f>IFERROR(IF($F$3=0,"-",Tabla1[[#This Row],[Precio de Cliente neto]]*(1+$F$3)),"-")</f>
        <v>5936.9254350000001</v>
      </c>
      <c r="I7128" s="5">
        <v>5654.2147000000004</v>
      </c>
      <c r="J7128" s="5">
        <v>5088.7932300000002</v>
      </c>
      <c r="K7128" s="26">
        <v>0.21</v>
      </c>
    </row>
    <row r="7129" spans="1:11">
      <c r="A7129" s="4">
        <v>42293</v>
      </c>
      <c r="B7129" t="s">
        <v>10134</v>
      </c>
      <c r="C7129" s="5">
        <f>IF($F$2=0," - ",Tabla1[[#This Row],[Base Precio de Lista neto]])</f>
        <v>4631.8544000000002</v>
      </c>
      <c r="D7129" s="5">
        <f>IF($F$2=0," - ",Tabla1[[#This Row],[Base Precio de Lista neto]]*(1-$F$2))</f>
        <v>3242.29808</v>
      </c>
      <c r="E7129" s="5">
        <f>IF($F$2=0," - ",Tabla1[[#This Row],[Base para Mejor precio]]*(1-$F$2))</f>
        <v>2918.068272</v>
      </c>
      <c r="F7129" s="4" t="s">
        <v>6</v>
      </c>
      <c r="G7129" s="16" t="s">
        <v>6131</v>
      </c>
      <c r="H7129" s="5">
        <f>IFERROR(IF($F$3=0,"-",Tabla1[[#This Row],[Precio de Cliente neto]]*(1+$F$3)),"-")</f>
        <v>4863.4471199999998</v>
      </c>
      <c r="I7129" s="5">
        <v>4631.8544000000002</v>
      </c>
      <c r="J7129" s="5">
        <v>4168.66896</v>
      </c>
      <c r="K7129" s="26">
        <v>0.21</v>
      </c>
    </row>
    <row r="7130" spans="1:11">
      <c r="A7130" s="4">
        <v>42294</v>
      </c>
      <c r="B7130" t="s">
        <v>10135</v>
      </c>
      <c r="C7130" s="5">
        <f>IF($F$2=0," - ",Tabla1[[#This Row],[Base Precio de Lista neto]])</f>
        <v>6475.3624</v>
      </c>
      <c r="D7130" s="5">
        <f>IF($F$2=0," - ",Tabla1[[#This Row],[Base Precio de Lista neto]]*(1-$F$2))</f>
        <v>4532.7536799999998</v>
      </c>
      <c r="E7130" s="5">
        <f>IF($F$2=0," - ",Tabla1[[#This Row],[Base para Mejor precio]]*(1-$F$2))</f>
        <v>4079.4783119999993</v>
      </c>
      <c r="F7130" s="4" t="s">
        <v>6</v>
      </c>
      <c r="G7130" s="16" t="s">
        <v>6131</v>
      </c>
      <c r="H7130" s="5">
        <f>IFERROR(IF($F$3=0,"-",Tabla1[[#This Row],[Precio de Cliente neto]]*(1+$F$3)),"-")</f>
        <v>6799.1305199999997</v>
      </c>
      <c r="I7130" s="5">
        <v>6475.3624</v>
      </c>
      <c r="J7130" s="5">
        <v>5827.8261599999996</v>
      </c>
      <c r="K7130" s="26">
        <v>0.21</v>
      </c>
    </row>
    <row r="7131" spans="1:11">
      <c r="A7131" s="4">
        <v>42295</v>
      </c>
      <c r="B7131" t="s">
        <v>4859</v>
      </c>
      <c r="C7131" s="5">
        <f>IF($F$2=0," - ",Tabla1[[#This Row],[Base Precio de Lista neto]])</f>
        <v>475.72250000000003</v>
      </c>
      <c r="D7131" s="5">
        <f>IF($F$2=0," - ",Tabla1[[#This Row],[Base Precio de Lista neto]]*(1-$F$2))</f>
        <v>333.00574999999998</v>
      </c>
      <c r="E7131" s="5">
        <f>IF($F$2=0," - ",Tabla1[[#This Row],[Base para Mejor precio]]*(1-$F$2))</f>
        <v>299.705175</v>
      </c>
      <c r="F7131" s="4" t="s">
        <v>4</v>
      </c>
      <c r="G7131" s="16" t="s">
        <v>6131</v>
      </c>
      <c r="H7131" s="5">
        <f>IFERROR(IF($F$3=0,"-",Tabla1[[#This Row],[Precio de Cliente neto]]*(1+$F$3)),"-")</f>
        <v>499.50862499999994</v>
      </c>
      <c r="I7131" s="5">
        <v>475.72250000000003</v>
      </c>
      <c r="J7131" s="5">
        <v>428.15025000000003</v>
      </c>
      <c r="K7131" s="26">
        <v>0.21</v>
      </c>
    </row>
    <row r="7132" spans="1:11">
      <c r="A7132" s="4">
        <v>42296</v>
      </c>
      <c r="B7132" t="s">
        <v>10136</v>
      </c>
      <c r="C7132" s="5">
        <f>IF($F$2=0," - ",Tabla1[[#This Row],[Base Precio de Lista neto]])</f>
        <v>1743.4331999999999</v>
      </c>
      <c r="D7132" s="5">
        <f>IF($F$2=0," - ",Tabla1[[#This Row],[Base Precio de Lista neto]]*(1-$F$2))</f>
        <v>1220.4032399999999</v>
      </c>
      <c r="E7132" s="5">
        <f>IF($F$2=0," - ",Tabla1[[#This Row],[Base para Mejor precio]]*(1-$F$2))</f>
        <v>1098.3629159999998</v>
      </c>
      <c r="F7132" s="4" t="s">
        <v>6</v>
      </c>
      <c r="G7132" s="16" t="s">
        <v>6131</v>
      </c>
      <c r="H7132" s="5">
        <f>IFERROR(IF($F$3=0,"-",Tabla1[[#This Row],[Precio de Cliente neto]]*(1+$F$3)),"-")</f>
        <v>1830.6048599999999</v>
      </c>
      <c r="I7132" s="5">
        <v>1743.4331999999999</v>
      </c>
      <c r="J7132" s="5">
        <v>1569.08988</v>
      </c>
      <c r="K7132" s="26">
        <v>0.21</v>
      </c>
    </row>
    <row r="7133" spans="1:11">
      <c r="A7133" s="4">
        <v>42297</v>
      </c>
      <c r="B7133" t="s">
        <v>10137</v>
      </c>
      <c r="C7133" s="5">
        <f>IF($F$2=0," - ",Tabla1[[#This Row],[Base Precio de Lista neto]])</f>
        <v>2169.8708999999999</v>
      </c>
      <c r="D7133" s="5">
        <f>IF($F$2=0," - ",Tabla1[[#This Row],[Base Precio de Lista neto]]*(1-$F$2))</f>
        <v>1518.9096299999999</v>
      </c>
      <c r="E7133" s="5">
        <f>IF($F$2=0," - ",Tabla1[[#This Row],[Base para Mejor precio]]*(1-$F$2))</f>
        <v>1367.0186670000001</v>
      </c>
      <c r="F7133" s="4" t="s">
        <v>6</v>
      </c>
      <c r="G7133" s="16" t="s">
        <v>6131</v>
      </c>
      <c r="H7133" s="5">
        <f>IFERROR(IF($F$3=0,"-",Tabla1[[#This Row],[Precio de Cliente neto]]*(1+$F$3)),"-")</f>
        <v>2278.3644449999997</v>
      </c>
      <c r="I7133" s="5">
        <v>2169.8708999999999</v>
      </c>
      <c r="J7133" s="5">
        <v>1952.88381</v>
      </c>
      <c r="K7133" s="26">
        <v>0.21</v>
      </c>
    </row>
    <row r="7134" spans="1:11">
      <c r="A7134" s="4">
        <v>42298</v>
      </c>
      <c r="B7134" t="s">
        <v>10138</v>
      </c>
      <c r="C7134" s="5">
        <f>IF($F$2=0," - ",Tabla1[[#This Row],[Base Precio de Lista neto]])</f>
        <v>3320.1536000000001</v>
      </c>
      <c r="D7134" s="5">
        <f>IF($F$2=0," - ",Tabla1[[#This Row],[Base Precio de Lista neto]]*(1-$F$2))</f>
        <v>2324.10752</v>
      </c>
      <c r="E7134" s="5">
        <f>IF($F$2=0," - ",Tabla1[[#This Row],[Base para Mejor precio]]*(1-$F$2))</f>
        <v>2091.6967680000002</v>
      </c>
      <c r="F7134" s="4" t="s">
        <v>6</v>
      </c>
      <c r="G7134" s="16" t="s">
        <v>6131</v>
      </c>
      <c r="H7134" s="5">
        <f>IFERROR(IF($F$3=0,"-",Tabla1[[#This Row],[Precio de Cliente neto]]*(1+$F$3)),"-")</f>
        <v>3486.1612800000003</v>
      </c>
      <c r="I7134" s="5">
        <v>3320.1536000000001</v>
      </c>
      <c r="J7134" s="5">
        <v>2988.1382400000002</v>
      </c>
      <c r="K7134" s="26">
        <v>0.21</v>
      </c>
    </row>
    <row r="7135" spans="1:11">
      <c r="A7135" s="4">
        <v>42299</v>
      </c>
      <c r="B7135" t="s">
        <v>10139</v>
      </c>
      <c r="C7135" s="5">
        <f>IF($F$2=0," - ",Tabla1[[#This Row],[Base Precio de Lista neto]])</f>
        <v>4357.6364000000003</v>
      </c>
      <c r="D7135" s="5">
        <f>IF($F$2=0," - ",Tabla1[[#This Row],[Base Precio de Lista neto]]*(1-$F$2))</f>
        <v>3050.34548</v>
      </c>
      <c r="E7135" s="5">
        <f>IF($F$2=0," - ",Tabla1[[#This Row],[Base para Mejor precio]]*(1-$F$2))</f>
        <v>2745.3109319999999</v>
      </c>
      <c r="F7135" s="4" t="s">
        <v>6</v>
      </c>
      <c r="G7135" s="16" t="s">
        <v>6131</v>
      </c>
      <c r="H7135" s="5">
        <f>IFERROR(IF($F$3=0,"-",Tabla1[[#This Row],[Precio de Cliente neto]]*(1+$F$3)),"-")</f>
        <v>4575.5182199999999</v>
      </c>
      <c r="I7135" s="5">
        <v>4357.6364000000003</v>
      </c>
      <c r="J7135" s="5">
        <v>3921.8727600000002</v>
      </c>
      <c r="K7135" s="26">
        <v>0.21</v>
      </c>
    </row>
    <row r="7136" spans="1:11">
      <c r="A7136" s="4">
        <v>42300</v>
      </c>
      <c r="B7136" t="s">
        <v>4860</v>
      </c>
      <c r="C7136" s="5">
        <f>IF($F$2=0," - ",Tabla1[[#This Row],[Base Precio de Lista neto]])</f>
        <v>1822.0363</v>
      </c>
      <c r="D7136" s="5">
        <f>IF($F$2=0," - ",Tabla1[[#This Row],[Base Precio de Lista neto]]*(1-$F$2))</f>
        <v>1275.4254099999998</v>
      </c>
      <c r="E7136" s="5">
        <f>IF($F$2=0," - ",Tabla1[[#This Row],[Base para Mejor precio]]*(1-$F$2))</f>
        <v>1147.882869</v>
      </c>
      <c r="F7136" s="4" t="s">
        <v>6</v>
      </c>
      <c r="G7136" s="16" t="s">
        <v>6131</v>
      </c>
      <c r="H7136" s="5">
        <f>IFERROR(IF($F$3=0,"-",Tabla1[[#This Row],[Precio de Cliente neto]]*(1+$F$3)),"-")</f>
        <v>1913.1381149999997</v>
      </c>
      <c r="I7136" s="5">
        <v>1822.0363</v>
      </c>
      <c r="J7136" s="5">
        <v>1639.83267</v>
      </c>
      <c r="K7136" s="26">
        <v>0.21</v>
      </c>
    </row>
    <row r="7137" spans="1:11">
      <c r="A7137" s="4">
        <v>42301</v>
      </c>
      <c r="B7137" t="s">
        <v>4861</v>
      </c>
      <c r="C7137" s="5">
        <f>IF($F$2=0," - ",Tabla1[[#This Row],[Base Precio de Lista neto]])</f>
        <v>1862.3904</v>
      </c>
      <c r="D7137" s="5">
        <f>IF($F$2=0," - ",Tabla1[[#This Row],[Base Precio de Lista neto]]*(1-$F$2))</f>
        <v>1303.67328</v>
      </c>
      <c r="E7137" s="5">
        <f>IF($F$2=0," - ",Tabla1[[#This Row],[Base para Mejor precio]]*(1-$F$2))</f>
        <v>1173.3059519999999</v>
      </c>
      <c r="F7137" s="4" t="s">
        <v>6</v>
      </c>
      <c r="G7137" s="16" t="s">
        <v>6131</v>
      </c>
      <c r="H7137" s="5">
        <f>IFERROR(IF($F$3=0,"-",Tabla1[[#This Row],[Precio de Cliente neto]]*(1+$F$3)),"-")</f>
        <v>1955.50992</v>
      </c>
      <c r="I7137" s="5">
        <v>1862.3904</v>
      </c>
      <c r="J7137" s="5">
        <v>1676.1513600000001</v>
      </c>
      <c r="K7137" s="26">
        <v>0.21</v>
      </c>
    </row>
    <row r="7138" spans="1:11">
      <c r="A7138" s="4">
        <v>42302</v>
      </c>
      <c r="B7138" t="s">
        <v>4862</v>
      </c>
      <c r="C7138" s="5">
        <f>IF($F$2=0," - ",Tabla1[[#This Row],[Base Precio de Lista neto]])</f>
        <v>2884.7676000000001</v>
      </c>
      <c r="D7138" s="5">
        <f>IF($F$2=0," - ",Tabla1[[#This Row],[Base Precio de Lista neto]]*(1-$F$2))</f>
        <v>2019.3373199999999</v>
      </c>
      <c r="E7138" s="5">
        <f>IF($F$2=0," - ",Tabla1[[#This Row],[Base para Mejor precio]]*(1-$F$2))</f>
        <v>1817.4035879999999</v>
      </c>
      <c r="F7138" s="4" t="s">
        <v>6</v>
      </c>
      <c r="G7138" s="16" t="s">
        <v>6131</v>
      </c>
      <c r="H7138" s="5">
        <f>IFERROR(IF($F$3=0,"-",Tabla1[[#This Row],[Precio de Cliente neto]]*(1+$F$3)),"-")</f>
        <v>3029.0059799999999</v>
      </c>
      <c r="I7138" s="5">
        <v>2884.7676000000001</v>
      </c>
      <c r="J7138" s="5">
        <v>2596.2908400000001</v>
      </c>
      <c r="K7138" s="26">
        <v>0.21</v>
      </c>
    </row>
    <row r="7139" spans="1:11">
      <c r="A7139" s="4">
        <v>42303</v>
      </c>
      <c r="B7139" t="s">
        <v>4863</v>
      </c>
      <c r="C7139" s="5">
        <f>IF($F$2=0," - ",Tabla1[[#This Row],[Base Precio de Lista neto]])</f>
        <v>5981.7819</v>
      </c>
      <c r="D7139" s="5">
        <f>IF($F$2=0," - ",Tabla1[[#This Row],[Base Precio de Lista neto]]*(1-$F$2))</f>
        <v>4187.2473300000001</v>
      </c>
      <c r="E7139" s="5">
        <f>IF($F$2=0," - ",Tabla1[[#This Row],[Base para Mejor precio]]*(1-$F$2))</f>
        <v>3768.5225970000001</v>
      </c>
      <c r="F7139" s="4" t="s">
        <v>6</v>
      </c>
      <c r="G7139" s="16" t="s">
        <v>6131</v>
      </c>
      <c r="H7139" s="5">
        <f>IFERROR(IF($F$3=0,"-",Tabla1[[#This Row],[Precio de Cliente neto]]*(1+$F$3)),"-")</f>
        <v>6280.8709950000002</v>
      </c>
      <c r="I7139" s="5">
        <v>5981.7819</v>
      </c>
      <c r="J7139" s="5">
        <v>5383.6037100000003</v>
      </c>
      <c r="K7139" s="26">
        <v>0.21</v>
      </c>
    </row>
    <row r="7140" spans="1:11">
      <c r="A7140" s="4">
        <v>42304</v>
      </c>
      <c r="B7140" t="s">
        <v>4864</v>
      </c>
      <c r="C7140" s="5">
        <f>IF($F$2=0," - ",Tabla1[[#This Row],[Base Precio de Lista neto]])</f>
        <v>5469.0879999999997</v>
      </c>
      <c r="D7140" s="5">
        <f>IF($F$2=0," - ",Tabla1[[#This Row],[Base Precio de Lista neto]]*(1-$F$2))</f>
        <v>3828.3615999999997</v>
      </c>
      <c r="E7140" s="5">
        <f>IF($F$2=0," - ",Tabla1[[#This Row],[Base para Mejor precio]]*(1-$F$2))</f>
        <v>3445.5254399999994</v>
      </c>
      <c r="F7140" s="4" t="s">
        <v>6</v>
      </c>
      <c r="G7140" s="16" t="s">
        <v>6131</v>
      </c>
      <c r="H7140" s="5">
        <f>IFERROR(IF($F$3=0,"-",Tabla1[[#This Row],[Precio de Cliente neto]]*(1+$F$3)),"-")</f>
        <v>5742.5423999999994</v>
      </c>
      <c r="I7140" s="5">
        <v>5469.0879999999997</v>
      </c>
      <c r="J7140" s="5">
        <v>4922.1791999999996</v>
      </c>
      <c r="K7140" s="26">
        <v>0.21</v>
      </c>
    </row>
    <row r="7141" spans="1:11">
      <c r="A7141" s="4">
        <v>42305</v>
      </c>
      <c r="B7141" t="s">
        <v>4865</v>
      </c>
      <c r="C7141" s="5">
        <f>IF($F$2=0," - ",Tabla1[[#This Row],[Base Precio de Lista neto]])</f>
        <v>2526.0300999999999</v>
      </c>
      <c r="D7141" s="5">
        <f>IF($F$2=0," - ",Tabla1[[#This Row],[Base Precio de Lista neto]]*(1-$F$2))</f>
        <v>1768.2210699999998</v>
      </c>
      <c r="E7141" s="5">
        <f>IF($F$2=0," - ",Tabla1[[#This Row],[Base para Mejor precio]]*(1-$F$2))</f>
        <v>1591.3989630000001</v>
      </c>
      <c r="F7141" s="4" t="s">
        <v>6</v>
      </c>
      <c r="G7141" s="16" t="s">
        <v>6131</v>
      </c>
      <c r="H7141" s="5">
        <f>IFERROR(IF($F$3=0,"-",Tabla1[[#This Row],[Precio de Cliente neto]]*(1+$F$3)),"-")</f>
        <v>2652.3316049999999</v>
      </c>
      <c r="I7141" s="5">
        <v>2526.0300999999999</v>
      </c>
      <c r="J7141" s="5">
        <v>2273.4270900000001</v>
      </c>
      <c r="K7141" s="26">
        <v>0.21</v>
      </c>
    </row>
    <row r="7142" spans="1:11">
      <c r="A7142" s="4">
        <v>42306</v>
      </c>
      <c r="B7142" t="s">
        <v>4866</v>
      </c>
      <c r="C7142" s="5">
        <f>IF($F$2=0," - ",Tabla1[[#This Row],[Base Precio de Lista neto]])</f>
        <v>3950.4748</v>
      </c>
      <c r="D7142" s="5">
        <f>IF($F$2=0," - ",Tabla1[[#This Row],[Base Precio de Lista neto]]*(1-$F$2))</f>
        <v>2765.3323599999999</v>
      </c>
      <c r="E7142" s="5">
        <f>IF($F$2=0," - ",Tabla1[[#This Row],[Base para Mejor precio]]*(1-$F$2))</f>
        <v>2488.7991239999997</v>
      </c>
      <c r="F7142" s="4" t="s">
        <v>6</v>
      </c>
      <c r="G7142" s="16" t="s">
        <v>6131</v>
      </c>
      <c r="H7142" s="5">
        <f>IFERROR(IF($F$3=0,"-",Tabla1[[#This Row],[Precio de Cliente neto]]*(1+$F$3)),"-")</f>
        <v>4147.9985399999996</v>
      </c>
      <c r="I7142" s="5">
        <v>3950.4748</v>
      </c>
      <c r="J7142" s="5">
        <v>3555.4273199999998</v>
      </c>
      <c r="K7142" s="26">
        <v>0.21</v>
      </c>
    </row>
    <row r="7143" spans="1:11">
      <c r="A7143" s="4">
        <v>42307</v>
      </c>
      <c r="B7143" t="s">
        <v>4867</v>
      </c>
      <c r="C7143" s="5">
        <f>IF($F$2=0," - ",Tabla1[[#This Row],[Base Precio de Lista neto]])</f>
        <v>999.89689999999996</v>
      </c>
      <c r="D7143" s="5">
        <f>IF($F$2=0," - ",Tabla1[[#This Row],[Base Precio de Lista neto]]*(1-$F$2))</f>
        <v>699.92782999999997</v>
      </c>
      <c r="E7143" s="5">
        <f>IF($F$2=0," - ",Tabla1[[#This Row],[Base para Mejor precio]]*(1-$F$2))</f>
        <v>629.93504699999994</v>
      </c>
      <c r="F7143" s="4" t="s">
        <v>6</v>
      </c>
      <c r="G7143" s="16" t="s">
        <v>6131</v>
      </c>
      <c r="H7143" s="5">
        <f>IFERROR(IF($F$3=0,"-",Tabla1[[#This Row],[Precio de Cliente neto]]*(1+$F$3)),"-")</f>
        <v>1049.8917449999999</v>
      </c>
      <c r="I7143" s="5">
        <v>999.89689999999996</v>
      </c>
      <c r="J7143" s="5">
        <v>899.90720999999996</v>
      </c>
      <c r="K7143" s="26">
        <v>0.21</v>
      </c>
    </row>
    <row r="7144" spans="1:11">
      <c r="A7144" s="4">
        <v>42308</v>
      </c>
      <c r="B7144" t="s">
        <v>4868</v>
      </c>
      <c r="C7144" s="5">
        <f>IF($F$2=0," - ",Tabla1[[#This Row],[Base Precio de Lista neto]])</f>
        <v>510.20350000000002</v>
      </c>
      <c r="D7144" s="5">
        <f>IF($F$2=0," - ",Tabla1[[#This Row],[Base Precio de Lista neto]]*(1-$F$2))</f>
        <v>357.14245</v>
      </c>
      <c r="E7144" s="5">
        <f>IF($F$2=0," - ",Tabla1[[#This Row],[Base para Mejor precio]]*(1-$F$2))</f>
        <v>321.42820499999999</v>
      </c>
      <c r="F7144" s="4" t="s">
        <v>6</v>
      </c>
      <c r="G7144" s="16" t="s">
        <v>6131</v>
      </c>
      <c r="H7144" s="5">
        <f>IFERROR(IF($F$3=0,"-",Tabla1[[#This Row],[Precio de Cliente neto]]*(1+$F$3)),"-")</f>
        <v>535.71367499999997</v>
      </c>
      <c r="I7144" s="5">
        <v>510.20350000000002</v>
      </c>
      <c r="J7144" s="5">
        <v>459.18315000000001</v>
      </c>
      <c r="K7144" s="26">
        <v>0.21</v>
      </c>
    </row>
    <row r="7145" spans="1:11">
      <c r="A7145" s="4">
        <v>42309</v>
      </c>
      <c r="B7145" t="s">
        <v>4869</v>
      </c>
      <c r="C7145" s="5">
        <f>IF($F$2=0," - ",Tabla1[[#This Row],[Base Precio de Lista neto]])</f>
        <v>712.81690000000003</v>
      </c>
      <c r="D7145" s="5">
        <f>IF($F$2=0," - ",Tabla1[[#This Row],[Base Precio de Lista neto]]*(1-$F$2))</f>
        <v>498.97183000000001</v>
      </c>
      <c r="E7145" s="5">
        <f>IF($F$2=0," - ",Tabla1[[#This Row],[Base para Mejor precio]]*(1-$F$2))</f>
        <v>449.07464699999997</v>
      </c>
      <c r="F7145" s="4" t="s">
        <v>6</v>
      </c>
      <c r="G7145" s="16" t="s">
        <v>6131</v>
      </c>
      <c r="H7145" s="5">
        <f>IFERROR(IF($F$3=0,"-",Tabla1[[#This Row],[Precio de Cliente neto]]*(1+$F$3)),"-")</f>
        <v>748.45774500000005</v>
      </c>
      <c r="I7145" s="5">
        <v>712.81690000000003</v>
      </c>
      <c r="J7145" s="5">
        <v>641.53521000000001</v>
      </c>
      <c r="K7145" s="26">
        <v>0.21</v>
      </c>
    </row>
    <row r="7146" spans="1:11">
      <c r="A7146" s="4">
        <v>42310</v>
      </c>
      <c r="B7146" t="s">
        <v>4870</v>
      </c>
      <c r="C7146" s="5">
        <f>IF($F$2=0," - ",Tabla1[[#This Row],[Base Precio de Lista neto]])</f>
        <v>755.30200000000002</v>
      </c>
      <c r="D7146" s="5">
        <f>IF($F$2=0," - ",Tabla1[[#This Row],[Base Precio de Lista neto]]*(1-$F$2))</f>
        <v>528.71140000000003</v>
      </c>
      <c r="E7146" s="5">
        <f>IF($F$2=0," - ",Tabla1[[#This Row],[Base para Mejor precio]]*(1-$F$2))</f>
        <v>475.84025999999994</v>
      </c>
      <c r="F7146" s="4" t="s">
        <v>6</v>
      </c>
      <c r="G7146" s="16" t="s">
        <v>6131</v>
      </c>
      <c r="H7146" s="5">
        <f>IFERROR(IF($F$3=0,"-",Tabla1[[#This Row],[Precio de Cliente neto]]*(1+$F$3)),"-")</f>
        <v>793.06709999999998</v>
      </c>
      <c r="I7146" s="5">
        <v>755.30200000000002</v>
      </c>
      <c r="J7146" s="5">
        <v>679.77179999999998</v>
      </c>
      <c r="K7146" s="26">
        <v>0.21</v>
      </c>
    </row>
    <row r="7147" spans="1:11">
      <c r="A7147" s="4">
        <v>42311</v>
      </c>
      <c r="B7147" t="s">
        <v>4871</v>
      </c>
      <c r="C7147" s="5">
        <f>IF($F$2=0," - ",Tabla1[[#This Row],[Base Precio de Lista neto]])</f>
        <v>712.81690000000003</v>
      </c>
      <c r="D7147" s="5">
        <f>IF($F$2=0," - ",Tabla1[[#This Row],[Base Precio de Lista neto]]*(1-$F$2))</f>
        <v>498.97183000000001</v>
      </c>
      <c r="E7147" s="5">
        <f>IF($F$2=0," - ",Tabla1[[#This Row],[Base para Mejor precio]]*(1-$F$2))</f>
        <v>449.07464699999997</v>
      </c>
      <c r="F7147" s="4" t="s">
        <v>6</v>
      </c>
      <c r="G7147" s="16" t="s">
        <v>6131</v>
      </c>
      <c r="H7147" s="5">
        <f>IFERROR(IF($F$3=0,"-",Tabla1[[#This Row],[Precio de Cliente neto]]*(1+$F$3)),"-")</f>
        <v>748.45774500000005</v>
      </c>
      <c r="I7147" s="5">
        <v>712.81690000000003</v>
      </c>
      <c r="J7147" s="5">
        <v>641.53521000000001</v>
      </c>
      <c r="K7147" s="26">
        <v>0.21</v>
      </c>
    </row>
    <row r="7148" spans="1:11">
      <c r="A7148" s="4">
        <v>42312</v>
      </c>
      <c r="B7148" t="s">
        <v>4872</v>
      </c>
      <c r="C7148" s="5">
        <f>IF($F$2=0," - ",Tabla1[[#This Row],[Base Precio de Lista neto]])</f>
        <v>847.43610000000001</v>
      </c>
      <c r="D7148" s="5">
        <f>IF($F$2=0," - ",Tabla1[[#This Row],[Base Precio de Lista neto]]*(1-$F$2))</f>
        <v>593.20526999999993</v>
      </c>
      <c r="E7148" s="5">
        <f>IF($F$2=0," - ",Tabla1[[#This Row],[Base para Mejor precio]]*(1-$F$2))</f>
        <v>533.88474299999996</v>
      </c>
      <c r="F7148" s="4" t="s">
        <v>6</v>
      </c>
      <c r="G7148" s="16" t="s">
        <v>6131</v>
      </c>
      <c r="H7148" s="5">
        <f>IFERROR(IF($F$3=0,"-",Tabla1[[#This Row],[Precio de Cliente neto]]*(1+$F$3)),"-")</f>
        <v>889.80790499999989</v>
      </c>
      <c r="I7148" s="5">
        <v>847.43610000000001</v>
      </c>
      <c r="J7148" s="5">
        <v>762.69249000000002</v>
      </c>
      <c r="K7148" s="26">
        <v>0.21</v>
      </c>
    </row>
    <row r="7149" spans="1:11">
      <c r="A7149" s="4">
        <v>42313</v>
      </c>
      <c r="B7149" t="s">
        <v>4873</v>
      </c>
      <c r="C7149" s="5">
        <f>IF($F$2=0," - ",Tabla1[[#This Row],[Base Precio de Lista neto]])</f>
        <v>1068.3783000000001</v>
      </c>
      <c r="D7149" s="5">
        <f>IF($F$2=0," - ",Tabla1[[#This Row],[Base Precio de Lista neto]]*(1-$F$2))</f>
        <v>747.86481000000003</v>
      </c>
      <c r="E7149" s="5">
        <f>IF($F$2=0," - ",Tabla1[[#This Row],[Base para Mejor precio]]*(1-$F$2))</f>
        <v>673.07832899999994</v>
      </c>
      <c r="F7149" s="4" t="s">
        <v>6</v>
      </c>
      <c r="G7149" s="16" t="s">
        <v>6131</v>
      </c>
      <c r="H7149" s="5">
        <f>IFERROR(IF($F$3=0,"-",Tabla1[[#This Row],[Precio de Cliente neto]]*(1+$F$3)),"-")</f>
        <v>1121.7972150000001</v>
      </c>
      <c r="I7149" s="5">
        <v>1068.3783000000001</v>
      </c>
      <c r="J7149" s="5">
        <v>961.54047000000003</v>
      </c>
      <c r="K7149" s="26">
        <v>0.21</v>
      </c>
    </row>
    <row r="7150" spans="1:11">
      <c r="A7150" s="4">
        <v>42314</v>
      </c>
      <c r="B7150" t="s">
        <v>4874</v>
      </c>
      <c r="C7150" s="5">
        <f>IF($F$2=0," - ",Tabla1[[#This Row],[Base Precio de Lista neto]])</f>
        <v>434.57589999999999</v>
      </c>
      <c r="D7150" s="5">
        <f>IF($F$2=0," - ",Tabla1[[#This Row],[Base Precio de Lista neto]]*(1-$F$2))</f>
        <v>304.20312999999999</v>
      </c>
      <c r="E7150" s="5">
        <f>IF($F$2=0," - ",Tabla1[[#This Row],[Base para Mejor precio]]*(1-$F$2))</f>
        <v>273.78281699999997</v>
      </c>
      <c r="F7150" s="4" t="s">
        <v>6</v>
      </c>
      <c r="G7150" s="16" t="s">
        <v>6131</v>
      </c>
      <c r="H7150" s="5">
        <f>IFERROR(IF($F$3=0,"-",Tabla1[[#This Row],[Precio de Cliente neto]]*(1+$F$3)),"-")</f>
        <v>456.30469499999998</v>
      </c>
      <c r="I7150" s="5">
        <v>434.57589999999999</v>
      </c>
      <c r="J7150" s="5">
        <v>391.11831000000001</v>
      </c>
      <c r="K7150" s="26">
        <v>0.21</v>
      </c>
    </row>
    <row r="7151" spans="1:11">
      <c r="A7151" s="4">
        <v>42315</v>
      </c>
      <c r="B7151" t="s">
        <v>4875</v>
      </c>
      <c r="C7151" s="5">
        <f>IF($F$2=0," - ",Tabla1[[#This Row],[Base Precio de Lista neto]])</f>
        <v>403.77749999999997</v>
      </c>
      <c r="D7151" s="5">
        <f>IF($F$2=0," - ",Tabla1[[#This Row],[Base Precio de Lista neto]]*(1-$F$2))</f>
        <v>282.64424999999994</v>
      </c>
      <c r="E7151" s="5">
        <f>IF($F$2=0," - ",Tabla1[[#This Row],[Base para Mejor precio]]*(1-$F$2))</f>
        <v>254.37982499999998</v>
      </c>
      <c r="F7151" s="4" t="s">
        <v>6</v>
      </c>
      <c r="G7151" s="16" t="s">
        <v>6131</v>
      </c>
      <c r="H7151" s="5">
        <f>IFERROR(IF($F$3=0,"-",Tabla1[[#This Row],[Precio de Cliente neto]]*(1+$F$3)),"-")</f>
        <v>423.96637499999991</v>
      </c>
      <c r="I7151" s="5">
        <v>403.77749999999997</v>
      </c>
      <c r="J7151" s="5">
        <v>363.39974999999998</v>
      </c>
      <c r="K7151" s="26">
        <v>0.21</v>
      </c>
    </row>
    <row r="7152" spans="1:11">
      <c r="A7152" s="4">
        <v>42316</v>
      </c>
      <c r="B7152" t="s">
        <v>4876</v>
      </c>
      <c r="C7152" s="5">
        <f>IF($F$2=0," - ",Tabla1[[#This Row],[Base Precio de Lista neto]])</f>
        <v>423.27850000000001</v>
      </c>
      <c r="D7152" s="5">
        <f>IF($F$2=0," - ",Tabla1[[#This Row],[Base Precio de Lista neto]]*(1-$F$2))</f>
        <v>296.29494999999997</v>
      </c>
      <c r="E7152" s="5">
        <f>IF($F$2=0," - ",Tabla1[[#This Row],[Base para Mejor precio]]*(1-$F$2))</f>
        <v>266.66545500000001</v>
      </c>
      <c r="F7152" s="4" t="s">
        <v>6</v>
      </c>
      <c r="G7152" s="16" t="s">
        <v>6131</v>
      </c>
      <c r="H7152" s="5">
        <f>IFERROR(IF($F$3=0,"-",Tabla1[[#This Row],[Precio de Cliente neto]]*(1+$F$3)),"-")</f>
        <v>444.44242499999996</v>
      </c>
      <c r="I7152" s="5">
        <v>423.27850000000001</v>
      </c>
      <c r="J7152" s="5">
        <v>380.95065</v>
      </c>
      <c r="K7152" s="26">
        <v>0.21</v>
      </c>
    </row>
    <row r="7153" spans="1:11">
      <c r="A7153" s="4">
        <v>42317</v>
      </c>
      <c r="B7153" t="s">
        <v>4877</v>
      </c>
      <c r="C7153" s="5">
        <f>IF($F$2=0," - ",Tabla1[[#This Row],[Base Precio de Lista neto]])</f>
        <v>638.99570000000006</v>
      </c>
      <c r="D7153" s="5">
        <f>IF($F$2=0," - ",Tabla1[[#This Row],[Base Precio de Lista neto]]*(1-$F$2))</f>
        <v>447.29698999999999</v>
      </c>
      <c r="E7153" s="5">
        <f>IF($F$2=0," - ",Tabla1[[#This Row],[Base para Mejor precio]]*(1-$F$2))</f>
        <v>402.56729100000001</v>
      </c>
      <c r="F7153" s="4" t="s">
        <v>6</v>
      </c>
      <c r="G7153" s="16" t="s">
        <v>6131</v>
      </c>
      <c r="H7153" s="5">
        <f>IFERROR(IF($F$3=0,"-",Tabla1[[#This Row],[Precio de Cliente neto]]*(1+$F$3)),"-")</f>
        <v>670.94548499999996</v>
      </c>
      <c r="I7153" s="5">
        <v>638.99570000000006</v>
      </c>
      <c r="J7153" s="5">
        <v>575.09613000000002</v>
      </c>
      <c r="K7153" s="26">
        <v>0.21</v>
      </c>
    </row>
    <row r="7154" spans="1:11">
      <c r="A7154" s="4">
        <v>42318</v>
      </c>
      <c r="B7154" t="s">
        <v>4878</v>
      </c>
      <c r="C7154" s="5">
        <f>IF($F$2=0," - ",Tabla1[[#This Row],[Base Precio de Lista neto]])</f>
        <v>733.11509999999998</v>
      </c>
      <c r="D7154" s="5">
        <f>IF($F$2=0," - ",Tabla1[[#This Row],[Base Precio de Lista neto]]*(1-$F$2))</f>
        <v>513.18056999999999</v>
      </c>
      <c r="E7154" s="5">
        <f>IF($F$2=0," - ",Tabla1[[#This Row],[Base para Mejor precio]]*(1-$F$2))</f>
        <v>461.86251299999998</v>
      </c>
      <c r="F7154" s="4" t="s">
        <v>6</v>
      </c>
      <c r="G7154" s="16" t="s">
        <v>6131</v>
      </c>
      <c r="H7154" s="5">
        <f>IFERROR(IF($F$3=0,"-",Tabla1[[#This Row],[Precio de Cliente neto]]*(1+$F$3)),"-")</f>
        <v>769.77085499999998</v>
      </c>
      <c r="I7154" s="5">
        <v>733.11509999999998</v>
      </c>
      <c r="J7154" s="5">
        <v>659.80358999999999</v>
      </c>
      <c r="K7154" s="26">
        <v>0.21</v>
      </c>
    </row>
    <row r="7155" spans="1:11">
      <c r="A7155" s="4">
        <v>42319</v>
      </c>
      <c r="B7155" t="s">
        <v>4879</v>
      </c>
      <c r="C7155" s="5">
        <f>IF($F$2=0," - ",Tabla1[[#This Row],[Base Precio de Lista neto]])</f>
        <v>1016.028</v>
      </c>
      <c r="D7155" s="5">
        <f>IF($F$2=0," - ",Tabla1[[#This Row],[Base Precio de Lista neto]]*(1-$F$2))</f>
        <v>711.21960000000001</v>
      </c>
      <c r="E7155" s="5">
        <f>IF($F$2=0," - ",Tabla1[[#This Row],[Base para Mejor precio]]*(1-$F$2))</f>
        <v>640.09763999999996</v>
      </c>
      <c r="F7155" s="4" t="s">
        <v>6</v>
      </c>
      <c r="G7155" s="16" t="s">
        <v>6131</v>
      </c>
      <c r="H7155" s="5">
        <f>IFERROR(IF($F$3=0,"-",Tabla1[[#This Row],[Precio de Cliente neto]]*(1+$F$3)),"-")</f>
        <v>1066.8294000000001</v>
      </c>
      <c r="I7155" s="5">
        <v>1016.028</v>
      </c>
      <c r="J7155" s="5">
        <v>914.42520000000002</v>
      </c>
      <c r="K7155" s="26">
        <v>0.21</v>
      </c>
    </row>
    <row r="7156" spans="1:11">
      <c r="A7156" s="4">
        <v>42320</v>
      </c>
      <c r="B7156" t="s">
        <v>4880</v>
      </c>
      <c r="C7156" s="5">
        <f>IF($F$2=0," - ",Tabla1[[#This Row],[Base Precio de Lista neto]])</f>
        <v>1219.8458000000001</v>
      </c>
      <c r="D7156" s="5">
        <f>IF($F$2=0," - ",Tabla1[[#This Row],[Base Precio de Lista neto]]*(1-$F$2))</f>
        <v>853.89206000000001</v>
      </c>
      <c r="E7156" s="5">
        <f>IF($F$2=0," - ",Tabla1[[#This Row],[Base para Mejor precio]]*(1-$F$2))</f>
        <v>768.50285399999996</v>
      </c>
      <c r="F7156" s="4" t="s">
        <v>6</v>
      </c>
      <c r="G7156" s="16" t="s">
        <v>6131</v>
      </c>
      <c r="H7156" s="5">
        <f>IFERROR(IF($F$3=0,"-",Tabla1[[#This Row],[Precio de Cliente neto]]*(1+$F$3)),"-")</f>
        <v>1280.83809</v>
      </c>
      <c r="I7156" s="5">
        <v>1219.8458000000001</v>
      </c>
      <c r="J7156" s="5">
        <v>1097.86122</v>
      </c>
      <c r="K7156" s="26">
        <v>0.21</v>
      </c>
    </row>
    <row r="7157" spans="1:11">
      <c r="A7157" s="4">
        <v>42321</v>
      </c>
      <c r="B7157" t="s">
        <v>4881</v>
      </c>
      <c r="C7157" s="5">
        <f>IF($F$2=0," - ",Tabla1[[#This Row],[Base Precio de Lista neto]])</f>
        <v>1501.2283</v>
      </c>
      <c r="D7157" s="5">
        <f>IF($F$2=0," - ",Tabla1[[#This Row],[Base Precio de Lista neto]]*(1-$F$2))</f>
        <v>1050.8598099999999</v>
      </c>
      <c r="E7157" s="5">
        <f>IF($F$2=0," - ",Tabla1[[#This Row],[Base para Mejor precio]]*(1-$F$2))</f>
        <v>945.77382899999986</v>
      </c>
      <c r="F7157" s="4" t="s">
        <v>6</v>
      </c>
      <c r="G7157" s="16" t="s">
        <v>6131</v>
      </c>
      <c r="H7157" s="5">
        <f>IFERROR(IF($F$3=0,"-",Tabla1[[#This Row],[Precio de Cliente neto]]*(1+$F$3)),"-")</f>
        <v>1576.2897149999999</v>
      </c>
      <c r="I7157" s="5">
        <v>1501.2283</v>
      </c>
      <c r="J7157" s="5">
        <v>1351.10547</v>
      </c>
      <c r="K7157" s="26">
        <v>0.21</v>
      </c>
    </row>
    <row r="7158" spans="1:11">
      <c r="A7158" s="4">
        <v>42322</v>
      </c>
      <c r="B7158" t="s">
        <v>4882</v>
      </c>
      <c r="C7158" s="5">
        <f>IF($F$2=0," - ",Tabla1[[#This Row],[Base Precio de Lista neto]])</f>
        <v>2086.8154</v>
      </c>
      <c r="D7158" s="5">
        <f>IF($F$2=0," - ",Tabla1[[#This Row],[Base Precio de Lista neto]]*(1-$F$2))</f>
        <v>1460.7707799999998</v>
      </c>
      <c r="E7158" s="5">
        <f>IF($F$2=0," - ",Tabla1[[#This Row],[Base para Mejor precio]]*(1-$F$2))</f>
        <v>1314.6937019999998</v>
      </c>
      <c r="F7158" s="4" t="s">
        <v>6</v>
      </c>
      <c r="G7158" s="16" t="s">
        <v>6131</v>
      </c>
      <c r="H7158" s="5">
        <f>IFERROR(IF($F$3=0,"-",Tabla1[[#This Row],[Precio de Cliente neto]]*(1+$F$3)),"-")</f>
        <v>2191.1561699999997</v>
      </c>
      <c r="I7158" s="5">
        <v>2086.8154</v>
      </c>
      <c r="J7158" s="5">
        <v>1878.1338599999999</v>
      </c>
      <c r="K7158" s="26">
        <v>0.21</v>
      </c>
    </row>
    <row r="7159" spans="1:11">
      <c r="A7159" s="4">
        <v>42323</v>
      </c>
      <c r="B7159" t="s">
        <v>4883</v>
      </c>
      <c r="C7159" s="5">
        <f>IF($F$2=0," - ",Tabla1[[#This Row],[Base Precio de Lista neto]])</f>
        <v>2500.5234999999998</v>
      </c>
      <c r="D7159" s="5">
        <f>IF($F$2=0," - ",Tabla1[[#This Row],[Base Precio de Lista neto]]*(1-$F$2))</f>
        <v>1750.3664499999998</v>
      </c>
      <c r="E7159" s="5">
        <f>IF($F$2=0," - ",Tabla1[[#This Row],[Base para Mejor precio]]*(1-$F$2))</f>
        <v>1575.3298049999999</v>
      </c>
      <c r="F7159" s="4" t="s">
        <v>6</v>
      </c>
      <c r="G7159" s="16" t="s">
        <v>6131</v>
      </c>
      <c r="H7159" s="5">
        <f>IFERROR(IF($F$3=0,"-",Tabla1[[#This Row],[Precio de Cliente neto]]*(1+$F$3)),"-")</f>
        <v>2625.5496749999998</v>
      </c>
      <c r="I7159" s="5">
        <v>2500.5234999999998</v>
      </c>
      <c r="J7159" s="5">
        <v>2250.4711499999999</v>
      </c>
      <c r="K7159" s="26">
        <v>0.21</v>
      </c>
    </row>
    <row r="7160" spans="1:11">
      <c r="A7160" s="4">
        <v>42324</v>
      </c>
      <c r="B7160" t="s">
        <v>4884</v>
      </c>
      <c r="C7160" s="5">
        <f>IF($F$2=0," - ",Tabla1[[#This Row],[Base Precio de Lista neto]])</f>
        <v>1232.2820999999999</v>
      </c>
      <c r="D7160" s="5">
        <f>IF($F$2=0," - ",Tabla1[[#This Row],[Base Precio de Lista neto]]*(1-$F$2))</f>
        <v>862.59746999999993</v>
      </c>
      <c r="E7160" s="5">
        <f>IF($F$2=0," - ",Tabla1[[#This Row],[Base para Mejor precio]]*(1-$F$2))</f>
        <v>776.33772299999987</v>
      </c>
      <c r="F7160" s="4" t="s">
        <v>6</v>
      </c>
      <c r="G7160" s="16" t="s">
        <v>6131</v>
      </c>
      <c r="H7160" s="5">
        <f>IFERROR(IF($F$3=0,"-",Tabla1[[#This Row],[Precio de Cliente neto]]*(1+$F$3)),"-")</f>
        <v>1293.896205</v>
      </c>
      <c r="I7160" s="5">
        <v>1232.2820999999999</v>
      </c>
      <c r="J7160" s="5">
        <v>1109.0538899999999</v>
      </c>
      <c r="K7160" s="26">
        <v>0.21</v>
      </c>
    </row>
    <row r="7161" spans="1:11">
      <c r="A7161" s="4">
        <v>42325</v>
      </c>
      <c r="B7161" t="s">
        <v>4885</v>
      </c>
      <c r="C7161" s="5">
        <f>IF($F$2=0," - ",Tabla1[[#This Row],[Base Precio de Lista neto]])</f>
        <v>1079.0565999999999</v>
      </c>
      <c r="D7161" s="5">
        <f>IF($F$2=0," - ",Tabla1[[#This Row],[Base Precio de Lista neto]]*(1-$F$2))</f>
        <v>755.33961999999985</v>
      </c>
      <c r="E7161" s="5">
        <f>IF($F$2=0," - ",Tabla1[[#This Row],[Base para Mejor precio]]*(1-$F$2))</f>
        <v>679.80565799999999</v>
      </c>
      <c r="F7161" s="4" t="s">
        <v>6</v>
      </c>
      <c r="G7161" s="16" t="s">
        <v>6131</v>
      </c>
      <c r="H7161" s="5">
        <f>IFERROR(IF($F$3=0,"-",Tabla1[[#This Row],[Precio de Cliente neto]]*(1+$F$3)),"-")</f>
        <v>1133.0094299999998</v>
      </c>
      <c r="I7161" s="5">
        <v>1079.0565999999999</v>
      </c>
      <c r="J7161" s="5">
        <v>971.15093999999999</v>
      </c>
      <c r="K7161" s="26">
        <v>0.21</v>
      </c>
    </row>
    <row r="7162" spans="1:11">
      <c r="A7162" s="4">
        <v>42326</v>
      </c>
      <c r="B7162" t="s">
        <v>4886</v>
      </c>
      <c r="C7162" s="5">
        <f>IF($F$2=0," - ",Tabla1[[#This Row],[Base Precio de Lista neto]])</f>
        <v>957.91520000000003</v>
      </c>
      <c r="D7162" s="5">
        <f>IF($F$2=0," - ",Tabla1[[#This Row],[Base Precio de Lista neto]]*(1-$F$2))</f>
        <v>670.54063999999994</v>
      </c>
      <c r="E7162" s="5">
        <f>IF($F$2=0," - ",Tabla1[[#This Row],[Base para Mejor precio]]*(1-$F$2))</f>
        <v>603.48657600000001</v>
      </c>
      <c r="F7162" s="4" t="s">
        <v>6</v>
      </c>
      <c r="G7162" s="16" t="s">
        <v>6131</v>
      </c>
      <c r="H7162" s="5">
        <f>IFERROR(IF($F$3=0,"-",Tabla1[[#This Row],[Precio de Cliente neto]]*(1+$F$3)),"-")</f>
        <v>1005.8109599999999</v>
      </c>
      <c r="I7162" s="5">
        <v>957.91520000000003</v>
      </c>
      <c r="J7162" s="5">
        <v>862.12368000000004</v>
      </c>
      <c r="K7162" s="26">
        <v>0.21</v>
      </c>
    </row>
    <row r="7163" spans="1:11">
      <c r="A7163" s="4">
        <v>42327</v>
      </c>
      <c r="B7163" t="s">
        <v>4887</v>
      </c>
      <c r="C7163" s="5">
        <f>IF($F$2=0," - ",Tabla1[[#This Row],[Base Precio de Lista neto]])</f>
        <v>7098.9618</v>
      </c>
      <c r="D7163" s="5">
        <f>IF($F$2=0," - ",Tabla1[[#This Row],[Base Precio de Lista neto]]*(1-$F$2))</f>
        <v>4969.2732599999999</v>
      </c>
      <c r="E7163" s="5">
        <f>IF($F$2=0," - ",Tabla1[[#This Row],[Base para Mejor precio]]*(1-$F$2))</f>
        <v>4472.3459339999999</v>
      </c>
      <c r="F7163" s="4" t="s">
        <v>6</v>
      </c>
      <c r="G7163" s="16" t="s">
        <v>6131</v>
      </c>
      <c r="H7163" s="5">
        <f>IFERROR(IF($F$3=0,"-",Tabla1[[#This Row],[Precio de Cliente neto]]*(1+$F$3)),"-")</f>
        <v>7453.9098899999999</v>
      </c>
      <c r="I7163" s="5">
        <v>7098.9618</v>
      </c>
      <c r="J7163" s="5">
        <v>6389.0656200000003</v>
      </c>
      <c r="K7163" s="26">
        <v>0.21</v>
      </c>
    </row>
    <row r="7164" spans="1:11">
      <c r="A7164" s="4">
        <v>42328</v>
      </c>
      <c r="B7164" t="s">
        <v>4888</v>
      </c>
      <c r="C7164" s="5">
        <f>IF($F$2=0," - ",Tabla1[[#This Row],[Base Precio de Lista neto]])</f>
        <v>376.52839999999998</v>
      </c>
      <c r="D7164" s="5">
        <f>IF($F$2=0," - ",Tabla1[[#This Row],[Base Precio de Lista neto]]*(1-$F$2))</f>
        <v>263.56987999999996</v>
      </c>
      <c r="E7164" s="5">
        <f>IF($F$2=0," - ",Tabla1[[#This Row],[Base para Mejor precio]]*(1-$F$2))</f>
        <v>237.21289199999998</v>
      </c>
      <c r="F7164" s="4" t="s">
        <v>6</v>
      </c>
      <c r="G7164" s="16" t="s">
        <v>6131</v>
      </c>
      <c r="H7164" s="5">
        <f>IFERROR(IF($F$3=0,"-",Tabla1[[#This Row],[Precio de Cliente neto]]*(1+$F$3)),"-")</f>
        <v>395.3548199999999</v>
      </c>
      <c r="I7164" s="5">
        <v>376.52839999999998</v>
      </c>
      <c r="J7164" s="5">
        <v>338.87556000000001</v>
      </c>
      <c r="K7164" s="26">
        <v>0.21</v>
      </c>
    </row>
    <row r="7165" spans="1:11">
      <c r="A7165" s="4">
        <v>42329</v>
      </c>
      <c r="B7165" t="s">
        <v>4889</v>
      </c>
      <c r="C7165" s="5">
        <f>IF($F$2=0," - ",Tabla1[[#This Row],[Base Precio de Lista neto]])</f>
        <v>525.61869999999999</v>
      </c>
      <c r="D7165" s="5">
        <f>IF($F$2=0," - ",Tabla1[[#This Row],[Base Precio de Lista neto]]*(1-$F$2))</f>
        <v>367.93308999999999</v>
      </c>
      <c r="E7165" s="5">
        <f>IF($F$2=0," - ",Tabla1[[#This Row],[Base para Mejor precio]]*(1-$F$2))</f>
        <v>331.13978099999997</v>
      </c>
      <c r="F7165" s="4" t="s">
        <v>6</v>
      </c>
      <c r="G7165" s="16" t="s">
        <v>6131</v>
      </c>
      <c r="H7165" s="5">
        <f>IFERROR(IF($F$3=0,"-",Tabla1[[#This Row],[Precio de Cliente neto]]*(1+$F$3)),"-")</f>
        <v>551.89963499999999</v>
      </c>
      <c r="I7165" s="5">
        <v>525.61869999999999</v>
      </c>
      <c r="J7165" s="5">
        <v>473.05682999999999</v>
      </c>
      <c r="K7165" s="26">
        <v>0.21</v>
      </c>
    </row>
    <row r="7166" spans="1:11">
      <c r="A7166" s="4">
        <v>42330</v>
      </c>
      <c r="B7166" t="s">
        <v>4890</v>
      </c>
      <c r="C7166" s="5">
        <f>IF($F$2=0," - ",Tabla1[[#This Row],[Base Precio de Lista neto]])</f>
        <v>550.26350000000002</v>
      </c>
      <c r="D7166" s="5">
        <f>IF($F$2=0," - ",Tabla1[[#This Row],[Base Precio de Lista neto]]*(1-$F$2))</f>
        <v>385.18444999999997</v>
      </c>
      <c r="E7166" s="5">
        <f>IF($F$2=0," - ",Tabla1[[#This Row],[Base para Mejor precio]]*(1-$F$2))</f>
        <v>346.66600499999998</v>
      </c>
      <c r="F7166" s="4" t="s">
        <v>6</v>
      </c>
      <c r="G7166" s="16" t="s">
        <v>6131</v>
      </c>
      <c r="H7166" s="5">
        <f>IFERROR(IF($F$3=0,"-",Tabla1[[#This Row],[Precio de Cliente neto]]*(1+$F$3)),"-")</f>
        <v>577.77667499999995</v>
      </c>
      <c r="I7166" s="5">
        <v>550.26350000000002</v>
      </c>
      <c r="J7166" s="5">
        <v>495.23714999999999</v>
      </c>
      <c r="K7166" s="26">
        <v>0.21</v>
      </c>
    </row>
    <row r="7167" spans="1:11">
      <c r="A7167" s="4">
        <v>42331</v>
      </c>
      <c r="B7167" t="s">
        <v>4891</v>
      </c>
      <c r="C7167" s="5">
        <f>IF($F$2=0," - ",Tabla1[[#This Row],[Base Precio de Lista neto]])</f>
        <v>510.51240000000001</v>
      </c>
      <c r="D7167" s="5">
        <f>IF($F$2=0," - ",Tabla1[[#This Row],[Base Precio de Lista neto]]*(1-$F$2))</f>
        <v>357.35867999999999</v>
      </c>
      <c r="E7167" s="5">
        <f>IF($F$2=0," - ",Tabla1[[#This Row],[Base para Mejor precio]]*(1-$F$2))</f>
        <v>321.62281200000001</v>
      </c>
      <c r="F7167" s="4" t="s">
        <v>6</v>
      </c>
      <c r="G7167" s="16" t="s">
        <v>6131</v>
      </c>
      <c r="H7167" s="5">
        <f>IFERROR(IF($F$3=0,"-",Tabla1[[#This Row],[Precio de Cliente neto]]*(1+$F$3)),"-")</f>
        <v>536.03801999999996</v>
      </c>
      <c r="I7167" s="5">
        <v>510.51240000000001</v>
      </c>
      <c r="J7167" s="5">
        <v>459.46116000000001</v>
      </c>
      <c r="K7167" s="26">
        <v>0.21</v>
      </c>
    </row>
    <row r="7168" spans="1:11">
      <c r="A7168" s="4">
        <v>42332</v>
      </c>
      <c r="B7168" t="s">
        <v>4892</v>
      </c>
      <c r="C7168" s="5">
        <f>IF($F$2=0," - ",Tabla1[[#This Row],[Base Precio de Lista neto]])</f>
        <v>3735.1666</v>
      </c>
      <c r="D7168" s="5">
        <f>IF($F$2=0," - ",Tabla1[[#This Row],[Base Precio de Lista neto]]*(1-$F$2))</f>
        <v>2614.6166199999998</v>
      </c>
      <c r="E7168" s="5">
        <f>IF($F$2=0," - ",Tabla1[[#This Row],[Base para Mejor precio]]*(1-$F$2))</f>
        <v>2353.1549579999996</v>
      </c>
      <c r="F7168" s="4" t="s">
        <v>6</v>
      </c>
      <c r="G7168" s="16" t="s">
        <v>6131</v>
      </c>
      <c r="H7168" s="5">
        <f>IFERROR(IF($F$3=0,"-",Tabla1[[#This Row],[Precio de Cliente neto]]*(1+$F$3)),"-")</f>
        <v>3921.9249299999997</v>
      </c>
      <c r="I7168" s="5">
        <v>3735.1666</v>
      </c>
      <c r="J7168" s="5">
        <v>3361.6499399999998</v>
      </c>
      <c r="K7168" s="26">
        <v>0.21</v>
      </c>
    </row>
    <row r="7169" spans="1:11">
      <c r="A7169" s="4">
        <v>42333</v>
      </c>
      <c r="B7169" t="s">
        <v>4893</v>
      </c>
      <c r="C7169" s="5">
        <f>IF($F$2=0," - ",Tabla1[[#This Row],[Base Precio de Lista neto]])</f>
        <v>4295.4395000000004</v>
      </c>
      <c r="D7169" s="5">
        <f>IF($F$2=0," - ",Tabla1[[#This Row],[Base Precio de Lista neto]]*(1-$F$2))</f>
        <v>3006.8076500000002</v>
      </c>
      <c r="E7169" s="5">
        <f>IF($F$2=0," - ",Tabla1[[#This Row],[Base para Mejor precio]]*(1-$F$2))</f>
        <v>2706.1268850000001</v>
      </c>
      <c r="F7169" s="4" t="s">
        <v>6</v>
      </c>
      <c r="G7169" s="16" t="s">
        <v>6131</v>
      </c>
      <c r="H7169" s="5">
        <f>IFERROR(IF($F$3=0,"-",Tabla1[[#This Row],[Precio de Cliente neto]]*(1+$F$3)),"-")</f>
        <v>4510.2114750000001</v>
      </c>
      <c r="I7169" s="5">
        <v>4295.4395000000004</v>
      </c>
      <c r="J7169" s="5">
        <v>3865.8955500000002</v>
      </c>
      <c r="K7169" s="26">
        <v>0.21</v>
      </c>
    </row>
    <row r="7170" spans="1:11">
      <c r="A7170" s="4">
        <v>42334</v>
      </c>
      <c r="B7170" t="s">
        <v>4894</v>
      </c>
      <c r="C7170" s="5">
        <f>IF($F$2=0," - ",Tabla1[[#This Row],[Base Precio de Lista neto]])</f>
        <v>4982.3086999999996</v>
      </c>
      <c r="D7170" s="5">
        <f>IF($F$2=0," - ",Tabla1[[#This Row],[Base Precio de Lista neto]]*(1-$F$2))</f>
        <v>3487.6160899999995</v>
      </c>
      <c r="E7170" s="5">
        <f>IF($F$2=0," - ",Tabla1[[#This Row],[Base para Mejor precio]]*(1-$F$2))</f>
        <v>3138.8544809999999</v>
      </c>
      <c r="F7170" s="4" t="s">
        <v>6</v>
      </c>
      <c r="G7170" s="16" t="s">
        <v>6131</v>
      </c>
      <c r="H7170" s="5">
        <f>IFERROR(IF($F$3=0,"-",Tabla1[[#This Row],[Precio de Cliente neto]]*(1+$F$3)),"-")</f>
        <v>5231.4241349999993</v>
      </c>
      <c r="I7170" s="5">
        <v>4982.3086999999996</v>
      </c>
      <c r="J7170" s="5">
        <v>4484.0778300000002</v>
      </c>
      <c r="K7170" s="26">
        <v>0.21</v>
      </c>
    </row>
    <row r="7171" spans="1:11">
      <c r="A7171" s="4">
        <v>42335</v>
      </c>
      <c r="B7171" t="s">
        <v>4895</v>
      </c>
      <c r="C7171" s="5">
        <f>IF($F$2=0," - ",Tabla1[[#This Row],[Base Precio de Lista neto]])</f>
        <v>5943.3168999999998</v>
      </c>
      <c r="D7171" s="5">
        <f>IF($F$2=0," - ",Tabla1[[#This Row],[Base Precio de Lista neto]]*(1-$F$2))</f>
        <v>4160.3218299999999</v>
      </c>
      <c r="E7171" s="5">
        <f>IF($F$2=0," - ",Tabla1[[#This Row],[Base para Mejor precio]]*(1-$F$2))</f>
        <v>3744.2896469999996</v>
      </c>
      <c r="F7171" s="4" t="s">
        <v>6</v>
      </c>
      <c r="G7171" s="16" t="s">
        <v>6131</v>
      </c>
      <c r="H7171" s="5">
        <f>IFERROR(IF($F$3=0,"-",Tabla1[[#This Row],[Precio de Cliente neto]]*(1+$F$3)),"-")</f>
        <v>6240.4827449999993</v>
      </c>
      <c r="I7171" s="5">
        <v>5943.3168999999998</v>
      </c>
      <c r="J7171" s="5">
        <v>5348.9852099999998</v>
      </c>
      <c r="K7171" s="26">
        <v>0.21</v>
      </c>
    </row>
    <row r="7172" spans="1:11">
      <c r="A7172" s="4">
        <v>42336</v>
      </c>
      <c r="B7172" t="s">
        <v>4896</v>
      </c>
      <c r="C7172" s="5">
        <f>IF($F$2=0," - ",Tabla1[[#This Row],[Base Precio de Lista neto]])</f>
        <v>6218.7906000000003</v>
      </c>
      <c r="D7172" s="5">
        <f>IF($F$2=0," - ",Tabla1[[#This Row],[Base Precio de Lista neto]]*(1-$F$2))</f>
        <v>4353.1534199999996</v>
      </c>
      <c r="E7172" s="5">
        <f>IF($F$2=0," - ",Tabla1[[#This Row],[Base para Mejor precio]]*(1-$F$2))</f>
        <v>3917.8380779999998</v>
      </c>
      <c r="F7172" s="4" t="s">
        <v>6</v>
      </c>
      <c r="G7172" s="16" t="s">
        <v>6131</v>
      </c>
      <c r="H7172" s="5">
        <f>IFERROR(IF($F$3=0,"-",Tabla1[[#This Row],[Precio de Cliente neto]]*(1+$F$3)),"-")</f>
        <v>6529.7301299999999</v>
      </c>
      <c r="I7172" s="5">
        <v>6218.7906000000003</v>
      </c>
      <c r="J7172" s="5">
        <v>5596.9115400000001</v>
      </c>
      <c r="K7172" s="26">
        <v>0.21</v>
      </c>
    </row>
    <row r="7173" spans="1:11">
      <c r="A7173" s="4">
        <v>42337</v>
      </c>
      <c r="B7173" t="s">
        <v>4897</v>
      </c>
      <c r="C7173" s="5">
        <f>IF($F$2=0," - ",Tabla1[[#This Row],[Base Precio de Lista neto]])</f>
        <v>6663.5072</v>
      </c>
      <c r="D7173" s="5">
        <f>IF($F$2=0," - ",Tabla1[[#This Row],[Base Precio de Lista neto]]*(1-$F$2))</f>
        <v>4664.4550399999998</v>
      </c>
      <c r="E7173" s="5">
        <f>IF($F$2=0," - ",Tabla1[[#This Row],[Base para Mejor precio]]*(1-$F$2))</f>
        <v>4198.0095359999996</v>
      </c>
      <c r="F7173" s="4" t="s">
        <v>6</v>
      </c>
      <c r="G7173" s="16" t="s">
        <v>6131</v>
      </c>
      <c r="H7173" s="5">
        <f>IFERROR(IF($F$3=0,"-",Tabla1[[#This Row],[Precio de Cliente neto]]*(1+$F$3)),"-")</f>
        <v>6996.6825599999993</v>
      </c>
      <c r="I7173" s="5">
        <v>6663.5072</v>
      </c>
      <c r="J7173" s="5">
        <v>5997.1564799999996</v>
      </c>
      <c r="K7173" s="26">
        <v>0.21</v>
      </c>
    </row>
    <row r="7174" spans="1:11">
      <c r="A7174" s="4">
        <v>42338</v>
      </c>
      <c r="B7174" t="s">
        <v>4898</v>
      </c>
      <c r="C7174" s="5">
        <f>IF($F$2=0," - ",Tabla1[[#This Row],[Base Precio de Lista neto]])</f>
        <v>6768.2728999999999</v>
      </c>
      <c r="D7174" s="5">
        <f>IF($F$2=0," - ",Tabla1[[#This Row],[Base Precio de Lista neto]]*(1-$F$2))</f>
        <v>4737.7910299999994</v>
      </c>
      <c r="E7174" s="5">
        <f>IF($F$2=0," - ",Tabla1[[#This Row],[Base para Mejor precio]]*(1-$F$2))</f>
        <v>4264.0119269999996</v>
      </c>
      <c r="F7174" s="4" t="s">
        <v>6</v>
      </c>
      <c r="G7174" s="16" t="s">
        <v>6131</v>
      </c>
      <c r="H7174" s="5">
        <f>IFERROR(IF($F$3=0,"-",Tabla1[[#This Row],[Precio de Cliente neto]]*(1+$F$3)),"-")</f>
        <v>7106.6865449999987</v>
      </c>
      <c r="I7174" s="5">
        <v>6768.2728999999999</v>
      </c>
      <c r="J7174" s="5">
        <v>6091.4456099999998</v>
      </c>
      <c r="K7174" s="26">
        <v>0.21</v>
      </c>
    </row>
    <row r="7175" spans="1:11">
      <c r="A7175" s="4">
        <v>42339</v>
      </c>
      <c r="B7175" t="s">
        <v>4899</v>
      </c>
      <c r="C7175" s="5">
        <f>IF($F$2=0," - ",Tabla1[[#This Row],[Base Precio de Lista neto]])</f>
        <v>7067.2033000000001</v>
      </c>
      <c r="D7175" s="5">
        <f>IF($F$2=0," - ",Tabla1[[#This Row],[Base Precio de Lista neto]]*(1-$F$2))</f>
        <v>4947.0423099999998</v>
      </c>
      <c r="E7175" s="5">
        <f>IF($F$2=0," - ",Tabla1[[#This Row],[Base para Mejor precio]]*(1-$F$2))</f>
        <v>4452.3380790000001</v>
      </c>
      <c r="F7175" s="4" t="s">
        <v>6</v>
      </c>
      <c r="G7175" s="16" t="s">
        <v>6131</v>
      </c>
      <c r="H7175" s="5">
        <f>IFERROR(IF($F$3=0,"-",Tabla1[[#This Row],[Precio de Cliente neto]]*(1+$F$3)),"-")</f>
        <v>7420.5634649999993</v>
      </c>
      <c r="I7175" s="5">
        <v>7067.2033000000001</v>
      </c>
      <c r="J7175" s="5">
        <v>6360.48297</v>
      </c>
      <c r="K7175" s="26">
        <v>0.21</v>
      </c>
    </row>
    <row r="7176" spans="1:11">
      <c r="A7176" s="4">
        <v>42340</v>
      </c>
      <c r="B7176" t="s">
        <v>4900</v>
      </c>
      <c r="C7176" s="5">
        <f>IF($F$2=0," - ",Tabla1[[#This Row],[Base Precio de Lista neto]])</f>
        <v>7434.9898999999996</v>
      </c>
      <c r="D7176" s="5">
        <f>IF($F$2=0," - ",Tabla1[[#This Row],[Base Precio de Lista neto]]*(1-$F$2))</f>
        <v>5204.4929299999994</v>
      </c>
      <c r="E7176" s="5">
        <f>IF($F$2=0," - ",Tabla1[[#This Row],[Base para Mejor precio]]*(1-$F$2))</f>
        <v>4684.0436369999998</v>
      </c>
      <c r="F7176" s="4" t="s">
        <v>6</v>
      </c>
      <c r="G7176" s="16" t="s">
        <v>6131</v>
      </c>
      <c r="H7176" s="5">
        <f>IFERROR(IF($F$3=0,"-",Tabla1[[#This Row],[Precio de Cliente neto]]*(1+$F$3)),"-")</f>
        <v>7806.7393949999987</v>
      </c>
      <c r="I7176" s="5">
        <v>7434.9898999999996</v>
      </c>
      <c r="J7176" s="5">
        <v>6691.4909100000004</v>
      </c>
      <c r="K7176" s="26">
        <v>0.21</v>
      </c>
    </row>
    <row r="7177" spans="1:11">
      <c r="A7177" s="4">
        <v>42341</v>
      </c>
      <c r="B7177" t="s">
        <v>10140</v>
      </c>
      <c r="C7177" s="5">
        <f>IF($F$2=0," - ",Tabla1[[#This Row],[Base Precio de Lista neto]])</f>
        <v>1093.8098</v>
      </c>
      <c r="D7177" s="5">
        <f>IF($F$2=0," - ",Tabla1[[#This Row],[Base Precio de Lista neto]]*(1-$F$2))</f>
        <v>765.66685999999993</v>
      </c>
      <c r="E7177" s="5">
        <f>IF($F$2=0," - ",Tabla1[[#This Row],[Base para Mejor precio]]*(1-$F$2))</f>
        <v>689.10017399999992</v>
      </c>
      <c r="F7177" s="4" t="s">
        <v>6</v>
      </c>
      <c r="G7177" s="16" t="s">
        <v>6131</v>
      </c>
      <c r="H7177" s="5">
        <f>IFERROR(IF($F$3=0,"-",Tabla1[[#This Row],[Precio de Cliente neto]]*(1+$F$3)),"-")</f>
        <v>1148.5002899999999</v>
      </c>
      <c r="I7177" s="5">
        <v>1093.8098</v>
      </c>
      <c r="J7177" s="5">
        <v>984.42881999999997</v>
      </c>
      <c r="K7177" s="26">
        <v>0.21</v>
      </c>
    </row>
    <row r="7178" spans="1:11">
      <c r="A7178" s="4">
        <v>42342</v>
      </c>
      <c r="B7178" t="s">
        <v>10141</v>
      </c>
      <c r="C7178" s="5">
        <f>IF($F$2=0," - ",Tabla1[[#This Row],[Base Precio de Lista neto]])</f>
        <v>4080.3402000000001</v>
      </c>
      <c r="D7178" s="5">
        <f>IF($F$2=0," - ",Tabla1[[#This Row],[Base Precio de Lista neto]]*(1-$F$2))</f>
        <v>2856.2381399999999</v>
      </c>
      <c r="E7178" s="5">
        <f>IF($F$2=0," - ",Tabla1[[#This Row],[Base para Mejor precio]]*(1-$F$2))</f>
        <v>2570.6143259999999</v>
      </c>
      <c r="F7178" s="4" t="s">
        <v>6</v>
      </c>
      <c r="G7178" s="16" t="s">
        <v>6131</v>
      </c>
      <c r="H7178" s="5">
        <f>IFERROR(IF($F$3=0,"-",Tabla1[[#This Row],[Precio de Cliente neto]]*(1+$F$3)),"-")</f>
        <v>4284.3572100000001</v>
      </c>
      <c r="I7178" s="5">
        <v>4080.3402000000001</v>
      </c>
      <c r="J7178" s="5">
        <v>3672.30618</v>
      </c>
      <c r="K7178" s="26">
        <v>0.21</v>
      </c>
    </row>
    <row r="7179" spans="1:11">
      <c r="A7179" s="4">
        <v>42343</v>
      </c>
      <c r="B7179" t="s">
        <v>10142</v>
      </c>
      <c r="C7179" s="5">
        <f>IF($F$2=0," - ",Tabla1[[#This Row],[Base Precio de Lista neto]])</f>
        <v>4364.1036000000004</v>
      </c>
      <c r="D7179" s="5">
        <f>IF($F$2=0," - ",Tabla1[[#This Row],[Base Precio de Lista neto]]*(1-$F$2))</f>
        <v>3054.8725199999999</v>
      </c>
      <c r="E7179" s="5">
        <f>IF($F$2=0," - ",Tabla1[[#This Row],[Base para Mejor precio]]*(1-$F$2))</f>
        <v>2749.385268</v>
      </c>
      <c r="F7179" s="4" t="s">
        <v>6</v>
      </c>
      <c r="G7179" s="16" t="s">
        <v>6131</v>
      </c>
      <c r="H7179" s="5">
        <f>IFERROR(IF($F$3=0,"-",Tabla1[[#This Row],[Precio de Cliente neto]]*(1+$F$3)),"-")</f>
        <v>4582.3087799999994</v>
      </c>
      <c r="I7179" s="5">
        <v>4364.1036000000004</v>
      </c>
      <c r="J7179" s="5">
        <v>3927.6932400000001</v>
      </c>
      <c r="K7179" s="26">
        <v>0.21</v>
      </c>
    </row>
    <row r="7180" spans="1:11">
      <c r="A7180" s="4">
        <v>42344</v>
      </c>
      <c r="B7180" t="s">
        <v>10143</v>
      </c>
      <c r="C7180" s="5">
        <f>IF($F$2=0," - ",Tabla1[[#This Row],[Base Precio de Lista neto]])</f>
        <v>8394.5311000000002</v>
      </c>
      <c r="D7180" s="5">
        <f>IF($F$2=0," - ",Tabla1[[#This Row],[Base Precio de Lista neto]]*(1-$F$2))</f>
        <v>5876.1717699999999</v>
      </c>
      <c r="E7180" s="5">
        <f>IF($F$2=0," - ",Tabla1[[#This Row],[Base para Mejor precio]]*(1-$F$2))</f>
        <v>5288.5545929999998</v>
      </c>
      <c r="F7180" s="4" t="s">
        <v>6</v>
      </c>
      <c r="G7180" s="16" t="s">
        <v>6131</v>
      </c>
      <c r="H7180" s="5">
        <f>IFERROR(IF($F$3=0,"-",Tabla1[[#This Row],[Precio de Cliente neto]]*(1+$F$3)),"-")</f>
        <v>8814.2576549999994</v>
      </c>
      <c r="I7180" s="5">
        <v>8394.5311000000002</v>
      </c>
      <c r="J7180" s="5">
        <v>7555.0779899999998</v>
      </c>
      <c r="K7180" s="26">
        <v>0.21</v>
      </c>
    </row>
    <row r="7181" spans="1:11">
      <c r="A7181" s="4">
        <v>42345</v>
      </c>
      <c r="B7181" t="s">
        <v>10144</v>
      </c>
      <c r="C7181" s="5">
        <f>IF($F$2=0," - ",Tabla1[[#This Row],[Base Precio de Lista neto]])</f>
        <v>11491.120800000001</v>
      </c>
      <c r="D7181" s="5">
        <f>IF($F$2=0," - ",Tabla1[[#This Row],[Base Precio de Lista neto]]*(1-$F$2))</f>
        <v>8043.7845600000001</v>
      </c>
      <c r="E7181" s="5">
        <f>IF($F$2=0," - ",Tabla1[[#This Row],[Base para Mejor precio]]*(1-$F$2))</f>
        <v>7239.4061039999997</v>
      </c>
      <c r="F7181" s="4" t="s">
        <v>6</v>
      </c>
      <c r="G7181" s="16" t="s">
        <v>6131</v>
      </c>
      <c r="H7181" s="5">
        <f>IFERROR(IF($F$3=0,"-",Tabla1[[#This Row],[Precio de Cliente neto]]*(1+$F$3)),"-")</f>
        <v>12065.67684</v>
      </c>
      <c r="I7181" s="5">
        <v>11491.120800000001</v>
      </c>
      <c r="J7181" s="5">
        <v>10342.00872</v>
      </c>
      <c r="K7181" s="26">
        <v>0.21</v>
      </c>
    </row>
    <row r="7182" spans="1:11">
      <c r="A7182" s="4">
        <v>42346</v>
      </c>
      <c r="B7182" t="s">
        <v>10145</v>
      </c>
      <c r="C7182" s="5">
        <f>IF($F$2=0," - ",Tabla1[[#This Row],[Base Precio de Lista neto]])</f>
        <v>16791.889899999998</v>
      </c>
      <c r="D7182" s="5">
        <f>IF($F$2=0," - ",Tabla1[[#This Row],[Base Precio de Lista neto]]*(1-$F$2))</f>
        <v>11754.322929999998</v>
      </c>
      <c r="E7182" s="5">
        <f>IF($F$2=0," - ",Tabla1[[#This Row],[Base para Mejor precio]]*(1-$F$2))</f>
        <v>10578.890636999999</v>
      </c>
      <c r="F7182" s="4" t="s">
        <v>6</v>
      </c>
      <c r="G7182" s="16" t="s">
        <v>6131</v>
      </c>
      <c r="H7182" s="5">
        <f>IFERROR(IF($F$3=0,"-",Tabla1[[#This Row],[Precio de Cliente neto]]*(1+$F$3)),"-")</f>
        <v>17631.484394999999</v>
      </c>
      <c r="I7182" s="5">
        <v>16791.889899999998</v>
      </c>
      <c r="J7182" s="5">
        <v>15112.70091</v>
      </c>
      <c r="K7182" s="26">
        <v>0.21</v>
      </c>
    </row>
    <row r="7183" spans="1:11">
      <c r="A7183" s="4">
        <v>42347</v>
      </c>
      <c r="B7183" t="s">
        <v>10146</v>
      </c>
      <c r="C7183" s="5">
        <f>IF($F$2=0," - ",Tabla1[[#This Row],[Base Precio de Lista neto]])</f>
        <v>983.125</v>
      </c>
      <c r="D7183" s="5">
        <f>IF($F$2=0," - ",Tabla1[[#This Row],[Base Precio de Lista neto]]*(1-$F$2))</f>
        <v>688.1875</v>
      </c>
      <c r="E7183" s="5">
        <f>IF($F$2=0," - ",Tabla1[[#This Row],[Base para Mejor precio]]*(1-$F$2))</f>
        <v>619.36874999999998</v>
      </c>
      <c r="F7183" s="4" t="s">
        <v>6</v>
      </c>
      <c r="G7183" s="16" t="s">
        <v>6131</v>
      </c>
      <c r="H7183" s="5">
        <f>IFERROR(IF($F$3=0,"-",Tabla1[[#This Row],[Precio de Cliente neto]]*(1+$F$3)),"-")</f>
        <v>1032.28125</v>
      </c>
      <c r="I7183" s="5">
        <v>983.125</v>
      </c>
      <c r="J7183" s="5">
        <v>884.8125</v>
      </c>
      <c r="K7183" s="26">
        <v>0.21</v>
      </c>
    </row>
    <row r="7184" spans="1:11">
      <c r="A7184" s="4">
        <v>42350</v>
      </c>
      <c r="B7184" t="s">
        <v>10147</v>
      </c>
      <c r="C7184" s="5">
        <f>IF($F$2=0," - ",Tabla1[[#This Row],[Base Precio de Lista neto]])</f>
        <v>1521.9435000000001</v>
      </c>
      <c r="D7184" s="5">
        <f>IF($F$2=0," - ",Tabla1[[#This Row],[Base Precio de Lista neto]]*(1-$F$2))</f>
        <v>1065.3604499999999</v>
      </c>
      <c r="E7184" s="5">
        <f>IF($F$2=0," - ",Tabla1[[#This Row],[Base para Mejor precio]]*(1-$F$2))</f>
        <v>958.82440499999996</v>
      </c>
      <c r="F7184" s="4" t="s">
        <v>6</v>
      </c>
      <c r="G7184" s="16" t="s">
        <v>6131</v>
      </c>
      <c r="H7184" s="5">
        <f>IFERROR(IF($F$3=0,"-",Tabla1[[#This Row],[Precio de Cliente neto]]*(1+$F$3)),"-")</f>
        <v>1598.0406749999997</v>
      </c>
      <c r="I7184" s="5">
        <v>1521.9435000000001</v>
      </c>
      <c r="J7184" s="5">
        <v>1369.7491500000001</v>
      </c>
      <c r="K7184" s="26">
        <v>0.21</v>
      </c>
    </row>
    <row r="7185" spans="1:11">
      <c r="A7185" s="4">
        <v>42351</v>
      </c>
      <c r="B7185" t="s">
        <v>10148</v>
      </c>
      <c r="C7185" s="5">
        <f>IF($F$2=0," - ",Tabla1[[#This Row],[Base Precio de Lista neto]])</f>
        <v>1521.9435000000001</v>
      </c>
      <c r="D7185" s="5">
        <f>IF($F$2=0," - ",Tabla1[[#This Row],[Base Precio de Lista neto]]*(1-$F$2))</f>
        <v>1065.3604499999999</v>
      </c>
      <c r="E7185" s="5">
        <f>IF($F$2=0," - ",Tabla1[[#This Row],[Base para Mejor precio]]*(1-$F$2))</f>
        <v>958.82440499999996</v>
      </c>
      <c r="F7185" s="4" t="s">
        <v>6</v>
      </c>
      <c r="G7185" s="16" t="s">
        <v>6131</v>
      </c>
      <c r="H7185" s="5">
        <f>IFERROR(IF($F$3=0,"-",Tabla1[[#This Row],[Precio de Cliente neto]]*(1+$F$3)),"-")</f>
        <v>1598.0406749999997</v>
      </c>
      <c r="I7185" s="5">
        <v>1521.9435000000001</v>
      </c>
      <c r="J7185" s="5">
        <v>1369.7491500000001</v>
      </c>
      <c r="K7185" s="26">
        <v>0.21</v>
      </c>
    </row>
    <row r="7186" spans="1:11">
      <c r="A7186" s="4">
        <v>42355</v>
      </c>
      <c r="B7186" t="s">
        <v>10149</v>
      </c>
      <c r="C7186" s="5">
        <f>IF($F$2=0," - ",Tabla1[[#This Row],[Base Precio de Lista neto]])</f>
        <v>1521.595</v>
      </c>
      <c r="D7186" s="5">
        <f>IF($F$2=0," - ",Tabla1[[#This Row],[Base Precio de Lista neto]]*(1-$F$2))</f>
        <v>1065.1164999999999</v>
      </c>
      <c r="E7186" s="5">
        <f>IF($F$2=0," - ",Tabla1[[#This Row],[Base para Mejor precio]]*(1-$F$2))</f>
        <v>958.60484999999994</v>
      </c>
      <c r="F7186" s="4" t="s">
        <v>6</v>
      </c>
      <c r="G7186" s="16" t="s">
        <v>6131</v>
      </c>
      <c r="H7186" s="5">
        <f>IFERROR(IF($F$3=0,"-",Tabla1[[#This Row],[Precio de Cliente neto]]*(1+$F$3)),"-")</f>
        <v>1597.6747499999997</v>
      </c>
      <c r="I7186" s="5">
        <v>1521.595</v>
      </c>
      <c r="J7186" s="5">
        <v>1369.4355</v>
      </c>
      <c r="K7186" s="26">
        <v>0.21</v>
      </c>
    </row>
    <row r="7187" spans="1:11">
      <c r="A7187" s="4">
        <v>42356</v>
      </c>
      <c r="B7187" t="s">
        <v>10150</v>
      </c>
      <c r="C7187" s="5">
        <f>IF($F$2=0," - ",Tabla1[[#This Row],[Base Precio de Lista neto]])</f>
        <v>1682.8036999999999</v>
      </c>
      <c r="D7187" s="5">
        <f>IF($F$2=0," - ",Tabla1[[#This Row],[Base Precio de Lista neto]]*(1-$F$2))</f>
        <v>1177.9625899999999</v>
      </c>
      <c r="E7187" s="5">
        <f>IF($F$2=0," - ",Tabla1[[#This Row],[Base para Mejor precio]]*(1-$F$2))</f>
        <v>1060.1663309999999</v>
      </c>
      <c r="F7187" s="4" t="s">
        <v>6</v>
      </c>
      <c r="G7187" s="16" t="s">
        <v>6131</v>
      </c>
      <c r="H7187" s="5">
        <f>IFERROR(IF($F$3=0,"-",Tabla1[[#This Row],[Precio de Cliente neto]]*(1+$F$3)),"-")</f>
        <v>1766.9438849999997</v>
      </c>
      <c r="I7187" s="5">
        <v>1682.8036999999999</v>
      </c>
      <c r="J7187" s="5">
        <v>1514.52333</v>
      </c>
      <c r="K7187" s="26">
        <v>0.21</v>
      </c>
    </row>
    <row r="7188" spans="1:11">
      <c r="A7188" s="4">
        <v>42358</v>
      </c>
      <c r="B7188" t="s">
        <v>10151</v>
      </c>
      <c r="C7188" s="5">
        <f>IF($F$2=0," - ",Tabla1[[#This Row],[Base Precio de Lista neto]])</f>
        <v>2168.3335999999999</v>
      </c>
      <c r="D7188" s="5">
        <f>IF($F$2=0," - ",Tabla1[[#This Row],[Base Precio de Lista neto]]*(1-$F$2))</f>
        <v>1517.8335199999999</v>
      </c>
      <c r="E7188" s="5">
        <f>IF($F$2=0," - ",Tabla1[[#This Row],[Base para Mejor precio]]*(1-$F$2))</f>
        <v>1366.050168</v>
      </c>
      <c r="F7188" s="4" t="s">
        <v>6</v>
      </c>
      <c r="G7188" s="16" t="s">
        <v>6131</v>
      </c>
      <c r="H7188" s="5">
        <f>IFERROR(IF($F$3=0,"-",Tabla1[[#This Row],[Precio de Cliente neto]]*(1+$F$3)),"-")</f>
        <v>2276.7502799999997</v>
      </c>
      <c r="I7188" s="5">
        <v>2168.3335999999999</v>
      </c>
      <c r="J7188" s="5">
        <v>1951.5002400000001</v>
      </c>
      <c r="K7188" s="26">
        <v>0.21</v>
      </c>
    </row>
    <row r="7189" spans="1:11">
      <c r="A7189" s="4">
        <v>42359</v>
      </c>
      <c r="B7189" t="s">
        <v>10152</v>
      </c>
      <c r="C7189" s="5">
        <f>IF($F$2=0," - ",Tabla1[[#This Row],[Base Precio de Lista neto]])</f>
        <v>2535.1089000000002</v>
      </c>
      <c r="D7189" s="5">
        <f>IF($F$2=0," - ",Tabla1[[#This Row],[Base Precio de Lista neto]]*(1-$F$2))</f>
        <v>1774.5762300000001</v>
      </c>
      <c r="E7189" s="5">
        <f>IF($F$2=0," - ",Tabla1[[#This Row],[Base para Mejor precio]]*(1-$F$2))</f>
        <v>1597.1186070000001</v>
      </c>
      <c r="F7189" s="4" t="s">
        <v>6</v>
      </c>
      <c r="G7189" s="16" t="s">
        <v>6131</v>
      </c>
      <c r="H7189" s="5">
        <f>IFERROR(IF($F$3=0,"-",Tabla1[[#This Row],[Precio de Cliente neto]]*(1+$F$3)),"-")</f>
        <v>2661.864345</v>
      </c>
      <c r="I7189" s="5">
        <v>2535.1089000000002</v>
      </c>
      <c r="J7189" s="5">
        <v>2281.5980100000002</v>
      </c>
      <c r="K7189" s="26">
        <v>0.21</v>
      </c>
    </row>
    <row r="7190" spans="1:11">
      <c r="A7190" s="4">
        <v>42360</v>
      </c>
      <c r="B7190" t="s">
        <v>10153</v>
      </c>
      <c r="C7190" s="5">
        <f>IF($F$2=0," - ",Tabla1[[#This Row],[Base Precio de Lista neto]])</f>
        <v>2535.1089000000002</v>
      </c>
      <c r="D7190" s="5">
        <f>IF($F$2=0," - ",Tabla1[[#This Row],[Base Precio de Lista neto]]*(1-$F$2))</f>
        <v>1774.5762300000001</v>
      </c>
      <c r="E7190" s="5">
        <f>IF($F$2=0," - ",Tabla1[[#This Row],[Base para Mejor precio]]*(1-$F$2))</f>
        <v>1597.1186070000001</v>
      </c>
      <c r="F7190" s="4" t="s">
        <v>6</v>
      </c>
      <c r="G7190" s="16" t="s">
        <v>6131</v>
      </c>
      <c r="H7190" s="5">
        <f>IFERROR(IF($F$3=0,"-",Tabla1[[#This Row],[Precio de Cliente neto]]*(1+$F$3)),"-")</f>
        <v>2661.864345</v>
      </c>
      <c r="I7190" s="5">
        <v>2535.1089000000002</v>
      </c>
      <c r="J7190" s="5">
        <v>2281.5980100000002</v>
      </c>
      <c r="K7190" s="26">
        <v>0.21</v>
      </c>
    </row>
    <row r="7191" spans="1:11">
      <c r="A7191" s="4">
        <v>42361</v>
      </c>
      <c r="B7191" t="s">
        <v>10154</v>
      </c>
      <c r="C7191" s="5">
        <f>IF($F$2=0," - ",Tabla1[[#This Row],[Base Precio de Lista neto]])</f>
        <v>2535.1089000000002</v>
      </c>
      <c r="D7191" s="5">
        <f>IF($F$2=0," - ",Tabla1[[#This Row],[Base Precio de Lista neto]]*(1-$F$2))</f>
        <v>1774.5762300000001</v>
      </c>
      <c r="E7191" s="5">
        <f>IF($F$2=0," - ",Tabla1[[#This Row],[Base para Mejor precio]]*(1-$F$2))</f>
        <v>1597.1186070000001</v>
      </c>
      <c r="F7191" s="4" t="s">
        <v>6</v>
      </c>
      <c r="G7191" s="16" t="s">
        <v>6131</v>
      </c>
      <c r="H7191" s="5">
        <f>IFERROR(IF($F$3=0,"-",Tabla1[[#This Row],[Precio de Cliente neto]]*(1+$F$3)),"-")</f>
        <v>2661.864345</v>
      </c>
      <c r="I7191" s="5">
        <v>2535.1089000000002</v>
      </c>
      <c r="J7191" s="5">
        <v>2281.5980100000002</v>
      </c>
      <c r="K7191" s="26">
        <v>0.21</v>
      </c>
    </row>
    <row r="7192" spans="1:11">
      <c r="A7192" s="4">
        <v>42362</v>
      </c>
      <c r="B7192" t="s">
        <v>10155</v>
      </c>
      <c r="C7192" s="5">
        <f>IF($F$2=0," - ",Tabla1[[#This Row],[Base Precio de Lista neto]])</f>
        <v>2535.1089000000002</v>
      </c>
      <c r="D7192" s="5">
        <f>IF($F$2=0," - ",Tabla1[[#This Row],[Base Precio de Lista neto]]*(1-$F$2))</f>
        <v>1774.5762300000001</v>
      </c>
      <c r="E7192" s="5">
        <f>IF($F$2=0," - ",Tabla1[[#This Row],[Base para Mejor precio]]*(1-$F$2))</f>
        <v>1597.1186070000001</v>
      </c>
      <c r="F7192" s="4" t="s">
        <v>6</v>
      </c>
      <c r="G7192" s="16" t="s">
        <v>6131</v>
      </c>
      <c r="H7192" s="5">
        <f>IFERROR(IF($F$3=0,"-",Tabla1[[#This Row],[Precio de Cliente neto]]*(1+$F$3)),"-")</f>
        <v>2661.864345</v>
      </c>
      <c r="I7192" s="5">
        <v>2535.1089000000002</v>
      </c>
      <c r="J7192" s="5">
        <v>2281.5980100000002</v>
      </c>
      <c r="K7192" s="26">
        <v>0.21</v>
      </c>
    </row>
    <row r="7193" spans="1:11">
      <c r="A7193" s="4">
        <v>42367</v>
      </c>
      <c r="B7193" t="s">
        <v>10156</v>
      </c>
      <c r="C7193" s="5">
        <f>IF($F$2=0," - ",Tabla1[[#This Row],[Base Precio de Lista neto]])</f>
        <v>2683.1702</v>
      </c>
      <c r="D7193" s="5">
        <f>IF($F$2=0," - ",Tabla1[[#This Row],[Base Precio de Lista neto]]*(1-$F$2))</f>
        <v>1878.2191399999999</v>
      </c>
      <c r="E7193" s="5">
        <f>IF($F$2=0," - ",Tabla1[[#This Row],[Base para Mejor precio]]*(1-$F$2))</f>
        <v>1690.397226</v>
      </c>
      <c r="F7193" s="4" t="s">
        <v>6</v>
      </c>
      <c r="G7193" s="16" t="s">
        <v>6131</v>
      </c>
      <c r="H7193" s="5">
        <f>IFERROR(IF($F$3=0,"-",Tabla1[[#This Row],[Precio de Cliente neto]]*(1+$F$3)),"-")</f>
        <v>2817.3287099999998</v>
      </c>
      <c r="I7193" s="5">
        <v>2683.1702</v>
      </c>
      <c r="J7193" s="5">
        <v>2414.8531800000001</v>
      </c>
      <c r="K7193" s="26">
        <v>0.21</v>
      </c>
    </row>
    <row r="7194" spans="1:11">
      <c r="A7194" s="4">
        <v>42368</v>
      </c>
      <c r="B7194" t="s">
        <v>10157</v>
      </c>
      <c r="C7194" s="5">
        <f>IF($F$2=0," - ",Tabla1[[#This Row],[Base Precio de Lista neto]])</f>
        <v>2683.1702</v>
      </c>
      <c r="D7194" s="5">
        <f>IF($F$2=0," - ",Tabla1[[#This Row],[Base Precio de Lista neto]]*(1-$F$2))</f>
        <v>1878.2191399999999</v>
      </c>
      <c r="E7194" s="5">
        <f>IF($F$2=0," - ",Tabla1[[#This Row],[Base para Mejor precio]]*(1-$F$2))</f>
        <v>1690.397226</v>
      </c>
      <c r="F7194" s="4" t="s">
        <v>6</v>
      </c>
      <c r="G7194" s="16" t="s">
        <v>6131</v>
      </c>
      <c r="H7194" s="5">
        <f>IFERROR(IF($F$3=0,"-",Tabla1[[#This Row],[Precio de Cliente neto]]*(1+$F$3)),"-")</f>
        <v>2817.3287099999998</v>
      </c>
      <c r="I7194" s="5">
        <v>2683.1702</v>
      </c>
      <c r="J7194" s="5">
        <v>2414.8531800000001</v>
      </c>
      <c r="K7194" s="26">
        <v>0.21</v>
      </c>
    </row>
    <row r="7195" spans="1:11">
      <c r="A7195" s="4">
        <v>42370</v>
      </c>
      <c r="B7195" t="s">
        <v>10158</v>
      </c>
      <c r="C7195" s="5">
        <f>IF($F$2=0," - ",Tabla1[[#This Row],[Base Precio de Lista neto]])</f>
        <v>1200.2627</v>
      </c>
      <c r="D7195" s="5">
        <f>IF($F$2=0," - ",Tabla1[[#This Row],[Base Precio de Lista neto]]*(1-$F$2))</f>
        <v>840.18388999999991</v>
      </c>
      <c r="E7195" s="5">
        <f>IF($F$2=0," - ",Tabla1[[#This Row],[Base para Mejor precio]]*(1-$F$2))</f>
        <v>756.16550099999995</v>
      </c>
      <c r="F7195" s="4" t="s">
        <v>6</v>
      </c>
      <c r="G7195" s="16" t="s">
        <v>6131</v>
      </c>
      <c r="H7195" s="5">
        <f>IFERROR(IF($F$3=0,"-",Tabla1[[#This Row],[Precio de Cliente neto]]*(1+$F$3)),"-")</f>
        <v>1260.2758349999999</v>
      </c>
      <c r="I7195" s="5">
        <v>1200.2627</v>
      </c>
      <c r="J7195" s="5">
        <v>1080.2364299999999</v>
      </c>
      <c r="K7195" s="26">
        <v>0.21</v>
      </c>
    </row>
    <row r="7196" spans="1:11">
      <c r="A7196" s="4">
        <v>42371</v>
      </c>
      <c r="B7196" t="s">
        <v>10159</v>
      </c>
      <c r="C7196" s="5">
        <f>IF($F$2=0," - ",Tabla1[[#This Row],[Base Precio de Lista neto]])</f>
        <v>1228.9681</v>
      </c>
      <c r="D7196" s="5">
        <f>IF($F$2=0," - ",Tabla1[[#This Row],[Base Precio de Lista neto]]*(1-$F$2))</f>
        <v>860.27766999999994</v>
      </c>
      <c r="E7196" s="5">
        <f>IF($F$2=0," - ",Tabla1[[#This Row],[Base para Mejor precio]]*(1-$F$2))</f>
        <v>774.24990300000002</v>
      </c>
      <c r="F7196" s="4" t="s">
        <v>6</v>
      </c>
      <c r="G7196" s="16" t="s">
        <v>6131</v>
      </c>
      <c r="H7196" s="5">
        <f>IFERROR(IF($F$3=0,"-",Tabla1[[#This Row],[Precio de Cliente neto]]*(1+$F$3)),"-")</f>
        <v>1290.4165049999999</v>
      </c>
      <c r="I7196" s="5">
        <v>1228.9681</v>
      </c>
      <c r="J7196" s="5">
        <v>1106.0712900000001</v>
      </c>
      <c r="K7196" s="26">
        <v>0.21</v>
      </c>
    </row>
    <row r="7197" spans="1:11">
      <c r="A7197" s="4">
        <v>42372</v>
      </c>
      <c r="B7197" t="s">
        <v>10160</v>
      </c>
      <c r="C7197" s="5">
        <f>IF($F$2=0," - ",Tabla1[[#This Row],[Base Precio de Lista neto]])</f>
        <v>2985.4432000000002</v>
      </c>
      <c r="D7197" s="5">
        <f>IF($F$2=0," - ",Tabla1[[#This Row],[Base Precio de Lista neto]]*(1-$F$2))</f>
        <v>2089.8102399999998</v>
      </c>
      <c r="E7197" s="5">
        <f>IF($F$2=0," - ",Tabla1[[#This Row],[Base para Mejor precio]]*(1-$F$2))</f>
        <v>1880.8292160000001</v>
      </c>
      <c r="F7197" s="4" t="s">
        <v>6</v>
      </c>
      <c r="G7197" s="16" t="s">
        <v>6131</v>
      </c>
      <c r="H7197" s="5">
        <f>IFERROR(IF($F$3=0,"-",Tabla1[[#This Row],[Precio de Cliente neto]]*(1+$F$3)),"-")</f>
        <v>3134.7153599999997</v>
      </c>
      <c r="I7197" s="5">
        <v>2985.4432000000002</v>
      </c>
      <c r="J7197" s="5">
        <v>2686.8988800000002</v>
      </c>
      <c r="K7197" s="26">
        <v>0.21</v>
      </c>
    </row>
    <row r="7198" spans="1:11">
      <c r="A7198" s="4">
        <v>42374</v>
      </c>
      <c r="B7198" t="s">
        <v>10161</v>
      </c>
      <c r="C7198" s="5">
        <f>IF($F$2=0," - ",Tabla1[[#This Row],[Base Precio de Lista neto]])</f>
        <v>8665.7263999999996</v>
      </c>
      <c r="D7198" s="5">
        <f>IF($F$2=0," - ",Tabla1[[#This Row],[Base Precio de Lista neto]]*(1-$F$2))</f>
        <v>6066.0084799999995</v>
      </c>
      <c r="E7198" s="5">
        <f>IF($F$2=0," - ",Tabla1[[#This Row],[Base para Mejor precio]]*(1-$F$2))</f>
        <v>5459.4076319999995</v>
      </c>
      <c r="F7198" s="4" t="s">
        <v>6</v>
      </c>
      <c r="G7198" s="16" t="s">
        <v>6131</v>
      </c>
      <c r="H7198" s="5">
        <f>IFERROR(IF($F$3=0,"-",Tabla1[[#This Row],[Precio de Cliente neto]]*(1+$F$3)),"-")</f>
        <v>9099.0127199999988</v>
      </c>
      <c r="I7198" s="5">
        <v>8665.7263999999996</v>
      </c>
      <c r="J7198" s="5">
        <v>7799.1537600000001</v>
      </c>
      <c r="K7198" s="26">
        <v>0.21</v>
      </c>
    </row>
    <row r="7199" spans="1:11">
      <c r="A7199" s="4">
        <v>42375</v>
      </c>
      <c r="B7199" t="s">
        <v>10162</v>
      </c>
      <c r="C7199" s="5">
        <f>IF($F$2=0," - ",Tabla1[[#This Row],[Base Precio de Lista neto]])</f>
        <v>8665.7263999999996</v>
      </c>
      <c r="D7199" s="5">
        <f>IF($F$2=0," - ",Tabla1[[#This Row],[Base Precio de Lista neto]]*(1-$F$2))</f>
        <v>6066.0084799999995</v>
      </c>
      <c r="E7199" s="5">
        <f>IF($F$2=0," - ",Tabla1[[#This Row],[Base para Mejor precio]]*(1-$F$2))</f>
        <v>5459.4076319999995</v>
      </c>
      <c r="F7199" s="4" t="s">
        <v>6</v>
      </c>
      <c r="G7199" s="16" t="s">
        <v>6131</v>
      </c>
      <c r="H7199" s="5">
        <f>IFERROR(IF($F$3=0,"-",Tabla1[[#This Row],[Precio de Cliente neto]]*(1+$F$3)),"-")</f>
        <v>9099.0127199999988</v>
      </c>
      <c r="I7199" s="5">
        <v>8665.7263999999996</v>
      </c>
      <c r="J7199" s="5">
        <v>7799.1537600000001</v>
      </c>
      <c r="K7199" s="26">
        <v>0.21</v>
      </c>
    </row>
    <row r="7200" spans="1:11">
      <c r="A7200" s="4">
        <v>42376</v>
      </c>
      <c r="B7200" t="s">
        <v>4901</v>
      </c>
      <c r="C7200" s="5">
        <f>IF($F$2=0," - ",Tabla1[[#This Row],[Base Precio de Lista neto]])</f>
        <v>1641.0568000000001</v>
      </c>
      <c r="D7200" s="5">
        <f>IF($F$2=0," - ",Tabla1[[#This Row],[Base Precio de Lista neto]]*(1-$F$2))</f>
        <v>1148.7397599999999</v>
      </c>
      <c r="E7200" s="5">
        <f>IF($F$2=0," - ",Tabla1[[#This Row],[Base para Mejor precio]]*(1-$F$2))</f>
        <v>1033.8657839999998</v>
      </c>
      <c r="F7200" s="4" t="s">
        <v>4</v>
      </c>
      <c r="G7200" s="16" t="s">
        <v>6131</v>
      </c>
      <c r="H7200" s="5">
        <f>IFERROR(IF($F$3=0,"-",Tabla1[[#This Row],[Precio de Cliente neto]]*(1+$F$3)),"-")</f>
        <v>1723.1096399999999</v>
      </c>
      <c r="I7200" s="5">
        <v>1641.0568000000001</v>
      </c>
      <c r="J7200" s="5">
        <v>1476.9511199999999</v>
      </c>
      <c r="K7200" s="26">
        <v>0.21</v>
      </c>
    </row>
    <row r="7201" spans="1:11">
      <c r="A7201" s="4">
        <v>42377</v>
      </c>
      <c r="B7201" t="s">
        <v>4902</v>
      </c>
      <c r="C7201" s="5">
        <f>IF($F$2=0," - ",Tabla1[[#This Row],[Base Precio de Lista neto]])</f>
        <v>2655.3467000000001</v>
      </c>
      <c r="D7201" s="5">
        <f>IF($F$2=0," - ",Tabla1[[#This Row],[Base Precio de Lista neto]]*(1-$F$2))</f>
        <v>1858.7426899999998</v>
      </c>
      <c r="E7201" s="5">
        <f>IF($F$2=0," - ",Tabla1[[#This Row],[Base para Mejor precio]]*(1-$F$2))</f>
        <v>1672.8684209999999</v>
      </c>
      <c r="F7201" s="4" t="s">
        <v>4</v>
      </c>
      <c r="G7201" s="16" t="s">
        <v>6131</v>
      </c>
      <c r="H7201" s="5">
        <f>IFERROR(IF($F$3=0,"-",Tabla1[[#This Row],[Precio de Cliente neto]]*(1+$F$3)),"-")</f>
        <v>2788.1140349999996</v>
      </c>
      <c r="I7201" s="5">
        <v>2655.3467000000001</v>
      </c>
      <c r="J7201" s="5">
        <v>2389.81203</v>
      </c>
      <c r="K7201" s="26">
        <v>0.21</v>
      </c>
    </row>
    <row r="7202" spans="1:11">
      <c r="A7202" s="4">
        <v>42378</v>
      </c>
      <c r="B7202" t="s">
        <v>4903</v>
      </c>
      <c r="C7202" s="5">
        <f>IF($F$2=0," - ",Tabla1[[#This Row],[Base Precio de Lista neto]])</f>
        <v>751.83159999999998</v>
      </c>
      <c r="D7202" s="5">
        <f>IF($F$2=0," - ",Tabla1[[#This Row],[Base Precio de Lista neto]]*(1-$F$2))</f>
        <v>526.28211999999996</v>
      </c>
      <c r="E7202" s="5">
        <f>IF($F$2=0," - ",Tabla1[[#This Row],[Base para Mejor precio]]*(1-$F$2))</f>
        <v>473.653908</v>
      </c>
      <c r="F7202" s="4" t="s">
        <v>4</v>
      </c>
      <c r="G7202" s="16" t="s">
        <v>6131</v>
      </c>
      <c r="H7202" s="5">
        <f>IFERROR(IF($F$3=0,"-",Tabla1[[#This Row],[Precio de Cliente neto]]*(1+$F$3)),"-")</f>
        <v>789.42318</v>
      </c>
      <c r="I7202" s="5">
        <v>751.83159999999998</v>
      </c>
      <c r="J7202" s="5">
        <v>676.64844000000005</v>
      </c>
      <c r="K7202" s="26">
        <v>0.21</v>
      </c>
    </row>
    <row r="7203" spans="1:11">
      <c r="A7203" s="4">
        <v>42379</v>
      </c>
      <c r="B7203" t="s">
        <v>4904</v>
      </c>
      <c r="C7203" s="5">
        <f>IF($F$2=0," - ",Tabla1[[#This Row],[Base Precio de Lista neto]])</f>
        <v>1240.5623000000001</v>
      </c>
      <c r="D7203" s="5">
        <f>IF($F$2=0," - ",Tabla1[[#This Row],[Base Precio de Lista neto]]*(1-$F$2))</f>
        <v>868.39360999999997</v>
      </c>
      <c r="E7203" s="5">
        <f>IF($F$2=0," - ",Tabla1[[#This Row],[Base para Mejor precio]]*(1-$F$2))</f>
        <v>781.55424899999991</v>
      </c>
      <c r="F7203" s="4" t="s">
        <v>4</v>
      </c>
      <c r="G7203" s="16" t="s">
        <v>6131</v>
      </c>
      <c r="H7203" s="5">
        <f>IFERROR(IF($F$3=0,"-",Tabla1[[#This Row],[Precio de Cliente neto]]*(1+$F$3)),"-")</f>
        <v>1302.5904149999999</v>
      </c>
      <c r="I7203" s="5">
        <v>1240.5623000000001</v>
      </c>
      <c r="J7203" s="5">
        <v>1116.5060699999999</v>
      </c>
      <c r="K7203" s="26">
        <v>0.21</v>
      </c>
    </row>
    <row r="7204" spans="1:11">
      <c r="A7204" s="4">
        <v>42380</v>
      </c>
      <c r="B7204" t="s">
        <v>4905</v>
      </c>
      <c r="C7204" s="5">
        <f>IF($F$2=0," - ",Tabla1[[#This Row],[Base Precio de Lista neto]])</f>
        <v>1835.8767</v>
      </c>
      <c r="D7204" s="5">
        <f>IF($F$2=0," - ",Tabla1[[#This Row],[Base Precio de Lista neto]]*(1-$F$2))</f>
        <v>1285.1136899999999</v>
      </c>
      <c r="E7204" s="5">
        <f>IF($F$2=0," - ",Tabla1[[#This Row],[Base para Mejor precio]]*(1-$F$2))</f>
        <v>1156.6023209999998</v>
      </c>
      <c r="F7204" s="4" t="s">
        <v>4</v>
      </c>
      <c r="G7204" s="16" t="s">
        <v>6131</v>
      </c>
      <c r="H7204" s="5">
        <f>IFERROR(IF($F$3=0,"-",Tabla1[[#This Row],[Precio de Cliente neto]]*(1+$F$3)),"-")</f>
        <v>1927.6705349999997</v>
      </c>
      <c r="I7204" s="5">
        <v>1835.8767</v>
      </c>
      <c r="J7204" s="5">
        <v>1652.2890299999999</v>
      </c>
      <c r="K7204" s="26">
        <v>0.21</v>
      </c>
    </row>
    <row r="7205" spans="1:11">
      <c r="A7205" s="4">
        <v>42385</v>
      </c>
      <c r="B7205" t="s">
        <v>4906</v>
      </c>
      <c r="C7205" s="5">
        <f>IF($F$2=0," - ",Tabla1[[#This Row],[Base Precio de Lista neto]])</f>
        <v>1492.0734</v>
      </c>
      <c r="D7205" s="5">
        <f>IF($F$2=0," - ",Tabla1[[#This Row],[Base Precio de Lista neto]]*(1-$F$2))</f>
        <v>1044.45138</v>
      </c>
      <c r="E7205" s="5">
        <f>IF($F$2=0," - ",Tabla1[[#This Row],[Base para Mejor precio]]*(1-$F$2))</f>
        <v>940.00624199999993</v>
      </c>
      <c r="F7205" s="4" t="s">
        <v>4</v>
      </c>
      <c r="G7205" s="16" t="s">
        <v>6131</v>
      </c>
      <c r="H7205" s="5">
        <f>IFERROR(IF($F$3=0,"-",Tabla1[[#This Row],[Precio de Cliente neto]]*(1+$F$3)),"-")</f>
        <v>1566.67707</v>
      </c>
      <c r="I7205" s="5">
        <v>1492.0734</v>
      </c>
      <c r="J7205" s="5">
        <v>1342.8660600000001</v>
      </c>
      <c r="K7205" s="26">
        <v>0.21</v>
      </c>
    </row>
    <row r="7206" spans="1:11">
      <c r="A7206" s="4">
        <v>42386</v>
      </c>
      <c r="B7206" t="s">
        <v>4907</v>
      </c>
      <c r="C7206" s="5">
        <f>IF($F$2=0," - ",Tabla1[[#This Row],[Base Precio de Lista neto]])</f>
        <v>1455.4070999999999</v>
      </c>
      <c r="D7206" s="5">
        <f>IF($F$2=0," - ",Tabla1[[#This Row],[Base Precio de Lista neto]]*(1-$F$2))</f>
        <v>1018.7849699999998</v>
      </c>
      <c r="E7206" s="5">
        <f>IF($F$2=0," - ",Tabla1[[#This Row],[Base para Mejor precio]]*(1-$F$2))</f>
        <v>916.90647299999989</v>
      </c>
      <c r="F7206" s="4" t="s">
        <v>6</v>
      </c>
      <c r="G7206" s="16" t="s">
        <v>6131</v>
      </c>
      <c r="H7206" s="5">
        <f>IFERROR(IF($F$3=0,"-",Tabla1[[#This Row],[Precio de Cliente neto]]*(1+$F$3)),"-")</f>
        <v>1528.1774549999998</v>
      </c>
      <c r="I7206" s="5">
        <v>1455.4070999999999</v>
      </c>
      <c r="J7206" s="5">
        <v>1309.8663899999999</v>
      </c>
      <c r="K7206" s="26">
        <v>0.21</v>
      </c>
    </row>
    <row r="7207" spans="1:11">
      <c r="A7207" s="4">
        <v>42387</v>
      </c>
      <c r="B7207" t="s">
        <v>4908</v>
      </c>
      <c r="C7207" s="5">
        <f>IF($F$2=0," - ",Tabla1[[#This Row],[Base Precio de Lista neto]])</f>
        <v>1663.7844</v>
      </c>
      <c r="D7207" s="5">
        <f>IF($F$2=0," - ",Tabla1[[#This Row],[Base Precio de Lista neto]]*(1-$F$2))</f>
        <v>1164.6490799999999</v>
      </c>
      <c r="E7207" s="5">
        <f>IF($F$2=0," - ",Tabla1[[#This Row],[Base para Mejor precio]]*(1-$F$2))</f>
        <v>1048.184172</v>
      </c>
      <c r="F7207" s="4" t="s">
        <v>6</v>
      </c>
      <c r="G7207" s="16" t="s">
        <v>6131</v>
      </c>
      <c r="H7207" s="5">
        <f>IFERROR(IF($F$3=0,"-",Tabla1[[#This Row],[Precio de Cliente neto]]*(1+$F$3)),"-")</f>
        <v>1746.9736199999998</v>
      </c>
      <c r="I7207" s="5">
        <v>1663.7844</v>
      </c>
      <c r="J7207" s="5">
        <v>1497.4059600000001</v>
      </c>
      <c r="K7207" s="26">
        <v>0.21</v>
      </c>
    </row>
    <row r="7208" spans="1:11">
      <c r="A7208" s="4">
        <v>42388</v>
      </c>
      <c r="B7208" t="s">
        <v>4909</v>
      </c>
      <c r="C7208" s="5">
        <f>IF($F$2=0," - ",Tabla1[[#This Row],[Base Precio de Lista neto]])</f>
        <v>1894.2308</v>
      </c>
      <c r="D7208" s="5">
        <f>IF($F$2=0," - ",Tabla1[[#This Row],[Base Precio de Lista neto]]*(1-$F$2))</f>
        <v>1325.96156</v>
      </c>
      <c r="E7208" s="5">
        <f>IF($F$2=0," - ",Tabla1[[#This Row],[Base para Mejor precio]]*(1-$F$2))</f>
        <v>1193.3654039999999</v>
      </c>
      <c r="F7208" s="4" t="s">
        <v>6</v>
      </c>
      <c r="G7208" s="16" t="s">
        <v>6131</v>
      </c>
      <c r="H7208" s="5">
        <f>IFERROR(IF($F$3=0,"-",Tabla1[[#This Row],[Precio de Cliente neto]]*(1+$F$3)),"-")</f>
        <v>1988.9423400000001</v>
      </c>
      <c r="I7208" s="5">
        <v>1894.2308</v>
      </c>
      <c r="J7208" s="5">
        <v>1704.80772</v>
      </c>
      <c r="K7208" s="26">
        <v>0.21</v>
      </c>
    </row>
    <row r="7209" spans="1:11">
      <c r="A7209" s="4">
        <v>42389</v>
      </c>
      <c r="B7209" t="s">
        <v>4910</v>
      </c>
      <c r="C7209" s="5">
        <f>IF($F$2=0," - ",Tabla1[[#This Row],[Base Precio de Lista neto]])</f>
        <v>2933.7757000000001</v>
      </c>
      <c r="D7209" s="5">
        <f>IF($F$2=0," - ",Tabla1[[#This Row],[Base Precio de Lista neto]]*(1-$F$2))</f>
        <v>2053.6429899999998</v>
      </c>
      <c r="E7209" s="5">
        <f>IF($F$2=0," - ",Tabla1[[#This Row],[Base para Mejor precio]]*(1-$F$2))</f>
        <v>1848.278691</v>
      </c>
      <c r="F7209" s="4" t="s">
        <v>6</v>
      </c>
      <c r="G7209" s="16" t="s">
        <v>6131</v>
      </c>
      <c r="H7209" s="5">
        <f>IFERROR(IF($F$3=0,"-",Tabla1[[#This Row],[Precio de Cliente neto]]*(1+$F$3)),"-")</f>
        <v>3080.4644849999995</v>
      </c>
      <c r="I7209" s="5">
        <v>2933.7757000000001</v>
      </c>
      <c r="J7209" s="5">
        <v>2640.39813</v>
      </c>
      <c r="K7209" s="26">
        <v>0.21</v>
      </c>
    </row>
    <row r="7210" spans="1:11">
      <c r="A7210" s="4">
        <v>42390</v>
      </c>
      <c r="B7210" t="s">
        <v>4911</v>
      </c>
      <c r="C7210" s="5">
        <f>IF($F$2=0," - ",Tabla1[[#This Row],[Base Precio de Lista neto]])</f>
        <v>3477.4569999999999</v>
      </c>
      <c r="D7210" s="5">
        <f>IF($F$2=0," - ",Tabla1[[#This Row],[Base Precio de Lista neto]]*(1-$F$2))</f>
        <v>2434.2198999999996</v>
      </c>
      <c r="E7210" s="5">
        <f>IF($F$2=0," - ",Tabla1[[#This Row],[Base para Mejor precio]]*(1-$F$2))</f>
        <v>2190.7979099999998</v>
      </c>
      <c r="F7210" s="4" t="s">
        <v>6</v>
      </c>
      <c r="G7210" s="16" t="s">
        <v>6131</v>
      </c>
      <c r="H7210" s="5">
        <f>IFERROR(IF($F$3=0,"-",Tabla1[[#This Row],[Precio de Cliente neto]]*(1+$F$3)),"-")</f>
        <v>3651.3298499999992</v>
      </c>
      <c r="I7210" s="5">
        <v>3477.4569999999999</v>
      </c>
      <c r="J7210" s="5">
        <v>3129.7112999999999</v>
      </c>
      <c r="K7210" s="26">
        <v>0.21</v>
      </c>
    </row>
    <row r="7211" spans="1:11">
      <c r="A7211" s="4">
        <v>42391</v>
      </c>
      <c r="B7211" t="s">
        <v>4912</v>
      </c>
      <c r="C7211" s="5">
        <f>IF($F$2=0," - ",Tabla1[[#This Row],[Base Precio de Lista neto]])</f>
        <v>3963.0650000000001</v>
      </c>
      <c r="D7211" s="5">
        <f>IF($F$2=0," - ",Tabla1[[#This Row],[Base Precio de Lista neto]]*(1-$F$2))</f>
        <v>2774.1455000000001</v>
      </c>
      <c r="E7211" s="5">
        <f>IF($F$2=0," - ",Tabla1[[#This Row],[Base para Mejor precio]]*(1-$F$2))</f>
        <v>2496.7309499999997</v>
      </c>
      <c r="F7211" s="4" t="s">
        <v>6</v>
      </c>
      <c r="G7211" s="16" t="s">
        <v>6131</v>
      </c>
      <c r="H7211" s="5">
        <f>IFERROR(IF($F$3=0,"-",Tabla1[[#This Row],[Precio de Cliente neto]]*(1+$F$3)),"-")</f>
        <v>4161.2182499999999</v>
      </c>
      <c r="I7211" s="5">
        <v>3963.0650000000001</v>
      </c>
      <c r="J7211" s="5">
        <v>3566.7584999999999</v>
      </c>
      <c r="K7211" s="26">
        <v>0.21</v>
      </c>
    </row>
    <row r="7212" spans="1:11">
      <c r="A7212" s="4">
        <v>42392</v>
      </c>
      <c r="B7212" t="s">
        <v>8209</v>
      </c>
      <c r="C7212" s="5">
        <f>IF($F$2=0," - ",Tabla1[[#This Row],[Base Precio de Lista neto]])</f>
        <v>5855.1234999999997</v>
      </c>
      <c r="D7212" s="5">
        <f>IF($F$2=0," - ",Tabla1[[#This Row],[Base Precio de Lista neto]]*(1-$F$2))</f>
        <v>4098.5864499999998</v>
      </c>
      <c r="E7212" s="5">
        <f>IF($F$2=0," - ",Tabla1[[#This Row],[Base para Mejor precio]]*(1-$F$2))</f>
        <v>3688.7278049999995</v>
      </c>
      <c r="F7212" s="4" t="s">
        <v>6</v>
      </c>
      <c r="G7212" s="16" t="s">
        <v>6131</v>
      </c>
      <c r="H7212" s="5">
        <f>IFERROR(IF($F$3=0,"-",Tabla1[[#This Row],[Precio de Cliente neto]]*(1+$F$3)),"-")</f>
        <v>6147.8796750000001</v>
      </c>
      <c r="I7212" s="5">
        <v>5855.1234999999997</v>
      </c>
      <c r="J7212" s="5">
        <v>5269.6111499999997</v>
      </c>
      <c r="K7212" s="26">
        <v>0.21</v>
      </c>
    </row>
    <row r="7213" spans="1:11">
      <c r="A7213" s="4">
        <v>42393</v>
      </c>
      <c r="B7213" t="s">
        <v>4913</v>
      </c>
      <c r="C7213" s="5">
        <f>IF($F$2=0," - ",Tabla1[[#This Row],[Base Precio de Lista neto]])</f>
        <v>2623.6197999999999</v>
      </c>
      <c r="D7213" s="5">
        <f>IF($F$2=0," - ",Tabla1[[#This Row],[Base Precio de Lista neto]]*(1-$F$2))</f>
        <v>1836.5338599999998</v>
      </c>
      <c r="E7213" s="5">
        <f>IF($F$2=0," - ",Tabla1[[#This Row],[Base para Mejor precio]]*(1-$F$2))</f>
        <v>1652.8804739999998</v>
      </c>
      <c r="F7213" s="4" t="s">
        <v>6</v>
      </c>
      <c r="G7213" s="16" t="s">
        <v>6131</v>
      </c>
      <c r="H7213" s="5">
        <f>IFERROR(IF($F$3=0,"-",Tabla1[[#This Row],[Precio de Cliente neto]]*(1+$F$3)),"-")</f>
        <v>2754.8007899999998</v>
      </c>
      <c r="I7213" s="5">
        <v>2623.6197999999999</v>
      </c>
      <c r="J7213" s="5">
        <v>2361.2578199999998</v>
      </c>
      <c r="K7213" s="26">
        <v>0.21</v>
      </c>
    </row>
    <row r="7214" spans="1:11">
      <c r="A7214" s="4">
        <v>42394</v>
      </c>
      <c r="B7214" t="s">
        <v>4914</v>
      </c>
      <c r="C7214" s="5">
        <f>IF($F$2=0," - ",Tabla1[[#This Row],[Base Precio de Lista neto]])</f>
        <v>1743.002</v>
      </c>
      <c r="D7214" s="5">
        <f>IF($F$2=0," - ",Tabla1[[#This Row],[Base Precio de Lista neto]]*(1-$F$2))</f>
        <v>1220.1013999999998</v>
      </c>
      <c r="E7214" s="5">
        <f>IF($F$2=0," - ",Tabla1[[#This Row],[Base para Mejor precio]]*(1-$F$2))</f>
        <v>1098.0912599999999</v>
      </c>
      <c r="F7214" s="4" t="s">
        <v>6</v>
      </c>
      <c r="G7214" s="16" t="s">
        <v>6131</v>
      </c>
      <c r="H7214" s="5">
        <f>IFERROR(IF($F$3=0,"-",Tabla1[[#This Row],[Precio de Cliente neto]]*(1+$F$3)),"-")</f>
        <v>1830.1520999999998</v>
      </c>
      <c r="I7214" s="5">
        <v>1743.002</v>
      </c>
      <c r="J7214" s="5">
        <v>1568.7018</v>
      </c>
      <c r="K7214" s="26">
        <v>0.21</v>
      </c>
    </row>
    <row r="7215" spans="1:11">
      <c r="A7215" s="4">
        <v>42395</v>
      </c>
      <c r="B7215" t="s">
        <v>4915</v>
      </c>
      <c r="C7215" s="5">
        <f>IF($F$2=0," - ",Tabla1[[#This Row],[Base Precio de Lista neto]])</f>
        <v>1863.6764000000001</v>
      </c>
      <c r="D7215" s="5">
        <f>IF($F$2=0," - ",Tabla1[[#This Row],[Base Precio de Lista neto]]*(1-$F$2))</f>
        <v>1304.57348</v>
      </c>
      <c r="E7215" s="5">
        <f>IF($F$2=0," - ",Tabla1[[#This Row],[Base para Mejor precio]]*(1-$F$2))</f>
        <v>1174.1161319999999</v>
      </c>
      <c r="F7215" s="4" t="s">
        <v>6</v>
      </c>
      <c r="G7215" s="16" t="s">
        <v>6131</v>
      </c>
      <c r="H7215" s="5">
        <f>IFERROR(IF($F$3=0,"-",Tabla1[[#This Row],[Precio de Cliente neto]]*(1+$F$3)),"-")</f>
        <v>1956.86022</v>
      </c>
      <c r="I7215" s="5">
        <v>1863.6764000000001</v>
      </c>
      <c r="J7215" s="5">
        <v>1677.3087599999999</v>
      </c>
      <c r="K7215" s="26">
        <v>0.21</v>
      </c>
    </row>
    <row r="7216" spans="1:11">
      <c r="A7216" s="4">
        <v>42396</v>
      </c>
      <c r="B7216" t="s">
        <v>4916</v>
      </c>
      <c r="C7216" s="5">
        <f>IF($F$2=0," - ",Tabla1[[#This Row],[Base Precio de Lista neto]])</f>
        <v>2138.674</v>
      </c>
      <c r="D7216" s="5">
        <f>IF($F$2=0," - ",Tabla1[[#This Row],[Base Precio de Lista neto]]*(1-$F$2))</f>
        <v>1497.0717999999999</v>
      </c>
      <c r="E7216" s="5">
        <f>IF($F$2=0," - ",Tabla1[[#This Row],[Base para Mejor precio]]*(1-$F$2))</f>
        <v>1347.3646199999998</v>
      </c>
      <c r="F7216" s="4" t="s">
        <v>6</v>
      </c>
      <c r="G7216" s="16" t="s">
        <v>6131</v>
      </c>
      <c r="H7216" s="5">
        <f>IFERROR(IF($F$3=0,"-",Tabla1[[#This Row],[Precio de Cliente neto]]*(1+$F$3)),"-")</f>
        <v>2245.6077</v>
      </c>
      <c r="I7216" s="5">
        <v>2138.674</v>
      </c>
      <c r="J7216" s="5">
        <v>1924.8065999999999</v>
      </c>
      <c r="K7216" s="26">
        <v>0.21</v>
      </c>
    </row>
    <row r="7217" spans="1:11">
      <c r="A7217" s="4">
        <v>42397</v>
      </c>
      <c r="B7217" t="s">
        <v>4917</v>
      </c>
      <c r="C7217" s="5">
        <f>IF($F$2=0," - ",Tabla1[[#This Row],[Base Precio de Lista neto]])</f>
        <v>2901.6975000000002</v>
      </c>
      <c r="D7217" s="5">
        <f>IF($F$2=0," - ",Tabla1[[#This Row],[Base Precio de Lista neto]]*(1-$F$2))</f>
        <v>2031.1882499999999</v>
      </c>
      <c r="E7217" s="5">
        <f>IF($F$2=0," - ",Tabla1[[#This Row],[Base para Mejor precio]]*(1-$F$2))</f>
        <v>1828.0694249999999</v>
      </c>
      <c r="F7217" s="4" t="s">
        <v>6</v>
      </c>
      <c r="G7217" s="16" t="s">
        <v>6131</v>
      </c>
      <c r="H7217" s="5">
        <f>IFERROR(IF($F$3=0,"-",Tabla1[[#This Row],[Precio de Cliente neto]]*(1+$F$3)),"-")</f>
        <v>3046.7823749999998</v>
      </c>
      <c r="I7217" s="5">
        <v>2901.6975000000002</v>
      </c>
      <c r="J7217" s="5">
        <v>2611.5277500000002</v>
      </c>
      <c r="K7217" s="26">
        <v>0.21</v>
      </c>
    </row>
    <row r="7218" spans="1:11">
      <c r="A7218" s="4">
        <v>42398</v>
      </c>
      <c r="B7218" t="s">
        <v>4918</v>
      </c>
      <c r="C7218" s="5">
        <f>IF($F$2=0," - ",Tabla1[[#This Row],[Base Precio de Lista neto]])</f>
        <v>570.30229999999995</v>
      </c>
      <c r="D7218" s="5">
        <f>IF($F$2=0," - ",Tabla1[[#This Row],[Base Precio de Lista neto]]*(1-$F$2))</f>
        <v>399.21160999999995</v>
      </c>
      <c r="E7218" s="5">
        <f>IF($F$2=0," - ",Tabla1[[#This Row],[Base para Mejor precio]]*(1-$F$2))</f>
        <v>359.29044899999997</v>
      </c>
      <c r="F7218" s="4" t="s">
        <v>6</v>
      </c>
      <c r="G7218" s="16" t="s">
        <v>6131</v>
      </c>
      <c r="H7218" s="5">
        <f>IFERROR(IF($F$3=0,"-",Tabla1[[#This Row],[Precio de Cliente neto]]*(1+$F$3)),"-")</f>
        <v>598.81741499999998</v>
      </c>
      <c r="I7218" s="5">
        <v>570.30229999999995</v>
      </c>
      <c r="J7218" s="5">
        <v>513.27206999999999</v>
      </c>
      <c r="K7218" s="26">
        <v>0.21</v>
      </c>
    </row>
    <row r="7219" spans="1:11">
      <c r="A7219" s="4">
        <v>42399</v>
      </c>
      <c r="B7219" t="s">
        <v>4919</v>
      </c>
      <c r="C7219" s="5">
        <f>IF($F$2=0," - ",Tabla1[[#This Row],[Base Precio de Lista neto]])</f>
        <v>949.74419999999998</v>
      </c>
      <c r="D7219" s="5">
        <f>IF($F$2=0," - ",Tabla1[[#This Row],[Base Precio de Lista neto]]*(1-$F$2))</f>
        <v>664.82093999999995</v>
      </c>
      <c r="E7219" s="5">
        <f>IF($F$2=0," - ",Tabla1[[#This Row],[Base para Mejor precio]]*(1-$F$2))</f>
        <v>598.33884599999999</v>
      </c>
      <c r="F7219" s="4" t="s">
        <v>6</v>
      </c>
      <c r="G7219" s="16" t="s">
        <v>6131</v>
      </c>
      <c r="H7219" s="5">
        <f>IFERROR(IF($F$3=0,"-",Tabla1[[#This Row],[Precio de Cliente neto]]*(1+$F$3)),"-")</f>
        <v>997.23140999999987</v>
      </c>
      <c r="I7219" s="5">
        <v>949.74419999999998</v>
      </c>
      <c r="J7219" s="5">
        <v>854.76977999999997</v>
      </c>
      <c r="K7219" s="26">
        <v>0.21</v>
      </c>
    </row>
    <row r="7220" spans="1:11">
      <c r="A7220" s="4">
        <v>42400</v>
      </c>
      <c r="B7220" t="s">
        <v>10163</v>
      </c>
      <c r="C7220" s="5">
        <f>IF($F$2=0," - ",Tabla1[[#This Row],[Base Precio de Lista neto]])</f>
        <v>1784.8635999999999</v>
      </c>
      <c r="D7220" s="5">
        <f>IF($F$2=0," - ",Tabla1[[#This Row],[Base Precio de Lista neto]]*(1-$F$2))</f>
        <v>1249.4045199999998</v>
      </c>
      <c r="E7220" s="5">
        <f>IF($F$2=0," - ",Tabla1[[#This Row],[Base para Mejor precio]]*(1-$F$2))</f>
        <v>1124.464068</v>
      </c>
      <c r="F7220" s="4" t="s">
        <v>6</v>
      </c>
      <c r="G7220" s="16" t="s">
        <v>6131</v>
      </c>
      <c r="H7220" s="5">
        <f>IFERROR(IF($F$3=0,"-",Tabla1[[#This Row],[Precio de Cliente neto]]*(1+$F$3)),"-")</f>
        <v>1874.1067799999996</v>
      </c>
      <c r="I7220" s="5">
        <v>1784.8635999999999</v>
      </c>
      <c r="J7220" s="5">
        <v>1606.37724</v>
      </c>
      <c r="K7220" s="26">
        <v>0.21</v>
      </c>
    </row>
    <row r="7221" spans="1:11">
      <c r="A7221" s="4">
        <v>42401</v>
      </c>
      <c r="B7221" t="s">
        <v>10164</v>
      </c>
      <c r="C7221" s="5">
        <f>IF($F$2=0," - ",Tabla1[[#This Row],[Base Precio de Lista neto]])</f>
        <v>2221.8787000000002</v>
      </c>
      <c r="D7221" s="5">
        <f>IF($F$2=0," - ",Tabla1[[#This Row],[Base Precio de Lista neto]]*(1-$F$2))</f>
        <v>1555.3150900000001</v>
      </c>
      <c r="E7221" s="5">
        <f>IF($F$2=0," - ",Tabla1[[#This Row],[Base para Mejor precio]]*(1-$F$2))</f>
        <v>1399.7835809999999</v>
      </c>
      <c r="F7221" s="4" t="s">
        <v>6</v>
      </c>
      <c r="G7221" s="16" t="s">
        <v>6131</v>
      </c>
      <c r="H7221" s="5">
        <f>IFERROR(IF($F$3=0,"-",Tabla1[[#This Row],[Precio de Cliente neto]]*(1+$F$3)),"-")</f>
        <v>2332.9726350000001</v>
      </c>
      <c r="I7221" s="5">
        <v>2221.8787000000002</v>
      </c>
      <c r="J7221" s="5">
        <v>1999.69083</v>
      </c>
      <c r="K7221" s="26">
        <v>0.21</v>
      </c>
    </row>
    <row r="7222" spans="1:11">
      <c r="A7222" s="4">
        <v>42402</v>
      </c>
      <c r="B7222" t="s">
        <v>10165</v>
      </c>
      <c r="C7222" s="5">
        <f>IF($F$2=0," - ",Tabla1[[#This Row],[Base Precio de Lista neto]])</f>
        <v>3400.194</v>
      </c>
      <c r="D7222" s="5">
        <f>IF($F$2=0," - ",Tabla1[[#This Row],[Base Precio de Lista neto]]*(1-$F$2))</f>
        <v>2380.1358</v>
      </c>
      <c r="E7222" s="5">
        <f>IF($F$2=0," - ",Tabla1[[#This Row],[Base para Mejor precio]]*(1-$F$2))</f>
        <v>2142.1222199999997</v>
      </c>
      <c r="F7222" s="4" t="s">
        <v>6</v>
      </c>
      <c r="G7222" s="16" t="s">
        <v>6131</v>
      </c>
      <c r="H7222" s="5">
        <f>IFERROR(IF($F$3=0,"-",Tabla1[[#This Row],[Precio de Cliente neto]]*(1+$F$3)),"-")</f>
        <v>3570.2037</v>
      </c>
      <c r="I7222" s="5">
        <v>3400.194</v>
      </c>
      <c r="J7222" s="5">
        <v>3060.1745999999998</v>
      </c>
      <c r="K7222" s="26">
        <v>0.21</v>
      </c>
    </row>
    <row r="7223" spans="1:11">
      <c r="A7223" s="4">
        <v>42403</v>
      </c>
      <c r="B7223" t="s">
        <v>10166</v>
      </c>
      <c r="C7223" s="5">
        <f>IF($F$2=0," - ",Tabla1[[#This Row],[Base Precio de Lista neto]])</f>
        <v>4461.9856</v>
      </c>
      <c r="D7223" s="5">
        <f>IF($F$2=0," - ",Tabla1[[#This Row],[Base Precio de Lista neto]]*(1-$F$2))</f>
        <v>3123.3899199999996</v>
      </c>
      <c r="E7223" s="5">
        <f>IF($F$2=0," - ",Tabla1[[#This Row],[Base para Mejor precio]]*(1-$F$2))</f>
        <v>2811.0509280000001</v>
      </c>
      <c r="F7223" s="4" t="s">
        <v>6</v>
      </c>
      <c r="G7223" s="16" t="s">
        <v>6131</v>
      </c>
      <c r="H7223" s="5">
        <f>IFERROR(IF($F$3=0,"-",Tabla1[[#This Row],[Precio de Cliente neto]]*(1+$F$3)),"-")</f>
        <v>4685.0848799999994</v>
      </c>
      <c r="I7223" s="5">
        <v>4461.9856</v>
      </c>
      <c r="J7223" s="5">
        <v>4015.7870400000002</v>
      </c>
      <c r="K7223" s="26">
        <v>0.21</v>
      </c>
    </row>
    <row r="7224" spans="1:11">
      <c r="A7224" s="4">
        <v>42404</v>
      </c>
      <c r="B7224" t="s">
        <v>10167</v>
      </c>
      <c r="C7224" s="5">
        <f>IF($F$2=0," - ",Tabla1[[#This Row],[Base Precio de Lista neto]])</f>
        <v>654.94259999999997</v>
      </c>
      <c r="D7224" s="5">
        <f>IF($F$2=0," - ",Tabla1[[#This Row],[Base Precio de Lista neto]]*(1-$F$2))</f>
        <v>458.45981999999992</v>
      </c>
      <c r="E7224" s="5">
        <f>IF($F$2=0," - ",Tabla1[[#This Row],[Base para Mejor precio]]*(1-$F$2))</f>
        <v>412.61383799999999</v>
      </c>
      <c r="F7224" s="4" t="s">
        <v>6</v>
      </c>
      <c r="G7224" s="16" t="s">
        <v>6131</v>
      </c>
      <c r="H7224" s="5">
        <f>IFERROR(IF($F$3=0,"-",Tabla1[[#This Row],[Precio de Cliente neto]]*(1+$F$3)),"-")</f>
        <v>687.68972999999983</v>
      </c>
      <c r="I7224" s="5">
        <v>654.94259999999997</v>
      </c>
      <c r="J7224" s="5">
        <v>589.44834000000003</v>
      </c>
      <c r="K7224" s="26">
        <v>0.21</v>
      </c>
    </row>
    <row r="7225" spans="1:11">
      <c r="A7225" s="4">
        <v>42405</v>
      </c>
      <c r="B7225" t="s">
        <v>10168</v>
      </c>
      <c r="C7225" s="5">
        <f>IF($F$2=0," - ",Tabla1[[#This Row],[Base Precio de Lista neto]])</f>
        <v>1780.9158</v>
      </c>
      <c r="D7225" s="5">
        <f>IF($F$2=0," - ",Tabla1[[#This Row],[Base Precio de Lista neto]]*(1-$F$2))</f>
        <v>1246.6410599999999</v>
      </c>
      <c r="E7225" s="5">
        <f>IF($F$2=0," - ",Tabla1[[#This Row],[Base para Mejor precio]]*(1-$F$2))</f>
        <v>1121.976954</v>
      </c>
      <c r="F7225" s="4" t="s">
        <v>6</v>
      </c>
      <c r="G7225" s="16" t="s">
        <v>6131</v>
      </c>
      <c r="H7225" s="5">
        <f>IFERROR(IF($F$3=0,"-",Tabla1[[#This Row],[Precio de Cliente neto]]*(1+$F$3)),"-")</f>
        <v>1869.9615899999999</v>
      </c>
      <c r="I7225" s="5">
        <v>1780.9158</v>
      </c>
      <c r="J7225" s="5">
        <v>1602.82422</v>
      </c>
      <c r="K7225" s="26">
        <v>0.21</v>
      </c>
    </row>
    <row r="7226" spans="1:11">
      <c r="A7226" s="4">
        <v>42406</v>
      </c>
      <c r="B7226" t="s">
        <v>10169</v>
      </c>
      <c r="C7226" s="5">
        <f>IF($F$2=0," - ",Tabla1[[#This Row],[Base Precio de Lista neto]])</f>
        <v>1780.9158</v>
      </c>
      <c r="D7226" s="5">
        <f>IF($F$2=0," - ",Tabla1[[#This Row],[Base Precio de Lista neto]]*(1-$F$2))</f>
        <v>1246.6410599999999</v>
      </c>
      <c r="E7226" s="5">
        <f>IF($F$2=0," - ",Tabla1[[#This Row],[Base para Mejor precio]]*(1-$F$2))</f>
        <v>1121.976954</v>
      </c>
      <c r="F7226" s="4" t="s">
        <v>6</v>
      </c>
      <c r="G7226" s="16" t="s">
        <v>6131</v>
      </c>
      <c r="H7226" s="5">
        <f>IFERROR(IF($F$3=0,"-",Tabla1[[#This Row],[Precio de Cliente neto]]*(1+$F$3)),"-")</f>
        <v>1869.9615899999999</v>
      </c>
      <c r="I7226" s="5">
        <v>1780.9158</v>
      </c>
      <c r="J7226" s="5">
        <v>1602.82422</v>
      </c>
      <c r="K7226" s="26">
        <v>0.21</v>
      </c>
    </row>
    <row r="7227" spans="1:11">
      <c r="A7227" s="4">
        <v>42407</v>
      </c>
      <c r="B7227" t="s">
        <v>10170</v>
      </c>
      <c r="C7227" s="5">
        <f>IF($F$2=0," - ",Tabla1[[#This Row],[Base Precio de Lista neto]])</f>
        <v>1780.9158</v>
      </c>
      <c r="D7227" s="5">
        <f>IF($F$2=0," - ",Tabla1[[#This Row],[Base Precio de Lista neto]]*(1-$F$2))</f>
        <v>1246.6410599999999</v>
      </c>
      <c r="E7227" s="5">
        <f>IF($F$2=0," - ",Tabla1[[#This Row],[Base para Mejor precio]]*(1-$F$2))</f>
        <v>1121.976954</v>
      </c>
      <c r="F7227" s="4" t="s">
        <v>6</v>
      </c>
      <c r="G7227" s="16" t="s">
        <v>6131</v>
      </c>
      <c r="H7227" s="5">
        <f>IFERROR(IF($F$3=0,"-",Tabla1[[#This Row],[Precio de Cliente neto]]*(1+$F$3)),"-")</f>
        <v>1869.9615899999999</v>
      </c>
      <c r="I7227" s="5">
        <v>1780.9158</v>
      </c>
      <c r="J7227" s="5">
        <v>1602.82422</v>
      </c>
      <c r="K7227" s="26">
        <v>0.21</v>
      </c>
    </row>
    <row r="7228" spans="1:11">
      <c r="A7228" s="4">
        <v>42408</v>
      </c>
      <c r="B7228" t="s">
        <v>10171</v>
      </c>
      <c r="C7228" s="5">
        <f>IF($F$2=0," - ",Tabla1[[#This Row],[Base Precio de Lista neto]])</f>
        <v>1780.9158</v>
      </c>
      <c r="D7228" s="5">
        <f>IF($F$2=0," - ",Tabla1[[#This Row],[Base Precio de Lista neto]]*(1-$F$2))</f>
        <v>1246.6410599999999</v>
      </c>
      <c r="E7228" s="5">
        <f>IF($F$2=0," - ",Tabla1[[#This Row],[Base para Mejor precio]]*(1-$F$2))</f>
        <v>1121.976954</v>
      </c>
      <c r="F7228" s="4" t="s">
        <v>6</v>
      </c>
      <c r="G7228" s="16" t="s">
        <v>6131</v>
      </c>
      <c r="H7228" s="5">
        <f>IFERROR(IF($F$3=0,"-",Tabla1[[#This Row],[Precio de Cliente neto]]*(1+$F$3)),"-")</f>
        <v>1869.9615899999999</v>
      </c>
      <c r="I7228" s="5">
        <v>1780.9158</v>
      </c>
      <c r="J7228" s="5">
        <v>1602.82422</v>
      </c>
      <c r="K7228" s="26">
        <v>0.21</v>
      </c>
    </row>
    <row r="7229" spans="1:11">
      <c r="A7229" s="4">
        <v>42409</v>
      </c>
      <c r="B7229" t="s">
        <v>4920</v>
      </c>
      <c r="C7229" s="5">
        <f>IF($F$2=0," - ",Tabla1[[#This Row],[Base Precio de Lista neto]])</f>
        <v>564.8655</v>
      </c>
      <c r="D7229" s="5">
        <f>IF($F$2=0," - ",Tabla1[[#This Row],[Base Precio de Lista neto]]*(1-$F$2))</f>
        <v>395.40584999999999</v>
      </c>
      <c r="E7229" s="5">
        <f>IF($F$2=0," - ",Tabla1[[#This Row],[Base para Mejor precio]]*(1-$F$2))</f>
        <v>355.86526499999997</v>
      </c>
      <c r="F7229" s="4" t="s">
        <v>4</v>
      </c>
      <c r="G7229" s="16" t="s">
        <v>6131</v>
      </c>
      <c r="H7229" s="5">
        <f>IFERROR(IF($F$3=0,"-",Tabla1[[#This Row],[Precio de Cliente neto]]*(1+$F$3)),"-")</f>
        <v>593.10877499999992</v>
      </c>
      <c r="I7229" s="5">
        <v>564.8655</v>
      </c>
      <c r="J7229" s="5">
        <v>508.37894999999997</v>
      </c>
      <c r="K7229" s="26">
        <v>0.21</v>
      </c>
    </row>
    <row r="7230" spans="1:11">
      <c r="A7230" s="4">
        <v>42410</v>
      </c>
      <c r="B7230" t="s">
        <v>4921</v>
      </c>
      <c r="C7230" s="5">
        <f>IF($F$2=0," - ",Tabla1[[#This Row],[Base Precio de Lista neto]])</f>
        <v>618.84569999999997</v>
      </c>
      <c r="D7230" s="5">
        <f>IF($F$2=0," - ",Tabla1[[#This Row],[Base Precio de Lista neto]]*(1-$F$2))</f>
        <v>433.19198999999998</v>
      </c>
      <c r="E7230" s="5">
        <f>IF($F$2=0," - ",Tabla1[[#This Row],[Base para Mejor precio]]*(1-$F$2))</f>
        <v>389.87279100000001</v>
      </c>
      <c r="F7230" s="4" t="s">
        <v>4</v>
      </c>
      <c r="G7230" s="16" t="s">
        <v>6131</v>
      </c>
      <c r="H7230" s="5">
        <f>IFERROR(IF($F$3=0,"-",Tabla1[[#This Row],[Precio de Cliente neto]]*(1+$F$3)),"-")</f>
        <v>649.78798499999994</v>
      </c>
      <c r="I7230" s="5">
        <v>618.84569999999997</v>
      </c>
      <c r="J7230" s="5">
        <v>556.96113000000003</v>
      </c>
      <c r="K7230" s="26">
        <v>0.21</v>
      </c>
    </row>
    <row r="7231" spans="1:11">
      <c r="A7231" s="4">
        <v>42412</v>
      </c>
      <c r="B7231" t="s">
        <v>10172</v>
      </c>
      <c r="C7231" s="5">
        <f>IF($F$2=0," - ",Tabla1[[#This Row],[Base Precio de Lista neto]])</f>
        <v>6495.8612000000003</v>
      </c>
      <c r="D7231" s="5">
        <f>IF($F$2=0," - ",Tabla1[[#This Row],[Base Precio de Lista neto]]*(1-$F$2))</f>
        <v>4547.1028399999996</v>
      </c>
      <c r="E7231" s="5">
        <f>IF($F$2=0," - ",Tabla1[[#This Row],[Base para Mejor precio]]*(1-$F$2))</f>
        <v>4092.3925559999998</v>
      </c>
      <c r="F7231" s="4" t="s">
        <v>6</v>
      </c>
      <c r="G7231" s="16" t="s">
        <v>6131</v>
      </c>
      <c r="H7231" s="5">
        <f>IFERROR(IF($F$3=0,"-",Tabla1[[#This Row],[Precio de Cliente neto]]*(1+$F$3)),"-")</f>
        <v>6820.6542599999993</v>
      </c>
      <c r="I7231" s="5">
        <v>6495.8612000000003</v>
      </c>
      <c r="J7231" s="5">
        <v>5846.2750800000003</v>
      </c>
      <c r="K7231" s="26">
        <v>0.21</v>
      </c>
    </row>
    <row r="7232" spans="1:11">
      <c r="A7232" s="4">
        <v>42413</v>
      </c>
      <c r="B7232" t="s">
        <v>10173</v>
      </c>
      <c r="C7232" s="5">
        <f>IF($F$2=0," - ",Tabla1[[#This Row],[Base Precio de Lista neto]])</f>
        <v>7065.616</v>
      </c>
      <c r="D7232" s="5">
        <f>IF($F$2=0," - ",Tabla1[[#This Row],[Base Precio de Lista neto]]*(1-$F$2))</f>
        <v>4945.9312</v>
      </c>
      <c r="E7232" s="5">
        <f>IF($F$2=0," - ",Tabla1[[#This Row],[Base para Mejor precio]]*(1-$F$2))</f>
        <v>4451.3380799999995</v>
      </c>
      <c r="F7232" s="4" t="s">
        <v>6</v>
      </c>
      <c r="G7232" s="16" t="s">
        <v>6131</v>
      </c>
      <c r="H7232" s="5">
        <f>IFERROR(IF($F$3=0,"-",Tabla1[[#This Row],[Precio de Cliente neto]]*(1+$F$3)),"-")</f>
        <v>7418.8968000000004</v>
      </c>
      <c r="I7232" s="5">
        <v>7065.616</v>
      </c>
      <c r="J7232" s="5">
        <v>6359.0544</v>
      </c>
      <c r="K7232" s="26">
        <v>0.21</v>
      </c>
    </row>
    <row r="7233" spans="1:11">
      <c r="A7233" s="4">
        <v>42414</v>
      </c>
      <c r="B7233" t="s">
        <v>10174</v>
      </c>
      <c r="C7233" s="5">
        <f>IF($F$2=0," - ",Tabla1[[#This Row],[Base Precio de Lista neto]])</f>
        <v>7492.0347000000002</v>
      </c>
      <c r="D7233" s="5">
        <f>IF($F$2=0," - ",Tabla1[[#This Row],[Base Precio de Lista neto]]*(1-$F$2))</f>
        <v>5244.4242899999999</v>
      </c>
      <c r="E7233" s="5">
        <f>IF($F$2=0," - ",Tabla1[[#This Row],[Base para Mejor precio]]*(1-$F$2))</f>
        <v>4719.9818609999993</v>
      </c>
      <c r="F7233" s="4" t="s">
        <v>6</v>
      </c>
      <c r="G7233" s="16" t="s">
        <v>6131</v>
      </c>
      <c r="H7233" s="5">
        <f>IFERROR(IF($F$3=0,"-",Tabla1[[#This Row],[Precio de Cliente neto]]*(1+$F$3)),"-")</f>
        <v>7866.6364350000003</v>
      </c>
      <c r="I7233" s="5">
        <v>7492.0347000000002</v>
      </c>
      <c r="J7233" s="5">
        <v>6742.8312299999998</v>
      </c>
      <c r="K7233" s="26">
        <v>0.21</v>
      </c>
    </row>
    <row r="7234" spans="1:11">
      <c r="A7234" s="4">
        <v>42415</v>
      </c>
      <c r="B7234" t="s">
        <v>10175</v>
      </c>
      <c r="C7234" s="5">
        <f>IF($F$2=0," - ",Tabla1[[#This Row],[Base Precio de Lista neto]])</f>
        <v>8081.8370000000004</v>
      </c>
      <c r="D7234" s="5">
        <f>IF($F$2=0," - ",Tabla1[[#This Row],[Base Precio de Lista neto]]*(1-$F$2))</f>
        <v>5657.2858999999999</v>
      </c>
      <c r="E7234" s="5">
        <f>IF($F$2=0," - ",Tabla1[[#This Row],[Base para Mejor precio]]*(1-$F$2))</f>
        <v>5091.5573099999992</v>
      </c>
      <c r="F7234" s="4" t="s">
        <v>6</v>
      </c>
      <c r="G7234" s="16" t="s">
        <v>6131</v>
      </c>
      <c r="H7234" s="5">
        <f>IFERROR(IF($F$3=0,"-",Tabla1[[#This Row],[Precio de Cliente neto]]*(1+$F$3)),"-")</f>
        <v>8485.9288500000002</v>
      </c>
      <c r="I7234" s="5">
        <v>8081.8370000000004</v>
      </c>
      <c r="J7234" s="5">
        <v>7273.6532999999999</v>
      </c>
      <c r="K7234" s="26">
        <v>0.21</v>
      </c>
    </row>
    <row r="7235" spans="1:11">
      <c r="A7235" s="4">
        <v>42416</v>
      </c>
      <c r="B7235" t="s">
        <v>10176</v>
      </c>
      <c r="C7235" s="5">
        <f>IF($F$2=0," - ",Tabla1[[#This Row],[Base Precio de Lista neto]])</f>
        <v>8879.8750999999993</v>
      </c>
      <c r="D7235" s="5">
        <f>IF($F$2=0," - ",Tabla1[[#This Row],[Base Precio de Lista neto]]*(1-$F$2))</f>
        <v>6215.9125699999995</v>
      </c>
      <c r="E7235" s="5">
        <f>IF($F$2=0," - ",Tabla1[[#This Row],[Base para Mejor precio]]*(1-$F$2))</f>
        <v>5594.3213129999995</v>
      </c>
      <c r="F7235" s="4" t="s">
        <v>6</v>
      </c>
      <c r="G7235" s="16" t="s">
        <v>6131</v>
      </c>
      <c r="H7235" s="5">
        <f>IFERROR(IF($F$3=0,"-",Tabla1[[#This Row],[Precio de Cliente neto]]*(1+$F$3)),"-")</f>
        <v>9323.8688549999988</v>
      </c>
      <c r="I7235" s="5">
        <v>8879.8750999999993</v>
      </c>
      <c r="J7235" s="5">
        <v>7991.8875900000003</v>
      </c>
      <c r="K7235" s="26">
        <v>0.21</v>
      </c>
    </row>
    <row r="7236" spans="1:11">
      <c r="A7236" s="4">
        <v>42417</v>
      </c>
      <c r="B7236" t="s">
        <v>10177</v>
      </c>
      <c r="C7236" s="5">
        <f>IF($F$2=0," - ",Tabla1[[#This Row],[Base Precio de Lista neto]])</f>
        <v>8876.9663999999993</v>
      </c>
      <c r="D7236" s="5">
        <f>IF($F$2=0," - ",Tabla1[[#This Row],[Base Precio de Lista neto]]*(1-$F$2))</f>
        <v>6213.876479999999</v>
      </c>
      <c r="E7236" s="5">
        <f>IF($F$2=0," - ",Tabla1[[#This Row],[Base para Mejor precio]]*(1-$F$2))</f>
        <v>5592.488832</v>
      </c>
      <c r="F7236" s="4" t="s">
        <v>6</v>
      </c>
      <c r="G7236" s="16" t="s">
        <v>6131</v>
      </c>
      <c r="H7236" s="5">
        <f>IFERROR(IF($F$3=0,"-",Tabla1[[#This Row],[Precio de Cliente neto]]*(1+$F$3)),"-")</f>
        <v>9320.8147199999985</v>
      </c>
      <c r="I7236" s="5">
        <v>8876.9663999999993</v>
      </c>
      <c r="J7236" s="5">
        <v>7989.2697600000001</v>
      </c>
      <c r="K7236" s="26">
        <v>0.21</v>
      </c>
    </row>
    <row r="7237" spans="1:11">
      <c r="A7237" s="4">
        <v>42418</v>
      </c>
      <c r="B7237" t="s">
        <v>10178</v>
      </c>
      <c r="C7237" s="5">
        <f>IF($F$2=0," - ",Tabla1[[#This Row],[Base Precio de Lista neto]])</f>
        <v>9866.1582999999991</v>
      </c>
      <c r="D7237" s="5">
        <f>IF($F$2=0," - ",Tabla1[[#This Row],[Base Precio de Lista neto]]*(1-$F$2))</f>
        <v>6906.310809999999</v>
      </c>
      <c r="E7237" s="5">
        <f>IF($F$2=0," - ",Tabla1[[#This Row],[Base para Mejor precio]]*(1-$F$2))</f>
        <v>6215.6797289999995</v>
      </c>
      <c r="F7237" s="4" t="s">
        <v>6</v>
      </c>
      <c r="G7237" s="16" t="s">
        <v>6131</v>
      </c>
      <c r="H7237" s="5">
        <f>IFERROR(IF($F$3=0,"-",Tabla1[[#This Row],[Precio de Cliente neto]]*(1+$F$3)),"-")</f>
        <v>10359.466214999999</v>
      </c>
      <c r="I7237" s="5">
        <v>9866.1582999999991</v>
      </c>
      <c r="J7237" s="5">
        <v>8879.5424700000003</v>
      </c>
      <c r="K7237" s="26">
        <v>0.21</v>
      </c>
    </row>
    <row r="7238" spans="1:11">
      <c r="A7238" s="4">
        <v>42419</v>
      </c>
      <c r="B7238" t="s">
        <v>10179</v>
      </c>
      <c r="C7238" s="5">
        <f>IF($F$2=0," - ",Tabla1[[#This Row],[Base Precio de Lista neto]])</f>
        <v>7230.0591000000004</v>
      </c>
      <c r="D7238" s="5">
        <f>IF($F$2=0," - ",Tabla1[[#This Row],[Base Precio de Lista neto]]*(1-$F$2))</f>
        <v>5061.0413699999999</v>
      </c>
      <c r="E7238" s="5">
        <f>IF($F$2=0," - ",Tabla1[[#This Row],[Base para Mejor precio]]*(1-$F$2))</f>
        <v>4554.9372329999997</v>
      </c>
      <c r="F7238" s="4" t="s">
        <v>6</v>
      </c>
      <c r="G7238" s="16" t="s">
        <v>6131</v>
      </c>
      <c r="H7238" s="5">
        <f>IFERROR(IF($F$3=0,"-",Tabla1[[#This Row],[Precio de Cliente neto]]*(1+$F$3)),"-")</f>
        <v>7591.5620550000003</v>
      </c>
      <c r="I7238" s="5">
        <v>7230.0591000000004</v>
      </c>
      <c r="J7238" s="5">
        <v>6507.0531899999996</v>
      </c>
      <c r="K7238" s="26">
        <v>0.21</v>
      </c>
    </row>
    <row r="7239" spans="1:11">
      <c r="A7239" s="4">
        <v>42420</v>
      </c>
      <c r="B7239" t="s">
        <v>10180</v>
      </c>
      <c r="C7239" s="5">
        <f>IF($F$2=0," - ",Tabla1[[#This Row],[Base Precio de Lista neto]])</f>
        <v>8217.9814999999999</v>
      </c>
      <c r="D7239" s="5">
        <f>IF($F$2=0," - ",Tabla1[[#This Row],[Base Precio de Lista neto]]*(1-$F$2))</f>
        <v>5752.5870499999992</v>
      </c>
      <c r="E7239" s="5">
        <f>IF($F$2=0," - ",Tabla1[[#This Row],[Base para Mejor precio]]*(1-$F$2))</f>
        <v>5177.3283449999999</v>
      </c>
      <c r="F7239" s="4" t="s">
        <v>6</v>
      </c>
      <c r="G7239" s="16" t="s">
        <v>6131</v>
      </c>
      <c r="H7239" s="5">
        <f>IFERROR(IF($F$3=0,"-",Tabla1[[#This Row],[Precio de Cliente neto]]*(1+$F$3)),"-")</f>
        <v>8628.8805749999992</v>
      </c>
      <c r="I7239" s="5">
        <v>8217.9814999999999</v>
      </c>
      <c r="J7239" s="5">
        <v>7396.1833500000002</v>
      </c>
      <c r="K7239" s="26">
        <v>0.21</v>
      </c>
    </row>
    <row r="7240" spans="1:11">
      <c r="A7240" s="4">
        <v>42421</v>
      </c>
      <c r="B7240" t="s">
        <v>10181</v>
      </c>
      <c r="C7240" s="5">
        <f>IF($F$2=0," - ",Tabla1[[#This Row],[Base Precio de Lista neto]])</f>
        <v>9540.7127</v>
      </c>
      <c r="D7240" s="5">
        <f>IF($F$2=0," - ",Tabla1[[#This Row],[Base Precio de Lista neto]]*(1-$F$2))</f>
        <v>6678.4988899999998</v>
      </c>
      <c r="E7240" s="5">
        <f>IF($F$2=0," - ",Tabla1[[#This Row],[Base para Mejor precio]]*(1-$F$2))</f>
        <v>6010.6490009999998</v>
      </c>
      <c r="F7240" s="4" t="s">
        <v>6</v>
      </c>
      <c r="G7240" s="16" t="s">
        <v>6131</v>
      </c>
      <c r="H7240" s="5">
        <f>IFERROR(IF($F$3=0,"-",Tabla1[[#This Row],[Precio de Cliente neto]]*(1+$F$3)),"-")</f>
        <v>10017.748335</v>
      </c>
      <c r="I7240" s="5">
        <v>9540.7127</v>
      </c>
      <c r="J7240" s="5">
        <v>8586.6414299999997</v>
      </c>
      <c r="K7240" s="26">
        <v>0.21</v>
      </c>
    </row>
    <row r="7241" spans="1:11">
      <c r="A7241" s="4">
        <v>42422</v>
      </c>
      <c r="B7241" t="s">
        <v>10182</v>
      </c>
      <c r="C7241" s="5">
        <f>IF($F$2=0," - ",Tabla1[[#This Row],[Base Precio de Lista neto]])</f>
        <v>4412.4538000000002</v>
      </c>
      <c r="D7241" s="5">
        <f>IF($F$2=0," - ",Tabla1[[#This Row],[Base Precio de Lista neto]]*(1-$F$2))</f>
        <v>3088.7176599999998</v>
      </c>
      <c r="E7241" s="5">
        <f>IF($F$2=0," - ",Tabla1[[#This Row],[Base para Mejor precio]]*(1-$F$2))</f>
        <v>2779.8458939999996</v>
      </c>
      <c r="F7241" s="4" t="s">
        <v>6</v>
      </c>
      <c r="G7241" s="16" t="s">
        <v>6131</v>
      </c>
      <c r="H7241" s="5">
        <f>IFERROR(IF($F$3=0,"-",Tabla1[[#This Row],[Precio de Cliente neto]]*(1+$F$3)),"-")</f>
        <v>4633.0764899999995</v>
      </c>
      <c r="I7241" s="5">
        <v>4412.4538000000002</v>
      </c>
      <c r="J7241" s="5">
        <v>3971.2084199999999</v>
      </c>
      <c r="K7241" s="26">
        <v>0.21</v>
      </c>
    </row>
    <row r="7242" spans="1:11">
      <c r="A7242" s="4">
        <v>42423</v>
      </c>
      <c r="B7242" t="s">
        <v>10183</v>
      </c>
      <c r="C7242" s="5">
        <f>IF($F$2=0," - ",Tabla1[[#This Row],[Base Precio de Lista neto]])</f>
        <v>4412.4538000000002</v>
      </c>
      <c r="D7242" s="5">
        <f>IF($F$2=0," - ",Tabla1[[#This Row],[Base Precio de Lista neto]]*(1-$F$2))</f>
        <v>3088.7176599999998</v>
      </c>
      <c r="E7242" s="5">
        <f>IF($F$2=0," - ",Tabla1[[#This Row],[Base para Mejor precio]]*(1-$F$2))</f>
        <v>2779.8458939999996</v>
      </c>
      <c r="F7242" s="4" t="s">
        <v>6</v>
      </c>
      <c r="G7242" s="16" t="s">
        <v>6131</v>
      </c>
      <c r="H7242" s="5">
        <f>IFERROR(IF($F$3=0,"-",Tabla1[[#This Row],[Precio de Cliente neto]]*(1+$F$3)),"-")</f>
        <v>4633.0764899999995</v>
      </c>
      <c r="I7242" s="5">
        <v>4412.4538000000002</v>
      </c>
      <c r="J7242" s="5">
        <v>3971.2084199999999</v>
      </c>
      <c r="K7242" s="26">
        <v>0.21</v>
      </c>
    </row>
    <row r="7243" spans="1:11">
      <c r="A7243" s="4">
        <v>42424</v>
      </c>
      <c r="B7243" t="s">
        <v>10184</v>
      </c>
      <c r="C7243" s="5">
        <f>IF($F$2=0," - ",Tabla1[[#This Row],[Base Precio de Lista neto]])</f>
        <v>4412.4538000000002</v>
      </c>
      <c r="D7243" s="5">
        <f>IF($F$2=0," - ",Tabla1[[#This Row],[Base Precio de Lista neto]]*(1-$F$2))</f>
        <v>3088.7176599999998</v>
      </c>
      <c r="E7243" s="5">
        <f>IF($F$2=0," - ",Tabla1[[#This Row],[Base para Mejor precio]]*(1-$F$2))</f>
        <v>2779.8458939999996</v>
      </c>
      <c r="F7243" s="4" t="s">
        <v>6</v>
      </c>
      <c r="G7243" s="16" t="s">
        <v>6131</v>
      </c>
      <c r="H7243" s="5">
        <f>IFERROR(IF($F$3=0,"-",Tabla1[[#This Row],[Precio de Cliente neto]]*(1+$F$3)),"-")</f>
        <v>4633.0764899999995</v>
      </c>
      <c r="I7243" s="5">
        <v>4412.4538000000002</v>
      </c>
      <c r="J7243" s="5">
        <v>3971.2084199999999</v>
      </c>
      <c r="K7243" s="26">
        <v>0.21</v>
      </c>
    </row>
    <row r="7244" spans="1:11">
      <c r="A7244" s="4">
        <v>42425</v>
      </c>
      <c r="B7244" t="s">
        <v>7622</v>
      </c>
      <c r="C7244" s="5">
        <f>IF($F$2=0," - ",Tabla1[[#This Row],[Base Precio de Lista neto]])</f>
        <v>2608.6127000000001</v>
      </c>
      <c r="D7244" s="5">
        <f>IF($F$2=0," - ",Tabla1[[#This Row],[Base Precio de Lista neto]]*(1-$F$2))</f>
        <v>1826.02889</v>
      </c>
      <c r="E7244" s="5">
        <f>IF($F$2=0," - ",Tabla1[[#This Row],[Base para Mejor precio]]*(1-$F$2))</f>
        <v>1643.4260009999998</v>
      </c>
      <c r="F7244" s="4" t="s">
        <v>4</v>
      </c>
      <c r="G7244" s="16" t="s">
        <v>6131</v>
      </c>
      <c r="H7244" s="5">
        <f>IFERROR(IF($F$3=0,"-",Tabla1[[#This Row],[Precio de Cliente neto]]*(1+$F$3)),"-")</f>
        <v>2739.0433350000003</v>
      </c>
      <c r="I7244" s="5">
        <v>2608.6127000000001</v>
      </c>
      <c r="J7244" s="5">
        <v>2347.7514299999998</v>
      </c>
      <c r="K7244" s="26">
        <v>0.105</v>
      </c>
    </row>
    <row r="7245" spans="1:11">
      <c r="A7245" s="4">
        <v>42426</v>
      </c>
      <c r="B7245" t="s">
        <v>7623</v>
      </c>
      <c r="C7245" s="5">
        <f>IF($F$2=0," - ",Tabla1[[#This Row],[Base Precio de Lista neto]])</f>
        <v>3020.0837000000001</v>
      </c>
      <c r="D7245" s="5">
        <f>IF($F$2=0," - ",Tabla1[[#This Row],[Base Precio de Lista neto]]*(1-$F$2))</f>
        <v>2114.0585900000001</v>
      </c>
      <c r="E7245" s="5">
        <f>IF($F$2=0," - ",Tabla1[[#This Row],[Base para Mejor precio]]*(1-$F$2))</f>
        <v>1902.6527309999999</v>
      </c>
      <c r="F7245" s="4" t="s">
        <v>4</v>
      </c>
      <c r="G7245" s="16" t="s">
        <v>6131</v>
      </c>
      <c r="H7245" s="5">
        <f>IFERROR(IF($F$3=0,"-",Tabla1[[#This Row],[Precio de Cliente neto]]*(1+$F$3)),"-")</f>
        <v>3171.0878849999999</v>
      </c>
      <c r="I7245" s="5">
        <v>3020.0837000000001</v>
      </c>
      <c r="J7245" s="5">
        <v>2718.0753300000001</v>
      </c>
      <c r="K7245" s="26">
        <v>0.105</v>
      </c>
    </row>
    <row r="7246" spans="1:11">
      <c r="A7246" s="4">
        <v>42427</v>
      </c>
      <c r="B7246" t="s">
        <v>7624</v>
      </c>
      <c r="C7246" s="5">
        <f>IF($F$2=0," - ",Tabla1[[#This Row],[Base Precio de Lista neto]])</f>
        <v>3322.0338999999999</v>
      </c>
      <c r="D7246" s="5">
        <f>IF($F$2=0," - ",Tabla1[[#This Row],[Base Precio de Lista neto]]*(1-$F$2))</f>
        <v>2325.42373</v>
      </c>
      <c r="E7246" s="5">
        <f>IF($F$2=0," - ",Tabla1[[#This Row],[Base para Mejor precio]]*(1-$F$2))</f>
        <v>2092.8813569999998</v>
      </c>
      <c r="F7246" s="4" t="s">
        <v>4</v>
      </c>
      <c r="G7246" s="16" t="s">
        <v>6131</v>
      </c>
      <c r="H7246" s="5">
        <f>IFERROR(IF($F$3=0,"-",Tabla1[[#This Row],[Precio de Cliente neto]]*(1+$F$3)),"-")</f>
        <v>3488.1355949999997</v>
      </c>
      <c r="I7246" s="5">
        <v>3322.0338999999999</v>
      </c>
      <c r="J7246" s="5">
        <v>2989.8305099999998</v>
      </c>
      <c r="K7246" s="26">
        <v>0.105</v>
      </c>
    </row>
    <row r="7247" spans="1:11">
      <c r="A7247" s="4">
        <v>42428</v>
      </c>
      <c r="B7247" t="s">
        <v>7625</v>
      </c>
      <c r="C7247" s="5">
        <f>IF($F$2=0," - ",Tabla1[[#This Row],[Base Precio de Lista neto]])</f>
        <v>3859.8987000000002</v>
      </c>
      <c r="D7247" s="5">
        <f>IF($F$2=0," - ",Tabla1[[#This Row],[Base Precio de Lista neto]]*(1-$F$2))</f>
        <v>2701.9290900000001</v>
      </c>
      <c r="E7247" s="5">
        <f>IF($F$2=0," - ",Tabla1[[#This Row],[Base para Mejor precio]]*(1-$F$2))</f>
        <v>2431.7361809999998</v>
      </c>
      <c r="F7247" s="4" t="s">
        <v>4</v>
      </c>
      <c r="G7247" s="16" t="s">
        <v>6131</v>
      </c>
      <c r="H7247" s="5">
        <f>IFERROR(IF($F$3=0,"-",Tabla1[[#This Row],[Precio de Cliente neto]]*(1+$F$3)),"-")</f>
        <v>4052.8936350000004</v>
      </c>
      <c r="I7247" s="5">
        <v>3859.8987000000002</v>
      </c>
      <c r="J7247" s="5">
        <v>3473.9088299999999</v>
      </c>
      <c r="K7247" s="26">
        <v>0.105</v>
      </c>
    </row>
    <row r="7248" spans="1:11">
      <c r="A7248" s="4">
        <v>42441</v>
      </c>
      <c r="B7248" t="s">
        <v>6745</v>
      </c>
      <c r="C7248" s="5">
        <f>IF($F$2=0," - ",Tabla1[[#This Row],[Base Precio de Lista neto]])</f>
        <v>34.420999999999999</v>
      </c>
      <c r="D7248" s="5">
        <f>IF($F$2=0," - ",Tabla1[[#This Row],[Base Precio de Lista neto]]*(1-$F$2))</f>
        <v>24.0947</v>
      </c>
      <c r="E7248" s="5">
        <f>IF($F$2=0," - ",Tabla1[[#This Row],[Base para Mejor precio]]*(1-$F$2))</f>
        <v>21.685229999999997</v>
      </c>
      <c r="F7248" s="4" t="s">
        <v>4</v>
      </c>
      <c r="G7248" s="16" t="s">
        <v>6131</v>
      </c>
      <c r="H7248" s="5">
        <f>IFERROR(IF($F$3=0,"-",Tabla1[[#This Row],[Precio de Cliente neto]]*(1+$F$3)),"-")</f>
        <v>36.142049999999998</v>
      </c>
      <c r="I7248" s="5">
        <v>34.420999999999999</v>
      </c>
      <c r="J7248" s="5">
        <v>30.978899999999999</v>
      </c>
      <c r="K7248" s="26">
        <v>0.21</v>
      </c>
    </row>
    <row r="7249" spans="1:11">
      <c r="A7249" s="4">
        <v>42446</v>
      </c>
      <c r="B7249" t="s">
        <v>6746</v>
      </c>
      <c r="C7249" s="5">
        <f>IF($F$2=0," - ",Tabla1[[#This Row],[Base Precio de Lista neto]])</f>
        <v>6.1722999999999999</v>
      </c>
      <c r="D7249" s="5">
        <f>IF($F$2=0," - ",Tabla1[[#This Row],[Base Precio de Lista neto]]*(1-$F$2))</f>
        <v>4.3206099999999994</v>
      </c>
      <c r="E7249" s="5">
        <f>IF($F$2=0," - ",Tabla1[[#This Row],[Base para Mejor precio]]*(1-$F$2))</f>
        <v>3.8885489999999994</v>
      </c>
      <c r="F7249" s="4" t="s">
        <v>4</v>
      </c>
      <c r="G7249" s="16" t="s">
        <v>6131</v>
      </c>
      <c r="H7249" s="5">
        <f>IFERROR(IF($F$3=0,"-",Tabla1[[#This Row],[Precio de Cliente neto]]*(1+$F$3)),"-")</f>
        <v>6.4809149999999995</v>
      </c>
      <c r="I7249" s="5">
        <v>6.1722999999999999</v>
      </c>
      <c r="J7249" s="5">
        <v>5.5550699999999997</v>
      </c>
      <c r="K7249" s="26">
        <v>0.21</v>
      </c>
    </row>
    <row r="7250" spans="1:11">
      <c r="A7250" s="4">
        <v>42477</v>
      </c>
      <c r="B7250" t="s">
        <v>4922</v>
      </c>
      <c r="C7250" s="5">
        <f>IF($F$2=0," - ",Tabla1[[#This Row],[Base Precio de Lista neto]])</f>
        <v>7.4737999999999998</v>
      </c>
      <c r="D7250" s="5">
        <f>IF($F$2=0," - ",Tabla1[[#This Row],[Base Precio de Lista neto]]*(1-$F$2))</f>
        <v>5.2316599999999998</v>
      </c>
      <c r="E7250" s="5">
        <f>IF($F$2=0," - ",Tabla1[[#This Row],[Base para Mejor precio]]*(1-$F$2))</f>
        <v>4.708494</v>
      </c>
      <c r="F7250" s="4" t="s">
        <v>4</v>
      </c>
      <c r="G7250" s="16" t="s">
        <v>6131</v>
      </c>
      <c r="H7250" s="5">
        <f>IFERROR(IF($F$3=0,"-",Tabla1[[#This Row],[Precio de Cliente neto]]*(1+$F$3)),"-")</f>
        <v>7.8474899999999996</v>
      </c>
      <c r="I7250" s="5">
        <v>7.4737999999999998</v>
      </c>
      <c r="J7250" s="5">
        <v>6.7264200000000001</v>
      </c>
      <c r="K7250" s="26">
        <v>0.21</v>
      </c>
    </row>
    <row r="7251" spans="1:11">
      <c r="A7251" s="4">
        <v>42485</v>
      </c>
      <c r="B7251" t="s">
        <v>4923</v>
      </c>
      <c r="C7251" s="5">
        <f>IF($F$2=0," - ",Tabla1[[#This Row],[Base Precio de Lista neto]])</f>
        <v>4906.8113000000003</v>
      </c>
      <c r="D7251" s="5">
        <f>IF($F$2=0," - ",Tabla1[[#This Row],[Base Precio de Lista neto]]*(1-$F$2))</f>
        <v>3434.76791</v>
      </c>
      <c r="E7251" s="5">
        <f>IF($F$2=0," - ",Tabla1[[#This Row],[Base para Mejor precio]]*(1-$F$2))</f>
        <v>3091.291119</v>
      </c>
      <c r="F7251" s="4" t="s">
        <v>5</v>
      </c>
      <c r="G7251" s="16" t="s">
        <v>6131</v>
      </c>
      <c r="H7251" s="5">
        <f>IFERROR(IF($F$3=0,"-",Tabla1[[#This Row],[Precio de Cliente neto]]*(1+$F$3)),"-")</f>
        <v>5152.1518649999998</v>
      </c>
      <c r="I7251" s="5">
        <v>4906.8113000000003</v>
      </c>
      <c r="J7251" s="5">
        <v>4416.1301700000004</v>
      </c>
      <c r="K7251" s="26">
        <v>0.21</v>
      </c>
    </row>
    <row r="7252" spans="1:11">
      <c r="A7252" s="4">
        <v>42487</v>
      </c>
      <c r="B7252" t="s">
        <v>10185</v>
      </c>
      <c r="C7252" s="5">
        <f>IF($F$2=0," - ",Tabla1[[#This Row],[Base Precio de Lista neto]])</f>
        <v>575.23599999999999</v>
      </c>
      <c r="D7252" s="5">
        <f>IF($F$2=0," - ",Tabla1[[#This Row],[Base Precio de Lista neto]]*(1-$F$2))</f>
        <v>402.66519999999997</v>
      </c>
      <c r="E7252" s="5">
        <f>IF($F$2=0," - ",Tabla1[[#This Row],[Base para Mejor precio]]*(1-$F$2))</f>
        <v>362.39867999999996</v>
      </c>
      <c r="F7252" s="4" t="s">
        <v>6</v>
      </c>
      <c r="G7252" s="16" t="s">
        <v>6131</v>
      </c>
      <c r="H7252" s="5">
        <f>IFERROR(IF($F$3=0,"-",Tabla1[[#This Row],[Precio de Cliente neto]]*(1+$F$3)),"-")</f>
        <v>603.99779999999998</v>
      </c>
      <c r="I7252" s="5">
        <v>575.23599999999999</v>
      </c>
      <c r="J7252" s="5">
        <v>517.7124</v>
      </c>
      <c r="K7252" s="26">
        <v>0.21</v>
      </c>
    </row>
    <row r="7253" spans="1:11">
      <c r="A7253" s="4">
        <v>42488</v>
      </c>
      <c r="B7253" t="s">
        <v>10186</v>
      </c>
      <c r="C7253" s="5">
        <f>IF($F$2=0," - ",Tabla1[[#This Row],[Base Precio de Lista neto]])</f>
        <v>689.92589999999996</v>
      </c>
      <c r="D7253" s="5">
        <f>IF($F$2=0," - ",Tabla1[[#This Row],[Base Precio de Lista neto]]*(1-$F$2))</f>
        <v>482.94812999999994</v>
      </c>
      <c r="E7253" s="5">
        <f>IF($F$2=0," - ",Tabla1[[#This Row],[Base para Mejor precio]]*(1-$F$2))</f>
        <v>434.65331699999996</v>
      </c>
      <c r="F7253" s="4" t="s">
        <v>6</v>
      </c>
      <c r="G7253" s="16" t="s">
        <v>6131</v>
      </c>
      <c r="H7253" s="5">
        <f>IFERROR(IF($F$3=0,"-",Tabla1[[#This Row],[Precio de Cliente neto]]*(1+$F$3)),"-")</f>
        <v>724.42219499999987</v>
      </c>
      <c r="I7253" s="5">
        <v>689.92589999999996</v>
      </c>
      <c r="J7253" s="5">
        <v>620.93331000000001</v>
      </c>
      <c r="K7253" s="26">
        <v>0.21</v>
      </c>
    </row>
    <row r="7254" spans="1:11">
      <c r="A7254" s="4">
        <v>42489</v>
      </c>
      <c r="B7254" t="s">
        <v>10187</v>
      </c>
      <c r="C7254" s="5">
        <f>IF($F$2=0," - ",Tabla1[[#This Row],[Base Precio de Lista neto]])</f>
        <v>749.83709999999996</v>
      </c>
      <c r="D7254" s="5">
        <f>IF($F$2=0," - ",Tabla1[[#This Row],[Base Precio de Lista neto]]*(1-$F$2))</f>
        <v>524.88596999999993</v>
      </c>
      <c r="E7254" s="5">
        <f>IF($F$2=0," - ",Tabla1[[#This Row],[Base para Mejor precio]]*(1-$F$2))</f>
        <v>472.39737299999996</v>
      </c>
      <c r="F7254" s="4" t="s">
        <v>6</v>
      </c>
      <c r="G7254" s="16" t="s">
        <v>6131</v>
      </c>
      <c r="H7254" s="5">
        <f>IFERROR(IF($F$3=0,"-",Tabla1[[#This Row],[Precio de Cliente neto]]*(1+$F$3)),"-")</f>
        <v>787.32895499999995</v>
      </c>
      <c r="I7254" s="5">
        <v>749.83709999999996</v>
      </c>
      <c r="J7254" s="5">
        <v>674.85338999999999</v>
      </c>
      <c r="K7254" s="26">
        <v>0.21</v>
      </c>
    </row>
    <row r="7255" spans="1:11">
      <c r="A7255" s="4">
        <v>42490</v>
      </c>
      <c r="B7255" t="s">
        <v>4924</v>
      </c>
      <c r="C7255" s="5">
        <f>IF($F$2=0," - ",Tabla1[[#This Row],[Base Precio de Lista neto]])</f>
        <v>1087.8474000000001</v>
      </c>
      <c r="D7255" s="5">
        <f>IF($F$2=0," - ",Tabla1[[#This Row],[Base Precio de Lista neto]]*(1-$F$2))</f>
        <v>761.49318000000005</v>
      </c>
      <c r="E7255" s="5">
        <f>IF($F$2=0," - ",Tabla1[[#This Row],[Base para Mejor precio]]*(1-$F$2))</f>
        <v>685.34386199999994</v>
      </c>
      <c r="F7255" s="4" t="s">
        <v>6</v>
      </c>
      <c r="G7255" s="16" t="s">
        <v>6131</v>
      </c>
      <c r="H7255" s="5">
        <f>IFERROR(IF($F$3=0,"-",Tabla1[[#This Row],[Precio de Cliente neto]]*(1+$F$3)),"-")</f>
        <v>1142.2397700000001</v>
      </c>
      <c r="I7255" s="5">
        <v>1087.8474000000001</v>
      </c>
      <c r="J7255" s="5">
        <v>979.06266000000005</v>
      </c>
      <c r="K7255" s="26">
        <v>0.21</v>
      </c>
    </row>
    <row r="7256" spans="1:11">
      <c r="A7256" s="4">
        <v>42491</v>
      </c>
      <c r="B7256" t="s">
        <v>4925</v>
      </c>
      <c r="C7256" s="5">
        <f>IF($F$2=0," - ",Tabla1[[#This Row],[Base Precio de Lista neto]])</f>
        <v>966.73829999999998</v>
      </c>
      <c r="D7256" s="5">
        <f>IF($F$2=0," - ",Tabla1[[#This Row],[Base Precio de Lista neto]]*(1-$F$2))</f>
        <v>676.7168099999999</v>
      </c>
      <c r="E7256" s="5">
        <f>IF($F$2=0," - ",Tabla1[[#This Row],[Base para Mejor precio]]*(1-$F$2))</f>
        <v>609.04512899999997</v>
      </c>
      <c r="F7256" s="4" t="s">
        <v>6</v>
      </c>
      <c r="G7256" s="16" t="s">
        <v>6131</v>
      </c>
      <c r="H7256" s="5">
        <f>IFERROR(IF($F$3=0,"-",Tabla1[[#This Row],[Precio de Cliente neto]]*(1+$F$3)),"-")</f>
        <v>1015.0752149999998</v>
      </c>
      <c r="I7256" s="5">
        <v>966.73829999999998</v>
      </c>
      <c r="J7256" s="5">
        <v>870.06447000000003</v>
      </c>
      <c r="K7256" s="26">
        <v>0.21</v>
      </c>
    </row>
    <row r="7257" spans="1:11">
      <c r="A7257" s="4">
        <v>42492</v>
      </c>
      <c r="B7257" t="s">
        <v>4926</v>
      </c>
      <c r="C7257" s="5">
        <f>IF($F$2=0," - ",Tabla1[[#This Row],[Base Precio de Lista neto]])</f>
        <v>2252.2982999999999</v>
      </c>
      <c r="D7257" s="5">
        <f>IF($F$2=0," - ",Tabla1[[#This Row],[Base Precio de Lista neto]]*(1-$F$2))</f>
        <v>1576.6088099999999</v>
      </c>
      <c r="E7257" s="5">
        <f>IF($F$2=0," - ",Tabla1[[#This Row],[Base para Mejor precio]]*(1-$F$2))</f>
        <v>1418.9479289999999</v>
      </c>
      <c r="F7257" s="4" t="s">
        <v>6</v>
      </c>
      <c r="G7257" s="16" t="s">
        <v>6131</v>
      </c>
      <c r="H7257" s="5">
        <f>IFERROR(IF($F$3=0,"-",Tabla1[[#This Row],[Precio de Cliente neto]]*(1+$F$3)),"-")</f>
        <v>2364.913215</v>
      </c>
      <c r="I7257" s="5">
        <v>2252.2982999999999</v>
      </c>
      <c r="J7257" s="5">
        <v>2027.0684699999999</v>
      </c>
      <c r="K7257" s="26">
        <v>0.21</v>
      </c>
    </row>
    <row r="7258" spans="1:11">
      <c r="A7258" s="4">
        <v>42493</v>
      </c>
      <c r="B7258" t="s">
        <v>4927</v>
      </c>
      <c r="C7258" s="5">
        <f>IF($F$2=0," - ",Tabla1[[#This Row],[Base Precio de Lista neto]])</f>
        <v>4652.0919000000004</v>
      </c>
      <c r="D7258" s="5">
        <f>IF($F$2=0," - ",Tabla1[[#This Row],[Base Precio de Lista neto]]*(1-$F$2))</f>
        <v>3256.4643300000002</v>
      </c>
      <c r="E7258" s="5">
        <f>IF($F$2=0," - ",Tabla1[[#This Row],[Base para Mejor precio]]*(1-$F$2))</f>
        <v>2930.8178969999999</v>
      </c>
      <c r="F7258" s="4" t="s">
        <v>6</v>
      </c>
      <c r="G7258" s="16" t="s">
        <v>6131</v>
      </c>
      <c r="H7258" s="5">
        <f>IFERROR(IF($F$3=0,"-",Tabla1[[#This Row],[Precio de Cliente neto]]*(1+$F$3)),"-")</f>
        <v>4884.6964950000001</v>
      </c>
      <c r="I7258" s="5">
        <v>4652.0919000000004</v>
      </c>
      <c r="J7258" s="5">
        <v>4186.8827099999999</v>
      </c>
      <c r="K7258" s="26">
        <v>0.21</v>
      </c>
    </row>
    <row r="7259" spans="1:11">
      <c r="A7259" s="4">
        <v>42494</v>
      </c>
      <c r="B7259" t="s">
        <v>4928</v>
      </c>
      <c r="C7259" s="5">
        <f>IF($F$2=0," - ",Tabla1[[#This Row],[Base Precio de Lista neto]])</f>
        <v>4652.0919000000004</v>
      </c>
      <c r="D7259" s="5">
        <f>IF($F$2=0," - ",Tabla1[[#This Row],[Base Precio de Lista neto]]*(1-$F$2))</f>
        <v>3256.4643300000002</v>
      </c>
      <c r="E7259" s="5">
        <f>IF($F$2=0," - ",Tabla1[[#This Row],[Base para Mejor precio]]*(1-$F$2))</f>
        <v>2930.8178969999999</v>
      </c>
      <c r="F7259" s="4" t="s">
        <v>6</v>
      </c>
      <c r="G7259" s="16" t="s">
        <v>6131</v>
      </c>
      <c r="H7259" s="5">
        <f>IFERROR(IF($F$3=0,"-",Tabla1[[#This Row],[Precio de Cliente neto]]*(1+$F$3)),"-")</f>
        <v>4884.6964950000001</v>
      </c>
      <c r="I7259" s="5">
        <v>4652.0919000000004</v>
      </c>
      <c r="J7259" s="5">
        <v>4186.8827099999999</v>
      </c>
      <c r="K7259" s="26">
        <v>0.21</v>
      </c>
    </row>
    <row r="7260" spans="1:11">
      <c r="A7260" s="4">
        <v>42495</v>
      </c>
      <c r="B7260" t="s">
        <v>4929</v>
      </c>
      <c r="C7260" s="5">
        <f>IF($F$2=0," - ",Tabla1[[#This Row],[Base Precio de Lista neto]])</f>
        <v>4492.3878000000004</v>
      </c>
      <c r="D7260" s="5">
        <f>IF($F$2=0," - ",Tabla1[[#This Row],[Base Precio de Lista neto]]*(1-$F$2))</f>
        <v>3144.67146</v>
      </c>
      <c r="E7260" s="5">
        <f>IF($F$2=0," - ",Tabla1[[#This Row],[Base para Mejor precio]]*(1-$F$2))</f>
        <v>2830.2043139999996</v>
      </c>
      <c r="F7260" s="4" t="s">
        <v>6</v>
      </c>
      <c r="G7260" s="16" t="s">
        <v>6131</v>
      </c>
      <c r="H7260" s="5">
        <f>IFERROR(IF($F$3=0,"-",Tabla1[[#This Row],[Precio de Cliente neto]]*(1+$F$3)),"-")</f>
        <v>4717.0071900000003</v>
      </c>
      <c r="I7260" s="5">
        <v>4492.3878000000004</v>
      </c>
      <c r="J7260" s="5">
        <v>4043.1490199999998</v>
      </c>
      <c r="K7260" s="26">
        <v>0.21</v>
      </c>
    </row>
    <row r="7261" spans="1:11">
      <c r="A7261" s="4">
        <v>42496</v>
      </c>
      <c r="B7261" t="s">
        <v>4930</v>
      </c>
      <c r="C7261" s="5">
        <f>IF($F$2=0," - ",Tabla1[[#This Row],[Base Precio de Lista neto]])</f>
        <v>1274.6213</v>
      </c>
      <c r="D7261" s="5">
        <f>IF($F$2=0," - ",Tabla1[[#This Row],[Base Precio de Lista neto]]*(1-$F$2))</f>
        <v>892.23491000000001</v>
      </c>
      <c r="E7261" s="5">
        <f>IF($F$2=0," - ",Tabla1[[#This Row],[Base para Mejor precio]]*(1-$F$2))</f>
        <v>803.01141899999993</v>
      </c>
      <c r="F7261" s="4" t="s">
        <v>6</v>
      </c>
      <c r="G7261" s="16" t="s">
        <v>6131</v>
      </c>
      <c r="H7261" s="5">
        <f>IFERROR(IF($F$3=0,"-",Tabla1[[#This Row],[Precio de Cliente neto]]*(1+$F$3)),"-")</f>
        <v>1338.352365</v>
      </c>
      <c r="I7261" s="5">
        <v>1274.6213</v>
      </c>
      <c r="J7261" s="5">
        <v>1147.1591699999999</v>
      </c>
      <c r="K7261" s="26">
        <v>0.21</v>
      </c>
    </row>
    <row r="7262" spans="1:11">
      <c r="A7262" s="4">
        <v>42504</v>
      </c>
      <c r="B7262" t="s">
        <v>10188</v>
      </c>
      <c r="C7262" s="5">
        <f>IF($F$2=0," - ",Tabla1[[#This Row],[Base Precio de Lista neto]])</f>
        <v>3738.5641999999998</v>
      </c>
      <c r="D7262" s="5">
        <f>IF($F$2=0," - ",Tabla1[[#This Row],[Base Precio de Lista neto]]*(1-$F$2))</f>
        <v>2616.9949399999996</v>
      </c>
      <c r="E7262" s="5">
        <f>IF($F$2=0," - ",Tabla1[[#This Row],[Base para Mejor precio]]*(1-$F$2))</f>
        <v>2355.2954460000001</v>
      </c>
      <c r="F7262" s="4" t="s">
        <v>6</v>
      </c>
      <c r="G7262" s="16" t="s">
        <v>6131</v>
      </c>
      <c r="H7262" s="5">
        <f>IFERROR(IF($F$3=0,"-",Tabla1[[#This Row],[Precio de Cliente neto]]*(1+$F$3)),"-")</f>
        <v>3925.4924099999994</v>
      </c>
      <c r="I7262" s="5">
        <v>3738.5641999999998</v>
      </c>
      <c r="J7262" s="5">
        <v>3364.7077800000002</v>
      </c>
      <c r="K7262" s="26">
        <v>0.21</v>
      </c>
    </row>
    <row r="7263" spans="1:11">
      <c r="A7263" s="4">
        <v>42506</v>
      </c>
      <c r="B7263" t="s">
        <v>4931</v>
      </c>
      <c r="C7263" s="5">
        <f>IF($F$2=0," - ",Tabla1[[#This Row],[Base Precio de Lista neto]])</f>
        <v>2874.0063</v>
      </c>
      <c r="D7263" s="5">
        <f>IF($F$2=0," - ",Tabla1[[#This Row],[Base Precio de Lista neto]]*(1-$F$2))</f>
        <v>2011.80441</v>
      </c>
      <c r="E7263" s="5">
        <f>IF($F$2=0," - ",Tabla1[[#This Row],[Base para Mejor precio]]*(1-$F$2))</f>
        <v>1810.6239689999998</v>
      </c>
      <c r="F7263" s="4" t="s">
        <v>6</v>
      </c>
      <c r="G7263" s="16" t="s">
        <v>6131</v>
      </c>
      <c r="H7263" s="5">
        <f>IFERROR(IF($F$3=0,"-",Tabla1[[#This Row],[Precio de Cliente neto]]*(1+$F$3)),"-")</f>
        <v>3017.7066150000001</v>
      </c>
      <c r="I7263" s="5">
        <v>2874.0063</v>
      </c>
      <c r="J7263" s="5">
        <v>2586.6056699999999</v>
      </c>
      <c r="K7263" s="26">
        <v>0.21</v>
      </c>
    </row>
    <row r="7264" spans="1:11">
      <c r="A7264" s="4">
        <v>42507</v>
      </c>
      <c r="B7264" t="s">
        <v>4932</v>
      </c>
      <c r="C7264" s="5">
        <f>IF($F$2=0," - ",Tabla1[[#This Row],[Base Precio de Lista neto]])</f>
        <v>1485.6338000000001</v>
      </c>
      <c r="D7264" s="5">
        <f>IF($F$2=0," - ",Tabla1[[#This Row],[Base Precio de Lista neto]]*(1-$F$2))</f>
        <v>1039.9436599999999</v>
      </c>
      <c r="E7264" s="5">
        <f>IF($F$2=0," - ",Tabla1[[#This Row],[Base para Mejor precio]]*(1-$F$2))</f>
        <v>935.9492939999999</v>
      </c>
      <c r="F7264" s="4" t="s">
        <v>6</v>
      </c>
      <c r="G7264" s="16" t="s">
        <v>6131</v>
      </c>
      <c r="H7264" s="5">
        <f>IFERROR(IF($F$3=0,"-",Tabla1[[#This Row],[Precio de Cliente neto]]*(1+$F$3)),"-")</f>
        <v>1559.9154899999999</v>
      </c>
      <c r="I7264" s="5">
        <v>1485.6338000000001</v>
      </c>
      <c r="J7264" s="5">
        <v>1337.07042</v>
      </c>
      <c r="K7264" s="26">
        <v>0.21</v>
      </c>
    </row>
    <row r="7265" spans="1:11">
      <c r="A7265" s="4">
        <v>42508</v>
      </c>
      <c r="B7265" t="s">
        <v>4933</v>
      </c>
      <c r="C7265" s="5">
        <f>IF($F$2=0," - ",Tabla1[[#This Row],[Base Precio de Lista neto]])</f>
        <v>700.91729999999995</v>
      </c>
      <c r="D7265" s="5">
        <f>IF($F$2=0," - ",Tabla1[[#This Row],[Base Precio de Lista neto]]*(1-$F$2))</f>
        <v>490.64210999999995</v>
      </c>
      <c r="E7265" s="5">
        <f>IF($F$2=0," - ",Tabla1[[#This Row],[Base para Mejor precio]]*(1-$F$2))</f>
        <v>441.57789899999995</v>
      </c>
      <c r="F7265" s="4" t="s">
        <v>6</v>
      </c>
      <c r="G7265" s="16" t="s">
        <v>6131</v>
      </c>
      <c r="H7265" s="5">
        <f>IFERROR(IF($F$3=0,"-",Tabla1[[#This Row],[Precio de Cliente neto]]*(1+$F$3)),"-")</f>
        <v>735.96316499999989</v>
      </c>
      <c r="I7265" s="5">
        <v>700.91729999999995</v>
      </c>
      <c r="J7265" s="5">
        <v>630.82556999999997</v>
      </c>
      <c r="K7265" s="26">
        <v>0.21</v>
      </c>
    </row>
    <row r="7266" spans="1:11">
      <c r="A7266" s="4">
        <v>42509</v>
      </c>
      <c r="B7266" t="s">
        <v>4934</v>
      </c>
      <c r="C7266" s="5">
        <f>IF($F$2=0," - ",Tabla1[[#This Row],[Base Precio de Lista neto]])</f>
        <v>1438.4601</v>
      </c>
      <c r="D7266" s="5">
        <f>IF($F$2=0," - ",Tabla1[[#This Row],[Base Precio de Lista neto]]*(1-$F$2))</f>
        <v>1006.92207</v>
      </c>
      <c r="E7266" s="5">
        <f>IF($F$2=0," - ",Tabla1[[#This Row],[Base para Mejor precio]]*(1-$F$2))</f>
        <v>906.22986299999991</v>
      </c>
      <c r="F7266" s="4" t="s">
        <v>6</v>
      </c>
      <c r="G7266" s="16" t="s">
        <v>6131</v>
      </c>
      <c r="H7266" s="5">
        <f>IFERROR(IF($F$3=0,"-",Tabla1[[#This Row],[Precio de Cliente neto]]*(1+$F$3)),"-")</f>
        <v>1510.3831049999999</v>
      </c>
      <c r="I7266" s="5">
        <v>1438.4601</v>
      </c>
      <c r="J7266" s="5">
        <v>1294.61409</v>
      </c>
      <c r="K7266" s="26">
        <v>0.21</v>
      </c>
    </row>
    <row r="7267" spans="1:11">
      <c r="A7267" s="4">
        <v>42510</v>
      </c>
      <c r="B7267" t="s">
        <v>6661</v>
      </c>
      <c r="C7267" s="5">
        <f>IF($F$2=0," - ",Tabla1[[#This Row],[Base Precio de Lista neto]])</f>
        <v>2110.0100000000002</v>
      </c>
      <c r="D7267" s="5">
        <f>IF($F$2=0," - ",Tabla1[[#This Row],[Base Precio de Lista neto]]*(1-$F$2))</f>
        <v>1477.0070000000001</v>
      </c>
      <c r="E7267" s="5">
        <f>IF($F$2=0," - ",Tabla1[[#This Row],[Base para Mejor precio]]*(1-$F$2))</f>
        <v>1329.3063</v>
      </c>
      <c r="F7267" s="4" t="s">
        <v>6</v>
      </c>
      <c r="G7267" s="16" t="s">
        <v>6131</v>
      </c>
      <c r="H7267" s="5">
        <f>IFERROR(IF($F$3=0,"-",Tabla1[[#This Row],[Precio de Cliente neto]]*(1+$F$3)),"-")</f>
        <v>2215.5105000000003</v>
      </c>
      <c r="I7267" s="5">
        <v>2110.0100000000002</v>
      </c>
      <c r="J7267" s="5">
        <v>1899.009</v>
      </c>
      <c r="K7267" s="26">
        <v>0.21</v>
      </c>
    </row>
    <row r="7268" spans="1:11">
      <c r="A7268" s="4">
        <v>42511</v>
      </c>
      <c r="B7268" t="s">
        <v>4935</v>
      </c>
      <c r="C7268" s="5">
        <f>IF($F$2=0," - ",Tabla1[[#This Row],[Base Precio de Lista neto]])</f>
        <v>1977.2601</v>
      </c>
      <c r="D7268" s="5">
        <f>IF($F$2=0," - ",Tabla1[[#This Row],[Base Precio de Lista neto]]*(1-$F$2))</f>
        <v>1384.0820699999999</v>
      </c>
      <c r="E7268" s="5">
        <f>IF($F$2=0," - ",Tabla1[[#This Row],[Base para Mejor precio]]*(1-$F$2))</f>
        <v>1245.673863</v>
      </c>
      <c r="F7268" s="4" t="s">
        <v>6</v>
      </c>
      <c r="G7268" s="16" t="s">
        <v>6131</v>
      </c>
      <c r="H7268" s="5">
        <f>IFERROR(IF($F$3=0,"-",Tabla1[[#This Row],[Precio de Cliente neto]]*(1+$F$3)),"-")</f>
        <v>2076.1231049999997</v>
      </c>
      <c r="I7268" s="5">
        <v>1977.2601</v>
      </c>
      <c r="J7268" s="5">
        <v>1779.5340900000001</v>
      </c>
      <c r="K7268" s="26">
        <v>0.21</v>
      </c>
    </row>
    <row r="7269" spans="1:11">
      <c r="A7269" s="4">
        <v>42512</v>
      </c>
      <c r="B7269" t="s">
        <v>4936</v>
      </c>
      <c r="C7269" s="5">
        <f>IF($F$2=0," - ",Tabla1[[#This Row],[Base Precio de Lista neto]])</f>
        <v>2053.9236999999998</v>
      </c>
      <c r="D7269" s="5">
        <f>IF($F$2=0," - ",Tabla1[[#This Row],[Base Precio de Lista neto]]*(1-$F$2))</f>
        <v>1437.7465899999997</v>
      </c>
      <c r="E7269" s="5">
        <f>IF($F$2=0," - ",Tabla1[[#This Row],[Base para Mejor precio]]*(1-$F$2))</f>
        <v>1293.971931</v>
      </c>
      <c r="F7269" s="4" t="s">
        <v>6</v>
      </c>
      <c r="G7269" s="16" t="s">
        <v>6131</v>
      </c>
      <c r="H7269" s="5">
        <f>IFERROR(IF($F$3=0,"-",Tabla1[[#This Row],[Precio de Cliente neto]]*(1+$F$3)),"-")</f>
        <v>2156.6198849999996</v>
      </c>
      <c r="I7269" s="5">
        <v>2053.9236999999998</v>
      </c>
      <c r="J7269" s="5">
        <v>1848.53133</v>
      </c>
      <c r="K7269" s="26">
        <v>0.21</v>
      </c>
    </row>
    <row r="7270" spans="1:11">
      <c r="A7270" s="4">
        <v>42513</v>
      </c>
      <c r="B7270" t="s">
        <v>4937</v>
      </c>
      <c r="C7270" s="5">
        <f>IF($F$2=0," - ",Tabla1[[#This Row],[Base Precio de Lista neto]])</f>
        <v>2203.7073999999998</v>
      </c>
      <c r="D7270" s="5">
        <f>IF($F$2=0," - ",Tabla1[[#This Row],[Base Precio de Lista neto]]*(1-$F$2))</f>
        <v>1542.5951799999998</v>
      </c>
      <c r="E7270" s="5">
        <f>IF($F$2=0," - ",Tabla1[[#This Row],[Base para Mejor precio]]*(1-$F$2))</f>
        <v>1388.335662</v>
      </c>
      <c r="F7270" s="4" t="s">
        <v>6</v>
      </c>
      <c r="G7270" s="16" t="s">
        <v>6131</v>
      </c>
      <c r="H7270" s="5">
        <f>IFERROR(IF($F$3=0,"-",Tabla1[[#This Row],[Precio de Cliente neto]]*(1+$F$3)),"-")</f>
        <v>2313.8927699999995</v>
      </c>
      <c r="I7270" s="5">
        <v>2203.7073999999998</v>
      </c>
      <c r="J7270" s="5">
        <v>1983.3366599999999</v>
      </c>
      <c r="K7270" s="26">
        <v>0.21</v>
      </c>
    </row>
    <row r="7271" spans="1:11">
      <c r="A7271" s="4">
        <v>42514</v>
      </c>
      <c r="B7271" t="s">
        <v>4938</v>
      </c>
      <c r="C7271" s="5">
        <f>IF($F$2=0," - ",Tabla1[[#This Row],[Base Precio de Lista neto]])</f>
        <v>2397.7665999999999</v>
      </c>
      <c r="D7271" s="5">
        <f>IF($F$2=0," - ",Tabla1[[#This Row],[Base Precio de Lista neto]]*(1-$F$2))</f>
        <v>1678.4366199999999</v>
      </c>
      <c r="E7271" s="5">
        <f>IF($F$2=0," - ",Tabla1[[#This Row],[Base para Mejor precio]]*(1-$F$2))</f>
        <v>1510.592958</v>
      </c>
      <c r="F7271" s="4" t="s">
        <v>6</v>
      </c>
      <c r="G7271" s="16" t="s">
        <v>6131</v>
      </c>
      <c r="H7271" s="5">
        <f>IFERROR(IF($F$3=0,"-",Tabla1[[#This Row],[Precio de Cliente neto]]*(1+$F$3)),"-")</f>
        <v>2517.6549299999997</v>
      </c>
      <c r="I7271" s="5">
        <v>2397.7665999999999</v>
      </c>
      <c r="J7271" s="5">
        <v>2157.9899399999999</v>
      </c>
      <c r="K7271" s="26">
        <v>0.21</v>
      </c>
    </row>
    <row r="7272" spans="1:11">
      <c r="A7272" s="4">
        <v>42515</v>
      </c>
      <c r="B7272" t="s">
        <v>4939</v>
      </c>
      <c r="C7272" s="5">
        <f>IF($F$2=0," - ",Tabla1[[#This Row],[Base Precio de Lista neto]])</f>
        <v>1433.7396000000001</v>
      </c>
      <c r="D7272" s="5">
        <f>IF($F$2=0," - ",Tabla1[[#This Row],[Base Precio de Lista neto]]*(1-$F$2))</f>
        <v>1003.61772</v>
      </c>
      <c r="E7272" s="5">
        <f>IF($F$2=0," - ",Tabla1[[#This Row],[Base para Mejor precio]]*(1-$F$2))</f>
        <v>903.25594799999988</v>
      </c>
      <c r="F7272" s="4" t="s">
        <v>6</v>
      </c>
      <c r="G7272" s="16" t="s">
        <v>6131</v>
      </c>
      <c r="H7272" s="5">
        <f>IFERROR(IF($F$3=0,"-",Tabla1[[#This Row],[Precio de Cliente neto]]*(1+$F$3)),"-")</f>
        <v>1505.4265799999998</v>
      </c>
      <c r="I7272" s="5">
        <v>1433.7396000000001</v>
      </c>
      <c r="J7272" s="5">
        <v>1290.36564</v>
      </c>
      <c r="K7272" s="26">
        <v>0.21</v>
      </c>
    </row>
    <row r="7273" spans="1:11">
      <c r="A7273" s="4">
        <v>42516</v>
      </c>
      <c r="B7273" t="s">
        <v>6662</v>
      </c>
      <c r="C7273" s="5">
        <f>IF($F$2=0," - ",Tabla1[[#This Row],[Base Precio de Lista neto]])</f>
        <v>2110.0100000000002</v>
      </c>
      <c r="D7273" s="5">
        <f>IF($F$2=0," - ",Tabla1[[#This Row],[Base Precio de Lista neto]]*(1-$F$2))</f>
        <v>1477.0070000000001</v>
      </c>
      <c r="E7273" s="5">
        <f>IF($F$2=0," - ",Tabla1[[#This Row],[Base para Mejor precio]]*(1-$F$2))</f>
        <v>1329.3063</v>
      </c>
      <c r="F7273" s="4" t="s">
        <v>6</v>
      </c>
      <c r="G7273" s="16" t="s">
        <v>6131</v>
      </c>
      <c r="H7273" s="5">
        <f>IFERROR(IF($F$3=0,"-",Tabla1[[#This Row],[Precio de Cliente neto]]*(1+$F$3)),"-")</f>
        <v>2215.5105000000003</v>
      </c>
      <c r="I7273" s="5">
        <v>2110.0100000000002</v>
      </c>
      <c r="J7273" s="5">
        <v>1899.009</v>
      </c>
      <c r="K7273" s="26">
        <v>0.21</v>
      </c>
    </row>
    <row r="7274" spans="1:11">
      <c r="A7274" s="4">
        <v>42517</v>
      </c>
      <c r="B7274" t="s">
        <v>6663</v>
      </c>
      <c r="C7274" s="5">
        <f>IF($F$2=0," - ",Tabla1[[#This Row],[Base Precio de Lista neto]])</f>
        <v>2110.0100000000002</v>
      </c>
      <c r="D7274" s="5">
        <f>IF($F$2=0," - ",Tabla1[[#This Row],[Base Precio de Lista neto]]*(1-$F$2))</f>
        <v>1477.0070000000001</v>
      </c>
      <c r="E7274" s="5">
        <f>IF($F$2=0," - ",Tabla1[[#This Row],[Base para Mejor precio]]*(1-$F$2))</f>
        <v>1329.3063</v>
      </c>
      <c r="F7274" s="4" t="s">
        <v>6</v>
      </c>
      <c r="G7274" s="16" t="s">
        <v>6131</v>
      </c>
      <c r="H7274" s="5">
        <f>IFERROR(IF($F$3=0,"-",Tabla1[[#This Row],[Precio de Cliente neto]]*(1+$F$3)),"-")</f>
        <v>2215.5105000000003</v>
      </c>
      <c r="I7274" s="5">
        <v>2110.0100000000002</v>
      </c>
      <c r="J7274" s="5">
        <v>1899.009</v>
      </c>
      <c r="K7274" s="26">
        <v>0.21</v>
      </c>
    </row>
    <row r="7275" spans="1:11">
      <c r="A7275" s="4">
        <v>42519</v>
      </c>
      <c r="B7275" t="s">
        <v>4940</v>
      </c>
      <c r="C7275" s="5">
        <f>IF($F$2=0," - ",Tabla1[[#This Row],[Base Precio de Lista neto]])</f>
        <v>740.57119999999998</v>
      </c>
      <c r="D7275" s="5">
        <f>IF($F$2=0," - ",Tabla1[[#This Row],[Base Precio de Lista neto]]*(1-$F$2))</f>
        <v>518.39983999999993</v>
      </c>
      <c r="E7275" s="5">
        <f>IF($F$2=0," - ",Tabla1[[#This Row],[Base para Mejor precio]]*(1-$F$2))</f>
        <v>466.55985599999997</v>
      </c>
      <c r="F7275" s="4" t="s">
        <v>5</v>
      </c>
      <c r="G7275" s="16" t="s">
        <v>6131</v>
      </c>
      <c r="H7275" s="5">
        <f>IFERROR(IF($F$3=0,"-",Tabla1[[#This Row],[Precio de Cliente neto]]*(1+$F$3)),"-")</f>
        <v>777.59975999999983</v>
      </c>
      <c r="I7275" s="5">
        <v>740.57119999999998</v>
      </c>
      <c r="J7275" s="5">
        <v>666.51408000000004</v>
      </c>
      <c r="K7275" s="26">
        <v>0.21</v>
      </c>
    </row>
    <row r="7276" spans="1:11">
      <c r="A7276" s="4">
        <v>42520</v>
      </c>
      <c r="B7276" t="s">
        <v>4941</v>
      </c>
      <c r="C7276" s="5">
        <f>IF($F$2=0," - ",Tabla1[[#This Row],[Base Precio de Lista neto]])</f>
        <v>4.1147</v>
      </c>
      <c r="D7276" s="5">
        <f>IF($F$2=0," - ",Tabla1[[#This Row],[Base Precio de Lista neto]]*(1-$F$2))</f>
        <v>2.88029</v>
      </c>
      <c r="E7276" s="5">
        <f>IF($F$2=0," - ",Tabla1[[#This Row],[Base para Mejor precio]]*(1-$F$2))</f>
        <v>2.5922609999999997</v>
      </c>
      <c r="F7276" s="4" t="s">
        <v>4</v>
      </c>
      <c r="G7276" s="16" t="s">
        <v>6131</v>
      </c>
      <c r="H7276" s="5">
        <f>IFERROR(IF($F$3=0,"-",Tabla1[[#This Row],[Precio de Cliente neto]]*(1+$F$3)),"-")</f>
        <v>4.3204349999999998</v>
      </c>
      <c r="I7276" s="5">
        <v>4.1147</v>
      </c>
      <c r="J7276" s="5">
        <v>3.70323</v>
      </c>
      <c r="K7276" s="26">
        <v>0.21</v>
      </c>
    </row>
    <row r="7277" spans="1:11">
      <c r="A7277" s="4">
        <v>42521</v>
      </c>
      <c r="B7277" t="s">
        <v>4942</v>
      </c>
      <c r="C7277" s="5">
        <f>IF($F$2=0," - ",Tabla1[[#This Row],[Base Precio de Lista neto]])</f>
        <v>6.5067000000000004</v>
      </c>
      <c r="D7277" s="5">
        <f>IF($F$2=0," - ",Tabla1[[#This Row],[Base Precio de Lista neto]]*(1-$F$2))</f>
        <v>4.5546899999999999</v>
      </c>
      <c r="E7277" s="5">
        <f>IF($F$2=0," - ",Tabla1[[#This Row],[Base para Mejor precio]]*(1-$F$2))</f>
        <v>4.0992209999999991</v>
      </c>
      <c r="F7277" s="4" t="s">
        <v>4</v>
      </c>
      <c r="G7277" s="16" t="s">
        <v>6131</v>
      </c>
      <c r="H7277" s="5">
        <f>IFERROR(IF($F$3=0,"-",Tabla1[[#This Row],[Precio de Cliente neto]]*(1+$F$3)),"-")</f>
        <v>6.8320349999999994</v>
      </c>
      <c r="I7277" s="5">
        <v>6.5067000000000004</v>
      </c>
      <c r="J7277" s="5">
        <v>5.8560299999999996</v>
      </c>
      <c r="K7277" s="26">
        <v>0.21</v>
      </c>
    </row>
    <row r="7278" spans="1:11">
      <c r="A7278" s="4">
        <v>42522</v>
      </c>
      <c r="B7278" t="s">
        <v>4943</v>
      </c>
      <c r="C7278" s="5">
        <f>IF($F$2=0," - ",Tabla1[[#This Row],[Base Precio de Lista neto]])</f>
        <v>6.6702000000000004</v>
      </c>
      <c r="D7278" s="5">
        <f>IF($F$2=0," - ",Tabla1[[#This Row],[Base Precio de Lista neto]]*(1-$F$2))</f>
        <v>4.6691399999999996</v>
      </c>
      <c r="E7278" s="5">
        <f>IF($F$2=0," - ",Tabla1[[#This Row],[Base para Mejor precio]]*(1-$F$2))</f>
        <v>4.2022259999999996</v>
      </c>
      <c r="F7278" s="4" t="s">
        <v>4</v>
      </c>
      <c r="G7278" s="16" t="s">
        <v>6131</v>
      </c>
      <c r="H7278" s="5">
        <f>IFERROR(IF($F$3=0,"-",Tabla1[[#This Row],[Precio de Cliente neto]]*(1+$F$3)),"-")</f>
        <v>7.0037099999999999</v>
      </c>
      <c r="I7278" s="5">
        <v>6.6702000000000004</v>
      </c>
      <c r="J7278" s="5">
        <v>6.0031800000000004</v>
      </c>
      <c r="K7278" s="26">
        <v>0.21</v>
      </c>
    </row>
    <row r="7279" spans="1:11">
      <c r="A7279" s="4">
        <v>42523</v>
      </c>
      <c r="B7279" t="s">
        <v>4944</v>
      </c>
      <c r="C7279" s="5">
        <f>IF($F$2=0," - ",Tabla1[[#This Row],[Base Precio de Lista neto]])</f>
        <v>2110.0100000000002</v>
      </c>
      <c r="D7279" s="5">
        <f>IF($F$2=0," - ",Tabla1[[#This Row],[Base Precio de Lista neto]]*(1-$F$2))</f>
        <v>1477.0070000000001</v>
      </c>
      <c r="E7279" s="5">
        <f>IF($F$2=0," - ",Tabla1[[#This Row],[Base para Mejor precio]]*(1-$F$2))</f>
        <v>1329.3063</v>
      </c>
      <c r="F7279" s="4" t="s">
        <v>6</v>
      </c>
      <c r="G7279" s="16" t="s">
        <v>6131</v>
      </c>
      <c r="H7279" s="5">
        <f>IFERROR(IF($F$3=0,"-",Tabla1[[#This Row],[Precio de Cliente neto]]*(1+$F$3)),"-")</f>
        <v>2215.5105000000003</v>
      </c>
      <c r="I7279" s="5">
        <v>2110.0100000000002</v>
      </c>
      <c r="J7279" s="5">
        <v>1899.009</v>
      </c>
      <c r="K7279" s="26">
        <v>0.21</v>
      </c>
    </row>
    <row r="7280" spans="1:11">
      <c r="A7280" s="4">
        <v>42524</v>
      </c>
      <c r="B7280" t="s">
        <v>4945</v>
      </c>
      <c r="C7280" s="5">
        <f>IF($F$2=0," - ",Tabla1[[#This Row],[Base Precio de Lista neto]])</f>
        <v>1736.096</v>
      </c>
      <c r="D7280" s="5">
        <f>IF($F$2=0," - ",Tabla1[[#This Row],[Base Precio de Lista neto]]*(1-$F$2))</f>
        <v>1215.2672</v>
      </c>
      <c r="E7280" s="5">
        <f>IF($F$2=0," - ",Tabla1[[#This Row],[Base para Mejor precio]]*(1-$F$2))</f>
        <v>1093.7404799999999</v>
      </c>
      <c r="F7280" s="4" t="s">
        <v>6</v>
      </c>
      <c r="G7280" s="16" t="s">
        <v>6131</v>
      </c>
      <c r="H7280" s="5">
        <f>IFERROR(IF($F$3=0,"-",Tabla1[[#This Row],[Precio de Cliente neto]]*(1+$F$3)),"-")</f>
        <v>1822.9007999999999</v>
      </c>
      <c r="I7280" s="5">
        <v>1736.096</v>
      </c>
      <c r="J7280" s="5">
        <v>1562.4864</v>
      </c>
      <c r="K7280" s="26">
        <v>0.21</v>
      </c>
    </row>
    <row r="7281" spans="1:11">
      <c r="A7281" s="4">
        <v>42560</v>
      </c>
      <c r="B7281" t="s">
        <v>4946</v>
      </c>
      <c r="C7281" s="5">
        <f>IF($F$2=0," - ",Tabla1[[#This Row],[Base Precio de Lista neto]])</f>
        <v>722.73009999999999</v>
      </c>
      <c r="D7281" s="5">
        <f>IF($F$2=0," - ",Tabla1[[#This Row],[Base Precio de Lista neto]]*(1-$F$2))</f>
        <v>505.91106999999994</v>
      </c>
      <c r="E7281" s="5">
        <f>IF($F$2=0," - ",Tabla1[[#This Row],[Base para Mejor precio]]*(1-$F$2))</f>
        <v>455.31996299999997</v>
      </c>
      <c r="F7281" s="4" t="s">
        <v>6</v>
      </c>
      <c r="G7281" s="16" t="s">
        <v>6131</v>
      </c>
      <c r="H7281" s="5">
        <f>IFERROR(IF($F$3=0,"-",Tabla1[[#This Row],[Precio de Cliente neto]]*(1+$F$3)),"-")</f>
        <v>758.86660499999994</v>
      </c>
      <c r="I7281" s="5">
        <v>722.73009999999999</v>
      </c>
      <c r="J7281" s="5">
        <v>650.45708999999999</v>
      </c>
      <c r="K7281" s="26">
        <v>0.21</v>
      </c>
    </row>
    <row r="7282" spans="1:11">
      <c r="A7282" s="4">
        <v>42561</v>
      </c>
      <c r="B7282" t="s">
        <v>4947</v>
      </c>
      <c r="C7282" s="5">
        <f>IF($F$2=0," - ",Tabla1[[#This Row],[Base Precio de Lista neto]])</f>
        <v>1500.2843</v>
      </c>
      <c r="D7282" s="5">
        <f>IF($F$2=0," - ",Tabla1[[#This Row],[Base Precio de Lista neto]]*(1-$F$2))</f>
        <v>1050.19901</v>
      </c>
      <c r="E7282" s="5">
        <f>IF($F$2=0," - ",Tabla1[[#This Row],[Base para Mejor precio]]*(1-$F$2))</f>
        <v>945.17910899999993</v>
      </c>
      <c r="F7282" s="4" t="s">
        <v>6</v>
      </c>
      <c r="G7282" s="16" t="s">
        <v>6131</v>
      </c>
      <c r="H7282" s="5">
        <f>IFERROR(IF($F$3=0,"-",Tabla1[[#This Row],[Precio de Cliente neto]]*(1+$F$3)),"-")</f>
        <v>1575.298515</v>
      </c>
      <c r="I7282" s="5">
        <v>1500.2843</v>
      </c>
      <c r="J7282" s="5">
        <v>1350.25587</v>
      </c>
      <c r="K7282" s="26">
        <v>0.21</v>
      </c>
    </row>
    <row r="7283" spans="1:11">
      <c r="A7283" s="4">
        <v>42562</v>
      </c>
      <c r="B7283" t="s">
        <v>4948</v>
      </c>
      <c r="C7283" s="5">
        <f>IF($F$2=0," - ",Tabla1[[#This Row],[Base Precio de Lista neto]])</f>
        <v>787.30539999999996</v>
      </c>
      <c r="D7283" s="5">
        <f>IF($F$2=0," - ",Tabla1[[#This Row],[Base Precio de Lista neto]]*(1-$F$2))</f>
        <v>551.11377999999991</v>
      </c>
      <c r="E7283" s="5">
        <f>IF($F$2=0," - ",Tabla1[[#This Row],[Base para Mejor precio]]*(1-$F$2))</f>
        <v>496.0024019999999</v>
      </c>
      <c r="F7283" s="4" t="s">
        <v>6</v>
      </c>
      <c r="G7283" s="16" t="s">
        <v>6131</v>
      </c>
      <c r="H7283" s="5">
        <f>IFERROR(IF($F$3=0,"-",Tabla1[[#This Row],[Precio de Cliente neto]]*(1+$F$3)),"-")</f>
        <v>826.67066999999986</v>
      </c>
      <c r="I7283" s="5">
        <v>787.30539999999996</v>
      </c>
      <c r="J7283" s="5">
        <v>708.57485999999994</v>
      </c>
      <c r="K7283" s="26">
        <v>0.21</v>
      </c>
    </row>
    <row r="7284" spans="1:11">
      <c r="A7284" s="4">
        <v>42563</v>
      </c>
      <c r="B7284" t="s">
        <v>4949</v>
      </c>
      <c r="C7284" s="5">
        <f>IF($F$2=0," - ",Tabla1[[#This Row],[Base Precio de Lista neto]])</f>
        <v>1616.1684</v>
      </c>
      <c r="D7284" s="5">
        <f>IF($F$2=0," - ",Tabla1[[#This Row],[Base Precio de Lista neto]]*(1-$F$2))</f>
        <v>1131.3178799999998</v>
      </c>
      <c r="E7284" s="5">
        <f>IF($F$2=0," - ",Tabla1[[#This Row],[Base para Mejor precio]]*(1-$F$2))</f>
        <v>1018.186092</v>
      </c>
      <c r="F7284" s="4" t="s">
        <v>6</v>
      </c>
      <c r="G7284" s="16" t="s">
        <v>6131</v>
      </c>
      <c r="H7284" s="5">
        <f>IFERROR(IF($F$3=0,"-",Tabla1[[#This Row],[Precio de Cliente neto]]*(1+$F$3)),"-")</f>
        <v>1696.9768199999999</v>
      </c>
      <c r="I7284" s="5">
        <v>1616.1684</v>
      </c>
      <c r="J7284" s="5">
        <v>1454.5515600000001</v>
      </c>
      <c r="K7284" s="26">
        <v>0.21</v>
      </c>
    </row>
    <row r="7285" spans="1:11">
      <c r="A7285" s="4">
        <v>42564</v>
      </c>
      <c r="B7285" t="s">
        <v>4950</v>
      </c>
      <c r="C7285" s="5">
        <f>IF($F$2=0," - ",Tabla1[[#This Row],[Base Precio de Lista neto]])</f>
        <v>753.69029999999998</v>
      </c>
      <c r="D7285" s="5">
        <f>IF($F$2=0," - ",Tabla1[[#This Row],[Base Precio de Lista neto]]*(1-$F$2))</f>
        <v>527.58321000000001</v>
      </c>
      <c r="E7285" s="5">
        <f>IF($F$2=0," - ",Tabla1[[#This Row],[Base para Mejor precio]]*(1-$F$2))</f>
        <v>474.82488899999998</v>
      </c>
      <c r="F7285" s="4" t="s">
        <v>6</v>
      </c>
      <c r="G7285" s="16" t="s">
        <v>6131</v>
      </c>
      <c r="H7285" s="5">
        <f>IFERROR(IF($F$3=0,"-",Tabla1[[#This Row],[Precio de Cliente neto]]*(1+$F$3)),"-")</f>
        <v>791.37481500000001</v>
      </c>
      <c r="I7285" s="5">
        <v>753.69029999999998</v>
      </c>
      <c r="J7285" s="5">
        <v>678.32127000000003</v>
      </c>
      <c r="K7285" s="26">
        <v>0.21</v>
      </c>
    </row>
    <row r="7286" spans="1:11">
      <c r="A7286" s="4">
        <v>42565</v>
      </c>
      <c r="B7286" t="s">
        <v>4951</v>
      </c>
      <c r="C7286" s="5">
        <f>IF($F$2=0," - ",Tabla1[[#This Row],[Base Precio de Lista neto]])</f>
        <v>1556.8993</v>
      </c>
      <c r="D7286" s="5">
        <f>IF($F$2=0," - ",Tabla1[[#This Row],[Base Precio de Lista neto]]*(1-$F$2))</f>
        <v>1089.82951</v>
      </c>
      <c r="E7286" s="5">
        <f>IF($F$2=0," - ",Tabla1[[#This Row],[Base para Mejor precio]]*(1-$F$2))</f>
        <v>980.84655899999996</v>
      </c>
      <c r="F7286" s="4" t="s">
        <v>6</v>
      </c>
      <c r="G7286" s="16" t="s">
        <v>6131</v>
      </c>
      <c r="H7286" s="5">
        <f>IFERROR(IF($F$3=0,"-",Tabla1[[#This Row],[Precio de Cliente neto]]*(1+$F$3)),"-")</f>
        <v>1634.744265</v>
      </c>
      <c r="I7286" s="5">
        <v>1556.8993</v>
      </c>
      <c r="J7286" s="5">
        <v>1401.20937</v>
      </c>
      <c r="K7286" s="26">
        <v>0.21</v>
      </c>
    </row>
    <row r="7287" spans="1:11">
      <c r="A7287" s="4">
        <v>42566</v>
      </c>
      <c r="B7287" t="s">
        <v>4952</v>
      </c>
      <c r="C7287" s="5">
        <f>IF($F$2=0," - ",Tabla1[[#This Row],[Base Precio de Lista neto]])</f>
        <v>2058.9481000000001</v>
      </c>
      <c r="D7287" s="5">
        <f>IF($F$2=0," - ",Tabla1[[#This Row],[Base Precio de Lista neto]]*(1-$F$2))</f>
        <v>1441.26367</v>
      </c>
      <c r="E7287" s="5">
        <f>IF($F$2=0," - ",Tabla1[[#This Row],[Base para Mejor precio]]*(1-$F$2))</f>
        <v>1297.137303</v>
      </c>
      <c r="F7287" s="4" t="s">
        <v>6</v>
      </c>
      <c r="G7287" s="16" t="s">
        <v>6131</v>
      </c>
      <c r="H7287" s="5">
        <f>IFERROR(IF($F$3=0,"-",Tabla1[[#This Row],[Precio de Cliente neto]]*(1+$F$3)),"-")</f>
        <v>2161.895505</v>
      </c>
      <c r="I7287" s="5">
        <v>2058.9481000000001</v>
      </c>
      <c r="J7287" s="5">
        <v>1853.0532900000001</v>
      </c>
      <c r="K7287" s="26">
        <v>0.21</v>
      </c>
    </row>
    <row r="7288" spans="1:11">
      <c r="A7288" s="4">
        <v>42567</v>
      </c>
      <c r="B7288" t="s">
        <v>4953</v>
      </c>
      <c r="C7288" s="5">
        <f>IF($F$2=0," - ",Tabla1[[#This Row],[Base Precio de Lista neto]])</f>
        <v>2232.6179000000002</v>
      </c>
      <c r="D7288" s="5">
        <f>IF($F$2=0," - ",Tabla1[[#This Row],[Base Precio de Lista neto]]*(1-$F$2))</f>
        <v>1562.8325300000001</v>
      </c>
      <c r="E7288" s="5">
        <f>IF($F$2=0," - ",Tabla1[[#This Row],[Base para Mejor precio]]*(1-$F$2))</f>
        <v>1406.5492769999998</v>
      </c>
      <c r="F7288" s="4" t="s">
        <v>6</v>
      </c>
      <c r="G7288" s="16" t="s">
        <v>6131</v>
      </c>
      <c r="H7288" s="5">
        <f>IFERROR(IF($F$3=0,"-",Tabla1[[#This Row],[Precio de Cliente neto]]*(1+$F$3)),"-")</f>
        <v>2344.2487950000004</v>
      </c>
      <c r="I7288" s="5">
        <v>2232.6179000000002</v>
      </c>
      <c r="J7288" s="5">
        <v>2009.3561099999999</v>
      </c>
      <c r="K7288" s="26">
        <v>0.21</v>
      </c>
    </row>
    <row r="7289" spans="1:11">
      <c r="A7289" s="4">
        <v>42568</v>
      </c>
      <c r="B7289" t="s">
        <v>4954</v>
      </c>
      <c r="C7289" s="5">
        <f>IF($F$2=0," - ",Tabla1[[#This Row],[Base Precio de Lista neto]])</f>
        <v>1491.2660000000001</v>
      </c>
      <c r="D7289" s="5">
        <f>IF($F$2=0," - ",Tabla1[[#This Row],[Base Precio de Lista neto]]*(1-$F$2))</f>
        <v>1043.8861999999999</v>
      </c>
      <c r="E7289" s="5">
        <f>IF($F$2=0," - ",Tabla1[[#This Row],[Base para Mejor precio]]*(1-$F$2))</f>
        <v>939.49757999999997</v>
      </c>
      <c r="F7289" s="4" t="s">
        <v>6</v>
      </c>
      <c r="G7289" s="16" t="s">
        <v>6131</v>
      </c>
      <c r="H7289" s="5">
        <f>IFERROR(IF($F$3=0,"-",Tabla1[[#This Row],[Precio de Cliente neto]]*(1+$F$3)),"-")</f>
        <v>1565.8292999999999</v>
      </c>
      <c r="I7289" s="5">
        <v>1491.2660000000001</v>
      </c>
      <c r="J7289" s="5">
        <v>1342.1394</v>
      </c>
      <c r="K7289" s="26">
        <v>0.21</v>
      </c>
    </row>
    <row r="7290" spans="1:11">
      <c r="A7290" s="4">
        <v>42569</v>
      </c>
      <c r="B7290" t="s">
        <v>4955</v>
      </c>
      <c r="C7290" s="5">
        <f>IF($F$2=0," - ",Tabla1[[#This Row],[Base Precio de Lista neto]])</f>
        <v>256.55930000000001</v>
      </c>
      <c r="D7290" s="5">
        <f>IF($F$2=0," - ",Tabla1[[#This Row],[Base Precio de Lista neto]]*(1-$F$2))</f>
        <v>179.59151</v>
      </c>
      <c r="E7290" s="5">
        <f>IF($F$2=0," - ",Tabla1[[#This Row],[Base para Mejor precio]]*(1-$F$2))</f>
        <v>161.63235899999998</v>
      </c>
      <c r="F7290" s="4" t="s">
        <v>6</v>
      </c>
      <c r="G7290" s="16" t="s">
        <v>6131</v>
      </c>
      <c r="H7290" s="5">
        <f>IFERROR(IF($F$3=0,"-",Tabla1[[#This Row],[Precio de Cliente neto]]*(1+$F$3)),"-")</f>
        <v>269.38726500000001</v>
      </c>
      <c r="I7290" s="5">
        <v>256.55930000000001</v>
      </c>
      <c r="J7290" s="5">
        <v>230.90337</v>
      </c>
      <c r="K7290" s="26">
        <v>0.21</v>
      </c>
    </row>
    <row r="7291" spans="1:11">
      <c r="A7291" s="4">
        <v>42600</v>
      </c>
      <c r="B7291" t="s">
        <v>4956</v>
      </c>
      <c r="C7291" s="5">
        <f>IF($F$2=0," - ",Tabla1[[#This Row],[Base Precio de Lista neto]])</f>
        <v>1366.0553</v>
      </c>
      <c r="D7291" s="5">
        <f>IF($F$2=0," - ",Tabla1[[#This Row],[Base Precio de Lista neto]]*(1-$F$2))</f>
        <v>956.23870999999997</v>
      </c>
      <c r="E7291" s="5">
        <f>IF($F$2=0," - ",Tabla1[[#This Row],[Base para Mejor precio]]*(1-$F$2))</f>
        <v>860.61483899999996</v>
      </c>
      <c r="F7291" s="4" t="s">
        <v>6</v>
      </c>
      <c r="G7291" s="16" t="s">
        <v>6131</v>
      </c>
      <c r="H7291" s="5">
        <f>IFERROR(IF($F$3=0,"-",Tabla1[[#This Row],[Precio de Cliente neto]]*(1+$F$3)),"-")</f>
        <v>1434.3580649999999</v>
      </c>
      <c r="I7291" s="5">
        <v>1366.0553</v>
      </c>
      <c r="J7291" s="5">
        <v>1229.4497699999999</v>
      </c>
      <c r="K7291" s="26">
        <v>0.21</v>
      </c>
    </row>
    <row r="7292" spans="1:11">
      <c r="A7292" s="4">
        <v>42601</v>
      </c>
      <c r="B7292" t="s">
        <v>4957</v>
      </c>
      <c r="C7292" s="5">
        <f>IF($F$2=0," - ",Tabla1[[#This Row],[Base Precio de Lista neto]])</f>
        <v>1587.7787000000001</v>
      </c>
      <c r="D7292" s="5">
        <f>IF($F$2=0," - ",Tabla1[[#This Row],[Base Precio de Lista neto]]*(1-$F$2))</f>
        <v>1111.4450899999999</v>
      </c>
      <c r="E7292" s="5">
        <f>IF($F$2=0," - ",Tabla1[[#This Row],[Base para Mejor precio]]*(1-$F$2))</f>
        <v>1000.3005809999999</v>
      </c>
      <c r="F7292" s="4" t="s">
        <v>6</v>
      </c>
      <c r="G7292" s="16" t="s">
        <v>6131</v>
      </c>
      <c r="H7292" s="5">
        <f>IFERROR(IF($F$3=0,"-",Tabla1[[#This Row],[Precio de Cliente neto]]*(1+$F$3)),"-")</f>
        <v>1667.1676349999998</v>
      </c>
      <c r="I7292" s="5">
        <v>1587.7787000000001</v>
      </c>
      <c r="J7292" s="5">
        <v>1429.00083</v>
      </c>
      <c r="K7292" s="26">
        <v>0.21</v>
      </c>
    </row>
    <row r="7293" spans="1:11">
      <c r="A7293" s="4">
        <v>42602</v>
      </c>
      <c r="B7293" t="s">
        <v>4958</v>
      </c>
      <c r="C7293" s="5">
        <f>IF($F$2=0," - ",Tabla1[[#This Row],[Base Precio de Lista neto]])</f>
        <v>12022.669599999999</v>
      </c>
      <c r="D7293" s="5">
        <f>IF($F$2=0," - ",Tabla1[[#This Row],[Base Precio de Lista neto]]*(1-$F$2))</f>
        <v>8415.8687199999986</v>
      </c>
      <c r="E7293" s="5">
        <f>IF($F$2=0," - ",Tabla1[[#This Row],[Base para Mejor precio]]*(1-$F$2))</f>
        <v>7574.2818479999996</v>
      </c>
      <c r="F7293" s="4" t="s">
        <v>6</v>
      </c>
      <c r="G7293" s="16" t="s">
        <v>6131</v>
      </c>
      <c r="H7293" s="5">
        <f>IFERROR(IF($F$3=0,"-",Tabla1[[#This Row],[Precio de Cliente neto]]*(1+$F$3)),"-")</f>
        <v>12623.803079999998</v>
      </c>
      <c r="I7293" s="5">
        <v>12022.669599999999</v>
      </c>
      <c r="J7293" s="5">
        <v>10820.40264</v>
      </c>
      <c r="K7293" s="26">
        <v>0.21</v>
      </c>
    </row>
    <row r="7294" spans="1:11">
      <c r="A7294" s="4">
        <v>42603</v>
      </c>
      <c r="B7294" t="s">
        <v>4959</v>
      </c>
      <c r="C7294" s="5">
        <f>IF($F$2=0," - ",Tabla1[[#This Row],[Base Precio de Lista neto]])</f>
        <v>9247.2270000000008</v>
      </c>
      <c r="D7294" s="5">
        <f>IF($F$2=0," - ",Tabla1[[#This Row],[Base Precio de Lista neto]]*(1-$F$2))</f>
        <v>6473.0589</v>
      </c>
      <c r="E7294" s="5">
        <f>IF($F$2=0," - ",Tabla1[[#This Row],[Base para Mejor precio]]*(1-$F$2))</f>
        <v>5825.7530100000004</v>
      </c>
      <c r="F7294" s="4" t="s">
        <v>6</v>
      </c>
      <c r="G7294" s="16" t="s">
        <v>6131</v>
      </c>
      <c r="H7294" s="5">
        <f>IFERROR(IF($F$3=0,"-",Tabla1[[#This Row],[Precio de Cliente neto]]*(1+$F$3)),"-")</f>
        <v>9709.58835</v>
      </c>
      <c r="I7294" s="5">
        <v>9247.2270000000008</v>
      </c>
      <c r="J7294" s="5">
        <v>8322.5043000000005</v>
      </c>
      <c r="K7294" s="26">
        <v>0.21</v>
      </c>
    </row>
    <row r="7295" spans="1:11">
      <c r="A7295" s="4">
        <v>42604</v>
      </c>
      <c r="B7295" t="s">
        <v>4960</v>
      </c>
      <c r="C7295" s="5">
        <f>IF($F$2=0," - ",Tabla1[[#This Row],[Base Precio de Lista neto]])</f>
        <v>8218.7461000000003</v>
      </c>
      <c r="D7295" s="5">
        <f>IF($F$2=0," - ",Tabla1[[#This Row],[Base Precio de Lista neto]]*(1-$F$2))</f>
        <v>5753.1222699999998</v>
      </c>
      <c r="E7295" s="5">
        <f>IF($F$2=0," - ",Tabla1[[#This Row],[Base para Mejor precio]]*(1-$F$2))</f>
        <v>5177.8100430000004</v>
      </c>
      <c r="F7295" s="4" t="s">
        <v>6</v>
      </c>
      <c r="G7295" s="16" t="s">
        <v>6131</v>
      </c>
      <c r="H7295" s="5">
        <f>IFERROR(IF($F$3=0,"-",Tabla1[[#This Row],[Precio de Cliente neto]]*(1+$F$3)),"-")</f>
        <v>8629.6834049999998</v>
      </c>
      <c r="I7295" s="5">
        <v>8218.7461000000003</v>
      </c>
      <c r="J7295" s="5">
        <v>7396.8714900000004</v>
      </c>
      <c r="K7295" s="26">
        <v>0.21</v>
      </c>
    </row>
    <row r="7296" spans="1:11">
      <c r="A7296" s="4">
        <v>42605</v>
      </c>
      <c r="B7296" t="s">
        <v>4961</v>
      </c>
      <c r="C7296" s="5">
        <f>IF($F$2=0," - ",Tabla1[[#This Row],[Base Precio de Lista neto]])</f>
        <v>5259.8661000000002</v>
      </c>
      <c r="D7296" s="5">
        <f>IF($F$2=0," - ",Tabla1[[#This Row],[Base Precio de Lista neto]]*(1-$F$2))</f>
        <v>3681.9062699999999</v>
      </c>
      <c r="E7296" s="5">
        <f>IF($F$2=0," - ",Tabla1[[#This Row],[Base para Mejor precio]]*(1-$F$2))</f>
        <v>3313.715643</v>
      </c>
      <c r="F7296" s="4" t="s">
        <v>6</v>
      </c>
      <c r="G7296" s="16" t="s">
        <v>6131</v>
      </c>
      <c r="H7296" s="5">
        <f>IFERROR(IF($F$3=0,"-",Tabla1[[#This Row],[Precio de Cliente neto]]*(1+$F$3)),"-")</f>
        <v>5522.8594050000002</v>
      </c>
      <c r="I7296" s="5">
        <v>5259.8661000000002</v>
      </c>
      <c r="J7296" s="5">
        <v>4733.8794900000003</v>
      </c>
      <c r="K7296" s="26">
        <v>0.21</v>
      </c>
    </row>
    <row r="7297" spans="1:11">
      <c r="A7297" s="4">
        <v>42606</v>
      </c>
      <c r="B7297" t="s">
        <v>4962</v>
      </c>
      <c r="C7297" s="5">
        <f>IF($F$2=0," - ",Tabla1[[#This Row],[Base Precio de Lista neto]])</f>
        <v>6520.4233000000004</v>
      </c>
      <c r="D7297" s="5">
        <f>IF($F$2=0," - ",Tabla1[[#This Row],[Base Precio de Lista neto]]*(1-$F$2))</f>
        <v>4564.2963099999997</v>
      </c>
      <c r="E7297" s="5">
        <f>IF($F$2=0," - ",Tabla1[[#This Row],[Base para Mejor precio]]*(1-$F$2))</f>
        <v>4107.8666789999997</v>
      </c>
      <c r="F7297" s="4" t="s">
        <v>6</v>
      </c>
      <c r="G7297" s="16" t="s">
        <v>6131</v>
      </c>
      <c r="H7297" s="5">
        <f>IFERROR(IF($F$3=0,"-",Tabla1[[#This Row],[Precio de Cliente neto]]*(1+$F$3)),"-")</f>
        <v>6846.4444649999996</v>
      </c>
      <c r="I7297" s="5">
        <v>6520.4233000000004</v>
      </c>
      <c r="J7297" s="5">
        <v>5868.3809700000002</v>
      </c>
      <c r="K7297" s="26">
        <v>0.21</v>
      </c>
    </row>
    <row r="7298" spans="1:11">
      <c r="A7298" s="4">
        <v>42607</v>
      </c>
      <c r="B7298" t="s">
        <v>4963</v>
      </c>
      <c r="C7298" s="5">
        <f>IF($F$2=0," - ",Tabla1[[#This Row],[Base Precio de Lista neto]])</f>
        <v>10473.0141</v>
      </c>
      <c r="D7298" s="5">
        <f>IF($F$2=0," - ",Tabla1[[#This Row],[Base Precio de Lista neto]]*(1-$F$2))</f>
        <v>7331.1098699999993</v>
      </c>
      <c r="E7298" s="5">
        <f>IF($F$2=0," - ",Tabla1[[#This Row],[Base para Mejor precio]]*(1-$F$2))</f>
        <v>6597.9988830000002</v>
      </c>
      <c r="F7298" s="4" t="s">
        <v>6</v>
      </c>
      <c r="G7298" s="16" t="s">
        <v>6131</v>
      </c>
      <c r="H7298" s="5">
        <f>IFERROR(IF($F$3=0,"-",Tabla1[[#This Row],[Precio de Cliente neto]]*(1+$F$3)),"-")</f>
        <v>10996.664804999999</v>
      </c>
      <c r="I7298" s="5">
        <v>10473.0141</v>
      </c>
      <c r="J7298" s="5">
        <v>9425.7126900000003</v>
      </c>
      <c r="K7298" s="26">
        <v>0.21</v>
      </c>
    </row>
    <row r="7299" spans="1:11">
      <c r="A7299" s="4">
        <v>42608</v>
      </c>
      <c r="B7299" t="s">
        <v>4964</v>
      </c>
      <c r="C7299" s="5">
        <f>IF($F$2=0," - ",Tabla1[[#This Row],[Base Precio de Lista neto]])</f>
        <v>9190.0095999999994</v>
      </c>
      <c r="D7299" s="5">
        <f>IF($F$2=0," - ",Tabla1[[#This Row],[Base Precio de Lista neto]]*(1-$F$2))</f>
        <v>6433.0067199999994</v>
      </c>
      <c r="E7299" s="5">
        <f>IF($F$2=0," - ",Tabla1[[#This Row],[Base para Mejor precio]]*(1-$F$2))</f>
        <v>5789.706048</v>
      </c>
      <c r="F7299" s="4" t="s">
        <v>6</v>
      </c>
      <c r="G7299" s="16" t="s">
        <v>6131</v>
      </c>
      <c r="H7299" s="5">
        <f>IFERROR(IF($F$3=0,"-",Tabla1[[#This Row],[Precio de Cliente neto]]*(1+$F$3)),"-")</f>
        <v>9649.51008</v>
      </c>
      <c r="I7299" s="5">
        <v>9190.0095999999994</v>
      </c>
      <c r="J7299" s="5">
        <v>8271.00864</v>
      </c>
      <c r="K7299" s="26">
        <v>0.21</v>
      </c>
    </row>
    <row r="7300" spans="1:11">
      <c r="A7300" s="4">
        <v>42609</v>
      </c>
      <c r="B7300" t="s">
        <v>4965</v>
      </c>
      <c r="C7300" s="5">
        <f>IF($F$2=0," - ",Tabla1[[#This Row],[Base Precio de Lista neto]])</f>
        <v>8619.2518</v>
      </c>
      <c r="D7300" s="5">
        <f>IF($F$2=0," - ",Tabla1[[#This Row],[Base Precio de Lista neto]]*(1-$F$2))</f>
        <v>6033.4762599999995</v>
      </c>
      <c r="E7300" s="5">
        <f>IF($F$2=0," - ",Tabla1[[#This Row],[Base para Mejor precio]]*(1-$F$2))</f>
        <v>5430.1286339999997</v>
      </c>
      <c r="F7300" s="4" t="s">
        <v>6</v>
      </c>
      <c r="G7300" s="16" t="s">
        <v>6131</v>
      </c>
      <c r="H7300" s="5">
        <f>IFERROR(IF($F$3=0,"-",Tabla1[[#This Row],[Precio de Cliente neto]]*(1+$F$3)),"-")</f>
        <v>9050.2143899999992</v>
      </c>
      <c r="I7300" s="5">
        <v>8619.2518</v>
      </c>
      <c r="J7300" s="5">
        <v>7757.3266199999998</v>
      </c>
      <c r="K7300" s="26">
        <v>0.21</v>
      </c>
    </row>
    <row r="7301" spans="1:11">
      <c r="A7301" s="4">
        <v>42699</v>
      </c>
      <c r="B7301" t="s">
        <v>4966</v>
      </c>
      <c r="C7301" s="5">
        <f>IF($F$2=0," - ",Tabla1[[#This Row],[Base Precio de Lista neto]])</f>
        <v>2301.4904999999999</v>
      </c>
      <c r="D7301" s="5">
        <f>IF($F$2=0," - ",Tabla1[[#This Row],[Base Precio de Lista neto]]*(1-$F$2))</f>
        <v>1611.0433499999999</v>
      </c>
      <c r="E7301" s="5">
        <f>IF($F$2=0," - ",Tabla1[[#This Row],[Base para Mejor precio]]*(1-$F$2))</f>
        <v>1449.9390149999999</v>
      </c>
      <c r="F7301" s="4" t="s">
        <v>6</v>
      </c>
      <c r="G7301" s="16" t="s">
        <v>6131</v>
      </c>
      <c r="H7301" s="5">
        <f>IFERROR(IF($F$3=0,"-",Tabla1[[#This Row],[Precio de Cliente neto]]*(1+$F$3)),"-")</f>
        <v>2416.5650249999999</v>
      </c>
      <c r="I7301" s="5">
        <v>2301.4904999999999</v>
      </c>
      <c r="J7301" s="5">
        <v>2071.3414499999999</v>
      </c>
      <c r="K7301" s="26">
        <v>0.21</v>
      </c>
    </row>
    <row r="7302" spans="1:11">
      <c r="A7302" s="4">
        <v>42700</v>
      </c>
      <c r="B7302" t="s">
        <v>4967</v>
      </c>
      <c r="C7302" s="5">
        <f>IF($F$2=0," - ",Tabla1[[#This Row],[Base Precio de Lista neto]])</f>
        <v>2375.0511999999999</v>
      </c>
      <c r="D7302" s="5">
        <f>IF($F$2=0," - ",Tabla1[[#This Row],[Base Precio de Lista neto]]*(1-$F$2))</f>
        <v>1662.5358399999998</v>
      </c>
      <c r="E7302" s="5">
        <f>IF($F$2=0," - ",Tabla1[[#This Row],[Base para Mejor precio]]*(1-$F$2))</f>
        <v>1496.282256</v>
      </c>
      <c r="F7302" s="4" t="s">
        <v>6</v>
      </c>
      <c r="G7302" s="16" t="s">
        <v>6131</v>
      </c>
      <c r="H7302" s="5">
        <f>IFERROR(IF($F$3=0,"-",Tabla1[[#This Row],[Precio de Cliente neto]]*(1+$F$3)),"-")</f>
        <v>2493.8037599999998</v>
      </c>
      <c r="I7302" s="5">
        <v>2375.0511999999999</v>
      </c>
      <c r="J7302" s="5">
        <v>2137.5460800000001</v>
      </c>
      <c r="K7302" s="26">
        <v>0.21</v>
      </c>
    </row>
    <row r="7303" spans="1:11">
      <c r="A7303" s="4">
        <v>42701</v>
      </c>
      <c r="B7303" t="s">
        <v>4968</v>
      </c>
      <c r="C7303" s="5">
        <f>IF($F$2=0," - ",Tabla1[[#This Row],[Base Precio de Lista neto]])</f>
        <v>3683.8236999999999</v>
      </c>
      <c r="D7303" s="5">
        <f>IF($F$2=0," - ",Tabla1[[#This Row],[Base Precio de Lista neto]]*(1-$F$2))</f>
        <v>2578.6765899999996</v>
      </c>
      <c r="E7303" s="5">
        <f>IF($F$2=0," - ",Tabla1[[#This Row],[Base para Mejor precio]]*(1-$F$2))</f>
        <v>2320.808931</v>
      </c>
      <c r="F7303" s="4" t="s">
        <v>6</v>
      </c>
      <c r="G7303" s="16" t="s">
        <v>6131</v>
      </c>
      <c r="H7303" s="5">
        <f>IFERROR(IF($F$3=0,"-",Tabla1[[#This Row],[Precio de Cliente neto]]*(1+$F$3)),"-")</f>
        <v>3868.0148849999996</v>
      </c>
      <c r="I7303" s="5">
        <v>3683.8236999999999</v>
      </c>
      <c r="J7303" s="5">
        <v>3315.4413300000001</v>
      </c>
      <c r="K7303" s="26">
        <v>0.21</v>
      </c>
    </row>
    <row r="7304" spans="1:11">
      <c r="A7304" s="4">
        <v>42702</v>
      </c>
      <c r="B7304" t="s">
        <v>4969</v>
      </c>
      <c r="C7304" s="5">
        <f>IF($F$2=0," - ",Tabla1[[#This Row],[Base Precio de Lista neto]])</f>
        <v>3777.5041000000001</v>
      </c>
      <c r="D7304" s="5">
        <f>IF($F$2=0," - ",Tabla1[[#This Row],[Base Precio de Lista neto]]*(1-$F$2))</f>
        <v>2644.2528699999998</v>
      </c>
      <c r="E7304" s="5">
        <f>IF($F$2=0," - ",Tabla1[[#This Row],[Base para Mejor precio]]*(1-$F$2))</f>
        <v>2379.8275829999998</v>
      </c>
      <c r="F7304" s="4" t="s">
        <v>6</v>
      </c>
      <c r="G7304" s="16" t="s">
        <v>6131</v>
      </c>
      <c r="H7304" s="5">
        <f>IFERROR(IF($F$3=0,"-",Tabla1[[#This Row],[Precio de Cliente neto]]*(1+$F$3)),"-")</f>
        <v>3966.3793049999995</v>
      </c>
      <c r="I7304" s="5">
        <v>3777.5041000000001</v>
      </c>
      <c r="J7304" s="5">
        <v>3399.75369</v>
      </c>
      <c r="K7304" s="26">
        <v>0.21</v>
      </c>
    </row>
    <row r="7305" spans="1:11">
      <c r="A7305" s="4">
        <v>42703</v>
      </c>
      <c r="B7305" t="s">
        <v>4970</v>
      </c>
      <c r="C7305" s="5">
        <f>IF($F$2=0," - ",Tabla1[[#This Row],[Base Precio de Lista neto]])</f>
        <v>6913.0174999999999</v>
      </c>
      <c r="D7305" s="5">
        <f>IF($F$2=0," - ",Tabla1[[#This Row],[Base Precio de Lista neto]]*(1-$F$2))</f>
        <v>4839.1122499999992</v>
      </c>
      <c r="E7305" s="5">
        <f>IF($F$2=0," - ",Tabla1[[#This Row],[Base para Mejor precio]]*(1-$F$2))</f>
        <v>4355.2010250000003</v>
      </c>
      <c r="F7305" s="4" t="s">
        <v>6</v>
      </c>
      <c r="G7305" s="16" t="s">
        <v>6131</v>
      </c>
      <c r="H7305" s="5">
        <f>IFERROR(IF($F$3=0,"-",Tabla1[[#This Row],[Precio de Cliente neto]]*(1+$F$3)),"-")</f>
        <v>7258.6683749999993</v>
      </c>
      <c r="I7305" s="5">
        <v>6913.0174999999999</v>
      </c>
      <c r="J7305" s="5">
        <v>6221.7157500000003</v>
      </c>
      <c r="K7305" s="26">
        <v>0.21</v>
      </c>
    </row>
    <row r="7306" spans="1:11">
      <c r="A7306" s="4">
        <v>42704</v>
      </c>
      <c r="B7306" t="s">
        <v>4971</v>
      </c>
      <c r="C7306" s="5">
        <f>IF($F$2=0," - ",Tabla1[[#This Row],[Base Precio de Lista neto]])</f>
        <v>3199.5513999999998</v>
      </c>
      <c r="D7306" s="5">
        <f>IF($F$2=0," - ",Tabla1[[#This Row],[Base Precio de Lista neto]]*(1-$F$2))</f>
        <v>2239.6859799999997</v>
      </c>
      <c r="E7306" s="5">
        <f>IF($F$2=0," - ",Tabla1[[#This Row],[Base para Mejor precio]]*(1-$F$2))</f>
        <v>2015.7173819999998</v>
      </c>
      <c r="F7306" s="4" t="s">
        <v>6</v>
      </c>
      <c r="G7306" s="16" t="s">
        <v>6131</v>
      </c>
      <c r="H7306" s="5">
        <f>IFERROR(IF($F$3=0,"-",Tabla1[[#This Row],[Precio de Cliente neto]]*(1+$F$3)),"-")</f>
        <v>3359.5289699999994</v>
      </c>
      <c r="I7306" s="5">
        <v>3199.5513999999998</v>
      </c>
      <c r="J7306" s="5">
        <v>2879.5962599999998</v>
      </c>
      <c r="K7306" s="26">
        <v>0.21</v>
      </c>
    </row>
    <row r="7307" spans="1:11">
      <c r="A7307" s="4">
        <v>42705</v>
      </c>
      <c r="B7307" t="s">
        <v>9059</v>
      </c>
      <c r="C7307" s="5">
        <f>IF($F$2=0," - ",Tabla1[[#This Row],[Base Precio de Lista neto]])</f>
        <v>1621.9085</v>
      </c>
      <c r="D7307" s="5">
        <f>IF($F$2=0," - ",Tabla1[[#This Row],[Base Precio de Lista neto]]*(1-$F$2))</f>
        <v>1135.3359499999999</v>
      </c>
      <c r="E7307" s="5">
        <f>IF($F$2=0," - ",Tabla1[[#This Row],[Base para Mejor precio]]*(1-$F$2))</f>
        <v>1021.8023549999999</v>
      </c>
      <c r="F7307" s="4" t="s">
        <v>4</v>
      </c>
      <c r="G7307" s="16" t="s">
        <v>6131</v>
      </c>
      <c r="H7307" s="5">
        <f>IFERROR(IF($F$3=0,"-",Tabla1[[#This Row],[Precio de Cliente neto]]*(1+$F$3)),"-")</f>
        <v>1703.003925</v>
      </c>
      <c r="I7307" s="5">
        <v>1621.9085</v>
      </c>
      <c r="J7307" s="5">
        <v>1459.71765</v>
      </c>
      <c r="K7307" s="26">
        <v>0.21</v>
      </c>
    </row>
    <row r="7308" spans="1:11">
      <c r="A7308" s="4">
        <v>42706</v>
      </c>
      <c r="B7308" t="s">
        <v>9060</v>
      </c>
      <c r="C7308" s="5">
        <f>IF($F$2=0," - ",Tabla1[[#This Row],[Base Precio de Lista neto]])</f>
        <v>1619.3045999999999</v>
      </c>
      <c r="D7308" s="5">
        <f>IF($F$2=0," - ",Tabla1[[#This Row],[Base Precio de Lista neto]]*(1-$F$2))</f>
        <v>1133.5132199999998</v>
      </c>
      <c r="E7308" s="5">
        <f>IF($F$2=0," - ",Tabla1[[#This Row],[Base para Mejor precio]]*(1-$F$2))</f>
        <v>1020.1618979999998</v>
      </c>
      <c r="F7308" s="4" t="s">
        <v>4</v>
      </c>
      <c r="G7308" s="16" t="s">
        <v>6131</v>
      </c>
      <c r="H7308" s="5">
        <f>IFERROR(IF($F$3=0,"-",Tabla1[[#This Row],[Precio de Cliente neto]]*(1+$F$3)),"-")</f>
        <v>1700.2698299999997</v>
      </c>
      <c r="I7308" s="5">
        <v>1619.3045999999999</v>
      </c>
      <c r="J7308" s="5">
        <v>1457.3741399999999</v>
      </c>
      <c r="K7308" s="26">
        <v>0.21</v>
      </c>
    </row>
    <row r="7309" spans="1:11">
      <c r="A7309" s="4">
        <v>42707</v>
      </c>
      <c r="B7309" t="s">
        <v>9061</v>
      </c>
      <c r="C7309" s="5">
        <f>IF($F$2=0," - ",Tabla1[[#This Row],[Base Precio de Lista neto]])</f>
        <v>1526.287</v>
      </c>
      <c r="D7309" s="5">
        <f>IF($F$2=0," - ",Tabla1[[#This Row],[Base Precio de Lista neto]]*(1-$F$2))</f>
        <v>1068.4008999999999</v>
      </c>
      <c r="E7309" s="5">
        <f>IF($F$2=0," - ",Tabla1[[#This Row],[Base para Mejor precio]]*(1-$F$2))</f>
        <v>961.56080999999995</v>
      </c>
      <c r="F7309" s="4" t="s">
        <v>4</v>
      </c>
      <c r="G7309" s="16" t="s">
        <v>6131</v>
      </c>
      <c r="H7309" s="5">
        <f>IFERROR(IF($F$3=0,"-",Tabla1[[#This Row],[Precio de Cliente neto]]*(1+$F$3)),"-")</f>
        <v>1602.6013499999999</v>
      </c>
      <c r="I7309" s="5">
        <v>1526.287</v>
      </c>
      <c r="J7309" s="5">
        <v>1373.6583000000001</v>
      </c>
      <c r="K7309" s="26">
        <v>0.21</v>
      </c>
    </row>
    <row r="7310" spans="1:11">
      <c r="A7310" s="4">
        <v>42708</v>
      </c>
      <c r="B7310" t="s">
        <v>9062</v>
      </c>
      <c r="C7310" s="5">
        <f>IF($F$2=0," - ",Tabla1[[#This Row],[Base Precio de Lista neto]])</f>
        <v>1466.021</v>
      </c>
      <c r="D7310" s="5">
        <f>IF($F$2=0," - ",Tabla1[[#This Row],[Base Precio de Lista neto]]*(1-$F$2))</f>
        <v>1026.2147</v>
      </c>
      <c r="E7310" s="5">
        <f>IF($F$2=0," - ",Tabla1[[#This Row],[Base para Mejor precio]]*(1-$F$2))</f>
        <v>923.59322999999983</v>
      </c>
      <c r="F7310" s="4" t="s">
        <v>4</v>
      </c>
      <c r="G7310" s="16" t="s">
        <v>6131</v>
      </c>
      <c r="H7310" s="5">
        <f>IFERROR(IF($F$3=0,"-",Tabla1[[#This Row],[Precio de Cliente neto]]*(1+$F$3)),"-")</f>
        <v>1539.32205</v>
      </c>
      <c r="I7310" s="5">
        <v>1466.021</v>
      </c>
      <c r="J7310" s="5">
        <v>1319.4188999999999</v>
      </c>
      <c r="K7310" s="26">
        <v>0.21</v>
      </c>
    </row>
    <row r="7311" spans="1:11">
      <c r="A7311" s="4">
        <v>42709</v>
      </c>
      <c r="B7311" t="s">
        <v>9063</v>
      </c>
      <c r="C7311" s="5">
        <f>IF($F$2=0," - ",Tabla1[[#This Row],[Base Precio de Lista neto]])</f>
        <v>1443.7489</v>
      </c>
      <c r="D7311" s="5">
        <f>IF($F$2=0," - ",Tabla1[[#This Row],[Base Precio de Lista neto]]*(1-$F$2))</f>
        <v>1010.62423</v>
      </c>
      <c r="E7311" s="5">
        <f>IF($F$2=0," - ",Tabla1[[#This Row],[Base para Mejor precio]]*(1-$F$2))</f>
        <v>909.56180699999993</v>
      </c>
      <c r="F7311" s="4" t="s">
        <v>4</v>
      </c>
      <c r="G7311" s="16" t="s">
        <v>6131</v>
      </c>
      <c r="H7311" s="5">
        <f>IFERROR(IF($F$3=0,"-",Tabla1[[#This Row],[Precio de Cliente neto]]*(1+$F$3)),"-")</f>
        <v>1515.9363450000001</v>
      </c>
      <c r="I7311" s="5">
        <v>1443.7489</v>
      </c>
      <c r="J7311" s="5">
        <v>1299.37401</v>
      </c>
      <c r="K7311" s="26">
        <v>0.21</v>
      </c>
    </row>
    <row r="7312" spans="1:11">
      <c r="A7312" s="4">
        <v>42710</v>
      </c>
      <c r="B7312" t="s">
        <v>4972</v>
      </c>
      <c r="C7312" s="5">
        <f>IF($F$2=0," - ",Tabla1[[#This Row],[Base Precio de Lista neto]])</f>
        <v>971.02710000000002</v>
      </c>
      <c r="D7312" s="5">
        <f>IF($F$2=0," - ",Tabla1[[#This Row],[Base Precio de Lista neto]]*(1-$F$2))</f>
        <v>679.71897000000001</v>
      </c>
      <c r="E7312" s="5">
        <f>IF($F$2=0," - ",Tabla1[[#This Row],[Base para Mejor precio]]*(1-$F$2))</f>
        <v>611.747073</v>
      </c>
      <c r="F7312" s="4" t="s">
        <v>6</v>
      </c>
      <c r="G7312" s="16" t="s">
        <v>6131</v>
      </c>
      <c r="H7312" s="5">
        <f>IFERROR(IF($F$3=0,"-",Tabla1[[#This Row],[Precio de Cliente neto]]*(1+$F$3)),"-")</f>
        <v>1019.5784550000001</v>
      </c>
      <c r="I7312" s="5">
        <v>971.02710000000002</v>
      </c>
      <c r="J7312" s="5">
        <v>873.92439000000002</v>
      </c>
      <c r="K7312" s="26">
        <v>0.21</v>
      </c>
    </row>
    <row r="7313" spans="1:11">
      <c r="A7313" s="4">
        <v>42711</v>
      </c>
      <c r="B7313" t="s">
        <v>4973</v>
      </c>
      <c r="C7313" s="5">
        <f>IF($F$2=0," - ",Tabla1[[#This Row],[Base Precio de Lista neto]])</f>
        <v>1081.5526</v>
      </c>
      <c r="D7313" s="5">
        <f>IF($F$2=0," - ",Tabla1[[#This Row],[Base Precio de Lista neto]]*(1-$F$2))</f>
        <v>757.08681999999999</v>
      </c>
      <c r="E7313" s="5">
        <f>IF($F$2=0," - ",Tabla1[[#This Row],[Base para Mejor precio]]*(1-$F$2))</f>
        <v>681.37813799999992</v>
      </c>
      <c r="F7313" s="4" t="s">
        <v>6</v>
      </c>
      <c r="G7313" s="16" t="s">
        <v>6131</v>
      </c>
      <c r="H7313" s="5">
        <f>IFERROR(IF($F$3=0,"-",Tabla1[[#This Row],[Precio de Cliente neto]]*(1+$F$3)),"-")</f>
        <v>1135.63023</v>
      </c>
      <c r="I7313" s="5">
        <v>1081.5526</v>
      </c>
      <c r="J7313" s="5">
        <v>973.39733999999999</v>
      </c>
      <c r="K7313" s="26">
        <v>0.21</v>
      </c>
    </row>
    <row r="7314" spans="1:11">
      <c r="A7314" s="4">
        <v>42712</v>
      </c>
      <c r="B7314" t="s">
        <v>4974</v>
      </c>
      <c r="C7314" s="5">
        <f>IF($F$2=0," - ",Tabla1[[#This Row],[Base Precio de Lista neto]])</f>
        <v>987.10820000000001</v>
      </c>
      <c r="D7314" s="5">
        <f>IF($F$2=0," - ",Tabla1[[#This Row],[Base Precio de Lista neto]]*(1-$F$2))</f>
        <v>690.97573999999997</v>
      </c>
      <c r="E7314" s="5">
        <f>IF($F$2=0," - ",Tabla1[[#This Row],[Base para Mejor precio]]*(1-$F$2))</f>
        <v>621.87816599999996</v>
      </c>
      <c r="F7314" s="4" t="s">
        <v>6</v>
      </c>
      <c r="G7314" s="16" t="s">
        <v>6131</v>
      </c>
      <c r="H7314" s="5">
        <f>IFERROR(IF($F$3=0,"-",Tabla1[[#This Row],[Precio de Cliente neto]]*(1+$F$3)),"-")</f>
        <v>1036.46361</v>
      </c>
      <c r="I7314" s="5">
        <v>987.10820000000001</v>
      </c>
      <c r="J7314" s="5">
        <v>888.39738</v>
      </c>
      <c r="K7314" s="26">
        <v>0.21</v>
      </c>
    </row>
    <row r="7315" spans="1:11">
      <c r="A7315" s="4">
        <v>42713</v>
      </c>
      <c r="B7315" t="s">
        <v>4975</v>
      </c>
      <c r="C7315" s="5">
        <f>IF($F$2=0," - ",Tabla1[[#This Row],[Base Precio de Lista neto]])</f>
        <v>1168.1405999999999</v>
      </c>
      <c r="D7315" s="5">
        <f>IF($F$2=0," - ",Tabla1[[#This Row],[Base Precio de Lista neto]]*(1-$F$2))</f>
        <v>817.69841999999994</v>
      </c>
      <c r="E7315" s="5">
        <f>IF($F$2=0," - ",Tabla1[[#This Row],[Base para Mejor precio]]*(1-$F$2))</f>
        <v>735.92857800000002</v>
      </c>
      <c r="F7315" s="4" t="s">
        <v>6</v>
      </c>
      <c r="G7315" s="16" t="s">
        <v>6131</v>
      </c>
      <c r="H7315" s="5">
        <f>IFERROR(IF($F$3=0,"-",Tabla1[[#This Row],[Precio de Cliente neto]]*(1+$F$3)),"-")</f>
        <v>1226.54763</v>
      </c>
      <c r="I7315" s="5">
        <v>1168.1405999999999</v>
      </c>
      <c r="J7315" s="5">
        <v>1051.32654</v>
      </c>
      <c r="K7315" s="26">
        <v>0.21</v>
      </c>
    </row>
    <row r="7316" spans="1:11">
      <c r="A7316" s="4">
        <v>42714</v>
      </c>
      <c r="B7316" t="s">
        <v>4976</v>
      </c>
      <c r="C7316" s="5">
        <f>IF($F$2=0," - ",Tabla1[[#This Row],[Base Precio de Lista neto]])</f>
        <v>1784.6565000000001</v>
      </c>
      <c r="D7316" s="5">
        <f>IF($F$2=0," - ",Tabla1[[#This Row],[Base Precio de Lista neto]]*(1-$F$2))</f>
        <v>1249.25955</v>
      </c>
      <c r="E7316" s="5">
        <f>IF($F$2=0," - ",Tabla1[[#This Row],[Base para Mejor precio]]*(1-$F$2))</f>
        <v>1124.3335949999998</v>
      </c>
      <c r="F7316" s="4" t="s">
        <v>6</v>
      </c>
      <c r="G7316" s="16" t="s">
        <v>6131</v>
      </c>
      <c r="H7316" s="5">
        <f>IFERROR(IF($F$3=0,"-",Tabla1[[#This Row],[Precio de Cliente neto]]*(1+$F$3)),"-")</f>
        <v>1873.8893250000001</v>
      </c>
      <c r="I7316" s="5">
        <v>1784.6565000000001</v>
      </c>
      <c r="J7316" s="5">
        <v>1606.19085</v>
      </c>
      <c r="K7316" s="26">
        <v>0.21</v>
      </c>
    </row>
    <row r="7317" spans="1:11">
      <c r="A7317" s="4">
        <v>42715</v>
      </c>
      <c r="B7317" t="s">
        <v>4977</v>
      </c>
      <c r="C7317" s="5">
        <f>IF($F$2=0," - ",Tabla1[[#This Row],[Base Precio de Lista neto]])</f>
        <v>2036.8264999999999</v>
      </c>
      <c r="D7317" s="5">
        <f>IF($F$2=0," - ",Tabla1[[#This Row],[Base Precio de Lista neto]]*(1-$F$2))</f>
        <v>1425.7785499999998</v>
      </c>
      <c r="E7317" s="5">
        <f>IF($F$2=0," - ",Tabla1[[#This Row],[Base para Mejor precio]]*(1-$F$2))</f>
        <v>1283.2006949999998</v>
      </c>
      <c r="F7317" s="4" t="s">
        <v>6</v>
      </c>
      <c r="G7317" s="16" t="s">
        <v>6131</v>
      </c>
      <c r="H7317" s="5">
        <f>IFERROR(IF($F$3=0,"-",Tabla1[[#This Row],[Precio de Cliente neto]]*(1+$F$3)),"-")</f>
        <v>2138.6678249999995</v>
      </c>
      <c r="I7317" s="5">
        <v>2036.8264999999999</v>
      </c>
      <c r="J7317" s="5">
        <v>1833.1438499999999</v>
      </c>
      <c r="K7317" s="26">
        <v>0.21</v>
      </c>
    </row>
    <row r="7318" spans="1:11">
      <c r="A7318" s="4">
        <v>42716</v>
      </c>
      <c r="B7318" t="s">
        <v>4978</v>
      </c>
      <c r="C7318" s="5">
        <f>IF($F$2=0," - ",Tabla1[[#This Row],[Base Precio de Lista neto]])</f>
        <v>3765.3969999999999</v>
      </c>
      <c r="D7318" s="5">
        <f>IF($F$2=0," - ",Tabla1[[#This Row],[Base Precio de Lista neto]]*(1-$F$2))</f>
        <v>2635.7778999999996</v>
      </c>
      <c r="E7318" s="5">
        <f>IF($F$2=0," - ",Tabla1[[#This Row],[Base para Mejor precio]]*(1-$F$2))</f>
        <v>2372.2001099999998</v>
      </c>
      <c r="F7318" s="4" t="s">
        <v>6</v>
      </c>
      <c r="G7318" s="16" t="s">
        <v>6131</v>
      </c>
      <c r="H7318" s="5">
        <f>IFERROR(IF($F$3=0,"-",Tabla1[[#This Row],[Precio de Cliente neto]]*(1+$F$3)),"-")</f>
        <v>3953.6668499999996</v>
      </c>
      <c r="I7318" s="5">
        <v>3765.3969999999999</v>
      </c>
      <c r="J7318" s="5">
        <v>3388.8573000000001</v>
      </c>
      <c r="K7318" s="26">
        <v>0.21</v>
      </c>
    </row>
    <row r="7319" spans="1:11">
      <c r="A7319" s="4">
        <v>42717</v>
      </c>
      <c r="B7319" t="s">
        <v>4979</v>
      </c>
      <c r="C7319" s="5">
        <f>IF($F$2=0," - ",Tabla1[[#This Row],[Base Precio de Lista neto]])</f>
        <v>4381.1571999999996</v>
      </c>
      <c r="D7319" s="5">
        <f>IF($F$2=0," - ",Tabla1[[#This Row],[Base Precio de Lista neto]]*(1-$F$2))</f>
        <v>3066.8100399999994</v>
      </c>
      <c r="E7319" s="5">
        <f>IF($F$2=0," - ",Tabla1[[#This Row],[Base para Mejor precio]]*(1-$F$2))</f>
        <v>2760.1290359999998</v>
      </c>
      <c r="F7319" s="4" t="s">
        <v>6</v>
      </c>
      <c r="G7319" s="16" t="s">
        <v>6131</v>
      </c>
      <c r="H7319" s="5">
        <f>IFERROR(IF($F$3=0,"-",Tabla1[[#This Row],[Precio de Cliente neto]]*(1+$F$3)),"-")</f>
        <v>4600.2150599999986</v>
      </c>
      <c r="I7319" s="5">
        <v>4381.1571999999996</v>
      </c>
      <c r="J7319" s="5">
        <v>3943.0414799999999</v>
      </c>
      <c r="K7319" s="26">
        <v>0.21</v>
      </c>
    </row>
    <row r="7320" spans="1:11">
      <c r="A7320" s="4">
        <v>42718</v>
      </c>
      <c r="B7320" t="s">
        <v>4980</v>
      </c>
      <c r="C7320" s="5">
        <f>IF($F$2=0," - ",Tabla1[[#This Row],[Base Precio de Lista neto]])</f>
        <v>5050.326</v>
      </c>
      <c r="D7320" s="5">
        <f>IF($F$2=0," - ",Tabla1[[#This Row],[Base Precio de Lista neto]]*(1-$F$2))</f>
        <v>3535.2282</v>
      </c>
      <c r="E7320" s="5">
        <f>IF($F$2=0," - ",Tabla1[[#This Row],[Base para Mejor precio]]*(1-$F$2))</f>
        <v>3181.7053799999994</v>
      </c>
      <c r="F7320" s="4" t="s">
        <v>6</v>
      </c>
      <c r="G7320" s="16" t="s">
        <v>6131</v>
      </c>
      <c r="H7320" s="5">
        <f>IFERROR(IF($F$3=0,"-",Tabla1[[#This Row],[Precio de Cliente neto]]*(1+$F$3)),"-")</f>
        <v>5302.8423000000003</v>
      </c>
      <c r="I7320" s="5">
        <v>5050.326</v>
      </c>
      <c r="J7320" s="5">
        <v>4545.2933999999996</v>
      </c>
      <c r="K7320" s="26">
        <v>0.21</v>
      </c>
    </row>
    <row r="7321" spans="1:11">
      <c r="A7321" s="4">
        <v>42719</v>
      </c>
      <c r="B7321" t="s">
        <v>4981</v>
      </c>
      <c r="C7321" s="5">
        <f>IF($F$2=0," - ",Tabla1[[#This Row],[Base Precio de Lista neto]])</f>
        <v>1610.5319</v>
      </c>
      <c r="D7321" s="5">
        <f>IF($F$2=0," - ",Tabla1[[#This Row],[Base Precio de Lista neto]]*(1-$F$2))</f>
        <v>1127.3723299999999</v>
      </c>
      <c r="E7321" s="5">
        <f>IF($F$2=0," - ",Tabla1[[#This Row],[Base para Mejor precio]]*(1-$F$2))</f>
        <v>1014.635097</v>
      </c>
      <c r="F7321" s="4" t="s">
        <v>6</v>
      </c>
      <c r="G7321" s="16" t="s">
        <v>6131</v>
      </c>
      <c r="H7321" s="5">
        <f>IFERROR(IF($F$3=0,"-",Tabla1[[#This Row],[Precio de Cliente neto]]*(1+$F$3)),"-")</f>
        <v>1691.0584949999998</v>
      </c>
      <c r="I7321" s="5">
        <v>1610.5319</v>
      </c>
      <c r="J7321" s="5">
        <v>1449.4787100000001</v>
      </c>
      <c r="K7321" s="26">
        <v>0.21</v>
      </c>
    </row>
    <row r="7322" spans="1:11">
      <c r="A7322" s="4">
        <v>42720</v>
      </c>
      <c r="B7322" t="s">
        <v>4982</v>
      </c>
      <c r="C7322" s="5">
        <f>IF($F$2=0," - ",Tabla1[[#This Row],[Base Precio de Lista neto]])</f>
        <v>1816.0088000000001</v>
      </c>
      <c r="D7322" s="5">
        <f>IF($F$2=0," - ",Tabla1[[#This Row],[Base Precio de Lista neto]]*(1-$F$2))</f>
        <v>1271.20616</v>
      </c>
      <c r="E7322" s="5">
        <f>IF($F$2=0," - ",Tabla1[[#This Row],[Base para Mejor precio]]*(1-$F$2))</f>
        <v>1144.085544</v>
      </c>
      <c r="F7322" s="4" t="s">
        <v>6</v>
      </c>
      <c r="G7322" s="16" t="s">
        <v>6131</v>
      </c>
      <c r="H7322" s="5">
        <f>IFERROR(IF($F$3=0,"-",Tabla1[[#This Row],[Precio de Cliente neto]]*(1+$F$3)),"-")</f>
        <v>1906.80924</v>
      </c>
      <c r="I7322" s="5">
        <v>1816.0088000000001</v>
      </c>
      <c r="J7322" s="5">
        <v>1634.4079200000001</v>
      </c>
      <c r="K7322" s="26">
        <v>0.21</v>
      </c>
    </row>
    <row r="7323" spans="1:11">
      <c r="A7323" s="4">
        <v>42721</v>
      </c>
      <c r="B7323" t="s">
        <v>4983</v>
      </c>
      <c r="C7323" s="5">
        <f>IF($F$2=0," - ",Tabla1[[#This Row],[Base Precio de Lista neto]])</f>
        <v>3068.4593</v>
      </c>
      <c r="D7323" s="5">
        <f>IF($F$2=0," - ",Tabla1[[#This Row],[Base Precio de Lista neto]]*(1-$F$2))</f>
        <v>2147.9215099999997</v>
      </c>
      <c r="E7323" s="5">
        <f>IF($F$2=0," - ",Tabla1[[#This Row],[Base para Mejor precio]]*(1-$F$2))</f>
        <v>1933.1293589999998</v>
      </c>
      <c r="F7323" s="4" t="s">
        <v>6</v>
      </c>
      <c r="G7323" s="16" t="s">
        <v>6131</v>
      </c>
      <c r="H7323" s="5">
        <f>IFERROR(IF($F$3=0,"-",Tabla1[[#This Row],[Precio de Cliente neto]]*(1+$F$3)),"-")</f>
        <v>3221.8822649999993</v>
      </c>
      <c r="I7323" s="5">
        <v>3068.4593</v>
      </c>
      <c r="J7323" s="5">
        <v>2761.61337</v>
      </c>
      <c r="K7323" s="26">
        <v>0.21</v>
      </c>
    </row>
    <row r="7324" spans="1:11">
      <c r="A7324" s="4">
        <v>42722</v>
      </c>
      <c r="B7324" t="s">
        <v>4984</v>
      </c>
      <c r="C7324" s="5">
        <f>IF($F$2=0," - ",Tabla1[[#This Row],[Base Precio de Lista neto]])</f>
        <v>3883.6406999999999</v>
      </c>
      <c r="D7324" s="5">
        <f>IF($F$2=0," - ",Tabla1[[#This Row],[Base Precio de Lista neto]]*(1-$F$2))</f>
        <v>2718.5484899999997</v>
      </c>
      <c r="E7324" s="5">
        <f>IF($F$2=0," - ",Tabla1[[#This Row],[Base para Mejor precio]]*(1-$F$2))</f>
        <v>2446.6936409999998</v>
      </c>
      <c r="F7324" s="4" t="s">
        <v>6</v>
      </c>
      <c r="G7324" s="16" t="s">
        <v>6131</v>
      </c>
      <c r="H7324" s="5">
        <f>IFERROR(IF($F$3=0,"-",Tabla1[[#This Row],[Precio de Cliente neto]]*(1+$F$3)),"-")</f>
        <v>4077.8227349999997</v>
      </c>
      <c r="I7324" s="5">
        <v>3883.6406999999999</v>
      </c>
      <c r="J7324" s="5">
        <v>3495.2766299999998</v>
      </c>
      <c r="K7324" s="26">
        <v>0.21</v>
      </c>
    </row>
    <row r="7325" spans="1:11">
      <c r="A7325" s="4">
        <v>42723</v>
      </c>
      <c r="B7325" t="s">
        <v>4985</v>
      </c>
      <c r="C7325" s="5">
        <f>IF($F$2=0," - ",Tabla1[[#This Row],[Base Precio de Lista neto]])</f>
        <v>3245.6053000000002</v>
      </c>
      <c r="D7325" s="5">
        <f>IF($F$2=0," - ",Tabla1[[#This Row],[Base Precio de Lista neto]]*(1-$F$2))</f>
        <v>2271.92371</v>
      </c>
      <c r="E7325" s="5">
        <f>IF($F$2=0," - ",Tabla1[[#This Row],[Base para Mejor precio]]*(1-$F$2))</f>
        <v>2044.7313389999999</v>
      </c>
      <c r="F7325" s="4" t="s">
        <v>6</v>
      </c>
      <c r="G7325" s="16" t="s">
        <v>6131</v>
      </c>
      <c r="H7325" s="5">
        <f>IFERROR(IF($F$3=0,"-",Tabla1[[#This Row],[Precio de Cliente neto]]*(1+$F$3)),"-")</f>
        <v>3407.885565</v>
      </c>
      <c r="I7325" s="5">
        <v>3245.6053000000002</v>
      </c>
      <c r="J7325" s="5">
        <v>2921.04477</v>
      </c>
      <c r="K7325" s="26">
        <v>0.21</v>
      </c>
    </row>
    <row r="7326" spans="1:11">
      <c r="A7326" s="4">
        <v>42724</v>
      </c>
      <c r="B7326" t="s">
        <v>4986</v>
      </c>
      <c r="C7326" s="5">
        <f>IF($F$2=0," - ",Tabla1[[#This Row],[Base Precio de Lista neto]])</f>
        <v>1272.3076000000001</v>
      </c>
      <c r="D7326" s="5">
        <f>IF($F$2=0," - ",Tabla1[[#This Row],[Base Precio de Lista neto]]*(1-$F$2))</f>
        <v>890.61532</v>
      </c>
      <c r="E7326" s="5">
        <f>IF($F$2=0," - ",Tabla1[[#This Row],[Base para Mejor precio]]*(1-$F$2))</f>
        <v>801.55378799999994</v>
      </c>
      <c r="F7326" s="4" t="s">
        <v>6</v>
      </c>
      <c r="G7326" s="16" t="s">
        <v>6131</v>
      </c>
      <c r="H7326" s="5">
        <f>IFERROR(IF($F$3=0,"-",Tabla1[[#This Row],[Precio de Cliente neto]]*(1+$F$3)),"-")</f>
        <v>1335.9229800000001</v>
      </c>
      <c r="I7326" s="5">
        <v>1272.3076000000001</v>
      </c>
      <c r="J7326" s="5">
        <v>1145.0768399999999</v>
      </c>
      <c r="K7326" s="26">
        <v>0.21</v>
      </c>
    </row>
    <row r="7327" spans="1:11">
      <c r="A7327" s="4">
        <v>42725</v>
      </c>
      <c r="B7327" t="s">
        <v>4987</v>
      </c>
      <c r="C7327" s="5">
        <f>IF($F$2=0," - ",Tabla1[[#This Row],[Base Precio de Lista neto]])</f>
        <v>1698.0542</v>
      </c>
      <c r="D7327" s="5">
        <f>IF($F$2=0," - ",Tabla1[[#This Row],[Base Precio de Lista neto]]*(1-$F$2))</f>
        <v>1188.6379399999998</v>
      </c>
      <c r="E7327" s="5">
        <f>IF($F$2=0," - ",Tabla1[[#This Row],[Base para Mejor precio]]*(1-$F$2))</f>
        <v>1069.774146</v>
      </c>
      <c r="F7327" s="4" t="s">
        <v>6</v>
      </c>
      <c r="G7327" s="16" t="s">
        <v>6131</v>
      </c>
      <c r="H7327" s="5">
        <f>IFERROR(IF($F$3=0,"-",Tabla1[[#This Row],[Precio de Cliente neto]]*(1+$F$3)),"-")</f>
        <v>1782.9569099999999</v>
      </c>
      <c r="I7327" s="5">
        <v>1698.0542</v>
      </c>
      <c r="J7327" s="5">
        <v>1528.2487799999999</v>
      </c>
      <c r="K7327" s="26">
        <v>0.21</v>
      </c>
    </row>
    <row r="7328" spans="1:11">
      <c r="A7328" s="4">
        <v>42726</v>
      </c>
      <c r="B7328" t="s">
        <v>4988</v>
      </c>
      <c r="C7328" s="5">
        <f>IF($F$2=0," - ",Tabla1[[#This Row],[Base Precio de Lista neto]])</f>
        <v>2075.9810000000002</v>
      </c>
      <c r="D7328" s="5">
        <f>IF($F$2=0," - ",Tabla1[[#This Row],[Base Precio de Lista neto]]*(1-$F$2))</f>
        <v>1453.1867</v>
      </c>
      <c r="E7328" s="5">
        <f>IF($F$2=0," - ",Tabla1[[#This Row],[Base para Mejor precio]]*(1-$F$2))</f>
        <v>1307.8680299999999</v>
      </c>
      <c r="F7328" s="4" t="s">
        <v>6</v>
      </c>
      <c r="G7328" s="16" t="s">
        <v>6131</v>
      </c>
      <c r="H7328" s="5">
        <f>IFERROR(IF($F$3=0,"-",Tabla1[[#This Row],[Precio de Cliente neto]]*(1+$F$3)),"-")</f>
        <v>2179.7800499999998</v>
      </c>
      <c r="I7328" s="5">
        <v>2075.9810000000002</v>
      </c>
      <c r="J7328" s="5">
        <v>1868.3829000000001</v>
      </c>
      <c r="K7328" s="26">
        <v>0.21</v>
      </c>
    </row>
    <row r="7329" spans="1:11">
      <c r="A7329" s="4">
        <v>42727</v>
      </c>
      <c r="B7329" t="s">
        <v>4989</v>
      </c>
      <c r="C7329" s="5">
        <f>IF($F$2=0," - ",Tabla1[[#This Row],[Base Precio de Lista neto]])</f>
        <v>2359.2714999999998</v>
      </c>
      <c r="D7329" s="5">
        <f>IF($F$2=0," - ",Tabla1[[#This Row],[Base Precio de Lista neto]]*(1-$F$2))</f>
        <v>1651.4900499999999</v>
      </c>
      <c r="E7329" s="5">
        <f>IF($F$2=0," - ",Tabla1[[#This Row],[Base para Mejor precio]]*(1-$F$2))</f>
        <v>1486.3410449999999</v>
      </c>
      <c r="F7329" s="4" t="s">
        <v>6</v>
      </c>
      <c r="G7329" s="16" t="s">
        <v>6131</v>
      </c>
      <c r="H7329" s="5">
        <f>IFERROR(IF($F$3=0,"-",Tabla1[[#This Row],[Precio de Cliente neto]]*(1+$F$3)),"-")</f>
        <v>2477.2350749999996</v>
      </c>
      <c r="I7329" s="5">
        <v>2359.2714999999998</v>
      </c>
      <c r="J7329" s="5">
        <v>2123.3443499999998</v>
      </c>
      <c r="K7329" s="26">
        <v>0.21</v>
      </c>
    </row>
    <row r="7330" spans="1:11">
      <c r="A7330" s="4">
        <v>42728</v>
      </c>
      <c r="B7330" t="s">
        <v>4990</v>
      </c>
      <c r="C7330" s="5">
        <f>IF($F$2=0," - ",Tabla1[[#This Row],[Base Precio de Lista neto]])</f>
        <v>2565.4495000000002</v>
      </c>
      <c r="D7330" s="5">
        <f>IF($F$2=0," - ",Tabla1[[#This Row],[Base Precio de Lista neto]]*(1-$F$2))</f>
        <v>1795.81465</v>
      </c>
      <c r="E7330" s="5">
        <f>IF($F$2=0," - ",Tabla1[[#This Row],[Base para Mejor precio]]*(1-$F$2))</f>
        <v>1616.233185</v>
      </c>
      <c r="F7330" s="4" t="s">
        <v>6</v>
      </c>
      <c r="G7330" s="16" t="s">
        <v>6131</v>
      </c>
      <c r="H7330" s="5">
        <f>IFERROR(IF($F$3=0,"-",Tabla1[[#This Row],[Precio de Cliente neto]]*(1+$F$3)),"-")</f>
        <v>2693.7219749999999</v>
      </c>
      <c r="I7330" s="5">
        <v>2565.4495000000002</v>
      </c>
      <c r="J7330" s="5">
        <v>2308.9045500000002</v>
      </c>
      <c r="K7330" s="26">
        <v>0.21</v>
      </c>
    </row>
    <row r="7331" spans="1:11">
      <c r="A7331" s="4">
        <v>42729</v>
      </c>
      <c r="B7331" t="s">
        <v>4991</v>
      </c>
      <c r="C7331" s="5">
        <f>IF($F$2=0," - ",Tabla1[[#This Row],[Base Precio de Lista neto]])</f>
        <v>1901.7876000000001</v>
      </c>
      <c r="D7331" s="5">
        <f>IF($F$2=0," - ",Tabla1[[#This Row],[Base Precio de Lista neto]]*(1-$F$2))</f>
        <v>1331.2513200000001</v>
      </c>
      <c r="E7331" s="5">
        <f>IF($F$2=0," - ",Tabla1[[#This Row],[Base para Mejor precio]]*(1-$F$2))</f>
        <v>1198.126188</v>
      </c>
      <c r="F7331" s="4" t="s">
        <v>6</v>
      </c>
      <c r="G7331" s="16" t="s">
        <v>6131</v>
      </c>
      <c r="H7331" s="5">
        <f>IFERROR(IF($F$3=0,"-",Tabla1[[#This Row],[Precio de Cliente neto]]*(1+$F$3)),"-")</f>
        <v>1996.87698</v>
      </c>
      <c r="I7331" s="5">
        <v>1901.7876000000001</v>
      </c>
      <c r="J7331" s="5">
        <v>1711.6088400000001</v>
      </c>
      <c r="K7331" s="26">
        <v>0.21</v>
      </c>
    </row>
    <row r="7332" spans="1:11">
      <c r="A7332" s="4">
        <v>42730</v>
      </c>
      <c r="B7332" t="s">
        <v>4992</v>
      </c>
      <c r="C7332" s="5">
        <f>IF($F$2=0," - ",Tabla1[[#This Row],[Base Precio de Lista neto]])</f>
        <v>2153.7105999999999</v>
      </c>
      <c r="D7332" s="5">
        <f>IF($F$2=0," - ",Tabla1[[#This Row],[Base Precio de Lista neto]]*(1-$F$2))</f>
        <v>1507.5974199999998</v>
      </c>
      <c r="E7332" s="5">
        <f>IF($F$2=0," - ",Tabla1[[#This Row],[Base para Mejor precio]]*(1-$F$2))</f>
        <v>1356.8376779999999</v>
      </c>
      <c r="F7332" s="4" t="s">
        <v>6</v>
      </c>
      <c r="G7332" s="16" t="s">
        <v>6131</v>
      </c>
      <c r="H7332" s="5">
        <f>IFERROR(IF($F$3=0,"-",Tabla1[[#This Row],[Precio de Cliente neto]]*(1+$F$3)),"-")</f>
        <v>2261.3961299999996</v>
      </c>
      <c r="I7332" s="5">
        <v>2153.7105999999999</v>
      </c>
      <c r="J7332" s="5">
        <v>1938.3395399999999</v>
      </c>
      <c r="K7332" s="26">
        <v>0.21</v>
      </c>
    </row>
    <row r="7333" spans="1:11">
      <c r="A7333" s="4">
        <v>42731</v>
      </c>
      <c r="B7333" t="s">
        <v>4993</v>
      </c>
      <c r="C7333" s="5">
        <f>IF($F$2=0," - ",Tabla1[[#This Row],[Base Precio de Lista neto]])</f>
        <v>1988.1967999999999</v>
      </c>
      <c r="D7333" s="5">
        <f>IF($F$2=0," - ",Tabla1[[#This Row],[Base Precio de Lista neto]]*(1-$F$2))</f>
        <v>1391.73776</v>
      </c>
      <c r="E7333" s="5">
        <f>IF($F$2=0," - ",Tabla1[[#This Row],[Base para Mejor precio]]*(1-$F$2))</f>
        <v>1252.5639839999999</v>
      </c>
      <c r="F7333" s="4" t="s">
        <v>6</v>
      </c>
      <c r="G7333" s="16" t="s">
        <v>6131</v>
      </c>
      <c r="H7333" s="5">
        <f>IFERROR(IF($F$3=0,"-",Tabla1[[#This Row],[Precio de Cliente neto]]*(1+$F$3)),"-")</f>
        <v>2087.60664</v>
      </c>
      <c r="I7333" s="5">
        <v>1988.1967999999999</v>
      </c>
      <c r="J7333" s="5">
        <v>1789.3771200000001</v>
      </c>
      <c r="K7333" s="26">
        <v>0.21</v>
      </c>
    </row>
    <row r="7334" spans="1:11">
      <c r="A7334" s="4">
        <v>42732</v>
      </c>
      <c r="B7334" t="s">
        <v>4994</v>
      </c>
      <c r="C7334" s="5">
        <f>IF($F$2=0," - ",Tabla1[[#This Row],[Base Precio de Lista neto]])</f>
        <v>2153.7105999999999</v>
      </c>
      <c r="D7334" s="5">
        <f>IF($F$2=0," - ",Tabla1[[#This Row],[Base Precio de Lista neto]]*(1-$F$2))</f>
        <v>1507.5974199999998</v>
      </c>
      <c r="E7334" s="5">
        <f>IF($F$2=0," - ",Tabla1[[#This Row],[Base para Mejor precio]]*(1-$F$2))</f>
        <v>1356.8376779999999</v>
      </c>
      <c r="F7334" s="4" t="s">
        <v>6</v>
      </c>
      <c r="G7334" s="16" t="s">
        <v>6131</v>
      </c>
      <c r="H7334" s="5">
        <f>IFERROR(IF($F$3=0,"-",Tabla1[[#This Row],[Precio de Cliente neto]]*(1+$F$3)),"-")</f>
        <v>2261.3961299999996</v>
      </c>
      <c r="I7334" s="5">
        <v>2153.7105999999999</v>
      </c>
      <c r="J7334" s="5">
        <v>1938.3395399999999</v>
      </c>
      <c r="K7334" s="26">
        <v>0.21</v>
      </c>
    </row>
    <row r="7335" spans="1:11">
      <c r="A7335" s="4">
        <v>42733</v>
      </c>
      <c r="B7335" t="s">
        <v>4995</v>
      </c>
      <c r="C7335" s="5">
        <f>IF($F$2=0," - ",Tabla1[[#This Row],[Base Precio de Lista neto]])</f>
        <v>4001.7746000000002</v>
      </c>
      <c r="D7335" s="5">
        <f>IF($F$2=0," - ",Tabla1[[#This Row],[Base Precio de Lista neto]]*(1-$F$2))</f>
        <v>2801.2422200000001</v>
      </c>
      <c r="E7335" s="5">
        <f>IF($F$2=0," - ",Tabla1[[#This Row],[Base para Mejor precio]]*(1-$F$2))</f>
        <v>2521.1179979999997</v>
      </c>
      <c r="F7335" s="4" t="s">
        <v>6</v>
      </c>
      <c r="G7335" s="16" t="s">
        <v>6131</v>
      </c>
      <c r="H7335" s="5">
        <f>IFERROR(IF($F$3=0,"-",Tabla1[[#This Row],[Precio de Cliente neto]]*(1+$F$3)),"-")</f>
        <v>4201.8633300000001</v>
      </c>
      <c r="I7335" s="5">
        <v>4001.7746000000002</v>
      </c>
      <c r="J7335" s="5">
        <v>3601.5971399999999</v>
      </c>
      <c r="K7335" s="26">
        <v>0.21</v>
      </c>
    </row>
    <row r="7336" spans="1:11">
      <c r="A7336" s="4">
        <v>42736</v>
      </c>
      <c r="B7336" t="s">
        <v>4996</v>
      </c>
      <c r="C7336" s="5">
        <f>IF($F$2=0," - ",Tabla1[[#This Row],[Base Precio de Lista neto]])</f>
        <v>2167.9216000000001</v>
      </c>
      <c r="D7336" s="5">
        <f>IF($F$2=0," - ",Tabla1[[#This Row],[Base Precio de Lista neto]]*(1-$F$2))</f>
        <v>1517.54512</v>
      </c>
      <c r="E7336" s="5">
        <f>IF($F$2=0," - ",Tabla1[[#This Row],[Base para Mejor precio]]*(1-$F$2))</f>
        <v>1365.7906079999998</v>
      </c>
      <c r="F7336" s="4" t="s">
        <v>6</v>
      </c>
      <c r="G7336" s="16" t="s">
        <v>6131</v>
      </c>
      <c r="H7336" s="5">
        <f>IFERROR(IF($F$3=0,"-",Tabla1[[#This Row],[Precio de Cliente neto]]*(1+$F$3)),"-")</f>
        <v>2276.3176800000001</v>
      </c>
      <c r="I7336" s="5">
        <v>2167.9216000000001</v>
      </c>
      <c r="J7336" s="5">
        <v>1951.1294399999999</v>
      </c>
      <c r="K7336" s="26">
        <v>0.21</v>
      </c>
    </row>
    <row r="7337" spans="1:11">
      <c r="A7337" s="4">
        <v>42737</v>
      </c>
      <c r="B7337" t="s">
        <v>4997</v>
      </c>
      <c r="C7337" s="5">
        <f>IF($F$2=0," - ",Tabla1[[#This Row],[Base Precio de Lista neto]])</f>
        <v>2485.0891000000001</v>
      </c>
      <c r="D7337" s="5">
        <f>IF($F$2=0," - ",Tabla1[[#This Row],[Base Precio de Lista neto]]*(1-$F$2))</f>
        <v>1739.5623700000001</v>
      </c>
      <c r="E7337" s="5">
        <f>IF($F$2=0," - ",Tabla1[[#This Row],[Base para Mejor precio]]*(1-$F$2))</f>
        <v>1565.606133</v>
      </c>
      <c r="F7337" s="4" t="s">
        <v>6</v>
      </c>
      <c r="G7337" s="16" t="s">
        <v>6131</v>
      </c>
      <c r="H7337" s="5">
        <f>IFERROR(IF($F$3=0,"-",Tabla1[[#This Row],[Precio de Cliente neto]]*(1+$F$3)),"-")</f>
        <v>2609.3435550000004</v>
      </c>
      <c r="I7337" s="5">
        <v>2485.0891000000001</v>
      </c>
      <c r="J7337" s="5">
        <v>2236.5801900000001</v>
      </c>
      <c r="K7337" s="26">
        <v>0.21</v>
      </c>
    </row>
    <row r="7338" spans="1:11">
      <c r="A7338" s="4">
        <v>42738</v>
      </c>
      <c r="B7338" t="s">
        <v>4998</v>
      </c>
      <c r="C7338" s="5">
        <f>IF($F$2=0," - ",Tabla1[[#This Row],[Base Precio de Lista neto]])</f>
        <v>2727.7977999999998</v>
      </c>
      <c r="D7338" s="5">
        <f>IF($F$2=0," - ",Tabla1[[#This Row],[Base Precio de Lista neto]]*(1-$F$2))</f>
        <v>1909.4584599999998</v>
      </c>
      <c r="E7338" s="5">
        <f>IF($F$2=0," - ",Tabla1[[#This Row],[Base para Mejor precio]]*(1-$F$2))</f>
        <v>1718.512614</v>
      </c>
      <c r="F7338" s="4" t="s">
        <v>6</v>
      </c>
      <c r="G7338" s="16" t="s">
        <v>6131</v>
      </c>
      <c r="H7338" s="5">
        <f>IFERROR(IF($F$3=0,"-",Tabla1[[#This Row],[Precio de Cliente neto]]*(1+$F$3)),"-")</f>
        <v>2864.1876899999997</v>
      </c>
      <c r="I7338" s="5">
        <v>2727.7977999999998</v>
      </c>
      <c r="J7338" s="5">
        <v>2455.01802</v>
      </c>
      <c r="K7338" s="26">
        <v>0.21</v>
      </c>
    </row>
    <row r="7339" spans="1:11">
      <c r="A7339" s="4">
        <v>42739</v>
      </c>
      <c r="B7339" t="s">
        <v>4999</v>
      </c>
      <c r="C7339" s="5">
        <f>IF($F$2=0," - ",Tabla1[[#This Row],[Base Precio de Lista neto]])</f>
        <v>2205.2203</v>
      </c>
      <c r="D7339" s="5">
        <f>IF($F$2=0," - ",Tabla1[[#This Row],[Base Precio de Lista neto]]*(1-$F$2))</f>
        <v>1543.6542099999999</v>
      </c>
      <c r="E7339" s="5">
        <f>IF($F$2=0," - ",Tabla1[[#This Row],[Base para Mejor precio]]*(1-$F$2))</f>
        <v>1389.288789</v>
      </c>
      <c r="F7339" s="4" t="s">
        <v>6</v>
      </c>
      <c r="G7339" s="16" t="s">
        <v>6131</v>
      </c>
      <c r="H7339" s="5">
        <f>IFERROR(IF($F$3=0,"-",Tabla1[[#This Row],[Precio de Cliente neto]]*(1+$F$3)),"-")</f>
        <v>2315.481315</v>
      </c>
      <c r="I7339" s="5">
        <v>2205.2203</v>
      </c>
      <c r="J7339" s="5">
        <v>1984.6982700000001</v>
      </c>
      <c r="K7339" s="26">
        <v>0.21</v>
      </c>
    </row>
    <row r="7340" spans="1:11">
      <c r="A7340" s="4">
        <v>42741</v>
      </c>
      <c r="B7340" t="s">
        <v>5000</v>
      </c>
      <c r="C7340" s="5">
        <f>IF($F$2=0," - ",Tabla1[[#This Row],[Base Precio de Lista neto]])</f>
        <v>14009.8696</v>
      </c>
      <c r="D7340" s="5">
        <f>IF($F$2=0," - ",Tabla1[[#This Row],[Base Precio de Lista neto]]*(1-$F$2))</f>
        <v>9806.9087199999994</v>
      </c>
      <c r="E7340" s="5">
        <f>IF($F$2=0," - ",Tabla1[[#This Row],[Base para Mejor precio]]*(1-$F$2))</f>
        <v>8826.2178479999984</v>
      </c>
      <c r="F7340" s="4" t="s">
        <v>6</v>
      </c>
      <c r="G7340" s="16" t="s">
        <v>6131</v>
      </c>
      <c r="H7340" s="5">
        <f>IFERROR(IF($F$3=0,"-",Tabla1[[#This Row],[Precio de Cliente neto]]*(1+$F$3)),"-")</f>
        <v>14710.363079999999</v>
      </c>
      <c r="I7340" s="5">
        <v>14009.8696</v>
      </c>
      <c r="J7340" s="5">
        <v>12608.88264</v>
      </c>
      <c r="K7340" s="26">
        <v>0.21</v>
      </c>
    </row>
    <row r="7341" spans="1:11">
      <c r="A7341" s="4">
        <v>42743</v>
      </c>
      <c r="B7341" t="s">
        <v>5001</v>
      </c>
      <c r="C7341" s="5">
        <f>IF($F$2=0," - ",Tabla1[[#This Row],[Base Precio de Lista neto]])</f>
        <v>2499.7638000000002</v>
      </c>
      <c r="D7341" s="5">
        <f>IF($F$2=0," - ",Tabla1[[#This Row],[Base Precio de Lista neto]]*(1-$F$2))</f>
        <v>1749.83466</v>
      </c>
      <c r="E7341" s="5">
        <f>IF($F$2=0," - ",Tabla1[[#This Row],[Base para Mejor precio]]*(1-$F$2))</f>
        <v>1574.8511940000001</v>
      </c>
      <c r="F7341" s="4" t="s">
        <v>6</v>
      </c>
      <c r="G7341" s="16" t="s">
        <v>6131</v>
      </c>
      <c r="H7341" s="5">
        <f>IFERROR(IF($F$3=0,"-",Tabla1[[#This Row],[Precio de Cliente neto]]*(1+$F$3)),"-")</f>
        <v>2624.7519899999998</v>
      </c>
      <c r="I7341" s="5">
        <v>2499.7638000000002</v>
      </c>
      <c r="J7341" s="5">
        <v>2249.7874200000001</v>
      </c>
      <c r="K7341" s="26">
        <v>0.21</v>
      </c>
    </row>
    <row r="7342" spans="1:11">
      <c r="A7342" s="4">
        <v>42744</v>
      </c>
      <c r="B7342" t="s">
        <v>5002</v>
      </c>
      <c r="C7342" s="5">
        <f>IF($F$2=0," - ",Tabla1[[#This Row],[Base Precio de Lista neto]])</f>
        <v>2499.7638000000002</v>
      </c>
      <c r="D7342" s="5">
        <f>IF($F$2=0," - ",Tabla1[[#This Row],[Base Precio de Lista neto]]*(1-$F$2))</f>
        <v>1749.83466</v>
      </c>
      <c r="E7342" s="5">
        <f>IF($F$2=0," - ",Tabla1[[#This Row],[Base para Mejor precio]]*(1-$F$2))</f>
        <v>1574.8511940000001</v>
      </c>
      <c r="F7342" s="4" t="s">
        <v>6</v>
      </c>
      <c r="G7342" s="16" t="s">
        <v>6131</v>
      </c>
      <c r="H7342" s="5">
        <f>IFERROR(IF($F$3=0,"-",Tabla1[[#This Row],[Precio de Cliente neto]]*(1+$F$3)),"-")</f>
        <v>2624.7519899999998</v>
      </c>
      <c r="I7342" s="5">
        <v>2499.7638000000002</v>
      </c>
      <c r="J7342" s="5">
        <v>2249.7874200000001</v>
      </c>
      <c r="K7342" s="26">
        <v>0.21</v>
      </c>
    </row>
    <row r="7343" spans="1:11">
      <c r="A7343" s="4">
        <v>42745</v>
      </c>
      <c r="B7343" t="s">
        <v>5003</v>
      </c>
      <c r="C7343" s="5">
        <f>IF($F$2=0," - ",Tabla1[[#This Row],[Base Precio de Lista neto]])</f>
        <v>2742.8152</v>
      </c>
      <c r="D7343" s="5">
        <f>IF($F$2=0," - ",Tabla1[[#This Row],[Base Precio de Lista neto]]*(1-$F$2))</f>
        <v>1919.9706399999998</v>
      </c>
      <c r="E7343" s="5">
        <f>IF($F$2=0," - ",Tabla1[[#This Row],[Base para Mejor precio]]*(1-$F$2))</f>
        <v>1727.9735759999999</v>
      </c>
      <c r="F7343" s="4" t="s">
        <v>6</v>
      </c>
      <c r="G7343" s="16" t="s">
        <v>6131</v>
      </c>
      <c r="H7343" s="5">
        <f>IFERROR(IF($F$3=0,"-",Tabla1[[#This Row],[Precio de Cliente neto]]*(1+$F$3)),"-")</f>
        <v>2879.9559599999998</v>
      </c>
      <c r="I7343" s="5">
        <v>2742.8152</v>
      </c>
      <c r="J7343" s="5">
        <v>2468.53368</v>
      </c>
      <c r="K7343" s="26">
        <v>0.21</v>
      </c>
    </row>
    <row r="7344" spans="1:11">
      <c r="A7344" s="4">
        <v>42746</v>
      </c>
      <c r="B7344" t="s">
        <v>5004</v>
      </c>
      <c r="C7344" s="5">
        <f>IF($F$2=0," - ",Tabla1[[#This Row],[Base Precio de Lista neto]])</f>
        <v>2742.8152</v>
      </c>
      <c r="D7344" s="5">
        <f>IF($F$2=0," - ",Tabla1[[#This Row],[Base Precio de Lista neto]]*(1-$F$2))</f>
        <v>1919.9706399999998</v>
      </c>
      <c r="E7344" s="5">
        <f>IF($F$2=0," - ",Tabla1[[#This Row],[Base para Mejor precio]]*(1-$F$2))</f>
        <v>1727.9735759999999</v>
      </c>
      <c r="F7344" s="4" t="s">
        <v>6</v>
      </c>
      <c r="G7344" s="16" t="s">
        <v>6131</v>
      </c>
      <c r="H7344" s="5">
        <f>IFERROR(IF($F$3=0,"-",Tabla1[[#This Row],[Precio de Cliente neto]]*(1+$F$3)),"-")</f>
        <v>2879.9559599999998</v>
      </c>
      <c r="I7344" s="5">
        <v>2742.8152</v>
      </c>
      <c r="J7344" s="5">
        <v>2468.53368</v>
      </c>
      <c r="K7344" s="26">
        <v>0.21</v>
      </c>
    </row>
    <row r="7345" spans="1:11">
      <c r="A7345" s="4">
        <v>42747</v>
      </c>
      <c r="B7345" t="s">
        <v>5005</v>
      </c>
      <c r="C7345" s="5">
        <f>IF($F$2=0," - ",Tabla1[[#This Row],[Base Precio de Lista neto]])</f>
        <v>3564.6887000000002</v>
      </c>
      <c r="D7345" s="5">
        <f>IF($F$2=0," - ",Tabla1[[#This Row],[Base Precio de Lista neto]]*(1-$F$2))</f>
        <v>2495.2820900000002</v>
      </c>
      <c r="E7345" s="5">
        <f>IF($F$2=0," - ",Tabla1[[#This Row],[Base para Mejor precio]]*(1-$F$2))</f>
        <v>2245.7538809999996</v>
      </c>
      <c r="F7345" s="4" t="s">
        <v>6</v>
      </c>
      <c r="G7345" s="16" t="s">
        <v>6131</v>
      </c>
      <c r="H7345" s="5">
        <f>IFERROR(IF($F$3=0,"-",Tabla1[[#This Row],[Precio de Cliente neto]]*(1+$F$3)),"-")</f>
        <v>3742.923135</v>
      </c>
      <c r="I7345" s="5">
        <v>3564.6887000000002</v>
      </c>
      <c r="J7345" s="5">
        <v>3208.21983</v>
      </c>
      <c r="K7345" s="26">
        <v>0.21</v>
      </c>
    </row>
    <row r="7346" spans="1:11">
      <c r="A7346" s="4">
        <v>42748</v>
      </c>
      <c r="B7346" t="s">
        <v>5006</v>
      </c>
      <c r="C7346" s="5">
        <f>IF($F$2=0," - ",Tabla1[[#This Row],[Base Precio de Lista neto]])</f>
        <v>3564.6887000000002</v>
      </c>
      <c r="D7346" s="5">
        <f>IF($F$2=0," - ",Tabla1[[#This Row],[Base Precio de Lista neto]]*(1-$F$2))</f>
        <v>2495.2820900000002</v>
      </c>
      <c r="E7346" s="5">
        <f>IF($F$2=0," - ",Tabla1[[#This Row],[Base para Mejor precio]]*(1-$F$2))</f>
        <v>2245.7538809999996</v>
      </c>
      <c r="F7346" s="4" t="s">
        <v>6</v>
      </c>
      <c r="G7346" s="16" t="s">
        <v>6131</v>
      </c>
      <c r="H7346" s="5">
        <f>IFERROR(IF($F$3=0,"-",Tabla1[[#This Row],[Precio de Cliente neto]]*(1+$F$3)),"-")</f>
        <v>3742.923135</v>
      </c>
      <c r="I7346" s="5">
        <v>3564.6887000000002</v>
      </c>
      <c r="J7346" s="5">
        <v>3208.21983</v>
      </c>
      <c r="K7346" s="26">
        <v>0.21</v>
      </c>
    </row>
    <row r="7347" spans="1:11">
      <c r="A7347" s="4">
        <v>42749</v>
      </c>
      <c r="B7347" t="s">
        <v>5007</v>
      </c>
      <c r="C7347" s="5">
        <f>IF($F$2=0," - ",Tabla1[[#This Row],[Base Precio de Lista neto]])</f>
        <v>1324.6286</v>
      </c>
      <c r="D7347" s="5">
        <f>IF($F$2=0," - ",Tabla1[[#This Row],[Base Precio de Lista neto]]*(1-$F$2))</f>
        <v>927.24001999999996</v>
      </c>
      <c r="E7347" s="5">
        <f>IF($F$2=0," - ",Tabla1[[#This Row],[Base para Mejor precio]]*(1-$F$2))</f>
        <v>834.51601799999992</v>
      </c>
      <c r="F7347" s="4" t="s">
        <v>6</v>
      </c>
      <c r="G7347" s="16" t="s">
        <v>6131</v>
      </c>
      <c r="H7347" s="5">
        <f>IFERROR(IF($F$3=0,"-",Tabla1[[#This Row],[Precio de Cliente neto]]*(1+$F$3)),"-")</f>
        <v>1390.8600299999998</v>
      </c>
      <c r="I7347" s="5">
        <v>1324.6286</v>
      </c>
      <c r="J7347" s="5">
        <v>1192.1657399999999</v>
      </c>
      <c r="K7347" s="26">
        <v>0.21</v>
      </c>
    </row>
    <row r="7348" spans="1:11">
      <c r="A7348" s="4">
        <v>42750</v>
      </c>
      <c r="B7348" t="s">
        <v>5008</v>
      </c>
      <c r="C7348" s="5">
        <f>IF($F$2=0," - ",Tabla1[[#This Row],[Base Precio de Lista neto]])</f>
        <v>1690.4944</v>
      </c>
      <c r="D7348" s="5">
        <f>IF($F$2=0," - ",Tabla1[[#This Row],[Base Precio de Lista neto]]*(1-$F$2))</f>
        <v>1183.34608</v>
      </c>
      <c r="E7348" s="5">
        <f>IF($F$2=0," - ",Tabla1[[#This Row],[Base para Mejor precio]]*(1-$F$2))</f>
        <v>1065.0114719999999</v>
      </c>
      <c r="F7348" s="4" t="s">
        <v>6</v>
      </c>
      <c r="G7348" s="16" t="s">
        <v>6131</v>
      </c>
      <c r="H7348" s="5">
        <f>IFERROR(IF($F$3=0,"-",Tabla1[[#This Row],[Precio de Cliente neto]]*(1+$F$3)),"-")</f>
        <v>1775.0191199999999</v>
      </c>
      <c r="I7348" s="5">
        <v>1690.4944</v>
      </c>
      <c r="J7348" s="5">
        <v>1521.44496</v>
      </c>
      <c r="K7348" s="26">
        <v>0.21</v>
      </c>
    </row>
    <row r="7349" spans="1:11">
      <c r="A7349" s="4">
        <v>42751</v>
      </c>
      <c r="B7349" t="s">
        <v>5009</v>
      </c>
      <c r="C7349" s="5">
        <f>IF($F$2=0," - ",Tabla1[[#This Row],[Base Precio de Lista neto]])</f>
        <v>2219.5014000000001</v>
      </c>
      <c r="D7349" s="5">
        <f>IF($F$2=0," - ",Tabla1[[#This Row],[Base Precio de Lista neto]]*(1-$F$2))</f>
        <v>1553.6509799999999</v>
      </c>
      <c r="E7349" s="5">
        <f>IF($F$2=0," - ",Tabla1[[#This Row],[Base para Mejor precio]]*(1-$F$2))</f>
        <v>1398.2858819999999</v>
      </c>
      <c r="F7349" s="4" t="s">
        <v>6</v>
      </c>
      <c r="G7349" s="16" t="s">
        <v>6131</v>
      </c>
      <c r="H7349" s="5">
        <f>IFERROR(IF($F$3=0,"-",Tabla1[[#This Row],[Precio de Cliente neto]]*(1+$F$3)),"-")</f>
        <v>2330.4764699999996</v>
      </c>
      <c r="I7349" s="5">
        <v>2219.5014000000001</v>
      </c>
      <c r="J7349" s="5">
        <v>1997.55126</v>
      </c>
      <c r="K7349" s="26">
        <v>0.21</v>
      </c>
    </row>
    <row r="7350" spans="1:11">
      <c r="A7350" s="4">
        <v>42752</v>
      </c>
      <c r="B7350" t="s">
        <v>5010</v>
      </c>
      <c r="C7350" s="5">
        <f>IF($F$2=0," - ",Tabla1[[#This Row],[Base Precio de Lista neto]])</f>
        <v>2219.5014000000001</v>
      </c>
      <c r="D7350" s="5">
        <f>IF($F$2=0," - ",Tabla1[[#This Row],[Base Precio de Lista neto]]*(1-$F$2))</f>
        <v>1553.6509799999999</v>
      </c>
      <c r="E7350" s="5">
        <f>IF($F$2=0," - ",Tabla1[[#This Row],[Base para Mejor precio]]*(1-$F$2))</f>
        <v>1398.2858819999999</v>
      </c>
      <c r="F7350" s="4" t="s">
        <v>6</v>
      </c>
      <c r="G7350" s="16" t="s">
        <v>6131</v>
      </c>
      <c r="H7350" s="5">
        <f>IFERROR(IF($F$3=0,"-",Tabla1[[#This Row],[Precio de Cliente neto]]*(1+$F$3)),"-")</f>
        <v>2330.4764699999996</v>
      </c>
      <c r="I7350" s="5">
        <v>2219.5014000000001</v>
      </c>
      <c r="J7350" s="5">
        <v>1997.55126</v>
      </c>
      <c r="K7350" s="26">
        <v>0.21</v>
      </c>
    </row>
    <row r="7351" spans="1:11">
      <c r="A7351" s="4">
        <v>42753</v>
      </c>
      <c r="B7351" t="s">
        <v>5011</v>
      </c>
      <c r="C7351" s="5">
        <f>IF($F$2=0," - ",Tabla1[[#This Row],[Base Precio de Lista neto]])</f>
        <v>1869.5282999999999</v>
      </c>
      <c r="D7351" s="5">
        <f>IF($F$2=0," - ",Tabla1[[#This Row],[Base Precio de Lista neto]]*(1-$F$2))</f>
        <v>1308.6698099999999</v>
      </c>
      <c r="E7351" s="5">
        <f>IF($F$2=0," - ",Tabla1[[#This Row],[Base para Mejor precio]]*(1-$F$2))</f>
        <v>1177.802829</v>
      </c>
      <c r="F7351" s="4" t="s">
        <v>6</v>
      </c>
      <c r="G7351" s="16" t="s">
        <v>6131</v>
      </c>
      <c r="H7351" s="5">
        <f>IFERROR(IF($F$3=0,"-",Tabla1[[#This Row],[Precio de Cliente neto]]*(1+$F$3)),"-")</f>
        <v>1963.0047149999998</v>
      </c>
      <c r="I7351" s="5">
        <v>1869.5282999999999</v>
      </c>
      <c r="J7351" s="5">
        <v>1682.57547</v>
      </c>
      <c r="K7351" s="26">
        <v>0.21</v>
      </c>
    </row>
    <row r="7352" spans="1:11">
      <c r="A7352" s="4">
        <v>42754</v>
      </c>
      <c r="B7352" t="s">
        <v>5012</v>
      </c>
      <c r="C7352" s="5">
        <f>IF($F$2=0," - ",Tabla1[[#This Row],[Base Precio de Lista neto]])</f>
        <v>4260.1570000000002</v>
      </c>
      <c r="D7352" s="5">
        <f>IF($F$2=0," - ",Tabla1[[#This Row],[Base Precio de Lista neto]]*(1-$F$2))</f>
        <v>2982.1098999999999</v>
      </c>
      <c r="E7352" s="5">
        <f>IF($F$2=0," - ",Tabla1[[#This Row],[Base para Mejor precio]]*(1-$F$2))</f>
        <v>2683.8989099999999</v>
      </c>
      <c r="F7352" s="4" t="s">
        <v>6</v>
      </c>
      <c r="G7352" s="16" t="s">
        <v>6131</v>
      </c>
      <c r="H7352" s="5">
        <f>IFERROR(IF($F$3=0,"-",Tabla1[[#This Row],[Precio de Cliente neto]]*(1+$F$3)),"-")</f>
        <v>4473.1648500000001</v>
      </c>
      <c r="I7352" s="5">
        <v>4260.1570000000002</v>
      </c>
      <c r="J7352" s="5">
        <v>3834.1412999999998</v>
      </c>
      <c r="K7352" s="26">
        <v>0.21</v>
      </c>
    </row>
    <row r="7353" spans="1:11">
      <c r="A7353" s="4">
        <v>42755</v>
      </c>
      <c r="B7353" t="s">
        <v>5013</v>
      </c>
      <c r="C7353" s="5">
        <f>IF($F$2=0," - ",Tabla1[[#This Row],[Base Precio de Lista neto]])</f>
        <v>6101.7583000000004</v>
      </c>
      <c r="D7353" s="5">
        <f>IF($F$2=0," - ",Tabla1[[#This Row],[Base Precio de Lista neto]]*(1-$F$2))</f>
        <v>4271.23081</v>
      </c>
      <c r="E7353" s="5">
        <f>IF($F$2=0," - ",Tabla1[[#This Row],[Base para Mejor precio]]*(1-$F$2))</f>
        <v>3844.1077289999998</v>
      </c>
      <c r="F7353" s="4" t="s">
        <v>6</v>
      </c>
      <c r="G7353" s="16" t="s">
        <v>6131</v>
      </c>
      <c r="H7353" s="5">
        <f>IFERROR(IF($F$3=0,"-",Tabla1[[#This Row],[Precio de Cliente neto]]*(1+$F$3)),"-")</f>
        <v>6406.8462149999996</v>
      </c>
      <c r="I7353" s="5">
        <v>6101.7583000000004</v>
      </c>
      <c r="J7353" s="5">
        <v>5491.5824700000003</v>
      </c>
      <c r="K7353" s="26">
        <v>0.21</v>
      </c>
    </row>
    <row r="7354" spans="1:11">
      <c r="A7354" s="4">
        <v>42756</v>
      </c>
      <c r="B7354" t="s">
        <v>5014</v>
      </c>
      <c r="C7354" s="5">
        <f>IF($F$2=0," - ",Tabla1[[#This Row],[Base Precio de Lista neto]])</f>
        <v>4317.6836000000003</v>
      </c>
      <c r="D7354" s="5">
        <f>IF($F$2=0," - ",Tabla1[[#This Row],[Base Precio de Lista neto]]*(1-$F$2))</f>
        <v>3022.3785200000002</v>
      </c>
      <c r="E7354" s="5">
        <f>IF($F$2=0," - ",Tabla1[[#This Row],[Base para Mejor precio]]*(1-$F$2))</f>
        <v>2720.1406679999996</v>
      </c>
      <c r="F7354" s="4" t="s">
        <v>6</v>
      </c>
      <c r="G7354" s="16" t="s">
        <v>6131</v>
      </c>
      <c r="H7354" s="5">
        <f>IFERROR(IF($F$3=0,"-",Tabla1[[#This Row],[Precio de Cliente neto]]*(1+$F$3)),"-")</f>
        <v>4533.5677800000003</v>
      </c>
      <c r="I7354" s="5">
        <v>4317.6836000000003</v>
      </c>
      <c r="J7354" s="5">
        <v>3885.9152399999998</v>
      </c>
      <c r="K7354" s="26">
        <v>0.21</v>
      </c>
    </row>
    <row r="7355" spans="1:11">
      <c r="A7355" s="4">
        <v>42757</v>
      </c>
      <c r="B7355" t="s">
        <v>5015</v>
      </c>
      <c r="C7355" s="5">
        <f>IF($F$2=0," - ",Tabla1[[#This Row],[Base Precio de Lista neto]])</f>
        <v>5591.6202999999996</v>
      </c>
      <c r="D7355" s="5">
        <f>IF($F$2=0," - ",Tabla1[[#This Row],[Base Precio de Lista neto]]*(1-$F$2))</f>
        <v>3914.1342099999993</v>
      </c>
      <c r="E7355" s="5">
        <f>IF($F$2=0," - ",Tabla1[[#This Row],[Base para Mejor precio]]*(1-$F$2))</f>
        <v>3522.720789</v>
      </c>
      <c r="F7355" s="4" t="s">
        <v>6</v>
      </c>
      <c r="G7355" s="16" t="s">
        <v>6131</v>
      </c>
      <c r="H7355" s="5">
        <f>IFERROR(IF($F$3=0,"-",Tabla1[[#This Row],[Precio de Cliente neto]]*(1+$F$3)),"-")</f>
        <v>5871.2013149999984</v>
      </c>
      <c r="I7355" s="5">
        <v>5591.6202999999996</v>
      </c>
      <c r="J7355" s="5">
        <v>5032.4582700000001</v>
      </c>
      <c r="K7355" s="26">
        <v>0.21</v>
      </c>
    </row>
    <row r="7356" spans="1:11">
      <c r="A7356" s="4">
        <v>42758</v>
      </c>
      <c r="B7356" t="s">
        <v>5016</v>
      </c>
      <c r="C7356" s="5">
        <f>IF($F$2=0," - ",Tabla1[[#This Row],[Base Precio de Lista neto]])</f>
        <v>4774.4856</v>
      </c>
      <c r="D7356" s="5">
        <f>IF($F$2=0," - ",Tabla1[[#This Row],[Base Precio de Lista neto]]*(1-$F$2))</f>
        <v>3342.1399199999996</v>
      </c>
      <c r="E7356" s="5">
        <f>IF($F$2=0," - ",Tabla1[[#This Row],[Base para Mejor precio]]*(1-$F$2))</f>
        <v>3007.9259280000001</v>
      </c>
      <c r="F7356" s="4" t="s">
        <v>6</v>
      </c>
      <c r="G7356" s="16" t="s">
        <v>6131</v>
      </c>
      <c r="H7356" s="5">
        <f>IFERROR(IF($F$3=0,"-",Tabla1[[#This Row],[Precio de Cliente neto]]*(1+$F$3)),"-")</f>
        <v>5013.2098799999994</v>
      </c>
      <c r="I7356" s="5">
        <v>4774.4856</v>
      </c>
      <c r="J7356" s="5">
        <v>4297.0370400000002</v>
      </c>
      <c r="K7356" s="26">
        <v>0.21</v>
      </c>
    </row>
    <row r="7357" spans="1:11">
      <c r="A7357" s="4">
        <v>42759</v>
      </c>
      <c r="B7357" t="s">
        <v>5017</v>
      </c>
      <c r="C7357" s="5">
        <f>IF($F$2=0," - ",Tabla1[[#This Row],[Base Precio de Lista neto]])</f>
        <v>5180.1391999999996</v>
      </c>
      <c r="D7357" s="5">
        <f>IF($F$2=0," - ",Tabla1[[#This Row],[Base Precio de Lista neto]]*(1-$F$2))</f>
        <v>3626.0974399999996</v>
      </c>
      <c r="E7357" s="5">
        <f>IF($F$2=0," - ",Tabla1[[#This Row],[Base para Mejor precio]]*(1-$F$2))</f>
        <v>3263.4876960000001</v>
      </c>
      <c r="F7357" s="4" t="s">
        <v>6</v>
      </c>
      <c r="G7357" s="16" t="s">
        <v>6131</v>
      </c>
      <c r="H7357" s="5">
        <f>IFERROR(IF($F$3=0,"-",Tabla1[[#This Row],[Precio de Cliente neto]]*(1+$F$3)),"-")</f>
        <v>5439.1461599999993</v>
      </c>
      <c r="I7357" s="5">
        <v>5180.1391999999996</v>
      </c>
      <c r="J7357" s="5">
        <v>4662.1252800000002</v>
      </c>
      <c r="K7357" s="26">
        <v>0.21</v>
      </c>
    </row>
    <row r="7358" spans="1:11">
      <c r="A7358" s="4">
        <v>42760</v>
      </c>
      <c r="B7358" t="s">
        <v>5018</v>
      </c>
      <c r="C7358" s="5">
        <f>IF($F$2=0," - ",Tabla1[[#This Row],[Base Precio de Lista neto]])</f>
        <v>5769.5609000000004</v>
      </c>
      <c r="D7358" s="5">
        <f>IF($F$2=0," - ",Tabla1[[#This Row],[Base Precio de Lista neto]]*(1-$F$2))</f>
        <v>4038.69263</v>
      </c>
      <c r="E7358" s="5">
        <f>IF($F$2=0," - ",Tabla1[[#This Row],[Base para Mejor precio]]*(1-$F$2))</f>
        <v>3634.8233669999995</v>
      </c>
      <c r="F7358" s="4" t="s">
        <v>6</v>
      </c>
      <c r="G7358" s="16" t="s">
        <v>6131</v>
      </c>
      <c r="H7358" s="5">
        <f>IFERROR(IF($F$3=0,"-",Tabla1[[#This Row],[Precio de Cliente neto]]*(1+$F$3)),"-")</f>
        <v>6058.0389450000002</v>
      </c>
      <c r="I7358" s="5">
        <v>5769.5609000000004</v>
      </c>
      <c r="J7358" s="5">
        <v>5192.6048099999998</v>
      </c>
      <c r="K7358" s="26">
        <v>0.21</v>
      </c>
    </row>
    <row r="7359" spans="1:11">
      <c r="A7359" s="4">
        <v>42761</v>
      </c>
      <c r="B7359" t="s">
        <v>8837</v>
      </c>
      <c r="C7359" s="5">
        <f>IF($F$2=0," - ",Tabla1[[#This Row],[Base Precio de Lista neto]])</f>
        <v>5871.701</v>
      </c>
      <c r="D7359" s="5">
        <f>IF($F$2=0," - ",Tabla1[[#This Row],[Base Precio de Lista neto]]*(1-$F$2))</f>
        <v>4110.1907000000001</v>
      </c>
      <c r="E7359" s="5">
        <f>IF($F$2=0," - ",Tabla1[[#This Row],[Base para Mejor precio]]*(1-$F$2))</f>
        <v>3699.1716299999994</v>
      </c>
      <c r="F7359" s="4" t="s">
        <v>5</v>
      </c>
      <c r="G7359" s="16" t="s">
        <v>6131</v>
      </c>
      <c r="H7359" s="5">
        <f>IFERROR(IF($F$3=0,"-",Tabla1[[#This Row],[Precio de Cliente neto]]*(1+$F$3)),"-")</f>
        <v>6165.2860500000006</v>
      </c>
      <c r="I7359" s="5">
        <v>5871.701</v>
      </c>
      <c r="J7359" s="5">
        <v>5284.5308999999997</v>
      </c>
      <c r="K7359" s="26">
        <v>0.21</v>
      </c>
    </row>
    <row r="7360" spans="1:11">
      <c r="A7360" s="4">
        <v>42762</v>
      </c>
      <c r="B7360" t="s">
        <v>8838</v>
      </c>
      <c r="C7360" s="5">
        <f>IF($F$2=0," - ",Tabla1[[#This Row],[Base Precio de Lista neto]])</f>
        <v>6388.4709999999995</v>
      </c>
      <c r="D7360" s="5">
        <f>IF($F$2=0," - ",Tabla1[[#This Row],[Base Precio de Lista neto]]*(1-$F$2))</f>
        <v>4471.9296999999997</v>
      </c>
      <c r="E7360" s="5">
        <f>IF($F$2=0," - ",Tabla1[[#This Row],[Base para Mejor precio]]*(1-$F$2))</f>
        <v>4024.7367299999996</v>
      </c>
      <c r="F7360" s="4" t="s">
        <v>5</v>
      </c>
      <c r="G7360" s="16" t="s">
        <v>6131</v>
      </c>
      <c r="H7360" s="5">
        <f>IFERROR(IF($F$3=0,"-",Tabla1[[#This Row],[Precio de Cliente neto]]*(1+$F$3)),"-")</f>
        <v>6707.8945499999991</v>
      </c>
      <c r="I7360" s="5">
        <v>6388.4709999999995</v>
      </c>
      <c r="J7360" s="5">
        <v>5749.6238999999996</v>
      </c>
      <c r="K7360" s="26">
        <v>0.21</v>
      </c>
    </row>
    <row r="7361" spans="1:11">
      <c r="A7361" s="4">
        <v>42763</v>
      </c>
      <c r="B7361" t="s">
        <v>8839</v>
      </c>
      <c r="C7361" s="5">
        <f>IF($F$2=0," - ",Tabla1[[#This Row],[Base Precio de Lista neto]])</f>
        <v>7108.3464999999997</v>
      </c>
      <c r="D7361" s="5">
        <f>IF($F$2=0," - ",Tabla1[[#This Row],[Base Precio de Lista neto]]*(1-$F$2))</f>
        <v>4975.8425499999994</v>
      </c>
      <c r="E7361" s="5">
        <f>IF($F$2=0," - ",Tabla1[[#This Row],[Base para Mejor precio]]*(1-$F$2))</f>
        <v>4478.2582949999996</v>
      </c>
      <c r="F7361" s="4" t="s">
        <v>5</v>
      </c>
      <c r="G7361" s="16" t="s">
        <v>6131</v>
      </c>
      <c r="H7361" s="5">
        <f>IFERROR(IF($F$3=0,"-",Tabla1[[#This Row],[Precio de Cliente neto]]*(1+$F$3)),"-")</f>
        <v>7463.7638249999991</v>
      </c>
      <c r="I7361" s="5">
        <v>7108.3464999999997</v>
      </c>
      <c r="J7361" s="5">
        <v>6397.5118499999999</v>
      </c>
      <c r="K7361" s="26">
        <v>0.21</v>
      </c>
    </row>
    <row r="7362" spans="1:11">
      <c r="A7362" s="4">
        <v>42764</v>
      </c>
      <c r="B7362" t="s">
        <v>8840</v>
      </c>
      <c r="C7362" s="5">
        <f>IF($F$2=0," - ",Tabla1[[#This Row],[Base Precio de Lista neto]])</f>
        <v>6887.1985000000004</v>
      </c>
      <c r="D7362" s="5">
        <f>IF($F$2=0," - ",Tabla1[[#This Row],[Base Precio de Lista neto]]*(1-$F$2))</f>
        <v>4821.0389500000001</v>
      </c>
      <c r="E7362" s="5">
        <f>IF($F$2=0," - ",Tabla1[[#This Row],[Base para Mejor precio]]*(1-$F$2))</f>
        <v>4338.9350549999999</v>
      </c>
      <c r="F7362" s="4" t="s">
        <v>5</v>
      </c>
      <c r="G7362" s="16" t="s">
        <v>6131</v>
      </c>
      <c r="H7362" s="5">
        <f>IFERROR(IF($F$3=0,"-",Tabla1[[#This Row],[Precio de Cliente neto]]*(1+$F$3)),"-")</f>
        <v>7231.5584250000002</v>
      </c>
      <c r="I7362" s="5">
        <v>6887.1985000000004</v>
      </c>
      <c r="J7362" s="5">
        <v>6198.47865</v>
      </c>
      <c r="K7362" s="26">
        <v>0.21</v>
      </c>
    </row>
    <row r="7363" spans="1:11">
      <c r="A7363" s="4">
        <v>42765</v>
      </c>
      <c r="B7363" t="s">
        <v>8841</v>
      </c>
      <c r="C7363" s="5">
        <f>IF($F$2=0," - ",Tabla1[[#This Row],[Base Precio de Lista neto]])</f>
        <v>7463.6680999999999</v>
      </c>
      <c r="D7363" s="5">
        <f>IF($F$2=0," - ",Tabla1[[#This Row],[Base Precio de Lista neto]]*(1-$F$2))</f>
        <v>5224.5676699999995</v>
      </c>
      <c r="E7363" s="5">
        <f>IF($F$2=0," - ",Tabla1[[#This Row],[Base para Mejor precio]]*(1-$F$2))</f>
        <v>4702.1109029999998</v>
      </c>
      <c r="F7363" s="4" t="s">
        <v>5</v>
      </c>
      <c r="G7363" s="16" t="s">
        <v>6131</v>
      </c>
      <c r="H7363" s="5">
        <f>IFERROR(IF($F$3=0,"-",Tabla1[[#This Row],[Precio de Cliente neto]]*(1+$F$3)),"-")</f>
        <v>7836.8515049999987</v>
      </c>
      <c r="I7363" s="5">
        <v>7463.6680999999999</v>
      </c>
      <c r="J7363" s="5">
        <v>6717.3012900000003</v>
      </c>
      <c r="K7363" s="26">
        <v>0.21</v>
      </c>
    </row>
    <row r="7364" spans="1:11">
      <c r="A7364" s="4">
        <v>42766</v>
      </c>
      <c r="B7364" t="s">
        <v>5019</v>
      </c>
      <c r="C7364" s="5">
        <f>IF($F$2=0," - ",Tabla1[[#This Row],[Base Precio de Lista neto]])</f>
        <v>19484.991900000001</v>
      </c>
      <c r="D7364" s="5">
        <f>IF($F$2=0," - ",Tabla1[[#This Row],[Base Precio de Lista neto]]*(1-$F$2))</f>
        <v>13639.49433</v>
      </c>
      <c r="E7364" s="5">
        <f>IF($F$2=0," - ",Tabla1[[#This Row],[Base para Mejor precio]]*(1-$F$2))</f>
        <v>12275.544896999998</v>
      </c>
      <c r="F7364" s="4" t="s">
        <v>6</v>
      </c>
      <c r="G7364" s="16" t="s">
        <v>6131</v>
      </c>
      <c r="H7364" s="5">
        <f>IFERROR(IF($F$3=0,"-",Tabla1[[#This Row],[Precio de Cliente neto]]*(1+$F$3)),"-")</f>
        <v>20459.241494999998</v>
      </c>
      <c r="I7364" s="5">
        <v>19484.991900000001</v>
      </c>
      <c r="J7364" s="5">
        <v>17536.492709999999</v>
      </c>
      <c r="K7364" s="26">
        <v>0.21</v>
      </c>
    </row>
    <row r="7365" spans="1:11">
      <c r="A7365" s="4">
        <v>42767</v>
      </c>
      <c r="B7365" t="s">
        <v>5020</v>
      </c>
      <c r="C7365" s="5">
        <f>IF($F$2=0," - ",Tabla1[[#This Row],[Base Precio de Lista neto]])</f>
        <v>19484.991900000001</v>
      </c>
      <c r="D7365" s="5">
        <f>IF($F$2=0," - ",Tabla1[[#This Row],[Base Precio de Lista neto]]*(1-$F$2))</f>
        <v>13639.49433</v>
      </c>
      <c r="E7365" s="5">
        <f>IF($F$2=0," - ",Tabla1[[#This Row],[Base para Mejor precio]]*(1-$F$2))</f>
        <v>12275.544896999998</v>
      </c>
      <c r="F7365" s="4" t="s">
        <v>6</v>
      </c>
      <c r="G7365" s="16" t="s">
        <v>6131</v>
      </c>
      <c r="H7365" s="5">
        <f>IFERROR(IF($F$3=0,"-",Tabla1[[#This Row],[Precio de Cliente neto]]*(1+$F$3)),"-")</f>
        <v>20459.241494999998</v>
      </c>
      <c r="I7365" s="5">
        <v>19484.991900000001</v>
      </c>
      <c r="J7365" s="5">
        <v>17536.492709999999</v>
      </c>
      <c r="K7365" s="26">
        <v>0.21</v>
      </c>
    </row>
    <row r="7366" spans="1:11">
      <c r="A7366" s="4">
        <v>42768</v>
      </c>
      <c r="B7366" t="s">
        <v>5021</v>
      </c>
      <c r="C7366" s="5">
        <f>IF($F$2=0," - ",Tabla1[[#This Row],[Base Precio de Lista neto]])</f>
        <v>19484.991900000001</v>
      </c>
      <c r="D7366" s="5">
        <f>IF($F$2=0," - ",Tabla1[[#This Row],[Base Precio de Lista neto]]*(1-$F$2))</f>
        <v>13639.49433</v>
      </c>
      <c r="E7366" s="5">
        <f>IF($F$2=0," - ",Tabla1[[#This Row],[Base para Mejor precio]]*(1-$F$2))</f>
        <v>12275.544896999998</v>
      </c>
      <c r="F7366" s="4" t="s">
        <v>6</v>
      </c>
      <c r="G7366" s="16" t="s">
        <v>6131</v>
      </c>
      <c r="H7366" s="5">
        <f>IFERROR(IF($F$3=0,"-",Tabla1[[#This Row],[Precio de Cliente neto]]*(1+$F$3)),"-")</f>
        <v>20459.241494999998</v>
      </c>
      <c r="I7366" s="5">
        <v>19484.991900000001</v>
      </c>
      <c r="J7366" s="5">
        <v>17536.492709999999</v>
      </c>
      <c r="K7366" s="26">
        <v>0.21</v>
      </c>
    </row>
    <row r="7367" spans="1:11">
      <c r="A7367" s="4">
        <v>42769</v>
      </c>
      <c r="B7367" t="s">
        <v>5022</v>
      </c>
      <c r="C7367" s="5">
        <f>IF($F$2=0," - ",Tabla1[[#This Row],[Base Precio de Lista neto]])</f>
        <v>7287.6898000000001</v>
      </c>
      <c r="D7367" s="5">
        <f>IF($F$2=0," - ",Tabla1[[#This Row],[Base Precio de Lista neto]]*(1-$F$2))</f>
        <v>5101.3828599999997</v>
      </c>
      <c r="E7367" s="5">
        <f>IF($F$2=0," - ",Tabla1[[#This Row],[Base para Mejor precio]]*(1-$F$2))</f>
        <v>4591.2445740000003</v>
      </c>
      <c r="F7367" s="4" t="s">
        <v>6</v>
      </c>
      <c r="G7367" s="16" t="s">
        <v>6131</v>
      </c>
      <c r="H7367" s="5">
        <f>IFERROR(IF($F$3=0,"-",Tabla1[[#This Row],[Precio de Cliente neto]]*(1+$F$3)),"-")</f>
        <v>7652.0742899999996</v>
      </c>
      <c r="I7367" s="5">
        <v>7287.6898000000001</v>
      </c>
      <c r="J7367" s="5">
        <v>6558.9208200000003</v>
      </c>
      <c r="K7367" s="26">
        <v>0.21</v>
      </c>
    </row>
    <row r="7368" spans="1:11">
      <c r="A7368" s="4">
        <v>42770</v>
      </c>
      <c r="B7368" t="s">
        <v>5023</v>
      </c>
      <c r="C7368" s="5">
        <f>IF($F$2=0," - ",Tabla1[[#This Row],[Base Precio de Lista neto]])</f>
        <v>7287.6898000000001</v>
      </c>
      <c r="D7368" s="5">
        <f>IF($F$2=0," - ",Tabla1[[#This Row],[Base Precio de Lista neto]]*(1-$F$2))</f>
        <v>5101.3828599999997</v>
      </c>
      <c r="E7368" s="5">
        <f>IF($F$2=0," - ",Tabla1[[#This Row],[Base para Mejor precio]]*(1-$F$2))</f>
        <v>4591.2445740000003</v>
      </c>
      <c r="F7368" s="4" t="s">
        <v>6</v>
      </c>
      <c r="G7368" s="16" t="s">
        <v>6131</v>
      </c>
      <c r="H7368" s="5">
        <f>IFERROR(IF($F$3=0,"-",Tabla1[[#This Row],[Precio de Cliente neto]]*(1+$F$3)),"-")</f>
        <v>7652.0742899999996</v>
      </c>
      <c r="I7368" s="5">
        <v>7287.6898000000001</v>
      </c>
      <c r="J7368" s="5">
        <v>6558.9208200000003</v>
      </c>
      <c r="K7368" s="26">
        <v>0.21</v>
      </c>
    </row>
    <row r="7369" spans="1:11">
      <c r="A7369" s="4">
        <v>42771</v>
      </c>
      <c r="B7369" t="s">
        <v>5024</v>
      </c>
      <c r="C7369" s="5">
        <f>IF($F$2=0," - ",Tabla1[[#This Row],[Base Precio de Lista neto]])</f>
        <v>7287.6898000000001</v>
      </c>
      <c r="D7369" s="5">
        <f>IF($F$2=0," - ",Tabla1[[#This Row],[Base Precio de Lista neto]]*(1-$F$2))</f>
        <v>5101.3828599999997</v>
      </c>
      <c r="E7369" s="5">
        <f>IF($F$2=0," - ",Tabla1[[#This Row],[Base para Mejor precio]]*(1-$F$2))</f>
        <v>4591.2445740000003</v>
      </c>
      <c r="F7369" s="4" t="s">
        <v>6</v>
      </c>
      <c r="G7369" s="16" t="s">
        <v>6131</v>
      </c>
      <c r="H7369" s="5">
        <f>IFERROR(IF($F$3=0,"-",Tabla1[[#This Row],[Precio de Cliente neto]]*(1+$F$3)),"-")</f>
        <v>7652.0742899999996</v>
      </c>
      <c r="I7369" s="5">
        <v>7287.6898000000001</v>
      </c>
      <c r="J7369" s="5">
        <v>6558.9208200000003</v>
      </c>
      <c r="K7369" s="26">
        <v>0.21</v>
      </c>
    </row>
    <row r="7370" spans="1:11">
      <c r="A7370" s="4">
        <v>42772</v>
      </c>
      <c r="B7370" t="s">
        <v>5025</v>
      </c>
      <c r="C7370" s="5">
        <f>IF($F$2=0," - ",Tabla1[[#This Row],[Base Precio de Lista neto]])</f>
        <v>6093.5969999999998</v>
      </c>
      <c r="D7370" s="5">
        <f>IF($F$2=0," - ",Tabla1[[#This Row],[Base Precio de Lista neto]]*(1-$F$2))</f>
        <v>4265.5178999999998</v>
      </c>
      <c r="E7370" s="5">
        <f>IF($F$2=0," - ",Tabla1[[#This Row],[Base para Mejor precio]]*(1-$F$2))</f>
        <v>3838.9661099999994</v>
      </c>
      <c r="F7370" s="4" t="s">
        <v>6</v>
      </c>
      <c r="G7370" s="16" t="s">
        <v>6131</v>
      </c>
      <c r="H7370" s="5">
        <f>IFERROR(IF($F$3=0,"-",Tabla1[[#This Row],[Precio de Cliente neto]]*(1+$F$3)),"-")</f>
        <v>6398.2768500000002</v>
      </c>
      <c r="I7370" s="5">
        <v>6093.5969999999998</v>
      </c>
      <c r="J7370" s="5">
        <v>5484.2372999999998</v>
      </c>
      <c r="K7370" s="26">
        <v>0.21</v>
      </c>
    </row>
    <row r="7371" spans="1:11">
      <c r="A7371" s="4">
        <v>42773</v>
      </c>
      <c r="B7371" t="s">
        <v>5026</v>
      </c>
      <c r="C7371" s="5">
        <f>IF($F$2=0," - ",Tabla1[[#This Row],[Base Precio de Lista neto]])</f>
        <v>6093.5969999999998</v>
      </c>
      <c r="D7371" s="5">
        <f>IF($F$2=0," - ",Tabla1[[#This Row],[Base Precio de Lista neto]]*(1-$F$2))</f>
        <v>4265.5178999999998</v>
      </c>
      <c r="E7371" s="5">
        <f>IF($F$2=0," - ",Tabla1[[#This Row],[Base para Mejor precio]]*(1-$F$2))</f>
        <v>3838.9661099999994</v>
      </c>
      <c r="F7371" s="4" t="s">
        <v>6</v>
      </c>
      <c r="G7371" s="16" t="s">
        <v>6131</v>
      </c>
      <c r="H7371" s="5">
        <f>IFERROR(IF($F$3=0,"-",Tabla1[[#This Row],[Precio de Cliente neto]]*(1+$F$3)),"-")</f>
        <v>6398.2768500000002</v>
      </c>
      <c r="I7371" s="5">
        <v>6093.5969999999998</v>
      </c>
      <c r="J7371" s="5">
        <v>5484.2372999999998</v>
      </c>
      <c r="K7371" s="26">
        <v>0.21</v>
      </c>
    </row>
    <row r="7372" spans="1:11">
      <c r="A7372" s="4">
        <v>42774</v>
      </c>
      <c r="B7372" t="s">
        <v>5027</v>
      </c>
      <c r="C7372" s="5">
        <f>IF($F$2=0," - ",Tabla1[[#This Row],[Base Precio de Lista neto]])</f>
        <v>33749.463000000003</v>
      </c>
      <c r="D7372" s="5">
        <f>IF($F$2=0," - ",Tabla1[[#This Row],[Base Precio de Lista neto]]*(1-$F$2))</f>
        <v>23624.624100000001</v>
      </c>
      <c r="E7372" s="5">
        <f>IF($F$2=0," - ",Tabla1[[#This Row],[Base para Mejor precio]]*(1-$F$2))</f>
        <v>21262.161689999997</v>
      </c>
      <c r="F7372" s="4" t="s">
        <v>6</v>
      </c>
      <c r="G7372" s="16" t="s">
        <v>6131</v>
      </c>
      <c r="H7372" s="5">
        <f>IFERROR(IF($F$3=0,"-",Tabla1[[#This Row],[Precio de Cliente neto]]*(1+$F$3)),"-")</f>
        <v>35436.936150000001</v>
      </c>
      <c r="I7372" s="5">
        <v>33749.463000000003</v>
      </c>
      <c r="J7372" s="5">
        <v>30374.5167</v>
      </c>
      <c r="K7372" s="26">
        <v>0.21</v>
      </c>
    </row>
    <row r="7373" spans="1:11">
      <c r="A7373" s="4">
        <v>42775</v>
      </c>
      <c r="B7373" t="s">
        <v>5028</v>
      </c>
      <c r="C7373" s="5">
        <f>IF($F$2=0," - ",Tabla1[[#This Row],[Base Precio de Lista neto]])</f>
        <v>17783.216100000001</v>
      </c>
      <c r="D7373" s="5">
        <f>IF($F$2=0," - ",Tabla1[[#This Row],[Base Precio de Lista neto]]*(1-$F$2))</f>
        <v>12448.251270000001</v>
      </c>
      <c r="E7373" s="5">
        <f>IF($F$2=0," - ",Tabla1[[#This Row],[Base para Mejor precio]]*(1-$F$2))</f>
        <v>11203.426143000001</v>
      </c>
      <c r="F7373" s="4" t="s">
        <v>6</v>
      </c>
      <c r="G7373" s="16" t="s">
        <v>6131</v>
      </c>
      <c r="H7373" s="5">
        <f>IFERROR(IF($F$3=0,"-",Tabla1[[#This Row],[Precio de Cliente neto]]*(1+$F$3)),"-")</f>
        <v>18672.376905000001</v>
      </c>
      <c r="I7373" s="5">
        <v>17783.216100000001</v>
      </c>
      <c r="J7373" s="5">
        <v>16004.894490000001</v>
      </c>
      <c r="K7373" s="26">
        <v>0.21</v>
      </c>
    </row>
    <row r="7374" spans="1:11">
      <c r="A7374" s="4">
        <v>42776</v>
      </c>
      <c r="B7374" t="s">
        <v>8842</v>
      </c>
      <c r="C7374" s="5">
        <f>IF($F$2=0," - ",Tabla1[[#This Row],[Base Precio de Lista neto]])</f>
        <v>6889.3850000000002</v>
      </c>
      <c r="D7374" s="5">
        <f>IF($F$2=0," - ",Tabla1[[#This Row],[Base Precio de Lista neto]]*(1-$F$2))</f>
        <v>4822.5694999999996</v>
      </c>
      <c r="E7374" s="5">
        <f>IF($F$2=0," - ",Tabla1[[#This Row],[Base para Mejor precio]]*(1-$F$2))</f>
        <v>4340.3125499999996</v>
      </c>
      <c r="F7374" s="4" t="s">
        <v>6</v>
      </c>
      <c r="G7374" s="16" t="s">
        <v>6131</v>
      </c>
      <c r="H7374" s="5">
        <f>IFERROR(IF($F$3=0,"-",Tabla1[[#This Row],[Precio de Cliente neto]]*(1+$F$3)),"-")</f>
        <v>7233.8542499999994</v>
      </c>
      <c r="I7374" s="5">
        <v>6889.3850000000002</v>
      </c>
      <c r="J7374" s="5">
        <v>6200.4465</v>
      </c>
      <c r="K7374" s="26">
        <v>0.21</v>
      </c>
    </row>
    <row r="7375" spans="1:11">
      <c r="A7375" s="4">
        <v>42777</v>
      </c>
      <c r="B7375" t="s">
        <v>5029</v>
      </c>
      <c r="C7375" s="5">
        <f>IF($F$2=0," - ",Tabla1[[#This Row],[Base Precio de Lista neto]])</f>
        <v>4456.0666000000001</v>
      </c>
      <c r="D7375" s="5">
        <f>IF($F$2=0," - ",Tabla1[[#This Row],[Base Precio de Lista neto]]*(1-$F$2))</f>
        <v>3119.2466199999999</v>
      </c>
      <c r="E7375" s="5">
        <f>IF($F$2=0," - ",Tabla1[[#This Row],[Base para Mejor precio]]*(1-$F$2))</f>
        <v>2807.321958</v>
      </c>
      <c r="F7375" s="4" t="s">
        <v>6</v>
      </c>
      <c r="G7375" s="16" t="s">
        <v>6131</v>
      </c>
      <c r="H7375" s="5">
        <f>IFERROR(IF($F$3=0,"-",Tabla1[[#This Row],[Precio de Cliente neto]]*(1+$F$3)),"-")</f>
        <v>4678.8699299999998</v>
      </c>
      <c r="I7375" s="5">
        <v>4456.0666000000001</v>
      </c>
      <c r="J7375" s="5">
        <v>4010.4599400000002</v>
      </c>
      <c r="K7375" s="26">
        <v>0.21</v>
      </c>
    </row>
    <row r="7376" spans="1:11">
      <c r="A7376" s="4">
        <v>42778</v>
      </c>
      <c r="B7376" t="s">
        <v>5030</v>
      </c>
      <c r="C7376" s="5">
        <f>IF($F$2=0," - ",Tabla1[[#This Row],[Base Precio de Lista neto]])</f>
        <v>861.91210000000001</v>
      </c>
      <c r="D7376" s="5">
        <f>IF($F$2=0," - ",Tabla1[[#This Row],[Base Precio de Lista neto]]*(1-$F$2))</f>
        <v>603.33846999999992</v>
      </c>
      <c r="E7376" s="5">
        <f>IF($F$2=0," - ",Tabla1[[#This Row],[Base para Mejor precio]]*(1-$F$2))</f>
        <v>543.00462300000004</v>
      </c>
      <c r="F7376" s="4" t="s">
        <v>6</v>
      </c>
      <c r="G7376" s="16" t="s">
        <v>6131</v>
      </c>
      <c r="H7376" s="5">
        <f>IFERROR(IF($F$3=0,"-",Tabla1[[#This Row],[Precio de Cliente neto]]*(1+$F$3)),"-")</f>
        <v>905.00770499999987</v>
      </c>
      <c r="I7376" s="5">
        <v>861.91210000000001</v>
      </c>
      <c r="J7376" s="5">
        <v>775.72089000000005</v>
      </c>
      <c r="K7376" s="26">
        <v>0.21</v>
      </c>
    </row>
    <row r="7377" spans="1:11">
      <c r="A7377" s="4">
        <v>42779</v>
      </c>
      <c r="B7377" t="s">
        <v>5031</v>
      </c>
      <c r="C7377" s="5">
        <f>IF($F$2=0," - ",Tabla1[[#This Row],[Base Precio de Lista neto]])</f>
        <v>824.73339999999996</v>
      </c>
      <c r="D7377" s="5">
        <f>IF($F$2=0," - ",Tabla1[[#This Row],[Base Precio de Lista neto]]*(1-$F$2))</f>
        <v>577.31337999999994</v>
      </c>
      <c r="E7377" s="5">
        <f>IF($F$2=0," - ",Tabla1[[#This Row],[Base para Mejor precio]]*(1-$F$2))</f>
        <v>519.58204199999989</v>
      </c>
      <c r="F7377" s="4" t="s">
        <v>6</v>
      </c>
      <c r="G7377" s="16" t="s">
        <v>6131</v>
      </c>
      <c r="H7377" s="5">
        <f>IFERROR(IF($F$3=0,"-",Tabla1[[#This Row],[Precio de Cliente neto]]*(1+$F$3)),"-")</f>
        <v>865.97006999999985</v>
      </c>
      <c r="I7377" s="5">
        <v>824.73339999999996</v>
      </c>
      <c r="J7377" s="5">
        <v>742.26005999999995</v>
      </c>
      <c r="K7377" s="26">
        <v>0.21</v>
      </c>
    </row>
    <row r="7378" spans="1:11">
      <c r="A7378" s="4">
        <v>42780</v>
      </c>
      <c r="B7378" t="s">
        <v>5032</v>
      </c>
      <c r="C7378" s="5">
        <f>IF($F$2=0," - ",Tabla1[[#This Row],[Base Precio de Lista neto]])</f>
        <v>856.83240000000001</v>
      </c>
      <c r="D7378" s="5">
        <f>IF($F$2=0," - ",Tabla1[[#This Row],[Base Precio de Lista neto]]*(1-$F$2))</f>
        <v>599.78267999999991</v>
      </c>
      <c r="E7378" s="5">
        <f>IF($F$2=0," - ",Tabla1[[#This Row],[Base para Mejor precio]]*(1-$F$2))</f>
        <v>539.80441199999996</v>
      </c>
      <c r="F7378" s="4" t="s">
        <v>6</v>
      </c>
      <c r="G7378" s="16" t="s">
        <v>6131</v>
      </c>
      <c r="H7378" s="5">
        <f>IFERROR(IF($F$3=0,"-",Tabla1[[#This Row],[Precio de Cliente neto]]*(1+$F$3)),"-")</f>
        <v>899.67401999999993</v>
      </c>
      <c r="I7378" s="5">
        <v>856.83240000000001</v>
      </c>
      <c r="J7378" s="5">
        <v>771.14916000000005</v>
      </c>
      <c r="K7378" s="26">
        <v>0.21</v>
      </c>
    </row>
    <row r="7379" spans="1:11">
      <c r="A7379" s="4">
        <v>42781</v>
      </c>
      <c r="B7379" t="s">
        <v>5033</v>
      </c>
      <c r="C7379" s="5">
        <f>IF($F$2=0," - ",Tabla1[[#This Row],[Base Precio de Lista neto]])</f>
        <v>828.82460000000003</v>
      </c>
      <c r="D7379" s="5">
        <f>IF($F$2=0," - ",Tabla1[[#This Row],[Base Precio de Lista neto]]*(1-$F$2))</f>
        <v>580.17722000000003</v>
      </c>
      <c r="E7379" s="5">
        <f>IF($F$2=0," - ",Tabla1[[#This Row],[Base para Mejor precio]]*(1-$F$2))</f>
        <v>522.15949799999999</v>
      </c>
      <c r="F7379" s="4" t="s">
        <v>6</v>
      </c>
      <c r="G7379" s="16" t="s">
        <v>6131</v>
      </c>
      <c r="H7379" s="5">
        <f>IFERROR(IF($F$3=0,"-",Tabla1[[#This Row],[Precio de Cliente neto]]*(1+$F$3)),"-")</f>
        <v>870.26583000000005</v>
      </c>
      <c r="I7379" s="5">
        <v>828.82460000000003</v>
      </c>
      <c r="J7379" s="5">
        <v>745.94213999999999</v>
      </c>
      <c r="K7379" s="26">
        <v>0.21</v>
      </c>
    </row>
    <row r="7380" spans="1:11">
      <c r="A7380" s="4">
        <v>42782</v>
      </c>
      <c r="B7380" t="s">
        <v>5034</v>
      </c>
      <c r="C7380" s="5">
        <f>IF($F$2=0," - ",Tabla1[[#This Row],[Base Precio de Lista neto]])</f>
        <v>3206.2094000000002</v>
      </c>
      <c r="D7380" s="5">
        <f>IF($F$2=0," - ",Tabla1[[#This Row],[Base Precio de Lista neto]]*(1-$F$2))</f>
        <v>2244.3465799999999</v>
      </c>
      <c r="E7380" s="5">
        <f>IF($F$2=0," - ",Tabla1[[#This Row],[Base para Mejor precio]]*(1-$F$2))</f>
        <v>2019.9119219999998</v>
      </c>
      <c r="F7380" s="4" t="s">
        <v>6</v>
      </c>
      <c r="G7380" s="16" t="s">
        <v>6131</v>
      </c>
      <c r="H7380" s="5">
        <f>IFERROR(IF($F$3=0,"-",Tabla1[[#This Row],[Precio de Cliente neto]]*(1+$F$3)),"-")</f>
        <v>3366.5198700000001</v>
      </c>
      <c r="I7380" s="5">
        <v>3206.2094000000002</v>
      </c>
      <c r="J7380" s="5">
        <v>2885.5884599999999</v>
      </c>
      <c r="K7380" s="26">
        <v>0.21</v>
      </c>
    </row>
    <row r="7381" spans="1:11">
      <c r="A7381" s="4">
        <v>42783</v>
      </c>
      <c r="B7381" t="s">
        <v>5035</v>
      </c>
      <c r="C7381" s="5">
        <f>IF($F$2=0," - ",Tabla1[[#This Row],[Base Precio de Lista neto]])</f>
        <v>3206.2094000000002</v>
      </c>
      <c r="D7381" s="5">
        <f>IF($F$2=0," - ",Tabla1[[#This Row],[Base Precio de Lista neto]]*(1-$F$2))</f>
        <v>2244.3465799999999</v>
      </c>
      <c r="E7381" s="5">
        <f>IF($F$2=0," - ",Tabla1[[#This Row],[Base para Mejor precio]]*(1-$F$2))</f>
        <v>2019.9119219999998</v>
      </c>
      <c r="F7381" s="4" t="s">
        <v>6</v>
      </c>
      <c r="G7381" s="16" t="s">
        <v>6131</v>
      </c>
      <c r="H7381" s="5">
        <f>IFERROR(IF($F$3=0,"-",Tabla1[[#This Row],[Precio de Cliente neto]]*(1+$F$3)),"-")</f>
        <v>3366.5198700000001</v>
      </c>
      <c r="I7381" s="5">
        <v>3206.2094000000002</v>
      </c>
      <c r="J7381" s="5">
        <v>2885.5884599999999</v>
      </c>
      <c r="K7381" s="26">
        <v>0.21</v>
      </c>
    </row>
    <row r="7382" spans="1:11">
      <c r="A7382" s="4">
        <v>42784</v>
      </c>
      <c r="B7382" t="s">
        <v>5036</v>
      </c>
      <c r="C7382" s="5">
        <f>IF($F$2=0," - ",Tabla1[[#This Row],[Base Precio de Lista neto]])</f>
        <v>2771.4755</v>
      </c>
      <c r="D7382" s="5">
        <f>IF($F$2=0," - ",Tabla1[[#This Row],[Base Precio de Lista neto]]*(1-$F$2))</f>
        <v>1940.0328499999998</v>
      </c>
      <c r="E7382" s="5">
        <f>IF($F$2=0," - ",Tabla1[[#This Row],[Base para Mejor precio]]*(1-$F$2))</f>
        <v>1746.0295649999998</v>
      </c>
      <c r="F7382" s="4" t="s">
        <v>6</v>
      </c>
      <c r="G7382" s="16" t="s">
        <v>6131</v>
      </c>
      <c r="H7382" s="5">
        <f>IFERROR(IF($F$3=0,"-",Tabla1[[#This Row],[Precio de Cliente neto]]*(1+$F$3)),"-")</f>
        <v>2910.0492749999999</v>
      </c>
      <c r="I7382" s="5">
        <v>2771.4755</v>
      </c>
      <c r="J7382" s="5">
        <v>2494.3279499999999</v>
      </c>
      <c r="K7382" s="26">
        <v>0.21</v>
      </c>
    </row>
    <row r="7383" spans="1:11">
      <c r="A7383" s="4">
        <v>42786</v>
      </c>
      <c r="B7383" t="s">
        <v>9064</v>
      </c>
      <c r="C7383" s="5">
        <f>IF($F$2=0," - ",Tabla1[[#This Row],[Base Precio de Lista neto]])</f>
        <v>1443.7489</v>
      </c>
      <c r="D7383" s="5">
        <f>IF($F$2=0," - ",Tabla1[[#This Row],[Base Precio de Lista neto]]*(1-$F$2))</f>
        <v>1010.62423</v>
      </c>
      <c r="E7383" s="5">
        <f>IF($F$2=0," - ",Tabla1[[#This Row],[Base para Mejor precio]]*(1-$F$2))</f>
        <v>909.56180699999993</v>
      </c>
      <c r="F7383" s="4" t="s">
        <v>4</v>
      </c>
      <c r="G7383" s="16" t="s">
        <v>6131</v>
      </c>
      <c r="H7383" s="5">
        <f>IFERROR(IF($F$3=0,"-",Tabla1[[#This Row],[Precio de Cliente neto]]*(1+$F$3)),"-")</f>
        <v>1515.9363450000001</v>
      </c>
      <c r="I7383" s="5">
        <v>1443.7489</v>
      </c>
      <c r="J7383" s="5">
        <v>1299.37401</v>
      </c>
      <c r="K7383" s="26">
        <v>0.21</v>
      </c>
    </row>
    <row r="7384" spans="1:11">
      <c r="A7384" s="4">
        <v>42787</v>
      </c>
      <c r="B7384" t="s">
        <v>9065</v>
      </c>
      <c r="C7384" s="5">
        <f>IF($F$2=0," - ",Tabla1[[#This Row],[Base Precio de Lista neto]])</f>
        <v>1443.7489</v>
      </c>
      <c r="D7384" s="5">
        <f>IF($F$2=0," - ",Tabla1[[#This Row],[Base Precio de Lista neto]]*(1-$F$2))</f>
        <v>1010.62423</v>
      </c>
      <c r="E7384" s="5">
        <f>IF($F$2=0," - ",Tabla1[[#This Row],[Base para Mejor precio]]*(1-$F$2))</f>
        <v>909.56180699999993</v>
      </c>
      <c r="F7384" s="4" t="s">
        <v>4</v>
      </c>
      <c r="G7384" s="16" t="s">
        <v>6131</v>
      </c>
      <c r="H7384" s="5">
        <f>IFERROR(IF($F$3=0,"-",Tabla1[[#This Row],[Precio de Cliente neto]]*(1+$F$3)),"-")</f>
        <v>1515.9363450000001</v>
      </c>
      <c r="I7384" s="5">
        <v>1443.7489</v>
      </c>
      <c r="J7384" s="5">
        <v>1299.37401</v>
      </c>
      <c r="K7384" s="26">
        <v>0.21</v>
      </c>
    </row>
    <row r="7385" spans="1:11">
      <c r="A7385" s="4">
        <v>42788</v>
      </c>
      <c r="B7385" t="s">
        <v>5037</v>
      </c>
      <c r="C7385" s="5">
        <f>IF($F$2=0," - ",Tabla1[[#This Row],[Base Precio de Lista neto]])</f>
        <v>2833.0817000000002</v>
      </c>
      <c r="D7385" s="5">
        <f>IF($F$2=0," - ",Tabla1[[#This Row],[Base Precio de Lista neto]]*(1-$F$2))</f>
        <v>1983.1571899999999</v>
      </c>
      <c r="E7385" s="5">
        <f>IF($F$2=0," - ",Tabla1[[#This Row],[Base para Mejor precio]]*(1-$F$2))</f>
        <v>1784.841471</v>
      </c>
      <c r="F7385" s="4" t="s">
        <v>5</v>
      </c>
      <c r="G7385" s="16" t="s">
        <v>6131</v>
      </c>
      <c r="H7385" s="5">
        <f>IFERROR(IF($F$3=0,"-",Tabla1[[#This Row],[Precio de Cliente neto]]*(1+$F$3)),"-")</f>
        <v>2974.7357849999999</v>
      </c>
      <c r="I7385" s="5">
        <v>2833.0817000000002</v>
      </c>
      <c r="J7385" s="5">
        <v>2549.7735299999999</v>
      </c>
      <c r="K7385" s="26">
        <v>0.21</v>
      </c>
    </row>
    <row r="7386" spans="1:11">
      <c r="A7386" s="4">
        <v>42789</v>
      </c>
      <c r="B7386" t="s">
        <v>5038</v>
      </c>
      <c r="C7386" s="5">
        <f>IF($F$2=0," - ",Tabla1[[#This Row],[Base Precio de Lista neto]])</f>
        <v>3294.9737</v>
      </c>
      <c r="D7386" s="5">
        <f>IF($F$2=0," - ",Tabla1[[#This Row],[Base Precio de Lista neto]]*(1-$F$2))</f>
        <v>2306.4815899999999</v>
      </c>
      <c r="E7386" s="5">
        <f>IF($F$2=0," - ",Tabla1[[#This Row],[Base para Mejor precio]]*(1-$F$2))</f>
        <v>2075.833431</v>
      </c>
      <c r="F7386" s="4" t="s">
        <v>5</v>
      </c>
      <c r="G7386" s="16" t="s">
        <v>6131</v>
      </c>
      <c r="H7386" s="5">
        <f>IFERROR(IF($F$3=0,"-",Tabla1[[#This Row],[Precio de Cliente neto]]*(1+$F$3)),"-")</f>
        <v>3459.722385</v>
      </c>
      <c r="I7386" s="5">
        <v>3294.9737</v>
      </c>
      <c r="J7386" s="5">
        <v>2965.47633</v>
      </c>
      <c r="K7386" s="26">
        <v>0.21</v>
      </c>
    </row>
    <row r="7387" spans="1:11">
      <c r="A7387" s="4">
        <v>42800</v>
      </c>
      <c r="B7387" t="s">
        <v>5039</v>
      </c>
      <c r="C7387" s="5">
        <f>IF($F$2=0," - ",Tabla1[[#This Row],[Base Precio de Lista neto]])</f>
        <v>2285.2213999999999</v>
      </c>
      <c r="D7387" s="5">
        <f>IF($F$2=0," - ",Tabla1[[#This Row],[Base Precio de Lista neto]]*(1-$F$2))</f>
        <v>1599.6549799999998</v>
      </c>
      <c r="E7387" s="5">
        <f>IF($F$2=0," - ",Tabla1[[#This Row],[Base para Mejor precio]]*(1-$F$2))</f>
        <v>1439.6894819999998</v>
      </c>
      <c r="F7387" s="4" t="s">
        <v>6</v>
      </c>
      <c r="G7387" s="16" t="s">
        <v>6131</v>
      </c>
      <c r="H7387" s="5">
        <f>IFERROR(IF($F$3=0,"-",Tabla1[[#This Row],[Precio de Cliente neto]]*(1+$F$3)),"-")</f>
        <v>2399.4824699999999</v>
      </c>
      <c r="I7387" s="5">
        <v>2285.2213999999999</v>
      </c>
      <c r="J7387" s="5">
        <v>2056.6992599999999</v>
      </c>
      <c r="K7387" s="26">
        <v>0.21</v>
      </c>
    </row>
    <row r="7388" spans="1:11">
      <c r="A7388" s="4">
        <v>42801</v>
      </c>
      <c r="B7388" t="s">
        <v>5040</v>
      </c>
      <c r="C7388" s="5">
        <f>IF($F$2=0," - ",Tabla1[[#This Row],[Base Precio de Lista neto]])</f>
        <v>2623.5428000000002</v>
      </c>
      <c r="D7388" s="5">
        <f>IF($F$2=0," - ",Tabla1[[#This Row],[Base Precio de Lista neto]]*(1-$F$2))</f>
        <v>1836.4799599999999</v>
      </c>
      <c r="E7388" s="5">
        <f>IF($F$2=0," - ",Tabla1[[#This Row],[Base para Mejor precio]]*(1-$F$2))</f>
        <v>1652.831964</v>
      </c>
      <c r="F7388" s="4" t="s">
        <v>6</v>
      </c>
      <c r="G7388" s="16" t="s">
        <v>6131</v>
      </c>
      <c r="H7388" s="5">
        <f>IFERROR(IF($F$3=0,"-",Tabla1[[#This Row],[Precio de Cliente neto]]*(1+$F$3)),"-")</f>
        <v>2754.71994</v>
      </c>
      <c r="I7388" s="5">
        <v>2623.5428000000002</v>
      </c>
      <c r="J7388" s="5">
        <v>2361.1885200000002</v>
      </c>
      <c r="K7388" s="26">
        <v>0.21</v>
      </c>
    </row>
    <row r="7389" spans="1:11">
      <c r="A7389" s="4">
        <v>42802</v>
      </c>
      <c r="B7389" t="s">
        <v>5041</v>
      </c>
      <c r="C7389" s="5">
        <f>IF($F$2=0," - ",Tabla1[[#This Row],[Base Precio de Lista neto]])</f>
        <v>2827.0999000000002</v>
      </c>
      <c r="D7389" s="5">
        <f>IF($F$2=0," - ",Tabla1[[#This Row],[Base Precio de Lista neto]]*(1-$F$2))</f>
        <v>1978.96993</v>
      </c>
      <c r="E7389" s="5">
        <f>IF($F$2=0," - ",Tabla1[[#This Row],[Base para Mejor precio]]*(1-$F$2))</f>
        <v>1781.0729369999999</v>
      </c>
      <c r="F7389" s="4" t="s">
        <v>6</v>
      </c>
      <c r="G7389" s="16" t="s">
        <v>6131</v>
      </c>
      <c r="H7389" s="5">
        <f>IFERROR(IF($F$3=0,"-",Tabla1[[#This Row],[Precio de Cliente neto]]*(1+$F$3)),"-")</f>
        <v>2968.4548949999999</v>
      </c>
      <c r="I7389" s="5">
        <v>2827.0999000000002</v>
      </c>
      <c r="J7389" s="5">
        <v>2544.3899099999999</v>
      </c>
      <c r="K7389" s="26">
        <v>0.21</v>
      </c>
    </row>
    <row r="7390" spans="1:11">
      <c r="A7390" s="4">
        <v>42803</v>
      </c>
      <c r="B7390" t="s">
        <v>5042</v>
      </c>
      <c r="C7390" s="5">
        <f>IF($F$2=0," - ",Tabla1[[#This Row],[Base Precio de Lista neto]])</f>
        <v>3136.4549999999999</v>
      </c>
      <c r="D7390" s="5">
        <f>IF($F$2=0," - ",Tabla1[[#This Row],[Base Precio de Lista neto]]*(1-$F$2))</f>
        <v>2195.5184999999997</v>
      </c>
      <c r="E7390" s="5">
        <f>IF($F$2=0," - ",Tabla1[[#This Row],[Base para Mejor precio]]*(1-$F$2))</f>
        <v>1975.9666499999998</v>
      </c>
      <c r="F7390" s="4" t="s">
        <v>6</v>
      </c>
      <c r="G7390" s="16" t="s">
        <v>6131</v>
      </c>
      <c r="H7390" s="5">
        <f>IFERROR(IF($F$3=0,"-",Tabla1[[#This Row],[Precio de Cliente neto]]*(1+$F$3)),"-")</f>
        <v>3293.2777499999993</v>
      </c>
      <c r="I7390" s="5">
        <v>3136.4549999999999</v>
      </c>
      <c r="J7390" s="5">
        <v>2822.8094999999998</v>
      </c>
      <c r="K7390" s="26">
        <v>0.21</v>
      </c>
    </row>
    <row r="7391" spans="1:11">
      <c r="A7391" s="4">
        <v>42804</v>
      </c>
      <c r="B7391" t="s">
        <v>5043</v>
      </c>
      <c r="C7391" s="5">
        <f>IF($F$2=0," - ",Tabla1[[#This Row],[Base Precio de Lista neto]])</f>
        <v>3499.3249999999998</v>
      </c>
      <c r="D7391" s="5">
        <f>IF($F$2=0," - ",Tabla1[[#This Row],[Base Precio de Lista neto]]*(1-$F$2))</f>
        <v>2449.5274999999997</v>
      </c>
      <c r="E7391" s="5">
        <f>IF($F$2=0," - ",Tabla1[[#This Row],[Base para Mejor precio]]*(1-$F$2))</f>
        <v>2204.5747499999998</v>
      </c>
      <c r="F7391" s="4" t="s">
        <v>6</v>
      </c>
      <c r="G7391" s="16" t="s">
        <v>6131</v>
      </c>
      <c r="H7391" s="5">
        <f>IFERROR(IF($F$3=0,"-",Tabla1[[#This Row],[Precio de Cliente neto]]*(1+$F$3)),"-")</f>
        <v>3674.2912499999993</v>
      </c>
      <c r="I7391" s="5">
        <v>3499.3249999999998</v>
      </c>
      <c r="J7391" s="5">
        <v>3149.3924999999999</v>
      </c>
      <c r="K7391" s="26">
        <v>0.21</v>
      </c>
    </row>
    <row r="7392" spans="1:11">
      <c r="A7392" s="4">
        <v>42810</v>
      </c>
      <c r="B7392" t="s">
        <v>8843</v>
      </c>
      <c r="C7392" s="5">
        <f>IF($F$2=0," - ",Tabla1[[#This Row],[Base Precio de Lista neto]])</f>
        <v>2151.7235000000001</v>
      </c>
      <c r="D7392" s="5">
        <f>IF($F$2=0," - ",Tabla1[[#This Row],[Base Precio de Lista neto]]*(1-$F$2))</f>
        <v>1506.2064499999999</v>
      </c>
      <c r="E7392" s="5">
        <f>IF($F$2=0," - ",Tabla1[[#This Row],[Base para Mejor precio]]*(1-$F$2))</f>
        <v>1355.5858049999999</v>
      </c>
      <c r="F7392" s="4" t="s">
        <v>4</v>
      </c>
      <c r="G7392" s="16" t="s">
        <v>6131</v>
      </c>
      <c r="H7392" s="5">
        <f>IFERROR(IF($F$3=0,"-",Tabla1[[#This Row],[Precio de Cliente neto]]*(1+$F$3)),"-")</f>
        <v>2259.309675</v>
      </c>
      <c r="I7392" s="5">
        <v>2151.7235000000001</v>
      </c>
      <c r="J7392" s="5">
        <v>1936.55115</v>
      </c>
      <c r="K7392" s="26">
        <v>0.21</v>
      </c>
    </row>
    <row r="7393" spans="1:11">
      <c r="A7393" s="4">
        <v>42811</v>
      </c>
      <c r="B7393" t="s">
        <v>8844</v>
      </c>
      <c r="C7393" s="5">
        <f>IF($F$2=0," - ",Tabla1[[#This Row],[Base Precio de Lista neto]])</f>
        <v>1969.0726</v>
      </c>
      <c r="D7393" s="5">
        <f>IF($F$2=0," - ",Tabla1[[#This Row],[Base Precio de Lista neto]]*(1-$F$2))</f>
        <v>1378.3508199999999</v>
      </c>
      <c r="E7393" s="5">
        <f>IF($F$2=0," - ",Tabla1[[#This Row],[Base para Mejor precio]]*(1-$F$2))</f>
        <v>1240.5157379999998</v>
      </c>
      <c r="F7393" s="4" t="s">
        <v>4</v>
      </c>
      <c r="G7393" s="16" t="s">
        <v>6131</v>
      </c>
      <c r="H7393" s="5">
        <f>IFERROR(IF($F$3=0,"-",Tabla1[[#This Row],[Precio de Cliente neto]]*(1+$F$3)),"-")</f>
        <v>2067.5262299999999</v>
      </c>
      <c r="I7393" s="5">
        <v>1969.0726</v>
      </c>
      <c r="J7393" s="5">
        <v>1772.16534</v>
      </c>
      <c r="K7393" s="26">
        <v>0.21</v>
      </c>
    </row>
    <row r="7394" spans="1:11">
      <c r="A7394" s="4">
        <v>42812</v>
      </c>
      <c r="B7394" t="s">
        <v>8845</v>
      </c>
      <c r="C7394" s="5">
        <f>IF($F$2=0," - ",Tabla1[[#This Row],[Base Precio de Lista neto]])</f>
        <v>1969.0726</v>
      </c>
      <c r="D7394" s="5">
        <f>IF($F$2=0," - ",Tabla1[[#This Row],[Base Precio de Lista neto]]*(1-$F$2))</f>
        <v>1378.3508199999999</v>
      </c>
      <c r="E7394" s="5">
        <f>IF($F$2=0," - ",Tabla1[[#This Row],[Base para Mejor precio]]*(1-$F$2))</f>
        <v>1240.5157379999998</v>
      </c>
      <c r="F7394" s="4" t="s">
        <v>4</v>
      </c>
      <c r="G7394" s="16" t="s">
        <v>6131</v>
      </c>
      <c r="H7394" s="5">
        <f>IFERROR(IF($F$3=0,"-",Tabla1[[#This Row],[Precio de Cliente neto]]*(1+$F$3)),"-")</f>
        <v>2067.5262299999999</v>
      </c>
      <c r="I7394" s="5">
        <v>1969.0726</v>
      </c>
      <c r="J7394" s="5">
        <v>1772.16534</v>
      </c>
      <c r="K7394" s="26">
        <v>0.21</v>
      </c>
    </row>
    <row r="7395" spans="1:11">
      <c r="A7395" s="4">
        <v>42813</v>
      </c>
      <c r="B7395" t="s">
        <v>8846</v>
      </c>
      <c r="C7395" s="5">
        <f>IF($F$2=0," - ",Tabla1[[#This Row],[Base Precio de Lista neto]])</f>
        <v>1969.0726</v>
      </c>
      <c r="D7395" s="5">
        <f>IF($F$2=0," - ",Tabla1[[#This Row],[Base Precio de Lista neto]]*(1-$F$2))</f>
        <v>1378.3508199999999</v>
      </c>
      <c r="E7395" s="5">
        <f>IF($F$2=0," - ",Tabla1[[#This Row],[Base para Mejor precio]]*(1-$F$2))</f>
        <v>1240.5157379999998</v>
      </c>
      <c r="F7395" s="4" t="s">
        <v>4</v>
      </c>
      <c r="G7395" s="16" t="s">
        <v>6131</v>
      </c>
      <c r="H7395" s="5">
        <f>IFERROR(IF($F$3=0,"-",Tabla1[[#This Row],[Precio de Cliente neto]]*(1+$F$3)),"-")</f>
        <v>2067.5262299999999</v>
      </c>
      <c r="I7395" s="5">
        <v>1969.0726</v>
      </c>
      <c r="J7395" s="5">
        <v>1772.16534</v>
      </c>
      <c r="K7395" s="26">
        <v>0.21</v>
      </c>
    </row>
    <row r="7396" spans="1:11">
      <c r="A7396" s="4">
        <v>42814</v>
      </c>
      <c r="B7396" t="s">
        <v>8847</v>
      </c>
      <c r="C7396" s="5">
        <f>IF($F$2=0," - ",Tabla1[[#This Row],[Base Precio de Lista neto]])</f>
        <v>1884.845</v>
      </c>
      <c r="D7396" s="5">
        <f>IF($F$2=0," - ",Tabla1[[#This Row],[Base Precio de Lista neto]]*(1-$F$2))</f>
        <v>1319.3915</v>
      </c>
      <c r="E7396" s="5">
        <f>IF($F$2=0," - ",Tabla1[[#This Row],[Base para Mejor precio]]*(1-$F$2))</f>
        <v>1187.45235</v>
      </c>
      <c r="F7396" s="4" t="s">
        <v>4</v>
      </c>
      <c r="G7396" s="16" t="s">
        <v>6131</v>
      </c>
      <c r="H7396" s="5">
        <f>IFERROR(IF($F$3=0,"-",Tabla1[[#This Row],[Precio de Cliente neto]]*(1+$F$3)),"-")</f>
        <v>1979.08725</v>
      </c>
      <c r="I7396" s="5">
        <v>1884.845</v>
      </c>
      <c r="J7396" s="5">
        <v>1696.3605</v>
      </c>
      <c r="K7396" s="26">
        <v>0.21</v>
      </c>
    </row>
    <row r="7397" spans="1:11">
      <c r="A7397" s="4">
        <v>42815</v>
      </c>
      <c r="B7397" t="s">
        <v>8848</v>
      </c>
      <c r="C7397" s="5">
        <f>IF($F$2=0," - ",Tabla1[[#This Row],[Base Precio de Lista neto]])</f>
        <v>1884.845</v>
      </c>
      <c r="D7397" s="5">
        <f>IF($F$2=0," - ",Tabla1[[#This Row],[Base Precio de Lista neto]]*(1-$F$2))</f>
        <v>1319.3915</v>
      </c>
      <c r="E7397" s="5">
        <f>IF($F$2=0," - ",Tabla1[[#This Row],[Base para Mejor precio]]*(1-$F$2))</f>
        <v>1187.45235</v>
      </c>
      <c r="F7397" s="4" t="s">
        <v>4</v>
      </c>
      <c r="G7397" s="16" t="s">
        <v>6131</v>
      </c>
      <c r="H7397" s="5">
        <f>IFERROR(IF($F$3=0,"-",Tabla1[[#This Row],[Precio de Cliente neto]]*(1+$F$3)),"-")</f>
        <v>1979.08725</v>
      </c>
      <c r="I7397" s="5">
        <v>1884.845</v>
      </c>
      <c r="J7397" s="5">
        <v>1696.3605</v>
      </c>
      <c r="K7397" s="26">
        <v>0.21</v>
      </c>
    </row>
    <row r="7398" spans="1:11">
      <c r="A7398" s="4">
        <v>42816</v>
      </c>
      <c r="B7398" t="s">
        <v>8849</v>
      </c>
      <c r="C7398" s="5">
        <f>IF($F$2=0," - ",Tabla1[[#This Row],[Base Precio de Lista neto]])</f>
        <v>1884.845</v>
      </c>
      <c r="D7398" s="5">
        <f>IF($F$2=0," - ",Tabla1[[#This Row],[Base Precio de Lista neto]]*(1-$F$2))</f>
        <v>1319.3915</v>
      </c>
      <c r="E7398" s="5">
        <f>IF($F$2=0," - ",Tabla1[[#This Row],[Base para Mejor precio]]*(1-$F$2))</f>
        <v>1187.45235</v>
      </c>
      <c r="F7398" s="4" t="s">
        <v>4</v>
      </c>
      <c r="G7398" s="16" t="s">
        <v>6131</v>
      </c>
      <c r="H7398" s="5">
        <f>IFERROR(IF($F$3=0,"-",Tabla1[[#This Row],[Precio de Cliente neto]]*(1+$F$3)),"-")</f>
        <v>1979.08725</v>
      </c>
      <c r="I7398" s="5">
        <v>1884.845</v>
      </c>
      <c r="J7398" s="5">
        <v>1696.3605</v>
      </c>
      <c r="K7398" s="26">
        <v>0.21</v>
      </c>
    </row>
    <row r="7399" spans="1:11">
      <c r="A7399" s="4">
        <v>42817</v>
      </c>
      <c r="B7399" t="s">
        <v>8850</v>
      </c>
      <c r="C7399" s="5">
        <f>IF($F$2=0," - ",Tabla1[[#This Row],[Base Precio de Lista neto]])</f>
        <v>1785.473</v>
      </c>
      <c r="D7399" s="5">
        <f>IF($F$2=0," - ",Tabla1[[#This Row],[Base Precio de Lista neto]]*(1-$F$2))</f>
        <v>1249.8310999999999</v>
      </c>
      <c r="E7399" s="5">
        <f>IF($F$2=0," - ",Tabla1[[#This Row],[Base para Mejor precio]]*(1-$F$2))</f>
        <v>1124.84799</v>
      </c>
      <c r="F7399" s="4" t="s">
        <v>4</v>
      </c>
      <c r="G7399" s="16" t="s">
        <v>6131</v>
      </c>
      <c r="H7399" s="5">
        <f>IFERROR(IF($F$3=0,"-",Tabla1[[#This Row],[Precio de Cliente neto]]*(1+$F$3)),"-")</f>
        <v>1874.7466499999998</v>
      </c>
      <c r="I7399" s="5">
        <v>1785.473</v>
      </c>
      <c r="J7399" s="5">
        <v>1606.9257</v>
      </c>
      <c r="K7399" s="26">
        <v>0.21</v>
      </c>
    </row>
    <row r="7400" spans="1:11">
      <c r="A7400" s="4">
        <v>42818</v>
      </c>
      <c r="B7400" t="s">
        <v>8851</v>
      </c>
      <c r="C7400" s="5">
        <f>IF($F$2=0," - ",Tabla1[[#This Row],[Base Precio de Lista neto]])</f>
        <v>1785.4739</v>
      </c>
      <c r="D7400" s="5">
        <f>IF($F$2=0," - ",Tabla1[[#This Row],[Base Precio de Lista neto]]*(1-$F$2))</f>
        <v>1249.8317299999999</v>
      </c>
      <c r="E7400" s="5">
        <f>IF($F$2=0," - ",Tabla1[[#This Row],[Base para Mejor precio]]*(1-$F$2))</f>
        <v>1124.848557</v>
      </c>
      <c r="F7400" s="4" t="s">
        <v>4</v>
      </c>
      <c r="G7400" s="16" t="s">
        <v>6131</v>
      </c>
      <c r="H7400" s="5">
        <f>IFERROR(IF($F$3=0,"-",Tabla1[[#This Row],[Precio de Cliente neto]]*(1+$F$3)),"-")</f>
        <v>1874.7475949999998</v>
      </c>
      <c r="I7400" s="5">
        <v>1785.4739</v>
      </c>
      <c r="J7400" s="5">
        <v>1606.92651</v>
      </c>
      <c r="K7400" s="26">
        <v>0.21</v>
      </c>
    </row>
    <row r="7401" spans="1:11">
      <c r="A7401" s="4">
        <v>42819</v>
      </c>
      <c r="B7401" t="s">
        <v>8852</v>
      </c>
      <c r="C7401" s="5">
        <f>IF($F$2=0," - ",Tabla1[[#This Row],[Base Precio de Lista neto]])</f>
        <v>1721.7538999999999</v>
      </c>
      <c r="D7401" s="5">
        <f>IF($F$2=0," - ",Tabla1[[#This Row],[Base Precio de Lista neto]]*(1-$F$2))</f>
        <v>1205.2277299999998</v>
      </c>
      <c r="E7401" s="5">
        <f>IF($F$2=0," - ",Tabla1[[#This Row],[Base para Mejor precio]]*(1-$F$2))</f>
        <v>1084.7049569999999</v>
      </c>
      <c r="F7401" s="4" t="s">
        <v>4</v>
      </c>
      <c r="G7401" s="16" t="s">
        <v>6131</v>
      </c>
      <c r="H7401" s="5">
        <f>IFERROR(IF($F$3=0,"-",Tabla1[[#This Row],[Precio de Cliente neto]]*(1+$F$3)),"-")</f>
        <v>1807.8415949999999</v>
      </c>
      <c r="I7401" s="5">
        <v>1721.7538999999999</v>
      </c>
      <c r="J7401" s="5">
        <v>1549.5785100000001</v>
      </c>
      <c r="K7401" s="26">
        <v>0.21</v>
      </c>
    </row>
    <row r="7402" spans="1:11">
      <c r="A7402" s="4">
        <v>42820</v>
      </c>
      <c r="B7402" t="s">
        <v>8853</v>
      </c>
      <c r="C7402" s="5">
        <f>IF($F$2=0," - ",Tabla1[[#This Row],[Base Precio de Lista neto]])</f>
        <v>1691.8497</v>
      </c>
      <c r="D7402" s="5">
        <f>IF($F$2=0," - ",Tabla1[[#This Row],[Base Precio de Lista neto]]*(1-$F$2))</f>
        <v>1184.2947899999999</v>
      </c>
      <c r="E7402" s="5">
        <f>IF($F$2=0," - ",Tabla1[[#This Row],[Base para Mejor precio]]*(1-$F$2))</f>
        <v>1065.865311</v>
      </c>
      <c r="F7402" s="4" t="s">
        <v>4</v>
      </c>
      <c r="G7402" s="16" t="s">
        <v>6131</v>
      </c>
      <c r="H7402" s="5">
        <f>IFERROR(IF($F$3=0,"-",Tabla1[[#This Row],[Precio de Cliente neto]]*(1+$F$3)),"-")</f>
        <v>1776.4421849999999</v>
      </c>
      <c r="I7402" s="5">
        <v>1691.8497</v>
      </c>
      <c r="J7402" s="5">
        <v>1522.66473</v>
      </c>
      <c r="K7402" s="26">
        <v>0.21</v>
      </c>
    </row>
    <row r="7403" spans="1:11">
      <c r="A7403" s="4">
        <v>42821</v>
      </c>
      <c r="B7403" t="s">
        <v>10189</v>
      </c>
      <c r="C7403" s="5">
        <f>IF($F$2=0," - ",Tabla1[[#This Row],[Base Precio de Lista neto]])</f>
        <v>3687.9353000000001</v>
      </c>
      <c r="D7403" s="5">
        <f>IF($F$2=0," - ",Tabla1[[#This Row],[Base Precio de Lista neto]]*(1-$F$2))</f>
        <v>2581.5547099999999</v>
      </c>
      <c r="E7403" s="5">
        <f>IF($F$2=0," - ",Tabla1[[#This Row],[Base para Mejor precio]]*(1-$F$2))</f>
        <v>2323.3992389999999</v>
      </c>
      <c r="F7403" s="4" t="s">
        <v>4</v>
      </c>
      <c r="G7403" s="16" t="s">
        <v>6131</v>
      </c>
      <c r="H7403" s="5">
        <f>IFERROR(IF($F$3=0,"-",Tabla1[[#This Row],[Precio de Cliente neto]]*(1+$F$3)),"-")</f>
        <v>3872.3320649999996</v>
      </c>
      <c r="I7403" s="5">
        <v>3687.9353000000001</v>
      </c>
      <c r="J7403" s="5">
        <v>3319.1417700000002</v>
      </c>
      <c r="K7403" s="26">
        <v>0.21</v>
      </c>
    </row>
    <row r="7404" spans="1:11">
      <c r="A7404" s="4">
        <v>42822</v>
      </c>
      <c r="B7404" t="s">
        <v>10190</v>
      </c>
      <c r="C7404" s="5">
        <f>IF($F$2=0," - ",Tabla1[[#This Row],[Base Precio de Lista neto]])</f>
        <v>3433.7058999999999</v>
      </c>
      <c r="D7404" s="5">
        <f>IF($F$2=0," - ",Tabla1[[#This Row],[Base Precio de Lista neto]]*(1-$F$2))</f>
        <v>2403.59413</v>
      </c>
      <c r="E7404" s="5">
        <f>IF($F$2=0," - ",Tabla1[[#This Row],[Base para Mejor precio]]*(1-$F$2))</f>
        <v>2163.2347169999998</v>
      </c>
      <c r="F7404" s="4" t="s">
        <v>4</v>
      </c>
      <c r="G7404" s="16" t="s">
        <v>6131</v>
      </c>
      <c r="H7404" s="5">
        <f>IFERROR(IF($F$3=0,"-",Tabla1[[#This Row],[Precio de Cliente neto]]*(1+$F$3)),"-")</f>
        <v>3605.3911950000002</v>
      </c>
      <c r="I7404" s="5">
        <v>3433.7058999999999</v>
      </c>
      <c r="J7404" s="5">
        <v>3090.3353099999999</v>
      </c>
      <c r="K7404" s="26">
        <v>0.21</v>
      </c>
    </row>
    <row r="7405" spans="1:11">
      <c r="A7405" s="4">
        <v>42823</v>
      </c>
      <c r="B7405" t="s">
        <v>10191</v>
      </c>
      <c r="C7405" s="5">
        <f>IF($F$2=0," - ",Tabla1[[#This Row],[Base Precio de Lista neto]])</f>
        <v>3289.1988999999999</v>
      </c>
      <c r="D7405" s="5">
        <f>IF($F$2=0," - ",Tabla1[[#This Row],[Base Precio de Lista neto]]*(1-$F$2))</f>
        <v>2302.43923</v>
      </c>
      <c r="E7405" s="5">
        <f>IF($F$2=0," - ",Tabla1[[#This Row],[Base para Mejor precio]]*(1-$F$2))</f>
        <v>2072.195307</v>
      </c>
      <c r="F7405" s="4" t="s">
        <v>4</v>
      </c>
      <c r="G7405" s="16" t="s">
        <v>6131</v>
      </c>
      <c r="H7405" s="5">
        <f>IFERROR(IF($F$3=0,"-",Tabla1[[#This Row],[Precio de Cliente neto]]*(1+$F$3)),"-")</f>
        <v>3453.6588449999999</v>
      </c>
      <c r="I7405" s="5">
        <v>3289.1988999999999</v>
      </c>
      <c r="J7405" s="5">
        <v>2960.2790100000002</v>
      </c>
      <c r="K7405" s="26">
        <v>0.21</v>
      </c>
    </row>
    <row r="7406" spans="1:11">
      <c r="A7406" s="4">
        <v>42824</v>
      </c>
      <c r="B7406" t="s">
        <v>8854</v>
      </c>
      <c r="C7406" s="5">
        <f>IF($F$2=0," - ",Tabla1[[#This Row],[Base Precio de Lista neto]])</f>
        <v>2123.5713000000001</v>
      </c>
      <c r="D7406" s="5">
        <f>IF($F$2=0," - ",Tabla1[[#This Row],[Base Precio de Lista neto]]*(1-$F$2))</f>
        <v>1486.49991</v>
      </c>
      <c r="E7406" s="5">
        <f>IF($F$2=0," - ",Tabla1[[#This Row],[Base para Mejor precio]]*(1-$F$2))</f>
        <v>1337.849919</v>
      </c>
      <c r="F7406" s="4" t="s">
        <v>4</v>
      </c>
      <c r="G7406" s="16" t="s">
        <v>6131</v>
      </c>
      <c r="H7406" s="5">
        <f>IFERROR(IF($F$3=0,"-",Tabla1[[#This Row],[Precio de Cliente neto]]*(1+$F$3)),"-")</f>
        <v>2229.7498649999998</v>
      </c>
      <c r="I7406" s="5">
        <v>2123.5713000000001</v>
      </c>
      <c r="J7406" s="5">
        <v>1911.21417</v>
      </c>
      <c r="K7406" s="26">
        <v>0.21</v>
      </c>
    </row>
    <row r="7407" spans="1:11">
      <c r="A7407" s="4">
        <v>42825</v>
      </c>
      <c r="B7407" t="s">
        <v>10192</v>
      </c>
      <c r="C7407" s="5">
        <f>IF($F$2=0," - ",Tabla1[[#This Row],[Base Precio de Lista neto]])</f>
        <v>1802.1427000000001</v>
      </c>
      <c r="D7407" s="5">
        <f>IF($F$2=0," - ",Tabla1[[#This Row],[Base Precio de Lista neto]]*(1-$F$2))</f>
        <v>1261.4998900000001</v>
      </c>
      <c r="E7407" s="5">
        <f>IF($F$2=0," - ",Tabla1[[#This Row],[Base para Mejor precio]]*(1-$F$2))</f>
        <v>1135.3499009999998</v>
      </c>
      <c r="F7407" s="4" t="s">
        <v>4</v>
      </c>
      <c r="G7407" s="16" t="s">
        <v>6131</v>
      </c>
      <c r="H7407" s="5">
        <f>IFERROR(IF($F$3=0,"-",Tabla1[[#This Row],[Precio de Cliente neto]]*(1+$F$3)),"-")</f>
        <v>1892.2498350000001</v>
      </c>
      <c r="I7407" s="5">
        <v>1802.1427000000001</v>
      </c>
      <c r="J7407" s="5">
        <v>1621.9284299999999</v>
      </c>
      <c r="K7407" s="26">
        <v>0.21</v>
      </c>
    </row>
    <row r="7408" spans="1:11">
      <c r="A7408" s="4">
        <v>42826</v>
      </c>
      <c r="B7408" t="s">
        <v>10193</v>
      </c>
      <c r="C7408" s="5">
        <f>IF($F$2=0," - ",Tabla1[[#This Row],[Base Precio de Lista neto]])</f>
        <v>1802.1427000000001</v>
      </c>
      <c r="D7408" s="5">
        <f>IF($F$2=0," - ",Tabla1[[#This Row],[Base Precio de Lista neto]]*(1-$F$2))</f>
        <v>1261.4998900000001</v>
      </c>
      <c r="E7408" s="5">
        <f>IF($F$2=0," - ",Tabla1[[#This Row],[Base para Mejor precio]]*(1-$F$2))</f>
        <v>1135.3499009999998</v>
      </c>
      <c r="F7408" s="4" t="s">
        <v>4</v>
      </c>
      <c r="G7408" s="16" t="s">
        <v>6131</v>
      </c>
      <c r="H7408" s="5">
        <f>IFERROR(IF($F$3=0,"-",Tabla1[[#This Row],[Precio de Cliente neto]]*(1+$F$3)),"-")</f>
        <v>1892.2498350000001</v>
      </c>
      <c r="I7408" s="5">
        <v>1802.1427000000001</v>
      </c>
      <c r="J7408" s="5">
        <v>1621.9284299999999</v>
      </c>
      <c r="K7408" s="26">
        <v>0.21</v>
      </c>
    </row>
    <row r="7409" spans="1:11">
      <c r="A7409" s="4">
        <v>42827</v>
      </c>
      <c r="B7409" t="s">
        <v>8855</v>
      </c>
      <c r="C7409" s="5">
        <f>IF($F$2=0," - ",Tabla1[[#This Row],[Base Precio de Lista neto]])</f>
        <v>1752.857</v>
      </c>
      <c r="D7409" s="5">
        <f>IF($F$2=0," - ",Tabla1[[#This Row],[Base Precio de Lista neto]]*(1-$F$2))</f>
        <v>1226.9998999999998</v>
      </c>
      <c r="E7409" s="5">
        <f>IF($F$2=0," - ",Tabla1[[#This Row],[Base para Mejor precio]]*(1-$F$2))</f>
        <v>1104.29991</v>
      </c>
      <c r="F7409" s="4" t="s">
        <v>4</v>
      </c>
      <c r="G7409" s="16" t="s">
        <v>6131</v>
      </c>
      <c r="H7409" s="5">
        <f>IFERROR(IF($F$3=0,"-",Tabla1[[#This Row],[Precio de Cliente neto]]*(1+$F$3)),"-")</f>
        <v>1840.4998499999997</v>
      </c>
      <c r="I7409" s="5">
        <v>1752.857</v>
      </c>
      <c r="J7409" s="5">
        <v>1577.5713000000001</v>
      </c>
      <c r="K7409" s="26">
        <v>0.21</v>
      </c>
    </row>
    <row r="7410" spans="1:11">
      <c r="A7410" s="4">
        <v>42828</v>
      </c>
      <c r="B7410" t="s">
        <v>10194</v>
      </c>
      <c r="C7410" s="5">
        <f>IF($F$2=0," - ",Tabla1[[#This Row],[Base Precio de Lista neto]])</f>
        <v>1752.857</v>
      </c>
      <c r="D7410" s="5">
        <f>IF($F$2=0," - ",Tabla1[[#This Row],[Base Precio de Lista neto]]*(1-$F$2))</f>
        <v>1226.9998999999998</v>
      </c>
      <c r="E7410" s="5">
        <f>IF($F$2=0," - ",Tabla1[[#This Row],[Base para Mejor precio]]*(1-$F$2))</f>
        <v>1104.29991</v>
      </c>
      <c r="F7410" s="4" t="s">
        <v>4</v>
      </c>
      <c r="G7410" s="16" t="s">
        <v>6131</v>
      </c>
      <c r="H7410" s="5">
        <f>IFERROR(IF($F$3=0,"-",Tabla1[[#This Row],[Precio de Cliente neto]]*(1+$F$3)),"-")</f>
        <v>1840.4998499999997</v>
      </c>
      <c r="I7410" s="5">
        <v>1752.857</v>
      </c>
      <c r="J7410" s="5">
        <v>1577.5713000000001</v>
      </c>
      <c r="K7410" s="26">
        <v>0.21</v>
      </c>
    </row>
    <row r="7411" spans="1:11">
      <c r="A7411" s="4">
        <v>42899</v>
      </c>
      <c r="B7411" t="s">
        <v>8475</v>
      </c>
      <c r="C7411" s="5">
        <f>IF($F$2=0," - ",Tabla1[[#This Row],[Base Precio de Lista neto]])</f>
        <v>5842.1440000000002</v>
      </c>
      <c r="D7411" s="5">
        <f>IF($F$2=0," - ",Tabla1[[#This Row],[Base Precio de Lista neto]]*(1-$F$2))</f>
        <v>4089.5007999999998</v>
      </c>
      <c r="E7411" s="5">
        <f>IF($F$2=0," - ",Tabla1[[#This Row],[Base para Mejor precio]]*(1-$F$2))</f>
        <v>3680.5507200000002</v>
      </c>
      <c r="F7411" s="4" t="s">
        <v>4</v>
      </c>
      <c r="G7411" s="16" t="s">
        <v>6131</v>
      </c>
      <c r="H7411" s="5">
        <f>IFERROR(IF($F$3=0,"-",Tabla1[[#This Row],[Precio de Cliente neto]]*(1+$F$3)),"-")</f>
        <v>6134.2511999999997</v>
      </c>
      <c r="I7411" s="5">
        <v>5842.1440000000002</v>
      </c>
      <c r="J7411" s="5">
        <v>5257.9296000000004</v>
      </c>
      <c r="K7411" s="26">
        <v>0.21</v>
      </c>
    </row>
    <row r="7412" spans="1:11">
      <c r="A7412" s="4">
        <v>42900</v>
      </c>
      <c r="B7412" t="s">
        <v>8194</v>
      </c>
      <c r="C7412" s="5">
        <f>IF($F$2=0," - ",Tabla1[[#This Row],[Base Precio de Lista neto]])</f>
        <v>696.72680000000003</v>
      </c>
      <c r="D7412" s="5">
        <f>IF($F$2=0," - ",Tabla1[[#This Row],[Base Precio de Lista neto]]*(1-$F$2))</f>
        <v>487.70875999999998</v>
      </c>
      <c r="E7412" s="5">
        <f>IF($F$2=0," - ",Tabla1[[#This Row],[Base para Mejor precio]]*(1-$F$2))</f>
        <v>438.937884</v>
      </c>
      <c r="F7412" s="4" t="s">
        <v>4</v>
      </c>
      <c r="G7412" s="16" t="s">
        <v>6131</v>
      </c>
      <c r="H7412" s="5">
        <f>IFERROR(IF($F$3=0,"-",Tabla1[[#This Row],[Precio de Cliente neto]]*(1+$F$3)),"-")</f>
        <v>731.56313999999998</v>
      </c>
      <c r="I7412" s="5">
        <v>696.72680000000003</v>
      </c>
      <c r="J7412" s="5">
        <v>627.05412000000001</v>
      </c>
      <c r="K7412" s="26">
        <v>0.21</v>
      </c>
    </row>
    <row r="7413" spans="1:11">
      <c r="A7413" s="4">
        <v>42901</v>
      </c>
      <c r="B7413" t="s">
        <v>8195</v>
      </c>
      <c r="C7413" s="5">
        <f>IF($F$2=0," - ",Tabla1[[#This Row],[Base Precio de Lista neto]])</f>
        <v>1029.7518</v>
      </c>
      <c r="D7413" s="5">
        <f>IF($F$2=0," - ",Tabla1[[#This Row],[Base Precio de Lista neto]]*(1-$F$2))</f>
        <v>720.82625999999993</v>
      </c>
      <c r="E7413" s="5">
        <f>IF($F$2=0," - ",Tabla1[[#This Row],[Base para Mejor precio]]*(1-$F$2))</f>
        <v>648.74363399999993</v>
      </c>
      <c r="F7413" s="4" t="s">
        <v>4</v>
      </c>
      <c r="G7413" s="16" t="s">
        <v>6131</v>
      </c>
      <c r="H7413" s="5">
        <f>IFERROR(IF($F$3=0,"-",Tabla1[[#This Row],[Precio de Cliente neto]]*(1+$F$3)),"-")</f>
        <v>1081.23939</v>
      </c>
      <c r="I7413" s="5">
        <v>1029.7518</v>
      </c>
      <c r="J7413" s="5">
        <v>926.77661999999998</v>
      </c>
      <c r="K7413" s="26">
        <v>0.21</v>
      </c>
    </row>
    <row r="7414" spans="1:11">
      <c r="A7414" s="4">
        <v>42904</v>
      </c>
      <c r="B7414" t="s">
        <v>7626</v>
      </c>
      <c r="C7414" s="5">
        <f>IF($F$2=0," - ",Tabla1[[#This Row],[Base Precio de Lista neto]])</f>
        <v>1083.8982000000001</v>
      </c>
      <c r="D7414" s="5">
        <f>IF($F$2=0," - ",Tabla1[[#This Row],[Base Precio de Lista neto]]*(1-$F$2))</f>
        <v>758.72874000000002</v>
      </c>
      <c r="E7414" s="5">
        <f>IF($F$2=0," - ",Tabla1[[#This Row],[Base para Mejor precio]]*(1-$F$2))</f>
        <v>682.85586599999999</v>
      </c>
      <c r="F7414" s="4" t="s">
        <v>4</v>
      </c>
      <c r="G7414" s="16" t="s">
        <v>6131</v>
      </c>
      <c r="H7414" s="5">
        <f>IFERROR(IF($F$3=0,"-",Tabla1[[#This Row],[Precio de Cliente neto]]*(1+$F$3)),"-")</f>
        <v>1138.09311</v>
      </c>
      <c r="I7414" s="5">
        <v>1083.8982000000001</v>
      </c>
      <c r="J7414" s="5">
        <v>975.50837999999999</v>
      </c>
      <c r="K7414" s="26">
        <v>0.21</v>
      </c>
    </row>
    <row r="7415" spans="1:11">
      <c r="A7415" s="4">
        <v>42905</v>
      </c>
      <c r="B7415" t="s">
        <v>8196</v>
      </c>
      <c r="C7415" s="5">
        <f>IF($F$2=0," - ",Tabla1[[#This Row],[Base Precio de Lista neto]])</f>
        <v>849.51020000000005</v>
      </c>
      <c r="D7415" s="5">
        <f>IF($F$2=0," - ",Tabla1[[#This Row],[Base Precio de Lista neto]]*(1-$F$2))</f>
        <v>594.65714000000003</v>
      </c>
      <c r="E7415" s="5">
        <f>IF($F$2=0," - ",Tabla1[[#This Row],[Base para Mejor precio]]*(1-$F$2))</f>
        <v>535.19142599999998</v>
      </c>
      <c r="F7415" s="4" t="s">
        <v>4</v>
      </c>
      <c r="G7415" s="16" t="s">
        <v>6131</v>
      </c>
      <c r="H7415" s="5">
        <f>IFERROR(IF($F$3=0,"-",Tabla1[[#This Row],[Precio de Cliente neto]]*(1+$F$3)),"-")</f>
        <v>891.98571000000004</v>
      </c>
      <c r="I7415" s="5">
        <v>849.51020000000005</v>
      </c>
      <c r="J7415" s="5">
        <v>764.55917999999997</v>
      </c>
      <c r="K7415" s="26">
        <v>0.21</v>
      </c>
    </row>
    <row r="7416" spans="1:11">
      <c r="A7416" s="4">
        <v>42906</v>
      </c>
      <c r="B7416" t="s">
        <v>8197</v>
      </c>
      <c r="C7416" s="5">
        <f>IF($F$2=0," - ",Tabla1[[#This Row],[Base Precio de Lista neto]])</f>
        <v>1425.3932</v>
      </c>
      <c r="D7416" s="5">
        <f>IF($F$2=0," - ",Tabla1[[#This Row],[Base Precio de Lista neto]]*(1-$F$2))</f>
        <v>997.77523999999994</v>
      </c>
      <c r="E7416" s="5">
        <f>IF($F$2=0," - ",Tabla1[[#This Row],[Base para Mejor precio]]*(1-$F$2))</f>
        <v>897.99771599999985</v>
      </c>
      <c r="F7416" s="4" t="s">
        <v>4</v>
      </c>
      <c r="G7416" s="16" t="s">
        <v>6131</v>
      </c>
      <c r="H7416" s="5">
        <f>IFERROR(IF($F$3=0,"-",Tabla1[[#This Row],[Precio de Cliente neto]]*(1+$F$3)),"-")</f>
        <v>1496.6628599999999</v>
      </c>
      <c r="I7416" s="5">
        <v>1425.3932</v>
      </c>
      <c r="J7416" s="5">
        <v>1282.8538799999999</v>
      </c>
      <c r="K7416" s="26">
        <v>0.21</v>
      </c>
    </row>
    <row r="7417" spans="1:11">
      <c r="A7417" s="4">
        <v>42907</v>
      </c>
      <c r="B7417" t="s">
        <v>7627</v>
      </c>
      <c r="C7417" s="5">
        <f>IF($F$2=0," - ",Tabla1[[#This Row],[Base Precio de Lista neto]])</f>
        <v>632.60119999999995</v>
      </c>
      <c r="D7417" s="5">
        <f>IF($F$2=0," - ",Tabla1[[#This Row],[Base Precio de Lista neto]]*(1-$F$2))</f>
        <v>442.82083999999992</v>
      </c>
      <c r="E7417" s="5">
        <f>IF($F$2=0," - ",Tabla1[[#This Row],[Base para Mejor precio]]*(1-$F$2))</f>
        <v>398.53875599999998</v>
      </c>
      <c r="F7417" s="4" t="s">
        <v>4</v>
      </c>
      <c r="G7417" s="16" t="s">
        <v>6131</v>
      </c>
      <c r="H7417" s="5">
        <f>IFERROR(IF($F$3=0,"-",Tabla1[[#This Row],[Precio de Cliente neto]]*(1+$F$3)),"-")</f>
        <v>664.23125999999991</v>
      </c>
      <c r="I7417" s="5">
        <v>632.60119999999995</v>
      </c>
      <c r="J7417" s="5">
        <v>569.34108000000003</v>
      </c>
      <c r="K7417" s="26">
        <v>0.21</v>
      </c>
    </row>
    <row r="7418" spans="1:11">
      <c r="A7418" s="4">
        <v>42908</v>
      </c>
      <c r="B7418" t="s">
        <v>7628</v>
      </c>
      <c r="C7418" s="5">
        <f>IF($F$2=0," - ",Tabla1[[#This Row],[Base Precio de Lista neto]])</f>
        <v>1864.3240000000001</v>
      </c>
      <c r="D7418" s="5">
        <f>IF($F$2=0," - ",Tabla1[[#This Row],[Base Precio de Lista neto]]*(1-$F$2))</f>
        <v>1305.0267999999999</v>
      </c>
      <c r="E7418" s="5">
        <f>IF($F$2=0," - ",Tabla1[[#This Row],[Base para Mejor precio]]*(1-$F$2))</f>
        <v>1174.5241199999998</v>
      </c>
      <c r="F7418" s="4" t="s">
        <v>4</v>
      </c>
      <c r="G7418" s="16" t="s">
        <v>6131</v>
      </c>
      <c r="H7418" s="5">
        <f>IFERROR(IF($F$3=0,"-",Tabla1[[#This Row],[Precio de Cliente neto]]*(1+$F$3)),"-")</f>
        <v>1957.5401999999999</v>
      </c>
      <c r="I7418" s="5">
        <v>1864.3240000000001</v>
      </c>
      <c r="J7418" s="5">
        <v>1677.8915999999999</v>
      </c>
      <c r="K7418" s="26">
        <v>0.21</v>
      </c>
    </row>
    <row r="7419" spans="1:11">
      <c r="A7419" s="4">
        <v>42909</v>
      </c>
      <c r="B7419" t="s">
        <v>7629</v>
      </c>
      <c r="C7419" s="5">
        <f>IF($F$2=0," - ",Tabla1[[#This Row],[Base Precio de Lista neto]])</f>
        <v>927.34180000000003</v>
      </c>
      <c r="D7419" s="5">
        <f>IF($F$2=0," - ",Tabla1[[#This Row],[Base Precio de Lista neto]]*(1-$F$2))</f>
        <v>649.13926000000004</v>
      </c>
      <c r="E7419" s="5">
        <f>IF($F$2=0," - ",Tabla1[[#This Row],[Base para Mejor precio]]*(1-$F$2))</f>
        <v>584.22533399999998</v>
      </c>
      <c r="F7419" s="4" t="s">
        <v>4</v>
      </c>
      <c r="G7419" s="16" t="s">
        <v>6131</v>
      </c>
      <c r="H7419" s="5">
        <f>IFERROR(IF($F$3=0,"-",Tabla1[[#This Row],[Precio de Cliente neto]]*(1+$F$3)),"-")</f>
        <v>973.70889000000011</v>
      </c>
      <c r="I7419" s="5">
        <v>927.34180000000003</v>
      </c>
      <c r="J7419" s="5">
        <v>834.60762</v>
      </c>
      <c r="K7419" s="26">
        <v>0.21</v>
      </c>
    </row>
    <row r="7420" spans="1:11">
      <c r="A7420" s="4">
        <v>42910</v>
      </c>
      <c r="B7420" t="s">
        <v>7630</v>
      </c>
      <c r="C7420" s="5">
        <f>IF($F$2=0," - ",Tabla1[[#This Row],[Base Precio de Lista neto]])</f>
        <v>647.93960000000004</v>
      </c>
      <c r="D7420" s="5">
        <f>IF($F$2=0," - ",Tabla1[[#This Row],[Base Precio de Lista neto]]*(1-$F$2))</f>
        <v>453.55772000000002</v>
      </c>
      <c r="E7420" s="5">
        <f>IF($F$2=0," - ",Tabla1[[#This Row],[Base para Mejor precio]]*(1-$F$2))</f>
        <v>408.20194799999996</v>
      </c>
      <c r="F7420" s="4" t="s">
        <v>4</v>
      </c>
      <c r="G7420" s="16" t="s">
        <v>6131</v>
      </c>
      <c r="H7420" s="5">
        <f>IFERROR(IF($F$3=0,"-",Tabla1[[#This Row],[Precio de Cliente neto]]*(1+$F$3)),"-")</f>
        <v>680.33658000000003</v>
      </c>
      <c r="I7420" s="5">
        <v>647.93960000000004</v>
      </c>
      <c r="J7420" s="5">
        <v>583.14563999999996</v>
      </c>
      <c r="K7420" s="26">
        <v>0.21</v>
      </c>
    </row>
    <row r="7421" spans="1:11">
      <c r="A7421" s="4">
        <v>42911</v>
      </c>
      <c r="B7421" t="s">
        <v>8198</v>
      </c>
      <c r="C7421" s="5">
        <f>IF($F$2=0," - ",Tabla1[[#This Row],[Base Precio de Lista neto]])</f>
        <v>1056.5324000000001</v>
      </c>
      <c r="D7421" s="5">
        <f>IF($F$2=0," - ",Tabla1[[#This Row],[Base Precio de Lista neto]]*(1-$F$2))</f>
        <v>739.57267999999999</v>
      </c>
      <c r="E7421" s="5">
        <f>IF($F$2=0," - ",Tabla1[[#This Row],[Base para Mejor precio]]*(1-$F$2))</f>
        <v>665.61541199999988</v>
      </c>
      <c r="F7421" s="4" t="s">
        <v>4</v>
      </c>
      <c r="G7421" s="16" t="s">
        <v>6131</v>
      </c>
      <c r="H7421" s="5">
        <f>IFERROR(IF($F$3=0,"-",Tabla1[[#This Row],[Precio de Cliente neto]]*(1+$F$3)),"-")</f>
        <v>1109.3590199999999</v>
      </c>
      <c r="I7421" s="5">
        <v>1056.5324000000001</v>
      </c>
      <c r="J7421" s="5">
        <v>950.87915999999996</v>
      </c>
      <c r="K7421" s="26">
        <v>0.21</v>
      </c>
    </row>
    <row r="7422" spans="1:11">
      <c r="A7422" s="4">
        <v>43012</v>
      </c>
      <c r="B7422" t="s">
        <v>5044</v>
      </c>
      <c r="C7422" s="5">
        <f>IF($F$2=0," - ",Tabla1[[#This Row],[Base Precio de Lista neto]])</f>
        <v>1749.9518</v>
      </c>
      <c r="D7422" s="5">
        <f>IF($F$2=0," - ",Tabla1[[#This Row],[Base Precio de Lista neto]]*(1-$F$2))</f>
        <v>1224.9662599999999</v>
      </c>
      <c r="E7422" s="5">
        <f>IF($F$2=0," - ",Tabla1[[#This Row],[Base para Mejor precio]]*(1-$F$2))</f>
        <v>1102.4696339999998</v>
      </c>
      <c r="F7422" s="4" t="s">
        <v>4</v>
      </c>
      <c r="G7422" s="16" t="s">
        <v>6131</v>
      </c>
      <c r="H7422" s="5">
        <f>IFERROR(IF($F$3=0,"-",Tabla1[[#This Row],[Precio de Cliente neto]]*(1+$F$3)),"-")</f>
        <v>1837.4493899999998</v>
      </c>
      <c r="I7422" s="5">
        <v>1749.9518</v>
      </c>
      <c r="J7422" s="5">
        <v>1574.9566199999999</v>
      </c>
      <c r="K7422" s="26">
        <v>0.21</v>
      </c>
    </row>
    <row r="7423" spans="1:11">
      <c r="A7423" s="4">
        <v>43013</v>
      </c>
      <c r="B7423" t="s">
        <v>5045</v>
      </c>
      <c r="C7423" s="5">
        <f>IF($F$2=0," - ",Tabla1[[#This Row],[Base Precio de Lista neto]])</f>
        <v>1760.2321999999999</v>
      </c>
      <c r="D7423" s="5">
        <f>IF($F$2=0," - ",Tabla1[[#This Row],[Base Precio de Lista neto]]*(1-$F$2))</f>
        <v>1232.1625399999998</v>
      </c>
      <c r="E7423" s="5">
        <f>IF($F$2=0," - ",Tabla1[[#This Row],[Base para Mejor precio]]*(1-$F$2))</f>
        <v>1108.9462860000001</v>
      </c>
      <c r="F7423" s="4" t="s">
        <v>4</v>
      </c>
      <c r="G7423" s="16" t="s">
        <v>6131</v>
      </c>
      <c r="H7423" s="5">
        <f>IFERROR(IF($F$3=0,"-",Tabla1[[#This Row],[Precio de Cliente neto]]*(1+$F$3)),"-")</f>
        <v>1848.2438099999997</v>
      </c>
      <c r="I7423" s="5">
        <v>1760.2321999999999</v>
      </c>
      <c r="J7423" s="5">
        <v>1584.2089800000001</v>
      </c>
      <c r="K7423" s="26">
        <v>0.21</v>
      </c>
    </row>
    <row r="7424" spans="1:11">
      <c r="A7424" s="4">
        <v>43014</v>
      </c>
      <c r="B7424" t="s">
        <v>5046</v>
      </c>
      <c r="C7424" s="5">
        <f>IF($F$2=0," - ",Tabla1[[#This Row],[Base Precio de Lista neto]])</f>
        <v>5537.9005999999999</v>
      </c>
      <c r="D7424" s="5">
        <f>IF($F$2=0," - ",Tabla1[[#This Row],[Base Precio de Lista neto]]*(1-$F$2))</f>
        <v>3876.5304199999996</v>
      </c>
      <c r="E7424" s="5">
        <f>IF($F$2=0," - ",Tabla1[[#This Row],[Base para Mejor precio]]*(1-$F$2))</f>
        <v>3488.8773779999997</v>
      </c>
      <c r="F7424" s="4" t="s">
        <v>4</v>
      </c>
      <c r="G7424" s="16" t="s">
        <v>6131</v>
      </c>
      <c r="H7424" s="5">
        <f>IFERROR(IF($F$3=0,"-",Tabla1[[#This Row],[Precio de Cliente neto]]*(1+$F$3)),"-")</f>
        <v>5814.7956299999996</v>
      </c>
      <c r="I7424" s="5">
        <v>5537.9005999999999</v>
      </c>
      <c r="J7424" s="5">
        <v>4984.1105399999997</v>
      </c>
      <c r="K7424" s="26">
        <v>0.21</v>
      </c>
    </row>
    <row r="7425" spans="1:11">
      <c r="A7425" s="4">
        <v>43016</v>
      </c>
      <c r="B7425" t="s">
        <v>5047</v>
      </c>
      <c r="C7425" s="5">
        <f>IF($F$2=0," - ",Tabla1[[#This Row],[Base Precio de Lista neto]])</f>
        <v>3599.2734</v>
      </c>
      <c r="D7425" s="5">
        <f>IF($F$2=0," - ",Tabla1[[#This Row],[Base Precio de Lista neto]]*(1-$F$2))</f>
        <v>2519.4913799999999</v>
      </c>
      <c r="E7425" s="5">
        <f>IF($F$2=0," - ",Tabla1[[#This Row],[Base para Mejor precio]]*(1-$F$2))</f>
        <v>2267.5422419999995</v>
      </c>
      <c r="F7425" s="4" t="s">
        <v>4</v>
      </c>
      <c r="G7425" s="16" t="s">
        <v>6131</v>
      </c>
      <c r="H7425" s="5">
        <f>IFERROR(IF($F$3=0,"-",Tabla1[[#This Row],[Precio de Cliente neto]]*(1+$F$3)),"-")</f>
        <v>3779.2370700000001</v>
      </c>
      <c r="I7425" s="5">
        <v>3599.2734</v>
      </c>
      <c r="J7425" s="5">
        <v>3239.3460599999999</v>
      </c>
      <c r="K7425" s="26">
        <v>0.21</v>
      </c>
    </row>
    <row r="7426" spans="1:11">
      <c r="A7426" s="4">
        <v>43017</v>
      </c>
      <c r="B7426" t="s">
        <v>5048</v>
      </c>
      <c r="C7426" s="5">
        <f>IF($F$2=0," - ",Tabla1[[#This Row],[Base Precio de Lista neto]])</f>
        <v>2873.5929999999998</v>
      </c>
      <c r="D7426" s="5">
        <f>IF($F$2=0," - ",Tabla1[[#This Row],[Base Precio de Lista neto]]*(1-$F$2))</f>
        <v>2011.5150999999998</v>
      </c>
      <c r="E7426" s="5">
        <f>IF($F$2=0," - ",Tabla1[[#This Row],[Base para Mejor precio]]*(1-$F$2))</f>
        <v>1810.3635899999999</v>
      </c>
      <c r="F7426" s="4" t="s">
        <v>4</v>
      </c>
      <c r="G7426" s="16" t="s">
        <v>6131</v>
      </c>
      <c r="H7426" s="5">
        <f>IFERROR(IF($F$3=0,"-",Tabla1[[#This Row],[Precio de Cliente neto]]*(1+$F$3)),"-")</f>
        <v>3017.2726499999999</v>
      </c>
      <c r="I7426" s="5">
        <v>2873.5929999999998</v>
      </c>
      <c r="J7426" s="5">
        <v>2586.2337000000002</v>
      </c>
      <c r="K7426" s="26">
        <v>0.21</v>
      </c>
    </row>
    <row r="7427" spans="1:11">
      <c r="A7427" s="4">
        <v>43018</v>
      </c>
      <c r="B7427" t="s">
        <v>5049</v>
      </c>
      <c r="C7427" s="5">
        <f>IF($F$2=0," - ",Tabla1[[#This Row],[Base Precio de Lista neto]])</f>
        <v>6456.174</v>
      </c>
      <c r="D7427" s="5">
        <f>IF($F$2=0," - ",Tabla1[[#This Row],[Base Precio de Lista neto]]*(1-$F$2))</f>
        <v>4519.3217999999997</v>
      </c>
      <c r="E7427" s="5">
        <f>IF($F$2=0," - ",Tabla1[[#This Row],[Base para Mejor precio]]*(1-$F$2))</f>
        <v>4067.3896199999995</v>
      </c>
      <c r="F7427" s="4" t="s">
        <v>4</v>
      </c>
      <c r="G7427" s="16" t="s">
        <v>6131</v>
      </c>
      <c r="H7427" s="5">
        <f>IFERROR(IF($F$3=0,"-",Tabla1[[#This Row],[Precio de Cliente neto]]*(1+$F$3)),"-")</f>
        <v>6778.9826999999996</v>
      </c>
      <c r="I7427" s="5">
        <v>6456.174</v>
      </c>
      <c r="J7427" s="5">
        <v>5810.5565999999999</v>
      </c>
      <c r="K7427" s="26">
        <v>0.21</v>
      </c>
    </row>
    <row r="7428" spans="1:11">
      <c r="A7428" s="4">
        <v>43019</v>
      </c>
      <c r="B7428" t="s">
        <v>5050</v>
      </c>
      <c r="C7428" s="5">
        <f>IF($F$2=0," - ",Tabla1[[#This Row],[Base Precio de Lista neto]])</f>
        <v>2592.7388999999998</v>
      </c>
      <c r="D7428" s="5">
        <f>IF($F$2=0," - ",Tabla1[[#This Row],[Base Precio de Lista neto]]*(1-$F$2))</f>
        <v>1814.9172299999998</v>
      </c>
      <c r="E7428" s="5">
        <f>IF($F$2=0," - ",Tabla1[[#This Row],[Base para Mejor precio]]*(1-$F$2))</f>
        <v>1633.4255069999999</v>
      </c>
      <c r="F7428" s="4" t="s">
        <v>4</v>
      </c>
      <c r="G7428" s="16" t="s">
        <v>6131</v>
      </c>
      <c r="H7428" s="5">
        <f>IFERROR(IF($F$3=0,"-",Tabla1[[#This Row],[Precio de Cliente neto]]*(1+$F$3)),"-")</f>
        <v>2722.3758449999996</v>
      </c>
      <c r="I7428" s="5">
        <v>2592.7388999999998</v>
      </c>
      <c r="J7428" s="5">
        <v>2333.4650099999999</v>
      </c>
      <c r="K7428" s="26">
        <v>0.21</v>
      </c>
    </row>
    <row r="7429" spans="1:11">
      <c r="A7429" s="4">
        <v>43020</v>
      </c>
      <c r="B7429" t="s">
        <v>5051</v>
      </c>
      <c r="C7429" s="5">
        <f>IF($F$2=0," - ",Tabla1[[#This Row],[Base Precio de Lista neto]])</f>
        <v>1137.2256</v>
      </c>
      <c r="D7429" s="5">
        <f>IF($F$2=0," - ",Tabla1[[#This Row],[Base Precio de Lista neto]]*(1-$F$2))</f>
        <v>796.05791999999997</v>
      </c>
      <c r="E7429" s="5">
        <f>IF($F$2=0," - ",Tabla1[[#This Row],[Base para Mejor precio]]*(1-$F$2))</f>
        <v>716.45212800000002</v>
      </c>
      <c r="F7429" s="4" t="s">
        <v>4</v>
      </c>
      <c r="G7429" s="16" t="s">
        <v>6131</v>
      </c>
      <c r="H7429" s="5">
        <f>IFERROR(IF($F$3=0,"-",Tabla1[[#This Row],[Precio de Cliente neto]]*(1+$F$3)),"-")</f>
        <v>1194.0868799999998</v>
      </c>
      <c r="I7429" s="5">
        <v>1137.2256</v>
      </c>
      <c r="J7429" s="5">
        <v>1023.5030400000001</v>
      </c>
      <c r="K7429" s="26">
        <v>0.21</v>
      </c>
    </row>
    <row r="7430" spans="1:11">
      <c r="A7430" s="4">
        <v>43021</v>
      </c>
      <c r="B7430" t="s">
        <v>8856</v>
      </c>
      <c r="C7430" s="5">
        <f>IF($F$2=0," - ",Tabla1[[#This Row],[Base Precio de Lista neto]])</f>
        <v>2380.3490000000002</v>
      </c>
      <c r="D7430" s="5">
        <f>IF($F$2=0," - ",Tabla1[[#This Row],[Base Precio de Lista neto]]*(1-$F$2))</f>
        <v>1666.2443000000001</v>
      </c>
      <c r="E7430" s="5">
        <f>IF($F$2=0," - ",Tabla1[[#This Row],[Base para Mejor precio]]*(1-$F$2))</f>
        <v>1499.61987</v>
      </c>
      <c r="F7430" s="4" t="s">
        <v>4</v>
      </c>
      <c r="G7430" s="16" t="s">
        <v>6131</v>
      </c>
      <c r="H7430" s="5">
        <f>IFERROR(IF($F$3=0,"-",Tabla1[[#This Row],[Precio de Cliente neto]]*(1+$F$3)),"-")</f>
        <v>2499.36645</v>
      </c>
      <c r="I7430" s="5">
        <v>2380.3490000000002</v>
      </c>
      <c r="J7430" s="5">
        <v>2142.3141000000001</v>
      </c>
      <c r="K7430" s="26">
        <v>0.21</v>
      </c>
    </row>
    <row r="7431" spans="1:11">
      <c r="A7431" s="4">
        <v>43024</v>
      </c>
      <c r="B7431" t="s">
        <v>6764</v>
      </c>
      <c r="C7431" s="5">
        <f>IF($F$2=0," - ",Tabla1[[#This Row],[Base Precio de Lista neto]])</f>
        <v>661.64689999999996</v>
      </c>
      <c r="D7431" s="5">
        <f>IF($F$2=0," - ",Tabla1[[#This Row],[Base Precio de Lista neto]]*(1-$F$2))</f>
        <v>463.15282999999994</v>
      </c>
      <c r="E7431" s="5">
        <f>IF($F$2=0," - ",Tabla1[[#This Row],[Base para Mejor precio]]*(1-$F$2))</f>
        <v>416.83754699999997</v>
      </c>
      <c r="F7431" s="4" t="s">
        <v>4</v>
      </c>
      <c r="G7431" s="16" t="s">
        <v>6131</v>
      </c>
      <c r="H7431" s="5">
        <f>IFERROR(IF($F$3=0,"-",Tabla1[[#This Row],[Precio de Cliente neto]]*(1+$F$3)),"-")</f>
        <v>694.72924499999988</v>
      </c>
      <c r="I7431" s="5">
        <v>661.64689999999996</v>
      </c>
      <c r="J7431" s="5">
        <v>595.48221000000001</v>
      </c>
      <c r="K7431" s="26">
        <v>0.21</v>
      </c>
    </row>
    <row r="7432" spans="1:11">
      <c r="A7432" s="4">
        <v>43028</v>
      </c>
      <c r="B7432" t="s">
        <v>8857</v>
      </c>
      <c r="C7432" s="5">
        <f>IF($F$2=0," - ",Tabla1[[#This Row],[Base Precio de Lista neto]])</f>
        <v>2279.8326000000002</v>
      </c>
      <c r="D7432" s="5">
        <f>IF($F$2=0," - ",Tabla1[[#This Row],[Base Precio de Lista neto]]*(1-$F$2))</f>
        <v>1595.88282</v>
      </c>
      <c r="E7432" s="5">
        <f>IF($F$2=0," - ",Tabla1[[#This Row],[Base para Mejor precio]]*(1-$F$2))</f>
        <v>1436.2945380000001</v>
      </c>
      <c r="F7432" s="4" t="s">
        <v>4</v>
      </c>
      <c r="G7432" s="16" t="s">
        <v>6131</v>
      </c>
      <c r="H7432" s="5">
        <f>IFERROR(IF($F$3=0,"-",Tabla1[[#This Row],[Precio de Cliente neto]]*(1+$F$3)),"-")</f>
        <v>2393.8242300000002</v>
      </c>
      <c r="I7432" s="5">
        <v>2279.8326000000002</v>
      </c>
      <c r="J7432" s="5">
        <v>2051.8493400000002</v>
      </c>
      <c r="K7432" s="26">
        <v>0.21</v>
      </c>
    </row>
    <row r="7433" spans="1:11">
      <c r="A7433" s="4">
        <v>43029</v>
      </c>
      <c r="B7433" t="s">
        <v>8858</v>
      </c>
      <c r="C7433" s="5">
        <f>IF($F$2=0," - ",Tabla1[[#This Row],[Base Precio de Lista neto]])</f>
        <v>6003.8562000000002</v>
      </c>
      <c r="D7433" s="5">
        <f>IF($F$2=0," - ",Tabla1[[#This Row],[Base Precio de Lista neto]]*(1-$F$2))</f>
        <v>4202.6993400000001</v>
      </c>
      <c r="E7433" s="5">
        <f>IF($F$2=0," - ",Tabla1[[#This Row],[Base para Mejor precio]]*(1-$F$2))</f>
        <v>3782.4294059999997</v>
      </c>
      <c r="F7433" s="4" t="s">
        <v>4</v>
      </c>
      <c r="G7433" s="16" t="s">
        <v>6131</v>
      </c>
      <c r="H7433" s="5">
        <f>IFERROR(IF($F$3=0,"-",Tabla1[[#This Row],[Precio de Cliente neto]]*(1+$F$3)),"-")</f>
        <v>6304.0490100000006</v>
      </c>
      <c r="I7433" s="5">
        <v>6003.8562000000002</v>
      </c>
      <c r="J7433" s="5">
        <v>5403.4705800000002</v>
      </c>
      <c r="K7433" s="26">
        <v>0.21</v>
      </c>
    </row>
    <row r="7434" spans="1:11">
      <c r="A7434" s="4">
        <v>43030</v>
      </c>
      <c r="B7434" t="s">
        <v>8859</v>
      </c>
      <c r="C7434" s="5">
        <f>IF($F$2=0," - ",Tabla1[[#This Row],[Base Precio de Lista neto]])</f>
        <v>8706.2499000000007</v>
      </c>
      <c r="D7434" s="5">
        <f>IF($F$2=0," - ",Tabla1[[#This Row],[Base Precio de Lista neto]]*(1-$F$2))</f>
        <v>6094.3749299999999</v>
      </c>
      <c r="E7434" s="5">
        <f>IF($F$2=0," - ",Tabla1[[#This Row],[Base para Mejor precio]]*(1-$F$2))</f>
        <v>5484.9374369999996</v>
      </c>
      <c r="F7434" s="4" t="s">
        <v>4</v>
      </c>
      <c r="G7434" s="16" t="s">
        <v>6131</v>
      </c>
      <c r="H7434" s="5">
        <f>IFERROR(IF($F$3=0,"-",Tabla1[[#This Row],[Precio de Cliente neto]]*(1+$F$3)),"-")</f>
        <v>9141.5623950000008</v>
      </c>
      <c r="I7434" s="5">
        <v>8706.2499000000007</v>
      </c>
      <c r="J7434" s="5">
        <v>7835.6249100000005</v>
      </c>
      <c r="K7434" s="26">
        <v>0.21</v>
      </c>
    </row>
    <row r="7435" spans="1:11">
      <c r="A7435" s="4">
        <v>43031</v>
      </c>
      <c r="B7435" t="s">
        <v>5052</v>
      </c>
      <c r="C7435" s="5">
        <f>IF($F$2=0," - ",Tabla1[[#This Row],[Base Precio de Lista neto]])</f>
        <v>3025.9832999999999</v>
      </c>
      <c r="D7435" s="5">
        <f>IF($F$2=0," - ",Tabla1[[#This Row],[Base Precio de Lista neto]]*(1-$F$2))</f>
        <v>2118.18831</v>
      </c>
      <c r="E7435" s="5">
        <f>IF($F$2=0," - ",Tabla1[[#This Row],[Base para Mejor precio]]*(1-$F$2))</f>
        <v>1906.369479</v>
      </c>
      <c r="F7435" s="4" t="s">
        <v>4</v>
      </c>
      <c r="G7435" s="16" t="s">
        <v>6131</v>
      </c>
      <c r="H7435" s="5">
        <f>IFERROR(IF($F$3=0,"-",Tabla1[[#This Row],[Precio de Cliente neto]]*(1+$F$3)),"-")</f>
        <v>3177.2824650000002</v>
      </c>
      <c r="I7435" s="5">
        <v>3025.9832999999999</v>
      </c>
      <c r="J7435" s="5">
        <v>2723.3849700000001</v>
      </c>
      <c r="K7435" s="26">
        <v>0.21</v>
      </c>
    </row>
    <row r="7436" spans="1:11">
      <c r="A7436" s="4">
        <v>43032</v>
      </c>
      <c r="B7436" t="s">
        <v>10195</v>
      </c>
      <c r="C7436" s="5">
        <f>IF($F$2=0," - ",Tabla1[[#This Row],[Base Precio de Lista neto]])</f>
        <v>2700.2312000000002</v>
      </c>
      <c r="D7436" s="5">
        <f>IF($F$2=0," - ",Tabla1[[#This Row],[Base Precio de Lista neto]]*(1-$F$2))</f>
        <v>1890.16184</v>
      </c>
      <c r="E7436" s="5">
        <f>IF($F$2=0," - ",Tabla1[[#This Row],[Base para Mejor precio]]*(1-$F$2))</f>
        <v>1701.1456559999999</v>
      </c>
      <c r="F7436" s="4" t="s">
        <v>4</v>
      </c>
      <c r="G7436" s="16" t="s">
        <v>6131</v>
      </c>
      <c r="H7436" s="5">
        <f>IFERROR(IF($F$3=0,"-",Tabla1[[#This Row],[Precio de Cliente neto]]*(1+$F$3)),"-")</f>
        <v>2835.2427600000001</v>
      </c>
      <c r="I7436" s="5">
        <v>2700.2312000000002</v>
      </c>
      <c r="J7436" s="5">
        <v>2430.2080799999999</v>
      </c>
      <c r="K7436" s="26">
        <v>0.21</v>
      </c>
    </row>
    <row r="7437" spans="1:11">
      <c r="A7437" s="4">
        <v>43050</v>
      </c>
      <c r="B7437" t="s">
        <v>6534</v>
      </c>
      <c r="C7437" s="5">
        <f>IF($F$2=0," - ",Tabla1[[#This Row],[Base Precio de Lista neto]])</f>
        <v>3169.8137999999999</v>
      </c>
      <c r="D7437" s="5">
        <f>IF($F$2=0," - ",Tabla1[[#This Row],[Base Precio de Lista neto]]*(1-$F$2))</f>
        <v>2218.8696599999998</v>
      </c>
      <c r="E7437" s="5">
        <f>IF($F$2=0," - ",Tabla1[[#This Row],[Base para Mejor precio]]*(1-$F$2))</f>
        <v>1996.982694</v>
      </c>
      <c r="F7437" s="4" t="s">
        <v>4</v>
      </c>
      <c r="G7437" s="16" t="s">
        <v>6131</v>
      </c>
      <c r="H7437" s="5">
        <f>IFERROR(IF($F$3=0,"-",Tabla1[[#This Row],[Precio de Cliente neto]]*(1+$F$3)),"-")</f>
        <v>3328.3044899999995</v>
      </c>
      <c r="I7437" s="5">
        <v>3169.8137999999999</v>
      </c>
      <c r="J7437" s="5">
        <v>2852.8324200000002</v>
      </c>
      <c r="K7437" s="26">
        <v>0.21</v>
      </c>
    </row>
    <row r="7438" spans="1:11">
      <c r="A7438" s="4">
        <v>43056</v>
      </c>
      <c r="B7438" t="s">
        <v>5053</v>
      </c>
      <c r="C7438" s="5">
        <f>IF($F$2=0," - ",Tabla1[[#This Row],[Base Precio de Lista neto]])</f>
        <v>7.8659999999999997</v>
      </c>
      <c r="D7438" s="5">
        <f>IF($F$2=0," - ",Tabla1[[#This Row],[Base Precio de Lista neto]]*(1-$F$2))</f>
        <v>5.5061999999999998</v>
      </c>
      <c r="E7438" s="5">
        <f>IF($F$2=0," - ",Tabla1[[#This Row],[Base para Mejor precio]]*(1-$F$2))</f>
        <v>4.9555799999999994</v>
      </c>
      <c r="F7438" s="4" t="s">
        <v>4</v>
      </c>
      <c r="G7438" s="16" t="s">
        <v>6131</v>
      </c>
      <c r="H7438" s="5">
        <f>IFERROR(IF($F$3=0,"-",Tabla1[[#This Row],[Precio de Cliente neto]]*(1+$F$3)),"-")</f>
        <v>8.2592999999999996</v>
      </c>
      <c r="I7438" s="5">
        <v>7.8659999999999997</v>
      </c>
      <c r="J7438" s="5">
        <v>7.0793999999999997</v>
      </c>
      <c r="K7438" s="26">
        <v>0.21</v>
      </c>
    </row>
    <row r="7439" spans="1:11">
      <c r="A7439" s="4">
        <v>43071</v>
      </c>
      <c r="B7439" t="s">
        <v>10196</v>
      </c>
      <c r="C7439" s="5">
        <f>IF($F$2=0," - ",Tabla1[[#This Row],[Base Precio de Lista neto]])</f>
        <v>283.62740000000002</v>
      </c>
      <c r="D7439" s="5">
        <f>IF($F$2=0," - ",Tabla1[[#This Row],[Base Precio de Lista neto]]*(1-$F$2))</f>
        <v>198.53918000000002</v>
      </c>
      <c r="E7439" s="5">
        <f>IF($F$2=0," - ",Tabla1[[#This Row],[Base para Mejor precio]]*(1-$F$2))</f>
        <v>178.68526199999999</v>
      </c>
      <c r="F7439" s="4" t="s">
        <v>6</v>
      </c>
      <c r="G7439" s="16" t="s">
        <v>6131</v>
      </c>
      <c r="H7439" s="5">
        <f>IFERROR(IF($F$3=0,"-",Tabla1[[#This Row],[Precio de Cliente neto]]*(1+$F$3)),"-")</f>
        <v>297.80877000000004</v>
      </c>
      <c r="I7439" s="5">
        <v>283.62740000000002</v>
      </c>
      <c r="J7439" s="5">
        <v>255.26465999999999</v>
      </c>
      <c r="K7439" s="26">
        <v>0.21</v>
      </c>
    </row>
    <row r="7440" spans="1:11">
      <c r="A7440" s="4">
        <v>43072</v>
      </c>
      <c r="B7440" t="s">
        <v>10197</v>
      </c>
      <c r="C7440" s="5">
        <f>IF($F$2=0," - ",Tabla1[[#This Row],[Base Precio de Lista neto]])</f>
        <v>283.75080000000003</v>
      </c>
      <c r="D7440" s="5">
        <f>IF($F$2=0," - ",Tabla1[[#This Row],[Base Precio de Lista neto]]*(1-$F$2))</f>
        <v>198.62556000000001</v>
      </c>
      <c r="E7440" s="5">
        <f>IF($F$2=0," - ",Tabla1[[#This Row],[Base para Mejor precio]]*(1-$F$2))</f>
        <v>178.763004</v>
      </c>
      <c r="F7440" s="4" t="s">
        <v>6</v>
      </c>
      <c r="G7440" s="16" t="s">
        <v>6131</v>
      </c>
      <c r="H7440" s="5">
        <f>IFERROR(IF($F$3=0,"-",Tabla1[[#This Row],[Precio de Cliente neto]]*(1+$F$3)),"-")</f>
        <v>297.93834000000004</v>
      </c>
      <c r="I7440" s="5">
        <v>283.75080000000003</v>
      </c>
      <c r="J7440" s="5">
        <v>255.37572</v>
      </c>
      <c r="K7440" s="26">
        <v>0.21</v>
      </c>
    </row>
    <row r="7441" spans="1:11">
      <c r="A7441" s="4">
        <v>43073</v>
      </c>
      <c r="B7441" t="s">
        <v>10198</v>
      </c>
      <c r="C7441" s="5">
        <f>IF($F$2=0," - ",Tabla1[[#This Row],[Base Precio de Lista neto]])</f>
        <v>283.62740000000002</v>
      </c>
      <c r="D7441" s="5">
        <f>IF($F$2=0," - ",Tabla1[[#This Row],[Base Precio de Lista neto]]*(1-$F$2))</f>
        <v>198.53918000000002</v>
      </c>
      <c r="E7441" s="5">
        <f>IF($F$2=0," - ",Tabla1[[#This Row],[Base para Mejor precio]]*(1-$F$2))</f>
        <v>178.68526199999999</v>
      </c>
      <c r="F7441" s="4" t="s">
        <v>6</v>
      </c>
      <c r="G7441" s="16" t="s">
        <v>6131</v>
      </c>
      <c r="H7441" s="5">
        <f>IFERROR(IF($F$3=0,"-",Tabla1[[#This Row],[Precio de Cliente neto]]*(1+$F$3)),"-")</f>
        <v>297.80877000000004</v>
      </c>
      <c r="I7441" s="5">
        <v>283.62740000000002</v>
      </c>
      <c r="J7441" s="5">
        <v>255.26465999999999</v>
      </c>
      <c r="K7441" s="26">
        <v>0.21</v>
      </c>
    </row>
    <row r="7442" spans="1:11">
      <c r="A7442" s="4">
        <v>43074</v>
      </c>
      <c r="B7442" t="s">
        <v>10199</v>
      </c>
      <c r="C7442" s="5">
        <f>IF($F$2=0," - ",Tabla1[[#This Row],[Base Precio de Lista neto]])</f>
        <v>283.62740000000002</v>
      </c>
      <c r="D7442" s="5">
        <f>IF($F$2=0," - ",Tabla1[[#This Row],[Base Precio de Lista neto]]*(1-$F$2))</f>
        <v>198.53918000000002</v>
      </c>
      <c r="E7442" s="5">
        <f>IF($F$2=0," - ",Tabla1[[#This Row],[Base para Mejor precio]]*(1-$F$2))</f>
        <v>178.68526199999999</v>
      </c>
      <c r="F7442" s="4" t="s">
        <v>6</v>
      </c>
      <c r="G7442" s="16" t="s">
        <v>6131</v>
      </c>
      <c r="H7442" s="5">
        <f>IFERROR(IF($F$3=0,"-",Tabla1[[#This Row],[Precio de Cliente neto]]*(1+$F$3)),"-")</f>
        <v>297.80877000000004</v>
      </c>
      <c r="I7442" s="5">
        <v>283.62740000000002</v>
      </c>
      <c r="J7442" s="5">
        <v>255.26465999999999</v>
      </c>
      <c r="K7442" s="26">
        <v>0.21</v>
      </c>
    </row>
    <row r="7443" spans="1:11">
      <c r="A7443" s="4">
        <v>43090</v>
      </c>
      <c r="B7443" t="s">
        <v>5054</v>
      </c>
      <c r="C7443" s="5">
        <f>IF($F$2=0," - ",Tabla1[[#This Row],[Base Precio de Lista neto]])</f>
        <v>2089.9821000000002</v>
      </c>
      <c r="D7443" s="5">
        <f>IF($F$2=0," - ",Tabla1[[#This Row],[Base Precio de Lista neto]]*(1-$F$2))</f>
        <v>1462.98747</v>
      </c>
      <c r="E7443" s="5">
        <f>IF($F$2=0," - ",Tabla1[[#This Row],[Base para Mejor precio]]*(1-$F$2))</f>
        <v>1316.688723</v>
      </c>
      <c r="F7443" s="4" t="s">
        <v>4</v>
      </c>
      <c r="G7443" s="16" t="s">
        <v>6131</v>
      </c>
      <c r="H7443" s="5">
        <f>IFERROR(IF($F$3=0,"-",Tabla1[[#This Row],[Precio de Cliente neto]]*(1+$F$3)),"-")</f>
        <v>2194.481205</v>
      </c>
      <c r="I7443" s="5">
        <v>2089.9821000000002</v>
      </c>
      <c r="J7443" s="5">
        <v>1880.98389</v>
      </c>
      <c r="K7443" s="26">
        <v>0.21</v>
      </c>
    </row>
    <row r="7444" spans="1:11">
      <c r="A7444" s="4">
        <v>43091</v>
      </c>
      <c r="B7444" t="s">
        <v>10200</v>
      </c>
      <c r="C7444" s="5">
        <f>IF($F$2=0," - ",Tabla1[[#This Row],[Base Precio de Lista neto]])</f>
        <v>1951.0314000000001</v>
      </c>
      <c r="D7444" s="5">
        <f>IF($F$2=0," - ",Tabla1[[#This Row],[Base Precio de Lista neto]]*(1-$F$2))</f>
        <v>1365.72198</v>
      </c>
      <c r="E7444" s="5">
        <f>IF($F$2=0," - ",Tabla1[[#This Row],[Base para Mejor precio]]*(1-$F$2))</f>
        <v>1229.149782</v>
      </c>
      <c r="F7444" s="4" t="s">
        <v>6</v>
      </c>
      <c r="G7444" s="16" t="s">
        <v>6131</v>
      </c>
      <c r="H7444" s="5">
        <f>IFERROR(IF($F$3=0,"-",Tabla1[[#This Row],[Precio de Cliente neto]]*(1+$F$3)),"-")</f>
        <v>2048.5829699999999</v>
      </c>
      <c r="I7444" s="5">
        <v>1951.0314000000001</v>
      </c>
      <c r="J7444" s="5">
        <v>1755.9282599999999</v>
      </c>
      <c r="K7444" s="26">
        <v>0.21</v>
      </c>
    </row>
    <row r="7445" spans="1:11">
      <c r="A7445" s="4">
        <v>43092</v>
      </c>
      <c r="B7445" t="s">
        <v>10201</v>
      </c>
      <c r="C7445" s="5">
        <f>IF($F$2=0," - ",Tabla1[[#This Row],[Base Precio de Lista neto]])</f>
        <v>2129.9901</v>
      </c>
      <c r="D7445" s="5">
        <f>IF($F$2=0," - ",Tabla1[[#This Row],[Base Precio de Lista neto]]*(1-$F$2))</f>
        <v>1490.99307</v>
      </c>
      <c r="E7445" s="5">
        <f>IF($F$2=0," - ",Tabla1[[#This Row],[Base para Mejor precio]]*(1-$F$2))</f>
        <v>1341.8937629999998</v>
      </c>
      <c r="F7445" s="4" t="s">
        <v>6</v>
      </c>
      <c r="G7445" s="16" t="s">
        <v>6131</v>
      </c>
      <c r="H7445" s="5">
        <f>IFERROR(IF($F$3=0,"-",Tabla1[[#This Row],[Precio de Cliente neto]]*(1+$F$3)),"-")</f>
        <v>2236.4896049999998</v>
      </c>
      <c r="I7445" s="5">
        <v>2129.9901</v>
      </c>
      <c r="J7445" s="5">
        <v>1916.99109</v>
      </c>
      <c r="K7445" s="26">
        <v>0.21</v>
      </c>
    </row>
    <row r="7446" spans="1:11">
      <c r="A7446" s="4">
        <v>43093</v>
      </c>
      <c r="B7446" t="s">
        <v>10202</v>
      </c>
      <c r="C7446" s="5">
        <f>IF($F$2=0," - ",Tabla1[[#This Row],[Base Precio de Lista neto]])</f>
        <v>3263.6030999999998</v>
      </c>
      <c r="D7446" s="5">
        <f>IF($F$2=0," - ",Tabla1[[#This Row],[Base Precio de Lista neto]]*(1-$F$2))</f>
        <v>2284.5221699999997</v>
      </c>
      <c r="E7446" s="5">
        <f>IF($F$2=0," - ",Tabla1[[#This Row],[Base para Mejor precio]]*(1-$F$2))</f>
        <v>2056.0699529999997</v>
      </c>
      <c r="F7446" s="4" t="s">
        <v>6</v>
      </c>
      <c r="G7446" s="16" t="s">
        <v>6131</v>
      </c>
      <c r="H7446" s="5">
        <f>IFERROR(IF($F$3=0,"-",Tabla1[[#This Row],[Precio de Cliente neto]]*(1+$F$3)),"-")</f>
        <v>3426.7832549999994</v>
      </c>
      <c r="I7446" s="5">
        <v>3263.6030999999998</v>
      </c>
      <c r="J7446" s="5">
        <v>2937.2427899999998</v>
      </c>
      <c r="K7446" s="26">
        <v>0.21</v>
      </c>
    </row>
    <row r="7447" spans="1:11">
      <c r="A7447" s="4">
        <v>43094</v>
      </c>
      <c r="B7447" t="s">
        <v>10203</v>
      </c>
      <c r="C7447" s="5">
        <f>IF($F$2=0," - ",Tabla1[[#This Row],[Base Precio de Lista neto]])</f>
        <v>4315.8325999999997</v>
      </c>
      <c r="D7447" s="5">
        <f>IF($F$2=0," - ",Tabla1[[#This Row],[Base Precio de Lista neto]]*(1-$F$2))</f>
        <v>3021.0828199999996</v>
      </c>
      <c r="E7447" s="5">
        <f>IF($F$2=0," - ",Tabla1[[#This Row],[Base para Mejor precio]]*(1-$F$2))</f>
        <v>2718.9745379999999</v>
      </c>
      <c r="F7447" s="4" t="s">
        <v>6</v>
      </c>
      <c r="G7447" s="16" t="s">
        <v>6131</v>
      </c>
      <c r="H7447" s="5">
        <f>IFERROR(IF($F$3=0,"-",Tabla1[[#This Row],[Precio de Cliente neto]]*(1+$F$3)),"-")</f>
        <v>4531.6242299999994</v>
      </c>
      <c r="I7447" s="5">
        <v>4315.8325999999997</v>
      </c>
      <c r="J7447" s="5">
        <v>3884.2493399999998</v>
      </c>
      <c r="K7447" s="26">
        <v>0.21</v>
      </c>
    </row>
    <row r="7448" spans="1:11">
      <c r="A7448" s="4">
        <v>43095</v>
      </c>
      <c r="B7448" t="s">
        <v>10204</v>
      </c>
      <c r="C7448" s="5">
        <f>IF($F$2=0," - ",Tabla1[[#This Row],[Base Precio de Lista neto]])</f>
        <v>4678.4940999999999</v>
      </c>
      <c r="D7448" s="5">
        <f>IF($F$2=0," - ",Tabla1[[#This Row],[Base Precio de Lista neto]]*(1-$F$2))</f>
        <v>3274.9458699999996</v>
      </c>
      <c r="E7448" s="5">
        <f>IF($F$2=0," - ",Tabla1[[#This Row],[Base para Mejor precio]]*(1-$F$2))</f>
        <v>2947.4512829999999</v>
      </c>
      <c r="F7448" s="4" t="s">
        <v>6</v>
      </c>
      <c r="G7448" s="16" t="s">
        <v>6131</v>
      </c>
      <c r="H7448" s="5">
        <f>IFERROR(IF($F$3=0,"-",Tabla1[[#This Row],[Precio de Cliente neto]]*(1+$F$3)),"-")</f>
        <v>4912.4188049999993</v>
      </c>
      <c r="I7448" s="5">
        <v>4678.4940999999999</v>
      </c>
      <c r="J7448" s="5">
        <v>4210.6446900000001</v>
      </c>
      <c r="K7448" s="26">
        <v>0.21</v>
      </c>
    </row>
    <row r="7449" spans="1:11">
      <c r="A7449" s="4">
        <v>43096</v>
      </c>
      <c r="B7449" t="s">
        <v>10205</v>
      </c>
      <c r="C7449" s="5">
        <f>IF($F$2=0," - ",Tabla1[[#This Row],[Base Precio de Lista neto]])</f>
        <v>7328.2732999999998</v>
      </c>
      <c r="D7449" s="5">
        <f>IF($F$2=0," - ",Tabla1[[#This Row],[Base Precio de Lista neto]]*(1-$F$2))</f>
        <v>5129.7913099999996</v>
      </c>
      <c r="E7449" s="5">
        <f>IF($F$2=0," - ",Tabla1[[#This Row],[Base para Mejor precio]]*(1-$F$2))</f>
        <v>4616.8121789999996</v>
      </c>
      <c r="F7449" s="4" t="s">
        <v>6</v>
      </c>
      <c r="G7449" s="16" t="s">
        <v>6131</v>
      </c>
      <c r="H7449" s="5">
        <f>IFERROR(IF($F$3=0,"-",Tabla1[[#This Row],[Precio de Cliente neto]]*(1+$F$3)),"-")</f>
        <v>7694.686964999999</v>
      </c>
      <c r="I7449" s="5">
        <v>7328.2732999999998</v>
      </c>
      <c r="J7449" s="5">
        <v>6595.4459699999998</v>
      </c>
      <c r="K7449" s="26">
        <v>0.21</v>
      </c>
    </row>
    <row r="7450" spans="1:11">
      <c r="A7450" s="4">
        <v>43097</v>
      </c>
      <c r="B7450" t="s">
        <v>5055</v>
      </c>
      <c r="C7450" s="5">
        <f>IF($F$2=0," - ",Tabla1[[#This Row],[Base Precio de Lista neto]])</f>
        <v>1799.7118</v>
      </c>
      <c r="D7450" s="5">
        <f>IF($F$2=0," - ",Tabla1[[#This Row],[Base Precio de Lista neto]]*(1-$F$2))</f>
        <v>1259.79826</v>
      </c>
      <c r="E7450" s="5">
        <f>IF($F$2=0," - ",Tabla1[[#This Row],[Base para Mejor precio]]*(1-$F$2))</f>
        <v>1133.818434</v>
      </c>
      <c r="F7450" s="4" t="s">
        <v>4</v>
      </c>
      <c r="G7450" s="16" t="s">
        <v>6131</v>
      </c>
      <c r="H7450" s="5">
        <f>IFERROR(IF($F$3=0,"-",Tabla1[[#This Row],[Precio de Cliente neto]]*(1+$F$3)),"-")</f>
        <v>1889.69739</v>
      </c>
      <c r="I7450" s="5">
        <v>1799.7118</v>
      </c>
      <c r="J7450" s="5">
        <v>1619.74062</v>
      </c>
      <c r="K7450" s="26">
        <v>0.21</v>
      </c>
    </row>
    <row r="7451" spans="1:11">
      <c r="A7451" s="4">
        <v>43098</v>
      </c>
      <c r="B7451" t="s">
        <v>5056</v>
      </c>
      <c r="C7451" s="5">
        <f>IF($F$2=0," - ",Tabla1[[#This Row],[Base Precio de Lista neto]])</f>
        <v>2531.21</v>
      </c>
      <c r="D7451" s="5">
        <f>IF($F$2=0," - ",Tabla1[[#This Row],[Base Precio de Lista neto]]*(1-$F$2))</f>
        <v>1771.847</v>
      </c>
      <c r="E7451" s="5">
        <f>IF($F$2=0," - ",Tabla1[[#This Row],[Base para Mejor precio]]*(1-$F$2))</f>
        <v>1594.6623</v>
      </c>
      <c r="F7451" s="4" t="s">
        <v>4</v>
      </c>
      <c r="G7451" s="16" t="s">
        <v>6131</v>
      </c>
      <c r="H7451" s="5">
        <f>IFERROR(IF($F$3=0,"-",Tabla1[[#This Row],[Precio de Cliente neto]]*(1+$F$3)),"-")</f>
        <v>2657.7705000000001</v>
      </c>
      <c r="I7451" s="5">
        <v>2531.21</v>
      </c>
      <c r="J7451" s="5">
        <v>2278.0889999999999</v>
      </c>
      <c r="K7451" s="26">
        <v>0.21</v>
      </c>
    </row>
    <row r="7452" spans="1:11">
      <c r="A7452" s="4">
        <v>43099</v>
      </c>
      <c r="B7452" t="s">
        <v>10206</v>
      </c>
      <c r="C7452" s="5">
        <f>IF($F$2=0," - ",Tabla1[[#This Row],[Base Precio de Lista neto]])</f>
        <v>9760.9217000000008</v>
      </c>
      <c r="D7452" s="5">
        <f>IF($F$2=0," - ",Tabla1[[#This Row],[Base Precio de Lista neto]]*(1-$F$2))</f>
        <v>6832.6451900000002</v>
      </c>
      <c r="E7452" s="5">
        <f>IF($F$2=0," - ",Tabla1[[#This Row],[Base para Mejor precio]]*(1-$F$2))</f>
        <v>6149.3806709999999</v>
      </c>
      <c r="F7452" s="4" t="s">
        <v>6</v>
      </c>
      <c r="G7452" s="16" t="s">
        <v>6131</v>
      </c>
      <c r="H7452" s="5">
        <f>IFERROR(IF($F$3=0,"-",Tabla1[[#This Row],[Precio de Cliente neto]]*(1+$F$3)),"-")</f>
        <v>10248.967785000001</v>
      </c>
      <c r="I7452" s="5">
        <v>9760.9217000000008</v>
      </c>
      <c r="J7452" s="5">
        <v>8784.8295300000009</v>
      </c>
      <c r="K7452" s="26">
        <v>0.21</v>
      </c>
    </row>
    <row r="7453" spans="1:11">
      <c r="A7453" s="4">
        <v>43100</v>
      </c>
      <c r="B7453" t="s">
        <v>5057</v>
      </c>
      <c r="C7453" s="5">
        <f>IF($F$2=0," - ",Tabla1[[#This Row],[Base Precio de Lista neto]])</f>
        <v>748.92949999999996</v>
      </c>
      <c r="D7453" s="5">
        <f>IF($F$2=0," - ",Tabla1[[#This Row],[Base Precio de Lista neto]]*(1-$F$2))</f>
        <v>524.25064999999995</v>
      </c>
      <c r="E7453" s="5">
        <f>IF($F$2=0," - ",Tabla1[[#This Row],[Base para Mejor precio]]*(1-$F$2))</f>
        <v>471.82558499999999</v>
      </c>
      <c r="F7453" s="4" t="s">
        <v>6</v>
      </c>
      <c r="G7453" s="16" t="s">
        <v>6131</v>
      </c>
      <c r="H7453" s="5">
        <f>IFERROR(IF($F$3=0,"-",Tabla1[[#This Row],[Precio de Cliente neto]]*(1+$F$3)),"-")</f>
        <v>786.37597499999993</v>
      </c>
      <c r="I7453" s="5">
        <v>748.92949999999996</v>
      </c>
      <c r="J7453" s="5">
        <v>674.03655000000003</v>
      </c>
      <c r="K7453" s="26">
        <v>0.21</v>
      </c>
    </row>
    <row r="7454" spans="1:11">
      <c r="A7454" s="4">
        <v>43101</v>
      </c>
      <c r="B7454" t="s">
        <v>5058</v>
      </c>
      <c r="C7454" s="5">
        <f>IF($F$2=0," - ",Tabla1[[#This Row],[Base Precio de Lista neto]])</f>
        <v>876.57270000000005</v>
      </c>
      <c r="D7454" s="5">
        <f>IF($F$2=0," - ",Tabla1[[#This Row],[Base Precio de Lista neto]]*(1-$F$2))</f>
        <v>613.60089000000005</v>
      </c>
      <c r="E7454" s="5">
        <f>IF($F$2=0," - ",Tabla1[[#This Row],[Base para Mejor precio]]*(1-$F$2))</f>
        <v>552.24080099999992</v>
      </c>
      <c r="F7454" s="4" t="s">
        <v>6</v>
      </c>
      <c r="G7454" s="16" t="s">
        <v>6131</v>
      </c>
      <c r="H7454" s="5">
        <f>IFERROR(IF($F$3=0,"-",Tabla1[[#This Row],[Precio de Cliente neto]]*(1+$F$3)),"-")</f>
        <v>920.40133500000002</v>
      </c>
      <c r="I7454" s="5">
        <v>876.57270000000005</v>
      </c>
      <c r="J7454" s="5">
        <v>788.91543000000001</v>
      </c>
      <c r="K7454" s="26">
        <v>0.21</v>
      </c>
    </row>
    <row r="7455" spans="1:11">
      <c r="A7455" s="4">
        <v>43102</v>
      </c>
      <c r="B7455" t="s">
        <v>5059</v>
      </c>
      <c r="C7455" s="5">
        <f>IF($F$2=0," - ",Tabla1[[#This Row],[Base Precio de Lista neto]])</f>
        <v>1014.6415</v>
      </c>
      <c r="D7455" s="5">
        <f>IF($F$2=0," - ",Tabla1[[#This Row],[Base Precio de Lista neto]]*(1-$F$2))</f>
        <v>710.2490499999999</v>
      </c>
      <c r="E7455" s="5">
        <f>IF($F$2=0," - ",Tabla1[[#This Row],[Base para Mejor precio]]*(1-$F$2))</f>
        <v>639.22414500000002</v>
      </c>
      <c r="F7455" s="4" t="s">
        <v>6</v>
      </c>
      <c r="G7455" s="16" t="s">
        <v>6131</v>
      </c>
      <c r="H7455" s="5">
        <f>IFERROR(IF($F$3=0,"-",Tabla1[[#This Row],[Precio de Cliente neto]]*(1+$F$3)),"-")</f>
        <v>1065.3735749999998</v>
      </c>
      <c r="I7455" s="5">
        <v>1014.6415</v>
      </c>
      <c r="J7455" s="5">
        <v>913.17735000000005</v>
      </c>
      <c r="K7455" s="26">
        <v>0.21</v>
      </c>
    </row>
    <row r="7456" spans="1:11">
      <c r="A7456" s="4">
        <v>43103</v>
      </c>
      <c r="B7456" t="s">
        <v>5060</v>
      </c>
      <c r="C7456" s="5">
        <f>IF($F$2=0," - ",Tabla1[[#This Row],[Base Precio de Lista neto]])</f>
        <v>748.92949999999996</v>
      </c>
      <c r="D7456" s="5">
        <f>IF($F$2=0," - ",Tabla1[[#This Row],[Base Precio de Lista neto]]*(1-$F$2))</f>
        <v>524.25064999999995</v>
      </c>
      <c r="E7456" s="5">
        <f>IF($F$2=0," - ",Tabla1[[#This Row],[Base para Mejor precio]]*(1-$F$2))</f>
        <v>471.82558499999999</v>
      </c>
      <c r="F7456" s="4" t="s">
        <v>6</v>
      </c>
      <c r="G7456" s="16" t="s">
        <v>6131</v>
      </c>
      <c r="H7456" s="5">
        <f>IFERROR(IF($F$3=0,"-",Tabla1[[#This Row],[Precio de Cliente neto]]*(1+$F$3)),"-")</f>
        <v>786.37597499999993</v>
      </c>
      <c r="I7456" s="5">
        <v>748.92949999999996</v>
      </c>
      <c r="J7456" s="5">
        <v>674.03655000000003</v>
      </c>
      <c r="K7456" s="26">
        <v>0.21</v>
      </c>
    </row>
    <row r="7457" spans="1:11">
      <c r="A7457" s="4">
        <v>43104</v>
      </c>
      <c r="B7457" t="s">
        <v>5061</v>
      </c>
      <c r="C7457" s="5">
        <f>IF($F$2=0," - ",Tabla1[[#This Row],[Base Precio de Lista neto]])</f>
        <v>876.57270000000005</v>
      </c>
      <c r="D7457" s="5">
        <f>IF($F$2=0," - ",Tabla1[[#This Row],[Base Precio de Lista neto]]*(1-$F$2))</f>
        <v>613.60089000000005</v>
      </c>
      <c r="E7457" s="5">
        <f>IF($F$2=0," - ",Tabla1[[#This Row],[Base para Mejor precio]]*(1-$F$2))</f>
        <v>552.24080099999992</v>
      </c>
      <c r="F7457" s="4" t="s">
        <v>6</v>
      </c>
      <c r="G7457" s="16" t="s">
        <v>6131</v>
      </c>
      <c r="H7457" s="5">
        <f>IFERROR(IF($F$3=0,"-",Tabla1[[#This Row],[Precio de Cliente neto]]*(1+$F$3)),"-")</f>
        <v>920.40133500000002</v>
      </c>
      <c r="I7457" s="5">
        <v>876.57270000000005</v>
      </c>
      <c r="J7457" s="5">
        <v>788.91543000000001</v>
      </c>
      <c r="K7457" s="26">
        <v>0.21</v>
      </c>
    </row>
    <row r="7458" spans="1:11">
      <c r="A7458" s="4">
        <v>43105</v>
      </c>
      <c r="B7458" t="s">
        <v>5062</v>
      </c>
      <c r="C7458" s="5">
        <f>IF($F$2=0," - ",Tabla1[[#This Row],[Base Precio de Lista neto]])</f>
        <v>1014.6415</v>
      </c>
      <c r="D7458" s="5">
        <f>IF($F$2=0," - ",Tabla1[[#This Row],[Base Precio de Lista neto]]*(1-$F$2))</f>
        <v>710.2490499999999</v>
      </c>
      <c r="E7458" s="5">
        <f>IF($F$2=0," - ",Tabla1[[#This Row],[Base para Mejor precio]]*(1-$F$2))</f>
        <v>639.22414500000002</v>
      </c>
      <c r="F7458" s="4" t="s">
        <v>6</v>
      </c>
      <c r="G7458" s="16" t="s">
        <v>6131</v>
      </c>
      <c r="H7458" s="5">
        <f>IFERROR(IF($F$3=0,"-",Tabla1[[#This Row],[Precio de Cliente neto]]*(1+$F$3)),"-")</f>
        <v>1065.3735749999998</v>
      </c>
      <c r="I7458" s="5">
        <v>1014.6415</v>
      </c>
      <c r="J7458" s="5">
        <v>913.17735000000005</v>
      </c>
      <c r="K7458" s="26">
        <v>0.21</v>
      </c>
    </row>
    <row r="7459" spans="1:11">
      <c r="A7459" s="4">
        <v>43106</v>
      </c>
      <c r="B7459" t="s">
        <v>5063</v>
      </c>
      <c r="C7459" s="5">
        <f>IF($F$2=0," - ",Tabla1[[#This Row],[Base Precio de Lista neto]])</f>
        <v>777.41290000000004</v>
      </c>
      <c r="D7459" s="5">
        <f>IF($F$2=0," - ",Tabla1[[#This Row],[Base Precio de Lista neto]]*(1-$F$2))</f>
        <v>544.18903</v>
      </c>
      <c r="E7459" s="5">
        <f>IF($F$2=0," - ",Tabla1[[#This Row],[Base para Mejor precio]]*(1-$F$2))</f>
        <v>489.77012699999995</v>
      </c>
      <c r="F7459" s="4" t="s">
        <v>6</v>
      </c>
      <c r="G7459" s="16" t="s">
        <v>6131</v>
      </c>
      <c r="H7459" s="5">
        <f>IFERROR(IF($F$3=0,"-",Tabla1[[#This Row],[Precio de Cliente neto]]*(1+$F$3)),"-")</f>
        <v>816.283545</v>
      </c>
      <c r="I7459" s="5">
        <v>777.41290000000004</v>
      </c>
      <c r="J7459" s="5">
        <v>699.67160999999999</v>
      </c>
      <c r="K7459" s="26">
        <v>0.21</v>
      </c>
    </row>
    <row r="7460" spans="1:11">
      <c r="A7460" s="4">
        <v>43107</v>
      </c>
      <c r="B7460" t="s">
        <v>5064</v>
      </c>
      <c r="C7460" s="5">
        <f>IF($F$2=0," - ",Tabla1[[#This Row],[Base Precio de Lista neto]])</f>
        <v>890.06060000000002</v>
      </c>
      <c r="D7460" s="5">
        <f>IF($F$2=0," - ",Tabla1[[#This Row],[Base Precio de Lista neto]]*(1-$F$2))</f>
        <v>623.04241999999999</v>
      </c>
      <c r="E7460" s="5">
        <f>IF($F$2=0," - ",Tabla1[[#This Row],[Base para Mejor precio]]*(1-$F$2))</f>
        <v>560.73817799999995</v>
      </c>
      <c r="F7460" s="4" t="s">
        <v>6</v>
      </c>
      <c r="G7460" s="16" t="s">
        <v>6131</v>
      </c>
      <c r="H7460" s="5">
        <f>IFERROR(IF($F$3=0,"-",Tabla1[[#This Row],[Precio de Cliente neto]]*(1+$F$3)),"-")</f>
        <v>934.56362999999999</v>
      </c>
      <c r="I7460" s="5">
        <v>890.06060000000002</v>
      </c>
      <c r="J7460" s="5">
        <v>801.05453999999997</v>
      </c>
      <c r="K7460" s="26">
        <v>0.21</v>
      </c>
    </row>
    <row r="7461" spans="1:11">
      <c r="A7461" s="4">
        <v>43108</v>
      </c>
      <c r="B7461" t="s">
        <v>5065</v>
      </c>
      <c r="C7461" s="5">
        <f>IF($F$2=0," - ",Tabla1[[#This Row],[Base Precio de Lista neto]])</f>
        <v>1024.1306</v>
      </c>
      <c r="D7461" s="5">
        <f>IF($F$2=0," - ",Tabla1[[#This Row],[Base Precio de Lista neto]]*(1-$F$2))</f>
        <v>716.89141999999993</v>
      </c>
      <c r="E7461" s="5">
        <f>IF($F$2=0," - ",Tabla1[[#This Row],[Base para Mejor precio]]*(1-$F$2))</f>
        <v>645.20227799999998</v>
      </c>
      <c r="F7461" s="4" t="s">
        <v>6</v>
      </c>
      <c r="G7461" s="16" t="s">
        <v>6131</v>
      </c>
      <c r="H7461" s="5">
        <f>IFERROR(IF($F$3=0,"-",Tabla1[[#This Row],[Precio de Cliente neto]]*(1+$F$3)),"-")</f>
        <v>1075.3371299999999</v>
      </c>
      <c r="I7461" s="5">
        <v>1024.1306</v>
      </c>
      <c r="J7461" s="5">
        <v>921.71753999999999</v>
      </c>
      <c r="K7461" s="26">
        <v>0.21</v>
      </c>
    </row>
    <row r="7462" spans="1:11">
      <c r="A7462" s="4">
        <v>43109</v>
      </c>
      <c r="B7462" t="s">
        <v>5066</v>
      </c>
      <c r="C7462" s="5">
        <f>IF($F$2=0," - ",Tabla1[[#This Row],[Base Precio de Lista neto]])</f>
        <v>777.55529999999999</v>
      </c>
      <c r="D7462" s="5">
        <f>IF($F$2=0," - ",Tabla1[[#This Row],[Base Precio de Lista neto]]*(1-$F$2))</f>
        <v>544.28870999999992</v>
      </c>
      <c r="E7462" s="5">
        <f>IF($F$2=0," - ",Tabla1[[#This Row],[Base para Mejor precio]]*(1-$F$2))</f>
        <v>489.85983899999997</v>
      </c>
      <c r="F7462" s="4" t="s">
        <v>6</v>
      </c>
      <c r="G7462" s="16" t="s">
        <v>6131</v>
      </c>
      <c r="H7462" s="5">
        <f>IFERROR(IF($F$3=0,"-",Tabla1[[#This Row],[Precio de Cliente neto]]*(1+$F$3)),"-")</f>
        <v>816.43306499999994</v>
      </c>
      <c r="I7462" s="5">
        <v>777.55529999999999</v>
      </c>
      <c r="J7462" s="5">
        <v>699.79976999999997</v>
      </c>
      <c r="K7462" s="26">
        <v>0.21</v>
      </c>
    </row>
    <row r="7463" spans="1:11">
      <c r="A7463" s="4">
        <v>43110</v>
      </c>
      <c r="B7463" t="s">
        <v>5067</v>
      </c>
      <c r="C7463" s="5">
        <f>IF($F$2=0," - ",Tabla1[[#This Row],[Base Precio de Lista neto]])</f>
        <v>890.14020000000005</v>
      </c>
      <c r="D7463" s="5">
        <f>IF($F$2=0," - ",Tabla1[[#This Row],[Base Precio de Lista neto]]*(1-$F$2))</f>
        <v>623.09813999999994</v>
      </c>
      <c r="E7463" s="5">
        <f>IF($F$2=0," - ",Tabla1[[#This Row],[Base para Mejor precio]]*(1-$F$2))</f>
        <v>560.78832599999998</v>
      </c>
      <c r="F7463" s="4" t="s">
        <v>6</v>
      </c>
      <c r="G7463" s="16" t="s">
        <v>6131</v>
      </c>
      <c r="H7463" s="5">
        <f>IFERROR(IF($F$3=0,"-",Tabla1[[#This Row],[Precio de Cliente neto]]*(1+$F$3)),"-")</f>
        <v>934.64720999999986</v>
      </c>
      <c r="I7463" s="5">
        <v>890.14020000000005</v>
      </c>
      <c r="J7463" s="5">
        <v>801.12617999999998</v>
      </c>
      <c r="K7463" s="26">
        <v>0.21</v>
      </c>
    </row>
    <row r="7464" spans="1:11">
      <c r="A7464" s="4">
        <v>43111</v>
      </c>
      <c r="B7464" t="s">
        <v>5068</v>
      </c>
      <c r="C7464" s="5">
        <f>IF($F$2=0," - ",Tabla1[[#This Row],[Base Precio de Lista neto]])</f>
        <v>1024.1306</v>
      </c>
      <c r="D7464" s="5">
        <f>IF($F$2=0," - ",Tabla1[[#This Row],[Base Precio de Lista neto]]*(1-$F$2))</f>
        <v>716.89141999999993</v>
      </c>
      <c r="E7464" s="5">
        <f>IF($F$2=0," - ",Tabla1[[#This Row],[Base para Mejor precio]]*(1-$F$2))</f>
        <v>645.20227799999998</v>
      </c>
      <c r="F7464" s="4" t="s">
        <v>6</v>
      </c>
      <c r="G7464" s="16" t="s">
        <v>6131</v>
      </c>
      <c r="H7464" s="5">
        <f>IFERROR(IF($F$3=0,"-",Tabla1[[#This Row],[Precio de Cliente neto]]*(1+$F$3)),"-")</f>
        <v>1075.3371299999999</v>
      </c>
      <c r="I7464" s="5">
        <v>1024.1306</v>
      </c>
      <c r="J7464" s="5">
        <v>921.71753999999999</v>
      </c>
      <c r="K7464" s="26">
        <v>0.21</v>
      </c>
    </row>
    <row r="7465" spans="1:11">
      <c r="A7465" s="4">
        <v>43113</v>
      </c>
      <c r="B7465" t="s">
        <v>5069</v>
      </c>
      <c r="C7465" s="5">
        <f>IF($F$2=0," - ",Tabla1[[#This Row],[Base Precio de Lista neto]])</f>
        <v>202.44579999999999</v>
      </c>
      <c r="D7465" s="5">
        <f>IF($F$2=0," - ",Tabla1[[#This Row],[Base Precio de Lista neto]]*(1-$F$2))</f>
        <v>141.71205999999998</v>
      </c>
      <c r="E7465" s="5">
        <f>IF($F$2=0," - ",Tabla1[[#This Row],[Base para Mejor precio]]*(1-$F$2))</f>
        <v>127.540854</v>
      </c>
      <c r="F7465" s="4" t="s">
        <v>6</v>
      </c>
      <c r="G7465" s="16" t="s">
        <v>6131</v>
      </c>
      <c r="H7465" s="5">
        <f>IFERROR(IF($F$3=0,"-",Tabla1[[#This Row],[Precio de Cliente neto]]*(1+$F$3)),"-")</f>
        <v>212.56808999999998</v>
      </c>
      <c r="I7465" s="5">
        <v>202.44579999999999</v>
      </c>
      <c r="J7465" s="5">
        <v>182.20122000000001</v>
      </c>
      <c r="K7465" s="26">
        <v>0.21</v>
      </c>
    </row>
    <row r="7466" spans="1:11">
      <c r="A7466" s="4">
        <v>43114</v>
      </c>
      <c r="B7466" t="s">
        <v>5070</v>
      </c>
      <c r="C7466" s="5">
        <f>IF($F$2=0," - ",Tabla1[[#This Row],[Base Precio de Lista neto]])</f>
        <v>234.13470000000001</v>
      </c>
      <c r="D7466" s="5">
        <f>IF($F$2=0," - ",Tabla1[[#This Row],[Base Precio de Lista neto]]*(1-$F$2))</f>
        <v>163.89428999999998</v>
      </c>
      <c r="E7466" s="5">
        <f>IF($F$2=0," - ",Tabla1[[#This Row],[Base para Mejor precio]]*(1-$F$2))</f>
        <v>147.50486099999998</v>
      </c>
      <c r="F7466" s="4" t="s">
        <v>6</v>
      </c>
      <c r="G7466" s="16" t="s">
        <v>6131</v>
      </c>
      <c r="H7466" s="5">
        <f>IFERROR(IF($F$3=0,"-",Tabla1[[#This Row],[Precio de Cliente neto]]*(1+$F$3)),"-")</f>
        <v>245.84143499999999</v>
      </c>
      <c r="I7466" s="5">
        <v>234.13470000000001</v>
      </c>
      <c r="J7466" s="5">
        <v>210.72122999999999</v>
      </c>
      <c r="K7466" s="26">
        <v>0.21</v>
      </c>
    </row>
    <row r="7467" spans="1:11">
      <c r="A7467" s="4">
        <v>43115</v>
      </c>
      <c r="B7467" t="s">
        <v>5071</v>
      </c>
      <c r="C7467" s="5">
        <f>IF($F$2=0," - ",Tabla1[[#This Row],[Base Precio de Lista neto]])</f>
        <v>309.20690000000002</v>
      </c>
      <c r="D7467" s="5">
        <f>IF($F$2=0," - ",Tabla1[[#This Row],[Base Precio de Lista neto]]*(1-$F$2))</f>
        <v>216.44483</v>
      </c>
      <c r="E7467" s="5">
        <f>IF($F$2=0," - ",Tabla1[[#This Row],[Base para Mejor precio]]*(1-$F$2))</f>
        <v>194.80034699999999</v>
      </c>
      <c r="F7467" s="4" t="s">
        <v>6</v>
      </c>
      <c r="G7467" s="16" t="s">
        <v>6131</v>
      </c>
      <c r="H7467" s="5">
        <f>IFERROR(IF($F$3=0,"-",Tabla1[[#This Row],[Precio de Cliente neto]]*(1+$F$3)),"-")</f>
        <v>324.66724499999998</v>
      </c>
      <c r="I7467" s="5">
        <v>309.20690000000002</v>
      </c>
      <c r="J7467" s="5">
        <v>278.28620999999998</v>
      </c>
      <c r="K7467" s="26">
        <v>0.21</v>
      </c>
    </row>
    <row r="7468" spans="1:11">
      <c r="A7468" s="4">
        <v>43116</v>
      </c>
      <c r="B7468" t="s">
        <v>5072</v>
      </c>
      <c r="C7468" s="5">
        <f>IF($F$2=0," - ",Tabla1[[#This Row],[Base Precio de Lista neto]])</f>
        <v>359.44549999999998</v>
      </c>
      <c r="D7468" s="5">
        <f>IF($F$2=0," - ",Tabla1[[#This Row],[Base Precio de Lista neto]]*(1-$F$2))</f>
        <v>251.61184999999998</v>
      </c>
      <c r="E7468" s="5">
        <f>IF($F$2=0," - ",Tabla1[[#This Row],[Base para Mejor precio]]*(1-$F$2))</f>
        <v>226.45066499999999</v>
      </c>
      <c r="F7468" s="4" t="s">
        <v>6</v>
      </c>
      <c r="G7468" s="16" t="s">
        <v>6131</v>
      </c>
      <c r="H7468" s="5">
        <f>IFERROR(IF($F$3=0,"-",Tabla1[[#This Row],[Precio de Cliente neto]]*(1+$F$3)),"-")</f>
        <v>377.41777499999995</v>
      </c>
      <c r="I7468" s="5">
        <v>359.44549999999998</v>
      </c>
      <c r="J7468" s="5">
        <v>323.50094999999999</v>
      </c>
      <c r="K7468" s="26">
        <v>0.21</v>
      </c>
    </row>
    <row r="7469" spans="1:11">
      <c r="A7469" s="4">
        <v>43117</v>
      </c>
      <c r="B7469" t="s">
        <v>5073</v>
      </c>
      <c r="C7469" s="5">
        <f>IF($F$2=0," - ",Tabla1[[#This Row],[Base Precio de Lista neto]])</f>
        <v>437.54829999999998</v>
      </c>
      <c r="D7469" s="5">
        <f>IF($F$2=0," - ",Tabla1[[#This Row],[Base Precio de Lista neto]]*(1-$F$2))</f>
        <v>306.28380999999996</v>
      </c>
      <c r="E7469" s="5">
        <f>IF($F$2=0," - ",Tabla1[[#This Row],[Base para Mejor precio]]*(1-$F$2))</f>
        <v>275.65542899999997</v>
      </c>
      <c r="F7469" s="4" t="s">
        <v>6</v>
      </c>
      <c r="G7469" s="16" t="s">
        <v>6131</v>
      </c>
      <c r="H7469" s="5">
        <f>IFERROR(IF($F$3=0,"-",Tabla1[[#This Row],[Precio de Cliente neto]]*(1+$F$3)),"-")</f>
        <v>459.42571499999997</v>
      </c>
      <c r="I7469" s="5">
        <v>437.54829999999998</v>
      </c>
      <c r="J7469" s="5">
        <v>393.79347000000001</v>
      </c>
      <c r="K7469" s="26">
        <v>0.21</v>
      </c>
    </row>
    <row r="7470" spans="1:11">
      <c r="A7470" s="4">
        <v>43118</v>
      </c>
      <c r="B7470" t="s">
        <v>5074</v>
      </c>
      <c r="C7470" s="5">
        <f>IF($F$2=0," - ",Tabla1[[#This Row],[Base Precio de Lista neto]])</f>
        <v>500.97370000000001</v>
      </c>
      <c r="D7470" s="5">
        <f>IF($F$2=0," - ",Tabla1[[#This Row],[Base Precio de Lista neto]]*(1-$F$2))</f>
        <v>350.68158999999997</v>
      </c>
      <c r="E7470" s="5">
        <f>IF($F$2=0," - ",Tabla1[[#This Row],[Base para Mejor precio]]*(1-$F$2))</f>
        <v>315.61343099999999</v>
      </c>
      <c r="F7470" s="4" t="s">
        <v>6</v>
      </c>
      <c r="G7470" s="16" t="s">
        <v>6131</v>
      </c>
      <c r="H7470" s="5">
        <f>IFERROR(IF($F$3=0,"-",Tabla1[[#This Row],[Precio de Cliente neto]]*(1+$F$3)),"-")</f>
        <v>526.02238499999999</v>
      </c>
      <c r="I7470" s="5">
        <v>500.97370000000001</v>
      </c>
      <c r="J7470" s="5">
        <v>450.87633</v>
      </c>
      <c r="K7470" s="26">
        <v>0.21</v>
      </c>
    </row>
    <row r="7471" spans="1:11">
      <c r="A7471" s="4">
        <v>43119</v>
      </c>
      <c r="B7471" t="s">
        <v>5075</v>
      </c>
      <c r="C7471" s="5">
        <f>IF($F$2=0," - ",Tabla1[[#This Row],[Base Precio de Lista neto]])</f>
        <v>560.71699999999998</v>
      </c>
      <c r="D7471" s="5">
        <f>IF($F$2=0," - ",Tabla1[[#This Row],[Base Precio de Lista neto]]*(1-$F$2))</f>
        <v>392.50189999999998</v>
      </c>
      <c r="E7471" s="5">
        <f>IF($F$2=0," - ",Tabla1[[#This Row],[Base para Mejor precio]]*(1-$F$2))</f>
        <v>353.25171</v>
      </c>
      <c r="F7471" s="4" t="s">
        <v>6</v>
      </c>
      <c r="G7471" s="16" t="s">
        <v>6131</v>
      </c>
      <c r="H7471" s="5">
        <f>IFERROR(IF($F$3=0,"-",Tabla1[[#This Row],[Precio de Cliente neto]]*(1+$F$3)),"-")</f>
        <v>588.75284999999997</v>
      </c>
      <c r="I7471" s="5">
        <v>560.71699999999998</v>
      </c>
      <c r="J7471" s="5">
        <v>504.64530000000002</v>
      </c>
      <c r="K7471" s="26">
        <v>0.21</v>
      </c>
    </row>
    <row r="7472" spans="1:11">
      <c r="A7472" s="4">
        <v>43120</v>
      </c>
      <c r="B7472" t="s">
        <v>5076</v>
      </c>
      <c r="C7472" s="5">
        <f>IF($F$2=0," - ",Tabla1[[#This Row],[Base Precio de Lista neto]])</f>
        <v>745.13710000000003</v>
      </c>
      <c r="D7472" s="5">
        <f>IF($F$2=0," - ",Tabla1[[#This Row],[Base Precio de Lista neto]]*(1-$F$2))</f>
        <v>521.59596999999997</v>
      </c>
      <c r="E7472" s="5">
        <f>IF($F$2=0," - ",Tabla1[[#This Row],[Base para Mejor precio]]*(1-$F$2))</f>
        <v>469.43637299999995</v>
      </c>
      <c r="F7472" s="4" t="s">
        <v>6</v>
      </c>
      <c r="G7472" s="16" t="s">
        <v>6131</v>
      </c>
      <c r="H7472" s="5">
        <f>IFERROR(IF($F$3=0,"-",Tabla1[[#This Row],[Precio de Cliente neto]]*(1+$F$3)),"-")</f>
        <v>782.39395500000001</v>
      </c>
      <c r="I7472" s="5">
        <v>745.13710000000003</v>
      </c>
      <c r="J7472" s="5">
        <v>670.62338999999997</v>
      </c>
      <c r="K7472" s="26">
        <v>0.21</v>
      </c>
    </row>
    <row r="7473" spans="1:11">
      <c r="A7473" s="4">
        <v>43121</v>
      </c>
      <c r="B7473" t="s">
        <v>5077</v>
      </c>
      <c r="C7473" s="5">
        <f>IF($F$2=0," - ",Tabla1[[#This Row],[Base Precio de Lista neto]])</f>
        <v>745.13710000000003</v>
      </c>
      <c r="D7473" s="5">
        <f>IF($F$2=0," - ",Tabla1[[#This Row],[Base Precio de Lista neto]]*(1-$F$2))</f>
        <v>521.59596999999997</v>
      </c>
      <c r="E7473" s="5">
        <f>IF($F$2=0," - ",Tabla1[[#This Row],[Base para Mejor precio]]*(1-$F$2))</f>
        <v>469.43637299999995</v>
      </c>
      <c r="F7473" s="4" t="s">
        <v>6</v>
      </c>
      <c r="G7473" s="16" t="s">
        <v>6131</v>
      </c>
      <c r="H7473" s="5">
        <f>IFERROR(IF($F$3=0,"-",Tabla1[[#This Row],[Precio de Cliente neto]]*(1+$F$3)),"-")</f>
        <v>782.39395500000001</v>
      </c>
      <c r="I7473" s="5">
        <v>745.13710000000003</v>
      </c>
      <c r="J7473" s="5">
        <v>670.62338999999997</v>
      </c>
      <c r="K7473" s="26">
        <v>0.21</v>
      </c>
    </row>
    <row r="7474" spans="1:11">
      <c r="A7474" s="4">
        <v>43122</v>
      </c>
      <c r="B7474" t="s">
        <v>5078</v>
      </c>
      <c r="C7474" s="5">
        <f>IF($F$2=0," - ",Tabla1[[#This Row],[Base Precio de Lista neto]])</f>
        <v>935.22130000000004</v>
      </c>
      <c r="D7474" s="5">
        <f>IF($F$2=0," - ",Tabla1[[#This Row],[Base Precio de Lista neto]]*(1-$F$2))</f>
        <v>654.65490999999997</v>
      </c>
      <c r="E7474" s="5">
        <f>IF($F$2=0," - ",Tabla1[[#This Row],[Base para Mejor precio]]*(1-$F$2))</f>
        <v>589.18941899999993</v>
      </c>
      <c r="F7474" s="4" t="s">
        <v>6</v>
      </c>
      <c r="G7474" s="16" t="s">
        <v>6131</v>
      </c>
      <c r="H7474" s="5">
        <f>IFERROR(IF($F$3=0,"-",Tabla1[[#This Row],[Precio de Cliente neto]]*(1+$F$3)),"-")</f>
        <v>981.98236499999996</v>
      </c>
      <c r="I7474" s="5">
        <v>935.22130000000004</v>
      </c>
      <c r="J7474" s="5">
        <v>841.69916999999998</v>
      </c>
      <c r="K7474" s="26">
        <v>0.21</v>
      </c>
    </row>
    <row r="7475" spans="1:11">
      <c r="A7475" s="4">
        <v>43123</v>
      </c>
      <c r="B7475" t="s">
        <v>5079</v>
      </c>
      <c r="C7475" s="5">
        <f>IF($F$2=0," - ",Tabla1[[#This Row],[Base Precio de Lista neto]])</f>
        <v>319.2672</v>
      </c>
      <c r="D7475" s="5">
        <f>IF($F$2=0," - ",Tabla1[[#This Row],[Base Precio de Lista neto]]*(1-$F$2))</f>
        <v>223.48703999999998</v>
      </c>
      <c r="E7475" s="5">
        <f>IF($F$2=0," - ",Tabla1[[#This Row],[Base para Mejor precio]]*(1-$F$2))</f>
        <v>201.13833600000001</v>
      </c>
      <c r="F7475" s="4" t="s">
        <v>6</v>
      </c>
      <c r="G7475" s="16" t="s">
        <v>6131</v>
      </c>
      <c r="H7475" s="5">
        <f>IFERROR(IF($F$3=0,"-",Tabla1[[#This Row],[Precio de Cliente neto]]*(1+$F$3)),"-")</f>
        <v>335.23055999999997</v>
      </c>
      <c r="I7475" s="5">
        <v>319.2672</v>
      </c>
      <c r="J7475" s="5">
        <v>287.34048000000001</v>
      </c>
      <c r="K7475" s="26">
        <v>0.21</v>
      </c>
    </row>
    <row r="7476" spans="1:11">
      <c r="A7476" s="4">
        <v>43124</v>
      </c>
      <c r="B7476" t="s">
        <v>5080</v>
      </c>
      <c r="C7476" s="5">
        <f>IF($F$2=0," - ",Tabla1[[#This Row],[Base Precio de Lista neto]])</f>
        <v>465.50830000000002</v>
      </c>
      <c r="D7476" s="5">
        <f>IF($F$2=0," - ",Tabla1[[#This Row],[Base Precio de Lista neto]]*(1-$F$2))</f>
        <v>325.85581000000002</v>
      </c>
      <c r="E7476" s="5">
        <f>IF($F$2=0," - ",Tabla1[[#This Row],[Base para Mejor precio]]*(1-$F$2))</f>
        <v>293.27022899999997</v>
      </c>
      <c r="F7476" s="4" t="s">
        <v>6</v>
      </c>
      <c r="G7476" s="16" t="s">
        <v>6131</v>
      </c>
      <c r="H7476" s="5">
        <f>IFERROR(IF($F$3=0,"-",Tabla1[[#This Row],[Precio de Cliente neto]]*(1+$F$3)),"-")</f>
        <v>488.78371500000003</v>
      </c>
      <c r="I7476" s="5">
        <v>465.50830000000002</v>
      </c>
      <c r="J7476" s="5">
        <v>418.95747</v>
      </c>
      <c r="K7476" s="26">
        <v>0.21</v>
      </c>
    </row>
    <row r="7477" spans="1:11">
      <c r="A7477" s="4">
        <v>43125</v>
      </c>
      <c r="B7477" t="s">
        <v>5081</v>
      </c>
      <c r="C7477" s="5">
        <f>IF($F$2=0," - ",Tabla1[[#This Row],[Base Precio de Lista neto]])</f>
        <v>596.46820000000002</v>
      </c>
      <c r="D7477" s="5">
        <f>IF($F$2=0," - ",Tabla1[[#This Row],[Base Precio de Lista neto]]*(1-$F$2))</f>
        <v>417.52773999999999</v>
      </c>
      <c r="E7477" s="5">
        <f>IF($F$2=0," - ",Tabla1[[#This Row],[Base para Mejor precio]]*(1-$F$2))</f>
        <v>375.77496599999995</v>
      </c>
      <c r="F7477" s="4" t="s">
        <v>6</v>
      </c>
      <c r="G7477" s="16" t="s">
        <v>6131</v>
      </c>
      <c r="H7477" s="5">
        <f>IFERROR(IF($F$3=0,"-",Tabla1[[#This Row],[Precio de Cliente neto]]*(1+$F$3)),"-")</f>
        <v>626.29160999999999</v>
      </c>
      <c r="I7477" s="5">
        <v>596.46820000000002</v>
      </c>
      <c r="J7477" s="5">
        <v>536.82137999999998</v>
      </c>
      <c r="K7477" s="26">
        <v>0.21</v>
      </c>
    </row>
    <row r="7478" spans="1:11">
      <c r="A7478" s="4">
        <v>43126</v>
      </c>
      <c r="B7478" t="s">
        <v>5082</v>
      </c>
      <c r="C7478" s="5">
        <f>IF($F$2=0," - ",Tabla1[[#This Row],[Base Precio de Lista neto]])</f>
        <v>998.59870000000001</v>
      </c>
      <c r="D7478" s="5">
        <f>IF($F$2=0," - ",Tabla1[[#This Row],[Base Precio de Lista neto]]*(1-$F$2))</f>
        <v>699.01909000000001</v>
      </c>
      <c r="E7478" s="5">
        <f>IF($F$2=0," - ",Tabla1[[#This Row],[Base para Mejor precio]]*(1-$F$2))</f>
        <v>629.11718099999996</v>
      </c>
      <c r="F7478" s="4" t="s">
        <v>6</v>
      </c>
      <c r="G7478" s="16" t="s">
        <v>6131</v>
      </c>
      <c r="H7478" s="5">
        <f>IFERROR(IF($F$3=0,"-",Tabla1[[#This Row],[Precio de Cliente neto]]*(1+$F$3)),"-")</f>
        <v>1048.5286350000001</v>
      </c>
      <c r="I7478" s="5">
        <v>998.59870000000001</v>
      </c>
      <c r="J7478" s="5">
        <v>898.73883000000001</v>
      </c>
      <c r="K7478" s="26">
        <v>0.21</v>
      </c>
    </row>
    <row r="7479" spans="1:11">
      <c r="A7479" s="4">
        <v>43127</v>
      </c>
      <c r="B7479" t="s">
        <v>5083</v>
      </c>
      <c r="C7479" s="5">
        <f>IF($F$2=0," - ",Tabla1[[#This Row],[Base Precio de Lista neto]])</f>
        <v>315.88720000000001</v>
      </c>
      <c r="D7479" s="5">
        <f>IF($F$2=0," - ",Tabla1[[#This Row],[Base Precio de Lista neto]]*(1-$F$2))</f>
        <v>221.12103999999999</v>
      </c>
      <c r="E7479" s="5">
        <f>IF($F$2=0," - ",Tabla1[[#This Row],[Base para Mejor precio]]*(1-$F$2))</f>
        <v>199.00893599999998</v>
      </c>
      <c r="F7479" s="4" t="s">
        <v>6</v>
      </c>
      <c r="G7479" s="16" t="s">
        <v>6131</v>
      </c>
      <c r="H7479" s="5">
        <f>IFERROR(IF($F$3=0,"-",Tabla1[[#This Row],[Precio de Cliente neto]]*(1+$F$3)),"-")</f>
        <v>331.68155999999999</v>
      </c>
      <c r="I7479" s="5">
        <v>315.88720000000001</v>
      </c>
      <c r="J7479" s="5">
        <v>284.29847999999998</v>
      </c>
      <c r="K7479" s="26">
        <v>0.21</v>
      </c>
    </row>
    <row r="7480" spans="1:11">
      <c r="A7480" s="4">
        <v>43128</v>
      </c>
      <c r="B7480" t="s">
        <v>5084</v>
      </c>
      <c r="C7480" s="5">
        <f>IF($F$2=0," - ",Tabla1[[#This Row],[Base Precio de Lista neto]])</f>
        <v>531.64670000000001</v>
      </c>
      <c r="D7480" s="5">
        <f>IF($F$2=0," - ",Tabla1[[#This Row],[Base Precio de Lista neto]]*(1-$F$2))</f>
        <v>372.15269000000001</v>
      </c>
      <c r="E7480" s="5">
        <f>IF($F$2=0," - ",Tabla1[[#This Row],[Base para Mejor precio]]*(1-$F$2))</f>
        <v>334.93742099999997</v>
      </c>
      <c r="F7480" s="4" t="s">
        <v>6</v>
      </c>
      <c r="G7480" s="16" t="s">
        <v>6131</v>
      </c>
      <c r="H7480" s="5">
        <f>IFERROR(IF($F$3=0,"-",Tabla1[[#This Row],[Precio de Cliente neto]]*(1+$F$3)),"-")</f>
        <v>558.22903500000007</v>
      </c>
      <c r="I7480" s="5">
        <v>531.64670000000001</v>
      </c>
      <c r="J7480" s="5">
        <v>478.48203000000001</v>
      </c>
      <c r="K7480" s="26">
        <v>0.21</v>
      </c>
    </row>
    <row r="7481" spans="1:11">
      <c r="A7481" s="4">
        <v>43129</v>
      </c>
      <c r="B7481" t="s">
        <v>5085</v>
      </c>
      <c r="C7481" s="5">
        <f>IF($F$2=0," - ",Tabla1[[#This Row],[Base Precio de Lista neto]])</f>
        <v>833.69730000000004</v>
      </c>
      <c r="D7481" s="5">
        <f>IF($F$2=0," - ",Tabla1[[#This Row],[Base Precio de Lista neto]]*(1-$F$2))</f>
        <v>583.58811000000003</v>
      </c>
      <c r="E7481" s="5">
        <f>IF($F$2=0," - ",Tabla1[[#This Row],[Base para Mejor precio]]*(1-$F$2))</f>
        <v>525.22929899999997</v>
      </c>
      <c r="F7481" s="4" t="s">
        <v>6</v>
      </c>
      <c r="G7481" s="16" t="s">
        <v>6131</v>
      </c>
      <c r="H7481" s="5">
        <f>IFERROR(IF($F$3=0,"-",Tabla1[[#This Row],[Precio de Cliente neto]]*(1+$F$3)),"-")</f>
        <v>875.38216499999999</v>
      </c>
      <c r="I7481" s="5">
        <v>833.69730000000004</v>
      </c>
      <c r="J7481" s="5">
        <v>750.32757000000004</v>
      </c>
      <c r="K7481" s="26">
        <v>0.21</v>
      </c>
    </row>
    <row r="7482" spans="1:11">
      <c r="A7482" s="4">
        <v>43130</v>
      </c>
      <c r="B7482" t="s">
        <v>5086</v>
      </c>
      <c r="C7482" s="5">
        <f>IF($F$2=0," - ",Tabla1[[#This Row],[Base Precio de Lista neto]])</f>
        <v>1137.2228</v>
      </c>
      <c r="D7482" s="5">
        <f>IF($F$2=0," - ",Tabla1[[#This Row],[Base Precio de Lista neto]]*(1-$F$2))</f>
        <v>796.05595999999991</v>
      </c>
      <c r="E7482" s="5">
        <f>IF($F$2=0," - ",Tabla1[[#This Row],[Base para Mejor precio]]*(1-$F$2))</f>
        <v>716.45036400000004</v>
      </c>
      <c r="F7482" s="4" t="s">
        <v>6</v>
      </c>
      <c r="G7482" s="16" t="s">
        <v>6131</v>
      </c>
      <c r="H7482" s="5">
        <f>IFERROR(IF($F$3=0,"-",Tabla1[[#This Row],[Precio de Cliente neto]]*(1+$F$3)),"-")</f>
        <v>1194.08394</v>
      </c>
      <c r="I7482" s="5">
        <v>1137.2228</v>
      </c>
      <c r="J7482" s="5">
        <v>1023.5005200000001</v>
      </c>
      <c r="K7482" s="26">
        <v>0.21</v>
      </c>
    </row>
    <row r="7483" spans="1:11">
      <c r="A7483" s="4">
        <v>43131</v>
      </c>
      <c r="B7483" t="s">
        <v>5087</v>
      </c>
      <c r="C7483" s="5">
        <f>IF($F$2=0," - ",Tabla1[[#This Row],[Base Precio de Lista neto]])</f>
        <v>1295.2225000000001</v>
      </c>
      <c r="D7483" s="5">
        <f>IF($F$2=0," - ",Tabla1[[#This Row],[Base Precio de Lista neto]]*(1-$F$2))</f>
        <v>906.65575000000001</v>
      </c>
      <c r="E7483" s="5">
        <f>IF($F$2=0," - ",Tabla1[[#This Row],[Base para Mejor precio]]*(1-$F$2))</f>
        <v>815.99017500000002</v>
      </c>
      <c r="F7483" s="4" t="s">
        <v>6</v>
      </c>
      <c r="G7483" s="16" t="s">
        <v>6131</v>
      </c>
      <c r="H7483" s="5">
        <f>IFERROR(IF($F$3=0,"-",Tabla1[[#This Row],[Precio de Cliente neto]]*(1+$F$3)),"-")</f>
        <v>1359.9836250000001</v>
      </c>
      <c r="I7483" s="5">
        <v>1295.2225000000001</v>
      </c>
      <c r="J7483" s="5">
        <v>1165.7002500000001</v>
      </c>
      <c r="K7483" s="26">
        <v>0.21</v>
      </c>
    </row>
    <row r="7484" spans="1:11">
      <c r="A7484" s="4">
        <v>43132</v>
      </c>
      <c r="B7484" t="s">
        <v>5088</v>
      </c>
      <c r="C7484" s="5">
        <f>IF($F$2=0," - ",Tabla1[[#This Row],[Base Precio de Lista neto]])</f>
        <v>296.67110000000002</v>
      </c>
      <c r="D7484" s="5">
        <f>IF($F$2=0," - ",Tabla1[[#This Row],[Base Precio de Lista neto]]*(1-$F$2))</f>
        <v>207.66977</v>
      </c>
      <c r="E7484" s="5">
        <f>IF($F$2=0," - ",Tabla1[[#This Row],[Base para Mejor precio]]*(1-$F$2))</f>
        <v>186.90279299999997</v>
      </c>
      <c r="F7484" s="4" t="s">
        <v>6</v>
      </c>
      <c r="G7484" s="16" t="s">
        <v>6131</v>
      </c>
      <c r="H7484" s="5">
        <f>IFERROR(IF($F$3=0,"-",Tabla1[[#This Row],[Precio de Cliente neto]]*(1+$F$3)),"-")</f>
        <v>311.50465500000001</v>
      </c>
      <c r="I7484" s="5">
        <v>296.67110000000002</v>
      </c>
      <c r="J7484" s="5">
        <v>267.00398999999999</v>
      </c>
      <c r="K7484" s="26">
        <v>0.21</v>
      </c>
    </row>
    <row r="7485" spans="1:11">
      <c r="A7485" s="4">
        <v>43133</v>
      </c>
      <c r="B7485" t="s">
        <v>5089</v>
      </c>
      <c r="C7485" s="5">
        <f>IF($F$2=0," - ",Tabla1[[#This Row],[Base Precio de Lista neto]])</f>
        <v>556.19470000000001</v>
      </c>
      <c r="D7485" s="5">
        <f>IF($F$2=0," - ",Tabla1[[#This Row],[Base Precio de Lista neto]]*(1-$F$2))</f>
        <v>389.33628999999996</v>
      </c>
      <c r="E7485" s="5">
        <f>IF($F$2=0," - ",Tabla1[[#This Row],[Base para Mejor precio]]*(1-$F$2))</f>
        <v>350.40266099999997</v>
      </c>
      <c r="F7485" s="4" t="s">
        <v>6</v>
      </c>
      <c r="G7485" s="16" t="s">
        <v>6131</v>
      </c>
      <c r="H7485" s="5">
        <f>IFERROR(IF($F$3=0,"-",Tabla1[[#This Row],[Precio de Cliente neto]]*(1+$F$3)),"-")</f>
        <v>584.00443499999994</v>
      </c>
      <c r="I7485" s="5">
        <v>556.19470000000001</v>
      </c>
      <c r="J7485" s="5">
        <v>500.57522999999998</v>
      </c>
      <c r="K7485" s="26">
        <v>0.21</v>
      </c>
    </row>
    <row r="7486" spans="1:11">
      <c r="A7486" s="4">
        <v>43134</v>
      </c>
      <c r="B7486" t="s">
        <v>5090</v>
      </c>
      <c r="C7486" s="5">
        <f>IF($F$2=0," - ",Tabla1[[#This Row],[Base Precio de Lista neto]])</f>
        <v>816.81320000000005</v>
      </c>
      <c r="D7486" s="5">
        <f>IF($F$2=0," - ",Tabla1[[#This Row],[Base Precio de Lista neto]]*(1-$F$2))</f>
        <v>571.76923999999997</v>
      </c>
      <c r="E7486" s="5">
        <f>IF($F$2=0," - ",Tabla1[[#This Row],[Base para Mejor precio]]*(1-$F$2))</f>
        <v>514.59231599999998</v>
      </c>
      <c r="F7486" s="4" t="s">
        <v>6</v>
      </c>
      <c r="G7486" s="16" t="s">
        <v>6131</v>
      </c>
      <c r="H7486" s="5">
        <f>IFERROR(IF($F$3=0,"-",Tabla1[[#This Row],[Precio de Cliente neto]]*(1+$F$3)),"-")</f>
        <v>857.6538599999999</v>
      </c>
      <c r="I7486" s="5">
        <v>816.81320000000005</v>
      </c>
      <c r="J7486" s="5">
        <v>735.13188000000002</v>
      </c>
      <c r="K7486" s="26">
        <v>0.21</v>
      </c>
    </row>
    <row r="7487" spans="1:11">
      <c r="A7487" s="4">
        <v>43135</v>
      </c>
      <c r="B7487" t="s">
        <v>5091</v>
      </c>
      <c r="C7487" s="5">
        <f>IF($F$2=0," - ",Tabla1[[#This Row],[Base Precio de Lista neto]])</f>
        <v>1258.9799</v>
      </c>
      <c r="D7487" s="5">
        <f>IF($F$2=0," - ",Tabla1[[#This Row],[Base Precio de Lista neto]]*(1-$F$2))</f>
        <v>881.28593000000001</v>
      </c>
      <c r="E7487" s="5">
        <f>IF($F$2=0," - ",Tabla1[[#This Row],[Base para Mejor precio]]*(1-$F$2))</f>
        <v>793.15733699999998</v>
      </c>
      <c r="F7487" s="4" t="s">
        <v>6</v>
      </c>
      <c r="G7487" s="16" t="s">
        <v>6131</v>
      </c>
      <c r="H7487" s="5">
        <f>IFERROR(IF($F$3=0,"-",Tabla1[[#This Row],[Precio de Cliente neto]]*(1+$F$3)),"-")</f>
        <v>1321.928895</v>
      </c>
      <c r="I7487" s="5">
        <v>1258.9799</v>
      </c>
      <c r="J7487" s="5">
        <v>1133.0819100000001</v>
      </c>
      <c r="K7487" s="26">
        <v>0.21</v>
      </c>
    </row>
    <row r="7488" spans="1:11">
      <c r="A7488" s="4">
        <v>43200</v>
      </c>
      <c r="B7488" t="s">
        <v>5092</v>
      </c>
      <c r="C7488" s="5">
        <f>IF($F$2=0," - ",Tabla1[[#This Row],[Base Precio de Lista neto]])</f>
        <v>1291.0694000000001</v>
      </c>
      <c r="D7488" s="5">
        <f>IF($F$2=0," - ",Tabla1[[#This Row],[Base Precio de Lista neto]]*(1-$F$2))</f>
        <v>903.74857999999995</v>
      </c>
      <c r="E7488" s="5">
        <f>IF($F$2=0," - ",Tabla1[[#This Row],[Base para Mejor precio]]*(1-$F$2))</f>
        <v>813.37372199999993</v>
      </c>
      <c r="F7488" s="4" t="s">
        <v>5</v>
      </c>
      <c r="G7488" s="16" t="s">
        <v>6131</v>
      </c>
      <c r="H7488" s="5">
        <f>IFERROR(IF($F$3=0,"-",Tabla1[[#This Row],[Precio de Cliente neto]]*(1+$F$3)),"-")</f>
        <v>1355.6228699999999</v>
      </c>
      <c r="I7488" s="5">
        <v>1291.0694000000001</v>
      </c>
      <c r="J7488" s="5">
        <v>1161.96246</v>
      </c>
      <c r="K7488" s="26">
        <v>0.21</v>
      </c>
    </row>
    <row r="7489" spans="1:11">
      <c r="A7489" s="4">
        <v>43201</v>
      </c>
      <c r="B7489" t="s">
        <v>5093</v>
      </c>
      <c r="C7489" s="5">
        <f>IF($F$2=0," - ",Tabla1[[#This Row],[Base Precio de Lista neto]])</f>
        <v>2067.5810999999999</v>
      </c>
      <c r="D7489" s="5">
        <f>IF($F$2=0," - ",Tabla1[[#This Row],[Base Precio de Lista neto]]*(1-$F$2))</f>
        <v>1447.3067699999999</v>
      </c>
      <c r="E7489" s="5">
        <f>IF($F$2=0," - ",Tabla1[[#This Row],[Base para Mejor precio]]*(1-$F$2))</f>
        <v>1302.5760929999999</v>
      </c>
      <c r="F7489" s="4" t="s">
        <v>5</v>
      </c>
      <c r="G7489" s="16" t="s">
        <v>6131</v>
      </c>
      <c r="H7489" s="5">
        <f>IFERROR(IF($F$3=0,"-",Tabla1[[#This Row],[Precio de Cliente neto]]*(1+$F$3)),"-")</f>
        <v>2170.9601549999998</v>
      </c>
      <c r="I7489" s="5">
        <v>2067.5810999999999</v>
      </c>
      <c r="J7489" s="5">
        <v>1860.8229899999999</v>
      </c>
      <c r="K7489" s="26">
        <v>0.21</v>
      </c>
    </row>
    <row r="7490" spans="1:11">
      <c r="A7490" s="4">
        <v>43202</v>
      </c>
      <c r="B7490" t="s">
        <v>5094</v>
      </c>
      <c r="C7490" s="5">
        <f>IF($F$2=0," - ",Tabla1[[#This Row],[Base Precio de Lista neto]])</f>
        <v>1691.4911999999999</v>
      </c>
      <c r="D7490" s="5">
        <f>IF($F$2=0," - ",Tabla1[[#This Row],[Base Precio de Lista neto]]*(1-$F$2))</f>
        <v>1184.0438399999998</v>
      </c>
      <c r="E7490" s="5">
        <f>IF($F$2=0," - ",Tabla1[[#This Row],[Base para Mejor precio]]*(1-$F$2))</f>
        <v>1065.6394559999999</v>
      </c>
      <c r="F7490" s="4" t="s">
        <v>5</v>
      </c>
      <c r="G7490" s="16" t="s">
        <v>6131</v>
      </c>
      <c r="H7490" s="5">
        <f>IFERROR(IF($F$3=0,"-",Tabla1[[#This Row],[Precio de Cliente neto]]*(1+$F$3)),"-")</f>
        <v>1776.0657599999997</v>
      </c>
      <c r="I7490" s="5">
        <v>1691.4911999999999</v>
      </c>
      <c r="J7490" s="5">
        <v>1522.3420799999999</v>
      </c>
      <c r="K7490" s="26">
        <v>0.21</v>
      </c>
    </row>
    <row r="7491" spans="1:11">
      <c r="A7491" s="4">
        <v>43506</v>
      </c>
      <c r="B7491" t="s">
        <v>5095</v>
      </c>
      <c r="C7491" s="5">
        <f>IF($F$2=0," - ",Tabla1[[#This Row],[Base Precio de Lista neto]])</f>
        <v>4595.0699000000004</v>
      </c>
      <c r="D7491" s="5">
        <f>IF($F$2=0," - ",Tabla1[[#This Row],[Base Precio de Lista neto]]*(1-$F$2))</f>
        <v>3216.5489299999999</v>
      </c>
      <c r="E7491" s="5">
        <f>IF($F$2=0," - ",Tabla1[[#This Row],[Base para Mejor precio]]*(1-$F$2))</f>
        <v>2894.8940369999996</v>
      </c>
      <c r="F7491" s="4" t="s">
        <v>6</v>
      </c>
      <c r="G7491" s="16" t="s">
        <v>6131</v>
      </c>
      <c r="H7491" s="5">
        <f>IFERROR(IF($F$3=0,"-",Tabla1[[#This Row],[Precio de Cliente neto]]*(1+$F$3)),"-")</f>
        <v>4824.8233949999994</v>
      </c>
      <c r="I7491" s="5">
        <v>4595.0699000000004</v>
      </c>
      <c r="J7491" s="5">
        <v>4135.5629099999996</v>
      </c>
      <c r="K7491" s="26">
        <v>0.21</v>
      </c>
    </row>
    <row r="7492" spans="1:11">
      <c r="A7492" s="4">
        <v>43999</v>
      </c>
      <c r="B7492" t="s">
        <v>5096</v>
      </c>
      <c r="C7492" s="5">
        <f>IF($F$2=0," - ",Tabla1[[#This Row],[Base Precio de Lista neto]])</f>
        <v>844.62540000000001</v>
      </c>
      <c r="D7492" s="5">
        <f>IF($F$2=0," - ",Tabla1[[#This Row],[Base Precio de Lista neto]]*(1-$F$2))</f>
        <v>591.23777999999993</v>
      </c>
      <c r="E7492" s="5">
        <f>IF($F$2=0," - ",Tabla1[[#This Row],[Base para Mejor precio]]*(1-$F$2))</f>
        <v>532.11400200000003</v>
      </c>
      <c r="F7492" s="4" t="s">
        <v>6</v>
      </c>
      <c r="G7492" s="16" t="s">
        <v>6131</v>
      </c>
      <c r="H7492" s="5">
        <f>IFERROR(IF($F$3=0,"-",Tabla1[[#This Row],[Precio de Cliente neto]]*(1+$F$3)),"-")</f>
        <v>886.85666999999989</v>
      </c>
      <c r="I7492" s="5">
        <v>844.62540000000001</v>
      </c>
      <c r="J7492" s="5">
        <v>760.16286000000002</v>
      </c>
      <c r="K7492" s="26">
        <v>0.21</v>
      </c>
    </row>
    <row r="7493" spans="1:11">
      <c r="A7493" s="4">
        <v>44000</v>
      </c>
      <c r="B7493" t="s">
        <v>5097</v>
      </c>
      <c r="C7493" s="5">
        <f>IF($F$2=0," - ",Tabla1[[#This Row],[Base Precio de Lista neto]])</f>
        <v>1769.0147999999999</v>
      </c>
      <c r="D7493" s="5">
        <f>IF($F$2=0," - ",Tabla1[[#This Row],[Base Precio de Lista neto]]*(1-$F$2))</f>
        <v>1238.3103599999999</v>
      </c>
      <c r="E7493" s="5">
        <f>IF($F$2=0," - ",Tabla1[[#This Row],[Base para Mejor precio]]*(1-$F$2))</f>
        <v>1114.4793239999999</v>
      </c>
      <c r="F7493" s="4" t="s">
        <v>6</v>
      </c>
      <c r="G7493" s="16" t="s">
        <v>6131</v>
      </c>
      <c r="H7493" s="5">
        <f>IFERROR(IF($F$3=0,"-",Tabla1[[#This Row],[Precio de Cliente neto]]*(1+$F$3)),"-")</f>
        <v>1857.4655399999999</v>
      </c>
      <c r="I7493" s="5">
        <v>1769.0147999999999</v>
      </c>
      <c r="J7493" s="5">
        <v>1592.1133199999999</v>
      </c>
      <c r="K7493" s="26">
        <v>0.21</v>
      </c>
    </row>
    <row r="7494" spans="1:11">
      <c r="A7494" s="4">
        <v>44001</v>
      </c>
      <c r="B7494" t="s">
        <v>5098</v>
      </c>
      <c r="C7494" s="5">
        <f>IF($F$2=0," - ",Tabla1[[#This Row],[Base Precio de Lista neto]])</f>
        <v>1769.0147999999999</v>
      </c>
      <c r="D7494" s="5">
        <f>IF($F$2=0," - ",Tabla1[[#This Row],[Base Precio de Lista neto]]*(1-$F$2))</f>
        <v>1238.3103599999999</v>
      </c>
      <c r="E7494" s="5">
        <f>IF($F$2=0," - ",Tabla1[[#This Row],[Base para Mejor precio]]*(1-$F$2))</f>
        <v>1114.4793239999999</v>
      </c>
      <c r="F7494" s="4" t="s">
        <v>6</v>
      </c>
      <c r="G7494" s="16" t="s">
        <v>6131</v>
      </c>
      <c r="H7494" s="5">
        <f>IFERROR(IF($F$3=0,"-",Tabla1[[#This Row],[Precio de Cliente neto]]*(1+$F$3)),"-")</f>
        <v>1857.4655399999999</v>
      </c>
      <c r="I7494" s="5">
        <v>1769.0147999999999</v>
      </c>
      <c r="J7494" s="5">
        <v>1592.1133199999999</v>
      </c>
      <c r="K7494" s="26">
        <v>0.21</v>
      </c>
    </row>
    <row r="7495" spans="1:11">
      <c r="A7495" s="4">
        <v>44002</v>
      </c>
      <c r="B7495" t="s">
        <v>5099</v>
      </c>
      <c r="C7495" s="5">
        <f>IF($F$2=0," - ",Tabla1[[#This Row],[Base Precio de Lista neto]])</f>
        <v>1769.0147999999999</v>
      </c>
      <c r="D7495" s="5">
        <f>IF($F$2=0," - ",Tabla1[[#This Row],[Base Precio de Lista neto]]*(1-$F$2))</f>
        <v>1238.3103599999999</v>
      </c>
      <c r="E7495" s="5">
        <f>IF($F$2=0," - ",Tabla1[[#This Row],[Base para Mejor precio]]*(1-$F$2))</f>
        <v>1114.4793239999999</v>
      </c>
      <c r="F7495" s="4" t="s">
        <v>6</v>
      </c>
      <c r="G7495" s="16" t="s">
        <v>6131</v>
      </c>
      <c r="H7495" s="5">
        <f>IFERROR(IF($F$3=0,"-",Tabla1[[#This Row],[Precio de Cliente neto]]*(1+$F$3)),"-")</f>
        <v>1857.4655399999999</v>
      </c>
      <c r="I7495" s="5">
        <v>1769.0147999999999</v>
      </c>
      <c r="J7495" s="5">
        <v>1592.1133199999999</v>
      </c>
      <c r="K7495" s="26">
        <v>0.21</v>
      </c>
    </row>
    <row r="7496" spans="1:11">
      <c r="A7496" s="4">
        <v>44003</v>
      </c>
      <c r="B7496" t="s">
        <v>5100</v>
      </c>
      <c r="C7496" s="5">
        <f>IF($F$2=0," - ",Tabla1[[#This Row],[Base Precio de Lista neto]])</f>
        <v>1769.0147999999999</v>
      </c>
      <c r="D7496" s="5">
        <f>IF($F$2=0," - ",Tabla1[[#This Row],[Base Precio de Lista neto]]*(1-$F$2))</f>
        <v>1238.3103599999999</v>
      </c>
      <c r="E7496" s="5">
        <f>IF($F$2=0," - ",Tabla1[[#This Row],[Base para Mejor precio]]*(1-$F$2))</f>
        <v>1114.4793239999999</v>
      </c>
      <c r="F7496" s="4" t="s">
        <v>6</v>
      </c>
      <c r="G7496" s="16" t="s">
        <v>6131</v>
      </c>
      <c r="H7496" s="5">
        <f>IFERROR(IF($F$3=0,"-",Tabla1[[#This Row],[Precio de Cliente neto]]*(1+$F$3)),"-")</f>
        <v>1857.4655399999999</v>
      </c>
      <c r="I7496" s="5">
        <v>1769.0147999999999</v>
      </c>
      <c r="J7496" s="5">
        <v>1592.1133199999999</v>
      </c>
      <c r="K7496" s="26">
        <v>0.21</v>
      </c>
    </row>
    <row r="7497" spans="1:11">
      <c r="A7497" s="4">
        <v>44004</v>
      </c>
      <c r="B7497" t="s">
        <v>5101</v>
      </c>
      <c r="C7497" s="5">
        <f>IF($F$2=0," - ",Tabla1[[#This Row],[Base Precio de Lista neto]])</f>
        <v>1769.0147999999999</v>
      </c>
      <c r="D7497" s="5">
        <f>IF($F$2=0," - ",Tabla1[[#This Row],[Base Precio de Lista neto]]*(1-$F$2))</f>
        <v>1238.3103599999999</v>
      </c>
      <c r="E7497" s="5">
        <f>IF($F$2=0," - ",Tabla1[[#This Row],[Base para Mejor precio]]*(1-$F$2))</f>
        <v>1114.4793239999999</v>
      </c>
      <c r="F7497" s="4" t="s">
        <v>6</v>
      </c>
      <c r="G7497" s="16" t="s">
        <v>6131</v>
      </c>
      <c r="H7497" s="5">
        <f>IFERROR(IF($F$3=0,"-",Tabla1[[#This Row],[Precio de Cliente neto]]*(1+$F$3)),"-")</f>
        <v>1857.4655399999999</v>
      </c>
      <c r="I7497" s="5">
        <v>1769.0147999999999</v>
      </c>
      <c r="J7497" s="5">
        <v>1592.1133199999999</v>
      </c>
      <c r="K7497" s="26">
        <v>0.21</v>
      </c>
    </row>
    <row r="7498" spans="1:11">
      <c r="A7498" s="4">
        <v>44005</v>
      </c>
      <c r="B7498" t="s">
        <v>5102</v>
      </c>
      <c r="C7498" s="5">
        <f>IF($F$2=0," - ",Tabla1[[#This Row],[Base Precio de Lista neto]])</f>
        <v>1769.0147999999999</v>
      </c>
      <c r="D7498" s="5">
        <f>IF($F$2=0," - ",Tabla1[[#This Row],[Base Precio de Lista neto]]*(1-$F$2))</f>
        <v>1238.3103599999999</v>
      </c>
      <c r="E7498" s="5">
        <f>IF($F$2=0," - ",Tabla1[[#This Row],[Base para Mejor precio]]*(1-$F$2))</f>
        <v>1114.4793239999999</v>
      </c>
      <c r="F7498" s="4" t="s">
        <v>6</v>
      </c>
      <c r="G7498" s="16" t="s">
        <v>6131</v>
      </c>
      <c r="H7498" s="5">
        <f>IFERROR(IF($F$3=0,"-",Tabla1[[#This Row],[Precio de Cliente neto]]*(1+$F$3)),"-")</f>
        <v>1857.4655399999999</v>
      </c>
      <c r="I7498" s="5">
        <v>1769.0147999999999</v>
      </c>
      <c r="J7498" s="5">
        <v>1592.1133199999999</v>
      </c>
      <c r="K7498" s="26">
        <v>0.21</v>
      </c>
    </row>
    <row r="7499" spans="1:11">
      <c r="A7499" s="4">
        <v>44006</v>
      </c>
      <c r="B7499" t="s">
        <v>5103</v>
      </c>
      <c r="C7499" s="5">
        <f>IF($F$2=0," - ",Tabla1[[#This Row],[Base Precio de Lista neto]])</f>
        <v>1769.0147999999999</v>
      </c>
      <c r="D7499" s="5">
        <f>IF($F$2=0," - ",Tabla1[[#This Row],[Base Precio de Lista neto]]*(1-$F$2))</f>
        <v>1238.3103599999999</v>
      </c>
      <c r="E7499" s="5">
        <f>IF($F$2=0," - ",Tabla1[[#This Row],[Base para Mejor precio]]*(1-$F$2))</f>
        <v>1114.4793239999999</v>
      </c>
      <c r="F7499" s="4" t="s">
        <v>6</v>
      </c>
      <c r="G7499" s="16" t="s">
        <v>6131</v>
      </c>
      <c r="H7499" s="5">
        <f>IFERROR(IF($F$3=0,"-",Tabla1[[#This Row],[Precio de Cliente neto]]*(1+$F$3)),"-")</f>
        <v>1857.4655399999999</v>
      </c>
      <c r="I7499" s="5">
        <v>1769.0147999999999</v>
      </c>
      <c r="J7499" s="5">
        <v>1592.1133199999999</v>
      </c>
      <c r="K7499" s="26">
        <v>0.21</v>
      </c>
    </row>
    <row r="7500" spans="1:11">
      <c r="A7500" s="4">
        <v>44007</v>
      </c>
      <c r="B7500" t="s">
        <v>5104</v>
      </c>
      <c r="C7500" s="5">
        <f>IF($F$2=0," - ",Tabla1[[#This Row],[Base Precio de Lista neto]])</f>
        <v>1769.0147999999999</v>
      </c>
      <c r="D7500" s="5">
        <f>IF($F$2=0," - ",Tabla1[[#This Row],[Base Precio de Lista neto]]*(1-$F$2))</f>
        <v>1238.3103599999999</v>
      </c>
      <c r="E7500" s="5">
        <f>IF($F$2=0," - ",Tabla1[[#This Row],[Base para Mejor precio]]*(1-$F$2))</f>
        <v>1114.4793239999999</v>
      </c>
      <c r="F7500" s="4" t="s">
        <v>6</v>
      </c>
      <c r="G7500" s="16" t="s">
        <v>6131</v>
      </c>
      <c r="H7500" s="5">
        <f>IFERROR(IF($F$3=0,"-",Tabla1[[#This Row],[Precio de Cliente neto]]*(1+$F$3)),"-")</f>
        <v>1857.4655399999999</v>
      </c>
      <c r="I7500" s="5">
        <v>1769.0147999999999</v>
      </c>
      <c r="J7500" s="5">
        <v>1592.1133199999999</v>
      </c>
      <c r="K7500" s="26">
        <v>0.21</v>
      </c>
    </row>
    <row r="7501" spans="1:11">
      <c r="A7501" s="4">
        <v>44008</v>
      </c>
      <c r="B7501" t="s">
        <v>5105</v>
      </c>
      <c r="C7501" s="5">
        <f>IF($F$2=0," - ",Tabla1[[#This Row],[Base Precio de Lista neto]])</f>
        <v>1769.0147999999999</v>
      </c>
      <c r="D7501" s="5">
        <f>IF($F$2=0," - ",Tabla1[[#This Row],[Base Precio de Lista neto]]*(1-$F$2))</f>
        <v>1238.3103599999999</v>
      </c>
      <c r="E7501" s="5">
        <f>IF($F$2=0," - ",Tabla1[[#This Row],[Base para Mejor precio]]*(1-$F$2))</f>
        <v>1114.4793239999999</v>
      </c>
      <c r="F7501" s="4" t="s">
        <v>6</v>
      </c>
      <c r="G7501" s="16" t="s">
        <v>6131</v>
      </c>
      <c r="H7501" s="5">
        <f>IFERROR(IF($F$3=0,"-",Tabla1[[#This Row],[Precio de Cliente neto]]*(1+$F$3)),"-")</f>
        <v>1857.4655399999999</v>
      </c>
      <c r="I7501" s="5">
        <v>1769.0147999999999</v>
      </c>
      <c r="J7501" s="5">
        <v>1592.1133199999999</v>
      </c>
      <c r="K7501" s="26">
        <v>0.21</v>
      </c>
    </row>
    <row r="7502" spans="1:11">
      <c r="A7502" s="4">
        <v>44009</v>
      </c>
      <c r="B7502" t="s">
        <v>5106</v>
      </c>
      <c r="C7502" s="5">
        <f>IF($F$2=0," - ",Tabla1[[#This Row],[Base Precio de Lista neto]])</f>
        <v>1769.0147999999999</v>
      </c>
      <c r="D7502" s="5">
        <f>IF($F$2=0," - ",Tabla1[[#This Row],[Base Precio de Lista neto]]*(1-$F$2))</f>
        <v>1238.3103599999999</v>
      </c>
      <c r="E7502" s="5">
        <f>IF($F$2=0," - ",Tabla1[[#This Row],[Base para Mejor precio]]*(1-$F$2))</f>
        <v>1114.4793239999999</v>
      </c>
      <c r="F7502" s="4" t="s">
        <v>6</v>
      </c>
      <c r="G7502" s="16" t="s">
        <v>6131</v>
      </c>
      <c r="H7502" s="5">
        <f>IFERROR(IF($F$3=0,"-",Tabla1[[#This Row],[Precio de Cliente neto]]*(1+$F$3)),"-")</f>
        <v>1857.4655399999999</v>
      </c>
      <c r="I7502" s="5">
        <v>1769.0147999999999</v>
      </c>
      <c r="J7502" s="5">
        <v>1592.1133199999999</v>
      </c>
      <c r="K7502" s="26">
        <v>0.21</v>
      </c>
    </row>
    <row r="7503" spans="1:11">
      <c r="A7503" s="4">
        <v>44200</v>
      </c>
      <c r="B7503" t="s">
        <v>5107</v>
      </c>
      <c r="C7503" s="5">
        <f>IF($F$2=0," - ",Tabla1[[#This Row],[Base Precio de Lista neto]])</f>
        <v>379.42849999999999</v>
      </c>
      <c r="D7503" s="5">
        <f>IF($F$2=0," - ",Tabla1[[#This Row],[Base Precio de Lista neto]]*(1-$F$2))</f>
        <v>265.59994999999998</v>
      </c>
      <c r="E7503" s="5">
        <f>IF($F$2=0," - ",Tabla1[[#This Row],[Base para Mejor precio]]*(1-$F$2))</f>
        <v>239.03995499999999</v>
      </c>
      <c r="F7503" s="4" t="s">
        <v>6</v>
      </c>
      <c r="G7503" s="16" t="s">
        <v>6131</v>
      </c>
      <c r="H7503" s="5">
        <f>IFERROR(IF($F$3=0,"-",Tabla1[[#This Row],[Precio de Cliente neto]]*(1+$F$3)),"-")</f>
        <v>398.39992499999994</v>
      </c>
      <c r="I7503" s="5">
        <v>379.42849999999999</v>
      </c>
      <c r="J7503" s="5">
        <v>341.48565000000002</v>
      </c>
      <c r="K7503" s="26">
        <v>0.21</v>
      </c>
    </row>
    <row r="7504" spans="1:11">
      <c r="A7504" s="4">
        <v>44212</v>
      </c>
      <c r="B7504" t="s">
        <v>5108</v>
      </c>
      <c r="C7504" s="5">
        <f>IF($F$2=0," - ",Tabla1[[#This Row],[Base Precio de Lista neto]])</f>
        <v>956.70849999999996</v>
      </c>
      <c r="D7504" s="5">
        <f>IF($F$2=0," - ",Tabla1[[#This Row],[Base Precio de Lista neto]]*(1-$F$2))</f>
        <v>669.69594999999993</v>
      </c>
      <c r="E7504" s="5">
        <f>IF($F$2=0," - ",Tabla1[[#This Row],[Base para Mejor precio]]*(1-$F$2))</f>
        <v>602.7263549999999</v>
      </c>
      <c r="F7504" s="4" t="s">
        <v>6</v>
      </c>
      <c r="G7504" s="16" t="s">
        <v>6131</v>
      </c>
      <c r="H7504" s="5">
        <f>IFERROR(IF($F$3=0,"-",Tabla1[[#This Row],[Precio de Cliente neto]]*(1+$F$3)),"-")</f>
        <v>1004.5439249999999</v>
      </c>
      <c r="I7504" s="5">
        <v>956.70849999999996</v>
      </c>
      <c r="J7504" s="5">
        <v>861.03764999999999</v>
      </c>
      <c r="K7504" s="26">
        <v>0.21</v>
      </c>
    </row>
    <row r="7505" spans="1:11">
      <c r="A7505" s="4">
        <v>44213</v>
      </c>
      <c r="B7505" t="s">
        <v>5109</v>
      </c>
      <c r="C7505" s="5">
        <f>IF($F$2=0," - ",Tabla1[[#This Row],[Base Precio de Lista neto]])</f>
        <v>956.70849999999996</v>
      </c>
      <c r="D7505" s="5">
        <f>IF($F$2=0," - ",Tabla1[[#This Row],[Base Precio de Lista neto]]*(1-$F$2))</f>
        <v>669.69594999999993</v>
      </c>
      <c r="E7505" s="5">
        <f>IF($F$2=0," - ",Tabla1[[#This Row],[Base para Mejor precio]]*(1-$F$2))</f>
        <v>602.7263549999999</v>
      </c>
      <c r="F7505" s="4" t="s">
        <v>6</v>
      </c>
      <c r="G7505" s="16" t="s">
        <v>6131</v>
      </c>
      <c r="H7505" s="5">
        <f>IFERROR(IF($F$3=0,"-",Tabla1[[#This Row],[Precio de Cliente neto]]*(1+$F$3)),"-")</f>
        <v>1004.5439249999999</v>
      </c>
      <c r="I7505" s="5">
        <v>956.70849999999996</v>
      </c>
      <c r="J7505" s="5">
        <v>861.03764999999999</v>
      </c>
      <c r="K7505" s="26">
        <v>0.21</v>
      </c>
    </row>
    <row r="7506" spans="1:11">
      <c r="A7506" s="4">
        <v>44215</v>
      </c>
      <c r="B7506" t="s">
        <v>5110</v>
      </c>
      <c r="C7506" s="5">
        <f>IF($F$2=0," - ",Tabla1[[#This Row],[Base Precio de Lista neto]])</f>
        <v>956.70849999999996</v>
      </c>
      <c r="D7506" s="5">
        <f>IF($F$2=0," - ",Tabla1[[#This Row],[Base Precio de Lista neto]]*(1-$F$2))</f>
        <v>669.69594999999993</v>
      </c>
      <c r="E7506" s="5">
        <f>IF($F$2=0," - ",Tabla1[[#This Row],[Base para Mejor precio]]*(1-$F$2))</f>
        <v>602.7263549999999</v>
      </c>
      <c r="F7506" s="4" t="s">
        <v>6</v>
      </c>
      <c r="G7506" s="16" t="s">
        <v>6131</v>
      </c>
      <c r="H7506" s="5">
        <f>IFERROR(IF($F$3=0,"-",Tabla1[[#This Row],[Precio de Cliente neto]]*(1+$F$3)),"-")</f>
        <v>1004.5439249999999</v>
      </c>
      <c r="I7506" s="5">
        <v>956.70849999999996</v>
      </c>
      <c r="J7506" s="5">
        <v>861.03764999999999</v>
      </c>
      <c r="K7506" s="26">
        <v>0.21</v>
      </c>
    </row>
    <row r="7507" spans="1:11">
      <c r="A7507" s="4">
        <v>44216</v>
      </c>
      <c r="B7507" t="s">
        <v>5111</v>
      </c>
      <c r="C7507" s="5">
        <f>IF($F$2=0," - ",Tabla1[[#This Row],[Base Precio de Lista neto]])</f>
        <v>956.70849999999996</v>
      </c>
      <c r="D7507" s="5">
        <f>IF($F$2=0," - ",Tabla1[[#This Row],[Base Precio de Lista neto]]*(1-$F$2))</f>
        <v>669.69594999999993</v>
      </c>
      <c r="E7507" s="5">
        <f>IF($F$2=0," - ",Tabla1[[#This Row],[Base para Mejor precio]]*(1-$F$2))</f>
        <v>602.7263549999999</v>
      </c>
      <c r="F7507" s="4" t="s">
        <v>6</v>
      </c>
      <c r="G7507" s="16" t="s">
        <v>6131</v>
      </c>
      <c r="H7507" s="5">
        <f>IFERROR(IF($F$3=0,"-",Tabla1[[#This Row],[Precio de Cliente neto]]*(1+$F$3)),"-")</f>
        <v>1004.5439249999999</v>
      </c>
      <c r="I7507" s="5">
        <v>956.70849999999996</v>
      </c>
      <c r="J7507" s="5">
        <v>861.03764999999999</v>
      </c>
      <c r="K7507" s="26">
        <v>0.21</v>
      </c>
    </row>
    <row r="7508" spans="1:11">
      <c r="A7508" s="4">
        <v>44217</v>
      </c>
      <c r="B7508" t="s">
        <v>5112</v>
      </c>
      <c r="C7508" s="5">
        <f>IF($F$2=0," - ",Tabla1[[#This Row],[Base Precio de Lista neto]])</f>
        <v>956.70849999999996</v>
      </c>
      <c r="D7508" s="5">
        <f>IF($F$2=0," - ",Tabla1[[#This Row],[Base Precio de Lista neto]]*(1-$F$2))</f>
        <v>669.69594999999993</v>
      </c>
      <c r="E7508" s="5">
        <f>IF($F$2=0," - ",Tabla1[[#This Row],[Base para Mejor precio]]*(1-$F$2))</f>
        <v>602.7263549999999</v>
      </c>
      <c r="F7508" s="4" t="s">
        <v>6</v>
      </c>
      <c r="G7508" s="16" t="s">
        <v>6131</v>
      </c>
      <c r="H7508" s="5">
        <f>IFERROR(IF($F$3=0,"-",Tabla1[[#This Row],[Precio de Cliente neto]]*(1+$F$3)),"-")</f>
        <v>1004.5439249999999</v>
      </c>
      <c r="I7508" s="5">
        <v>956.70849999999996</v>
      </c>
      <c r="J7508" s="5">
        <v>861.03764999999999</v>
      </c>
      <c r="K7508" s="26">
        <v>0.21</v>
      </c>
    </row>
    <row r="7509" spans="1:11">
      <c r="A7509" s="4">
        <v>44218</v>
      </c>
      <c r="B7509" t="s">
        <v>5113</v>
      </c>
      <c r="C7509" s="5">
        <f>IF($F$2=0," - ",Tabla1[[#This Row],[Base Precio de Lista neto]])</f>
        <v>956.70849999999996</v>
      </c>
      <c r="D7509" s="5">
        <f>IF($F$2=0," - ",Tabla1[[#This Row],[Base Precio de Lista neto]]*(1-$F$2))</f>
        <v>669.69594999999993</v>
      </c>
      <c r="E7509" s="5">
        <f>IF($F$2=0," - ",Tabla1[[#This Row],[Base para Mejor precio]]*(1-$F$2))</f>
        <v>602.7263549999999</v>
      </c>
      <c r="F7509" s="4" t="s">
        <v>6</v>
      </c>
      <c r="G7509" s="16" t="s">
        <v>6131</v>
      </c>
      <c r="H7509" s="5">
        <f>IFERROR(IF($F$3=0,"-",Tabla1[[#This Row],[Precio de Cliente neto]]*(1+$F$3)),"-")</f>
        <v>1004.5439249999999</v>
      </c>
      <c r="I7509" s="5">
        <v>956.70849999999996</v>
      </c>
      <c r="J7509" s="5">
        <v>861.03764999999999</v>
      </c>
      <c r="K7509" s="26">
        <v>0.21</v>
      </c>
    </row>
    <row r="7510" spans="1:11">
      <c r="A7510" s="4">
        <v>44219</v>
      </c>
      <c r="B7510" t="s">
        <v>5114</v>
      </c>
      <c r="C7510" s="5">
        <f>IF($F$2=0," - ",Tabla1[[#This Row],[Base Precio de Lista neto]])</f>
        <v>956.70849999999996</v>
      </c>
      <c r="D7510" s="5">
        <f>IF($F$2=0," - ",Tabla1[[#This Row],[Base Precio de Lista neto]]*(1-$F$2))</f>
        <v>669.69594999999993</v>
      </c>
      <c r="E7510" s="5">
        <f>IF($F$2=0," - ",Tabla1[[#This Row],[Base para Mejor precio]]*(1-$F$2))</f>
        <v>602.7263549999999</v>
      </c>
      <c r="F7510" s="4" t="s">
        <v>6</v>
      </c>
      <c r="G7510" s="16" t="s">
        <v>6131</v>
      </c>
      <c r="H7510" s="5">
        <f>IFERROR(IF($F$3=0,"-",Tabla1[[#This Row],[Precio de Cliente neto]]*(1+$F$3)),"-")</f>
        <v>1004.5439249999999</v>
      </c>
      <c r="I7510" s="5">
        <v>956.70849999999996</v>
      </c>
      <c r="J7510" s="5">
        <v>861.03764999999999</v>
      </c>
      <c r="K7510" s="26">
        <v>0.21</v>
      </c>
    </row>
    <row r="7511" spans="1:11">
      <c r="A7511" s="4">
        <v>44220</v>
      </c>
      <c r="B7511" t="s">
        <v>5115</v>
      </c>
      <c r="C7511" s="5">
        <f>IF($F$2=0," - ",Tabla1[[#This Row],[Base Precio de Lista neto]])</f>
        <v>956.70849999999996</v>
      </c>
      <c r="D7511" s="5">
        <f>IF($F$2=0," - ",Tabla1[[#This Row],[Base Precio de Lista neto]]*(1-$F$2))</f>
        <v>669.69594999999993</v>
      </c>
      <c r="E7511" s="5">
        <f>IF($F$2=0," - ",Tabla1[[#This Row],[Base para Mejor precio]]*(1-$F$2))</f>
        <v>602.7263549999999</v>
      </c>
      <c r="F7511" s="4" t="s">
        <v>6</v>
      </c>
      <c r="G7511" s="16" t="s">
        <v>6131</v>
      </c>
      <c r="H7511" s="5">
        <f>IFERROR(IF($F$3=0,"-",Tabla1[[#This Row],[Precio de Cliente neto]]*(1+$F$3)),"-")</f>
        <v>1004.5439249999999</v>
      </c>
      <c r="I7511" s="5">
        <v>956.70849999999996</v>
      </c>
      <c r="J7511" s="5">
        <v>861.03764999999999</v>
      </c>
      <c r="K7511" s="26">
        <v>0.21</v>
      </c>
    </row>
    <row r="7512" spans="1:11">
      <c r="A7512" s="4">
        <v>44222</v>
      </c>
      <c r="B7512" t="s">
        <v>5116</v>
      </c>
      <c r="C7512" s="5">
        <f>IF($F$2=0," - ",Tabla1[[#This Row],[Base Precio de Lista neto]])</f>
        <v>364.8</v>
      </c>
      <c r="D7512" s="5">
        <f>IF($F$2=0," - ",Tabla1[[#This Row],[Base Precio de Lista neto]]*(1-$F$2))</f>
        <v>255.35999999999999</v>
      </c>
      <c r="E7512" s="5">
        <f>IF($F$2=0," - ",Tabla1[[#This Row],[Base para Mejor precio]]*(1-$F$2))</f>
        <v>229.82399999999998</v>
      </c>
      <c r="F7512" s="4" t="s">
        <v>6</v>
      </c>
      <c r="G7512" s="16" t="s">
        <v>6131</v>
      </c>
      <c r="H7512" s="5">
        <f>IFERROR(IF($F$3=0,"-",Tabla1[[#This Row],[Precio de Cliente neto]]*(1+$F$3)),"-")</f>
        <v>383.03999999999996</v>
      </c>
      <c r="I7512" s="5">
        <v>364.8</v>
      </c>
      <c r="J7512" s="5">
        <v>328.32</v>
      </c>
      <c r="K7512" s="26">
        <v>0.21</v>
      </c>
    </row>
    <row r="7513" spans="1:11">
      <c r="A7513" s="4">
        <v>50058</v>
      </c>
      <c r="B7513" t="s">
        <v>5117</v>
      </c>
      <c r="C7513" s="5">
        <f>IF($F$2=0," - ",Tabla1[[#This Row],[Base Precio de Lista neto]])</f>
        <v>3852.0369999999998</v>
      </c>
      <c r="D7513" s="5">
        <f>IF($F$2=0," - ",Tabla1[[#This Row],[Base Precio de Lista neto]]*(1-$F$2))</f>
        <v>2696.4258999999997</v>
      </c>
      <c r="E7513" s="5">
        <f>IF($F$2=0," - ",Tabla1[[#This Row],[Base para Mejor precio]]*(1-$F$2))</f>
        <v>2426.7833099999998</v>
      </c>
      <c r="F7513" s="4" t="s">
        <v>6</v>
      </c>
      <c r="G7513" s="16" t="s">
        <v>6131</v>
      </c>
      <c r="H7513" s="5">
        <f>IFERROR(IF($F$3=0,"-",Tabla1[[#This Row],[Precio de Cliente neto]]*(1+$F$3)),"-")</f>
        <v>4044.6388499999994</v>
      </c>
      <c r="I7513" s="5">
        <v>3852.0369999999998</v>
      </c>
      <c r="J7513" s="5">
        <v>3466.8332999999998</v>
      </c>
      <c r="K7513" s="26">
        <v>0.21</v>
      </c>
    </row>
    <row r="7514" spans="1:11">
      <c r="A7514" s="4">
        <v>50059</v>
      </c>
      <c r="B7514" t="s">
        <v>5118</v>
      </c>
      <c r="C7514" s="5">
        <f>IF($F$2=0," - ",Tabla1[[#This Row],[Base Precio de Lista neto]])</f>
        <v>8098.0423000000001</v>
      </c>
      <c r="D7514" s="5">
        <f>IF($F$2=0," - ",Tabla1[[#This Row],[Base Precio de Lista neto]]*(1-$F$2))</f>
        <v>5668.62961</v>
      </c>
      <c r="E7514" s="5">
        <f>IF($F$2=0," - ",Tabla1[[#This Row],[Base para Mejor precio]]*(1-$F$2))</f>
        <v>5101.7666490000001</v>
      </c>
      <c r="F7514" s="4" t="s">
        <v>4</v>
      </c>
      <c r="G7514" s="16" t="s">
        <v>6131</v>
      </c>
      <c r="H7514" s="5">
        <f>IFERROR(IF($F$3=0,"-",Tabla1[[#This Row],[Precio de Cliente neto]]*(1+$F$3)),"-")</f>
        <v>8502.9444149999999</v>
      </c>
      <c r="I7514" s="5">
        <v>8098.0423000000001</v>
      </c>
      <c r="J7514" s="5">
        <v>7288.2380700000003</v>
      </c>
      <c r="K7514" s="26">
        <v>0.21</v>
      </c>
    </row>
    <row r="7515" spans="1:11">
      <c r="A7515" s="4">
        <v>50062</v>
      </c>
      <c r="B7515" t="s">
        <v>5119</v>
      </c>
      <c r="C7515" s="5">
        <f>IF($F$2=0," - ",Tabla1[[#This Row],[Base Precio de Lista neto]])</f>
        <v>5576.9238999999998</v>
      </c>
      <c r="D7515" s="5">
        <f>IF($F$2=0," - ",Tabla1[[#This Row],[Base Precio de Lista neto]]*(1-$F$2))</f>
        <v>3903.8467299999998</v>
      </c>
      <c r="E7515" s="5">
        <f>IF($F$2=0," - ",Tabla1[[#This Row],[Base para Mejor precio]]*(1-$F$2))</f>
        <v>3513.4620569999997</v>
      </c>
      <c r="F7515" s="4" t="s">
        <v>6</v>
      </c>
      <c r="G7515" s="16" t="s">
        <v>6131</v>
      </c>
      <c r="H7515" s="5">
        <f>IFERROR(IF($F$3=0,"-",Tabla1[[#This Row],[Precio de Cliente neto]]*(1+$F$3)),"-")</f>
        <v>5855.7700949999999</v>
      </c>
      <c r="I7515" s="5">
        <v>5576.9238999999998</v>
      </c>
      <c r="J7515" s="5">
        <v>5019.2315099999996</v>
      </c>
      <c r="K7515" s="26">
        <v>0.21</v>
      </c>
    </row>
    <row r="7516" spans="1:11">
      <c r="A7516" s="4">
        <v>50204</v>
      </c>
      <c r="B7516" t="s">
        <v>5120</v>
      </c>
      <c r="C7516" s="5">
        <f>IF($F$2=0," - ",Tabla1[[#This Row],[Base Precio de Lista neto]])</f>
        <v>10226.056500000001</v>
      </c>
      <c r="D7516" s="5">
        <f>IF($F$2=0," - ",Tabla1[[#This Row],[Base Precio de Lista neto]]*(1-$F$2))</f>
        <v>7158.2395500000002</v>
      </c>
      <c r="E7516" s="5">
        <f>IF($F$2=0," - ",Tabla1[[#This Row],[Base para Mejor precio]]*(1-$F$2))</f>
        <v>6442.4155949999995</v>
      </c>
      <c r="F7516" s="4" t="s">
        <v>5</v>
      </c>
      <c r="G7516" s="16" t="s">
        <v>6131</v>
      </c>
      <c r="H7516" s="5">
        <f>IFERROR(IF($F$3=0,"-",Tabla1[[#This Row],[Precio de Cliente neto]]*(1+$F$3)),"-")</f>
        <v>10737.359325000001</v>
      </c>
      <c r="I7516" s="5">
        <v>10226.056500000001</v>
      </c>
      <c r="J7516" s="5">
        <v>9203.4508499999993</v>
      </c>
      <c r="K7516" s="26">
        <v>0.21</v>
      </c>
    </row>
    <row r="7517" spans="1:11">
      <c r="A7517" s="4">
        <v>50206</v>
      </c>
      <c r="B7517" t="s">
        <v>5121</v>
      </c>
      <c r="C7517" s="5">
        <f>IF($F$2=0," - ",Tabla1[[#This Row],[Base Precio de Lista neto]])</f>
        <v>14314.6276</v>
      </c>
      <c r="D7517" s="5">
        <f>IF($F$2=0," - ",Tabla1[[#This Row],[Base Precio de Lista neto]]*(1-$F$2))</f>
        <v>10020.239319999999</v>
      </c>
      <c r="E7517" s="5">
        <f>IF($F$2=0," - ",Tabla1[[#This Row],[Base para Mejor precio]]*(1-$F$2))</f>
        <v>9018.2153879999987</v>
      </c>
      <c r="F7517" s="4" t="s">
        <v>6</v>
      </c>
      <c r="G7517" s="16" t="s">
        <v>6131</v>
      </c>
      <c r="H7517" s="5">
        <f>IFERROR(IF($F$3=0,"-",Tabla1[[#This Row],[Precio de Cliente neto]]*(1+$F$3)),"-")</f>
        <v>15030.358979999997</v>
      </c>
      <c r="I7517" s="5">
        <v>14314.6276</v>
      </c>
      <c r="J7517" s="5">
        <v>12883.164839999999</v>
      </c>
      <c r="K7517" s="26">
        <v>0.21</v>
      </c>
    </row>
    <row r="7518" spans="1:11">
      <c r="A7518" s="4">
        <v>50207</v>
      </c>
      <c r="B7518" t="s">
        <v>5122</v>
      </c>
      <c r="C7518" s="5">
        <f>IF($F$2=0," - ",Tabla1[[#This Row],[Base Precio de Lista neto]])</f>
        <v>34007.654900000001</v>
      </c>
      <c r="D7518" s="5">
        <f>IF($F$2=0," - ",Tabla1[[#This Row],[Base Precio de Lista neto]]*(1-$F$2))</f>
        <v>23805.35843</v>
      </c>
      <c r="E7518" s="5">
        <f>IF($F$2=0," - ",Tabla1[[#This Row],[Base para Mejor precio]]*(1-$F$2))</f>
        <v>21424.822586999999</v>
      </c>
      <c r="F7518" s="4" t="s">
        <v>6</v>
      </c>
      <c r="G7518" s="16" t="s">
        <v>6131</v>
      </c>
      <c r="H7518" s="5">
        <f>IFERROR(IF($F$3=0,"-",Tabla1[[#This Row],[Precio de Cliente neto]]*(1+$F$3)),"-")</f>
        <v>35708.037645000004</v>
      </c>
      <c r="I7518" s="5">
        <v>34007.654900000001</v>
      </c>
      <c r="J7518" s="5">
        <v>30606.88941</v>
      </c>
      <c r="K7518" s="26">
        <v>0.21</v>
      </c>
    </row>
    <row r="7519" spans="1:11">
      <c r="A7519" s="4">
        <v>50238</v>
      </c>
      <c r="B7519" t="s">
        <v>5123</v>
      </c>
      <c r="C7519" s="5">
        <f>IF($F$2=0," - ",Tabla1[[#This Row],[Base Precio de Lista neto]])</f>
        <v>17421.941699999999</v>
      </c>
      <c r="D7519" s="5">
        <f>IF($F$2=0," - ",Tabla1[[#This Row],[Base Precio de Lista neto]]*(1-$F$2))</f>
        <v>12195.359189999999</v>
      </c>
      <c r="E7519" s="5">
        <f>IF($F$2=0," - ",Tabla1[[#This Row],[Base para Mejor precio]]*(1-$F$2))</f>
        <v>10975.823270999999</v>
      </c>
      <c r="F7519" s="4" t="s">
        <v>5</v>
      </c>
      <c r="G7519" s="16" t="s">
        <v>6131</v>
      </c>
      <c r="H7519" s="5">
        <f>IFERROR(IF($F$3=0,"-",Tabla1[[#This Row],[Precio de Cliente neto]]*(1+$F$3)),"-")</f>
        <v>18293.038784999997</v>
      </c>
      <c r="I7519" s="5">
        <v>17421.941699999999</v>
      </c>
      <c r="J7519" s="5">
        <v>15679.747530000001</v>
      </c>
      <c r="K7519" s="26">
        <v>0.21</v>
      </c>
    </row>
    <row r="7520" spans="1:11">
      <c r="A7520" s="4">
        <v>50305</v>
      </c>
      <c r="B7520" t="s">
        <v>5124</v>
      </c>
      <c r="C7520" s="5">
        <f>IF($F$2=0," - ",Tabla1[[#This Row],[Base Precio de Lista neto]])</f>
        <v>21226.627199999999</v>
      </c>
      <c r="D7520" s="5">
        <f>IF($F$2=0," - ",Tabla1[[#This Row],[Base Precio de Lista neto]]*(1-$F$2))</f>
        <v>14858.639039999998</v>
      </c>
      <c r="E7520" s="5">
        <f>IF($F$2=0," - ",Tabla1[[#This Row],[Base para Mejor precio]]*(1-$F$2))</f>
        <v>13372.775135999998</v>
      </c>
      <c r="F7520" s="4" t="s">
        <v>6</v>
      </c>
      <c r="G7520" s="16" t="s">
        <v>6131</v>
      </c>
      <c r="H7520" s="5">
        <f>IFERROR(IF($F$3=0,"-",Tabla1[[#This Row],[Precio de Cliente neto]]*(1+$F$3)),"-")</f>
        <v>22287.958559999999</v>
      </c>
      <c r="I7520" s="5">
        <v>21226.627199999999</v>
      </c>
      <c r="J7520" s="5">
        <v>19103.964479999999</v>
      </c>
      <c r="K7520" s="26">
        <v>0.21</v>
      </c>
    </row>
    <row r="7521" spans="1:11">
      <c r="A7521" s="4">
        <v>50306</v>
      </c>
      <c r="B7521" t="s">
        <v>5125</v>
      </c>
      <c r="C7521" s="5">
        <f>IF($F$2=0," - ",Tabla1[[#This Row],[Base Precio de Lista neto]])</f>
        <v>28616.899000000001</v>
      </c>
      <c r="D7521" s="5">
        <f>IF($F$2=0," - ",Tabla1[[#This Row],[Base Precio de Lista neto]]*(1-$F$2))</f>
        <v>20031.829300000001</v>
      </c>
      <c r="E7521" s="5">
        <f>IF($F$2=0," - ",Tabla1[[#This Row],[Base para Mejor precio]]*(1-$F$2))</f>
        <v>18028.646369999999</v>
      </c>
      <c r="F7521" s="4" t="s">
        <v>6</v>
      </c>
      <c r="G7521" s="16" t="s">
        <v>6131</v>
      </c>
      <c r="H7521" s="5">
        <f>IFERROR(IF($F$3=0,"-",Tabla1[[#This Row],[Precio de Cliente neto]]*(1+$F$3)),"-")</f>
        <v>30047.743950000004</v>
      </c>
      <c r="I7521" s="5">
        <v>28616.899000000001</v>
      </c>
      <c r="J7521" s="5">
        <v>25755.2091</v>
      </c>
      <c r="K7521" s="26">
        <v>0.21</v>
      </c>
    </row>
    <row r="7522" spans="1:11">
      <c r="A7522" s="4">
        <v>50410</v>
      </c>
      <c r="B7522" t="s">
        <v>5126</v>
      </c>
      <c r="C7522" s="5">
        <f>IF($F$2=0," - ",Tabla1[[#This Row],[Base Precio de Lista neto]])</f>
        <v>5747.1424999999999</v>
      </c>
      <c r="D7522" s="5">
        <f>IF($F$2=0," - ",Tabla1[[#This Row],[Base Precio de Lista neto]]*(1-$F$2))</f>
        <v>4022.9997499999995</v>
      </c>
      <c r="E7522" s="5">
        <f>IF($F$2=0," - ",Tabla1[[#This Row],[Base para Mejor precio]]*(1-$F$2))</f>
        <v>3620.6997749999996</v>
      </c>
      <c r="F7522" s="4" t="s">
        <v>6</v>
      </c>
      <c r="G7522" s="16" t="s">
        <v>6131</v>
      </c>
      <c r="H7522" s="5">
        <f>IFERROR(IF($F$3=0,"-",Tabla1[[#This Row],[Precio de Cliente neto]]*(1+$F$3)),"-")</f>
        <v>6034.4996249999995</v>
      </c>
      <c r="I7522" s="5">
        <v>5747.1424999999999</v>
      </c>
      <c r="J7522" s="5">
        <v>5172.4282499999999</v>
      </c>
      <c r="K7522" s="26">
        <v>0.21</v>
      </c>
    </row>
    <row r="7523" spans="1:11">
      <c r="A7523" s="4">
        <v>50412</v>
      </c>
      <c r="B7523" t="s">
        <v>5127</v>
      </c>
      <c r="C7523" s="5">
        <f>IF($F$2=0," - ",Tabla1[[#This Row],[Base Precio de Lista neto]])</f>
        <v>8866.7993999999999</v>
      </c>
      <c r="D7523" s="5">
        <f>IF($F$2=0," - ",Tabla1[[#This Row],[Base Precio de Lista neto]]*(1-$F$2))</f>
        <v>6206.7595799999999</v>
      </c>
      <c r="E7523" s="5">
        <f>IF($F$2=0," - ",Tabla1[[#This Row],[Base para Mejor precio]]*(1-$F$2))</f>
        <v>5586.0836219999992</v>
      </c>
      <c r="F7523" s="4" t="s">
        <v>6</v>
      </c>
      <c r="G7523" s="16" t="s">
        <v>6131</v>
      </c>
      <c r="H7523" s="5">
        <f>IFERROR(IF($F$3=0,"-",Tabla1[[#This Row],[Precio de Cliente neto]]*(1+$F$3)),"-")</f>
        <v>9310.1393700000008</v>
      </c>
      <c r="I7523" s="5">
        <v>8866.7993999999999</v>
      </c>
      <c r="J7523" s="5">
        <v>7980.1194599999999</v>
      </c>
      <c r="K7523" s="26">
        <v>0.21</v>
      </c>
    </row>
    <row r="7524" spans="1:11">
      <c r="A7524" s="4">
        <v>51103</v>
      </c>
      <c r="B7524" t="s">
        <v>5128</v>
      </c>
      <c r="C7524" s="5">
        <f>IF($F$2=0," - ",Tabla1[[#This Row],[Base Precio de Lista neto]])</f>
        <v>15226.456099999999</v>
      </c>
      <c r="D7524" s="5">
        <f>IF($F$2=0," - ",Tabla1[[#This Row],[Base Precio de Lista neto]]*(1-$F$2))</f>
        <v>10658.519269999999</v>
      </c>
      <c r="E7524" s="5">
        <f>IF($F$2=0," - ",Tabla1[[#This Row],[Base para Mejor precio]]*(1-$F$2))</f>
        <v>9592.6673429999992</v>
      </c>
      <c r="F7524" s="4" t="s">
        <v>6</v>
      </c>
      <c r="G7524" s="16" t="s">
        <v>6131</v>
      </c>
      <c r="H7524" s="5">
        <f>IFERROR(IF($F$3=0,"-",Tabla1[[#This Row],[Precio de Cliente neto]]*(1+$F$3)),"-")</f>
        <v>15987.778904999999</v>
      </c>
      <c r="I7524" s="5">
        <v>15226.456099999999</v>
      </c>
      <c r="J7524" s="5">
        <v>13703.81049</v>
      </c>
      <c r="K7524" s="26">
        <v>0.21</v>
      </c>
    </row>
    <row r="7525" spans="1:11">
      <c r="A7525" s="4">
        <v>51900</v>
      </c>
      <c r="B7525" t="s">
        <v>6393</v>
      </c>
      <c r="C7525" s="5">
        <f>IF($F$2=0," - ",Tabla1[[#This Row],[Base Precio de Lista neto]])</f>
        <v>74434.174799999993</v>
      </c>
      <c r="D7525" s="5">
        <f>IF($F$2=0," - ",Tabla1[[#This Row],[Base Precio de Lista neto]]*(1-$F$2))</f>
        <v>52103.92235999999</v>
      </c>
      <c r="E7525" s="5">
        <f>IF($F$2=0," - ",Tabla1[[#This Row],[Base para Mejor precio]]*(1-$F$2))</f>
        <v>46893.530123999997</v>
      </c>
      <c r="F7525" s="4" t="s">
        <v>5</v>
      </c>
      <c r="G7525" s="16" t="s">
        <v>6131</v>
      </c>
      <c r="H7525" s="5">
        <f>IFERROR(IF($F$3=0,"-",Tabla1[[#This Row],[Precio de Cliente neto]]*(1+$F$3)),"-")</f>
        <v>78155.883539999981</v>
      </c>
      <c r="I7525" s="5">
        <v>74434.174799999993</v>
      </c>
      <c r="J7525" s="5">
        <v>66990.757320000004</v>
      </c>
      <c r="K7525" s="26">
        <v>0.21</v>
      </c>
    </row>
    <row r="7526" spans="1:11">
      <c r="A7526" s="4">
        <v>51901</v>
      </c>
      <c r="B7526" t="s">
        <v>5129</v>
      </c>
      <c r="C7526" s="5">
        <f>IF($F$2=0," - ",Tabla1[[#This Row],[Base Precio de Lista neto]])</f>
        <v>2649.4412000000002</v>
      </c>
      <c r="D7526" s="5">
        <f>IF($F$2=0," - ",Tabla1[[#This Row],[Base Precio de Lista neto]]*(1-$F$2))</f>
        <v>1854.6088400000001</v>
      </c>
      <c r="E7526" s="5">
        <f>IF($F$2=0," - ",Tabla1[[#This Row],[Base para Mejor precio]]*(1-$F$2))</f>
        <v>1518.9246399599997</v>
      </c>
      <c r="F7526" s="4" t="s">
        <v>5</v>
      </c>
      <c r="G7526" s="16" t="s">
        <v>8992</v>
      </c>
      <c r="H7526" s="5">
        <f>IFERROR(IF($F$3=0,"-",Tabla1[[#This Row],[Precio de Cliente neto]]*(1+$F$3)),"-")</f>
        <v>2781.9132600000003</v>
      </c>
      <c r="I7526" s="5">
        <v>2649.4412000000002</v>
      </c>
      <c r="J7526" s="5">
        <v>2169.8923427999998</v>
      </c>
      <c r="K7526" s="26">
        <v>0.21</v>
      </c>
    </row>
    <row r="7527" spans="1:11">
      <c r="A7527" s="4">
        <v>51908</v>
      </c>
      <c r="B7527" t="s">
        <v>6394</v>
      </c>
      <c r="C7527" s="5">
        <f>IF($F$2=0," - ",Tabla1[[#This Row],[Base Precio de Lista neto]])</f>
        <v>1430.3432</v>
      </c>
      <c r="D7527" s="5">
        <f>IF($F$2=0," - ",Tabla1[[#This Row],[Base Precio de Lista neto]]*(1-$F$2))</f>
        <v>1001.24024</v>
      </c>
      <c r="E7527" s="5">
        <f>IF($F$2=0," - ",Tabla1[[#This Row],[Base para Mejor precio]]*(1-$F$2))</f>
        <v>820.01575656</v>
      </c>
      <c r="F7527" s="4" t="s">
        <v>5</v>
      </c>
      <c r="G7527" s="16" t="s">
        <v>8992</v>
      </c>
      <c r="H7527" s="5">
        <f>IFERROR(IF($F$3=0,"-",Tabla1[[#This Row],[Precio de Cliente neto]]*(1+$F$3)),"-")</f>
        <v>1501.8603599999999</v>
      </c>
      <c r="I7527" s="5">
        <v>1430.3432</v>
      </c>
      <c r="J7527" s="5">
        <v>1171.4510808</v>
      </c>
      <c r="K7527" s="26">
        <v>0.21</v>
      </c>
    </row>
    <row r="7528" spans="1:11">
      <c r="A7528" s="4">
        <v>51909</v>
      </c>
      <c r="B7528" t="s">
        <v>6395</v>
      </c>
      <c r="C7528" s="5">
        <f>IF($F$2=0," - ",Tabla1[[#This Row],[Base Precio de Lista neto]])</f>
        <v>1867.8896</v>
      </c>
      <c r="D7528" s="5">
        <f>IF($F$2=0," - ",Tabla1[[#This Row],[Base Precio de Lista neto]]*(1-$F$2))</f>
        <v>1307.5227199999999</v>
      </c>
      <c r="E7528" s="5">
        <f>IF($F$2=0," - ",Tabla1[[#This Row],[Base para Mejor precio]]*(1-$F$2))</f>
        <v>1070.8611076799998</v>
      </c>
      <c r="F7528" s="4" t="s">
        <v>5</v>
      </c>
      <c r="G7528" s="16" t="s">
        <v>8992</v>
      </c>
      <c r="H7528" s="5">
        <f>IFERROR(IF($F$3=0,"-",Tabla1[[#This Row],[Precio de Cliente neto]]*(1+$F$3)),"-")</f>
        <v>1961.2840799999999</v>
      </c>
      <c r="I7528" s="5">
        <v>1867.8896</v>
      </c>
      <c r="J7528" s="5">
        <v>1529.8015823999999</v>
      </c>
      <c r="K7528" s="26">
        <v>0.21</v>
      </c>
    </row>
    <row r="7529" spans="1:11">
      <c r="A7529" s="4">
        <v>52001</v>
      </c>
      <c r="B7529" t="s">
        <v>6396</v>
      </c>
      <c r="C7529" s="5">
        <f>IF($F$2=0," - ",Tabla1[[#This Row],[Base Precio de Lista neto]])</f>
        <v>1425.4528</v>
      </c>
      <c r="D7529" s="5">
        <f>IF($F$2=0," - ",Tabla1[[#This Row],[Base Precio de Lista neto]]*(1-$F$2))</f>
        <v>997.81695999999999</v>
      </c>
      <c r="E7529" s="5">
        <f>IF($F$2=0," - ",Tabla1[[#This Row],[Base para Mejor precio]]*(1-$F$2))</f>
        <v>817.21209023999984</v>
      </c>
      <c r="F7529" s="4" t="s">
        <v>5</v>
      </c>
      <c r="G7529" s="16" t="s">
        <v>8992</v>
      </c>
      <c r="H7529" s="5">
        <f>IFERROR(IF($F$3=0,"-",Tabla1[[#This Row],[Precio de Cliente neto]]*(1+$F$3)),"-")</f>
        <v>1496.7254399999999</v>
      </c>
      <c r="I7529" s="5">
        <v>1425.4528</v>
      </c>
      <c r="J7529" s="5">
        <v>1167.4458431999999</v>
      </c>
      <c r="K7529" s="26">
        <v>0.21</v>
      </c>
    </row>
    <row r="7530" spans="1:11">
      <c r="A7530" s="4">
        <v>52002</v>
      </c>
      <c r="B7530" t="s">
        <v>6397</v>
      </c>
      <c r="C7530" s="5">
        <f>IF($F$2=0," - ",Tabla1[[#This Row],[Base Precio de Lista neto]])</f>
        <v>1631.8559</v>
      </c>
      <c r="D7530" s="5">
        <f>IF($F$2=0," - ",Tabla1[[#This Row],[Base Precio de Lista neto]]*(1-$F$2))</f>
        <v>1142.2991299999999</v>
      </c>
      <c r="E7530" s="5">
        <f>IF($F$2=0," - ",Tabla1[[#This Row],[Base para Mejor precio]]*(1-$F$2))</f>
        <v>935.54298746999984</v>
      </c>
      <c r="F7530" s="4" t="s">
        <v>5</v>
      </c>
      <c r="G7530" s="16" t="s">
        <v>8992</v>
      </c>
      <c r="H7530" s="5">
        <f>IFERROR(IF($F$3=0,"-",Tabla1[[#This Row],[Precio de Cliente neto]]*(1+$F$3)),"-")</f>
        <v>1713.4486949999998</v>
      </c>
      <c r="I7530" s="5">
        <v>1631.8559</v>
      </c>
      <c r="J7530" s="5">
        <v>1336.4899820999999</v>
      </c>
      <c r="K7530" s="26">
        <v>0.21</v>
      </c>
    </row>
    <row r="7531" spans="1:11">
      <c r="A7531" s="4">
        <v>52003</v>
      </c>
      <c r="B7531" t="s">
        <v>6398</v>
      </c>
      <c r="C7531" s="5">
        <f>IF($F$2=0," - ",Tabla1[[#This Row],[Base Precio de Lista neto]])</f>
        <v>2452.7945</v>
      </c>
      <c r="D7531" s="5">
        <f>IF($F$2=0," - ",Tabla1[[#This Row],[Base Precio de Lista neto]]*(1-$F$2))</f>
        <v>1716.95615</v>
      </c>
      <c r="E7531" s="5">
        <f>IF($F$2=0," - ",Tabla1[[#This Row],[Base para Mejor precio]]*(1-$F$2))</f>
        <v>1406.18708685</v>
      </c>
      <c r="F7531" s="4" t="s">
        <v>5</v>
      </c>
      <c r="G7531" s="16" t="s">
        <v>8992</v>
      </c>
      <c r="H7531" s="5">
        <f>IFERROR(IF($F$3=0,"-",Tabla1[[#This Row],[Precio de Cliente neto]]*(1+$F$3)),"-")</f>
        <v>2575.434225</v>
      </c>
      <c r="I7531" s="5">
        <v>2452.7945</v>
      </c>
      <c r="J7531" s="5">
        <v>2008.8386955000001</v>
      </c>
      <c r="K7531" s="26">
        <v>0.21</v>
      </c>
    </row>
    <row r="7532" spans="1:11">
      <c r="A7532" s="4">
        <v>52004</v>
      </c>
      <c r="B7532" t="s">
        <v>6399</v>
      </c>
      <c r="C7532" s="5">
        <f>IF($F$2=0," - ",Tabla1[[#This Row],[Base Precio de Lista neto]])</f>
        <v>2875.4292999999998</v>
      </c>
      <c r="D7532" s="5">
        <f>IF($F$2=0," - ",Tabla1[[#This Row],[Base Precio de Lista neto]]*(1-$F$2))</f>
        <v>2012.8005099999998</v>
      </c>
      <c r="E7532" s="5">
        <f>IF($F$2=0," - ",Tabla1[[#This Row],[Base para Mejor precio]]*(1-$F$2))</f>
        <v>1648.4836176899998</v>
      </c>
      <c r="F7532" s="4" t="s">
        <v>5</v>
      </c>
      <c r="G7532" s="16" t="s">
        <v>8992</v>
      </c>
      <c r="H7532" s="5">
        <f>IFERROR(IF($F$3=0,"-",Tabla1[[#This Row],[Precio de Cliente neto]]*(1+$F$3)),"-")</f>
        <v>3019.2007649999996</v>
      </c>
      <c r="I7532" s="5">
        <v>2875.4292999999998</v>
      </c>
      <c r="J7532" s="5">
        <v>2354.9765966999998</v>
      </c>
      <c r="K7532" s="26">
        <v>0.21</v>
      </c>
    </row>
    <row r="7533" spans="1:11">
      <c r="A7533" s="4">
        <v>52021</v>
      </c>
      <c r="B7533" t="s">
        <v>6400</v>
      </c>
      <c r="C7533" s="5">
        <f>IF($F$2=0," - ",Tabla1[[#This Row],[Base Precio de Lista neto]])</f>
        <v>599.62400000000002</v>
      </c>
      <c r="D7533" s="5">
        <f>IF($F$2=0," - ",Tabla1[[#This Row],[Base Precio de Lista neto]]*(1-$F$2))</f>
        <v>419.73680000000002</v>
      </c>
      <c r="E7533" s="5">
        <f>IF($F$2=0," - ",Tabla1[[#This Row],[Base para Mejor precio]]*(1-$F$2))</f>
        <v>343.76443919999997</v>
      </c>
      <c r="F7533" s="4" t="s">
        <v>5</v>
      </c>
      <c r="G7533" s="16" t="s">
        <v>8992</v>
      </c>
      <c r="H7533" s="5">
        <f>IFERROR(IF($F$3=0,"-",Tabla1[[#This Row],[Precio de Cliente neto]]*(1+$F$3)),"-")</f>
        <v>629.60519999999997</v>
      </c>
      <c r="I7533" s="5">
        <v>599.62400000000002</v>
      </c>
      <c r="J7533" s="5">
        <v>491.09205600000001</v>
      </c>
      <c r="K7533" s="26">
        <v>0.21</v>
      </c>
    </row>
    <row r="7534" spans="1:11">
      <c r="A7534" s="4">
        <v>52022</v>
      </c>
      <c r="B7534" t="s">
        <v>6401</v>
      </c>
      <c r="C7534" s="5">
        <f>IF($F$2=0," - ",Tabla1[[#This Row],[Base Precio de Lista neto]])</f>
        <v>742.23680000000002</v>
      </c>
      <c r="D7534" s="5">
        <f>IF($F$2=0," - ",Tabla1[[#This Row],[Base Precio de Lista neto]]*(1-$F$2))</f>
        <v>519.56575999999995</v>
      </c>
      <c r="E7534" s="5">
        <f>IF($F$2=0," - ",Tabla1[[#This Row],[Base para Mejor precio]]*(1-$F$2))</f>
        <v>425.52435744000002</v>
      </c>
      <c r="F7534" s="4" t="s">
        <v>5</v>
      </c>
      <c r="G7534" s="16" t="s">
        <v>8992</v>
      </c>
      <c r="H7534" s="5">
        <f>IFERROR(IF($F$3=0,"-",Tabla1[[#This Row],[Precio de Cliente neto]]*(1+$F$3)),"-")</f>
        <v>779.34863999999993</v>
      </c>
      <c r="I7534" s="5">
        <v>742.23680000000002</v>
      </c>
      <c r="J7534" s="5">
        <v>607.89193920000002</v>
      </c>
      <c r="K7534" s="26">
        <v>0.21</v>
      </c>
    </row>
    <row r="7535" spans="1:11">
      <c r="A7535" s="4">
        <v>52023</v>
      </c>
      <c r="B7535" t="s">
        <v>6402</v>
      </c>
      <c r="C7535" s="5">
        <f>IF($F$2=0," - ",Tabla1[[#This Row],[Base Precio de Lista neto]])</f>
        <v>1268.1451999999999</v>
      </c>
      <c r="D7535" s="5">
        <f>IF($F$2=0," - ",Tabla1[[#This Row],[Base Precio de Lista neto]]*(1-$F$2))</f>
        <v>887.70163999999988</v>
      </c>
      <c r="E7535" s="5">
        <f>IF($F$2=0," - ",Tabla1[[#This Row],[Base para Mejor precio]]*(1-$F$2))</f>
        <v>727.02764316000003</v>
      </c>
      <c r="F7535" s="4" t="s">
        <v>5</v>
      </c>
      <c r="G7535" s="16" t="s">
        <v>8992</v>
      </c>
      <c r="H7535" s="5">
        <f>IFERROR(IF($F$3=0,"-",Tabla1[[#This Row],[Precio de Cliente neto]]*(1+$F$3)),"-")</f>
        <v>1331.5524599999999</v>
      </c>
      <c r="I7535" s="5">
        <v>1268.1451999999999</v>
      </c>
      <c r="J7535" s="5">
        <v>1038.6109188</v>
      </c>
      <c r="K7535" s="26">
        <v>0.21</v>
      </c>
    </row>
    <row r="7536" spans="1:11">
      <c r="A7536" s="4">
        <v>52024</v>
      </c>
      <c r="B7536" t="s">
        <v>6403</v>
      </c>
      <c r="C7536" s="5">
        <f>IF($F$2=0," - ",Tabla1[[#This Row],[Base Precio de Lista neto]])</f>
        <v>1509.0210999999999</v>
      </c>
      <c r="D7536" s="5">
        <f>IF($F$2=0," - ",Tabla1[[#This Row],[Base Precio de Lista neto]]*(1-$F$2))</f>
        <v>1056.31477</v>
      </c>
      <c r="E7536" s="5">
        <f>IF($F$2=0," - ",Tabla1[[#This Row],[Base para Mejor precio]]*(1-$F$2))</f>
        <v>865.12179662999995</v>
      </c>
      <c r="F7536" s="4" t="s">
        <v>5</v>
      </c>
      <c r="G7536" s="16" t="s">
        <v>8992</v>
      </c>
      <c r="H7536" s="5">
        <f>IFERROR(IF($F$3=0,"-",Tabla1[[#This Row],[Precio de Cliente neto]]*(1+$F$3)),"-")</f>
        <v>1584.4721549999999</v>
      </c>
      <c r="I7536" s="5">
        <v>1509.0210999999999</v>
      </c>
      <c r="J7536" s="5">
        <v>1235.8882808999999</v>
      </c>
      <c r="K7536" s="26">
        <v>0.21</v>
      </c>
    </row>
    <row r="7537" spans="1:11">
      <c r="A7537" s="4">
        <v>52029</v>
      </c>
      <c r="B7537" t="s">
        <v>6404</v>
      </c>
      <c r="C7537" s="5">
        <f>IF($F$2=0," - ",Tabla1[[#This Row],[Base Precio de Lista neto]])</f>
        <v>830.6952</v>
      </c>
      <c r="D7537" s="5">
        <f>IF($F$2=0," - ",Tabla1[[#This Row],[Base Precio de Lista neto]]*(1-$F$2))</f>
        <v>581.48663999999997</v>
      </c>
      <c r="E7537" s="5">
        <f>IF($F$2=0," - ",Tabla1[[#This Row],[Base para Mejor precio]]*(1-$F$2))</f>
        <v>476.23755815999994</v>
      </c>
      <c r="F7537" s="4" t="s">
        <v>5</v>
      </c>
      <c r="G7537" s="16" t="s">
        <v>8992</v>
      </c>
      <c r="H7537" s="5">
        <f>IFERROR(IF($F$3=0,"-",Tabla1[[#This Row],[Precio de Cliente neto]]*(1+$F$3)),"-")</f>
        <v>872.22995999999989</v>
      </c>
      <c r="I7537" s="5">
        <v>830.6952</v>
      </c>
      <c r="J7537" s="5">
        <v>680.33936879999999</v>
      </c>
      <c r="K7537" s="26">
        <v>0.21</v>
      </c>
    </row>
    <row r="7538" spans="1:11">
      <c r="A7538" s="4">
        <v>52030</v>
      </c>
      <c r="B7538" t="s">
        <v>6405</v>
      </c>
      <c r="C7538" s="5">
        <f>IF($F$2=0," - ",Tabla1[[#This Row],[Base Precio de Lista neto]])</f>
        <v>1056.7556999999999</v>
      </c>
      <c r="D7538" s="5">
        <f>IF($F$2=0," - ",Tabla1[[#This Row],[Base Precio de Lista neto]]*(1-$F$2))</f>
        <v>739.72898999999995</v>
      </c>
      <c r="E7538" s="5">
        <f>IF($F$2=0," - ",Tabla1[[#This Row],[Base para Mejor precio]]*(1-$F$2))</f>
        <v>605.83804281000005</v>
      </c>
      <c r="F7538" s="4" t="s">
        <v>5</v>
      </c>
      <c r="G7538" s="16" t="s">
        <v>8992</v>
      </c>
      <c r="H7538" s="5">
        <f>IFERROR(IF($F$3=0,"-",Tabla1[[#This Row],[Precio de Cliente neto]]*(1+$F$3)),"-")</f>
        <v>1109.5934849999999</v>
      </c>
      <c r="I7538" s="5">
        <v>1056.7556999999999</v>
      </c>
      <c r="J7538" s="5">
        <v>865.48291830000005</v>
      </c>
      <c r="K7538" s="26">
        <v>0.21</v>
      </c>
    </row>
    <row r="7539" spans="1:11">
      <c r="A7539" s="4">
        <v>52031</v>
      </c>
      <c r="B7539" t="s">
        <v>6406</v>
      </c>
      <c r="C7539" s="5">
        <f>IF($F$2=0," - ",Tabla1[[#This Row],[Base Precio de Lista neto]])</f>
        <v>2039.8439000000001</v>
      </c>
      <c r="D7539" s="5">
        <f>IF($F$2=0," - ",Tabla1[[#This Row],[Base Precio de Lista neto]]*(1-$F$2))</f>
        <v>1427.8907300000001</v>
      </c>
      <c r="E7539" s="5">
        <f>IF($F$2=0," - ",Tabla1[[#This Row],[Base para Mejor precio]]*(1-$F$2))</f>
        <v>1169.4425078699999</v>
      </c>
      <c r="F7539" s="4" t="s">
        <v>5</v>
      </c>
      <c r="G7539" s="16" t="s">
        <v>8992</v>
      </c>
      <c r="H7539" s="5">
        <f>IFERROR(IF($F$3=0,"-",Tabla1[[#This Row],[Precio de Cliente neto]]*(1+$F$3)),"-")</f>
        <v>2141.8360950000001</v>
      </c>
      <c r="I7539" s="5">
        <v>2039.8439000000001</v>
      </c>
      <c r="J7539" s="5">
        <v>1670.6321541</v>
      </c>
      <c r="K7539" s="26">
        <v>0.21</v>
      </c>
    </row>
    <row r="7540" spans="1:11">
      <c r="A7540" s="4">
        <v>52032</v>
      </c>
      <c r="B7540" t="s">
        <v>6407</v>
      </c>
      <c r="C7540" s="5">
        <f>IF($F$2=0," - ",Tabla1[[#This Row],[Base Precio de Lista neto]])</f>
        <v>2831.2001</v>
      </c>
      <c r="D7540" s="5">
        <f>IF($F$2=0," - ",Tabla1[[#This Row],[Base Precio de Lista neto]]*(1-$F$2))</f>
        <v>1981.84007</v>
      </c>
      <c r="E7540" s="5">
        <f>IF($F$2=0," - ",Tabla1[[#This Row],[Base para Mejor precio]]*(1-$F$2))</f>
        <v>1623.1270173299999</v>
      </c>
      <c r="F7540" s="4" t="s">
        <v>5</v>
      </c>
      <c r="G7540" s="16" t="s">
        <v>8992</v>
      </c>
      <c r="H7540" s="5">
        <f>IFERROR(IF($F$3=0,"-",Tabla1[[#This Row],[Precio de Cliente neto]]*(1+$F$3)),"-")</f>
        <v>2972.7601049999998</v>
      </c>
      <c r="I7540" s="5">
        <v>2831.2001</v>
      </c>
      <c r="J7540" s="5">
        <v>2318.7528818999999</v>
      </c>
      <c r="K7540" s="26">
        <v>0.21</v>
      </c>
    </row>
    <row r="7541" spans="1:11">
      <c r="A7541" s="4">
        <v>52033</v>
      </c>
      <c r="B7541" t="s">
        <v>6408</v>
      </c>
      <c r="C7541" s="5">
        <f>IF($F$2=0," - ",Tabla1[[#This Row],[Base Precio de Lista neto]])</f>
        <v>717.6653</v>
      </c>
      <c r="D7541" s="5">
        <f>IF($F$2=0," - ",Tabla1[[#This Row],[Base Precio de Lista neto]]*(1-$F$2))</f>
        <v>502.36570999999998</v>
      </c>
      <c r="E7541" s="5">
        <f>IF($F$2=0," - ",Tabla1[[#This Row],[Base para Mejor precio]]*(1-$F$2))</f>
        <v>411.43751648999995</v>
      </c>
      <c r="F7541" s="4" t="s">
        <v>5</v>
      </c>
      <c r="G7541" s="16" t="s">
        <v>8992</v>
      </c>
      <c r="H7541" s="5">
        <f>IFERROR(IF($F$3=0,"-",Tabla1[[#This Row],[Precio de Cliente neto]]*(1+$F$3)),"-")</f>
        <v>753.54856499999994</v>
      </c>
      <c r="I7541" s="5">
        <v>717.6653</v>
      </c>
      <c r="J7541" s="5">
        <v>587.76788069999998</v>
      </c>
      <c r="K7541" s="26">
        <v>0.21</v>
      </c>
    </row>
    <row r="7542" spans="1:11">
      <c r="A7542" s="4">
        <v>52034</v>
      </c>
      <c r="B7542" t="s">
        <v>6409</v>
      </c>
      <c r="C7542" s="5">
        <f>IF($F$2=0," - ",Tabla1[[#This Row],[Base Precio de Lista neto]])</f>
        <v>865.09609999999998</v>
      </c>
      <c r="D7542" s="5">
        <f>IF($F$2=0," - ",Tabla1[[#This Row],[Base Precio de Lista neto]]*(1-$F$2))</f>
        <v>605.56726999999989</v>
      </c>
      <c r="E7542" s="5">
        <f>IF($F$2=0," - ",Tabla1[[#This Row],[Base para Mejor precio]]*(1-$F$2))</f>
        <v>495.95959412999997</v>
      </c>
      <c r="F7542" s="4" t="s">
        <v>5</v>
      </c>
      <c r="G7542" s="16" t="s">
        <v>8992</v>
      </c>
      <c r="H7542" s="5">
        <f>IFERROR(IF($F$3=0,"-",Tabla1[[#This Row],[Precio de Cliente neto]]*(1+$F$3)),"-")</f>
        <v>908.35090499999978</v>
      </c>
      <c r="I7542" s="5">
        <v>865.09609999999998</v>
      </c>
      <c r="J7542" s="5">
        <v>708.51370589999999</v>
      </c>
      <c r="K7542" s="26">
        <v>0.21</v>
      </c>
    </row>
    <row r="7543" spans="1:11">
      <c r="A7543" s="4">
        <v>52035</v>
      </c>
      <c r="B7543" t="s">
        <v>6410</v>
      </c>
      <c r="C7543" s="5">
        <f>IF($F$2=0," - ",Tabla1[[#This Row],[Base Precio de Lista neto]])</f>
        <v>1754.788</v>
      </c>
      <c r="D7543" s="5">
        <f>IF($F$2=0," - ",Tabla1[[#This Row],[Base Precio de Lista neto]]*(1-$F$2))</f>
        <v>1228.3516</v>
      </c>
      <c r="E7543" s="5">
        <f>IF($F$2=0," - ",Tabla1[[#This Row],[Base para Mejor precio]]*(1-$F$2))</f>
        <v>1006.0199603999999</v>
      </c>
      <c r="F7543" s="4" t="s">
        <v>5</v>
      </c>
      <c r="G7543" s="16" t="s">
        <v>8992</v>
      </c>
      <c r="H7543" s="5">
        <f>IFERROR(IF($F$3=0,"-",Tabla1[[#This Row],[Precio de Cliente neto]]*(1+$F$3)),"-")</f>
        <v>1842.5273999999999</v>
      </c>
      <c r="I7543" s="5">
        <v>1754.788</v>
      </c>
      <c r="J7543" s="5">
        <v>1437.171372</v>
      </c>
      <c r="K7543" s="26">
        <v>0.21</v>
      </c>
    </row>
    <row r="7544" spans="1:11">
      <c r="A7544" s="4">
        <v>52036</v>
      </c>
      <c r="B7544" t="s">
        <v>6411</v>
      </c>
      <c r="C7544" s="5">
        <f>IF($F$2=0," - ",Tabla1[[#This Row],[Base Precio de Lista neto]])</f>
        <v>2285.6342</v>
      </c>
      <c r="D7544" s="5">
        <f>IF($F$2=0," - ",Tabla1[[#This Row],[Base Precio de Lista neto]]*(1-$F$2))</f>
        <v>1599.9439399999999</v>
      </c>
      <c r="E7544" s="5">
        <f>IF($F$2=0," - ",Tabla1[[#This Row],[Base para Mejor precio]]*(1-$F$2))</f>
        <v>1310.3540868599998</v>
      </c>
      <c r="F7544" s="4" t="s">
        <v>5</v>
      </c>
      <c r="G7544" s="16" t="s">
        <v>8992</v>
      </c>
      <c r="H7544" s="5">
        <f>IFERROR(IF($F$3=0,"-",Tabla1[[#This Row],[Precio de Cliente neto]]*(1+$F$3)),"-")</f>
        <v>2399.9159099999997</v>
      </c>
      <c r="I7544" s="5">
        <v>2285.6342</v>
      </c>
      <c r="J7544" s="5">
        <v>1871.9344097999999</v>
      </c>
      <c r="K7544" s="26">
        <v>0.21</v>
      </c>
    </row>
    <row r="7545" spans="1:11">
      <c r="A7545" s="4">
        <v>52055</v>
      </c>
      <c r="B7545" t="s">
        <v>6412</v>
      </c>
      <c r="C7545" s="5">
        <f>IF($F$2=0," - ",Tabla1[[#This Row],[Base Precio de Lista neto]])</f>
        <v>1405.8435999999999</v>
      </c>
      <c r="D7545" s="5">
        <f>IF($F$2=0," - ",Tabla1[[#This Row],[Base Precio de Lista neto]]*(1-$F$2))</f>
        <v>984.09051999999986</v>
      </c>
      <c r="E7545" s="5">
        <f>IF($F$2=0," - ",Tabla1[[#This Row],[Base para Mejor precio]]*(1-$F$2))</f>
        <v>805.97013588000004</v>
      </c>
      <c r="F7545" s="4" t="s">
        <v>5</v>
      </c>
      <c r="G7545" s="16" t="s">
        <v>8992</v>
      </c>
      <c r="H7545" s="5">
        <f>IFERROR(IF($F$3=0,"-",Tabla1[[#This Row],[Precio de Cliente neto]]*(1+$F$3)),"-")</f>
        <v>1476.1357799999998</v>
      </c>
      <c r="I7545" s="5">
        <v>1405.8435999999999</v>
      </c>
      <c r="J7545" s="5">
        <v>1151.3859084000001</v>
      </c>
      <c r="K7545" s="26">
        <v>0.21</v>
      </c>
    </row>
    <row r="7546" spans="1:11">
      <c r="A7546" s="4">
        <v>52056</v>
      </c>
      <c r="B7546" t="s">
        <v>6413</v>
      </c>
      <c r="C7546" s="5">
        <f>IF($F$2=0," - ",Tabla1[[#This Row],[Base Precio de Lista neto]])</f>
        <v>1548.336</v>
      </c>
      <c r="D7546" s="5">
        <f>IF($F$2=0," - ",Tabla1[[#This Row],[Base Precio de Lista neto]]*(1-$F$2))</f>
        <v>1083.8352</v>
      </c>
      <c r="E7546" s="5">
        <f>IF($F$2=0," - ",Tabla1[[#This Row],[Base para Mejor precio]]*(1-$F$2))</f>
        <v>887.66102879999994</v>
      </c>
      <c r="F7546" s="4" t="s">
        <v>5</v>
      </c>
      <c r="G7546" s="16" t="s">
        <v>8992</v>
      </c>
      <c r="H7546" s="5">
        <f>IFERROR(IF($F$3=0,"-",Tabla1[[#This Row],[Precio de Cliente neto]]*(1+$F$3)),"-")</f>
        <v>1625.7528</v>
      </c>
      <c r="I7546" s="5">
        <v>1548.336</v>
      </c>
      <c r="J7546" s="5">
        <v>1268.087184</v>
      </c>
      <c r="K7546" s="26">
        <v>0.21</v>
      </c>
    </row>
    <row r="7547" spans="1:11">
      <c r="A7547" s="4">
        <v>52057</v>
      </c>
      <c r="B7547" t="s">
        <v>6414</v>
      </c>
      <c r="C7547" s="5">
        <f>IF($F$2=0," - ",Tabla1[[#This Row],[Base Precio de Lista neto]])</f>
        <v>2506.7561000000001</v>
      </c>
      <c r="D7547" s="5">
        <f>IF($F$2=0," - ",Tabla1[[#This Row],[Base Precio de Lista neto]]*(1-$F$2))</f>
        <v>1754.72927</v>
      </c>
      <c r="E7547" s="5">
        <f>IF($F$2=0," - ",Tabla1[[#This Row],[Base para Mejor precio]]*(1-$F$2))</f>
        <v>1437.12327213</v>
      </c>
      <c r="F7547" s="4" t="s">
        <v>5</v>
      </c>
      <c r="G7547" s="16" t="s">
        <v>8992</v>
      </c>
      <c r="H7547" s="5">
        <f>IFERROR(IF($F$3=0,"-",Tabla1[[#This Row],[Precio de Cliente neto]]*(1+$F$3)),"-")</f>
        <v>2632.0939050000002</v>
      </c>
      <c r="I7547" s="5">
        <v>2506.7561000000001</v>
      </c>
      <c r="J7547" s="5">
        <v>2053.0332459000001</v>
      </c>
      <c r="K7547" s="26">
        <v>0.21</v>
      </c>
    </row>
    <row r="7548" spans="1:11">
      <c r="A7548" s="4">
        <v>52058</v>
      </c>
      <c r="B7548" t="s">
        <v>6415</v>
      </c>
      <c r="C7548" s="5">
        <f>IF($F$2=0," - ",Tabla1[[#This Row],[Base Precio de Lista neto]])</f>
        <v>3194.9589000000001</v>
      </c>
      <c r="D7548" s="5">
        <f>IF($F$2=0," - ",Tabla1[[#This Row],[Base Precio de Lista neto]]*(1-$F$2))</f>
        <v>2236.4712300000001</v>
      </c>
      <c r="E7548" s="5">
        <f>IF($F$2=0," - ",Tabla1[[#This Row],[Base para Mejor precio]]*(1-$F$2))</f>
        <v>1831.6699373699998</v>
      </c>
      <c r="F7548" s="4" t="s">
        <v>5</v>
      </c>
      <c r="G7548" s="16" t="s">
        <v>8992</v>
      </c>
      <c r="H7548" s="5">
        <f>IFERROR(IF($F$3=0,"-",Tabla1[[#This Row],[Precio de Cliente neto]]*(1+$F$3)),"-")</f>
        <v>3354.7068450000002</v>
      </c>
      <c r="I7548" s="5">
        <v>3194.9589000000001</v>
      </c>
      <c r="J7548" s="5">
        <v>2616.6713390999998</v>
      </c>
      <c r="K7548" s="26">
        <v>0.21</v>
      </c>
    </row>
    <row r="7549" spans="1:11">
      <c r="A7549" s="4">
        <v>52063</v>
      </c>
      <c r="B7549" t="s">
        <v>6416</v>
      </c>
      <c r="C7549" s="5">
        <f>IF($F$2=0," - ",Tabla1[[#This Row],[Base Precio de Lista neto]])</f>
        <v>2152.7777999999998</v>
      </c>
      <c r="D7549" s="5">
        <f>IF($F$2=0," - ",Tabla1[[#This Row],[Base Precio de Lista neto]]*(1-$F$2))</f>
        <v>1506.9444599999997</v>
      </c>
      <c r="E7549" s="5">
        <f>IF($F$2=0," - ",Tabla1[[#This Row],[Base para Mejor precio]]*(1-$F$2))</f>
        <v>1234.1875127400001</v>
      </c>
      <c r="F7549" s="4" t="s">
        <v>5</v>
      </c>
      <c r="G7549" s="16" t="s">
        <v>8992</v>
      </c>
      <c r="H7549" s="5">
        <f>IFERROR(IF($F$3=0,"-",Tabla1[[#This Row],[Precio de Cliente neto]]*(1+$F$3)),"-")</f>
        <v>2260.4166899999996</v>
      </c>
      <c r="I7549" s="5">
        <v>2152.7777999999998</v>
      </c>
      <c r="J7549" s="5">
        <v>1763.1250182000001</v>
      </c>
      <c r="K7549" s="26">
        <v>0.21</v>
      </c>
    </row>
    <row r="7550" spans="1:11">
      <c r="A7550" s="4">
        <v>52064</v>
      </c>
      <c r="B7550" t="s">
        <v>6417</v>
      </c>
      <c r="C7550" s="5">
        <f>IF($F$2=0," - ",Tabla1[[#This Row],[Base Precio de Lista neto]])</f>
        <v>2543.4452000000001</v>
      </c>
      <c r="D7550" s="5">
        <f>IF($F$2=0," - ",Tabla1[[#This Row],[Base Precio de Lista neto]]*(1-$F$2))</f>
        <v>1780.41164</v>
      </c>
      <c r="E7550" s="5">
        <f>IF($F$2=0," - ",Tabla1[[#This Row],[Base para Mejor precio]]*(1-$F$2))</f>
        <v>1458.1571331599998</v>
      </c>
      <c r="F7550" s="4" t="s">
        <v>5</v>
      </c>
      <c r="G7550" s="16" t="s">
        <v>8992</v>
      </c>
      <c r="H7550" s="5">
        <f>IFERROR(IF($F$3=0,"-",Tabla1[[#This Row],[Precio de Cliente neto]]*(1+$F$3)),"-")</f>
        <v>2670.6174599999999</v>
      </c>
      <c r="I7550" s="5">
        <v>2543.4452000000001</v>
      </c>
      <c r="J7550" s="5">
        <v>2083.0816187999999</v>
      </c>
      <c r="K7550" s="26">
        <v>0.21</v>
      </c>
    </row>
    <row r="7551" spans="1:11">
      <c r="A7551" s="4">
        <v>52065</v>
      </c>
      <c r="B7551" t="s">
        <v>6418</v>
      </c>
      <c r="C7551" s="5">
        <f>IF($F$2=0," - ",Tabla1[[#This Row],[Base Precio de Lista neto]])</f>
        <v>3404.5659999999998</v>
      </c>
      <c r="D7551" s="5">
        <f>IF($F$2=0," - ",Tabla1[[#This Row],[Base Precio de Lista neto]]*(1-$F$2))</f>
        <v>2383.1961999999999</v>
      </c>
      <c r="E7551" s="5">
        <f>IF($F$2=0," - ",Tabla1[[#This Row],[Base para Mejor precio]]*(1-$F$2))</f>
        <v>1951.8376877999999</v>
      </c>
      <c r="F7551" s="4" t="s">
        <v>5</v>
      </c>
      <c r="G7551" s="16" t="s">
        <v>8992</v>
      </c>
      <c r="H7551" s="5">
        <f>IFERROR(IF($F$3=0,"-",Tabla1[[#This Row],[Precio de Cliente neto]]*(1+$F$3)),"-")</f>
        <v>3574.7942999999996</v>
      </c>
      <c r="I7551" s="5">
        <v>3404.5659999999998</v>
      </c>
      <c r="J7551" s="5">
        <v>2788.3395540000001</v>
      </c>
      <c r="K7551" s="26">
        <v>0.21</v>
      </c>
    </row>
    <row r="7552" spans="1:11">
      <c r="A7552" s="4">
        <v>52066</v>
      </c>
      <c r="B7552" t="s">
        <v>6419</v>
      </c>
      <c r="C7552" s="5">
        <f>IF($F$2=0," - ",Tabla1[[#This Row],[Base Precio de Lista neto]])</f>
        <v>3903.2527</v>
      </c>
      <c r="D7552" s="5">
        <f>IF($F$2=0," - ",Tabla1[[#This Row],[Base Precio de Lista neto]]*(1-$F$2))</f>
        <v>2732.2768899999996</v>
      </c>
      <c r="E7552" s="5">
        <f>IF($F$2=0," - ",Tabla1[[#This Row],[Base para Mejor precio]]*(1-$F$2))</f>
        <v>2237.7347729099997</v>
      </c>
      <c r="F7552" s="4" t="s">
        <v>5</v>
      </c>
      <c r="G7552" s="16" t="s">
        <v>8992</v>
      </c>
      <c r="H7552" s="5">
        <f>IFERROR(IF($F$3=0,"-",Tabla1[[#This Row],[Precio de Cliente neto]]*(1+$F$3)),"-")</f>
        <v>4098.4153349999997</v>
      </c>
      <c r="I7552" s="5">
        <v>3903.2527</v>
      </c>
      <c r="J7552" s="5">
        <v>3196.7639613000001</v>
      </c>
      <c r="K7552" s="26">
        <v>0.21</v>
      </c>
    </row>
    <row r="7553" spans="1:11">
      <c r="A7553" s="4">
        <v>52070</v>
      </c>
      <c r="B7553" t="s">
        <v>6420</v>
      </c>
      <c r="C7553" s="5">
        <f>IF($F$2=0," - ",Tabla1[[#This Row],[Base Precio de Lista neto]])</f>
        <v>742.23710000000005</v>
      </c>
      <c r="D7553" s="5">
        <f>IF($F$2=0," - ",Tabla1[[#This Row],[Base Precio de Lista neto]]*(1-$F$2))</f>
        <v>519.56596999999999</v>
      </c>
      <c r="E7553" s="5">
        <f>IF($F$2=0," - ",Tabla1[[#This Row],[Base para Mejor precio]]*(1-$F$2))</f>
        <v>425.52452942999997</v>
      </c>
      <c r="F7553" s="4" t="s">
        <v>5</v>
      </c>
      <c r="G7553" s="16" t="s">
        <v>8992</v>
      </c>
      <c r="H7553" s="5">
        <f>IFERROR(IF($F$3=0,"-",Tabla1[[#This Row],[Precio de Cliente neto]]*(1+$F$3)),"-")</f>
        <v>779.34895499999993</v>
      </c>
      <c r="I7553" s="5">
        <v>742.23710000000005</v>
      </c>
      <c r="J7553" s="5">
        <v>607.89218489999996</v>
      </c>
      <c r="K7553" s="26">
        <v>0.21</v>
      </c>
    </row>
    <row r="7554" spans="1:11">
      <c r="A7554" s="4">
        <v>52071</v>
      </c>
      <c r="B7554" t="s">
        <v>6421</v>
      </c>
      <c r="C7554" s="5">
        <f>IF($F$2=0," - ",Tabla1[[#This Row],[Base Precio de Lista neto]])</f>
        <v>978.10170000000005</v>
      </c>
      <c r="D7554" s="5">
        <f>IF($F$2=0," - ",Tabla1[[#This Row],[Base Precio de Lista neto]]*(1-$F$2))</f>
        <v>684.67119000000002</v>
      </c>
      <c r="E7554" s="5">
        <f>IF($F$2=0," - ",Tabla1[[#This Row],[Base para Mejor precio]]*(1-$F$2))</f>
        <v>560.74570460999996</v>
      </c>
      <c r="F7554" s="4" t="s">
        <v>5</v>
      </c>
      <c r="G7554" s="16" t="s">
        <v>8992</v>
      </c>
      <c r="H7554" s="5">
        <f>IFERROR(IF($F$3=0,"-",Tabla1[[#This Row],[Precio de Cliente neto]]*(1+$F$3)),"-")</f>
        <v>1027.006785</v>
      </c>
      <c r="I7554" s="5">
        <v>978.10170000000005</v>
      </c>
      <c r="J7554" s="5">
        <v>801.06529230000001</v>
      </c>
      <c r="K7554" s="26">
        <v>0.21</v>
      </c>
    </row>
    <row r="7555" spans="1:11">
      <c r="A7555" s="4">
        <v>52072</v>
      </c>
      <c r="B7555" t="s">
        <v>5130</v>
      </c>
      <c r="C7555" s="5">
        <f>IF($F$2=0," - ",Tabla1[[#This Row],[Base Precio de Lista neto]])</f>
        <v>1876.1142</v>
      </c>
      <c r="D7555" s="5">
        <f>IF($F$2=0," - ",Tabla1[[#This Row],[Base Precio de Lista neto]]*(1-$F$2))</f>
        <v>1313.2799399999999</v>
      </c>
      <c r="E7555" s="5">
        <f>IF($F$2=0," - ",Tabla1[[#This Row],[Base para Mejor precio]]*(1-$F$2))</f>
        <v>1181.9519459999999</v>
      </c>
      <c r="F7555" s="4" t="s">
        <v>6</v>
      </c>
      <c r="G7555" s="16" t="s">
        <v>6131</v>
      </c>
      <c r="H7555" s="5">
        <f>IFERROR(IF($F$3=0,"-",Tabla1[[#This Row],[Precio de Cliente neto]]*(1+$F$3)),"-")</f>
        <v>1969.9199099999998</v>
      </c>
      <c r="I7555" s="5">
        <v>1876.1142</v>
      </c>
      <c r="J7555" s="5">
        <v>1688.50278</v>
      </c>
      <c r="K7555" s="26">
        <v>0.21</v>
      </c>
    </row>
    <row r="7556" spans="1:11">
      <c r="A7556" s="4">
        <v>52075</v>
      </c>
      <c r="B7556" t="s">
        <v>10207</v>
      </c>
      <c r="C7556" s="5">
        <f>IF($F$2=0," - ",Tabla1[[#This Row],[Base Precio de Lista neto]])</f>
        <v>1912.0233000000001</v>
      </c>
      <c r="D7556" s="5">
        <f>IF($F$2=0," - ",Tabla1[[#This Row],[Base Precio de Lista neto]]*(1-$F$2))</f>
        <v>1338.4163100000001</v>
      </c>
      <c r="E7556" s="5">
        <f>IF($F$2=0," - ",Tabla1[[#This Row],[Base para Mejor precio]]*(1-$F$2))</f>
        <v>1144.34594505</v>
      </c>
      <c r="F7556" s="4" t="s">
        <v>5</v>
      </c>
      <c r="G7556" s="16" t="s">
        <v>8993</v>
      </c>
      <c r="H7556" s="5">
        <f>IFERROR(IF($F$3=0,"-",Tabla1[[#This Row],[Precio de Cliente neto]]*(1+$F$3)),"-")</f>
        <v>2007.6244650000001</v>
      </c>
      <c r="I7556" s="5">
        <v>1912.0233000000001</v>
      </c>
      <c r="J7556" s="5">
        <v>1634.7799215</v>
      </c>
      <c r="K7556" s="26">
        <v>0.21</v>
      </c>
    </row>
    <row r="7557" spans="1:11">
      <c r="A7557" s="4">
        <v>52076</v>
      </c>
      <c r="B7557" t="s">
        <v>10208</v>
      </c>
      <c r="C7557" s="5">
        <f>IF($F$2=0," - ",Tabla1[[#This Row],[Base Precio de Lista neto]])</f>
        <v>3234.2752</v>
      </c>
      <c r="D7557" s="5">
        <f>IF($F$2=0," - ",Tabla1[[#This Row],[Base Precio de Lista neto]]*(1-$F$2))</f>
        <v>2263.9926399999999</v>
      </c>
      <c r="E7557" s="5">
        <f>IF($F$2=0," - ",Tabla1[[#This Row],[Base para Mejor precio]]*(1-$F$2))</f>
        <v>1935.7137071999998</v>
      </c>
      <c r="F7557" s="4" t="s">
        <v>5</v>
      </c>
      <c r="G7557" s="16" t="s">
        <v>8993</v>
      </c>
      <c r="H7557" s="5">
        <f>IFERROR(IF($F$3=0,"-",Tabla1[[#This Row],[Precio de Cliente neto]]*(1+$F$3)),"-")</f>
        <v>3395.9889599999997</v>
      </c>
      <c r="I7557" s="5">
        <v>3234.2752</v>
      </c>
      <c r="J7557" s="5">
        <v>2765.305296</v>
      </c>
      <c r="K7557" s="26">
        <v>0.21</v>
      </c>
    </row>
    <row r="7558" spans="1:11">
      <c r="A7558" s="4">
        <v>52077</v>
      </c>
      <c r="B7558" t="s">
        <v>10209</v>
      </c>
      <c r="C7558" s="5">
        <f>IF($F$2=0," - ",Tabla1[[#This Row],[Base Precio de Lista neto]])</f>
        <v>4905.4709000000003</v>
      </c>
      <c r="D7558" s="5">
        <f>IF($F$2=0," - ",Tabla1[[#This Row],[Base Precio de Lista neto]]*(1-$F$2))</f>
        <v>3433.8296300000002</v>
      </c>
      <c r="E7558" s="5">
        <f>IF($F$2=0," - ",Tabla1[[#This Row],[Base para Mejor precio]]*(1-$F$2))</f>
        <v>2935.9243336499999</v>
      </c>
      <c r="F7558" s="4" t="s">
        <v>5</v>
      </c>
      <c r="G7558" s="16" t="s">
        <v>8993</v>
      </c>
      <c r="H7558" s="5">
        <f>IFERROR(IF($F$3=0,"-",Tabla1[[#This Row],[Precio de Cliente neto]]*(1+$F$3)),"-")</f>
        <v>5150.7444450000003</v>
      </c>
      <c r="I7558" s="5">
        <v>4905.4709000000003</v>
      </c>
      <c r="J7558" s="5">
        <v>4194.1776195000002</v>
      </c>
      <c r="K7558" s="26">
        <v>0.21</v>
      </c>
    </row>
    <row r="7559" spans="1:11">
      <c r="A7559" s="4">
        <v>52078</v>
      </c>
      <c r="B7559" t="s">
        <v>10210</v>
      </c>
      <c r="C7559" s="5">
        <f>IF($F$2=0," - ",Tabla1[[#This Row],[Base Precio de Lista neto]])</f>
        <v>476.76530000000002</v>
      </c>
      <c r="D7559" s="5">
        <f>IF($F$2=0," - ",Tabla1[[#This Row],[Base Precio de Lista neto]]*(1-$F$2))</f>
        <v>333.73570999999998</v>
      </c>
      <c r="E7559" s="5">
        <f>IF($F$2=0," - ",Tabla1[[#This Row],[Base para Mejor precio]]*(1-$F$2))</f>
        <v>285.34403204999995</v>
      </c>
      <c r="F7559" s="4" t="s">
        <v>5</v>
      </c>
      <c r="G7559" s="16" t="s">
        <v>8993</v>
      </c>
      <c r="H7559" s="5">
        <f>IFERROR(IF($F$3=0,"-",Tabla1[[#This Row],[Precio de Cliente neto]]*(1+$F$3)),"-")</f>
        <v>500.603565</v>
      </c>
      <c r="I7559" s="5">
        <v>476.76530000000002</v>
      </c>
      <c r="J7559" s="5">
        <v>407.63433149999997</v>
      </c>
      <c r="K7559" s="26">
        <v>0.21</v>
      </c>
    </row>
    <row r="7560" spans="1:11">
      <c r="A7560" s="4">
        <v>52079</v>
      </c>
      <c r="B7560" t="s">
        <v>10211</v>
      </c>
      <c r="C7560" s="5">
        <f>IF($F$2=0," - ",Tabla1[[#This Row],[Base Precio de Lista neto]])</f>
        <v>3234.2752</v>
      </c>
      <c r="D7560" s="5">
        <f>IF($F$2=0," - ",Tabla1[[#This Row],[Base Precio de Lista neto]]*(1-$F$2))</f>
        <v>2263.9926399999999</v>
      </c>
      <c r="E7560" s="5">
        <f>IF($F$2=0," - ",Tabla1[[#This Row],[Base para Mejor precio]]*(1-$F$2))</f>
        <v>1935.7137071999998</v>
      </c>
      <c r="F7560" s="4" t="s">
        <v>5</v>
      </c>
      <c r="G7560" s="16" t="s">
        <v>8993</v>
      </c>
      <c r="H7560" s="5">
        <f>IFERROR(IF($F$3=0,"-",Tabla1[[#This Row],[Precio de Cliente neto]]*(1+$F$3)),"-")</f>
        <v>3395.9889599999997</v>
      </c>
      <c r="I7560" s="5">
        <v>3234.2752</v>
      </c>
      <c r="J7560" s="5">
        <v>2765.305296</v>
      </c>
      <c r="K7560" s="26">
        <v>0.21</v>
      </c>
    </row>
    <row r="7561" spans="1:11">
      <c r="A7561" s="4">
        <v>52080</v>
      </c>
      <c r="B7561" t="s">
        <v>10212</v>
      </c>
      <c r="C7561" s="5">
        <f>IF($F$2=0," - ",Tabla1[[#This Row],[Base Precio de Lista neto]])</f>
        <v>4905.4709000000003</v>
      </c>
      <c r="D7561" s="5">
        <f>IF($F$2=0," - ",Tabla1[[#This Row],[Base Precio de Lista neto]]*(1-$F$2))</f>
        <v>3433.8296300000002</v>
      </c>
      <c r="E7561" s="5">
        <f>IF($F$2=0," - ",Tabla1[[#This Row],[Base para Mejor precio]]*(1-$F$2))</f>
        <v>2935.9243336499999</v>
      </c>
      <c r="F7561" s="4" t="s">
        <v>5</v>
      </c>
      <c r="G7561" s="16" t="s">
        <v>8993</v>
      </c>
      <c r="H7561" s="5">
        <f>IFERROR(IF($F$3=0,"-",Tabla1[[#This Row],[Precio de Cliente neto]]*(1+$F$3)),"-")</f>
        <v>5150.7444450000003</v>
      </c>
      <c r="I7561" s="5">
        <v>4905.4709000000003</v>
      </c>
      <c r="J7561" s="5">
        <v>4194.1776195000002</v>
      </c>
      <c r="K7561" s="26">
        <v>0.21</v>
      </c>
    </row>
    <row r="7562" spans="1:11">
      <c r="A7562" s="4">
        <v>60001</v>
      </c>
      <c r="B7562" t="s">
        <v>8506</v>
      </c>
      <c r="C7562" s="5">
        <f>IF($F$2=0," - ",Tabla1[[#This Row],[Base Precio de Lista neto]])</f>
        <v>3826.4569000000001</v>
      </c>
      <c r="D7562" s="5">
        <f>IF($F$2=0," - ",Tabla1[[#This Row],[Base Precio de Lista neto]]*(1-$F$2))</f>
        <v>2678.5198299999997</v>
      </c>
      <c r="E7562" s="5">
        <f>IF($F$2=0," - ",Tabla1[[#This Row],[Base para Mejor precio]]*(1-$F$2))</f>
        <v>2410.6678469999997</v>
      </c>
      <c r="F7562" s="4" t="s">
        <v>5</v>
      </c>
      <c r="G7562" s="16" t="s">
        <v>6131</v>
      </c>
      <c r="H7562" s="5">
        <f>IFERROR(IF($F$3=0,"-",Tabla1[[#This Row],[Precio de Cliente neto]]*(1+$F$3)),"-")</f>
        <v>4017.7797449999998</v>
      </c>
      <c r="I7562" s="5">
        <v>3826.4569000000001</v>
      </c>
      <c r="J7562" s="5">
        <v>3443.8112099999998</v>
      </c>
      <c r="K7562" s="26">
        <v>0.21</v>
      </c>
    </row>
    <row r="7563" spans="1:11">
      <c r="A7563" s="4">
        <v>60002</v>
      </c>
      <c r="B7563" t="s">
        <v>8507</v>
      </c>
      <c r="C7563" s="5">
        <f>IF($F$2=0," - ",Tabla1[[#This Row],[Base Precio de Lista neto]])</f>
        <v>2944.9187000000002</v>
      </c>
      <c r="D7563" s="5">
        <f>IF($F$2=0," - ",Tabla1[[#This Row],[Base Precio de Lista neto]]*(1-$F$2))</f>
        <v>2061.4430900000002</v>
      </c>
      <c r="E7563" s="5">
        <f>IF($F$2=0," - ",Tabla1[[#This Row],[Base para Mejor precio]]*(1-$F$2))</f>
        <v>1855.2987809999997</v>
      </c>
      <c r="F7563" s="4" t="s">
        <v>5</v>
      </c>
      <c r="G7563" s="16" t="s">
        <v>6131</v>
      </c>
      <c r="H7563" s="5">
        <f>IFERROR(IF($F$3=0,"-",Tabla1[[#This Row],[Precio de Cliente neto]]*(1+$F$3)),"-")</f>
        <v>3092.1646350000001</v>
      </c>
      <c r="I7563" s="5">
        <v>2944.9187000000002</v>
      </c>
      <c r="J7563" s="5">
        <v>2650.4268299999999</v>
      </c>
      <c r="K7563" s="26">
        <v>0.21</v>
      </c>
    </row>
    <row r="7564" spans="1:11">
      <c r="A7564" s="4">
        <v>60003</v>
      </c>
      <c r="B7564" t="s">
        <v>8508</v>
      </c>
      <c r="C7564" s="5">
        <f>IF($F$2=0," - ",Tabla1[[#This Row],[Base Precio de Lista neto]])</f>
        <v>2568.5234999999998</v>
      </c>
      <c r="D7564" s="5">
        <f>IF($F$2=0," - ",Tabla1[[#This Row],[Base Precio de Lista neto]]*(1-$F$2))</f>
        <v>1797.9664499999997</v>
      </c>
      <c r="E7564" s="5">
        <f>IF($F$2=0," - ",Tabla1[[#This Row],[Base para Mejor precio]]*(1-$F$2))</f>
        <v>1618.169805</v>
      </c>
      <c r="F7564" s="4" t="s">
        <v>5</v>
      </c>
      <c r="G7564" s="16" t="s">
        <v>6131</v>
      </c>
      <c r="H7564" s="5">
        <f>IFERROR(IF($F$3=0,"-",Tabla1[[#This Row],[Precio de Cliente neto]]*(1+$F$3)),"-")</f>
        <v>2696.9496749999994</v>
      </c>
      <c r="I7564" s="5">
        <v>2568.5234999999998</v>
      </c>
      <c r="J7564" s="5">
        <v>2311.6711500000001</v>
      </c>
      <c r="K7564" s="26">
        <v>0.21</v>
      </c>
    </row>
    <row r="7565" spans="1:11">
      <c r="A7565" s="4">
        <v>62610</v>
      </c>
      <c r="B7565" t="s">
        <v>8860</v>
      </c>
      <c r="C7565" s="5">
        <f>IF($F$2=0," - ",Tabla1[[#This Row],[Base Precio de Lista neto]])</f>
        <v>493.24</v>
      </c>
      <c r="D7565" s="5">
        <f>IF($F$2=0," - ",Tabla1[[#This Row],[Base Precio de Lista neto]]*(1-$F$2))</f>
        <v>345.26799999999997</v>
      </c>
      <c r="E7565" s="5">
        <f>IF($F$2=0," - ",Tabla1[[#This Row],[Base para Mejor precio]]*(1-$F$2))</f>
        <v>310.74119999999999</v>
      </c>
      <c r="F7565" s="4" t="s">
        <v>4</v>
      </c>
      <c r="G7565" s="16" t="s">
        <v>6131</v>
      </c>
      <c r="H7565" s="5">
        <f>IFERROR(IF($F$3=0,"-",Tabla1[[#This Row],[Precio de Cliente neto]]*(1+$F$3)),"-")</f>
        <v>517.90199999999993</v>
      </c>
      <c r="I7565" s="5">
        <v>493.24</v>
      </c>
      <c r="J7565" s="5">
        <v>443.916</v>
      </c>
      <c r="K7565" s="26">
        <v>0.21</v>
      </c>
    </row>
    <row r="7566" spans="1:11">
      <c r="A7566" s="4">
        <v>62611</v>
      </c>
      <c r="B7566" t="s">
        <v>8861</v>
      </c>
      <c r="C7566" s="5">
        <f>IF($F$2=0," - ",Tabla1[[#This Row],[Base Precio de Lista neto]])</f>
        <v>493.24</v>
      </c>
      <c r="D7566" s="5">
        <f>IF($F$2=0," - ",Tabla1[[#This Row],[Base Precio de Lista neto]]*(1-$F$2))</f>
        <v>345.26799999999997</v>
      </c>
      <c r="E7566" s="5">
        <f>IF($F$2=0," - ",Tabla1[[#This Row],[Base para Mejor precio]]*(1-$F$2))</f>
        <v>310.74119999999999</v>
      </c>
      <c r="F7566" s="4" t="s">
        <v>4</v>
      </c>
      <c r="G7566" s="16" t="s">
        <v>6131</v>
      </c>
      <c r="H7566" s="5">
        <f>IFERROR(IF($F$3=0,"-",Tabla1[[#This Row],[Precio de Cliente neto]]*(1+$F$3)),"-")</f>
        <v>517.90199999999993</v>
      </c>
      <c r="I7566" s="5">
        <v>493.24</v>
      </c>
      <c r="J7566" s="5">
        <v>443.916</v>
      </c>
      <c r="K7566" s="26">
        <v>0.21</v>
      </c>
    </row>
    <row r="7567" spans="1:11">
      <c r="A7567" s="4">
        <v>62612</v>
      </c>
      <c r="B7567" t="s">
        <v>8862</v>
      </c>
      <c r="C7567" s="5">
        <f>IF($F$2=0," - ",Tabla1[[#This Row],[Base Precio de Lista neto]])</f>
        <v>615.505</v>
      </c>
      <c r="D7567" s="5">
        <f>IF($F$2=0," - ",Tabla1[[#This Row],[Base Precio de Lista neto]]*(1-$F$2))</f>
        <v>430.8535</v>
      </c>
      <c r="E7567" s="5">
        <f>IF($F$2=0," - ",Tabla1[[#This Row],[Base para Mejor precio]]*(1-$F$2))</f>
        <v>387.76814999999999</v>
      </c>
      <c r="F7567" s="4" t="s">
        <v>4</v>
      </c>
      <c r="G7567" s="16" t="s">
        <v>6131</v>
      </c>
      <c r="H7567" s="5">
        <f>IFERROR(IF($F$3=0,"-",Tabla1[[#This Row],[Precio de Cliente neto]]*(1+$F$3)),"-")</f>
        <v>646.28025000000002</v>
      </c>
      <c r="I7567" s="5">
        <v>615.505</v>
      </c>
      <c r="J7567" s="5">
        <v>553.95450000000005</v>
      </c>
      <c r="K7567" s="26">
        <v>0.21</v>
      </c>
    </row>
    <row r="7568" spans="1:11">
      <c r="A7568" s="4">
        <v>62613</v>
      </c>
      <c r="B7568" t="s">
        <v>8863</v>
      </c>
      <c r="C7568" s="5">
        <f>IF($F$2=0," - ",Tabla1[[#This Row],[Base Precio de Lista neto]])</f>
        <v>809.875</v>
      </c>
      <c r="D7568" s="5">
        <f>IF($F$2=0," - ",Tabla1[[#This Row],[Base Precio de Lista neto]]*(1-$F$2))</f>
        <v>566.91249999999991</v>
      </c>
      <c r="E7568" s="5">
        <f>IF($F$2=0," - ",Tabla1[[#This Row],[Base para Mejor precio]]*(1-$F$2))</f>
        <v>510.22125</v>
      </c>
      <c r="F7568" s="4" t="s">
        <v>4</v>
      </c>
      <c r="G7568" s="16" t="s">
        <v>6131</v>
      </c>
      <c r="H7568" s="5">
        <f>IFERROR(IF($F$3=0,"-",Tabla1[[#This Row],[Precio de Cliente neto]]*(1+$F$3)),"-")</f>
        <v>850.36874999999986</v>
      </c>
      <c r="I7568" s="5">
        <v>809.875</v>
      </c>
      <c r="J7568" s="5">
        <v>728.88750000000005</v>
      </c>
      <c r="K7568" s="26">
        <v>0.21</v>
      </c>
    </row>
    <row r="7569" spans="1:11">
      <c r="A7569" s="4">
        <v>62614</v>
      </c>
      <c r="B7569" t="s">
        <v>8864</v>
      </c>
      <c r="C7569" s="5">
        <f>IF($F$2=0," - ",Tabla1[[#This Row],[Base Precio de Lista neto]])</f>
        <v>846.45</v>
      </c>
      <c r="D7569" s="5">
        <f>IF($F$2=0," - ",Tabla1[[#This Row],[Base Precio de Lista neto]]*(1-$F$2))</f>
        <v>592.51499999999999</v>
      </c>
      <c r="E7569" s="5">
        <f>IF($F$2=0," - ",Tabla1[[#This Row],[Base para Mejor precio]]*(1-$F$2))</f>
        <v>533.26349999999991</v>
      </c>
      <c r="F7569" s="4" t="s">
        <v>4</v>
      </c>
      <c r="G7569" s="16" t="s">
        <v>6131</v>
      </c>
      <c r="H7569" s="5">
        <f>IFERROR(IF($F$3=0,"-",Tabla1[[#This Row],[Precio de Cliente neto]]*(1+$F$3)),"-")</f>
        <v>888.77250000000004</v>
      </c>
      <c r="I7569" s="5">
        <v>846.45</v>
      </c>
      <c r="J7569" s="5">
        <v>761.80499999999995</v>
      </c>
      <c r="K7569" s="26">
        <v>0.21</v>
      </c>
    </row>
    <row r="7570" spans="1:11">
      <c r="A7570" s="4">
        <v>62615</v>
      </c>
      <c r="B7570" t="s">
        <v>8865</v>
      </c>
      <c r="C7570" s="5">
        <f>IF($F$2=0," - ",Tabla1[[#This Row],[Base Precio de Lista neto]])</f>
        <v>632.22500000000002</v>
      </c>
      <c r="D7570" s="5">
        <f>IF($F$2=0," - ",Tabla1[[#This Row],[Base Precio de Lista neto]]*(1-$F$2))</f>
        <v>442.5575</v>
      </c>
      <c r="E7570" s="5">
        <f>IF($F$2=0," - ",Tabla1[[#This Row],[Base para Mejor precio]]*(1-$F$2))</f>
        <v>398.30175000000003</v>
      </c>
      <c r="F7570" s="4" t="s">
        <v>4</v>
      </c>
      <c r="G7570" s="16" t="s">
        <v>6131</v>
      </c>
      <c r="H7570" s="5">
        <f>IFERROR(IF($F$3=0,"-",Tabla1[[#This Row],[Precio de Cliente neto]]*(1+$F$3)),"-")</f>
        <v>663.83625000000006</v>
      </c>
      <c r="I7570" s="5">
        <v>632.22500000000002</v>
      </c>
      <c r="J7570" s="5">
        <v>569.00250000000005</v>
      </c>
      <c r="K7570" s="26">
        <v>0.21</v>
      </c>
    </row>
    <row r="7571" spans="1:11">
      <c r="A7571" s="4">
        <v>62616</v>
      </c>
      <c r="B7571" t="s">
        <v>8866</v>
      </c>
      <c r="C7571" s="5">
        <f>IF($F$2=0," - ",Tabla1[[#This Row],[Base Precio de Lista neto]])</f>
        <v>339.625</v>
      </c>
      <c r="D7571" s="5">
        <f>IF($F$2=0," - ",Tabla1[[#This Row],[Base Precio de Lista neto]]*(1-$F$2))</f>
        <v>237.73749999999998</v>
      </c>
      <c r="E7571" s="5">
        <f>IF($F$2=0," - ",Tabla1[[#This Row],[Base para Mejor precio]]*(1-$F$2))</f>
        <v>213.96375</v>
      </c>
      <c r="F7571" s="4" t="s">
        <v>4</v>
      </c>
      <c r="G7571" s="16" t="s">
        <v>6131</v>
      </c>
      <c r="H7571" s="5">
        <f>IFERROR(IF($F$3=0,"-",Tabla1[[#This Row],[Precio de Cliente neto]]*(1+$F$3)),"-")</f>
        <v>356.60624999999999</v>
      </c>
      <c r="I7571" s="5">
        <v>339.625</v>
      </c>
      <c r="J7571" s="5">
        <v>305.66250000000002</v>
      </c>
      <c r="K7571" s="26">
        <v>0.21</v>
      </c>
    </row>
    <row r="7572" spans="1:11">
      <c r="A7572" s="4">
        <v>62617</v>
      </c>
      <c r="B7572" t="s">
        <v>8867</v>
      </c>
      <c r="C7572" s="5">
        <f>IF($F$2=0," - ",Tabla1[[#This Row],[Base Precio de Lista neto]])</f>
        <v>493.24</v>
      </c>
      <c r="D7572" s="5">
        <f>IF($F$2=0," - ",Tabla1[[#This Row],[Base Precio de Lista neto]]*(1-$F$2))</f>
        <v>345.26799999999997</v>
      </c>
      <c r="E7572" s="5">
        <f>IF($F$2=0," - ",Tabla1[[#This Row],[Base para Mejor precio]]*(1-$F$2))</f>
        <v>310.74119999999999</v>
      </c>
      <c r="F7572" s="4" t="s">
        <v>4</v>
      </c>
      <c r="G7572" s="16" t="s">
        <v>6131</v>
      </c>
      <c r="H7572" s="5">
        <f>IFERROR(IF($F$3=0,"-",Tabla1[[#This Row],[Precio de Cliente neto]]*(1+$F$3)),"-")</f>
        <v>517.90199999999993</v>
      </c>
      <c r="I7572" s="5">
        <v>493.24</v>
      </c>
      <c r="J7572" s="5">
        <v>443.916</v>
      </c>
      <c r="K7572" s="26">
        <v>0.21</v>
      </c>
    </row>
    <row r="7573" spans="1:11">
      <c r="A7573" s="4">
        <v>62618</v>
      </c>
      <c r="B7573" t="s">
        <v>8868</v>
      </c>
      <c r="C7573" s="5">
        <f>IF($F$2=0," - ",Tabla1[[#This Row],[Base Precio de Lista neto]])</f>
        <v>339.625</v>
      </c>
      <c r="D7573" s="5">
        <f>IF($F$2=0," - ",Tabla1[[#This Row],[Base Precio de Lista neto]]*(1-$F$2))</f>
        <v>237.73749999999998</v>
      </c>
      <c r="E7573" s="5">
        <f>IF($F$2=0," - ",Tabla1[[#This Row],[Base para Mejor precio]]*(1-$F$2))</f>
        <v>213.96375</v>
      </c>
      <c r="F7573" s="4" t="s">
        <v>4</v>
      </c>
      <c r="G7573" s="16" t="s">
        <v>6131</v>
      </c>
      <c r="H7573" s="5">
        <f>IFERROR(IF($F$3=0,"-",Tabla1[[#This Row],[Precio de Cliente neto]]*(1+$F$3)),"-")</f>
        <v>356.60624999999999</v>
      </c>
      <c r="I7573" s="5">
        <v>339.625</v>
      </c>
      <c r="J7573" s="5">
        <v>305.66250000000002</v>
      </c>
      <c r="K7573" s="26">
        <v>0.21</v>
      </c>
    </row>
    <row r="7574" spans="1:11">
      <c r="A7574" s="4">
        <v>62619</v>
      </c>
      <c r="B7574" t="s">
        <v>8869</v>
      </c>
      <c r="C7574" s="5">
        <f>IF($F$2=0," - ",Tabla1[[#This Row],[Base Precio de Lista neto]])</f>
        <v>339.625</v>
      </c>
      <c r="D7574" s="5">
        <f>IF($F$2=0," - ",Tabla1[[#This Row],[Base Precio de Lista neto]]*(1-$F$2))</f>
        <v>237.73749999999998</v>
      </c>
      <c r="E7574" s="5">
        <f>IF($F$2=0," - ",Tabla1[[#This Row],[Base para Mejor precio]]*(1-$F$2))</f>
        <v>213.96375</v>
      </c>
      <c r="F7574" s="4" t="s">
        <v>4</v>
      </c>
      <c r="G7574" s="16" t="s">
        <v>6131</v>
      </c>
      <c r="H7574" s="5">
        <f>IFERROR(IF($F$3=0,"-",Tabla1[[#This Row],[Precio de Cliente neto]]*(1+$F$3)),"-")</f>
        <v>356.60624999999999</v>
      </c>
      <c r="I7574" s="5">
        <v>339.625</v>
      </c>
      <c r="J7574" s="5">
        <v>305.66250000000002</v>
      </c>
      <c r="K7574" s="26">
        <v>0.21</v>
      </c>
    </row>
    <row r="7575" spans="1:11">
      <c r="A7575" s="4">
        <v>62620</v>
      </c>
      <c r="B7575" t="s">
        <v>5131</v>
      </c>
      <c r="C7575" s="5">
        <f>IF($F$2=0," - ",Tabla1[[#This Row],[Base Precio de Lista neto]])</f>
        <v>540.26499999999999</v>
      </c>
      <c r="D7575" s="5">
        <f>IF($F$2=0," - ",Tabla1[[#This Row],[Base Precio de Lista neto]]*(1-$F$2))</f>
        <v>378.18549999999999</v>
      </c>
      <c r="E7575" s="5">
        <f>IF($F$2=0," - ",Tabla1[[#This Row],[Base para Mejor precio]]*(1-$F$2))</f>
        <v>340.36694999999997</v>
      </c>
      <c r="F7575" s="4" t="s">
        <v>4</v>
      </c>
      <c r="G7575" s="16" t="s">
        <v>6131</v>
      </c>
      <c r="H7575" s="5">
        <f>IFERROR(IF($F$3=0,"-",Tabla1[[#This Row],[Precio de Cliente neto]]*(1+$F$3)),"-")</f>
        <v>567.27824999999996</v>
      </c>
      <c r="I7575" s="5">
        <v>540.26499999999999</v>
      </c>
      <c r="J7575" s="5">
        <v>486.23849999999999</v>
      </c>
      <c r="K7575" s="26">
        <v>0.21</v>
      </c>
    </row>
    <row r="7576" spans="1:11">
      <c r="A7576" s="4">
        <v>62621</v>
      </c>
      <c r="B7576" t="s">
        <v>5132</v>
      </c>
      <c r="C7576" s="5">
        <f>IF($F$2=0," - ",Tabla1[[#This Row],[Base Precio de Lista neto]])</f>
        <v>1535.105</v>
      </c>
      <c r="D7576" s="5">
        <f>IF($F$2=0," - ",Tabla1[[#This Row],[Base Precio de Lista neto]]*(1-$F$2))</f>
        <v>1074.5735</v>
      </c>
      <c r="E7576" s="5">
        <f>IF($F$2=0," - ",Tabla1[[#This Row],[Base para Mejor precio]]*(1-$F$2))</f>
        <v>967.11614999999983</v>
      </c>
      <c r="F7576" s="4" t="s">
        <v>4</v>
      </c>
      <c r="G7576" s="16" t="s">
        <v>6131</v>
      </c>
      <c r="H7576" s="5">
        <f>IFERROR(IF($F$3=0,"-",Tabla1[[#This Row],[Precio de Cliente neto]]*(1+$F$3)),"-")</f>
        <v>1611.86025</v>
      </c>
      <c r="I7576" s="5">
        <v>1535.105</v>
      </c>
      <c r="J7576" s="5">
        <v>1381.5944999999999</v>
      </c>
      <c r="K7576" s="26">
        <v>0.21</v>
      </c>
    </row>
    <row r="7577" spans="1:11">
      <c r="A7577" s="4">
        <v>62622</v>
      </c>
      <c r="B7577" t="s">
        <v>5133</v>
      </c>
      <c r="C7577" s="5">
        <f>IF($F$2=0," - ",Tabla1[[#This Row],[Base Precio de Lista neto]])</f>
        <v>1029.325</v>
      </c>
      <c r="D7577" s="5">
        <f>IF($F$2=0," - ",Tabla1[[#This Row],[Base Precio de Lista neto]]*(1-$F$2))</f>
        <v>720.52750000000003</v>
      </c>
      <c r="E7577" s="5">
        <f>IF($F$2=0," - ",Tabla1[[#This Row],[Base para Mejor precio]]*(1-$F$2))</f>
        <v>648.47474999999997</v>
      </c>
      <c r="F7577" s="4" t="s">
        <v>4</v>
      </c>
      <c r="G7577" s="16" t="s">
        <v>6131</v>
      </c>
      <c r="H7577" s="5">
        <f>IFERROR(IF($F$3=0,"-",Tabla1[[#This Row],[Precio de Cliente neto]]*(1+$F$3)),"-")</f>
        <v>1080.79125</v>
      </c>
      <c r="I7577" s="5">
        <v>1029.325</v>
      </c>
      <c r="J7577" s="5">
        <v>926.39250000000004</v>
      </c>
      <c r="K7577" s="26">
        <v>0.21</v>
      </c>
    </row>
    <row r="7578" spans="1:11">
      <c r="A7578" s="4">
        <v>66601</v>
      </c>
      <c r="B7578" t="s">
        <v>5134</v>
      </c>
      <c r="C7578" s="5">
        <f>IF($F$2=0," - ",Tabla1[[#This Row],[Base Precio de Lista neto]])</f>
        <v>9.2570999999999994</v>
      </c>
      <c r="D7578" s="5">
        <f>IF($F$2=0," - ",Tabla1[[#This Row],[Base Precio de Lista neto]]*(1-$F$2))</f>
        <v>6.4799699999999989</v>
      </c>
      <c r="E7578" s="5">
        <f>IF($F$2=0," - ",Tabla1[[#This Row],[Base para Mejor precio]]*(1-$F$2))</f>
        <v>5.8319730000000005</v>
      </c>
      <c r="F7578" s="4" t="s">
        <v>6</v>
      </c>
      <c r="G7578" s="16" t="s">
        <v>6131</v>
      </c>
      <c r="H7578" s="5">
        <f>IFERROR(IF($F$3=0,"-",Tabla1[[#This Row],[Precio de Cliente neto]]*(1+$F$3)),"-")</f>
        <v>9.7199549999999988</v>
      </c>
      <c r="I7578" s="5">
        <v>9.2570999999999994</v>
      </c>
      <c r="J7578" s="5">
        <v>8.3313900000000007</v>
      </c>
      <c r="K7578" s="26">
        <v>0.21</v>
      </c>
    </row>
    <row r="7579" spans="1:11">
      <c r="A7579" s="4">
        <v>70006</v>
      </c>
      <c r="B7579" t="s">
        <v>5135</v>
      </c>
      <c r="C7579" s="5">
        <f>IF($F$2=0," - ",Tabla1[[#This Row],[Base Precio de Lista neto]])</f>
        <v>30220.162499999999</v>
      </c>
      <c r="D7579" s="5">
        <f>IF($F$2=0," - ",Tabla1[[#This Row],[Base Precio de Lista neto]]*(1-$F$2))</f>
        <v>21154.113749999997</v>
      </c>
      <c r="E7579" s="5">
        <f>IF($F$2=0," - ",Tabla1[[#This Row],[Base para Mejor precio]]*(1-$F$2))</f>
        <v>19038.702375000001</v>
      </c>
      <c r="F7579" s="4" t="s">
        <v>5</v>
      </c>
      <c r="G7579" s="16" t="s">
        <v>6131</v>
      </c>
      <c r="H7579" s="5">
        <f>IFERROR(IF($F$3=0,"-",Tabla1[[#This Row],[Precio de Cliente neto]]*(1+$F$3)),"-")</f>
        <v>31731.170624999995</v>
      </c>
      <c r="I7579" s="5">
        <v>30220.162499999999</v>
      </c>
      <c r="J7579" s="5">
        <v>27198.146250000002</v>
      </c>
      <c r="K7579" s="26">
        <v>0.21</v>
      </c>
    </row>
    <row r="7580" spans="1:11">
      <c r="A7580" s="4">
        <v>70007</v>
      </c>
      <c r="B7580" t="s">
        <v>5136</v>
      </c>
      <c r="C7580" s="5">
        <f>IF($F$2=0," - ",Tabla1[[#This Row],[Base Precio de Lista neto]])</f>
        <v>8126.5708999999997</v>
      </c>
      <c r="D7580" s="5">
        <f>IF($F$2=0," - ",Tabla1[[#This Row],[Base Precio de Lista neto]]*(1-$F$2))</f>
        <v>5688.5996299999997</v>
      </c>
      <c r="E7580" s="5">
        <f>IF($F$2=0," - ",Tabla1[[#This Row],[Base para Mejor precio]]*(1-$F$2))</f>
        <v>5119.7396669999998</v>
      </c>
      <c r="F7580" s="4" t="s">
        <v>5</v>
      </c>
      <c r="G7580" s="16" t="s">
        <v>6131</v>
      </c>
      <c r="H7580" s="5">
        <f>IFERROR(IF($F$3=0,"-",Tabla1[[#This Row],[Precio de Cliente neto]]*(1+$F$3)),"-")</f>
        <v>8532.8994449999991</v>
      </c>
      <c r="I7580" s="5">
        <v>8126.5708999999997</v>
      </c>
      <c r="J7580" s="5">
        <v>7313.91381</v>
      </c>
      <c r="K7580" s="26">
        <v>0.21</v>
      </c>
    </row>
    <row r="7581" spans="1:11">
      <c r="A7581" s="4">
        <v>70008</v>
      </c>
      <c r="B7581" t="s">
        <v>10213</v>
      </c>
      <c r="C7581" s="5">
        <f>IF($F$2=0," - ",Tabla1[[#This Row],[Base Precio de Lista neto]])</f>
        <v>40714.283000000003</v>
      </c>
      <c r="D7581" s="5">
        <f>IF($F$2=0," - ",Tabla1[[#This Row],[Base Precio de Lista neto]]*(1-$F$2))</f>
        <v>28499.998100000001</v>
      </c>
      <c r="E7581" s="5">
        <f>IF($F$2=0," - ",Tabla1[[#This Row],[Base para Mejor precio]]*(1-$F$2))</f>
        <v>25649.99829</v>
      </c>
      <c r="F7581" s="4" t="s">
        <v>5</v>
      </c>
      <c r="G7581" s="16" t="s">
        <v>6131</v>
      </c>
      <c r="H7581" s="5">
        <f>IFERROR(IF($F$3=0,"-",Tabla1[[#This Row],[Precio de Cliente neto]]*(1+$F$3)),"-")</f>
        <v>42749.997150000003</v>
      </c>
      <c r="I7581" s="5">
        <v>40714.283000000003</v>
      </c>
      <c r="J7581" s="5">
        <v>36642.854700000004</v>
      </c>
      <c r="K7581" s="26">
        <v>0.21</v>
      </c>
    </row>
    <row r="7582" spans="1:11">
      <c r="A7582" s="4">
        <v>70009</v>
      </c>
      <c r="B7582" t="s">
        <v>5137</v>
      </c>
      <c r="C7582" s="5">
        <f>IF($F$2=0," - ",Tabla1[[#This Row],[Base Precio de Lista neto]])</f>
        <v>2056.0702999999999</v>
      </c>
      <c r="D7582" s="5">
        <f>IF($F$2=0," - ",Tabla1[[#This Row],[Base Precio de Lista neto]]*(1-$F$2))</f>
        <v>1439.2492099999997</v>
      </c>
      <c r="E7582" s="5">
        <f>IF($F$2=0," - ",Tabla1[[#This Row],[Base para Mejor precio]]*(1-$F$2))</f>
        <v>1295.3242889999999</v>
      </c>
      <c r="F7582" s="4" t="s">
        <v>5</v>
      </c>
      <c r="G7582" s="16" t="s">
        <v>6131</v>
      </c>
      <c r="H7582" s="5">
        <f>IFERROR(IF($F$3=0,"-",Tabla1[[#This Row],[Precio de Cliente neto]]*(1+$F$3)),"-")</f>
        <v>2158.8738149999995</v>
      </c>
      <c r="I7582" s="5">
        <v>2056.0702999999999</v>
      </c>
      <c r="J7582" s="5">
        <v>1850.46327</v>
      </c>
      <c r="K7582" s="26">
        <v>0.21</v>
      </c>
    </row>
    <row r="7583" spans="1:11">
      <c r="A7583" s="4">
        <v>70010</v>
      </c>
      <c r="B7583" t="s">
        <v>10214</v>
      </c>
      <c r="C7583" s="5">
        <f>IF($F$2=0," - ",Tabla1[[#This Row],[Base Precio de Lista neto]])</f>
        <v>49874.996700000003</v>
      </c>
      <c r="D7583" s="5">
        <f>IF($F$2=0," - ",Tabla1[[#This Row],[Base Precio de Lista neto]]*(1-$F$2))</f>
        <v>34912.497689999997</v>
      </c>
      <c r="E7583" s="5">
        <f>IF($F$2=0," - ",Tabla1[[#This Row],[Base para Mejor precio]]*(1-$F$2))</f>
        <v>31421.247920999998</v>
      </c>
      <c r="F7583" s="4" t="s">
        <v>5</v>
      </c>
      <c r="G7583" s="16" t="s">
        <v>6131</v>
      </c>
      <c r="H7583" s="5">
        <f>IFERROR(IF($F$3=0,"-",Tabla1[[#This Row],[Precio de Cliente neto]]*(1+$F$3)),"-")</f>
        <v>52368.746534999998</v>
      </c>
      <c r="I7583" s="5">
        <v>49874.996700000003</v>
      </c>
      <c r="J7583" s="5">
        <v>44887.497029999999</v>
      </c>
      <c r="K7583" s="26">
        <v>0.21</v>
      </c>
    </row>
    <row r="7584" spans="1:11">
      <c r="A7584" s="4">
        <v>70012</v>
      </c>
      <c r="B7584" t="s">
        <v>5138</v>
      </c>
      <c r="C7584" s="5">
        <f>IF($F$2=0," - ",Tabla1[[#This Row],[Base Precio de Lista neto]])</f>
        <v>30220.162499999999</v>
      </c>
      <c r="D7584" s="5">
        <f>IF($F$2=0," - ",Tabla1[[#This Row],[Base Precio de Lista neto]]*(1-$F$2))</f>
        <v>21154.113749999997</v>
      </c>
      <c r="E7584" s="5">
        <f>IF($F$2=0," - ",Tabla1[[#This Row],[Base para Mejor precio]]*(1-$F$2))</f>
        <v>19038.702375000001</v>
      </c>
      <c r="F7584" s="4" t="s">
        <v>5</v>
      </c>
      <c r="G7584" s="16" t="s">
        <v>6131</v>
      </c>
      <c r="H7584" s="5">
        <f>IFERROR(IF($F$3=0,"-",Tabla1[[#This Row],[Precio de Cliente neto]]*(1+$F$3)),"-")</f>
        <v>31731.170624999995</v>
      </c>
      <c r="I7584" s="5">
        <v>30220.162499999999</v>
      </c>
      <c r="J7584" s="5">
        <v>27198.146250000002</v>
      </c>
      <c r="K7584" s="26">
        <v>0.21</v>
      </c>
    </row>
    <row r="7585" spans="1:11">
      <c r="A7585" s="4">
        <v>70014</v>
      </c>
      <c r="B7585" t="s">
        <v>5139</v>
      </c>
      <c r="C7585" s="5">
        <f>IF($F$2=0," - ",Tabla1[[#This Row],[Base Precio de Lista neto]])</f>
        <v>1880.9999</v>
      </c>
      <c r="D7585" s="5">
        <f>IF($F$2=0," - ",Tabla1[[#This Row],[Base Precio de Lista neto]]*(1-$F$2))</f>
        <v>1316.69993</v>
      </c>
      <c r="E7585" s="5">
        <f>IF($F$2=0," - ",Tabla1[[#This Row],[Base para Mejor precio]]*(1-$F$2))</f>
        <v>1185.029937</v>
      </c>
      <c r="F7585" s="4" t="s">
        <v>5</v>
      </c>
      <c r="G7585" s="16" t="s">
        <v>6131</v>
      </c>
      <c r="H7585" s="5">
        <f>IFERROR(IF($F$3=0,"-",Tabla1[[#This Row],[Precio de Cliente neto]]*(1+$F$3)),"-")</f>
        <v>1975.0498950000001</v>
      </c>
      <c r="I7585" s="5">
        <v>1880.9999</v>
      </c>
      <c r="J7585" s="5">
        <v>1692.8999100000001</v>
      </c>
      <c r="K7585" s="26">
        <v>0.21</v>
      </c>
    </row>
    <row r="7586" spans="1:11">
      <c r="A7586" s="4">
        <v>70015</v>
      </c>
      <c r="B7586" t="s">
        <v>5140</v>
      </c>
      <c r="C7586" s="5">
        <f>IF($F$2=0," - ",Tabla1[[#This Row],[Base Precio de Lista neto]])</f>
        <v>1880.9999</v>
      </c>
      <c r="D7586" s="5">
        <f>IF($F$2=0," - ",Tabla1[[#This Row],[Base Precio de Lista neto]]*(1-$F$2))</f>
        <v>1316.69993</v>
      </c>
      <c r="E7586" s="5">
        <f>IF($F$2=0," - ",Tabla1[[#This Row],[Base para Mejor precio]]*(1-$F$2))</f>
        <v>1185.029937</v>
      </c>
      <c r="F7586" s="4" t="s">
        <v>5</v>
      </c>
      <c r="G7586" s="16" t="s">
        <v>6131</v>
      </c>
      <c r="H7586" s="5">
        <f>IFERROR(IF($F$3=0,"-",Tabla1[[#This Row],[Precio de Cliente neto]]*(1+$F$3)),"-")</f>
        <v>1975.0498950000001</v>
      </c>
      <c r="I7586" s="5">
        <v>1880.9999</v>
      </c>
      <c r="J7586" s="5">
        <v>1692.8999100000001</v>
      </c>
      <c r="K7586" s="26">
        <v>0.21</v>
      </c>
    </row>
    <row r="7587" spans="1:11">
      <c r="A7587" s="4">
        <v>70016</v>
      </c>
      <c r="B7587" t="s">
        <v>5141</v>
      </c>
      <c r="C7587" s="5">
        <f>IF($F$2=0," - ",Tabla1[[#This Row],[Base Precio de Lista neto]])</f>
        <v>677.89279999999997</v>
      </c>
      <c r="D7587" s="5">
        <f>IF($F$2=0," - ",Tabla1[[#This Row],[Base Precio de Lista neto]]*(1-$F$2))</f>
        <v>474.52495999999996</v>
      </c>
      <c r="E7587" s="5">
        <f>IF($F$2=0," - ",Tabla1[[#This Row],[Base para Mejor precio]]*(1-$F$2))</f>
        <v>427.07246399999997</v>
      </c>
      <c r="F7587" s="4" t="s">
        <v>5</v>
      </c>
      <c r="G7587" s="16" t="s">
        <v>6131</v>
      </c>
      <c r="H7587" s="5">
        <f>IFERROR(IF($F$3=0,"-",Tabla1[[#This Row],[Precio de Cliente neto]]*(1+$F$3)),"-")</f>
        <v>711.78743999999995</v>
      </c>
      <c r="I7587" s="5">
        <v>677.89279999999997</v>
      </c>
      <c r="J7587" s="5">
        <v>610.10352</v>
      </c>
      <c r="K7587" s="26">
        <v>0.21</v>
      </c>
    </row>
    <row r="7588" spans="1:11">
      <c r="A7588" s="4">
        <v>70017</v>
      </c>
      <c r="B7588" t="s">
        <v>5142</v>
      </c>
      <c r="C7588" s="5">
        <f>IF($F$2=0," - ",Tabla1[[#This Row],[Base Precio de Lista neto]])</f>
        <v>1203.1070999999999</v>
      </c>
      <c r="D7588" s="5">
        <f>IF($F$2=0," - ",Tabla1[[#This Row],[Base Precio de Lista neto]]*(1-$F$2))</f>
        <v>842.17496999999992</v>
      </c>
      <c r="E7588" s="5">
        <f>IF($F$2=0," - ",Tabla1[[#This Row],[Base para Mejor precio]]*(1-$F$2))</f>
        <v>757.95747299999994</v>
      </c>
      <c r="F7588" s="4" t="s">
        <v>5</v>
      </c>
      <c r="G7588" s="16" t="s">
        <v>6131</v>
      </c>
      <c r="H7588" s="5">
        <f>IFERROR(IF($F$3=0,"-",Tabla1[[#This Row],[Precio de Cliente neto]]*(1+$F$3)),"-")</f>
        <v>1263.2624549999998</v>
      </c>
      <c r="I7588" s="5">
        <v>1203.1070999999999</v>
      </c>
      <c r="J7588" s="5">
        <v>1082.79639</v>
      </c>
      <c r="K7588" s="26">
        <v>0.21</v>
      </c>
    </row>
    <row r="7589" spans="1:11">
      <c r="A7589" s="4">
        <v>70018</v>
      </c>
      <c r="B7589" t="s">
        <v>10215</v>
      </c>
      <c r="C7589" s="5">
        <f>IF($F$2=0," - ",Tabla1[[#This Row],[Base Precio de Lista neto]])</f>
        <v>4682.2196000000004</v>
      </c>
      <c r="D7589" s="5">
        <f>IF($F$2=0," - ",Tabla1[[#This Row],[Base Precio de Lista neto]]*(1-$F$2))</f>
        <v>3277.5537199999999</v>
      </c>
      <c r="E7589" s="5">
        <f>IF($F$2=0," - ",Tabla1[[#This Row],[Base para Mejor precio]]*(1-$F$2))</f>
        <v>2949.7983479999994</v>
      </c>
      <c r="F7589" s="4" t="s">
        <v>4</v>
      </c>
      <c r="G7589" s="16" t="s">
        <v>6131</v>
      </c>
      <c r="H7589" s="5">
        <f>IFERROR(IF($F$3=0,"-",Tabla1[[#This Row],[Precio de Cliente neto]]*(1+$F$3)),"-")</f>
        <v>4916.3305799999998</v>
      </c>
      <c r="I7589" s="5">
        <v>4682.2196000000004</v>
      </c>
      <c r="J7589" s="5">
        <v>4213.9976399999996</v>
      </c>
      <c r="K7589" s="26">
        <v>0.21</v>
      </c>
    </row>
    <row r="7590" spans="1:11">
      <c r="A7590" s="4">
        <v>70019</v>
      </c>
      <c r="B7590" t="s">
        <v>10216</v>
      </c>
      <c r="C7590" s="5">
        <f>IF($F$2=0," - ",Tabla1[[#This Row],[Base Precio de Lista neto]])</f>
        <v>5256.8590999999997</v>
      </c>
      <c r="D7590" s="5">
        <f>IF($F$2=0," - ",Tabla1[[#This Row],[Base Precio de Lista neto]]*(1-$F$2))</f>
        <v>3679.8013699999997</v>
      </c>
      <c r="E7590" s="5">
        <f>IF($F$2=0," - ",Tabla1[[#This Row],[Base para Mejor precio]]*(1-$F$2))</f>
        <v>3311.8212330000001</v>
      </c>
      <c r="F7590" s="4" t="s">
        <v>4</v>
      </c>
      <c r="G7590" s="16" t="s">
        <v>6131</v>
      </c>
      <c r="H7590" s="5">
        <f>IFERROR(IF($F$3=0,"-",Tabla1[[#This Row],[Precio de Cliente neto]]*(1+$F$3)),"-")</f>
        <v>5519.7020549999997</v>
      </c>
      <c r="I7590" s="5">
        <v>5256.8590999999997</v>
      </c>
      <c r="J7590" s="5">
        <v>4731.1731900000004</v>
      </c>
      <c r="K7590" s="26">
        <v>0.21</v>
      </c>
    </row>
    <row r="7591" spans="1:11">
      <c r="A7591" s="4">
        <v>70020</v>
      </c>
      <c r="B7591" t="s">
        <v>10217</v>
      </c>
      <c r="C7591" s="5">
        <f>IF($F$2=0," - ",Tabla1[[#This Row],[Base Precio de Lista neto]])</f>
        <v>5256.8590999999997</v>
      </c>
      <c r="D7591" s="5">
        <f>IF($F$2=0," - ",Tabla1[[#This Row],[Base Precio de Lista neto]]*(1-$F$2))</f>
        <v>3679.8013699999997</v>
      </c>
      <c r="E7591" s="5">
        <f>IF($F$2=0," - ",Tabla1[[#This Row],[Base para Mejor precio]]*(1-$F$2))</f>
        <v>3311.8212330000001</v>
      </c>
      <c r="F7591" s="4" t="s">
        <v>4</v>
      </c>
      <c r="G7591" s="16" t="s">
        <v>6131</v>
      </c>
      <c r="H7591" s="5">
        <f>IFERROR(IF($F$3=0,"-",Tabla1[[#This Row],[Precio de Cliente neto]]*(1+$F$3)),"-")</f>
        <v>5519.7020549999997</v>
      </c>
      <c r="I7591" s="5">
        <v>5256.8590999999997</v>
      </c>
      <c r="J7591" s="5">
        <v>4731.1731900000004</v>
      </c>
      <c r="K7591" s="26">
        <v>0.21</v>
      </c>
    </row>
    <row r="7592" spans="1:11">
      <c r="A7592" s="4">
        <v>70021</v>
      </c>
      <c r="B7592" t="s">
        <v>5143</v>
      </c>
      <c r="C7592" s="5">
        <f>IF($F$2=0," - ",Tabla1[[#This Row],[Base Precio de Lista neto]])</f>
        <v>5190.9421000000002</v>
      </c>
      <c r="D7592" s="5">
        <f>IF($F$2=0," - ",Tabla1[[#This Row],[Base Precio de Lista neto]]*(1-$F$2))</f>
        <v>3633.6594700000001</v>
      </c>
      <c r="E7592" s="5">
        <f>IF($F$2=0," - ",Tabla1[[#This Row],[Base para Mejor precio]]*(1-$F$2))</f>
        <v>3270.2935229999998</v>
      </c>
      <c r="F7592" s="4" t="s">
        <v>4</v>
      </c>
      <c r="G7592" s="16" t="s">
        <v>6131</v>
      </c>
      <c r="H7592" s="5">
        <f>IFERROR(IF($F$3=0,"-",Tabla1[[#This Row],[Precio de Cliente neto]]*(1+$F$3)),"-")</f>
        <v>5450.4892049999999</v>
      </c>
      <c r="I7592" s="5">
        <v>5190.9421000000002</v>
      </c>
      <c r="J7592" s="5">
        <v>4671.84789</v>
      </c>
      <c r="K7592" s="26">
        <v>0.21</v>
      </c>
    </row>
    <row r="7593" spans="1:11">
      <c r="A7593" s="4">
        <v>70022</v>
      </c>
      <c r="B7593" t="s">
        <v>9066</v>
      </c>
      <c r="C7593" s="5">
        <f>IF($F$2=0," - ",Tabla1[[#This Row],[Base Precio de Lista neto]])</f>
        <v>1880.9999</v>
      </c>
      <c r="D7593" s="5">
        <f>IF($F$2=0," - ",Tabla1[[#This Row],[Base Precio de Lista neto]]*(1-$F$2))</f>
        <v>1316.69993</v>
      </c>
      <c r="E7593" s="5">
        <f>IF($F$2=0," - ",Tabla1[[#This Row],[Base para Mejor precio]]*(1-$F$2))</f>
        <v>1185.029937</v>
      </c>
      <c r="F7593" s="4" t="s">
        <v>5</v>
      </c>
      <c r="G7593" s="16" t="s">
        <v>6131</v>
      </c>
      <c r="H7593" s="5">
        <f>IFERROR(IF($F$3=0,"-",Tabla1[[#This Row],[Precio de Cliente neto]]*(1+$F$3)),"-")</f>
        <v>1975.0498950000001</v>
      </c>
      <c r="I7593" s="5">
        <v>1880.9999</v>
      </c>
      <c r="J7593" s="5">
        <v>1692.8999100000001</v>
      </c>
      <c r="K7593" s="26">
        <v>0.21</v>
      </c>
    </row>
    <row r="7594" spans="1:11">
      <c r="A7594" s="4">
        <v>70025</v>
      </c>
      <c r="B7594" t="s">
        <v>10218</v>
      </c>
      <c r="C7594" s="5">
        <f>IF($F$2=0," - ",Tabla1[[#This Row],[Base Precio de Lista neto]])</f>
        <v>13298.273300000001</v>
      </c>
      <c r="D7594" s="5">
        <f>IF($F$2=0," - ",Tabla1[[#This Row],[Base Precio de Lista neto]]*(1-$F$2))</f>
        <v>9308.7913100000005</v>
      </c>
      <c r="E7594" s="5">
        <f>IF($F$2=0," - ",Tabla1[[#This Row],[Base para Mejor precio]]*(1-$F$2))</f>
        <v>7121.2253521499997</v>
      </c>
      <c r="F7594" s="4" t="s">
        <v>4</v>
      </c>
      <c r="G7594" s="16" t="s">
        <v>8993</v>
      </c>
      <c r="H7594" s="5">
        <f>IFERROR(IF($F$3=0,"-",Tabla1[[#This Row],[Precio de Cliente neto]]*(1+$F$3)),"-")</f>
        <v>13963.186965000001</v>
      </c>
      <c r="I7594" s="5">
        <v>13298.273300000001</v>
      </c>
      <c r="J7594" s="5">
        <v>10173.1790745</v>
      </c>
      <c r="K7594" s="26">
        <v>0.21</v>
      </c>
    </row>
    <row r="7595" spans="1:11">
      <c r="A7595" s="4">
        <v>70026</v>
      </c>
      <c r="B7595" t="s">
        <v>10219</v>
      </c>
      <c r="C7595" s="5">
        <f>IF($F$2=0," - ",Tabla1[[#This Row],[Base Precio de Lista neto]])</f>
        <v>16749.8357</v>
      </c>
      <c r="D7595" s="5">
        <f>IF($F$2=0," - ",Tabla1[[#This Row],[Base Precio de Lista neto]]*(1-$F$2))</f>
        <v>11724.884989999999</v>
      </c>
      <c r="E7595" s="5">
        <f>IF($F$2=0," - ",Tabla1[[#This Row],[Base para Mejor precio]]*(1-$F$2))</f>
        <v>8969.5370173499996</v>
      </c>
      <c r="F7595" s="4" t="s">
        <v>4</v>
      </c>
      <c r="G7595" s="16" t="s">
        <v>8993</v>
      </c>
      <c r="H7595" s="5">
        <f>IFERROR(IF($F$3=0,"-",Tabla1[[#This Row],[Precio de Cliente neto]]*(1+$F$3)),"-")</f>
        <v>17587.327484999998</v>
      </c>
      <c r="I7595" s="5">
        <v>16749.8357</v>
      </c>
      <c r="J7595" s="5">
        <v>12813.624310499999</v>
      </c>
      <c r="K7595" s="26">
        <v>0.21</v>
      </c>
    </row>
    <row r="7596" spans="1:11">
      <c r="A7596" s="4">
        <v>70027</v>
      </c>
      <c r="B7596" t="s">
        <v>10220</v>
      </c>
      <c r="C7596" s="5">
        <f>IF($F$2=0," - ",Tabla1[[#This Row],[Base Precio de Lista neto]])</f>
        <v>24852.197199999999</v>
      </c>
      <c r="D7596" s="5">
        <f>IF($F$2=0," - ",Tabla1[[#This Row],[Base Precio de Lista neto]]*(1-$F$2))</f>
        <v>17396.538039999999</v>
      </c>
      <c r="E7596" s="5">
        <f>IF($F$2=0," - ",Tabla1[[#This Row],[Base para Mejor precio]]*(1-$F$2))</f>
        <v>13308.351600599999</v>
      </c>
      <c r="F7596" s="4" t="s">
        <v>4</v>
      </c>
      <c r="G7596" s="16" t="s">
        <v>8993</v>
      </c>
      <c r="H7596" s="5">
        <f>IFERROR(IF($F$3=0,"-",Tabla1[[#This Row],[Precio de Cliente neto]]*(1+$F$3)),"-")</f>
        <v>26094.807059999999</v>
      </c>
      <c r="I7596" s="5">
        <v>24852.197199999999</v>
      </c>
      <c r="J7596" s="5">
        <v>19011.930858</v>
      </c>
      <c r="K7596" s="26">
        <v>0.21</v>
      </c>
    </row>
    <row r="7597" spans="1:11">
      <c r="A7597" s="4">
        <v>70028</v>
      </c>
      <c r="B7597" t="s">
        <v>5144</v>
      </c>
      <c r="C7597" s="5">
        <f>IF($F$2=0," - ",Tabla1[[#This Row],[Base Precio de Lista neto]])</f>
        <v>31118.504499999999</v>
      </c>
      <c r="D7597" s="5">
        <f>IF($F$2=0," - ",Tabla1[[#This Row],[Base Precio de Lista neto]]*(1-$F$2))</f>
        <v>21782.953149999998</v>
      </c>
      <c r="E7597" s="5">
        <f>IF($F$2=0," - ",Tabla1[[#This Row],[Base para Mejor precio]]*(1-$F$2))</f>
        <v>19604.657834999998</v>
      </c>
      <c r="F7597" s="4" t="s">
        <v>4</v>
      </c>
      <c r="G7597" s="16" t="s">
        <v>6131</v>
      </c>
      <c r="H7597" s="5">
        <f>IFERROR(IF($F$3=0,"-",Tabla1[[#This Row],[Precio de Cliente neto]]*(1+$F$3)),"-")</f>
        <v>32674.429724999995</v>
      </c>
      <c r="I7597" s="5">
        <v>31118.504499999999</v>
      </c>
      <c r="J7597" s="5">
        <v>28006.654050000001</v>
      </c>
      <c r="K7597" s="26">
        <v>0.21</v>
      </c>
    </row>
    <row r="7598" spans="1:11">
      <c r="A7598" s="4">
        <v>70029</v>
      </c>
      <c r="B7598" t="s">
        <v>5145</v>
      </c>
      <c r="C7598" s="5">
        <f>IF($F$2=0," - ",Tabla1[[#This Row],[Base Precio de Lista neto]])</f>
        <v>35930.379999999997</v>
      </c>
      <c r="D7598" s="5">
        <f>IF($F$2=0," - ",Tabla1[[#This Row],[Base Precio de Lista neto]]*(1-$F$2))</f>
        <v>25151.265999999996</v>
      </c>
      <c r="E7598" s="5">
        <f>IF($F$2=0," - ",Tabla1[[#This Row],[Base para Mejor precio]]*(1-$F$2))</f>
        <v>22636.1394</v>
      </c>
      <c r="F7598" s="4" t="s">
        <v>4</v>
      </c>
      <c r="G7598" s="16" t="s">
        <v>6131</v>
      </c>
      <c r="H7598" s="5">
        <f>IFERROR(IF($F$3=0,"-",Tabla1[[#This Row],[Precio de Cliente neto]]*(1+$F$3)),"-")</f>
        <v>37726.89899999999</v>
      </c>
      <c r="I7598" s="5">
        <v>35930.379999999997</v>
      </c>
      <c r="J7598" s="5">
        <v>32337.342000000001</v>
      </c>
      <c r="K7598" s="26">
        <v>0.21</v>
      </c>
    </row>
    <row r="7599" spans="1:11">
      <c r="A7599" s="4">
        <v>70030</v>
      </c>
      <c r="B7599" t="s">
        <v>10221</v>
      </c>
      <c r="C7599" s="5">
        <f>IF($F$2=0," - ",Tabla1[[#This Row],[Base Precio de Lista neto]])</f>
        <v>6451.5559000000003</v>
      </c>
      <c r="D7599" s="5">
        <f>IF($F$2=0," - ",Tabla1[[#This Row],[Base Precio de Lista neto]]*(1-$F$2))</f>
        <v>4516.0891300000003</v>
      </c>
      <c r="E7599" s="5">
        <f>IF($F$2=0," - ",Tabla1[[#This Row],[Base para Mejor precio]]*(1-$F$2))</f>
        <v>3658.0321952999998</v>
      </c>
      <c r="F7599" s="4" t="s">
        <v>4</v>
      </c>
      <c r="G7599" s="16" t="s">
        <v>8993</v>
      </c>
      <c r="H7599" s="5">
        <f>IFERROR(IF($F$3=0,"-",Tabla1[[#This Row],[Precio de Cliente neto]]*(1+$F$3)),"-")</f>
        <v>6774.1336950000004</v>
      </c>
      <c r="I7599" s="5">
        <v>6451.5559000000003</v>
      </c>
      <c r="J7599" s="5">
        <v>5225.7602790000001</v>
      </c>
      <c r="K7599" s="26">
        <v>0.21</v>
      </c>
    </row>
    <row r="7600" spans="1:11">
      <c r="A7600" s="4">
        <v>70031</v>
      </c>
      <c r="B7600" t="s">
        <v>10222</v>
      </c>
      <c r="C7600" s="5">
        <f>IF($F$2=0," - ",Tabla1[[#This Row],[Base Precio de Lista neto]])</f>
        <v>8124.2156999999997</v>
      </c>
      <c r="D7600" s="5">
        <f>IF($F$2=0," - ",Tabla1[[#This Row],[Base Precio de Lista neto]]*(1-$F$2))</f>
        <v>5686.9509899999994</v>
      </c>
      <c r="E7600" s="5">
        <f>IF($F$2=0," - ",Tabla1[[#This Row],[Base para Mejor precio]]*(1-$F$2))</f>
        <v>4606.4303018999999</v>
      </c>
      <c r="F7600" s="4" t="s">
        <v>4</v>
      </c>
      <c r="G7600" s="16" t="s">
        <v>8993</v>
      </c>
      <c r="H7600" s="5">
        <f>IFERROR(IF($F$3=0,"-",Tabla1[[#This Row],[Precio de Cliente neto]]*(1+$F$3)),"-")</f>
        <v>8530.426485</v>
      </c>
      <c r="I7600" s="5">
        <v>8124.2156999999997</v>
      </c>
      <c r="J7600" s="5">
        <v>6580.6147170000004</v>
      </c>
      <c r="K7600" s="26">
        <v>0.21</v>
      </c>
    </row>
    <row r="7601" spans="1:11">
      <c r="A7601" s="4">
        <v>70032</v>
      </c>
      <c r="B7601" t="s">
        <v>10223</v>
      </c>
      <c r="C7601" s="5">
        <f>IF($F$2=0," - ",Tabla1[[#This Row],[Base Precio de Lista neto]])</f>
        <v>12053.4236</v>
      </c>
      <c r="D7601" s="5">
        <f>IF($F$2=0," - ",Tabla1[[#This Row],[Base Precio de Lista neto]]*(1-$F$2))</f>
        <v>8437.3965200000002</v>
      </c>
      <c r="E7601" s="5">
        <f>IF($F$2=0," - ",Tabla1[[#This Row],[Base para Mejor precio]]*(1-$F$2))</f>
        <v>6834.2911812000002</v>
      </c>
      <c r="F7601" s="4" t="s">
        <v>4</v>
      </c>
      <c r="G7601" s="16" t="s">
        <v>8993</v>
      </c>
      <c r="H7601" s="5">
        <f>IFERROR(IF($F$3=0,"-",Tabla1[[#This Row],[Precio de Cliente neto]]*(1+$F$3)),"-")</f>
        <v>12656.094779999999</v>
      </c>
      <c r="I7601" s="5">
        <v>12053.4236</v>
      </c>
      <c r="J7601" s="5">
        <v>9763.2731160000003</v>
      </c>
      <c r="K7601" s="26">
        <v>0.21</v>
      </c>
    </row>
    <row r="7602" spans="1:11">
      <c r="A7602" s="4">
        <v>70033</v>
      </c>
      <c r="B7602" t="s">
        <v>10224</v>
      </c>
      <c r="C7602" s="5">
        <f>IF($F$2=0," - ",Tabla1[[#This Row],[Base Precio de Lista neto]])</f>
        <v>4207.1395000000002</v>
      </c>
      <c r="D7602" s="5">
        <f>IF($F$2=0," - ",Tabla1[[#This Row],[Base Precio de Lista neto]]*(1-$F$2))</f>
        <v>2944.9976499999998</v>
      </c>
      <c r="E7602" s="5">
        <f>IF($F$2=0," - ",Tabla1[[#This Row],[Base para Mejor precio]]*(1-$F$2))</f>
        <v>2650.4978849999998</v>
      </c>
      <c r="F7602" s="4" t="s">
        <v>4</v>
      </c>
      <c r="G7602" s="16" t="s">
        <v>6131</v>
      </c>
      <c r="H7602" s="5">
        <f>IFERROR(IF($F$3=0,"-",Tabla1[[#This Row],[Precio de Cliente neto]]*(1+$F$3)),"-")</f>
        <v>4417.4964749999999</v>
      </c>
      <c r="I7602" s="5">
        <v>4207.1395000000002</v>
      </c>
      <c r="J7602" s="5">
        <v>3786.4255499999999</v>
      </c>
      <c r="K7602" s="26">
        <v>0.21</v>
      </c>
    </row>
    <row r="7603" spans="1:11">
      <c r="A7603" s="4">
        <v>70034</v>
      </c>
      <c r="B7603" t="s">
        <v>10225</v>
      </c>
      <c r="C7603" s="5">
        <f>IF($F$2=0," - ",Tabla1[[#This Row],[Base Precio de Lista neto]])</f>
        <v>4858.5353999999998</v>
      </c>
      <c r="D7603" s="5">
        <f>IF($F$2=0," - ",Tabla1[[#This Row],[Base Precio de Lista neto]]*(1-$F$2))</f>
        <v>3400.9747799999996</v>
      </c>
      <c r="E7603" s="5">
        <f>IF($F$2=0," - ",Tabla1[[#This Row],[Base para Mejor precio]]*(1-$F$2))</f>
        <v>3060.8773019999994</v>
      </c>
      <c r="F7603" s="4" t="s">
        <v>4</v>
      </c>
      <c r="G7603" s="16" t="s">
        <v>6131</v>
      </c>
      <c r="H7603" s="5">
        <f>IFERROR(IF($F$3=0,"-",Tabla1[[#This Row],[Precio de Cliente neto]]*(1+$F$3)),"-")</f>
        <v>5101.4621699999989</v>
      </c>
      <c r="I7603" s="5">
        <v>4858.5353999999998</v>
      </c>
      <c r="J7603" s="5">
        <v>4372.6818599999997</v>
      </c>
      <c r="K7603" s="26">
        <v>0.21</v>
      </c>
    </row>
    <row r="7604" spans="1:11">
      <c r="A7604" s="4">
        <v>70035</v>
      </c>
      <c r="B7604" t="s">
        <v>10226</v>
      </c>
      <c r="C7604" s="5">
        <f>IF($F$2=0," - ",Tabla1[[#This Row],[Base Precio de Lista neto]])</f>
        <v>4456.9093000000003</v>
      </c>
      <c r="D7604" s="5">
        <f>IF($F$2=0," - ",Tabla1[[#This Row],[Base Precio de Lista neto]]*(1-$F$2))</f>
        <v>3119.8365100000001</v>
      </c>
      <c r="E7604" s="5">
        <f>IF($F$2=0," - ",Tabla1[[#This Row],[Base para Mejor precio]]*(1-$F$2))</f>
        <v>2807.8528590000001</v>
      </c>
      <c r="F7604" s="4" t="s">
        <v>4</v>
      </c>
      <c r="G7604" s="16" t="s">
        <v>6131</v>
      </c>
      <c r="H7604" s="5">
        <f>IFERROR(IF($F$3=0,"-",Tabla1[[#This Row],[Precio de Cliente neto]]*(1+$F$3)),"-")</f>
        <v>4679.7547649999997</v>
      </c>
      <c r="I7604" s="5">
        <v>4456.9093000000003</v>
      </c>
      <c r="J7604" s="5">
        <v>4011.21837</v>
      </c>
      <c r="K7604" s="26">
        <v>0.21</v>
      </c>
    </row>
    <row r="7605" spans="1:11">
      <c r="A7605" s="4">
        <v>70036</v>
      </c>
      <c r="B7605" t="s">
        <v>10227</v>
      </c>
      <c r="C7605" s="5">
        <f>IF($F$2=0," - ",Tabla1[[#This Row],[Base Precio de Lista neto]])</f>
        <v>4946.6805999999997</v>
      </c>
      <c r="D7605" s="5">
        <f>IF($F$2=0," - ",Tabla1[[#This Row],[Base Precio de Lista neto]]*(1-$F$2))</f>
        <v>3462.6764199999998</v>
      </c>
      <c r="E7605" s="5">
        <f>IF($F$2=0," - ",Tabla1[[#This Row],[Base para Mejor precio]]*(1-$F$2))</f>
        <v>3116.4087779999995</v>
      </c>
      <c r="F7605" s="4" t="s">
        <v>4</v>
      </c>
      <c r="G7605" s="16" t="s">
        <v>6131</v>
      </c>
      <c r="H7605" s="5">
        <f>IFERROR(IF($F$3=0,"-",Tabla1[[#This Row],[Precio de Cliente neto]]*(1+$F$3)),"-")</f>
        <v>5194.0146299999997</v>
      </c>
      <c r="I7605" s="5">
        <v>4946.6805999999997</v>
      </c>
      <c r="J7605" s="5">
        <v>4452.0125399999997</v>
      </c>
      <c r="K7605" s="26">
        <v>0.21</v>
      </c>
    </row>
    <row r="7606" spans="1:11">
      <c r="A7606" s="4">
        <v>70041</v>
      </c>
      <c r="B7606" t="s">
        <v>5146</v>
      </c>
      <c r="C7606" s="5">
        <f>IF($F$2=0," - ",Tabla1[[#This Row],[Base Precio de Lista neto]])</f>
        <v>13792.9342</v>
      </c>
      <c r="D7606" s="5">
        <f>IF($F$2=0," - ",Tabla1[[#This Row],[Base Precio de Lista neto]]*(1-$F$2))</f>
        <v>9655.0539399999998</v>
      </c>
      <c r="E7606" s="5">
        <f>IF($F$2=0," - ",Tabla1[[#This Row],[Base para Mejor precio]]*(1-$F$2))</f>
        <v>8689.548546</v>
      </c>
      <c r="F7606" s="4" t="s">
        <v>5</v>
      </c>
      <c r="G7606" s="16" t="s">
        <v>6131</v>
      </c>
      <c r="H7606" s="5">
        <f>IFERROR(IF($F$3=0,"-",Tabla1[[#This Row],[Precio de Cliente neto]]*(1+$F$3)),"-")</f>
        <v>14482.580910000001</v>
      </c>
      <c r="I7606" s="5">
        <v>13792.9342</v>
      </c>
      <c r="J7606" s="5">
        <v>12413.64078</v>
      </c>
      <c r="K7606" s="26">
        <v>0.21</v>
      </c>
    </row>
    <row r="7607" spans="1:11">
      <c r="A7607" s="4">
        <v>70047</v>
      </c>
      <c r="B7607" t="s">
        <v>5147</v>
      </c>
      <c r="C7607" s="5">
        <f>IF($F$2=0," - ",Tabla1[[#This Row],[Base Precio de Lista neto]])</f>
        <v>19718.9166</v>
      </c>
      <c r="D7607" s="5">
        <f>IF($F$2=0," - ",Tabla1[[#This Row],[Base Precio de Lista neto]]*(1-$F$2))</f>
        <v>13803.241619999999</v>
      </c>
      <c r="E7607" s="5">
        <f>IF($F$2=0," - ",Tabla1[[#This Row],[Base para Mejor precio]]*(1-$F$2))</f>
        <v>12422.917457999998</v>
      </c>
      <c r="F7607" s="4" t="s">
        <v>5</v>
      </c>
      <c r="G7607" s="16" t="s">
        <v>6131</v>
      </c>
      <c r="H7607" s="5">
        <f>IFERROR(IF($F$3=0,"-",Tabla1[[#This Row],[Precio de Cliente neto]]*(1+$F$3)),"-")</f>
        <v>20704.862429999997</v>
      </c>
      <c r="I7607" s="5">
        <v>19718.9166</v>
      </c>
      <c r="J7607" s="5">
        <v>17747.024939999999</v>
      </c>
      <c r="K7607" s="26">
        <v>0.21</v>
      </c>
    </row>
    <row r="7608" spans="1:11">
      <c r="A7608" s="4">
        <v>70051</v>
      </c>
      <c r="B7608" t="s">
        <v>5148</v>
      </c>
      <c r="C7608" s="5">
        <f>IF($F$2=0," - ",Tabla1[[#This Row],[Base Precio de Lista neto]])</f>
        <v>7974.7834000000003</v>
      </c>
      <c r="D7608" s="5">
        <f>IF($F$2=0," - ",Tabla1[[#This Row],[Base Precio de Lista neto]]*(1-$F$2))</f>
        <v>5582.3483799999995</v>
      </c>
      <c r="E7608" s="5">
        <f>IF($F$2=0," - ",Tabla1[[#This Row],[Base para Mejor precio]]*(1-$F$2))</f>
        <v>5024.1135419999991</v>
      </c>
      <c r="F7608" s="4" t="s">
        <v>5</v>
      </c>
      <c r="G7608" s="16" t="s">
        <v>6131</v>
      </c>
      <c r="H7608" s="5">
        <f>IFERROR(IF($F$3=0,"-",Tabla1[[#This Row],[Precio de Cliente neto]]*(1+$F$3)),"-")</f>
        <v>8373.5225699999992</v>
      </c>
      <c r="I7608" s="5">
        <v>7974.7834000000003</v>
      </c>
      <c r="J7608" s="5">
        <v>7177.3050599999997</v>
      </c>
      <c r="K7608" s="26">
        <v>0.21</v>
      </c>
    </row>
    <row r="7609" spans="1:11">
      <c r="A7609" s="4">
        <v>70052</v>
      </c>
      <c r="B7609" t="s">
        <v>5149</v>
      </c>
      <c r="C7609" s="5">
        <f>IF($F$2=0," - ",Tabla1[[#This Row],[Base Precio de Lista neto]])</f>
        <v>9917.3384999999998</v>
      </c>
      <c r="D7609" s="5">
        <f>IF($F$2=0," - ",Tabla1[[#This Row],[Base Precio de Lista neto]]*(1-$F$2))</f>
        <v>6942.1369499999992</v>
      </c>
      <c r="E7609" s="5">
        <f>IF($F$2=0," - ",Tabla1[[#This Row],[Base para Mejor precio]]*(1-$F$2))</f>
        <v>6247.9232549999988</v>
      </c>
      <c r="F7609" s="4" t="s">
        <v>5</v>
      </c>
      <c r="G7609" s="16" t="s">
        <v>6131</v>
      </c>
      <c r="H7609" s="5">
        <f>IFERROR(IF($F$3=0,"-",Tabla1[[#This Row],[Precio de Cliente neto]]*(1+$F$3)),"-")</f>
        <v>10413.205424999998</v>
      </c>
      <c r="I7609" s="5">
        <v>9917.3384999999998</v>
      </c>
      <c r="J7609" s="5">
        <v>8925.6046499999993</v>
      </c>
      <c r="K7609" s="26">
        <v>0.21</v>
      </c>
    </row>
    <row r="7610" spans="1:11">
      <c r="A7610" s="4">
        <v>70058</v>
      </c>
      <c r="B7610" t="s">
        <v>5150</v>
      </c>
      <c r="C7610" s="5">
        <f>IF($F$2=0," - ",Tabla1[[#This Row],[Base Precio de Lista neto]])</f>
        <v>5249.7718999999997</v>
      </c>
      <c r="D7610" s="5">
        <f>IF($F$2=0," - ",Tabla1[[#This Row],[Base Precio de Lista neto]]*(1-$F$2))</f>
        <v>3674.8403299999995</v>
      </c>
      <c r="E7610" s="5">
        <f>IF($F$2=0," - ",Tabla1[[#This Row],[Base para Mejor precio]]*(1-$F$2))</f>
        <v>3307.3562969999998</v>
      </c>
      <c r="F7610" s="4" t="s">
        <v>5</v>
      </c>
      <c r="G7610" s="16" t="s">
        <v>6131</v>
      </c>
      <c r="H7610" s="5">
        <f>IFERROR(IF($F$3=0,"-",Tabla1[[#This Row],[Precio de Cliente neto]]*(1+$F$3)),"-")</f>
        <v>5512.2604949999995</v>
      </c>
      <c r="I7610" s="5">
        <v>5249.7718999999997</v>
      </c>
      <c r="J7610" s="5">
        <v>4724.7947100000001</v>
      </c>
      <c r="K7610" s="26">
        <v>0.21</v>
      </c>
    </row>
    <row r="7611" spans="1:11">
      <c r="A7611" s="4">
        <v>70059</v>
      </c>
      <c r="B7611" t="s">
        <v>5151</v>
      </c>
      <c r="C7611" s="5">
        <f>IF($F$2=0," - ",Tabla1[[#This Row],[Base Precio de Lista neto]])</f>
        <v>2471.4299000000001</v>
      </c>
      <c r="D7611" s="5">
        <f>IF($F$2=0," - ",Tabla1[[#This Row],[Base Precio de Lista neto]]*(1-$F$2))</f>
        <v>1730.0009299999999</v>
      </c>
      <c r="E7611" s="5">
        <f>IF($F$2=0," - ",Tabla1[[#This Row],[Base para Mejor precio]]*(1-$F$2))</f>
        <v>1557.0008369999998</v>
      </c>
      <c r="F7611" s="4" t="s">
        <v>5</v>
      </c>
      <c r="G7611" s="16" t="s">
        <v>6131</v>
      </c>
      <c r="H7611" s="5">
        <f>IFERROR(IF($F$3=0,"-",Tabla1[[#This Row],[Precio de Cliente neto]]*(1+$F$3)),"-")</f>
        <v>2595.0013949999998</v>
      </c>
      <c r="I7611" s="5">
        <v>2471.4299000000001</v>
      </c>
      <c r="J7611" s="5">
        <v>2224.2869099999998</v>
      </c>
      <c r="K7611" s="26">
        <v>0.21</v>
      </c>
    </row>
    <row r="7612" spans="1:11">
      <c r="A7612" s="4">
        <v>70060</v>
      </c>
      <c r="B7612" t="s">
        <v>5152</v>
      </c>
      <c r="C7612" s="5">
        <f>IF($F$2=0," - ",Tabla1[[#This Row],[Base Precio de Lista neto]])</f>
        <v>3600.0699</v>
      </c>
      <c r="D7612" s="5">
        <f>IF($F$2=0," - ",Tabla1[[#This Row],[Base Precio de Lista neto]]*(1-$F$2))</f>
        <v>2520.0489299999999</v>
      </c>
      <c r="E7612" s="5">
        <f>IF($F$2=0," - ",Tabla1[[#This Row],[Base para Mejor precio]]*(1-$F$2))</f>
        <v>2268.0440370000001</v>
      </c>
      <c r="F7612" s="4" t="s">
        <v>5</v>
      </c>
      <c r="G7612" s="16" t="s">
        <v>6131</v>
      </c>
      <c r="H7612" s="5">
        <f>IFERROR(IF($F$3=0,"-",Tabla1[[#This Row],[Precio de Cliente neto]]*(1+$F$3)),"-")</f>
        <v>3780.0733949999999</v>
      </c>
      <c r="I7612" s="5">
        <v>3600.0699</v>
      </c>
      <c r="J7612" s="5">
        <v>3240.0629100000001</v>
      </c>
      <c r="K7612" s="26">
        <v>0.21</v>
      </c>
    </row>
    <row r="7613" spans="1:11">
      <c r="A7613" s="4">
        <v>70061</v>
      </c>
      <c r="B7613" t="s">
        <v>5153</v>
      </c>
      <c r="C7613" s="5">
        <f>IF($F$2=0," - ",Tabla1[[#This Row],[Base Precio de Lista neto]])</f>
        <v>7974.5329000000002</v>
      </c>
      <c r="D7613" s="5">
        <f>IF($F$2=0," - ",Tabla1[[#This Row],[Base Precio de Lista neto]]*(1-$F$2))</f>
        <v>5582.1730299999999</v>
      </c>
      <c r="E7613" s="5">
        <f>IF($F$2=0," - ",Tabla1[[#This Row],[Base para Mejor precio]]*(1-$F$2))</f>
        <v>5023.9557269999996</v>
      </c>
      <c r="F7613" s="4" t="s">
        <v>5</v>
      </c>
      <c r="G7613" s="16" t="s">
        <v>6131</v>
      </c>
      <c r="H7613" s="5">
        <f>IFERROR(IF($F$3=0,"-",Tabla1[[#This Row],[Precio de Cliente neto]]*(1+$F$3)),"-")</f>
        <v>8373.2595450000008</v>
      </c>
      <c r="I7613" s="5">
        <v>7974.5329000000002</v>
      </c>
      <c r="J7613" s="5">
        <v>7177.0796099999998</v>
      </c>
      <c r="K7613" s="26">
        <v>0.21</v>
      </c>
    </row>
    <row r="7614" spans="1:11">
      <c r="A7614" s="4">
        <v>70062</v>
      </c>
      <c r="B7614" t="s">
        <v>5154</v>
      </c>
      <c r="C7614" s="5">
        <f>IF($F$2=0," - ",Tabla1[[#This Row],[Base Precio de Lista neto]])</f>
        <v>9248.7620000000006</v>
      </c>
      <c r="D7614" s="5">
        <f>IF($F$2=0," - ",Tabla1[[#This Row],[Base Precio de Lista neto]]*(1-$F$2))</f>
        <v>6474.1333999999997</v>
      </c>
      <c r="E7614" s="5">
        <f>IF($F$2=0," - ",Tabla1[[#This Row],[Base para Mejor precio]]*(1-$F$2))</f>
        <v>5826.7200599999996</v>
      </c>
      <c r="F7614" s="4" t="s">
        <v>5</v>
      </c>
      <c r="G7614" s="16" t="s">
        <v>6131</v>
      </c>
      <c r="H7614" s="5">
        <f>IFERROR(IF($F$3=0,"-",Tabla1[[#This Row],[Precio de Cliente neto]]*(1+$F$3)),"-")</f>
        <v>9711.2001</v>
      </c>
      <c r="I7614" s="5">
        <v>9248.7620000000006</v>
      </c>
      <c r="J7614" s="5">
        <v>8323.8858</v>
      </c>
      <c r="K7614" s="26">
        <v>0.21</v>
      </c>
    </row>
    <row r="7615" spans="1:11">
      <c r="A7615" s="4">
        <v>70063</v>
      </c>
      <c r="B7615" t="s">
        <v>5155</v>
      </c>
      <c r="C7615" s="5">
        <f>IF($F$2=0," - ",Tabla1[[#This Row],[Base Precio de Lista neto]])</f>
        <v>13264.5062</v>
      </c>
      <c r="D7615" s="5">
        <f>IF($F$2=0," - ",Tabla1[[#This Row],[Base Precio de Lista neto]]*(1-$F$2))</f>
        <v>9285.1543399999991</v>
      </c>
      <c r="E7615" s="5">
        <f>IF($F$2=0," - ",Tabla1[[#This Row],[Base para Mejor precio]]*(1-$F$2))</f>
        <v>8356.6389060000001</v>
      </c>
      <c r="F7615" s="4" t="s">
        <v>5</v>
      </c>
      <c r="G7615" s="16" t="s">
        <v>6131</v>
      </c>
      <c r="H7615" s="5">
        <f>IFERROR(IF($F$3=0,"-",Tabla1[[#This Row],[Precio de Cliente neto]]*(1+$F$3)),"-")</f>
        <v>13927.731509999998</v>
      </c>
      <c r="I7615" s="5">
        <v>13264.5062</v>
      </c>
      <c r="J7615" s="5">
        <v>11938.05558</v>
      </c>
      <c r="K7615" s="26">
        <v>0.21</v>
      </c>
    </row>
    <row r="7616" spans="1:11">
      <c r="A7616" s="4">
        <v>70064</v>
      </c>
      <c r="B7616" t="s">
        <v>5156</v>
      </c>
      <c r="C7616" s="5">
        <f>IF($F$2=0," - ",Tabla1[[#This Row],[Base Precio de Lista neto]])</f>
        <v>26323.616000000002</v>
      </c>
      <c r="D7616" s="5">
        <f>IF($F$2=0," - ",Tabla1[[#This Row],[Base Precio de Lista neto]]*(1-$F$2))</f>
        <v>18426.531200000001</v>
      </c>
      <c r="E7616" s="5">
        <f>IF($F$2=0," - ",Tabla1[[#This Row],[Base para Mejor precio]]*(1-$F$2))</f>
        <v>16583.878079999999</v>
      </c>
      <c r="F7616" s="4" t="s">
        <v>5</v>
      </c>
      <c r="G7616" s="16" t="s">
        <v>6131</v>
      </c>
      <c r="H7616" s="5">
        <f>IFERROR(IF($F$3=0,"-",Tabla1[[#This Row],[Precio de Cliente neto]]*(1+$F$3)),"-")</f>
        <v>27639.796800000004</v>
      </c>
      <c r="I7616" s="5">
        <v>26323.616000000002</v>
      </c>
      <c r="J7616" s="5">
        <v>23691.254400000002</v>
      </c>
      <c r="K7616" s="26">
        <v>0.21</v>
      </c>
    </row>
    <row r="7617" spans="1:11">
      <c r="A7617" s="4">
        <v>70065</v>
      </c>
      <c r="B7617" t="s">
        <v>5157</v>
      </c>
      <c r="C7617" s="5">
        <f>IF($F$2=0," - ",Tabla1[[#This Row],[Base Precio de Lista neto]])</f>
        <v>22449.604299999999</v>
      </c>
      <c r="D7617" s="5">
        <f>IF($F$2=0," - ",Tabla1[[#This Row],[Base Precio de Lista neto]]*(1-$F$2))</f>
        <v>15714.723009999998</v>
      </c>
      <c r="E7617" s="5">
        <f>IF($F$2=0," - ",Tabla1[[#This Row],[Base para Mejor precio]]*(1-$F$2))</f>
        <v>14143.250709</v>
      </c>
      <c r="F7617" s="4" t="s">
        <v>5</v>
      </c>
      <c r="G7617" s="16" t="s">
        <v>6131</v>
      </c>
      <c r="H7617" s="5">
        <f>IFERROR(IF($F$3=0,"-",Tabla1[[#This Row],[Precio de Cliente neto]]*(1+$F$3)),"-")</f>
        <v>23572.084514999995</v>
      </c>
      <c r="I7617" s="5">
        <v>22449.604299999999</v>
      </c>
      <c r="J7617" s="5">
        <v>20204.64387</v>
      </c>
      <c r="K7617" s="26">
        <v>0.21</v>
      </c>
    </row>
    <row r="7618" spans="1:11">
      <c r="A7618" s="4">
        <v>70066</v>
      </c>
      <c r="B7618" t="s">
        <v>5158</v>
      </c>
      <c r="C7618" s="5">
        <f>IF($F$2=0," - ",Tabla1[[#This Row],[Base Precio de Lista neto]])</f>
        <v>44892.865599999997</v>
      </c>
      <c r="D7618" s="5">
        <f>IF($F$2=0," - ",Tabla1[[#This Row],[Base Precio de Lista neto]]*(1-$F$2))</f>
        <v>31425.005919999996</v>
      </c>
      <c r="E7618" s="5">
        <f>IF($F$2=0," - ",Tabla1[[#This Row],[Base para Mejor precio]]*(1-$F$2))</f>
        <v>28282.505327999996</v>
      </c>
      <c r="F7618" s="4" t="s">
        <v>5</v>
      </c>
      <c r="G7618" s="16" t="s">
        <v>6131</v>
      </c>
      <c r="H7618" s="5">
        <f>IFERROR(IF($F$3=0,"-",Tabla1[[#This Row],[Precio de Cliente neto]]*(1+$F$3)),"-")</f>
        <v>47137.508879999994</v>
      </c>
      <c r="I7618" s="5">
        <v>44892.865599999997</v>
      </c>
      <c r="J7618" s="5">
        <v>40403.579039999997</v>
      </c>
      <c r="K7618" s="26">
        <v>0.21</v>
      </c>
    </row>
    <row r="7619" spans="1:11">
      <c r="A7619" s="4">
        <v>70067</v>
      </c>
      <c r="B7619" t="s">
        <v>5159</v>
      </c>
      <c r="C7619" s="5">
        <f>IF($F$2=0," - ",Tabla1[[#This Row],[Base Precio de Lista neto]])</f>
        <v>5726.1768000000002</v>
      </c>
      <c r="D7619" s="5">
        <f>IF($F$2=0," - ",Tabla1[[#This Row],[Base Precio de Lista neto]]*(1-$F$2))</f>
        <v>4008.3237599999998</v>
      </c>
      <c r="E7619" s="5">
        <f>IF($F$2=0," - ",Tabla1[[#This Row],[Base para Mejor precio]]*(1-$F$2))</f>
        <v>3607.4913839999995</v>
      </c>
      <c r="F7619" s="4" t="s">
        <v>5</v>
      </c>
      <c r="G7619" s="16" t="s">
        <v>6131</v>
      </c>
      <c r="H7619" s="5">
        <f>IFERROR(IF($F$3=0,"-",Tabla1[[#This Row],[Precio de Cliente neto]]*(1+$F$3)),"-")</f>
        <v>6012.4856399999999</v>
      </c>
      <c r="I7619" s="5">
        <v>5726.1768000000002</v>
      </c>
      <c r="J7619" s="5">
        <v>5153.5591199999999</v>
      </c>
      <c r="K7619" s="26">
        <v>0.21</v>
      </c>
    </row>
    <row r="7620" spans="1:11">
      <c r="A7620" s="4">
        <v>70068</v>
      </c>
      <c r="B7620" t="s">
        <v>5160</v>
      </c>
      <c r="C7620" s="5">
        <f>IF($F$2=0," - ",Tabla1[[#This Row],[Base Precio de Lista neto]])</f>
        <v>6795.7713999999996</v>
      </c>
      <c r="D7620" s="5">
        <f>IF($F$2=0," - ",Tabla1[[#This Row],[Base Precio de Lista neto]]*(1-$F$2))</f>
        <v>4757.0399799999996</v>
      </c>
      <c r="E7620" s="5">
        <f>IF($F$2=0," - ",Tabla1[[#This Row],[Base para Mejor precio]]*(1-$F$2))</f>
        <v>4281.3359819999996</v>
      </c>
      <c r="F7620" s="4" t="s">
        <v>5</v>
      </c>
      <c r="G7620" s="16" t="s">
        <v>6131</v>
      </c>
      <c r="H7620" s="5">
        <f>IFERROR(IF($F$3=0,"-",Tabla1[[#This Row],[Precio de Cliente neto]]*(1+$F$3)),"-")</f>
        <v>7135.5599699999993</v>
      </c>
      <c r="I7620" s="5">
        <v>6795.7713999999996</v>
      </c>
      <c r="J7620" s="5">
        <v>6116.1942600000002</v>
      </c>
      <c r="K7620" s="26">
        <v>0.21</v>
      </c>
    </row>
    <row r="7621" spans="1:11">
      <c r="A7621" s="4">
        <v>70069</v>
      </c>
      <c r="B7621" t="s">
        <v>5161</v>
      </c>
      <c r="C7621" s="5">
        <f>IF($F$2=0," - ",Tabla1[[#This Row],[Base Precio de Lista neto]])</f>
        <v>71795.284</v>
      </c>
      <c r="D7621" s="5">
        <f>IF($F$2=0," - ",Tabla1[[#This Row],[Base Precio de Lista neto]]*(1-$F$2))</f>
        <v>50256.698799999998</v>
      </c>
      <c r="E7621" s="5">
        <f>IF($F$2=0," - ",Tabla1[[#This Row],[Base para Mejor precio]]*(1-$F$2))</f>
        <v>45231.028919999997</v>
      </c>
      <c r="F7621" s="4" t="s">
        <v>5</v>
      </c>
      <c r="G7621" s="16" t="s">
        <v>6131</v>
      </c>
      <c r="H7621" s="5">
        <f>IFERROR(IF($F$3=0,"-",Tabla1[[#This Row],[Precio de Cliente neto]]*(1+$F$3)),"-")</f>
        <v>75385.04819999999</v>
      </c>
      <c r="I7621" s="5">
        <v>71795.284</v>
      </c>
      <c r="J7621" s="5">
        <v>64615.755599999997</v>
      </c>
      <c r="K7621" s="26">
        <v>0.21</v>
      </c>
    </row>
    <row r="7622" spans="1:11">
      <c r="A7622" s="4">
        <v>70110</v>
      </c>
      <c r="B7622" t="s">
        <v>10228</v>
      </c>
      <c r="C7622" s="5">
        <f>IF($F$2=0," - ",Tabla1[[#This Row],[Base Precio de Lista neto]])</f>
        <v>1799.7573</v>
      </c>
      <c r="D7622" s="5">
        <f>IF($F$2=0," - ",Tabla1[[#This Row],[Base Precio de Lista neto]]*(1-$F$2))</f>
        <v>1259.8301099999999</v>
      </c>
      <c r="E7622" s="5">
        <f>IF($F$2=0," - ",Tabla1[[#This Row],[Base para Mejor precio]]*(1-$F$2))</f>
        <v>1133.8470990000001</v>
      </c>
      <c r="F7622" s="4" t="s">
        <v>6</v>
      </c>
      <c r="G7622" s="16" t="s">
        <v>6131</v>
      </c>
      <c r="H7622" s="5">
        <f>IFERROR(IF($F$3=0,"-",Tabla1[[#This Row],[Precio de Cliente neto]]*(1+$F$3)),"-")</f>
        <v>1889.7451649999998</v>
      </c>
      <c r="I7622" s="5">
        <v>1799.7573</v>
      </c>
      <c r="J7622" s="5">
        <v>1619.7815700000001</v>
      </c>
      <c r="K7622" s="26">
        <v>0.21</v>
      </c>
    </row>
    <row r="7623" spans="1:11">
      <c r="A7623" s="4">
        <v>70111</v>
      </c>
      <c r="B7623" t="s">
        <v>10229</v>
      </c>
      <c r="C7623" s="5">
        <f>IF($F$2=0," - ",Tabla1[[#This Row],[Base Precio de Lista neto]])</f>
        <v>1822.8313000000001</v>
      </c>
      <c r="D7623" s="5">
        <f>IF($F$2=0," - ",Tabla1[[#This Row],[Base Precio de Lista neto]]*(1-$F$2))</f>
        <v>1275.98191</v>
      </c>
      <c r="E7623" s="5">
        <f>IF($F$2=0," - ",Tabla1[[#This Row],[Base para Mejor precio]]*(1-$F$2))</f>
        <v>1148.3837189999999</v>
      </c>
      <c r="F7623" s="4" t="s">
        <v>6</v>
      </c>
      <c r="G7623" s="16" t="s">
        <v>6131</v>
      </c>
      <c r="H7623" s="5">
        <f>IFERROR(IF($F$3=0,"-",Tabla1[[#This Row],[Precio de Cliente neto]]*(1+$F$3)),"-")</f>
        <v>1913.972865</v>
      </c>
      <c r="I7623" s="5">
        <v>1822.8313000000001</v>
      </c>
      <c r="J7623" s="5">
        <v>1640.54817</v>
      </c>
      <c r="K7623" s="26">
        <v>0.21</v>
      </c>
    </row>
    <row r="7624" spans="1:11">
      <c r="A7624" s="4">
        <v>70112</v>
      </c>
      <c r="B7624" t="s">
        <v>10230</v>
      </c>
      <c r="C7624" s="5">
        <f>IF($F$2=0," - ",Tabla1[[#This Row],[Base Precio de Lista neto]])</f>
        <v>1822.8313000000001</v>
      </c>
      <c r="D7624" s="5">
        <f>IF($F$2=0," - ",Tabla1[[#This Row],[Base Precio de Lista neto]]*(1-$F$2))</f>
        <v>1275.98191</v>
      </c>
      <c r="E7624" s="5">
        <f>IF($F$2=0," - ",Tabla1[[#This Row],[Base para Mejor precio]]*(1-$F$2))</f>
        <v>1148.3837189999999</v>
      </c>
      <c r="F7624" s="4" t="s">
        <v>6</v>
      </c>
      <c r="G7624" s="16" t="s">
        <v>6131</v>
      </c>
      <c r="H7624" s="5">
        <f>IFERROR(IF($F$3=0,"-",Tabla1[[#This Row],[Precio de Cliente neto]]*(1+$F$3)),"-")</f>
        <v>1913.972865</v>
      </c>
      <c r="I7624" s="5">
        <v>1822.8313000000001</v>
      </c>
      <c r="J7624" s="5">
        <v>1640.54817</v>
      </c>
      <c r="K7624" s="26">
        <v>0.21</v>
      </c>
    </row>
    <row r="7625" spans="1:11">
      <c r="A7625" s="4">
        <v>70113</v>
      </c>
      <c r="B7625" t="s">
        <v>10231</v>
      </c>
      <c r="C7625" s="5">
        <f>IF($F$2=0," - ",Tabla1[[#This Row],[Base Precio de Lista neto]])</f>
        <v>1961.2737999999999</v>
      </c>
      <c r="D7625" s="5">
        <f>IF($F$2=0," - ",Tabla1[[#This Row],[Base Precio de Lista neto]]*(1-$F$2))</f>
        <v>1372.8916599999998</v>
      </c>
      <c r="E7625" s="5">
        <f>IF($F$2=0," - ",Tabla1[[#This Row],[Base para Mejor precio]]*(1-$F$2))</f>
        <v>1235.602494</v>
      </c>
      <c r="F7625" s="4" t="s">
        <v>6</v>
      </c>
      <c r="G7625" s="16" t="s">
        <v>6131</v>
      </c>
      <c r="H7625" s="5">
        <f>IFERROR(IF($F$3=0,"-",Tabla1[[#This Row],[Precio de Cliente neto]]*(1+$F$3)),"-")</f>
        <v>2059.3374899999999</v>
      </c>
      <c r="I7625" s="5">
        <v>1961.2737999999999</v>
      </c>
      <c r="J7625" s="5">
        <v>1765.14642</v>
      </c>
      <c r="K7625" s="26">
        <v>0.21</v>
      </c>
    </row>
    <row r="7626" spans="1:11">
      <c r="A7626" s="4">
        <v>70114</v>
      </c>
      <c r="B7626" t="s">
        <v>10232</v>
      </c>
      <c r="C7626" s="5">
        <f>IF($F$2=0," - ",Tabla1[[#This Row],[Base Precio de Lista neto]])</f>
        <v>1961.2737999999999</v>
      </c>
      <c r="D7626" s="5">
        <f>IF($F$2=0," - ",Tabla1[[#This Row],[Base Precio de Lista neto]]*(1-$F$2))</f>
        <v>1372.8916599999998</v>
      </c>
      <c r="E7626" s="5">
        <f>IF($F$2=0," - ",Tabla1[[#This Row],[Base para Mejor precio]]*(1-$F$2))</f>
        <v>1235.602494</v>
      </c>
      <c r="F7626" s="4" t="s">
        <v>6</v>
      </c>
      <c r="G7626" s="16" t="s">
        <v>6131</v>
      </c>
      <c r="H7626" s="5">
        <f>IFERROR(IF($F$3=0,"-",Tabla1[[#This Row],[Precio de Cliente neto]]*(1+$F$3)),"-")</f>
        <v>2059.3374899999999</v>
      </c>
      <c r="I7626" s="5">
        <v>1961.2737999999999</v>
      </c>
      <c r="J7626" s="5">
        <v>1765.14642</v>
      </c>
      <c r="K7626" s="26">
        <v>0.21</v>
      </c>
    </row>
    <row r="7627" spans="1:11">
      <c r="A7627" s="4">
        <v>70115</v>
      </c>
      <c r="B7627" t="s">
        <v>10233</v>
      </c>
      <c r="C7627" s="5">
        <f>IF($F$2=0," - ",Tabla1[[#This Row],[Base Precio de Lista neto]])</f>
        <v>1961.2737999999999</v>
      </c>
      <c r="D7627" s="5">
        <f>IF($F$2=0," - ",Tabla1[[#This Row],[Base Precio de Lista neto]]*(1-$F$2))</f>
        <v>1372.8916599999998</v>
      </c>
      <c r="E7627" s="5">
        <f>IF($F$2=0," - ",Tabla1[[#This Row],[Base para Mejor precio]]*(1-$F$2))</f>
        <v>1235.602494</v>
      </c>
      <c r="F7627" s="4" t="s">
        <v>6</v>
      </c>
      <c r="G7627" s="16" t="s">
        <v>6131</v>
      </c>
      <c r="H7627" s="5">
        <f>IFERROR(IF($F$3=0,"-",Tabla1[[#This Row],[Precio de Cliente neto]]*(1+$F$3)),"-")</f>
        <v>2059.3374899999999</v>
      </c>
      <c r="I7627" s="5">
        <v>1961.2737999999999</v>
      </c>
      <c r="J7627" s="5">
        <v>1765.14642</v>
      </c>
      <c r="K7627" s="26">
        <v>0.21</v>
      </c>
    </row>
    <row r="7628" spans="1:11">
      <c r="A7628" s="4">
        <v>70116</v>
      </c>
      <c r="B7628" t="s">
        <v>10234</v>
      </c>
      <c r="C7628" s="5">
        <f>IF($F$2=0," - ",Tabla1[[#This Row],[Base Precio de Lista neto]])</f>
        <v>2187.3969999999999</v>
      </c>
      <c r="D7628" s="5">
        <f>IF($F$2=0," - ",Tabla1[[#This Row],[Base Precio de Lista neto]]*(1-$F$2))</f>
        <v>1531.1778999999999</v>
      </c>
      <c r="E7628" s="5">
        <f>IF($F$2=0," - ",Tabla1[[#This Row],[Base para Mejor precio]]*(1-$F$2))</f>
        <v>1378.0601099999999</v>
      </c>
      <c r="F7628" s="4" t="s">
        <v>4</v>
      </c>
      <c r="G7628" s="16" t="s">
        <v>6131</v>
      </c>
      <c r="H7628" s="5">
        <f>IFERROR(IF($F$3=0,"-",Tabla1[[#This Row],[Precio de Cliente neto]]*(1+$F$3)),"-")</f>
        <v>2296.76685</v>
      </c>
      <c r="I7628" s="5">
        <v>2187.3969999999999</v>
      </c>
      <c r="J7628" s="5">
        <v>1968.6573000000001</v>
      </c>
      <c r="K7628" s="26">
        <v>0.21</v>
      </c>
    </row>
    <row r="7629" spans="1:11">
      <c r="A7629" s="4">
        <v>70117</v>
      </c>
      <c r="B7629" t="s">
        <v>10235</v>
      </c>
      <c r="C7629" s="5">
        <f>IF($F$2=0," - ",Tabla1[[#This Row],[Base Precio de Lista neto]])</f>
        <v>2187.3969999999999</v>
      </c>
      <c r="D7629" s="5">
        <f>IF($F$2=0," - ",Tabla1[[#This Row],[Base Precio de Lista neto]]*(1-$F$2))</f>
        <v>1531.1778999999999</v>
      </c>
      <c r="E7629" s="5">
        <f>IF($F$2=0," - ",Tabla1[[#This Row],[Base para Mejor precio]]*(1-$F$2))</f>
        <v>1378.0601099999999</v>
      </c>
      <c r="F7629" s="4" t="s">
        <v>4</v>
      </c>
      <c r="G7629" s="16" t="s">
        <v>6131</v>
      </c>
      <c r="H7629" s="5">
        <f>IFERROR(IF($F$3=0,"-",Tabla1[[#This Row],[Precio de Cliente neto]]*(1+$F$3)),"-")</f>
        <v>2296.76685</v>
      </c>
      <c r="I7629" s="5">
        <v>2187.3969999999999</v>
      </c>
      <c r="J7629" s="5">
        <v>1968.6573000000001</v>
      </c>
      <c r="K7629" s="26">
        <v>0.21</v>
      </c>
    </row>
    <row r="7630" spans="1:11">
      <c r="A7630" s="4">
        <v>70118</v>
      </c>
      <c r="B7630" t="s">
        <v>10236</v>
      </c>
      <c r="C7630" s="5">
        <f>IF($F$2=0," - ",Tabla1[[#This Row],[Base Precio de Lista neto]])</f>
        <v>3036.5133999999998</v>
      </c>
      <c r="D7630" s="5">
        <f>IF($F$2=0," - ",Tabla1[[#This Row],[Base Precio de Lista neto]]*(1-$F$2))</f>
        <v>2125.5593799999997</v>
      </c>
      <c r="E7630" s="5">
        <f>IF($F$2=0," - ",Tabla1[[#This Row],[Base para Mejor precio]]*(1-$F$2))</f>
        <v>1913.0034419999997</v>
      </c>
      <c r="F7630" s="4" t="s">
        <v>4</v>
      </c>
      <c r="G7630" s="16" t="s">
        <v>6131</v>
      </c>
      <c r="H7630" s="5">
        <f>IFERROR(IF($F$3=0,"-",Tabla1[[#This Row],[Precio de Cliente neto]]*(1+$F$3)),"-")</f>
        <v>3188.3390699999995</v>
      </c>
      <c r="I7630" s="5">
        <v>3036.5133999999998</v>
      </c>
      <c r="J7630" s="5">
        <v>2732.8620599999999</v>
      </c>
      <c r="K7630" s="26">
        <v>0.21</v>
      </c>
    </row>
    <row r="7631" spans="1:11">
      <c r="A7631" s="4">
        <v>70119</v>
      </c>
      <c r="B7631" t="s">
        <v>10237</v>
      </c>
      <c r="C7631" s="5">
        <f>IF($F$2=0," - ",Tabla1[[#This Row],[Base Precio de Lista neto]])</f>
        <v>3036.5133999999998</v>
      </c>
      <c r="D7631" s="5">
        <f>IF($F$2=0," - ",Tabla1[[#This Row],[Base Precio de Lista neto]]*(1-$F$2))</f>
        <v>2125.5593799999997</v>
      </c>
      <c r="E7631" s="5">
        <f>IF($F$2=0," - ",Tabla1[[#This Row],[Base para Mejor precio]]*(1-$F$2))</f>
        <v>1913.0034419999997</v>
      </c>
      <c r="F7631" s="4" t="s">
        <v>4</v>
      </c>
      <c r="G7631" s="16" t="s">
        <v>6131</v>
      </c>
      <c r="H7631" s="5">
        <f>IFERROR(IF($F$3=0,"-",Tabla1[[#This Row],[Precio de Cliente neto]]*(1+$F$3)),"-")</f>
        <v>3188.3390699999995</v>
      </c>
      <c r="I7631" s="5">
        <v>3036.5133999999998</v>
      </c>
      <c r="J7631" s="5">
        <v>2732.8620599999999</v>
      </c>
      <c r="K7631" s="26">
        <v>0.21</v>
      </c>
    </row>
    <row r="7632" spans="1:11">
      <c r="A7632" s="4">
        <v>70120</v>
      </c>
      <c r="B7632" t="s">
        <v>10238</v>
      </c>
      <c r="C7632" s="5">
        <f>IF($F$2=0," - ",Tabla1[[#This Row],[Base Precio de Lista neto]])</f>
        <v>3036.5133999999998</v>
      </c>
      <c r="D7632" s="5">
        <f>IF($F$2=0," - ",Tabla1[[#This Row],[Base Precio de Lista neto]]*(1-$F$2))</f>
        <v>2125.5593799999997</v>
      </c>
      <c r="E7632" s="5">
        <f>IF($F$2=0," - ",Tabla1[[#This Row],[Base para Mejor precio]]*(1-$F$2))</f>
        <v>1913.0034419999997</v>
      </c>
      <c r="F7632" s="4" t="s">
        <v>4</v>
      </c>
      <c r="G7632" s="16" t="s">
        <v>6131</v>
      </c>
      <c r="H7632" s="5">
        <f>IFERROR(IF($F$3=0,"-",Tabla1[[#This Row],[Precio de Cliente neto]]*(1+$F$3)),"-")</f>
        <v>3188.3390699999995</v>
      </c>
      <c r="I7632" s="5">
        <v>3036.5133999999998</v>
      </c>
      <c r="J7632" s="5">
        <v>2732.8620599999999</v>
      </c>
      <c r="K7632" s="26">
        <v>0.21</v>
      </c>
    </row>
    <row r="7633" spans="1:11">
      <c r="A7633" s="4">
        <v>70121</v>
      </c>
      <c r="B7633" t="s">
        <v>10239</v>
      </c>
      <c r="C7633" s="5">
        <f>IF($F$2=0," - ",Tabla1[[#This Row],[Base Precio de Lista neto]])</f>
        <v>2422.7501000000002</v>
      </c>
      <c r="D7633" s="5">
        <f>IF($F$2=0," - ",Tabla1[[#This Row],[Base Precio de Lista neto]]*(1-$F$2))</f>
        <v>1695.92507</v>
      </c>
      <c r="E7633" s="5">
        <f>IF($F$2=0," - ",Tabla1[[#This Row],[Base para Mejor precio]]*(1-$F$2))</f>
        <v>1526.3325629999999</v>
      </c>
      <c r="F7633" s="4" t="s">
        <v>4</v>
      </c>
      <c r="G7633" s="16" t="s">
        <v>6131</v>
      </c>
      <c r="H7633" s="5">
        <f>IFERROR(IF($F$3=0,"-",Tabla1[[#This Row],[Precio de Cliente neto]]*(1+$F$3)),"-")</f>
        <v>2543.8876049999999</v>
      </c>
      <c r="I7633" s="5">
        <v>2422.7501000000002</v>
      </c>
      <c r="J7633" s="5">
        <v>2180.4750899999999</v>
      </c>
      <c r="K7633" s="26">
        <v>0.21</v>
      </c>
    </row>
    <row r="7634" spans="1:11">
      <c r="A7634" s="4">
        <v>70122</v>
      </c>
      <c r="B7634" t="s">
        <v>10240</v>
      </c>
      <c r="C7634" s="5">
        <f>IF($F$2=0," - ",Tabla1[[#This Row],[Base Precio de Lista neto]])</f>
        <v>2422.7501000000002</v>
      </c>
      <c r="D7634" s="5">
        <f>IF($F$2=0," - ",Tabla1[[#This Row],[Base Precio de Lista neto]]*(1-$F$2))</f>
        <v>1695.92507</v>
      </c>
      <c r="E7634" s="5">
        <f>IF($F$2=0," - ",Tabla1[[#This Row],[Base para Mejor precio]]*(1-$F$2))</f>
        <v>1526.3325629999999</v>
      </c>
      <c r="F7634" s="4" t="s">
        <v>4</v>
      </c>
      <c r="G7634" s="16" t="s">
        <v>6131</v>
      </c>
      <c r="H7634" s="5">
        <f>IFERROR(IF($F$3=0,"-",Tabla1[[#This Row],[Precio de Cliente neto]]*(1+$F$3)),"-")</f>
        <v>2543.8876049999999</v>
      </c>
      <c r="I7634" s="5">
        <v>2422.7501000000002</v>
      </c>
      <c r="J7634" s="5">
        <v>2180.4750899999999</v>
      </c>
      <c r="K7634" s="26">
        <v>0.21</v>
      </c>
    </row>
    <row r="7635" spans="1:11">
      <c r="A7635" s="4">
        <v>70123</v>
      </c>
      <c r="B7635" t="s">
        <v>10241</v>
      </c>
      <c r="C7635" s="5">
        <f>IF($F$2=0," - ",Tabla1[[#This Row],[Base Precio de Lista neto]])</f>
        <v>1559.79</v>
      </c>
      <c r="D7635" s="5">
        <f>IF($F$2=0," - ",Tabla1[[#This Row],[Base Precio de Lista neto]]*(1-$F$2))</f>
        <v>1091.8529999999998</v>
      </c>
      <c r="E7635" s="5">
        <f>IF($F$2=0," - ",Tabla1[[#This Row],[Base para Mejor precio]]*(1-$F$2))</f>
        <v>982.66769999999985</v>
      </c>
      <c r="F7635" s="4" t="s">
        <v>4</v>
      </c>
      <c r="G7635" s="16" t="s">
        <v>6131</v>
      </c>
      <c r="H7635" s="5">
        <f>IFERROR(IF($F$3=0,"-",Tabla1[[#This Row],[Precio de Cliente neto]]*(1+$F$3)),"-")</f>
        <v>1637.7794999999996</v>
      </c>
      <c r="I7635" s="5">
        <v>1559.79</v>
      </c>
      <c r="J7635" s="5">
        <v>1403.8109999999999</v>
      </c>
      <c r="K7635" s="26">
        <v>0.21</v>
      </c>
    </row>
    <row r="7636" spans="1:11">
      <c r="A7636" s="4">
        <v>70124</v>
      </c>
      <c r="B7636" t="s">
        <v>10242</v>
      </c>
      <c r="C7636" s="5">
        <f>IF($F$2=0," - ",Tabla1[[#This Row],[Base Precio de Lista neto]])</f>
        <v>996.78840000000002</v>
      </c>
      <c r="D7636" s="5">
        <f>IF($F$2=0," - ",Tabla1[[#This Row],[Base Precio de Lista neto]]*(1-$F$2))</f>
        <v>697.75188000000003</v>
      </c>
      <c r="E7636" s="5">
        <f>IF($F$2=0," - ",Tabla1[[#This Row],[Base para Mejor precio]]*(1-$F$2))</f>
        <v>627.97669199999996</v>
      </c>
      <c r="F7636" s="4" t="s">
        <v>4</v>
      </c>
      <c r="G7636" s="16" t="s">
        <v>6131</v>
      </c>
      <c r="H7636" s="5">
        <f>IFERROR(IF($F$3=0,"-",Tabla1[[#This Row],[Precio de Cliente neto]]*(1+$F$3)),"-")</f>
        <v>1046.6278200000002</v>
      </c>
      <c r="I7636" s="5">
        <v>996.78840000000002</v>
      </c>
      <c r="J7636" s="5">
        <v>897.10955999999999</v>
      </c>
      <c r="K7636" s="26">
        <v>0.21</v>
      </c>
    </row>
    <row r="7637" spans="1:11">
      <c r="A7637" s="4">
        <v>70125</v>
      </c>
      <c r="B7637" t="s">
        <v>10243</v>
      </c>
      <c r="C7637" s="5">
        <f>IF($F$2=0," - ",Tabla1[[#This Row],[Base Precio de Lista neto]])</f>
        <v>1245.9857</v>
      </c>
      <c r="D7637" s="5">
        <f>IF($F$2=0," - ",Tabla1[[#This Row],[Base Precio de Lista neto]]*(1-$F$2))</f>
        <v>872.18998999999997</v>
      </c>
      <c r="E7637" s="5">
        <f>IF($F$2=0," - ",Tabla1[[#This Row],[Base para Mejor precio]]*(1-$F$2))</f>
        <v>784.97099100000003</v>
      </c>
      <c r="F7637" s="4" t="s">
        <v>4</v>
      </c>
      <c r="G7637" s="16" t="s">
        <v>6131</v>
      </c>
      <c r="H7637" s="5">
        <f>IFERROR(IF($F$3=0,"-",Tabla1[[#This Row],[Precio de Cliente neto]]*(1+$F$3)),"-")</f>
        <v>1308.284985</v>
      </c>
      <c r="I7637" s="5">
        <v>1245.9857</v>
      </c>
      <c r="J7637" s="5">
        <v>1121.3871300000001</v>
      </c>
      <c r="K7637" s="26">
        <v>0.21</v>
      </c>
    </row>
    <row r="7638" spans="1:11">
      <c r="A7638" s="4">
        <v>70142</v>
      </c>
      <c r="B7638" t="s">
        <v>5162</v>
      </c>
      <c r="C7638" s="5">
        <f>IF($F$2=0," - ",Tabla1[[#This Row],[Base Precio de Lista neto]])</f>
        <v>1877.6129000000001</v>
      </c>
      <c r="D7638" s="5">
        <f>IF($F$2=0," - ",Tabla1[[#This Row],[Base Precio de Lista neto]]*(1-$F$2))</f>
        <v>1314.3290299999999</v>
      </c>
      <c r="E7638" s="5">
        <f>IF($F$2=0," - ",Tabla1[[#This Row],[Base para Mejor precio]]*(1-$F$2))</f>
        <v>1182.896127</v>
      </c>
      <c r="F7638" s="4" t="s">
        <v>6</v>
      </c>
      <c r="G7638" s="16" t="s">
        <v>6131</v>
      </c>
      <c r="H7638" s="5">
        <f>IFERROR(IF($F$3=0,"-",Tabla1[[#This Row],[Precio de Cliente neto]]*(1+$F$3)),"-")</f>
        <v>1971.4935449999998</v>
      </c>
      <c r="I7638" s="5">
        <v>1877.6129000000001</v>
      </c>
      <c r="J7638" s="5">
        <v>1689.8516099999999</v>
      </c>
      <c r="K7638" s="26">
        <v>0.21</v>
      </c>
    </row>
    <row r="7639" spans="1:11">
      <c r="A7639" s="4">
        <v>70143</v>
      </c>
      <c r="B7639" t="s">
        <v>5163</v>
      </c>
      <c r="C7639" s="5">
        <f>IF($F$2=0," - ",Tabla1[[#This Row],[Base Precio de Lista neto]])</f>
        <v>1712.8527999999999</v>
      </c>
      <c r="D7639" s="5">
        <f>IF($F$2=0," - ",Tabla1[[#This Row],[Base Precio de Lista neto]]*(1-$F$2))</f>
        <v>1198.9969599999999</v>
      </c>
      <c r="E7639" s="5">
        <f>IF($F$2=0," - ",Tabla1[[#This Row],[Base para Mejor precio]]*(1-$F$2))</f>
        <v>1079.097264</v>
      </c>
      <c r="F7639" s="4" t="s">
        <v>6</v>
      </c>
      <c r="G7639" s="16" t="s">
        <v>6131</v>
      </c>
      <c r="H7639" s="5">
        <f>IFERROR(IF($F$3=0,"-",Tabla1[[#This Row],[Precio de Cliente neto]]*(1+$F$3)),"-")</f>
        <v>1798.4954399999999</v>
      </c>
      <c r="I7639" s="5">
        <v>1712.8527999999999</v>
      </c>
      <c r="J7639" s="5">
        <v>1541.5675200000001</v>
      </c>
      <c r="K7639" s="26">
        <v>0.21</v>
      </c>
    </row>
    <row r="7640" spans="1:11">
      <c r="A7640" s="4">
        <v>70145</v>
      </c>
      <c r="B7640" t="s">
        <v>10244</v>
      </c>
      <c r="C7640" s="5">
        <f>IF($F$2=0," - ",Tabla1[[#This Row],[Base Precio de Lista neto]])</f>
        <v>4614.6635999999999</v>
      </c>
      <c r="D7640" s="5">
        <f>IF($F$2=0," - ",Tabla1[[#This Row],[Base Precio de Lista neto]]*(1-$F$2))</f>
        <v>3230.2645199999997</v>
      </c>
      <c r="E7640" s="5">
        <f>IF($F$2=0," - ",Tabla1[[#This Row],[Base para Mejor precio]]*(1-$F$2))</f>
        <v>2907.2380680000001</v>
      </c>
      <c r="F7640" s="4" t="s">
        <v>6</v>
      </c>
      <c r="G7640" s="16" t="s">
        <v>6131</v>
      </c>
      <c r="H7640" s="5">
        <f>IFERROR(IF($F$3=0,"-",Tabla1[[#This Row],[Precio de Cliente neto]]*(1+$F$3)),"-")</f>
        <v>4845.3967799999991</v>
      </c>
      <c r="I7640" s="5">
        <v>4614.6635999999999</v>
      </c>
      <c r="J7640" s="5">
        <v>4153.1972400000004</v>
      </c>
      <c r="K7640" s="26">
        <v>0.21</v>
      </c>
    </row>
    <row r="7641" spans="1:11">
      <c r="A7641" s="4">
        <v>70146</v>
      </c>
      <c r="B7641" t="s">
        <v>5164</v>
      </c>
      <c r="C7641" s="5">
        <f>IF($F$2=0," - ",Tabla1[[#This Row],[Base Precio de Lista neto]])</f>
        <v>581.09649999999999</v>
      </c>
      <c r="D7641" s="5">
        <f>IF($F$2=0," - ",Tabla1[[#This Row],[Base Precio de Lista neto]]*(1-$F$2))</f>
        <v>406.76754999999997</v>
      </c>
      <c r="E7641" s="5">
        <f>IF($F$2=0," - ",Tabla1[[#This Row],[Base para Mejor precio]]*(1-$F$2))</f>
        <v>366.09079499999996</v>
      </c>
      <c r="F7641" s="4" t="s">
        <v>6</v>
      </c>
      <c r="G7641" s="16" t="s">
        <v>6131</v>
      </c>
      <c r="H7641" s="5">
        <f>IFERROR(IF($F$3=0,"-",Tabla1[[#This Row],[Precio de Cliente neto]]*(1+$F$3)),"-")</f>
        <v>610.15132499999993</v>
      </c>
      <c r="I7641" s="5">
        <v>581.09649999999999</v>
      </c>
      <c r="J7641" s="5">
        <v>522.98685</v>
      </c>
      <c r="K7641" s="26">
        <v>0.21</v>
      </c>
    </row>
    <row r="7642" spans="1:11">
      <c r="A7642" s="4">
        <v>70147</v>
      </c>
      <c r="B7642" t="s">
        <v>5165</v>
      </c>
      <c r="C7642" s="5">
        <f>IF($F$2=0," - ",Tabla1[[#This Row],[Base Precio de Lista neto]])</f>
        <v>857.45749999999998</v>
      </c>
      <c r="D7642" s="5">
        <f>IF($F$2=0," - ",Tabla1[[#This Row],[Base Precio de Lista neto]]*(1-$F$2))</f>
        <v>600.22024999999996</v>
      </c>
      <c r="E7642" s="5">
        <f>IF($F$2=0," - ",Tabla1[[#This Row],[Base para Mejor precio]]*(1-$F$2))</f>
        <v>540.19822499999998</v>
      </c>
      <c r="F7642" s="4" t="s">
        <v>6</v>
      </c>
      <c r="G7642" s="16" t="s">
        <v>6131</v>
      </c>
      <c r="H7642" s="5">
        <f>IFERROR(IF($F$3=0,"-",Tabla1[[#This Row],[Precio de Cliente neto]]*(1+$F$3)),"-")</f>
        <v>900.330375</v>
      </c>
      <c r="I7642" s="5">
        <v>857.45749999999998</v>
      </c>
      <c r="J7642" s="5">
        <v>771.71175000000005</v>
      </c>
      <c r="K7642" s="26">
        <v>0.21</v>
      </c>
    </row>
    <row r="7643" spans="1:11">
      <c r="A7643" s="4">
        <v>70148</v>
      </c>
      <c r="B7643" t="s">
        <v>5166</v>
      </c>
      <c r="C7643" s="5">
        <f>IF($F$2=0," - ",Tabla1[[#This Row],[Base Precio de Lista neto]])</f>
        <v>584.9615</v>
      </c>
      <c r="D7643" s="5">
        <f>IF($F$2=0," - ",Tabla1[[#This Row],[Base Precio de Lista neto]]*(1-$F$2))</f>
        <v>409.47305</v>
      </c>
      <c r="E7643" s="5">
        <f>IF($F$2=0," - ",Tabla1[[#This Row],[Base para Mejor precio]]*(1-$F$2))</f>
        <v>368.52574499999992</v>
      </c>
      <c r="F7643" s="4" t="s">
        <v>6</v>
      </c>
      <c r="G7643" s="16" t="s">
        <v>6131</v>
      </c>
      <c r="H7643" s="5">
        <f>IFERROR(IF($F$3=0,"-",Tabla1[[#This Row],[Precio de Cliente neto]]*(1+$F$3)),"-")</f>
        <v>614.20957499999997</v>
      </c>
      <c r="I7643" s="5">
        <v>584.9615</v>
      </c>
      <c r="J7643" s="5">
        <v>526.46534999999994</v>
      </c>
      <c r="K7643" s="26">
        <v>0.21</v>
      </c>
    </row>
    <row r="7644" spans="1:11">
      <c r="A7644" s="4">
        <v>70149</v>
      </c>
      <c r="B7644" t="s">
        <v>6768</v>
      </c>
      <c r="C7644" s="5">
        <f>IF($F$2=0," - ",Tabla1[[#This Row],[Base Precio de Lista neto]])</f>
        <v>932.95270000000005</v>
      </c>
      <c r="D7644" s="5">
        <f>IF($F$2=0," - ",Tabla1[[#This Row],[Base Precio de Lista neto]]*(1-$F$2))</f>
        <v>653.06688999999994</v>
      </c>
      <c r="E7644" s="5">
        <f>IF($F$2=0," - ",Tabla1[[#This Row],[Base para Mejor precio]]*(1-$F$2))</f>
        <v>587.76020099999994</v>
      </c>
      <c r="F7644" s="4" t="s">
        <v>6</v>
      </c>
      <c r="G7644" s="16" t="s">
        <v>6131</v>
      </c>
      <c r="H7644" s="5">
        <f>IFERROR(IF($F$3=0,"-",Tabla1[[#This Row],[Precio de Cliente neto]]*(1+$F$3)),"-")</f>
        <v>979.60033499999986</v>
      </c>
      <c r="I7644" s="5">
        <v>932.95270000000005</v>
      </c>
      <c r="J7644" s="5">
        <v>839.65742999999998</v>
      </c>
      <c r="K7644" s="26">
        <v>0.21</v>
      </c>
    </row>
    <row r="7645" spans="1:11">
      <c r="A7645" s="4">
        <v>70150</v>
      </c>
      <c r="B7645" t="s">
        <v>5167</v>
      </c>
      <c r="C7645" s="5">
        <f>IF($F$2=0," - ",Tabla1[[#This Row],[Base Precio de Lista neto]])</f>
        <v>2087.8312000000001</v>
      </c>
      <c r="D7645" s="5">
        <f>IF($F$2=0," - ",Tabla1[[#This Row],[Base Precio de Lista neto]]*(1-$F$2))</f>
        <v>1461.4818399999999</v>
      </c>
      <c r="E7645" s="5">
        <f>IF($F$2=0," - ",Tabla1[[#This Row],[Base para Mejor precio]]*(1-$F$2))</f>
        <v>1315.333656</v>
      </c>
      <c r="F7645" s="4" t="s">
        <v>6</v>
      </c>
      <c r="G7645" s="16" t="s">
        <v>6131</v>
      </c>
      <c r="H7645" s="5">
        <f>IFERROR(IF($F$3=0,"-",Tabla1[[#This Row],[Precio de Cliente neto]]*(1+$F$3)),"-")</f>
        <v>2192.2227599999997</v>
      </c>
      <c r="I7645" s="5">
        <v>2087.8312000000001</v>
      </c>
      <c r="J7645" s="5">
        <v>1879.04808</v>
      </c>
      <c r="K7645" s="26">
        <v>0.21</v>
      </c>
    </row>
    <row r="7646" spans="1:11">
      <c r="A7646" s="4">
        <v>70151</v>
      </c>
      <c r="B7646" t="s">
        <v>5168</v>
      </c>
      <c r="C7646" s="5">
        <f>IF($F$2=0," - ",Tabla1[[#This Row],[Base Precio de Lista neto]])</f>
        <v>690.35149999999999</v>
      </c>
      <c r="D7646" s="5">
        <f>IF($F$2=0," - ",Tabla1[[#This Row],[Base Precio de Lista neto]]*(1-$F$2))</f>
        <v>483.24604999999997</v>
      </c>
      <c r="E7646" s="5">
        <f>IF($F$2=0," - ",Tabla1[[#This Row],[Base para Mejor precio]]*(1-$F$2))</f>
        <v>434.92144500000001</v>
      </c>
      <c r="F7646" s="4" t="s">
        <v>5</v>
      </c>
      <c r="G7646" s="16" t="s">
        <v>6131</v>
      </c>
      <c r="H7646" s="5">
        <f>IFERROR(IF($F$3=0,"-",Tabla1[[#This Row],[Precio de Cliente neto]]*(1+$F$3)),"-")</f>
        <v>724.86907499999995</v>
      </c>
      <c r="I7646" s="5">
        <v>690.35149999999999</v>
      </c>
      <c r="J7646" s="5">
        <v>621.31635000000006</v>
      </c>
      <c r="K7646" s="26">
        <v>0.21</v>
      </c>
    </row>
    <row r="7647" spans="1:11">
      <c r="A7647" s="4">
        <v>70152</v>
      </c>
      <c r="B7647" t="s">
        <v>5169</v>
      </c>
      <c r="C7647" s="5">
        <f>IF($F$2=0," - ",Tabla1[[#This Row],[Base Precio de Lista neto]])</f>
        <v>1925.5458000000001</v>
      </c>
      <c r="D7647" s="5">
        <f>IF($F$2=0," - ",Tabla1[[#This Row],[Base Precio de Lista neto]]*(1-$F$2))</f>
        <v>1347.8820599999999</v>
      </c>
      <c r="E7647" s="5">
        <f>IF($F$2=0," - ",Tabla1[[#This Row],[Base para Mejor precio]]*(1-$F$2))</f>
        <v>1213.093854</v>
      </c>
      <c r="F7647" s="4" t="s">
        <v>5</v>
      </c>
      <c r="G7647" s="16" t="s">
        <v>6131</v>
      </c>
      <c r="H7647" s="5">
        <f>IFERROR(IF($F$3=0,"-",Tabla1[[#This Row],[Precio de Cliente neto]]*(1+$F$3)),"-")</f>
        <v>2021.8230899999999</v>
      </c>
      <c r="I7647" s="5">
        <v>1925.5458000000001</v>
      </c>
      <c r="J7647" s="5">
        <v>1732.9912200000001</v>
      </c>
      <c r="K7647" s="26">
        <v>0.21</v>
      </c>
    </row>
    <row r="7648" spans="1:11">
      <c r="A7648" s="4">
        <v>70153</v>
      </c>
      <c r="B7648" t="s">
        <v>5170</v>
      </c>
      <c r="C7648" s="5">
        <f>IF($F$2=0," - ",Tabla1[[#This Row],[Base Precio de Lista neto]])</f>
        <v>1213.1573000000001</v>
      </c>
      <c r="D7648" s="5">
        <f>IF($F$2=0," - ",Tabla1[[#This Row],[Base Precio de Lista neto]]*(1-$F$2))</f>
        <v>849.21010999999999</v>
      </c>
      <c r="E7648" s="5">
        <f>IF($F$2=0," - ",Tabla1[[#This Row],[Base para Mejor precio]]*(1-$F$2))</f>
        <v>764.28909899999996</v>
      </c>
      <c r="F7648" s="4" t="s">
        <v>5</v>
      </c>
      <c r="G7648" s="16" t="s">
        <v>6131</v>
      </c>
      <c r="H7648" s="5">
        <f>IFERROR(IF($F$3=0,"-",Tabla1[[#This Row],[Precio de Cliente neto]]*(1+$F$3)),"-")</f>
        <v>1273.815165</v>
      </c>
      <c r="I7648" s="5">
        <v>1213.1573000000001</v>
      </c>
      <c r="J7648" s="5">
        <v>1091.84157</v>
      </c>
      <c r="K7648" s="26">
        <v>0.21</v>
      </c>
    </row>
    <row r="7649" spans="1:11">
      <c r="A7649" s="4">
        <v>70155</v>
      </c>
      <c r="B7649" t="s">
        <v>5171</v>
      </c>
      <c r="C7649" s="5">
        <f>IF($F$2=0," - ",Tabla1[[#This Row],[Base Precio de Lista neto]])</f>
        <v>1419.3230000000001</v>
      </c>
      <c r="D7649" s="5">
        <f>IF($F$2=0," - ",Tabla1[[#This Row],[Base Precio de Lista neto]]*(1-$F$2))</f>
        <v>993.52610000000004</v>
      </c>
      <c r="E7649" s="5">
        <f>IF($F$2=0," - ",Tabla1[[#This Row],[Base para Mejor precio]]*(1-$F$2))</f>
        <v>894.1734899999999</v>
      </c>
      <c r="F7649" s="4" t="s">
        <v>6</v>
      </c>
      <c r="G7649" s="16" t="s">
        <v>6131</v>
      </c>
      <c r="H7649" s="5">
        <f>IFERROR(IF($F$3=0,"-",Tabla1[[#This Row],[Precio de Cliente neto]]*(1+$F$3)),"-")</f>
        <v>1490.2891500000001</v>
      </c>
      <c r="I7649" s="5">
        <v>1419.3230000000001</v>
      </c>
      <c r="J7649" s="5">
        <v>1277.3906999999999</v>
      </c>
      <c r="K7649" s="26">
        <v>0.21</v>
      </c>
    </row>
    <row r="7650" spans="1:11">
      <c r="A7650" s="4">
        <v>70156</v>
      </c>
      <c r="B7650" t="s">
        <v>5172</v>
      </c>
      <c r="C7650" s="5">
        <f>IF($F$2=0," - ",Tabla1[[#This Row],[Base Precio de Lista neto]])</f>
        <v>1474.6211000000001</v>
      </c>
      <c r="D7650" s="5">
        <f>IF($F$2=0," - ",Tabla1[[#This Row],[Base Precio de Lista neto]]*(1-$F$2))</f>
        <v>1032.23477</v>
      </c>
      <c r="E7650" s="5">
        <f>IF($F$2=0," - ",Tabla1[[#This Row],[Base para Mejor precio]]*(1-$F$2))</f>
        <v>929.01129299999991</v>
      </c>
      <c r="F7650" s="4" t="s">
        <v>6</v>
      </c>
      <c r="G7650" s="16" t="s">
        <v>6131</v>
      </c>
      <c r="H7650" s="5">
        <f>IFERROR(IF($F$3=0,"-",Tabla1[[#This Row],[Precio de Cliente neto]]*(1+$F$3)),"-")</f>
        <v>1548.352155</v>
      </c>
      <c r="I7650" s="5">
        <v>1474.6211000000001</v>
      </c>
      <c r="J7650" s="5">
        <v>1327.1589899999999</v>
      </c>
      <c r="K7650" s="26">
        <v>0.21</v>
      </c>
    </row>
    <row r="7651" spans="1:11">
      <c r="A7651" s="4">
        <v>70157</v>
      </c>
      <c r="B7651" t="s">
        <v>5173</v>
      </c>
      <c r="C7651" s="5">
        <f>IF($F$2=0," - ",Tabla1[[#This Row],[Base Precio de Lista neto]])</f>
        <v>1474.6211000000001</v>
      </c>
      <c r="D7651" s="5">
        <f>IF($F$2=0," - ",Tabla1[[#This Row],[Base Precio de Lista neto]]*(1-$F$2))</f>
        <v>1032.23477</v>
      </c>
      <c r="E7651" s="5">
        <f>IF($F$2=0," - ",Tabla1[[#This Row],[Base para Mejor precio]]*(1-$F$2))</f>
        <v>929.01129299999991</v>
      </c>
      <c r="F7651" s="4" t="s">
        <v>6</v>
      </c>
      <c r="G7651" s="16" t="s">
        <v>6131</v>
      </c>
      <c r="H7651" s="5">
        <f>IFERROR(IF($F$3=0,"-",Tabla1[[#This Row],[Precio de Cliente neto]]*(1+$F$3)),"-")</f>
        <v>1548.352155</v>
      </c>
      <c r="I7651" s="5">
        <v>1474.6211000000001</v>
      </c>
      <c r="J7651" s="5">
        <v>1327.1589899999999</v>
      </c>
      <c r="K7651" s="26">
        <v>0.21</v>
      </c>
    </row>
    <row r="7652" spans="1:11">
      <c r="A7652" s="4">
        <v>70158</v>
      </c>
      <c r="B7652" t="s">
        <v>5174</v>
      </c>
      <c r="C7652" s="5">
        <f>IF($F$2=0," - ",Tabla1[[#This Row],[Base Precio de Lista neto]])</f>
        <v>1894.5047</v>
      </c>
      <c r="D7652" s="5">
        <f>IF($F$2=0," - ",Tabla1[[#This Row],[Base Precio de Lista neto]]*(1-$F$2))</f>
        <v>1326.15329</v>
      </c>
      <c r="E7652" s="5">
        <f>IF($F$2=0," - ",Tabla1[[#This Row],[Base para Mejor precio]]*(1-$F$2))</f>
        <v>1193.537961</v>
      </c>
      <c r="F7652" s="4" t="s">
        <v>6</v>
      </c>
      <c r="G7652" s="16" t="s">
        <v>6131</v>
      </c>
      <c r="H7652" s="5">
        <f>IFERROR(IF($F$3=0,"-",Tabla1[[#This Row],[Precio de Cliente neto]]*(1+$F$3)),"-")</f>
        <v>1989.2299349999998</v>
      </c>
      <c r="I7652" s="5">
        <v>1894.5047</v>
      </c>
      <c r="J7652" s="5">
        <v>1705.05423</v>
      </c>
      <c r="K7652" s="26">
        <v>0.21</v>
      </c>
    </row>
    <row r="7653" spans="1:11">
      <c r="A7653" s="4">
        <v>70159</v>
      </c>
      <c r="B7653" t="s">
        <v>8870</v>
      </c>
      <c r="C7653" s="5">
        <f>IF($F$2=0," - ",Tabla1[[#This Row],[Base Precio de Lista neto]])</f>
        <v>404.21019999999999</v>
      </c>
      <c r="D7653" s="5">
        <f>IF($F$2=0," - ",Tabla1[[#This Row],[Base Precio de Lista neto]]*(1-$F$2))</f>
        <v>282.94713999999999</v>
      </c>
      <c r="E7653" s="5">
        <f>IF($F$2=0," - ",Tabla1[[#This Row],[Base para Mejor precio]]*(1-$F$2))</f>
        <v>254.65242599999996</v>
      </c>
      <c r="F7653" s="4" t="s">
        <v>6</v>
      </c>
      <c r="G7653" s="16" t="s">
        <v>6131</v>
      </c>
      <c r="H7653" s="5">
        <f>IFERROR(IF($F$3=0,"-",Tabla1[[#This Row],[Precio de Cliente neto]]*(1+$F$3)),"-")</f>
        <v>424.42070999999999</v>
      </c>
      <c r="I7653" s="5">
        <v>404.21019999999999</v>
      </c>
      <c r="J7653" s="5">
        <v>363.78917999999999</v>
      </c>
      <c r="K7653" s="26">
        <v>0.21</v>
      </c>
    </row>
    <row r="7654" spans="1:11">
      <c r="A7654" s="4">
        <v>70160</v>
      </c>
      <c r="B7654" t="s">
        <v>8539</v>
      </c>
      <c r="C7654" s="5">
        <f>IF($F$2=0," - ",Tabla1[[#This Row],[Base Precio de Lista neto]])</f>
        <v>73.883899999999997</v>
      </c>
      <c r="D7654" s="5">
        <f>IF($F$2=0," - ",Tabla1[[#This Row],[Base Precio de Lista neto]]*(1-$F$2))</f>
        <v>51.718729999999994</v>
      </c>
      <c r="E7654" s="5">
        <f>IF($F$2=0," - ",Tabla1[[#This Row],[Base para Mejor precio]]*(1-$F$2))</f>
        <v>46.546856999999996</v>
      </c>
      <c r="F7654" s="4" t="s">
        <v>6</v>
      </c>
      <c r="G7654" s="16" t="s">
        <v>6131</v>
      </c>
      <c r="H7654" s="5">
        <f>IFERROR(IF($F$3=0,"-",Tabla1[[#This Row],[Precio de Cliente neto]]*(1+$F$3)),"-")</f>
        <v>77.57809499999999</v>
      </c>
      <c r="I7654" s="5">
        <v>73.883899999999997</v>
      </c>
      <c r="J7654" s="5">
        <v>66.495509999999996</v>
      </c>
      <c r="K7654" s="26">
        <v>0.21</v>
      </c>
    </row>
    <row r="7655" spans="1:11">
      <c r="A7655" s="4">
        <v>70161</v>
      </c>
      <c r="B7655" t="s">
        <v>8540</v>
      </c>
      <c r="C7655" s="5">
        <f>IF($F$2=0," - ",Tabla1[[#This Row],[Base Precio de Lista neto]])</f>
        <v>70.081800000000001</v>
      </c>
      <c r="D7655" s="5">
        <f>IF($F$2=0," - ",Tabla1[[#This Row],[Base Precio de Lista neto]]*(1-$F$2))</f>
        <v>49.057259999999999</v>
      </c>
      <c r="E7655" s="5">
        <f>IF($F$2=0," - ",Tabla1[[#This Row],[Base para Mejor precio]]*(1-$F$2))</f>
        <v>44.151533999999998</v>
      </c>
      <c r="F7655" s="4" t="s">
        <v>6</v>
      </c>
      <c r="G7655" s="16" t="s">
        <v>6131</v>
      </c>
      <c r="H7655" s="5">
        <f>IFERROR(IF($F$3=0,"-",Tabla1[[#This Row],[Precio de Cliente neto]]*(1+$F$3)),"-")</f>
        <v>73.585890000000006</v>
      </c>
      <c r="I7655" s="5">
        <v>70.081800000000001</v>
      </c>
      <c r="J7655" s="5">
        <v>63.073619999999998</v>
      </c>
      <c r="K7655" s="26">
        <v>0.21</v>
      </c>
    </row>
    <row r="7656" spans="1:11">
      <c r="A7656" s="4">
        <v>70162</v>
      </c>
      <c r="B7656" t="s">
        <v>8541</v>
      </c>
      <c r="C7656" s="5">
        <f>IF($F$2=0," - ",Tabla1[[#This Row],[Base Precio de Lista neto]])</f>
        <v>53.086799999999997</v>
      </c>
      <c r="D7656" s="5">
        <f>IF($F$2=0," - ",Tabla1[[#This Row],[Base Precio de Lista neto]]*(1-$F$2))</f>
        <v>37.160759999999996</v>
      </c>
      <c r="E7656" s="5">
        <f>IF($F$2=0," - ",Tabla1[[#This Row],[Base para Mejor precio]]*(1-$F$2))</f>
        <v>33.444684000000002</v>
      </c>
      <c r="F7656" s="4" t="s">
        <v>6</v>
      </c>
      <c r="G7656" s="16" t="s">
        <v>6131</v>
      </c>
      <c r="H7656" s="5">
        <f>IFERROR(IF($F$3=0,"-",Tabla1[[#This Row],[Precio de Cliente neto]]*(1+$F$3)),"-")</f>
        <v>55.741139999999994</v>
      </c>
      <c r="I7656" s="5">
        <v>53.086799999999997</v>
      </c>
      <c r="J7656" s="5">
        <v>47.778120000000001</v>
      </c>
      <c r="K7656" s="26">
        <v>0.21</v>
      </c>
    </row>
    <row r="7657" spans="1:11">
      <c r="A7657" s="4">
        <v>70163</v>
      </c>
      <c r="B7657" t="s">
        <v>8542</v>
      </c>
      <c r="C7657" s="5">
        <f>IF($F$2=0," - ",Tabla1[[#This Row],[Base Precio de Lista neto]])</f>
        <v>91.241900000000001</v>
      </c>
      <c r="D7657" s="5">
        <f>IF($F$2=0," - ",Tabla1[[#This Row],[Base Precio de Lista neto]]*(1-$F$2))</f>
        <v>63.869329999999998</v>
      </c>
      <c r="E7657" s="5">
        <f>IF($F$2=0," - ",Tabla1[[#This Row],[Base para Mejor precio]]*(1-$F$2))</f>
        <v>57.482396999999999</v>
      </c>
      <c r="F7657" s="4" t="s">
        <v>6</v>
      </c>
      <c r="G7657" s="16" t="s">
        <v>6131</v>
      </c>
      <c r="H7657" s="5">
        <f>IFERROR(IF($F$3=0,"-",Tabla1[[#This Row],[Precio de Cliente neto]]*(1+$F$3)),"-")</f>
        <v>95.803995</v>
      </c>
      <c r="I7657" s="5">
        <v>91.241900000000001</v>
      </c>
      <c r="J7657" s="5">
        <v>82.117710000000002</v>
      </c>
      <c r="K7657" s="26">
        <v>0.21</v>
      </c>
    </row>
    <row r="7658" spans="1:11">
      <c r="A7658" s="4">
        <v>70164</v>
      </c>
      <c r="B7658" t="s">
        <v>5175</v>
      </c>
      <c r="C7658" s="5">
        <f>IF($F$2=0," - ",Tabla1[[#This Row],[Base Precio de Lista neto]])</f>
        <v>270.72410000000002</v>
      </c>
      <c r="D7658" s="5">
        <f>IF($F$2=0," - ",Tabla1[[#This Row],[Base Precio de Lista neto]]*(1-$F$2))</f>
        <v>189.50686999999999</v>
      </c>
      <c r="E7658" s="5">
        <f>IF($F$2=0," - ",Tabla1[[#This Row],[Base para Mejor precio]]*(1-$F$2))</f>
        <v>170.556183</v>
      </c>
      <c r="F7658" s="4" t="s">
        <v>6</v>
      </c>
      <c r="G7658" s="16" t="s">
        <v>6131</v>
      </c>
      <c r="H7658" s="5">
        <f>IFERROR(IF($F$3=0,"-",Tabla1[[#This Row],[Precio de Cliente neto]]*(1+$F$3)),"-")</f>
        <v>284.26030500000002</v>
      </c>
      <c r="I7658" s="5">
        <v>270.72410000000002</v>
      </c>
      <c r="J7658" s="5">
        <v>243.65169</v>
      </c>
      <c r="K7658" s="26">
        <v>0.21</v>
      </c>
    </row>
    <row r="7659" spans="1:11">
      <c r="A7659" s="4">
        <v>70165</v>
      </c>
      <c r="B7659" t="s">
        <v>5176</v>
      </c>
      <c r="C7659" s="5">
        <f>IF($F$2=0," - ",Tabla1[[#This Row],[Base Precio de Lista neto]])</f>
        <v>270.69459999999998</v>
      </c>
      <c r="D7659" s="5">
        <f>IF($F$2=0," - ",Tabla1[[#This Row],[Base Precio de Lista neto]]*(1-$F$2))</f>
        <v>189.48621999999997</v>
      </c>
      <c r="E7659" s="5">
        <f>IF($F$2=0," - ",Tabla1[[#This Row],[Base para Mejor precio]]*(1-$F$2))</f>
        <v>170.53759799999997</v>
      </c>
      <c r="F7659" s="4" t="s">
        <v>6</v>
      </c>
      <c r="G7659" s="16" t="s">
        <v>6131</v>
      </c>
      <c r="H7659" s="5">
        <f>IFERROR(IF($F$3=0,"-",Tabla1[[#This Row],[Precio de Cliente neto]]*(1+$F$3)),"-")</f>
        <v>284.22932999999995</v>
      </c>
      <c r="I7659" s="5">
        <v>270.69459999999998</v>
      </c>
      <c r="J7659" s="5">
        <v>243.62513999999999</v>
      </c>
      <c r="K7659" s="26">
        <v>0.21</v>
      </c>
    </row>
    <row r="7660" spans="1:11">
      <c r="A7660" s="4">
        <v>70166</v>
      </c>
      <c r="B7660" t="s">
        <v>5177</v>
      </c>
      <c r="C7660" s="5">
        <f>IF($F$2=0," - ",Tabla1[[#This Row],[Base Precio de Lista neto]])</f>
        <v>49.693600000000004</v>
      </c>
      <c r="D7660" s="5">
        <f>IF($F$2=0," - ",Tabla1[[#This Row],[Base Precio de Lista neto]]*(1-$F$2))</f>
        <v>34.785519999999998</v>
      </c>
      <c r="E7660" s="5">
        <f>IF($F$2=0," - ",Tabla1[[#This Row],[Base para Mejor precio]]*(1-$F$2))</f>
        <v>31.306967999999998</v>
      </c>
      <c r="F7660" s="4" t="s">
        <v>6</v>
      </c>
      <c r="G7660" s="16" t="s">
        <v>6131</v>
      </c>
      <c r="H7660" s="5">
        <f>IFERROR(IF($F$3=0,"-",Tabla1[[#This Row],[Precio de Cliente neto]]*(1+$F$3)),"-")</f>
        <v>52.178280000000001</v>
      </c>
      <c r="I7660" s="5">
        <v>49.693600000000004</v>
      </c>
      <c r="J7660" s="5">
        <v>44.724240000000002</v>
      </c>
      <c r="K7660" s="26">
        <v>0.21</v>
      </c>
    </row>
    <row r="7661" spans="1:11">
      <c r="A7661" s="4">
        <v>70170</v>
      </c>
      <c r="B7661" t="s">
        <v>5178</v>
      </c>
      <c r="C7661" s="5">
        <f>IF($F$2=0," - ",Tabla1[[#This Row],[Base Precio de Lista neto]])</f>
        <v>179.62049999999999</v>
      </c>
      <c r="D7661" s="5">
        <f>IF($F$2=0," - ",Tabla1[[#This Row],[Base Precio de Lista neto]]*(1-$F$2))</f>
        <v>125.73434999999999</v>
      </c>
      <c r="E7661" s="5">
        <f>IF($F$2=0," - ",Tabla1[[#This Row],[Base para Mejor precio]]*(1-$F$2))</f>
        <v>113.16091499999999</v>
      </c>
      <c r="F7661" s="4" t="s">
        <v>6</v>
      </c>
      <c r="G7661" s="16" t="s">
        <v>6131</v>
      </c>
      <c r="H7661" s="5">
        <f>IFERROR(IF($F$3=0,"-",Tabla1[[#This Row],[Precio de Cliente neto]]*(1+$F$3)),"-")</f>
        <v>188.60152499999998</v>
      </c>
      <c r="I7661" s="5">
        <v>179.62049999999999</v>
      </c>
      <c r="J7661" s="5">
        <v>161.65844999999999</v>
      </c>
      <c r="K7661" s="26">
        <v>0.21</v>
      </c>
    </row>
    <row r="7662" spans="1:11">
      <c r="A7662" s="4">
        <v>70171</v>
      </c>
      <c r="B7662" t="s">
        <v>5179</v>
      </c>
      <c r="C7662" s="5">
        <f>IF($F$2=0," - ",Tabla1[[#This Row],[Base Precio de Lista neto]])</f>
        <v>210.3075</v>
      </c>
      <c r="D7662" s="5">
        <f>IF($F$2=0," - ",Tabla1[[#This Row],[Base Precio de Lista neto]]*(1-$F$2))</f>
        <v>147.21525</v>
      </c>
      <c r="E7662" s="5">
        <f>IF($F$2=0," - ",Tabla1[[#This Row],[Base para Mejor precio]]*(1-$F$2))</f>
        <v>132.49372499999998</v>
      </c>
      <c r="F7662" s="4" t="s">
        <v>6</v>
      </c>
      <c r="G7662" s="16" t="s">
        <v>6131</v>
      </c>
      <c r="H7662" s="5">
        <f>IFERROR(IF($F$3=0,"-",Tabla1[[#This Row],[Precio de Cliente neto]]*(1+$F$3)),"-")</f>
        <v>220.82287500000001</v>
      </c>
      <c r="I7662" s="5">
        <v>210.3075</v>
      </c>
      <c r="J7662" s="5">
        <v>189.27674999999999</v>
      </c>
      <c r="K7662" s="26">
        <v>0.21</v>
      </c>
    </row>
    <row r="7663" spans="1:11">
      <c r="A7663" s="4">
        <v>70172</v>
      </c>
      <c r="B7663" t="s">
        <v>5180</v>
      </c>
      <c r="C7663" s="5">
        <f>IF($F$2=0," - ",Tabla1[[#This Row],[Base Precio de Lista neto]])</f>
        <v>115.0741</v>
      </c>
      <c r="D7663" s="5">
        <f>IF($F$2=0," - ",Tabla1[[#This Row],[Base Precio de Lista neto]]*(1-$F$2))</f>
        <v>80.551869999999994</v>
      </c>
      <c r="E7663" s="5">
        <f>IF($F$2=0," - ",Tabla1[[#This Row],[Base para Mejor precio]]*(1-$F$2))</f>
        <v>72.49668299999999</v>
      </c>
      <c r="F7663" s="4" t="s">
        <v>6</v>
      </c>
      <c r="G7663" s="16" t="s">
        <v>6131</v>
      </c>
      <c r="H7663" s="5">
        <f>IFERROR(IF($F$3=0,"-",Tabla1[[#This Row],[Precio de Cliente neto]]*(1+$F$3)),"-")</f>
        <v>120.82780499999998</v>
      </c>
      <c r="I7663" s="5">
        <v>115.0741</v>
      </c>
      <c r="J7663" s="5">
        <v>103.56668999999999</v>
      </c>
      <c r="K7663" s="26">
        <v>0.21</v>
      </c>
    </row>
    <row r="7664" spans="1:11">
      <c r="A7664" s="4">
        <v>70173</v>
      </c>
      <c r="B7664" t="s">
        <v>5181</v>
      </c>
      <c r="C7664" s="5">
        <f>IF($F$2=0," - ",Tabla1[[#This Row],[Base Precio de Lista neto]])</f>
        <v>117.4661</v>
      </c>
      <c r="D7664" s="5">
        <f>IF($F$2=0," - ",Tabla1[[#This Row],[Base Precio de Lista neto]]*(1-$F$2))</f>
        <v>82.22627</v>
      </c>
      <c r="E7664" s="5">
        <f>IF($F$2=0," - ",Tabla1[[#This Row],[Base para Mejor precio]]*(1-$F$2))</f>
        <v>74.003642999999997</v>
      </c>
      <c r="F7664" s="4" t="s">
        <v>6</v>
      </c>
      <c r="G7664" s="16" t="s">
        <v>6131</v>
      </c>
      <c r="H7664" s="5">
        <f>IFERROR(IF($F$3=0,"-",Tabla1[[#This Row],[Precio de Cliente neto]]*(1+$F$3)),"-")</f>
        <v>123.339405</v>
      </c>
      <c r="I7664" s="5">
        <v>117.4661</v>
      </c>
      <c r="J7664" s="5">
        <v>105.71948999999999</v>
      </c>
      <c r="K7664" s="26">
        <v>0.21</v>
      </c>
    </row>
    <row r="7665" spans="1:11">
      <c r="A7665" s="4">
        <v>70174</v>
      </c>
      <c r="B7665" t="s">
        <v>5182</v>
      </c>
      <c r="C7665" s="5">
        <f>IF($F$2=0," - ",Tabla1[[#This Row],[Base Precio de Lista neto]])</f>
        <v>126.83620000000001</v>
      </c>
      <c r="D7665" s="5">
        <f>IF($F$2=0," - ",Tabla1[[#This Row],[Base Precio de Lista neto]]*(1-$F$2))</f>
        <v>88.785340000000005</v>
      </c>
      <c r="E7665" s="5">
        <f>IF($F$2=0," - ",Tabla1[[#This Row],[Base para Mejor precio]]*(1-$F$2))</f>
        <v>79.906805999999989</v>
      </c>
      <c r="F7665" s="4" t="s">
        <v>6</v>
      </c>
      <c r="G7665" s="16" t="s">
        <v>6131</v>
      </c>
      <c r="H7665" s="5">
        <f>IFERROR(IF($F$3=0,"-",Tabla1[[#This Row],[Precio de Cliente neto]]*(1+$F$3)),"-")</f>
        <v>133.17801</v>
      </c>
      <c r="I7665" s="5">
        <v>126.83620000000001</v>
      </c>
      <c r="J7665" s="5">
        <v>114.15258</v>
      </c>
      <c r="K7665" s="26">
        <v>0.21</v>
      </c>
    </row>
    <row r="7666" spans="1:11">
      <c r="A7666" s="4">
        <v>70175</v>
      </c>
      <c r="B7666" t="s">
        <v>5183</v>
      </c>
      <c r="C7666" s="5">
        <f>IF($F$2=0," - ",Tabla1[[#This Row],[Base Precio de Lista neto]])</f>
        <v>184.18209999999999</v>
      </c>
      <c r="D7666" s="5">
        <f>IF($F$2=0," - ",Tabla1[[#This Row],[Base Precio de Lista neto]]*(1-$F$2))</f>
        <v>128.92747</v>
      </c>
      <c r="E7666" s="5">
        <f>IF($F$2=0," - ",Tabla1[[#This Row],[Base para Mejor precio]]*(1-$F$2))</f>
        <v>116.034723</v>
      </c>
      <c r="F7666" s="4" t="s">
        <v>6</v>
      </c>
      <c r="G7666" s="16" t="s">
        <v>6131</v>
      </c>
      <c r="H7666" s="5">
        <f>IFERROR(IF($F$3=0,"-",Tabla1[[#This Row],[Precio de Cliente neto]]*(1+$F$3)),"-")</f>
        <v>193.39120500000001</v>
      </c>
      <c r="I7666" s="5">
        <v>184.18209999999999</v>
      </c>
      <c r="J7666" s="5">
        <v>165.76389</v>
      </c>
      <c r="K7666" s="26">
        <v>0.21</v>
      </c>
    </row>
    <row r="7667" spans="1:11">
      <c r="A7667" s="4">
        <v>70176</v>
      </c>
      <c r="B7667" t="s">
        <v>5184</v>
      </c>
      <c r="C7667" s="5">
        <f>IF($F$2=0," - ",Tabla1[[#This Row],[Base Precio de Lista neto]])</f>
        <v>196.4846</v>
      </c>
      <c r="D7667" s="5">
        <f>IF($F$2=0," - ",Tabla1[[#This Row],[Base Precio de Lista neto]]*(1-$F$2))</f>
        <v>137.53922</v>
      </c>
      <c r="E7667" s="5">
        <f>IF($F$2=0," - ",Tabla1[[#This Row],[Base para Mejor precio]]*(1-$F$2))</f>
        <v>123.785298</v>
      </c>
      <c r="F7667" s="4" t="s">
        <v>6</v>
      </c>
      <c r="G7667" s="16" t="s">
        <v>6131</v>
      </c>
      <c r="H7667" s="5">
        <f>IFERROR(IF($F$3=0,"-",Tabla1[[#This Row],[Precio de Cliente neto]]*(1+$F$3)),"-")</f>
        <v>206.30883</v>
      </c>
      <c r="I7667" s="5">
        <v>196.4846</v>
      </c>
      <c r="J7667" s="5">
        <v>176.83614</v>
      </c>
      <c r="K7667" s="26">
        <v>0.21</v>
      </c>
    </row>
    <row r="7668" spans="1:11">
      <c r="A7668" s="4">
        <v>70177</v>
      </c>
      <c r="B7668" t="s">
        <v>5185</v>
      </c>
      <c r="C7668" s="5">
        <f>IF($F$2=0," - ",Tabla1[[#This Row],[Base Precio de Lista neto]])</f>
        <v>280.93340000000001</v>
      </c>
      <c r="D7668" s="5">
        <f>IF($F$2=0," - ",Tabla1[[#This Row],[Base Precio de Lista neto]]*(1-$F$2))</f>
        <v>196.65338</v>
      </c>
      <c r="E7668" s="5">
        <f>IF($F$2=0," - ",Tabla1[[#This Row],[Base para Mejor precio]]*(1-$F$2))</f>
        <v>176.98804199999998</v>
      </c>
      <c r="F7668" s="4" t="s">
        <v>6</v>
      </c>
      <c r="G7668" s="16" t="s">
        <v>6131</v>
      </c>
      <c r="H7668" s="5">
        <f>IFERROR(IF($F$3=0,"-",Tabla1[[#This Row],[Precio de Cliente neto]]*(1+$F$3)),"-")</f>
        <v>294.98007000000001</v>
      </c>
      <c r="I7668" s="5">
        <v>280.93340000000001</v>
      </c>
      <c r="J7668" s="5">
        <v>252.84005999999999</v>
      </c>
      <c r="K7668" s="26">
        <v>0.21</v>
      </c>
    </row>
    <row r="7669" spans="1:11">
      <c r="A7669" s="4">
        <v>70179</v>
      </c>
      <c r="B7669" t="s">
        <v>5186</v>
      </c>
      <c r="C7669" s="5">
        <f>IF($F$2=0," - ",Tabla1[[#This Row],[Base Precio de Lista neto]])</f>
        <v>78.703699999999998</v>
      </c>
      <c r="D7669" s="5">
        <f>IF($F$2=0," - ",Tabla1[[#This Row],[Base Precio de Lista neto]]*(1-$F$2))</f>
        <v>55.092589999999994</v>
      </c>
      <c r="E7669" s="5">
        <f>IF($F$2=0," - ",Tabla1[[#This Row],[Base para Mejor precio]]*(1-$F$2))</f>
        <v>49.583331000000001</v>
      </c>
      <c r="F7669" s="4" t="s">
        <v>6</v>
      </c>
      <c r="G7669" s="16" t="s">
        <v>6131</v>
      </c>
      <c r="H7669" s="5">
        <f>IFERROR(IF($F$3=0,"-",Tabla1[[#This Row],[Precio de Cliente neto]]*(1+$F$3)),"-")</f>
        <v>82.638884999999988</v>
      </c>
      <c r="I7669" s="5">
        <v>78.703699999999998</v>
      </c>
      <c r="J7669" s="5">
        <v>70.833330000000004</v>
      </c>
      <c r="K7669" s="26">
        <v>0.21</v>
      </c>
    </row>
    <row r="7670" spans="1:11">
      <c r="A7670" s="4">
        <v>70180</v>
      </c>
      <c r="B7670" t="s">
        <v>5187</v>
      </c>
      <c r="C7670" s="5">
        <f>IF($F$2=0," - ",Tabla1[[#This Row],[Base Precio de Lista neto]])</f>
        <v>106.0168</v>
      </c>
      <c r="D7670" s="5">
        <f>IF($F$2=0," - ",Tabla1[[#This Row],[Base Precio de Lista neto]]*(1-$F$2))</f>
        <v>74.211759999999998</v>
      </c>
      <c r="E7670" s="5">
        <f>IF($F$2=0," - ",Tabla1[[#This Row],[Base para Mejor precio]]*(1-$F$2))</f>
        <v>66.790583999999996</v>
      </c>
      <c r="F7670" s="4" t="s">
        <v>6</v>
      </c>
      <c r="G7670" s="16" t="s">
        <v>6131</v>
      </c>
      <c r="H7670" s="5">
        <f>IFERROR(IF($F$3=0,"-",Tabla1[[#This Row],[Precio de Cliente neto]]*(1+$F$3)),"-")</f>
        <v>111.31764</v>
      </c>
      <c r="I7670" s="5">
        <v>106.0168</v>
      </c>
      <c r="J7670" s="5">
        <v>95.415120000000002</v>
      </c>
      <c r="K7670" s="26">
        <v>0.21</v>
      </c>
    </row>
    <row r="7671" spans="1:11">
      <c r="A7671" s="4">
        <v>70181</v>
      </c>
      <c r="B7671" t="s">
        <v>5188</v>
      </c>
      <c r="C7671" s="5">
        <f>IF($F$2=0," - ",Tabla1[[#This Row],[Base Precio de Lista neto]])</f>
        <v>118.6754</v>
      </c>
      <c r="D7671" s="5">
        <f>IF($F$2=0," - ",Tabla1[[#This Row],[Base Precio de Lista neto]]*(1-$F$2))</f>
        <v>83.072779999999995</v>
      </c>
      <c r="E7671" s="5">
        <f>IF($F$2=0," - ",Tabla1[[#This Row],[Base para Mejor precio]]*(1-$F$2))</f>
        <v>74.765501999999998</v>
      </c>
      <c r="F7671" s="4" t="s">
        <v>6</v>
      </c>
      <c r="G7671" s="16" t="s">
        <v>6131</v>
      </c>
      <c r="H7671" s="5">
        <f>IFERROR(IF($F$3=0,"-",Tabla1[[#This Row],[Precio de Cliente neto]]*(1+$F$3)),"-")</f>
        <v>124.60916999999999</v>
      </c>
      <c r="I7671" s="5">
        <v>118.6754</v>
      </c>
      <c r="J7671" s="5">
        <v>106.80786000000001</v>
      </c>
      <c r="K7671" s="26">
        <v>0.21</v>
      </c>
    </row>
    <row r="7672" spans="1:11">
      <c r="A7672" s="4">
        <v>70182</v>
      </c>
      <c r="B7672" t="s">
        <v>5189</v>
      </c>
      <c r="C7672" s="5">
        <f>IF($F$2=0," - ",Tabla1[[#This Row],[Base Precio de Lista neto]])</f>
        <v>178.94319999999999</v>
      </c>
      <c r="D7672" s="5">
        <f>IF($F$2=0," - ",Tabla1[[#This Row],[Base Precio de Lista neto]]*(1-$F$2))</f>
        <v>125.26023999999998</v>
      </c>
      <c r="E7672" s="5">
        <f>IF($F$2=0," - ",Tabla1[[#This Row],[Base para Mejor precio]]*(1-$F$2))</f>
        <v>112.73421599999999</v>
      </c>
      <c r="F7672" s="4" t="s">
        <v>6</v>
      </c>
      <c r="G7672" s="16" t="s">
        <v>6131</v>
      </c>
      <c r="H7672" s="5">
        <f>IFERROR(IF($F$3=0,"-",Tabla1[[#This Row],[Precio de Cliente neto]]*(1+$F$3)),"-")</f>
        <v>187.89035999999999</v>
      </c>
      <c r="I7672" s="5">
        <v>178.94319999999999</v>
      </c>
      <c r="J7672" s="5">
        <v>161.04888</v>
      </c>
      <c r="K7672" s="26">
        <v>0.21</v>
      </c>
    </row>
    <row r="7673" spans="1:11">
      <c r="A7673" s="4">
        <v>70211</v>
      </c>
      <c r="B7673" t="s">
        <v>5190</v>
      </c>
      <c r="C7673" s="5">
        <f>IF($F$2=0," - ",Tabla1[[#This Row],[Base Precio de Lista neto]])</f>
        <v>1428.0329999999999</v>
      </c>
      <c r="D7673" s="5">
        <f>IF($F$2=0," - ",Tabla1[[#This Row],[Base Precio de Lista neto]]*(1-$F$2))</f>
        <v>999.62309999999991</v>
      </c>
      <c r="E7673" s="5">
        <f>IF($F$2=0," - ",Tabla1[[#This Row],[Base para Mejor precio]]*(1-$F$2))</f>
        <v>899.66079000000002</v>
      </c>
      <c r="F7673" s="4" t="s">
        <v>4</v>
      </c>
      <c r="G7673" s="16" t="s">
        <v>6131</v>
      </c>
      <c r="H7673" s="5">
        <f>IFERROR(IF($F$3=0,"-",Tabla1[[#This Row],[Precio de Cliente neto]]*(1+$F$3)),"-")</f>
        <v>1499.4346499999999</v>
      </c>
      <c r="I7673" s="5">
        <v>1428.0329999999999</v>
      </c>
      <c r="J7673" s="5">
        <v>1285.2297000000001</v>
      </c>
      <c r="K7673" s="26">
        <v>0.21</v>
      </c>
    </row>
    <row r="7674" spans="1:11">
      <c r="A7674" s="4">
        <v>70212</v>
      </c>
      <c r="B7674" t="s">
        <v>5191</v>
      </c>
      <c r="C7674" s="5">
        <f>IF($F$2=0," - ",Tabla1[[#This Row],[Base Precio de Lista neto]])</f>
        <v>4287.8563000000004</v>
      </c>
      <c r="D7674" s="5">
        <f>IF($F$2=0," - ",Tabla1[[#This Row],[Base Precio de Lista neto]]*(1-$F$2))</f>
        <v>3001.4994099999999</v>
      </c>
      <c r="E7674" s="5">
        <f>IF($F$2=0," - ",Tabla1[[#This Row],[Base para Mejor precio]]*(1-$F$2))</f>
        <v>2701.3494689999998</v>
      </c>
      <c r="F7674" s="4" t="s">
        <v>4</v>
      </c>
      <c r="G7674" s="16" t="s">
        <v>6131</v>
      </c>
      <c r="H7674" s="5">
        <f>IFERROR(IF($F$3=0,"-",Tabla1[[#This Row],[Precio de Cliente neto]]*(1+$F$3)),"-")</f>
        <v>4502.2491149999996</v>
      </c>
      <c r="I7674" s="5">
        <v>4287.8563000000004</v>
      </c>
      <c r="J7674" s="5">
        <v>3859.0706700000001</v>
      </c>
      <c r="K7674" s="26">
        <v>0.21</v>
      </c>
    </row>
    <row r="7675" spans="1:11">
      <c r="A7675" s="4">
        <v>70216</v>
      </c>
      <c r="B7675" t="s">
        <v>5192</v>
      </c>
      <c r="C7675" s="5">
        <f>IF($F$2=0," - ",Tabla1[[#This Row],[Base Precio de Lista neto]])</f>
        <v>6503.1360000000004</v>
      </c>
      <c r="D7675" s="5">
        <f>IF($F$2=0," - ",Tabla1[[#This Row],[Base Precio de Lista neto]]*(1-$F$2))</f>
        <v>4552.1952000000001</v>
      </c>
      <c r="E7675" s="5">
        <f>IF($F$2=0," - ",Tabla1[[#This Row],[Base para Mejor precio]]*(1-$F$2))</f>
        <v>4096.9756799999996</v>
      </c>
      <c r="F7675" s="4" t="s">
        <v>5</v>
      </c>
      <c r="G7675" s="16" t="s">
        <v>6131</v>
      </c>
      <c r="H7675" s="5">
        <f>IFERROR(IF($F$3=0,"-",Tabla1[[#This Row],[Precio de Cliente neto]]*(1+$F$3)),"-")</f>
        <v>6828.2928000000002</v>
      </c>
      <c r="I7675" s="5">
        <v>6503.1360000000004</v>
      </c>
      <c r="J7675" s="5">
        <v>5852.8224</v>
      </c>
      <c r="K7675" s="26">
        <v>0.21</v>
      </c>
    </row>
    <row r="7676" spans="1:11">
      <c r="A7676" s="4">
        <v>70217</v>
      </c>
      <c r="B7676" t="s">
        <v>6422</v>
      </c>
      <c r="C7676" s="5">
        <f>IF($F$2=0," - ",Tabla1[[#This Row],[Base Precio de Lista neto]])</f>
        <v>1039128.9129</v>
      </c>
      <c r="D7676" s="5">
        <f>IF($F$2=0," - ",Tabla1[[#This Row],[Base Precio de Lista neto]]*(1-$F$2))</f>
        <v>727390.23902999994</v>
      </c>
      <c r="E7676" s="5">
        <f>IF($F$2=0," - ",Tabla1[[#This Row],[Base para Mejor precio]]*(1-$F$2))</f>
        <v>654651.215127</v>
      </c>
      <c r="F7676" s="4" t="s">
        <v>4</v>
      </c>
      <c r="G7676" s="16" t="s">
        <v>6131</v>
      </c>
      <c r="H7676" s="5">
        <f>IFERROR(IF($F$3=0,"-",Tabla1[[#This Row],[Precio de Cliente neto]]*(1+$F$3)),"-")</f>
        <v>1091085.358545</v>
      </c>
      <c r="I7676" s="5">
        <v>1039128.9129</v>
      </c>
      <c r="J7676" s="5">
        <v>935216.02161000005</v>
      </c>
      <c r="K7676" s="26">
        <v>0.21</v>
      </c>
    </row>
    <row r="7677" spans="1:11">
      <c r="A7677" s="4">
        <v>70218</v>
      </c>
      <c r="B7677" t="s">
        <v>5193</v>
      </c>
      <c r="C7677" s="5">
        <f>IF($F$2=0," - ",Tabla1[[#This Row],[Base Precio de Lista neto]])</f>
        <v>1331115.6828000001</v>
      </c>
      <c r="D7677" s="5">
        <f>IF($F$2=0," - ",Tabla1[[#This Row],[Base Precio de Lista neto]]*(1-$F$2))</f>
        <v>931780.97795999993</v>
      </c>
      <c r="E7677" s="5">
        <f>IF($F$2=0," - ",Tabla1[[#This Row],[Base para Mejor precio]]*(1-$F$2))</f>
        <v>838602.88016399997</v>
      </c>
      <c r="F7677" s="4" t="s">
        <v>4</v>
      </c>
      <c r="G7677" s="16" t="s">
        <v>6131</v>
      </c>
      <c r="H7677" s="5">
        <f>IFERROR(IF($F$3=0,"-",Tabla1[[#This Row],[Precio de Cliente neto]]*(1+$F$3)),"-")</f>
        <v>1397671.46694</v>
      </c>
      <c r="I7677" s="5">
        <v>1331115.6828000001</v>
      </c>
      <c r="J7677" s="5">
        <v>1198004.1145200001</v>
      </c>
      <c r="K7677" s="26">
        <v>0.21</v>
      </c>
    </row>
    <row r="7678" spans="1:11">
      <c r="A7678" s="4">
        <v>70220</v>
      </c>
      <c r="B7678" t="s">
        <v>6423</v>
      </c>
      <c r="C7678" s="5">
        <f>IF($F$2=0," - ",Tabla1[[#This Row],[Base Precio de Lista neto]])</f>
        <v>189419.19469999999</v>
      </c>
      <c r="D7678" s="5">
        <f>IF($F$2=0," - ",Tabla1[[#This Row],[Base Precio de Lista neto]]*(1-$F$2))</f>
        <v>132593.43628999998</v>
      </c>
      <c r="E7678" s="5">
        <f>IF($F$2=0," - ",Tabla1[[#This Row],[Base para Mejor precio]]*(1-$F$2))</f>
        <v>119334.09266099999</v>
      </c>
      <c r="F7678" s="4" t="s">
        <v>4</v>
      </c>
      <c r="G7678" s="16" t="s">
        <v>6131</v>
      </c>
      <c r="H7678" s="5">
        <f>IFERROR(IF($F$3=0,"-",Tabla1[[#This Row],[Precio de Cliente neto]]*(1+$F$3)),"-")</f>
        <v>198890.15443499997</v>
      </c>
      <c r="I7678" s="5">
        <v>189419.19469999999</v>
      </c>
      <c r="J7678" s="5">
        <v>170477.27523</v>
      </c>
      <c r="K7678" s="26">
        <v>0.21</v>
      </c>
    </row>
    <row r="7679" spans="1:11">
      <c r="A7679" s="4">
        <v>70221</v>
      </c>
      <c r="B7679" t="s">
        <v>6424</v>
      </c>
      <c r="C7679" s="5">
        <f>IF($F$2=0," - ",Tabla1[[#This Row],[Base Precio de Lista neto]])</f>
        <v>240689.54519999999</v>
      </c>
      <c r="D7679" s="5">
        <f>IF($F$2=0," - ",Tabla1[[#This Row],[Base Precio de Lista neto]]*(1-$F$2))</f>
        <v>168482.68164</v>
      </c>
      <c r="E7679" s="5">
        <f>IF($F$2=0," - ",Tabla1[[#This Row],[Base para Mejor precio]]*(1-$F$2))</f>
        <v>151634.41347599999</v>
      </c>
      <c r="F7679" s="4" t="s">
        <v>4</v>
      </c>
      <c r="G7679" s="16" t="s">
        <v>6131</v>
      </c>
      <c r="H7679" s="5">
        <f>IFERROR(IF($F$3=0,"-",Tabla1[[#This Row],[Precio de Cliente neto]]*(1+$F$3)),"-")</f>
        <v>252724.02246000001</v>
      </c>
      <c r="I7679" s="5">
        <v>240689.54519999999</v>
      </c>
      <c r="J7679" s="5">
        <v>216620.59067999999</v>
      </c>
      <c r="K7679" s="26">
        <v>0.21</v>
      </c>
    </row>
    <row r="7680" spans="1:11">
      <c r="A7680" s="4">
        <v>70227</v>
      </c>
      <c r="B7680" t="s">
        <v>6425</v>
      </c>
      <c r="C7680" s="5">
        <f>IF($F$2=0," - ",Tabla1[[#This Row],[Base Precio de Lista neto]])</f>
        <v>93004.957699999999</v>
      </c>
      <c r="D7680" s="5">
        <f>IF($F$2=0," - ",Tabla1[[#This Row],[Base Precio de Lista neto]]*(1-$F$2))</f>
        <v>65103.470389999995</v>
      </c>
      <c r="E7680" s="5">
        <f>IF($F$2=0," - ",Tabla1[[#This Row],[Base para Mejor precio]]*(1-$F$2))</f>
        <v>55663.467183449997</v>
      </c>
      <c r="F7680" s="4" t="s">
        <v>5</v>
      </c>
      <c r="G7680" s="16" t="s">
        <v>8992</v>
      </c>
      <c r="H7680" s="5">
        <f>IFERROR(IF($F$3=0,"-",Tabla1[[#This Row],[Precio de Cliente neto]]*(1+$F$3)),"-")</f>
        <v>97655.205584999989</v>
      </c>
      <c r="I7680" s="5">
        <v>93004.957699999999</v>
      </c>
      <c r="J7680" s="5">
        <v>79519.2388335</v>
      </c>
      <c r="K7680" s="26">
        <v>0.21</v>
      </c>
    </row>
    <row r="7681" spans="1:11">
      <c r="A7681" s="4">
        <v>70228</v>
      </c>
      <c r="B7681" t="s">
        <v>6426</v>
      </c>
      <c r="C7681" s="5">
        <f>IF($F$2=0," - ",Tabla1[[#This Row],[Base Precio de Lista neto]])</f>
        <v>121219.9449</v>
      </c>
      <c r="D7681" s="5">
        <f>IF($F$2=0," - ",Tabla1[[#This Row],[Base Precio de Lista neto]]*(1-$F$2))</f>
        <v>84853.961429999996</v>
      </c>
      <c r="E7681" s="5">
        <f>IF($F$2=0," - ",Tabla1[[#This Row],[Base para Mejor precio]]*(1-$F$2))</f>
        <v>72550.13702265</v>
      </c>
      <c r="F7681" s="4" t="s">
        <v>5</v>
      </c>
      <c r="G7681" s="16" t="s">
        <v>8992</v>
      </c>
      <c r="H7681" s="5">
        <f>IFERROR(IF($F$3=0,"-",Tabla1[[#This Row],[Precio de Cliente neto]]*(1+$F$3)),"-")</f>
        <v>127280.94214499999</v>
      </c>
      <c r="I7681" s="5">
        <v>121219.9449</v>
      </c>
      <c r="J7681" s="5">
        <v>103643.0528895</v>
      </c>
      <c r="K7681" s="26">
        <v>0.21</v>
      </c>
    </row>
    <row r="7682" spans="1:11">
      <c r="A7682" s="4">
        <v>70229</v>
      </c>
      <c r="B7682" t="s">
        <v>6427</v>
      </c>
      <c r="C7682" s="5">
        <f>IF($F$2=0," - ",Tabla1[[#This Row],[Base Precio de Lista neto]])</f>
        <v>151733.93100000001</v>
      </c>
      <c r="D7682" s="5">
        <f>IF($F$2=0," - ",Tabla1[[#This Row],[Base Precio de Lista neto]]*(1-$F$2))</f>
        <v>106213.75170000001</v>
      </c>
      <c r="E7682" s="5">
        <f>IF($F$2=0," - ",Tabla1[[#This Row],[Base para Mejor precio]]*(1-$F$2))</f>
        <v>90812.757703499985</v>
      </c>
      <c r="F7682" s="4" t="s">
        <v>5</v>
      </c>
      <c r="G7682" s="16" t="s">
        <v>8992</v>
      </c>
      <c r="H7682" s="5">
        <f>IFERROR(IF($F$3=0,"-",Tabla1[[#This Row],[Precio de Cliente neto]]*(1+$F$3)),"-")</f>
        <v>159320.62755</v>
      </c>
      <c r="I7682" s="5">
        <v>151733.93100000001</v>
      </c>
      <c r="J7682" s="5">
        <v>129732.51100499999</v>
      </c>
      <c r="K7682" s="26">
        <v>0.21</v>
      </c>
    </row>
    <row r="7683" spans="1:11">
      <c r="A7683" s="4">
        <v>70230</v>
      </c>
      <c r="B7683" t="s">
        <v>6428</v>
      </c>
      <c r="C7683" s="5">
        <f>IF($F$2=0," - ",Tabla1[[#This Row],[Base Precio de Lista neto]])</f>
        <v>308557.32150000002</v>
      </c>
      <c r="D7683" s="5">
        <f>IF($F$2=0," - ",Tabla1[[#This Row],[Base Precio de Lista neto]]*(1-$F$2))</f>
        <v>215990.12505</v>
      </c>
      <c r="E7683" s="5">
        <f>IF($F$2=0," - ",Tabla1[[#This Row],[Base para Mejor precio]]*(1-$F$2))</f>
        <v>194391.11254500001</v>
      </c>
      <c r="F7683" s="4" t="s">
        <v>4</v>
      </c>
      <c r="G7683" s="16" t="s">
        <v>6131</v>
      </c>
      <c r="H7683" s="5">
        <f>IFERROR(IF($F$3=0,"-",Tabla1[[#This Row],[Precio de Cliente neto]]*(1+$F$3)),"-")</f>
        <v>323985.18757499999</v>
      </c>
      <c r="I7683" s="5">
        <v>308557.32150000002</v>
      </c>
      <c r="J7683" s="5">
        <v>277701.58935000002</v>
      </c>
      <c r="K7683" s="26">
        <v>0.21</v>
      </c>
    </row>
    <row r="7684" spans="1:11">
      <c r="A7684" s="4">
        <v>70231</v>
      </c>
      <c r="B7684" t="s">
        <v>6429</v>
      </c>
      <c r="C7684" s="5">
        <f>IF($F$2=0," - ",Tabla1[[#This Row],[Base Precio de Lista neto]])</f>
        <v>391807.81540000002</v>
      </c>
      <c r="D7684" s="5">
        <f>IF($F$2=0," - ",Tabla1[[#This Row],[Base Precio de Lista neto]]*(1-$F$2))</f>
        <v>274265.47077999997</v>
      </c>
      <c r="E7684" s="5">
        <f>IF($F$2=0," - ",Tabla1[[#This Row],[Base para Mejor precio]]*(1-$F$2))</f>
        <v>246838.923702</v>
      </c>
      <c r="F7684" s="4" t="s">
        <v>4</v>
      </c>
      <c r="G7684" s="16" t="s">
        <v>6131</v>
      </c>
      <c r="H7684" s="5">
        <f>IFERROR(IF($F$3=0,"-",Tabla1[[#This Row],[Precio de Cliente neto]]*(1+$F$3)),"-")</f>
        <v>411398.20616999996</v>
      </c>
      <c r="I7684" s="5">
        <v>391807.81540000002</v>
      </c>
      <c r="J7684" s="5">
        <v>352627.03386000003</v>
      </c>
      <c r="K7684" s="26">
        <v>0.21</v>
      </c>
    </row>
    <row r="7685" spans="1:11">
      <c r="A7685" s="4">
        <v>70232</v>
      </c>
      <c r="B7685" t="s">
        <v>6430</v>
      </c>
      <c r="C7685" s="5">
        <f>IF($F$2=0," - ",Tabla1[[#This Row],[Base Precio de Lista neto]])</f>
        <v>508220.91149999999</v>
      </c>
      <c r="D7685" s="5">
        <f>IF($F$2=0," - ",Tabla1[[#This Row],[Base Precio de Lista neto]]*(1-$F$2))</f>
        <v>355754.63804999995</v>
      </c>
      <c r="E7685" s="5">
        <f>IF($F$2=0," - ",Tabla1[[#This Row],[Base para Mejor precio]]*(1-$F$2))</f>
        <v>320179.174245</v>
      </c>
      <c r="F7685" s="4" t="s">
        <v>4</v>
      </c>
      <c r="G7685" s="16" t="s">
        <v>6131</v>
      </c>
      <c r="H7685" s="5">
        <f>IFERROR(IF($F$3=0,"-",Tabla1[[#This Row],[Precio de Cliente neto]]*(1+$F$3)),"-")</f>
        <v>533631.95707499993</v>
      </c>
      <c r="I7685" s="5">
        <v>508220.91149999999</v>
      </c>
      <c r="J7685" s="5">
        <v>457398.82034999999</v>
      </c>
      <c r="K7685" s="26">
        <v>0.21</v>
      </c>
    </row>
    <row r="7686" spans="1:11">
      <c r="A7686" s="4">
        <v>70233</v>
      </c>
      <c r="B7686" t="s">
        <v>6431</v>
      </c>
      <c r="C7686" s="5">
        <f>IF($F$2=0," - ",Tabla1[[#This Row],[Base Precio de Lista neto]])</f>
        <v>106589.9516</v>
      </c>
      <c r="D7686" s="5">
        <f>IF($F$2=0," - ",Tabla1[[#This Row],[Base Precio de Lista neto]]*(1-$F$2))</f>
        <v>74612.966119999997</v>
      </c>
      <c r="E7686" s="5">
        <f>IF($F$2=0," - ",Tabla1[[#This Row],[Base para Mejor precio]]*(1-$F$2))</f>
        <v>63794.086032599997</v>
      </c>
      <c r="F7686" s="4" t="s">
        <v>5</v>
      </c>
      <c r="G7686" s="16" t="s">
        <v>8992</v>
      </c>
      <c r="H7686" s="5">
        <f>IFERROR(IF($F$3=0,"-",Tabla1[[#This Row],[Precio de Cliente neto]]*(1+$F$3)),"-")</f>
        <v>111919.44918</v>
      </c>
      <c r="I7686" s="5">
        <v>106589.9516</v>
      </c>
      <c r="J7686" s="5">
        <v>91134.408618000001</v>
      </c>
      <c r="K7686" s="26">
        <v>0.21</v>
      </c>
    </row>
    <row r="7687" spans="1:11">
      <c r="A7687" s="4">
        <v>70234</v>
      </c>
      <c r="B7687" t="s">
        <v>6432</v>
      </c>
      <c r="C7687" s="5">
        <f>IF($F$2=0," - ",Tabla1[[#This Row],[Base Precio de Lista neto]])</f>
        <v>43889.980100000001</v>
      </c>
      <c r="D7687" s="5">
        <f>IF($F$2=0," - ",Tabla1[[#This Row],[Base Precio de Lista neto]]*(1-$F$2))</f>
        <v>30722.986069999999</v>
      </c>
      <c r="E7687" s="5">
        <f>IF($F$2=0," - ",Tabla1[[#This Row],[Base para Mejor precio]]*(1-$F$2))</f>
        <v>26268.153089850002</v>
      </c>
      <c r="F7687" s="4" t="s">
        <v>5</v>
      </c>
      <c r="G7687" s="16" t="s">
        <v>8992</v>
      </c>
      <c r="H7687" s="5">
        <f>IFERROR(IF($F$3=0,"-",Tabla1[[#This Row],[Precio de Cliente neto]]*(1+$F$3)),"-")</f>
        <v>46084.479104999999</v>
      </c>
      <c r="I7687" s="5">
        <v>43889.980100000001</v>
      </c>
      <c r="J7687" s="5">
        <v>37525.932985500003</v>
      </c>
      <c r="K7687" s="26">
        <v>0.21</v>
      </c>
    </row>
    <row r="7688" spans="1:11">
      <c r="A7688" s="4">
        <v>70235</v>
      </c>
      <c r="B7688" t="s">
        <v>6433</v>
      </c>
      <c r="C7688" s="5">
        <f>IF($F$2=0," - ",Tabla1[[#This Row],[Base Precio de Lista neto]])</f>
        <v>67924.969100000002</v>
      </c>
      <c r="D7688" s="5">
        <f>IF($F$2=0," - ",Tabla1[[#This Row],[Base Precio de Lista neto]]*(1-$F$2))</f>
        <v>47547.478369999997</v>
      </c>
      <c r="E7688" s="5">
        <f>IF($F$2=0," - ",Tabla1[[#This Row],[Base para Mejor precio]]*(1-$F$2))</f>
        <v>40653.094006350002</v>
      </c>
      <c r="F7688" s="4" t="s">
        <v>5</v>
      </c>
      <c r="G7688" s="16" t="s">
        <v>8992</v>
      </c>
      <c r="H7688" s="5">
        <f>IFERROR(IF($F$3=0,"-",Tabla1[[#This Row],[Precio de Cliente neto]]*(1+$F$3)),"-")</f>
        <v>71321.217554999996</v>
      </c>
      <c r="I7688" s="5">
        <v>67924.969100000002</v>
      </c>
      <c r="J7688" s="5">
        <v>58075.848580500002</v>
      </c>
      <c r="K7688" s="26">
        <v>0.21</v>
      </c>
    </row>
    <row r="7689" spans="1:11">
      <c r="A7689" s="4">
        <v>70236</v>
      </c>
      <c r="B7689" t="s">
        <v>6434</v>
      </c>
      <c r="C7689" s="5">
        <f>IF($F$2=0," - ",Tabla1[[#This Row],[Base Precio de Lista neto]])</f>
        <v>93004.957699999999</v>
      </c>
      <c r="D7689" s="5">
        <f>IF($F$2=0," - ",Tabla1[[#This Row],[Base Precio de Lista neto]]*(1-$F$2))</f>
        <v>65103.470389999995</v>
      </c>
      <c r="E7689" s="5">
        <f>IF($F$2=0," - ",Tabla1[[#This Row],[Base para Mejor precio]]*(1-$F$2))</f>
        <v>55663.467183449997</v>
      </c>
      <c r="F7689" s="4" t="s">
        <v>5</v>
      </c>
      <c r="G7689" s="16" t="s">
        <v>8992</v>
      </c>
      <c r="H7689" s="5">
        <f>IFERROR(IF($F$3=0,"-",Tabla1[[#This Row],[Precio de Cliente neto]]*(1+$F$3)),"-")</f>
        <v>97655.205584999989</v>
      </c>
      <c r="I7689" s="5">
        <v>93004.957699999999</v>
      </c>
      <c r="J7689" s="5">
        <v>79519.2388335</v>
      </c>
      <c r="K7689" s="26">
        <v>0.21</v>
      </c>
    </row>
    <row r="7690" spans="1:11">
      <c r="A7690" s="4">
        <v>70237</v>
      </c>
      <c r="B7690" t="s">
        <v>6435</v>
      </c>
      <c r="C7690" s="5">
        <f>IF($F$2=0," - ",Tabla1[[#This Row],[Base Precio de Lista neto]])</f>
        <v>79961.132899999997</v>
      </c>
      <c r="D7690" s="5">
        <f>IF($F$2=0," - ",Tabla1[[#This Row],[Base Precio de Lista neto]]*(1-$F$2))</f>
        <v>55972.793029999993</v>
      </c>
      <c r="E7690" s="5">
        <f>IF($F$2=0," - ",Tabla1[[#This Row],[Base para Mejor precio]]*(1-$F$2))</f>
        <v>40804.166118870002</v>
      </c>
      <c r="F7690" s="4" t="s">
        <v>5</v>
      </c>
      <c r="G7690" s="16" t="s">
        <v>8993</v>
      </c>
      <c r="H7690" s="5">
        <f>IFERROR(IF($F$3=0,"-",Tabla1[[#This Row],[Precio de Cliente neto]]*(1+$F$3)),"-")</f>
        <v>83959.189544999987</v>
      </c>
      <c r="I7690" s="5">
        <v>79961.132899999997</v>
      </c>
      <c r="J7690" s="5">
        <v>58291.665884100003</v>
      </c>
      <c r="K7690" s="26">
        <v>0.21</v>
      </c>
    </row>
    <row r="7691" spans="1:11">
      <c r="A7691" s="4">
        <v>70238</v>
      </c>
      <c r="B7691" t="s">
        <v>6436</v>
      </c>
      <c r="C7691" s="5">
        <f>IF($F$2=0," - ",Tabla1[[#This Row],[Base Precio de Lista neto]])</f>
        <v>143164.93489999999</v>
      </c>
      <c r="D7691" s="5">
        <f>IF($F$2=0," - ",Tabla1[[#This Row],[Base Precio de Lista neto]]*(1-$F$2))</f>
        <v>100215.45442999998</v>
      </c>
      <c r="E7691" s="5">
        <f>IF($F$2=0," - ",Tabla1[[#This Row],[Base para Mejor precio]]*(1-$F$2))</f>
        <v>85684.213537649994</v>
      </c>
      <c r="F7691" s="4" t="s">
        <v>5</v>
      </c>
      <c r="G7691" s="16" t="s">
        <v>8992</v>
      </c>
      <c r="H7691" s="5">
        <f>IFERROR(IF($F$3=0,"-",Tabla1[[#This Row],[Precio de Cliente neto]]*(1+$F$3)),"-")</f>
        <v>150323.18164499998</v>
      </c>
      <c r="I7691" s="5">
        <v>143164.93489999999</v>
      </c>
      <c r="J7691" s="5">
        <v>122406.0193395</v>
      </c>
      <c r="K7691" s="26">
        <v>0.21</v>
      </c>
    </row>
    <row r="7692" spans="1:11">
      <c r="A7692" s="4">
        <v>70239</v>
      </c>
      <c r="B7692" t="s">
        <v>6437</v>
      </c>
      <c r="C7692" s="5">
        <f>IF($F$2=0," - ",Tabla1[[#This Row],[Base Precio de Lista neto]])</f>
        <v>180784.9178</v>
      </c>
      <c r="D7692" s="5">
        <f>IF($F$2=0," - ",Tabla1[[#This Row],[Base Precio de Lista neto]]*(1-$F$2))</f>
        <v>126549.44245999999</v>
      </c>
      <c r="E7692" s="5">
        <f>IF($F$2=0," - ",Tabla1[[#This Row],[Base para Mejor precio]]*(1-$F$2))</f>
        <v>108199.7733033</v>
      </c>
      <c r="F7692" s="4" t="s">
        <v>5</v>
      </c>
      <c r="G7692" s="16" t="s">
        <v>8992</v>
      </c>
      <c r="H7692" s="5">
        <f>IFERROR(IF($F$3=0,"-",Tabla1[[#This Row],[Precio de Cliente neto]]*(1+$F$3)),"-")</f>
        <v>189824.16368999999</v>
      </c>
      <c r="I7692" s="5">
        <v>180784.9178</v>
      </c>
      <c r="J7692" s="5">
        <v>154571.104719</v>
      </c>
      <c r="K7692" s="26">
        <v>0.21</v>
      </c>
    </row>
    <row r="7693" spans="1:11">
      <c r="A7693" s="4">
        <v>70240</v>
      </c>
      <c r="B7693" t="s">
        <v>6438</v>
      </c>
      <c r="C7693" s="5">
        <f>IF($F$2=0," - ",Tabla1[[#This Row],[Base Precio de Lista neto]])</f>
        <v>226242.39720000001</v>
      </c>
      <c r="D7693" s="5">
        <f>IF($F$2=0," - ",Tabla1[[#This Row],[Base Precio de Lista neto]]*(1-$F$2))</f>
        <v>158369.67804</v>
      </c>
      <c r="E7693" s="5">
        <f>IF($F$2=0," - ",Tabla1[[#This Row],[Base para Mejor precio]]*(1-$F$2))</f>
        <v>135406.07472419998</v>
      </c>
      <c r="F7693" s="4" t="s">
        <v>5</v>
      </c>
      <c r="G7693" s="16" t="s">
        <v>8992</v>
      </c>
      <c r="H7693" s="5">
        <f>IFERROR(IF($F$3=0,"-",Tabla1[[#This Row],[Precio de Cliente neto]]*(1+$F$3)),"-")</f>
        <v>237554.51705999998</v>
      </c>
      <c r="I7693" s="5">
        <v>226242.39720000001</v>
      </c>
      <c r="J7693" s="5">
        <v>193437.249606</v>
      </c>
      <c r="K7693" s="26">
        <v>0.21</v>
      </c>
    </row>
    <row r="7694" spans="1:11">
      <c r="A7694" s="4">
        <v>70241</v>
      </c>
      <c r="B7694" t="s">
        <v>5194</v>
      </c>
      <c r="C7694" s="5">
        <f>IF($F$2=0," - ",Tabla1[[#This Row],[Base Precio de Lista neto]])</f>
        <v>2000.3058000000001</v>
      </c>
      <c r="D7694" s="5">
        <f>IF($F$2=0," - ",Tabla1[[#This Row],[Base Precio de Lista neto]]*(1-$F$2))</f>
        <v>1400.21406</v>
      </c>
      <c r="E7694" s="5">
        <f>IF($F$2=0," - ",Tabla1[[#This Row],[Base para Mejor precio]]*(1-$F$2))</f>
        <v>1260.1926539999999</v>
      </c>
      <c r="F7694" s="4" t="s">
        <v>6</v>
      </c>
      <c r="G7694" s="16" t="s">
        <v>6131</v>
      </c>
      <c r="H7694" s="5">
        <f>IFERROR(IF($F$3=0,"-",Tabla1[[#This Row],[Precio de Cliente neto]]*(1+$F$3)),"-")</f>
        <v>2100.3210899999999</v>
      </c>
      <c r="I7694" s="5">
        <v>2000.3058000000001</v>
      </c>
      <c r="J7694" s="5">
        <v>1800.27522</v>
      </c>
      <c r="K7694" s="26">
        <v>0.21</v>
      </c>
    </row>
    <row r="7695" spans="1:11">
      <c r="A7695" s="4">
        <v>70242</v>
      </c>
      <c r="B7695" t="s">
        <v>5195</v>
      </c>
      <c r="C7695" s="5">
        <f>IF($F$2=0," - ",Tabla1[[#This Row],[Base Precio de Lista neto]])</f>
        <v>2604.0722999999998</v>
      </c>
      <c r="D7695" s="5">
        <f>IF($F$2=0," - ",Tabla1[[#This Row],[Base Precio de Lista neto]]*(1-$F$2))</f>
        <v>1822.8506099999997</v>
      </c>
      <c r="E7695" s="5">
        <f>IF($F$2=0," - ",Tabla1[[#This Row],[Base para Mejor precio]]*(1-$F$2))</f>
        <v>1640.5655489999999</v>
      </c>
      <c r="F7695" s="4" t="s">
        <v>6</v>
      </c>
      <c r="G7695" s="16" t="s">
        <v>6131</v>
      </c>
      <c r="H7695" s="5">
        <f>IFERROR(IF($F$3=0,"-",Tabla1[[#This Row],[Precio de Cliente neto]]*(1+$F$3)),"-")</f>
        <v>2734.2759149999997</v>
      </c>
      <c r="I7695" s="5">
        <v>2604.0722999999998</v>
      </c>
      <c r="J7695" s="5">
        <v>2343.66507</v>
      </c>
      <c r="K7695" s="26">
        <v>0.21</v>
      </c>
    </row>
    <row r="7696" spans="1:11">
      <c r="A7696" s="4">
        <v>70243</v>
      </c>
      <c r="B7696" t="s">
        <v>5196</v>
      </c>
      <c r="C7696" s="5">
        <f>IF($F$2=0," - ",Tabla1[[#This Row],[Base Precio de Lista neto]])</f>
        <v>8615.4910999999993</v>
      </c>
      <c r="D7696" s="5">
        <f>IF($F$2=0," - ",Tabla1[[#This Row],[Base Precio de Lista neto]]*(1-$F$2))</f>
        <v>6030.8437699999995</v>
      </c>
      <c r="E7696" s="5">
        <f>IF($F$2=0," - ",Tabla1[[#This Row],[Base para Mejor precio]]*(1-$F$2))</f>
        <v>5427.7593930000003</v>
      </c>
      <c r="F7696" s="4" t="s">
        <v>6</v>
      </c>
      <c r="G7696" s="16" t="s">
        <v>6131</v>
      </c>
      <c r="H7696" s="5">
        <f>IFERROR(IF($F$3=0,"-",Tabla1[[#This Row],[Precio de Cliente neto]]*(1+$F$3)),"-")</f>
        <v>9046.2656549999992</v>
      </c>
      <c r="I7696" s="5">
        <v>8615.4910999999993</v>
      </c>
      <c r="J7696" s="5">
        <v>7753.9419900000003</v>
      </c>
      <c r="K7696" s="26">
        <v>0.21</v>
      </c>
    </row>
    <row r="7697" spans="1:11">
      <c r="A7697" s="4">
        <v>70244</v>
      </c>
      <c r="B7697" t="s">
        <v>5197</v>
      </c>
      <c r="C7697" s="5">
        <f>IF($F$2=0," - ",Tabla1[[#This Row],[Base Precio de Lista neto]])</f>
        <v>4903.6372000000001</v>
      </c>
      <c r="D7697" s="5">
        <f>IF($F$2=0," - ",Tabla1[[#This Row],[Base Precio de Lista neto]]*(1-$F$2))</f>
        <v>3432.5460399999997</v>
      </c>
      <c r="E7697" s="5">
        <f>IF($F$2=0," - ",Tabla1[[#This Row],[Base para Mejor precio]]*(1-$F$2))</f>
        <v>3089.2914359999995</v>
      </c>
      <c r="F7697" s="4" t="s">
        <v>6</v>
      </c>
      <c r="G7697" s="16" t="s">
        <v>6131</v>
      </c>
      <c r="H7697" s="5">
        <f>IFERROR(IF($F$3=0,"-",Tabla1[[#This Row],[Precio de Cliente neto]]*(1+$F$3)),"-")</f>
        <v>5148.8190599999998</v>
      </c>
      <c r="I7697" s="5">
        <v>4903.6372000000001</v>
      </c>
      <c r="J7697" s="5">
        <v>4413.2734799999998</v>
      </c>
      <c r="K7697" s="26">
        <v>0.21</v>
      </c>
    </row>
    <row r="7698" spans="1:11">
      <c r="A7698" s="4">
        <v>70245</v>
      </c>
      <c r="B7698" t="s">
        <v>5198</v>
      </c>
      <c r="C7698" s="5">
        <f>IF($F$2=0," - ",Tabla1[[#This Row],[Base Precio de Lista neto]])</f>
        <v>4158.1161000000002</v>
      </c>
      <c r="D7698" s="5">
        <f>IF($F$2=0," - ",Tabla1[[#This Row],[Base Precio de Lista neto]]*(1-$F$2))</f>
        <v>2910.68127</v>
      </c>
      <c r="E7698" s="5">
        <f>IF($F$2=0," - ",Tabla1[[#This Row],[Base para Mejor precio]]*(1-$F$2))</f>
        <v>2619.613143</v>
      </c>
      <c r="F7698" s="4" t="s">
        <v>6</v>
      </c>
      <c r="G7698" s="16" t="s">
        <v>6131</v>
      </c>
      <c r="H7698" s="5">
        <f>IFERROR(IF($F$3=0,"-",Tabla1[[#This Row],[Precio de Cliente neto]]*(1+$F$3)),"-")</f>
        <v>4366.0219049999996</v>
      </c>
      <c r="I7698" s="5">
        <v>4158.1161000000002</v>
      </c>
      <c r="J7698" s="5">
        <v>3742.30449</v>
      </c>
      <c r="K7698" s="26">
        <v>0.21</v>
      </c>
    </row>
    <row r="7699" spans="1:11">
      <c r="A7699" s="4">
        <v>70246</v>
      </c>
      <c r="B7699" t="s">
        <v>5199</v>
      </c>
      <c r="C7699" s="5">
        <f>IF($F$2=0," - ",Tabla1[[#This Row],[Base Precio de Lista neto]])</f>
        <v>2640.8240000000001</v>
      </c>
      <c r="D7699" s="5">
        <f>IF($F$2=0," - ",Tabla1[[#This Row],[Base Precio de Lista neto]]*(1-$F$2))</f>
        <v>1848.5767999999998</v>
      </c>
      <c r="E7699" s="5">
        <f>IF($F$2=0," - ",Tabla1[[#This Row],[Base para Mejor precio]]*(1-$F$2))</f>
        <v>1663.7191199999997</v>
      </c>
      <c r="F7699" s="4" t="s">
        <v>6</v>
      </c>
      <c r="G7699" s="16" t="s">
        <v>6131</v>
      </c>
      <c r="H7699" s="5">
        <f>IFERROR(IF($F$3=0,"-",Tabla1[[#This Row],[Precio de Cliente neto]]*(1+$F$3)),"-")</f>
        <v>2772.8651999999997</v>
      </c>
      <c r="I7699" s="5">
        <v>2640.8240000000001</v>
      </c>
      <c r="J7699" s="5">
        <v>2376.7415999999998</v>
      </c>
      <c r="K7699" s="26">
        <v>0.21</v>
      </c>
    </row>
    <row r="7700" spans="1:11">
      <c r="A7700" s="4">
        <v>70247</v>
      </c>
      <c r="B7700" t="s">
        <v>5200</v>
      </c>
      <c r="C7700" s="5">
        <f>IF($F$2=0," - ",Tabla1[[#This Row],[Base Precio de Lista neto]])</f>
        <v>3024.0846999999999</v>
      </c>
      <c r="D7700" s="5">
        <f>IF($F$2=0," - ",Tabla1[[#This Row],[Base Precio de Lista neto]]*(1-$F$2))</f>
        <v>2116.8592899999999</v>
      </c>
      <c r="E7700" s="5">
        <f>IF($F$2=0," - ",Tabla1[[#This Row],[Base para Mejor precio]]*(1-$F$2))</f>
        <v>1905.1733609999999</v>
      </c>
      <c r="F7700" s="4" t="s">
        <v>6</v>
      </c>
      <c r="G7700" s="16" t="s">
        <v>6131</v>
      </c>
      <c r="H7700" s="5">
        <f>IFERROR(IF($F$3=0,"-",Tabla1[[#This Row],[Precio de Cliente neto]]*(1+$F$3)),"-")</f>
        <v>3175.2889349999996</v>
      </c>
      <c r="I7700" s="5">
        <v>3024.0846999999999</v>
      </c>
      <c r="J7700" s="5">
        <v>2721.67623</v>
      </c>
      <c r="K7700" s="26">
        <v>0.21</v>
      </c>
    </row>
    <row r="7701" spans="1:11">
      <c r="A7701" s="4">
        <v>70248</v>
      </c>
      <c r="B7701" t="s">
        <v>5201</v>
      </c>
      <c r="C7701" s="5">
        <f>IF($F$2=0," - ",Tabla1[[#This Row],[Base Precio de Lista neto]])</f>
        <v>6342.1773999999996</v>
      </c>
      <c r="D7701" s="5">
        <f>IF($F$2=0," - ",Tabla1[[#This Row],[Base Precio de Lista neto]]*(1-$F$2))</f>
        <v>4439.5241799999994</v>
      </c>
      <c r="E7701" s="5">
        <f>IF($F$2=0," - ",Tabla1[[#This Row],[Base para Mejor precio]]*(1-$F$2))</f>
        <v>3995.571762</v>
      </c>
      <c r="F7701" s="4" t="s">
        <v>6</v>
      </c>
      <c r="G7701" s="16" t="s">
        <v>6131</v>
      </c>
      <c r="H7701" s="5">
        <f>IFERROR(IF($F$3=0,"-",Tabla1[[#This Row],[Precio de Cliente neto]]*(1+$F$3)),"-")</f>
        <v>6659.2862699999987</v>
      </c>
      <c r="I7701" s="5">
        <v>6342.1773999999996</v>
      </c>
      <c r="J7701" s="5">
        <v>5707.9596600000004</v>
      </c>
      <c r="K7701" s="26">
        <v>0.21</v>
      </c>
    </row>
    <row r="7702" spans="1:11">
      <c r="A7702" s="4">
        <v>70249</v>
      </c>
      <c r="B7702" t="s">
        <v>5202</v>
      </c>
      <c r="C7702" s="5">
        <f>IF($F$2=0," - ",Tabla1[[#This Row],[Base Precio de Lista neto]])</f>
        <v>8898.9994999999999</v>
      </c>
      <c r="D7702" s="5">
        <f>IF($F$2=0," - ",Tabla1[[#This Row],[Base Precio de Lista neto]]*(1-$F$2))</f>
        <v>6229.2996499999999</v>
      </c>
      <c r="E7702" s="5">
        <f>IF($F$2=0," - ",Tabla1[[#This Row],[Base para Mejor precio]]*(1-$F$2))</f>
        <v>5606.3696849999997</v>
      </c>
      <c r="F7702" s="4" t="s">
        <v>6</v>
      </c>
      <c r="G7702" s="16" t="s">
        <v>6131</v>
      </c>
      <c r="H7702" s="5">
        <f>IFERROR(IF($F$3=0,"-",Tabla1[[#This Row],[Precio de Cliente neto]]*(1+$F$3)),"-")</f>
        <v>9343.9494749999994</v>
      </c>
      <c r="I7702" s="5">
        <v>8898.9994999999999</v>
      </c>
      <c r="J7702" s="5">
        <v>8009.0995499999999</v>
      </c>
      <c r="K7702" s="26">
        <v>0.21</v>
      </c>
    </row>
    <row r="7703" spans="1:11">
      <c r="A7703" s="4">
        <v>70250</v>
      </c>
      <c r="B7703" t="s">
        <v>5203</v>
      </c>
      <c r="C7703" s="5">
        <f>IF($F$2=0," - ",Tabla1[[#This Row],[Base Precio de Lista neto]])</f>
        <v>4063.6142</v>
      </c>
      <c r="D7703" s="5">
        <f>IF($F$2=0," - ",Tabla1[[#This Row],[Base Precio de Lista neto]]*(1-$F$2))</f>
        <v>2844.5299399999999</v>
      </c>
      <c r="E7703" s="5">
        <f>IF($F$2=0," - ",Tabla1[[#This Row],[Base para Mejor precio]]*(1-$F$2))</f>
        <v>2560.0769459999997</v>
      </c>
      <c r="F7703" s="4" t="s">
        <v>6</v>
      </c>
      <c r="G7703" s="16" t="s">
        <v>6131</v>
      </c>
      <c r="H7703" s="5">
        <f>IFERROR(IF($F$3=0,"-",Tabla1[[#This Row],[Precio de Cliente neto]]*(1+$F$3)),"-")</f>
        <v>4266.7949099999996</v>
      </c>
      <c r="I7703" s="5">
        <v>4063.6142</v>
      </c>
      <c r="J7703" s="5">
        <v>3657.2527799999998</v>
      </c>
      <c r="K7703" s="26">
        <v>0.21</v>
      </c>
    </row>
    <row r="7704" spans="1:11">
      <c r="A7704" s="4">
        <v>70251</v>
      </c>
      <c r="B7704" t="s">
        <v>5204</v>
      </c>
      <c r="C7704" s="5">
        <f>IF($F$2=0," - ",Tabla1[[#This Row],[Base Precio de Lista neto]])</f>
        <v>5397.1511</v>
      </c>
      <c r="D7704" s="5">
        <f>IF($F$2=0," - ",Tabla1[[#This Row],[Base Precio de Lista neto]]*(1-$F$2))</f>
        <v>3778.0057699999998</v>
      </c>
      <c r="E7704" s="5">
        <f>IF($F$2=0," - ",Tabla1[[#This Row],[Base para Mejor precio]]*(1-$F$2))</f>
        <v>3400.2051929999998</v>
      </c>
      <c r="F7704" s="4" t="s">
        <v>6</v>
      </c>
      <c r="G7704" s="16" t="s">
        <v>6131</v>
      </c>
      <c r="H7704" s="5">
        <f>IFERROR(IF($F$3=0,"-",Tabla1[[#This Row],[Precio de Cliente neto]]*(1+$F$3)),"-")</f>
        <v>5667.0086549999996</v>
      </c>
      <c r="I7704" s="5">
        <v>5397.1511</v>
      </c>
      <c r="J7704" s="5">
        <v>4857.4359899999999</v>
      </c>
      <c r="K7704" s="26">
        <v>0.21</v>
      </c>
    </row>
    <row r="7705" spans="1:11">
      <c r="A7705" s="4">
        <v>70252</v>
      </c>
      <c r="B7705" t="s">
        <v>5205</v>
      </c>
      <c r="C7705" s="5">
        <f>IF($F$2=0," - ",Tabla1[[#This Row],[Base Precio de Lista neto]])</f>
        <v>17824.2487</v>
      </c>
      <c r="D7705" s="5">
        <f>IF($F$2=0," - ",Tabla1[[#This Row],[Base Precio de Lista neto]]*(1-$F$2))</f>
        <v>12476.97409</v>
      </c>
      <c r="E7705" s="5">
        <f>IF($F$2=0," - ",Tabla1[[#This Row],[Base para Mejor precio]]*(1-$F$2))</f>
        <v>11229.276680999999</v>
      </c>
      <c r="F7705" s="4" t="s">
        <v>6</v>
      </c>
      <c r="G7705" s="16" t="s">
        <v>6131</v>
      </c>
      <c r="H7705" s="5">
        <f>IFERROR(IF($F$3=0,"-",Tabla1[[#This Row],[Precio de Cliente neto]]*(1+$F$3)),"-")</f>
        <v>18715.461134999998</v>
      </c>
      <c r="I7705" s="5">
        <v>17824.2487</v>
      </c>
      <c r="J7705" s="5">
        <v>16041.823829999999</v>
      </c>
      <c r="K7705" s="26">
        <v>0.21</v>
      </c>
    </row>
    <row r="7706" spans="1:11">
      <c r="A7706" s="4">
        <v>70253</v>
      </c>
      <c r="B7706" t="s">
        <v>5206</v>
      </c>
      <c r="C7706" s="5">
        <f>IF($F$2=0," - ",Tabla1[[#This Row],[Base Precio de Lista neto]])</f>
        <v>3244.5909000000001</v>
      </c>
      <c r="D7706" s="5">
        <f>IF($F$2=0," - ",Tabla1[[#This Row],[Base Precio de Lista neto]]*(1-$F$2))</f>
        <v>2271.2136299999997</v>
      </c>
      <c r="E7706" s="5">
        <f>IF($F$2=0," - ",Tabla1[[#This Row],[Base para Mejor precio]]*(1-$F$2))</f>
        <v>2044.0922669999998</v>
      </c>
      <c r="F7706" s="4" t="s">
        <v>6</v>
      </c>
      <c r="G7706" s="16" t="s">
        <v>6131</v>
      </c>
      <c r="H7706" s="5">
        <f>IFERROR(IF($F$3=0,"-",Tabla1[[#This Row],[Precio de Cliente neto]]*(1+$F$3)),"-")</f>
        <v>3406.8204449999994</v>
      </c>
      <c r="I7706" s="5">
        <v>3244.5909000000001</v>
      </c>
      <c r="J7706" s="5">
        <v>2920.1318099999999</v>
      </c>
      <c r="K7706" s="26">
        <v>0.21</v>
      </c>
    </row>
    <row r="7707" spans="1:11">
      <c r="A7707" s="4">
        <v>70254</v>
      </c>
      <c r="B7707" t="s">
        <v>5207</v>
      </c>
      <c r="C7707" s="5">
        <f>IF($F$2=0," - ",Tabla1[[#This Row],[Base Precio de Lista neto]])</f>
        <v>8562.9896000000008</v>
      </c>
      <c r="D7707" s="5">
        <f>IF($F$2=0," - ",Tabla1[[#This Row],[Base Precio de Lista neto]]*(1-$F$2))</f>
        <v>5994.0927200000006</v>
      </c>
      <c r="E7707" s="5">
        <f>IF($F$2=0," - ",Tabla1[[#This Row],[Base para Mejor precio]]*(1-$F$2))</f>
        <v>5394.6834479999998</v>
      </c>
      <c r="F7707" s="4" t="s">
        <v>6</v>
      </c>
      <c r="G7707" s="16" t="s">
        <v>6131</v>
      </c>
      <c r="H7707" s="5">
        <f>IFERROR(IF($F$3=0,"-",Tabla1[[#This Row],[Precio de Cliente neto]]*(1+$F$3)),"-")</f>
        <v>8991.1390800000008</v>
      </c>
      <c r="I7707" s="5">
        <v>8562.9896000000008</v>
      </c>
      <c r="J7707" s="5">
        <v>7706.6906399999998</v>
      </c>
      <c r="K7707" s="26">
        <v>0.21</v>
      </c>
    </row>
    <row r="7708" spans="1:11">
      <c r="A7708" s="4">
        <v>70255</v>
      </c>
      <c r="B7708" t="s">
        <v>8871</v>
      </c>
      <c r="C7708" s="5">
        <f>IF($F$2=0," - ",Tabla1[[#This Row],[Base Precio de Lista neto]])</f>
        <v>11996.5856</v>
      </c>
      <c r="D7708" s="5">
        <f>IF($F$2=0," - ",Tabla1[[#This Row],[Base Precio de Lista neto]]*(1-$F$2))</f>
        <v>8397.609919999999</v>
      </c>
      <c r="E7708" s="5">
        <f>IF($F$2=0," - ",Tabla1[[#This Row],[Base para Mejor precio]]*(1-$F$2))</f>
        <v>7557.8489279999994</v>
      </c>
      <c r="F7708" s="4" t="s">
        <v>6</v>
      </c>
      <c r="G7708" s="16" t="s">
        <v>6131</v>
      </c>
      <c r="H7708" s="5">
        <f>IFERROR(IF($F$3=0,"-",Tabla1[[#This Row],[Precio de Cliente neto]]*(1+$F$3)),"-")</f>
        <v>12596.414879999998</v>
      </c>
      <c r="I7708" s="5">
        <v>11996.5856</v>
      </c>
      <c r="J7708" s="5">
        <v>10796.92704</v>
      </c>
      <c r="K7708" s="26">
        <v>0.21</v>
      </c>
    </row>
    <row r="7709" spans="1:11">
      <c r="A7709" s="4">
        <v>70666</v>
      </c>
      <c r="B7709" t="s">
        <v>5208</v>
      </c>
      <c r="C7709" s="5">
        <f>IF($F$2=0," - ",Tabla1[[#This Row],[Base Precio de Lista neto]])</f>
        <v>30220.162499999999</v>
      </c>
      <c r="D7709" s="5">
        <f>IF($F$2=0," - ",Tabla1[[#This Row],[Base Precio de Lista neto]]*(1-$F$2))</f>
        <v>21154.113749999997</v>
      </c>
      <c r="E7709" s="5">
        <f>IF($F$2=0," - ",Tabla1[[#This Row],[Base para Mejor precio]]*(1-$F$2))</f>
        <v>19038.702375000001</v>
      </c>
      <c r="F7709" s="4" t="s">
        <v>5</v>
      </c>
      <c r="G7709" s="16" t="s">
        <v>6131</v>
      </c>
      <c r="H7709" s="5">
        <f>IFERROR(IF($F$3=0,"-",Tabla1[[#This Row],[Precio de Cliente neto]]*(1+$F$3)),"-")</f>
        <v>31731.170624999995</v>
      </c>
      <c r="I7709" s="5">
        <v>30220.162499999999</v>
      </c>
      <c r="J7709" s="5">
        <v>27198.146250000002</v>
      </c>
      <c r="K7709" s="26">
        <v>0.21</v>
      </c>
    </row>
    <row r="7710" spans="1:11">
      <c r="A7710" s="4">
        <v>70777</v>
      </c>
      <c r="B7710" t="s">
        <v>5209</v>
      </c>
      <c r="C7710" s="5">
        <f>IF($F$2=0," - ",Tabla1[[#This Row],[Base Precio de Lista neto]])</f>
        <v>8126.5708999999997</v>
      </c>
      <c r="D7710" s="5">
        <f>IF($F$2=0," - ",Tabla1[[#This Row],[Base Precio de Lista neto]]*(1-$F$2))</f>
        <v>5688.5996299999997</v>
      </c>
      <c r="E7710" s="5">
        <f>IF($F$2=0," - ",Tabla1[[#This Row],[Base para Mejor precio]]*(1-$F$2))</f>
        <v>5119.7396669999998</v>
      </c>
      <c r="F7710" s="4" t="s">
        <v>5</v>
      </c>
      <c r="G7710" s="16" t="s">
        <v>6131</v>
      </c>
      <c r="H7710" s="5">
        <f>IFERROR(IF($F$3=0,"-",Tabla1[[#This Row],[Precio de Cliente neto]]*(1+$F$3)),"-")</f>
        <v>8532.8994449999991</v>
      </c>
      <c r="I7710" s="5">
        <v>8126.5708999999997</v>
      </c>
      <c r="J7710" s="5">
        <v>7313.91381</v>
      </c>
      <c r="K7710" s="26">
        <v>0.21</v>
      </c>
    </row>
    <row r="7711" spans="1:11">
      <c r="A7711" s="4">
        <v>70778</v>
      </c>
      <c r="B7711" t="s">
        <v>5210</v>
      </c>
      <c r="C7711" s="5">
        <f>IF($F$2=0," - ",Tabla1[[#This Row],[Base Precio de Lista neto]])</f>
        <v>8126.5708999999997</v>
      </c>
      <c r="D7711" s="5">
        <f>IF($F$2=0," - ",Tabla1[[#This Row],[Base Precio de Lista neto]]*(1-$F$2))</f>
        <v>5688.5996299999997</v>
      </c>
      <c r="E7711" s="5">
        <f>IF($F$2=0," - ",Tabla1[[#This Row],[Base para Mejor precio]]*(1-$F$2))</f>
        <v>5119.7396669999998</v>
      </c>
      <c r="F7711" s="4" t="s">
        <v>5</v>
      </c>
      <c r="G7711" s="16" t="s">
        <v>6131</v>
      </c>
      <c r="H7711" s="5">
        <f>IFERROR(IF($F$3=0,"-",Tabla1[[#This Row],[Precio de Cliente neto]]*(1+$F$3)),"-")</f>
        <v>8532.8994449999991</v>
      </c>
      <c r="I7711" s="5">
        <v>8126.5708999999997</v>
      </c>
      <c r="J7711" s="5">
        <v>7313.91381</v>
      </c>
      <c r="K7711" s="26">
        <v>0.21</v>
      </c>
    </row>
    <row r="7712" spans="1:11">
      <c r="A7712" s="4">
        <v>72001</v>
      </c>
      <c r="B7712" t="s">
        <v>8543</v>
      </c>
      <c r="C7712" s="5">
        <f>IF($F$2=0," - ",Tabla1[[#This Row],[Base Precio de Lista neto]])</f>
        <v>55.065100000000001</v>
      </c>
      <c r="D7712" s="5">
        <f>IF($F$2=0," - ",Tabla1[[#This Row],[Base Precio de Lista neto]]*(1-$F$2))</f>
        <v>38.545569999999998</v>
      </c>
      <c r="E7712" s="5">
        <f>IF($F$2=0," - ",Tabla1[[#This Row],[Base para Mejor precio]]*(1-$F$2))</f>
        <v>34.691012999999998</v>
      </c>
      <c r="F7712" s="4" t="s">
        <v>6</v>
      </c>
      <c r="G7712" s="16" t="s">
        <v>6131</v>
      </c>
      <c r="H7712" s="5">
        <f>IFERROR(IF($F$3=0,"-",Tabla1[[#This Row],[Precio de Cliente neto]]*(1+$F$3)),"-")</f>
        <v>57.818354999999997</v>
      </c>
      <c r="I7712" s="5">
        <v>55.065100000000001</v>
      </c>
      <c r="J7712" s="5">
        <v>49.558590000000002</v>
      </c>
      <c r="K7712" s="26">
        <v>0.21</v>
      </c>
    </row>
    <row r="7713" spans="1:11">
      <c r="A7713" s="4">
        <v>72002</v>
      </c>
      <c r="B7713" t="s">
        <v>8544</v>
      </c>
      <c r="C7713" s="5">
        <f>IF($F$2=0," - ",Tabla1[[#This Row],[Base Precio de Lista neto]])</f>
        <v>84.596800000000002</v>
      </c>
      <c r="D7713" s="5">
        <f>IF($F$2=0," - ",Tabla1[[#This Row],[Base Precio de Lista neto]]*(1-$F$2))</f>
        <v>59.217759999999998</v>
      </c>
      <c r="E7713" s="5">
        <f>IF($F$2=0," - ",Tabla1[[#This Row],[Base para Mejor precio]]*(1-$F$2))</f>
        <v>53.295983999999997</v>
      </c>
      <c r="F7713" s="4" t="s">
        <v>6</v>
      </c>
      <c r="G7713" s="16" t="s">
        <v>6131</v>
      </c>
      <c r="H7713" s="5">
        <f>IFERROR(IF($F$3=0,"-",Tabla1[[#This Row],[Precio de Cliente neto]]*(1+$F$3)),"-")</f>
        <v>88.826639999999998</v>
      </c>
      <c r="I7713" s="5">
        <v>84.596800000000002</v>
      </c>
      <c r="J7713" s="5">
        <v>76.137119999999996</v>
      </c>
      <c r="K7713" s="26">
        <v>0.21</v>
      </c>
    </row>
    <row r="7714" spans="1:11">
      <c r="A7714" s="4">
        <v>72003</v>
      </c>
      <c r="B7714" t="s">
        <v>8545</v>
      </c>
      <c r="C7714" s="5">
        <f>IF($F$2=0," - ",Tabla1[[#This Row],[Base Precio de Lista neto]])</f>
        <v>174.43690000000001</v>
      </c>
      <c r="D7714" s="5">
        <f>IF($F$2=0," - ",Tabla1[[#This Row],[Base Precio de Lista neto]]*(1-$F$2))</f>
        <v>122.10583</v>
      </c>
      <c r="E7714" s="5">
        <f>IF($F$2=0," - ",Tabla1[[#This Row],[Base para Mejor precio]]*(1-$F$2))</f>
        <v>109.895247</v>
      </c>
      <c r="F7714" s="4" t="s">
        <v>6</v>
      </c>
      <c r="G7714" s="16" t="s">
        <v>6131</v>
      </c>
      <c r="H7714" s="5">
        <f>IFERROR(IF($F$3=0,"-",Tabla1[[#This Row],[Precio de Cliente neto]]*(1+$F$3)),"-")</f>
        <v>183.15874500000001</v>
      </c>
      <c r="I7714" s="5">
        <v>174.43690000000001</v>
      </c>
      <c r="J7714" s="5">
        <v>156.99321</v>
      </c>
      <c r="K7714" s="26">
        <v>0.21</v>
      </c>
    </row>
    <row r="7715" spans="1:11">
      <c r="A7715" s="4">
        <v>72004</v>
      </c>
      <c r="B7715" t="s">
        <v>5211</v>
      </c>
      <c r="C7715" s="5">
        <f>IF($F$2=0," - ",Tabla1[[#This Row],[Base Precio de Lista neto]])</f>
        <v>83.254199999999997</v>
      </c>
      <c r="D7715" s="5">
        <f>IF($F$2=0," - ",Tabla1[[#This Row],[Base Precio de Lista neto]]*(1-$F$2))</f>
        <v>58.277939999999994</v>
      </c>
      <c r="E7715" s="5">
        <f>IF($F$2=0," - ",Tabla1[[#This Row],[Base para Mejor precio]]*(1-$F$2))</f>
        <v>52.450145999999997</v>
      </c>
      <c r="F7715" s="4" t="s">
        <v>6</v>
      </c>
      <c r="G7715" s="16" t="s">
        <v>6131</v>
      </c>
      <c r="H7715" s="5">
        <f>IFERROR(IF($F$3=0,"-",Tabla1[[#This Row],[Precio de Cliente neto]]*(1+$F$3)),"-")</f>
        <v>87.416909999999987</v>
      </c>
      <c r="I7715" s="5">
        <v>83.254199999999997</v>
      </c>
      <c r="J7715" s="5">
        <v>74.928780000000003</v>
      </c>
      <c r="K7715" s="26">
        <v>0.21</v>
      </c>
    </row>
    <row r="7716" spans="1:11">
      <c r="A7716" s="4">
        <v>72010</v>
      </c>
      <c r="B7716" t="s">
        <v>5212</v>
      </c>
      <c r="C7716" s="5">
        <f>IF($F$2=0," - ",Tabla1[[#This Row],[Base Precio de Lista neto]])</f>
        <v>336.7885</v>
      </c>
      <c r="D7716" s="5">
        <f>IF($F$2=0," - ",Tabla1[[#This Row],[Base Precio de Lista neto]]*(1-$F$2))</f>
        <v>235.75194999999999</v>
      </c>
      <c r="E7716" s="5">
        <f>IF($F$2=0," - ",Tabla1[[#This Row],[Base para Mejor precio]]*(1-$F$2))</f>
        <v>212.17675499999999</v>
      </c>
      <c r="F7716" s="4" t="s">
        <v>6</v>
      </c>
      <c r="G7716" s="16" t="s">
        <v>6131</v>
      </c>
      <c r="H7716" s="5">
        <f>IFERROR(IF($F$3=0,"-",Tabla1[[#This Row],[Precio de Cliente neto]]*(1+$F$3)),"-")</f>
        <v>353.627925</v>
      </c>
      <c r="I7716" s="5">
        <v>336.7885</v>
      </c>
      <c r="J7716" s="5">
        <v>303.10964999999999</v>
      </c>
      <c r="K7716" s="26">
        <v>0.21</v>
      </c>
    </row>
    <row r="7717" spans="1:11">
      <c r="A7717" s="4">
        <v>72011</v>
      </c>
      <c r="B7717" t="s">
        <v>5213</v>
      </c>
      <c r="C7717" s="5">
        <f>IF($F$2=0," - ",Tabla1[[#This Row],[Base Precio de Lista neto]])</f>
        <v>446.85919999999999</v>
      </c>
      <c r="D7717" s="5">
        <f>IF($F$2=0," - ",Tabla1[[#This Row],[Base Precio de Lista neto]]*(1-$F$2))</f>
        <v>312.80143999999996</v>
      </c>
      <c r="E7717" s="5">
        <f>IF($F$2=0," - ",Tabla1[[#This Row],[Base para Mejor precio]]*(1-$F$2))</f>
        <v>281.52129599999995</v>
      </c>
      <c r="F7717" s="4" t="s">
        <v>6</v>
      </c>
      <c r="G7717" s="16" t="s">
        <v>6131</v>
      </c>
      <c r="H7717" s="5">
        <f>IFERROR(IF($F$3=0,"-",Tabla1[[#This Row],[Precio de Cliente neto]]*(1+$F$3)),"-")</f>
        <v>469.20215999999994</v>
      </c>
      <c r="I7717" s="5">
        <v>446.85919999999999</v>
      </c>
      <c r="J7717" s="5">
        <v>402.17327999999998</v>
      </c>
      <c r="K7717" s="26">
        <v>0.21</v>
      </c>
    </row>
    <row r="7718" spans="1:11">
      <c r="A7718" s="4">
        <v>72012</v>
      </c>
      <c r="B7718" t="s">
        <v>5214</v>
      </c>
      <c r="C7718" s="5">
        <f>IF($F$2=0," - ",Tabla1[[#This Row],[Base Precio de Lista neto]])</f>
        <v>773.90219999999999</v>
      </c>
      <c r="D7718" s="5">
        <f>IF($F$2=0," - ",Tabla1[[#This Row],[Base Precio de Lista neto]]*(1-$F$2))</f>
        <v>541.73154</v>
      </c>
      <c r="E7718" s="5">
        <f>IF($F$2=0," - ",Tabla1[[#This Row],[Base para Mejor precio]]*(1-$F$2))</f>
        <v>487.55838599999998</v>
      </c>
      <c r="F7718" s="4" t="s">
        <v>6</v>
      </c>
      <c r="G7718" s="16" t="s">
        <v>6131</v>
      </c>
      <c r="H7718" s="5">
        <f>IFERROR(IF($F$3=0,"-",Tabla1[[#This Row],[Precio de Cliente neto]]*(1+$F$3)),"-")</f>
        <v>812.59730999999999</v>
      </c>
      <c r="I7718" s="5">
        <v>773.90219999999999</v>
      </c>
      <c r="J7718" s="5">
        <v>696.51197999999999</v>
      </c>
      <c r="K7718" s="26">
        <v>0.21</v>
      </c>
    </row>
    <row r="7719" spans="1:11">
      <c r="A7719" s="4">
        <v>72013</v>
      </c>
      <c r="B7719" t="s">
        <v>5215</v>
      </c>
      <c r="C7719" s="5">
        <f>IF($F$2=0," - ",Tabla1[[#This Row],[Base Precio de Lista neto]])</f>
        <v>1261.3722</v>
      </c>
      <c r="D7719" s="5">
        <f>IF($F$2=0," - ",Tabla1[[#This Row],[Base Precio de Lista neto]]*(1-$F$2))</f>
        <v>882.96053999999992</v>
      </c>
      <c r="E7719" s="5">
        <f>IF($F$2=0," - ",Tabla1[[#This Row],[Base para Mejor precio]]*(1-$F$2))</f>
        <v>794.6644859999999</v>
      </c>
      <c r="F7719" s="4" t="s">
        <v>6</v>
      </c>
      <c r="G7719" s="16" t="s">
        <v>6131</v>
      </c>
      <c r="H7719" s="5">
        <f>IFERROR(IF($F$3=0,"-",Tabla1[[#This Row],[Precio de Cliente neto]]*(1+$F$3)),"-")</f>
        <v>1324.4408099999998</v>
      </c>
      <c r="I7719" s="5">
        <v>1261.3722</v>
      </c>
      <c r="J7719" s="5">
        <v>1135.23498</v>
      </c>
      <c r="K7719" s="26">
        <v>0.21</v>
      </c>
    </row>
    <row r="7720" spans="1:11">
      <c r="A7720" s="4">
        <v>72014</v>
      </c>
      <c r="B7720" t="s">
        <v>5216</v>
      </c>
      <c r="C7720" s="5">
        <f>IF($F$2=0," - ",Tabla1[[#This Row],[Base Precio de Lista neto]])</f>
        <v>1837.5353</v>
      </c>
      <c r="D7720" s="5">
        <f>IF($F$2=0," - ",Tabla1[[#This Row],[Base Precio de Lista neto]]*(1-$F$2))</f>
        <v>1286.2747099999999</v>
      </c>
      <c r="E7720" s="5">
        <f>IF($F$2=0," - ",Tabla1[[#This Row],[Base para Mejor precio]]*(1-$F$2))</f>
        <v>1157.6472389999999</v>
      </c>
      <c r="F7720" s="4" t="s">
        <v>6</v>
      </c>
      <c r="G7720" s="16" t="s">
        <v>6131</v>
      </c>
      <c r="H7720" s="5">
        <f>IFERROR(IF($F$3=0,"-",Tabla1[[#This Row],[Precio de Cliente neto]]*(1+$F$3)),"-")</f>
        <v>1929.412065</v>
      </c>
      <c r="I7720" s="5">
        <v>1837.5353</v>
      </c>
      <c r="J7720" s="5">
        <v>1653.7817700000001</v>
      </c>
      <c r="K7720" s="26">
        <v>0.21</v>
      </c>
    </row>
    <row r="7721" spans="1:11">
      <c r="A7721" s="4">
        <v>72015</v>
      </c>
      <c r="B7721" t="s">
        <v>5217</v>
      </c>
      <c r="C7721" s="5">
        <f>IF($F$2=0," - ",Tabla1[[#This Row],[Base Precio de Lista neto]])</f>
        <v>3581.7258000000002</v>
      </c>
      <c r="D7721" s="5">
        <f>IF($F$2=0," - ",Tabla1[[#This Row],[Base Precio de Lista neto]]*(1-$F$2))</f>
        <v>2507.2080599999999</v>
      </c>
      <c r="E7721" s="5">
        <f>IF($F$2=0," - ",Tabla1[[#This Row],[Base para Mejor precio]]*(1-$F$2))</f>
        <v>2256.4872539999997</v>
      </c>
      <c r="F7721" s="4" t="s">
        <v>6</v>
      </c>
      <c r="G7721" s="16" t="s">
        <v>6131</v>
      </c>
      <c r="H7721" s="5">
        <f>IFERROR(IF($F$3=0,"-",Tabla1[[#This Row],[Precio de Cliente neto]]*(1+$F$3)),"-")</f>
        <v>3760.8120899999999</v>
      </c>
      <c r="I7721" s="5">
        <v>3581.7258000000002</v>
      </c>
      <c r="J7721" s="5">
        <v>3223.5532199999998</v>
      </c>
      <c r="K7721" s="26">
        <v>0.21</v>
      </c>
    </row>
    <row r="7722" spans="1:11">
      <c r="A7722" s="4">
        <v>72016</v>
      </c>
      <c r="B7722" t="s">
        <v>5218</v>
      </c>
      <c r="C7722" s="5">
        <f>IF($F$2=0," - ",Tabla1[[#This Row],[Base Precio de Lista neto]])</f>
        <v>1488.4155000000001</v>
      </c>
      <c r="D7722" s="5">
        <f>IF($F$2=0," - ",Tabla1[[#This Row],[Base Precio de Lista neto]]*(1-$F$2))</f>
        <v>1041.89085</v>
      </c>
      <c r="E7722" s="5">
        <f>IF($F$2=0," - ",Tabla1[[#This Row],[Base para Mejor precio]]*(1-$F$2))</f>
        <v>937.70176499999991</v>
      </c>
      <c r="F7722" s="4" t="s">
        <v>6</v>
      </c>
      <c r="G7722" s="16" t="s">
        <v>6131</v>
      </c>
      <c r="H7722" s="5">
        <f>IFERROR(IF($F$3=0,"-",Tabla1[[#This Row],[Precio de Cliente neto]]*(1+$F$3)),"-")</f>
        <v>1562.8362750000001</v>
      </c>
      <c r="I7722" s="5">
        <v>1488.4155000000001</v>
      </c>
      <c r="J7722" s="5">
        <v>1339.57395</v>
      </c>
      <c r="K7722" s="26">
        <v>0.21</v>
      </c>
    </row>
    <row r="7723" spans="1:11">
      <c r="A7723" s="4">
        <v>72017</v>
      </c>
      <c r="B7723" t="s">
        <v>5219</v>
      </c>
      <c r="C7723" s="5">
        <f>IF($F$2=0," - ",Tabla1[[#This Row],[Base Precio de Lista neto]])</f>
        <v>2168.2811999999999</v>
      </c>
      <c r="D7723" s="5">
        <f>IF($F$2=0," - ",Tabla1[[#This Row],[Base Precio de Lista neto]]*(1-$F$2))</f>
        <v>1517.7968399999997</v>
      </c>
      <c r="E7723" s="5">
        <f>IF($F$2=0," - ",Tabla1[[#This Row],[Base para Mejor precio]]*(1-$F$2))</f>
        <v>1366.0171559999999</v>
      </c>
      <c r="F7723" s="4" t="s">
        <v>6</v>
      </c>
      <c r="G7723" s="16" t="s">
        <v>6131</v>
      </c>
      <c r="H7723" s="5">
        <f>IFERROR(IF($F$3=0,"-",Tabla1[[#This Row],[Precio de Cliente neto]]*(1+$F$3)),"-")</f>
        <v>2276.6952599999995</v>
      </c>
      <c r="I7723" s="5">
        <v>2168.2811999999999</v>
      </c>
      <c r="J7723" s="5">
        <v>1951.45308</v>
      </c>
      <c r="K7723" s="26">
        <v>0.21</v>
      </c>
    </row>
    <row r="7724" spans="1:11">
      <c r="A7724" s="4">
        <v>72018</v>
      </c>
      <c r="B7724" t="s">
        <v>5220</v>
      </c>
      <c r="C7724" s="5">
        <f>IF($F$2=0," - ",Tabla1[[#This Row],[Base Precio de Lista neto]])</f>
        <v>3378.6950999999999</v>
      </c>
      <c r="D7724" s="5">
        <f>IF($F$2=0," - ",Tabla1[[#This Row],[Base Precio de Lista neto]]*(1-$F$2))</f>
        <v>2365.0865699999999</v>
      </c>
      <c r="E7724" s="5">
        <f>IF($F$2=0," - ",Tabla1[[#This Row],[Base para Mejor precio]]*(1-$F$2))</f>
        <v>2128.5779129999996</v>
      </c>
      <c r="F7724" s="4" t="s">
        <v>6</v>
      </c>
      <c r="G7724" s="16" t="s">
        <v>6131</v>
      </c>
      <c r="H7724" s="5">
        <f>IFERROR(IF($F$3=0,"-",Tabla1[[#This Row],[Precio de Cliente neto]]*(1+$F$3)),"-")</f>
        <v>3547.6298550000001</v>
      </c>
      <c r="I7724" s="5">
        <v>3378.6950999999999</v>
      </c>
      <c r="J7724" s="5">
        <v>3040.8255899999999</v>
      </c>
      <c r="K7724" s="26">
        <v>0.21</v>
      </c>
    </row>
    <row r="7725" spans="1:11">
      <c r="A7725" s="4">
        <v>72019</v>
      </c>
      <c r="B7725" t="s">
        <v>5221</v>
      </c>
      <c r="C7725" s="5">
        <f>IF($F$2=0," - ",Tabla1[[#This Row],[Base Precio de Lista neto]])</f>
        <v>399.32780000000002</v>
      </c>
      <c r="D7725" s="5">
        <f>IF($F$2=0," - ",Tabla1[[#This Row],[Base Precio de Lista neto]]*(1-$F$2))</f>
        <v>279.52945999999997</v>
      </c>
      <c r="E7725" s="5">
        <f>IF($F$2=0," - ",Tabla1[[#This Row],[Base para Mejor precio]]*(1-$F$2))</f>
        <v>251.57651399999997</v>
      </c>
      <c r="F7725" s="4" t="s">
        <v>6</v>
      </c>
      <c r="G7725" s="16" t="s">
        <v>6131</v>
      </c>
      <c r="H7725" s="5">
        <f>IFERROR(IF($F$3=0,"-",Tabla1[[#This Row],[Precio de Cliente neto]]*(1+$F$3)),"-")</f>
        <v>419.29418999999996</v>
      </c>
      <c r="I7725" s="5">
        <v>399.32780000000002</v>
      </c>
      <c r="J7725" s="5">
        <v>359.39501999999999</v>
      </c>
      <c r="K7725" s="26">
        <v>0.21</v>
      </c>
    </row>
    <row r="7726" spans="1:11">
      <c r="A7726" s="4">
        <v>72020</v>
      </c>
      <c r="B7726" t="s">
        <v>5222</v>
      </c>
      <c r="C7726" s="5">
        <f>IF($F$2=0," - ",Tabla1[[#This Row],[Base Precio de Lista neto]])</f>
        <v>503.02030000000002</v>
      </c>
      <c r="D7726" s="5">
        <f>IF($F$2=0," - ",Tabla1[[#This Row],[Base Precio de Lista neto]]*(1-$F$2))</f>
        <v>352.11421000000001</v>
      </c>
      <c r="E7726" s="5">
        <f>IF($F$2=0," - ",Tabla1[[#This Row],[Base para Mejor precio]]*(1-$F$2))</f>
        <v>316.90278899999998</v>
      </c>
      <c r="F7726" s="4" t="s">
        <v>6</v>
      </c>
      <c r="G7726" s="16" t="s">
        <v>6131</v>
      </c>
      <c r="H7726" s="5">
        <f>IFERROR(IF($F$3=0,"-",Tabla1[[#This Row],[Precio de Cliente neto]]*(1+$F$3)),"-")</f>
        <v>528.17131500000005</v>
      </c>
      <c r="I7726" s="5">
        <v>503.02030000000002</v>
      </c>
      <c r="J7726" s="5">
        <v>452.71827000000002</v>
      </c>
      <c r="K7726" s="26">
        <v>0.21</v>
      </c>
    </row>
    <row r="7727" spans="1:11">
      <c r="A7727" s="4">
        <v>72021</v>
      </c>
      <c r="B7727" t="s">
        <v>8546</v>
      </c>
      <c r="C7727" s="5">
        <f>IF($F$2=0," - ",Tabla1[[#This Row],[Base Precio de Lista neto]])</f>
        <v>57.987400000000001</v>
      </c>
      <c r="D7727" s="5">
        <f>IF($F$2=0," - ",Tabla1[[#This Row],[Base Precio de Lista neto]]*(1-$F$2))</f>
        <v>40.591180000000001</v>
      </c>
      <c r="E7727" s="5">
        <f>IF($F$2=0," - ",Tabla1[[#This Row],[Base para Mejor precio]]*(1-$F$2))</f>
        <v>36.532061999999996</v>
      </c>
      <c r="F7727" s="4" t="s">
        <v>6</v>
      </c>
      <c r="G7727" s="16" t="s">
        <v>6131</v>
      </c>
      <c r="H7727" s="5">
        <f>IFERROR(IF($F$3=0,"-",Tabla1[[#This Row],[Precio de Cliente neto]]*(1+$F$3)),"-")</f>
        <v>60.886769999999999</v>
      </c>
      <c r="I7727" s="5">
        <v>57.987400000000001</v>
      </c>
      <c r="J7727" s="5">
        <v>52.188659999999999</v>
      </c>
      <c r="K7727" s="26">
        <v>0.21</v>
      </c>
    </row>
    <row r="7728" spans="1:11">
      <c r="A7728" s="4">
        <v>72022</v>
      </c>
      <c r="B7728" t="s">
        <v>8547</v>
      </c>
      <c r="C7728" s="5">
        <f>IF($F$2=0," - ",Tabla1[[#This Row],[Base Precio de Lista neto]])</f>
        <v>93.729900000000001</v>
      </c>
      <c r="D7728" s="5">
        <f>IF($F$2=0," - ",Tabla1[[#This Row],[Base Precio de Lista neto]]*(1-$F$2))</f>
        <v>65.610929999999996</v>
      </c>
      <c r="E7728" s="5">
        <f>IF($F$2=0," - ",Tabla1[[#This Row],[Base para Mejor precio]]*(1-$F$2))</f>
        <v>59.049836999999997</v>
      </c>
      <c r="F7728" s="4" t="s">
        <v>6</v>
      </c>
      <c r="G7728" s="16" t="s">
        <v>6131</v>
      </c>
      <c r="H7728" s="5">
        <f>IFERROR(IF($F$3=0,"-",Tabla1[[#This Row],[Precio de Cliente neto]]*(1+$F$3)),"-")</f>
        <v>98.416394999999994</v>
      </c>
      <c r="I7728" s="5">
        <v>93.729900000000001</v>
      </c>
      <c r="J7728" s="5">
        <v>84.356909999999999</v>
      </c>
      <c r="K7728" s="26">
        <v>0.21</v>
      </c>
    </row>
    <row r="7729" spans="1:11">
      <c r="A7729" s="4">
        <v>72023</v>
      </c>
      <c r="B7729" t="s">
        <v>8548</v>
      </c>
      <c r="C7729" s="5">
        <f>IF($F$2=0," - ",Tabla1[[#This Row],[Base Precio de Lista neto]])</f>
        <v>161.2063</v>
      </c>
      <c r="D7729" s="5">
        <f>IF($F$2=0," - ",Tabla1[[#This Row],[Base Precio de Lista neto]]*(1-$F$2))</f>
        <v>112.84441</v>
      </c>
      <c r="E7729" s="5">
        <f>IF($F$2=0," - ",Tabla1[[#This Row],[Base para Mejor precio]]*(1-$F$2))</f>
        <v>101.559969</v>
      </c>
      <c r="F7729" s="4" t="s">
        <v>6</v>
      </c>
      <c r="G7729" s="16" t="s">
        <v>6131</v>
      </c>
      <c r="H7729" s="5">
        <f>IFERROR(IF($F$3=0,"-",Tabla1[[#This Row],[Precio de Cliente neto]]*(1+$F$3)),"-")</f>
        <v>169.266615</v>
      </c>
      <c r="I7729" s="5">
        <v>161.2063</v>
      </c>
      <c r="J7729" s="5">
        <v>145.08566999999999</v>
      </c>
      <c r="K7729" s="26">
        <v>0.21</v>
      </c>
    </row>
    <row r="7730" spans="1:11">
      <c r="A7730" s="4">
        <v>72025</v>
      </c>
      <c r="B7730" t="s">
        <v>5223</v>
      </c>
      <c r="C7730" s="5">
        <f>IF($F$2=0," - ",Tabla1[[#This Row],[Base Precio de Lista neto]])</f>
        <v>58.834200000000003</v>
      </c>
      <c r="D7730" s="5">
        <f>IF($F$2=0," - ",Tabla1[[#This Row],[Base Precio de Lista neto]]*(1-$F$2))</f>
        <v>41.18394</v>
      </c>
      <c r="E7730" s="5">
        <f>IF($F$2=0," - ",Tabla1[[#This Row],[Base para Mejor precio]]*(1-$F$2))</f>
        <v>37.065545999999998</v>
      </c>
      <c r="F7730" s="4" t="s">
        <v>5</v>
      </c>
      <c r="G7730" s="16" t="s">
        <v>6131</v>
      </c>
      <c r="H7730" s="5">
        <f>IFERROR(IF($F$3=0,"-",Tabla1[[#This Row],[Precio de Cliente neto]]*(1+$F$3)),"-")</f>
        <v>61.775909999999996</v>
      </c>
      <c r="I7730" s="5">
        <v>58.834200000000003</v>
      </c>
      <c r="J7730" s="5">
        <v>52.950780000000002</v>
      </c>
      <c r="K7730" s="26">
        <v>0.21</v>
      </c>
    </row>
    <row r="7731" spans="1:11">
      <c r="A7731" s="4">
        <v>72026</v>
      </c>
      <c r="B7731" t="s">
        <v>5224</v>
      </c>
      <c r="C7731" s="5">
        <f>IF($F$2=0," - ",Tabla1[[#This Row],[Base Precio de Lista neto]])</f>
        <v>20.918900000000001</v>
      </c>
      <c r="D7731" s="5">
        <f>IF($F$2=0," - ",Tabla1[[#This Row],[Base Precio de Lista neto]]*(1-$F$2))</f>
        <v>14.643229999999999</v>
      </c>
      <c r="E7731" s="5">
        <f>IF($F$2=0," - ",Tabla1[[#This Row],[Base para Mejor precio]]*(1-$F$2))</f>
        <v>13.178907000000001</v>
      </c>
      <c r="F7731" s="4" t="s">
        <v>5</v>
      </c>
      <c r="G7731" s="16" t="s">
        <v>6131</v>
      </c>
      <c r="H7731" s="5">
        <f>IFERROR(IF($F$3=0,"-",Tabla1[[#This Row],[Precio de Cliente neto]]*(1+$F$3)),"-")</f>
        <v>21.964844999999997</v>
      </c>
      <c r="I7731" s="5">
        <v>20.918900000000001</v>
      </c>
      <c r="J7731" s="5">
        <v>18.827010000000001</v>
      </c>
      <c r="K7731" s="26">
        <v>0.21</v>
      </c>
    </row>
    <row r="7732" spans="1:11">
      <c r="A7732" s="4">
        <v>72029</v>
      </c>
      <c r="B7732" t="s">
        <v>5225</v>
      </c>
      <c r="C7732" s="5">
        <f>IF($F$2=0," - ",Tabla1[[#This Row],[Base Precio de Lista neto]])</f>
        <v>71.105999999999995</v>
      </c>
      <c r="D7732" s="5">
        <f>IF($F$2=0," - ",Tabla1[[#This Row],[Base Precio de Lista neto]]*(1-$F$2))</f>
        <v>49.774199999999993</v>
      </c>
      <c r="E7732" s="5">
        <f>IF($F$2=0," - ",Tabla1[[#This Row],[Base para Mejor precio]]*(1-$F$2))</f>
        <v>44.796779999999998</v>
      </c>
      <c r="F7732" s="4" t="s">
        <v>6</v>
      </c>
      <c r="G7732" s="16" t="s">
        <v>6131</v>
      </c>
      <c r="H7732" s="5">
        <f>IFERROR(IF($F$3=0,"-",Tabla1[[#This Row],[Precio de Cliente neto]]*(1+$F$3)),"-")</f>
        <v>74.661299999999983</v>
      </c>
      <c r="I7732" s="5">
        <v>71.105999999999995</v>
      </c>
      <c r="J7732" s="5">
        <v>63.995399999999997</v>
      </c>
      <c r="K7732" s="26">
        <v>0.21</v>
      </c>
    </row>
    <row r="7733" spans="1:11">
      <c r="A7733" s="4">
        <v>72030</v>
      </c>
      <c r="B7733" t="s">
        <v>5226</v>
      </c>
      <c r="C7733" s="5">
        <f>IF($F$2=0," - ",Tabla1[[#This Row],[Base Precio de Lista neto]])</f>
        <v>19.017199999999999</v>
      </c>
      <c r="D7733" s="5">
        <f>IF($F$2=0," - ",Tabla1[[#This Row],[Base Precio de Lista neto]]*(1-$F$2))</f>
        <v>13.312039999999998</v>
      </c>
      <c r="E7733" s="5">
        <f>IF($F$2=0," - ",Tabla1[[#This Row],[Base para Mejor precio]]*(1-$F$2))</f>
        <v>11.980836</v>
      </c>
      <c r="F7733" s="4" t="s">
        <v>5</v>
      </c>
      <c r="G7733" s="16" t="s">
        <v>6131</v>
      </c>
      <c r="H7733" s="5">
        <f>IFERROR(IF($F$3=0,"-",Tabla1[[#This Row],[Precio de Cliente neto]]*(1+$F$3)),"-")</f>
        <v>19.968059999999998</v>
      </c>
      <c r="I7733" s="5">
        <v>19.017199999999999</v>
      </c>
      <c r="J7733" s="5">
        <v>17.115480000000002</v>
      </c>
      <c r="K7733" s="26">
        <v>0.21</v>
      </c>
    </row>
    <row r="7734" spans="1:11">
      <c r="A7734" s="4">
        <v>72031</v>
      </c>
      <c r="B7734" t="s">
        <v>8549</v>
      </c>
      <c r="C7734" s="5">
        <f>IF($F$2=0," - ",Tabla1[[#This Row],[Base Precio de Lista neto]])</f>
        <v>217.65369999999999</v>
      </c>
      <c r="D7734" s="5">
        <f>IF($F$2=0," - ",Tabla1[[#This Row],[Base Precio de Lista neto]]*(1-$F$2))</f>
        <v>152.35758999999999</v>
      </c>
      <c r="E7734" s="5">
        <f>IF($F$2=0," - ",Tabla1[[#This Row],[Base para Mejor precio]]*(1-$F$2))</f>
        <v>137.12183099999999</v>
      </c>
      <c r="F7734" s="4" t="s">
        <v>6</v>
      </c>
      <c r="G7734" s="16" t="s">
        <v>6131</v>
      </c>
      <c r="H7734" s="5">
        <f>IFERROR(IF($F$3=0,"-",Tabla1[[#This Row],[Precio de Cliente neto]]*(1+$F$3)),"-")</f>
        <v>228.536385</v>
      </c>
      <c r="I7734" s="5">
        <v>217.65369999999999</v>
      </c>
      <c r="J7734" s="5">
        <v>195.88833</v>
      </c>
      <c r="K7734" s="26">
        <v>0.21</v>
      </c>
    </row>
    <row r="7735" spans="1:11">
      <c r="A7735" s="4">
        <v>72032</v>
      </c>
      <c r="B7735" t="s">
        <v>8550</v>
      </c>
      <c r="C7735" s="5">
        <f>IF($F$2=0," - ",Tabla1[[#This Row],[Base Precio de Lista neto]])</f>
        <v>284.88279999999997</v>
      </c>
      <c r="D7735" s="5">
        <f>IF($F$2=0," - ",Tabla1[[#This Row],[Base Precio de Lista neto]]*(1-$F$2))</f>
        <v>199.41795999999997</v>
      </c>
      <c r="E7735" s="5">
        <f>IF($F$2=0," - ",Tabla1[[#This Row],[Base para Mejor precio]]*(1-$F$2))</f>
        <v>179.47616399999998</v>
      </c>
      <c r="F7735" s="4" t="s">
        <v>6</v>
      </c>
      <c r="G7735" s="16" t="s">
        <v>6131</v>
      </c>
      <c r="H7735" s="5">
        <f>IFERROR(IF($F$3=0,"-",Tabla1[[#This Row],[Precio de Cliente neto]]*(1+$F$3)),"-")</f>
        <v>299.12693999999993</v>
      </c>
      <c r="I7735" s="5">
        <v>284.88279999999997</v>
      </c>
      <c r="J7735" s="5">
        <v>256.39452</v>
      </c>
      <c r="K7735" s="26">
        <v>0.21</v>
      </c>
    </row>
    <row r="7736" spans="1:11">
      <c r="A7736" s="4">
        <v>72033</v>
      </c>
      <c r="B7736" t="s">
        <v>8998</v>
      </c>
      <c r="C7736" s="5">
        <f>IF($F$2=0," - ",Tabla1[[#This Row],[Base Precio de Lista neto]])</f>
        <v>493.56119999999999</v>
      </c>
      <c r="D7736" s="5">
        <f>IF($F$2=0," - ",Tabla1[[#This Row],[Base Precio de Lista neto]]*(1-$F$2))</f>
        <v>345.49283999999994</v>
      </c>
      <c r="E7736" s="5">
        <f>IF($F$2=0," - ",Tabla1[[#This Row],[Base para Mejor precio]]*(1-$F$2))</f>
        <v>310.943556</v>
      </c>
      <c r="F7736" s="4" t="s">
        <v>6</v>
      </c>
      <c r="G7736" s="16" t="s">
        <v>6131</v>
      </c>
      <c r="H7736" s="5">
        <f>IFERROR(IF($F$3=0,"-",Tabla1[[#This Row],[Precio de Cliente neto]]*(1+$F$3)),"-")</f>
        <v>518.23925999999994</v>
      </c>
      <c r="I7736" s="5">
        <v>493.56119999999999</v>
      </c>
      <c r="J7736" s="5">
        <v>444.20508000000001</v>
      </c>
      <c r="K7736" s="26">
        <v>0.21</v>
      </c>
    </row>
    <row r="7737" spans="1:11">
      <c r="A7737" s="4">
        <v>72041</v>
      </c>
      <c r="B7737" t="s">
        <v>8551</v>
      </c>
      <c r="C7737" s="5">
        <f>IF($F$2=0," - ",Tabla1[[#This Row],[Base Precio de Lista neto]])</f>
        <v>85.268500000000003</v>
      </c>
      <c r="D7737" s="5">
        <f>IF($F$2=0," - ",Tabla1[[#This Row],[Base Precio de Lista neto]]*(1-$F$2))</f>
        <v>59.687950000000001</v>
      </c>
      <c r="E7737" s="5">
        <f>IF($F$2=0," - ",Tabla1[[#This Row],[Base para Mejor precio]]*(1-$F$2))</f>
        <v>53.719155000000001</v>
      </c>
      <c r="F7737" s="4" t="s">
        <v>6</v>
      </c>
      <c r="G7737" s="16" t="s">
        <v>6131</v>
      </c>
      <c r="H7737" s="5">
        <f>IFERROR(IF($F$3=0,"-",Tabla1[[#This Row],[Precio de Cliente neto]]*(1+$F$3)),"-")</f>
        <v>89.531925000000001</v>
      </c>
      <c r="I7737" s="5">
        <v>85.268500000000003</v>
      </c>
      <c r="J7737" s="5">
        <v>76.741650000000007</v>
      </c>
      <c r="K7737" s="26">
        <v>0.21</v>
      </c>
    </row>
    <row r="7738" spans="1:11">
      <c r="A7738" s="4">
        <v>72042</v>
      </c>
      <c r="B7738" t="s">
        <v>8552</v>
      </c>
      <c r="C7738" s="5">
        <f>IF($F$2=0," - ",Tabla1[[#This Row],[Base Precio de Lista neto]])</f>
        <v>120.2898</v>
      </c>
      <c r="D7738" s="5">
        <f>IF($F$2=0," - ",Tabla1[[#This Row],[Base Precio de Lista neto]]*(1-$F$2))</f>
        <v>84.202860000000001</v>
      </c>
      <c r="E7738" s="5">
        <f>IF($F$2=0," - ",Tabla1[[#This Row],[Base para Mejor precio]]*(1-$F$2))</f>
        <v>75.782573999999997</v>
      </c>
      <c r="F7738" s="4" t="s">
        <v>6</v>
      </c>
      <c r="G7738" s="16" t="s">
        <v>6131</v>
      </c>
      <c r="H7738" s="5">
        <f>IFERROR(IF($F$3=0,"-",Tabla1[[#This Row],[Precio de Cliente neto]]*(1+$F$3)),"-")</f>
        <v>126.30429000000001</v>
      </c>
      <c r="I7738" s="5">
        <v>120.2898</v>
      </c>
      <c r="J7738" s="5">
        <v>108.26082</v>
      </c>
      <c r="K7738" s="26">
        <v>0.21</v>
      </c>
    </row>
    <row r="7739" spans="1:11">
      <c r="A7739" s="4">
        <v>72043</v>
      </c>
      <c r="B7739" t="s">
        <v>8553</v>
      </c>
      <c r="C7739" s="5">
        <f>IF($F$2=0," - ",Tabla1[[#This Row],[Base Precio de Lista neto]])</f>
        <v>255.40039999999999</v>
      </c>
      <c r="D7739" s="5">
        <f>IF($F$2=0," - ",Tabla1[[#This Row],[Base Precio de Lista neto]]*(1-$F$2))</f>
        <v>178.78027999999998</v>
      </c>
      <c r="E7739" s="5">
        <f>IF($F$2=0," - ",Tabla1[[#This Row],[Base para Mejor precio]]*(1-$F$2))</f>
        <v>160.90225199999998</v>
      </c>
      <c r="F7739" s="4" t="s">
        <v>6</v>
      </c>
      <c r="G7739" s="16" t="s">
        <v>6131</v>
      </c>
      <c r="H7739" s="5">
        <f>IFERROR(IF($F$3=0,"-",Tabla1[[#This Row],[Precio de Cliente neto]]*(1+$F$3)),"-")</f>
        <v>268.17041999999998</v>
      </c>
      <c r="I7739" s="5">
        <v>255.40039999999999</v>
      </c>
      <c r="J7739" s="5">
        <v>229.86035999999999</v>
      </c>
      <c r="K7739" s="26">
        <v>0.21</v>
      </c>
    </row>
    <row r="7740" spans="1:11">
      <c r="A7740" s="4">
        <v>72050</v>
      </c>
      <c r="B7740" t="s">
        <v>5227</v>
      </c>
      <c r="C7740" s="5">
        <f>IF($F$2=0," - ",Tabla1[[#This Row],[Base Precio de Lista neto]])</f>
        <v>953.1771</v>
      </c>
      <c r="D7740" s="5">
        <f>IF($F$2=0," - ",Tabla1[[#This Row],[Base Precio de Lista neto]]*(1-$F$2))</f>
        <v>667.22397000000001</v>
      </c>
      <c r="E7740" s="5">
        <f>IF($F$2=0," - ",Tabla1[[#This Row],[Base para Mejor precio]]*(1-$F$2))</f>
        <v>600.50157299999989</v>
      </c>
      <c r="F7740" s="4" t="s">
        <v>6</v>
      </c>
      <c r="G7740" s="16" t="s">
        <v>6131</v>
      </c>
      <c r="H7740" s="5">
        <f>IFERROR(IF($F$3=0,"-",Tabla1[[#This Row],[Precio de Cliente neto]]*(1+$F$3)),"-")</f>
        <v>1000.835955</v>
      </c>
      <c r="I7740" s="5">
        <v>953.1771</v>
      </c>
      <c r="J7740" s="5">
        <v>857.85938999999996</v>
      </c>
      <c r="K7740" s="26">
        <v>0.21</v>
      </c>
    </row>
    <row r="7741" spans="1:11">
      <c r="A7741" s="4">
        <v>72051</v>
      </c>
      <c r="B7741" t="s">
        <v>5228</v>
      </c>
      <c r="C7741" s="5">
        <f>IF($F$2=0," - ",Tabla1[[#This Row],[Base Precio de Lista neto]])</f>
        <v>191.80459999999999</v>
      </c>
      <c r="D7741" s="5">
        <f>IF($F$2=0," - ",Tabla1[[#This Row],[Base Precio de Lista neto]]*(1-$F$2))</f>
        <v>134.26321999999999</v>
      </c>
      <c r="E7741" s="5">
        <f>IF($F$2=0," - ",Tabla1[[#This Row],[Base para Mejor precio]]*(1-$F$2))</f>
        <v>120.83689800000001</v>
      </c>
      <c r="F7741" s="4" t="s">
        <v>6</v>
      </c>
      <c r="G7741" s="16" t="s">
        <v>6131</v>
      </c>
      <c r="H7741" s="5">
        <f>IFERROR(IF($F$3=0,"-",Tabla1[[#This Row],[Precio de Cliente neto]]*(1+$F$3)),"-")</f>
        <v>201.39482999999998</v>
      </c>
      <c r="I7741" s="5">
        <v>191.80459999999999</v>
      </c>
      <c r="J7741" s="5">
        <v>172.62414000000001</v>
      </c>
      <c r="K7741" s="26">
        <v>0.21</v>
      </c>
    </row>
    <row r="7742" spans="1:11">
      <c r="A7742" s="4">
        <v>72052</v>
      </c>
      <c r="B7742" t="s">
        <v>5229</v>
      </c>
      <c r="C7742" s="5">
        <f>IF($F$2=0," - ",Tabla1[[#This Row],[Base Precio de Lista neto]])</f>
        <v>1058.5482</v>
      </c>
      <c r="D7742" s="5">
        <f>IF($F$2=0," - ",Tabla1[[#This Row],[Base Precio de Lista neto]]*(1-$F$2))</f>
        <v>740.9837399999999</v>
      </c>
      <c r="E7742" s="5">
        <f>IF($F$2=0," - ",Tabla1[[#This Row],[Base para Mejor precio]]*(1-$F$2))</f>
        <v>666.88536599999998</v>
      </c>
      <c r="F7742" s="4" t="s">
        <v>6</v>
      </c>
      <c r="G7742" s="16" t="s">
        <v>6131</v>
      </c>
      <c r="H7742" s="5">
        <f>IFERROR(IF($F$3=0,"-",Tabla1[[#This Row],[Precio de Cliente neto]]*(1+$F$3)),"-")</f>
        <v>1111.47561</v>
      </c>
      <c r="I7742" s="5">
        <v>1058.5482</v>
      </c>
      <c r="J7742" s="5">
        <v>952.69338000000005</v>
      </c>
      <c r="K7742" s="26">
        <v>0.21</v>
      </c>
    </row>
    <row r="7743" spans="1:11">
      <c r="A7743" s="4">
        <v>72053</v>
      </c>
      <c r="B7743" t="s">
        <v>5230</v>
      </c>
      <c r="C7743" s="5">
        <f>IF($F$2=0," - ",Tabla1[[#This Row],[Base Precio de Lista neto]])</f>
        <v>1336.2040999999999</v>
      </c>
      <c r="D7743" s="5">
        <f>IF($F$2=0," - ",Tabla1[[#This Row],[Base Precio de Lista neto]]*(1-$F$2))</f>
        <v>935.34286999999983</v>
      </c>
      <c r="E7743" s="5">
        <f>IF($F$2=0," - ",Tabla1[[#This Row],[Base para Mejor precio]]*(1-$F$2))</f>
        <v>841.80858299999989</v>
      </c>
      <c r="F7743" s="4" t="s">
        <v>6</v>
      </c>
      <c r="G7743" s="16" t="s">
        <v>6131</v>
      </c>
      <c r="H7743" s="5">
        <f>IFERROR(IF($F$3=0,"-",Tabla1[[#This Row],[Precio de Cliente neto]]*(1+$F$3)),"-")</f>
        <v>1403.0143049999997</v>
      </c>
      <c r="I7743" s="5">
        <v>1336.2040999999999</v>
      </c>
      <c r="J7743" s="5">
        <v>1202.5836899999999</v>
      </c>
      <c r="K7743" s="26">
        <v>0.21</v>
      </c>
    </row>
    <row r="7744" spans="1:11">
      <c r="A7744" s="4">
        <v>72054</v>
      </c>
      <c r="B7744" t="s">
        <v>5231</v>
      </c>
      <c r="C7744" s="5">
        <f>IF($F$2=0," - ",Tabla1[[#This Row],[Base Precio de Lista neto]])</f>
        <v>120.1519</v>
      </c>
      <c r="D7744" s="5">
        <f>IF($F$2=0," - ",Tabla1[[#This Row],[Base Precio de Lista neto]]*(1-$F$2))</f>
        <v>84.10633</v>
      </c>
      <c r="E7744" s="5">
        <f>IF($F$2=0," - ",Tabla1[[#This Row],[Base para Mejor precio]]*(1-$F$2))</f>
        <v>75.695696999999996</v>
      </c>
      <c r="F7744" s="4" t="s">
        <v>6</v>
      </c>
      <c r="G7744" s="16" t="s">
        <v>6131</v>
      </c>
      <c r="H7744" s="5">
        <f>IFERROR(IF($F$3=0,"-",Tabla1[[#This Row],[Precio de Cliente neto]]*(1+$F$3)),"-")</f>
        <v>126.15949499999999</v>
      </c>
      <c r="I7744" s="5">
        <v>120.1519</v>
      </c>
      <c r="J7744" s="5">
        <v>108.13670999999999</v>
      </c>
      <c r="K7744" s="26">
        <v>0.21</v>
      </c>
    </row>
    <row r="7745" spans="1:11">
      <c r="A7745" s="4">
        <v>72055</v>
      </c>
      <c r="B7745" t="s">
        <v>5232</v>
      </c>
      <c r="C7745" s="5">
        <f>IF($F$2=0," - ",Tabla1[[#This Row],[Base Precio de Lista neto]])</f>
        <v>191.97239999999999</v>
      </c>
      <c r="D7745" s="5">
        <f>IF($F$2=0," - ",Tabla1[[#This Row],[Base Precio de Lista neto]]*(1-$F$2))</f>
        <v>134.38067999999998</v>
      </c>
      <c r="E7745" s="5">
        <f>IF($F$2=0," - ",Tabla1[[#This Row],[Base para Mejor precio]]*(1-$F$2))</f>
        <v>120.942612</v>
      </c>
      <c r="F7745" s="4" t="s">
        <v>6</v>
      </c>
      <c r="G7745" s="16" t="s">
        <v>6131</v>
      </c>
      <c r="H7745" s="5">
        <f>IFERROR(IF($F$3=0,"-",Tabla1[[#This Row],[Precio de Cliente neto]]*(1+$F$3)),"-")</f>
        <v>201.57101999999998</v>
      </c>
      <c r="I7745" s="5">
        <v>191.97239999999999</v>
      </c>
      <c r="J7745" s="5">
        <v>172.77516</v>
      </c>
      <c r="K7745" s="26">
        <v>0.21</v>
      </c>
    </row>
    <row r="7746" spans="1:11">
      <c r="A7746" s="4">
        <v>72056</v>
      </c>
      <c r="B7746" t="s">
        <v>5233</v>
      </c>
      <c r="C7746" s="5">
        <f>IF($F$2=0," - ",Tabla1[[#This Row],[Base Precio de Lista neto]])</f>
        <v>2342.7080999999998</v>
      </c>
      <c r="D7746" s="5">
        <f>IF($F$2=0," - ",Tabla1[[#This Row],[Base Precio de Lista neto]]*(1-$F$2))</f>
        <v>1639.8956699999999</v>
      </c>
      <c r="E7746" s="5">
        <f>IF($F$2=0," - ",Tabla1[[#This Row],[Base para Mejor precio]]*(1-$F$2))</f>
        <v>1475.9061029999998</v>
      </c>
      <c r="F7746" s="4" t="s">
        <v>6</v>
      </c>
      <c r="G7746" s="16" t="s">
        <v>6131</v>
      </c>
      <c r="H7746" s="5">
        <f>IFERROR(IF($F$3=0,"-",Tabla1[[#This Row],[Precio de Cliente neto]]*(1+$F$3)),"-")</f>
        <v>2459.8435049999998</v>
      </c>
      <c r="I7746" s="5">
        <v>2342.7080999999998</v>
      </c>
      <c r="J7746" s="5">
        <v>2108.4372899999998</v>
      </c>
      <c r="K7746" s="26">
        <v>0.21</v>
      </c>
    </row>
    <row r="7747" spans="1:11">
      <c r="A7747" s="4">
        <v>72057</v>
      </c>
      <c r="B7747" t="s">
        <v>10245</v>
      </c>
      <c r="C7747" s="5">
        <f>IF($F$2=0," - ",Tabla1[[#This Row],[Base Precio de Lista neto]])</f>
        <v>203.18870000000001</v>
      </c>
      <c r="D7747" s="5">
        <f>IF($F$2=0," - ",Tabla1[[#This Row],[Base Precio de Lista neto]]*(1-$F$2))</f>
        <v>142.23209</v>
      </c>
      <c r="E7747" s="5">
        <f>IF($F$2=0," - ",Tabla1[[#This Row],[Base para Mejor precio]]*(1-$F$2))</f>
        <v>128.008881</v>
      </c>
      <c r="F7747" s="4" t="s">
        <v>6</v>
      </c>
      <c r="G7747" s="16" t="s">
        <v>6131</v>
      </c>
      <c r="H7747" s="5">
        <f>IFERROR(IF($F$3=0,"-",Tabla1[[#This Row],[Precio de Cliente neto]]*(1+$F$3)),"-")</f>
        <v>213.34813500000001</v>
      </c>
      <c r="I7747" s="5">
        <v>203.18870000000001</v>
      </c>
      <c r="J7747" s="5">
        <v>182.86983000000001</v>
      </c>
      <c r="K7747" s="26">
        <v>0.21</v>
      </c>
    </row>
    <row r="7748" spans="1:11">
      <c r="A7748" s="4">
        <v>72058</v>
      </c>
      <c r="B7748" t="s">
        <v>10246</v>
      </c>
      <c r="C7748" s="5">
        <f>IF($F$2=0," - ",Tabla1[[#This Row],[Base Precio de Lista neto]])</f>
        <v>247.92609999999999</v>
      </c>
      <c r="D7748" s="5">
        <f>IF($F$2=0," - ",Tabla1[[#This Row],[Base Precio de Lista neto]]*(1-$F$2))</f>
        <v>173.54826999999997</v>
      </c>
      <c r="E7748" s="5">
        <f>IF($F$2=0," - ",Tabla1[[#This Row],[Base para Mejor precio]]*(1-$F$2))</f>
        <v>156.19344299999997</v>
      </c>
      <c r="F7748" s="4" t="s">
        <v>6</v>
      </c>
      <c r="G7748" s="16" t="s">
        <v>6131</v>
      </c>
      <c r="H7748" s="5">
        <f>IFERROR(IF($F$3=0,"-",Tabla1[[#This Row],[Precio de Cliente neto]]*(1+$F$3)),"-")</f>
        <v>260.32240499999995</v>
      </c>
      <c r="I7748" s="5">
        <v>247.92609999999999</v>
      </c>
      <c r="J7748" s="5">
        <v>223.13348999999999</v>
      </c>
      <c r="K7748" s="26">
        <v>0.21</v>
      </c>
    </row>
    <row r="7749" spans="1:11">
      <c r="A7749" s="4">
        <v>72059</v>
      </c>
      <c r="B7749" t="s">
        <v>5234</v>
      </c>
      <c r="C7749" s="5">
        <f>IF($F$2=0," - ",Tabla1[[#This Row],[Base Precio de Lista neto]])</f>
        <v>453.92869999999999</v>
      </c>
      <c r="D7749" s="5">
        <f>IF($F$2=0," - ",Tabla1[[#This Row],[Base Precio de Lista neto]]*(1-$F$2))</f>
        <v>317.75009</v>
      </c>
      <c r="E7749" s="5">
        <f>IF($F$2=0," - ",Tabla1[[#This Row],[Base para Mejor precio]]*(1-$F$2))</f>
        <v>285.97508099999999</v>
      </c>
      <c r="F7749" s="4" t="s">
        <v>6</v>
      </c>
      <c r="G7749" s="16" t="s">
        <v>6131</v>
      </c>
      <c r="H7749" s="5">
        <f>IFERROR(IF($F$3=0,"-",Tabla1[[#This Row],[Precio de Cliente neto]]*(1+$F$3)),"-")</f>
        <v>476.625135</v>
      </c>
      <c r="I7749" s="5">
        <v>453.92869999999999</v>
      </c>
      <c r="J7749" s="5">
        <v>408.53582999999998</v>
      </c>
      <c r="K7749" s="26">
        <v>0.21</v>
      </c>
    </row>
    <row r="7750" spans="1:11">
      <c r="A7750" s="4">
        <v>72061</v>
      </c>
      <c r="B7750" t="s">
        <v>8554</v>
      </c>
      <c r="C7750" s="5">
        <f>IF($F$2=0," - ",Tabla1[[#This Row],[Base Precio de Lista neto]])</f>
        <v>28.6235</v>
      </c>
      <c r="D7750" s="5">
        <f>IF($F$2=0," - ",Tabla1[[#This Row],[Base Precio de Lista neto]]*(1-$F$2))</f>
        <v>20.036449999999999</v>
      </c>
      <c r="E7750" s="5">
        <f>IF($F$2=0," - ",Tabla1[[#This Row],[Base para Mejor precio]]*(1-$F$2))</f>
        <v>18.032805</v>
      </c>
      <c r="F7750" s="4" t="s">
        <v>6</v>
      </c>
      <c r="G7750" s="16" t="s">
        <v>6131</v>
      </c>
      <c r="H7750" s="5">
        <f>IFERROR(IF($F$3=0,"-",Tabla1[[#This Row],[Precio de Cliente neto]]*(1+$F$3)),"-")</f>
        <v>30.054674999999996</v>
      </c>
      <c r="I7750" s="5">
        <v>28.6235</v>
      </c>
      <c r="J7750" s="5">
        <v>25.761150000000001</v>
      </c>
      <c r="K7750" s="26">
        <v>0.21</v>
      </c>
    </row>
    <row r="7751" spans="1:11">
      <c r="A7751" s="4">
        <v>72062</v>
      </c>
      <c r="B7751" t="s">
        <v>8555</v>
      </c>
      <c r="C7751" s="5">
        <f>IF($F$2=0," - ",Tabla1[[#This Row],[Base Precio de Lista neto]])</f>
        <v>42.041600000000003</v>
      </c>
      <c r="D7751" s="5">
        <f>IF($F$2=0," - ",Tabla1[[#This Row],[Base Precio de Lista neto]]*(1-$F$2))</f>
        <v>29.429120000000001</v>
      </c>
      <c r="E7751" s="5">
        <f>IF($F$2=0," - ",Tabla1[[#This Row],[Base para Mejor precio]]*(1-$F$2))</f>
        <v>26.486207999999998</v>
      </c>
      <c r="F7751" s="4" t="s">
        <v>6</v>
      </c>
      <c r="G7751" s="16" t="s">
        <v>6131</v>
      </c>
      <c r="H7751" s="5">
        <f>IFERROR(IF($F$3=0,"-",Tabla1[[#This Row],[Precio de Cliente neto]]*(1+$F$3)),"-")</f>
        <v>44.143680000000003</v>
      </c>
      <c r="I7751" s="5">
        <v>42.041600000000003</v>
      </c>
      <c r="J7751" s="5">
        <v>37.837440000000001</v>
      </c>
      <c r="K7751" s="26">
        <v>0.21</v>
      </c>
    </row>
    <row r="7752" spans="1:11">
      <c r="A7752" s="4">
        <v>72063</v>
      </c>
      <c r="B7752" t="s">
        <v>10247</v>
      </c>
      <c r="C7752" s="5">
        <f>IF($F$2=0," - ",Tabla1[[#This Row],[Base Precio de Lista neto]])</f>
        <v>67.910499999999999</v>
      </c>
      <c r="D7752" s="5">
        <f>IF($F$2=0," - ",Tabla1[[#This Row],[Base Precio de Lista neto]]*(1-$F$2))</f>
        <v>47.537349999999996</v>
      </c>
      <c r="E7752" s="5">
        <f>IF($F$2=0," - ",Tabla1[[#This Row],[Base para Mejor precio]]*(1-$F$2))</f>
        <v>42.783614999999998</v>
      </c>
      <c r="F7752" s="4" t="s">
        <v>6</v>
      </c>
      <c r="G7752" s="16" t="s">
        <v>6131</v>
      </c>
      <c r="H7752" s="5">
        <f>IFERROR(IF($F$3=0,"-",Tabla1[[#This Row],[Precio de Cliente neto]]*(1+$F$3)),"-")</f>
        <v>71.306024999999991</v>
      </c>
      <c r="I7752" s="5">
        <v>67.910499999999999</v>
      </c>
      <c r="J7752" s="5">
        <v>61.119450000000001</v>
      </c>
      <c r="K7752" s="26">
        <v>0.21</v>
      </c>
    </row>
    <row r="7753" spans="1:11">
      <c r="A7753" s="4">
        <v>72065</v>
      </c>
      <c r="B7753" t="s">
        <v>5235</v>
      </c>
      <c r="C7753" s="5">
        <f>IF($F$2=0," - ",Tabla1[[#This Row],[Base Precio de Lista neto]])</f>
        <v>211.06720000000001</v>
      </c>
      <c r="D7753" s="5">
        <f>IF($F$2=0," - ",Tabla1[[#This Row],[Base Precio de Lista neto]]*(1-$F$2))</f>
        <v>147.74704</v>
      </c>
      <c r="E7753" s="5">
        <f>IF($F$2=0," - ",Tabla1[[#This Row],[Base para Mejor precio]]*(1-$F$2))</f>
        <v>132.97233599999998</v>
      </c>
      <c r="F7753" s="4" t="s">
        <v>6</v>
      </c>
      <c r="G7753" s="16" t="s">
        <v>6131</v>
      </c>
      <c r="H7753" s="5">
        <f>IFERROR(IF($F$3=0,"-",Tabla1[[#This Row],[Precio de Cliente neto]]*(1+$F$3)),"-")</f>
        <v>221.62056000000001</v>
      </c>
      <c r="I7753" s="5">
        <v>211.06720000000001</v>
      </c>
      <c r="J7753" s="5">
        <v>189.96047999999999</v>
      </c>
      <c r="K7753" s="26">
        <v>0.21</v>
      </c>
    </row>
    <row r="7754" spans="1:11">
      <c r="A7754" s="4">
        <v>72066</v>
      </c>
      <c r="B7754" t="s">
        <v>5236</v>
      </c>
      <c r="C7754" s="5">
        <f>IF($F$2=0," - ",Tabla1[[#This Row],[Base Precio de Lista neto]])</f>
        <v>294.62819999999999</v>
      </c>
      <c r="D7754" s="5">
        <f>IF($F$2=0," - ",Tabla1[[#This Row],[Base Precio de Lista neto]]*(1-$F$2))</f>
        <v>206.23973999999998</v>
      </c>
      <c r="E7754" s="5">
        <f>IF($F$2=0," - ",Tabla1[[#This Row],[Base para Mejor precio]]*(1-$F$2))</f>
        <v>185.61576600000001</v>
      </c>
      <c r="F7754" s="4" t="s">
        <v>6</v>
      </c>
      <c r="G7754" s="16" t="s">
        <v>6131</v>
      </c>
      <c r="H7754" s="5">
        <f>IFERROR(IF($F$3=0,"-",Tabla1[[#This Row],[Precio de Cliente neto]]*(1+$F$3)),"-")</f>
        <v>309.35960999999998</v>
      </c>
      <c r="I7754" s="5">
        <v>294.62819999999999</v>
      </c>
      <c r="J7754" s="5">
        <v>265.16538000000003</v>
      </c>
      <c r="K7754" s="26">
        <v>0.21</v>
      </c>
    </row>
    <row r="7755" spans="1:11">
      <c r="A7755" s="4">
        <v>72067</v>
      </c>
      <c r="B7755" t="s">
        <v>5237</v>
      </c>
      <c r="C7755" s="5">
        <f>IF($F$2=0," - ",Tabla1[[#This Row],[Base Precio de Lista neto]])</f>
        <v>434.70499999999998</v>
      </c>
      <c r="D7755" s="5">
        <f>IF($F$2=0," - ",Tabla1[[#This Row],[Base Precio de Lista neto]]*(1-$F$2))</f>
        <v>304.29349999999999</v>
      </c>
      <c r="E7755" s="5">
        <f>IF($F$2=0," - ",Tabla1[[#This Row],[Base para Mejor precio]]*(1-$F$2))</f>
        <v>273.86415</v>
      </c>
      <c r="F7755" s="4" t="s">
        <v>6</v>
      </c>
      <c r="G7755" s="16" t="s">
        <v>6131</v>
      </c>
      <c r="H7755" s="5">
        <f>IFERROR(IF($F$3=0,"-",Tabla1[[#This Row],[Precio de Cliente neto]]*(1+$F$3)),"-")</f>
        <v>456.44024999999999</v>
      </c>
      <c r="I7755" s="5">
        <v>434.70499999999998</v>
      </c>
      <c r="J7755" s="5">
        <v>391.23450000000003</v>
      </c>
      <c r="K7755" s="26">
        <v>0.21</v>
      </c>
    </row>
    <row r="7756" spans="1:11">
      <c r="A7756" s="4">
        <v>72068</v>
      </c>
      <c r="B7756" t="s">
        <v>5238</v>
      </c>
      <c r="C7756" s="5">
        <f>IF($F$2=0," - ",Tabla1[[#This Row],[Base Precio de Lista neto]])</f>
        <v>77.122799999999998</v>
      </c>
      <c r="D7756" s="5">
        <f>IF($F$2=0," - ",Tabla1[[#This Row],[Base Precio de Lista neto]]*(1-$F$2))</f>
        <v>53.985959999999999</v>
      </c>
      <c r="E7756" s="5">
        <f>IF($F$2=0," - ",Tabla1[[#This Row],[Base para Mejor precio]]*(1-$F$2))</f>
        <v>48.587364000000001</v>
      </c>
      <c r="F7756" s="4" t="s">
        <v>6</v>
      </c>
      <c r="G7756" s="16" t="s">
        <v>6131</v>
      </c>
      <c r="H7756" s="5">
        <f>IFERROR(IF($F$3=0,"-",Tabla1[[#This Row],[Precio de Cliente neto]]*(1+$F$3)),"-")</f>
        <v>80.978939999999994</v>
      </c>
      <c r="I7756" s="5">
        <v>77.122799999999998</v>
      </c>
      <c r="J7756" s="5">
        <v>69.410520000000005</v>
      </c>
      <c r="K7756" s="26">
        <v>0.21</v>
      </c>
    </row>
    <row r="7757" spans="1:11">
      <c r="A7757" s="4">
        <v>72069</v>
      </c>
      <c r="B7757" t="s">
        <v>10248</v>
      </c>
      <c r="C7757" s="5">
        <f>IF($F$2=0," - ",Tabla1[[#This Row],[Base Precio de Lista neto]])</f>
        <v>96.129400000000004</v>
      </c>
      <c r="D7757" s="5">
        <f>IF($F$2=0," - ",Tabla1[[#This Row],[Base Precio de Lista neto]]*(1-$F$2))</f>
        <v>67.290579999999991</v>
      </c>
      <c r="E7757" s="5">
        <f>IF($F$2=0," - ",Tabla1[[#This Row],[Base para Mejor precio]]*(1-$F$2))</f>
        <v>60.561521999999989</v>
      </c>
      <c r="F7757" s="4" t="s">
        <v>6</v>
      </c>
      <c r="G7757" s="16" t="s">
        <v>6131</v>
      </c>
      <c r="H7757" s="5">
        <f>IFERROR(IF($F$3=0,"-",Tabla1[[#This Row],[Precio de Cliente neto]]*(1+$F$3)),"-")</f>
        <v>100.93586999999999</v>
      </c>
      <c r="I7757" s="5">
        <v>96.129400000000004</v>
      </c>
      <c r="J7757" s="5">
        <v>86.516459999999995</v>
      </c>
      <c r="K7757" s="26">
        <v>0.21</v>
      </c>
    </row>
    <row r="7758" spans="1:11">
      <c r="A7758" s="4">
        <v>72070</v>
      </c>
      <c r="B7758" t="s">
        <v>5239</v>
      </c>
      <c r="C7758" s="5">
        <f>IF($F$2=0," - ",Tabla1[[#This Row],[Base Precio de Lista neto]])</f>
        <v>171.4649</v>
      </c>
      <c r="D7758" s="5">
        <f>IF($F$2=0," - ",Tabla1[[#This Row],[Base Precio de Lista neto]]*(1-$F$2))</f>
        <v>120.02542999999999</v>
      </c>
      <c r="E7758" s="5">
        <f>IF($F$2=0," - ",Tabla1[[#This Row],[Base para Mejor precio]]*(1-$F$2))</f>
        <v>108.022887</v>
      </c>
      <c r="F7758" s="4" t="s">
        <v>6</v>
      </c>
      <c r="G7758" s="16" t="s">
        <v>6131</v>
      </c>
      <c r="H7758" s="5">
        <f>IFERROR(IF($F$3=0,"-",Tabla1[[#This Row],[Precio de Cliente neto]]*(1+$F$3)),"-")</f>
        <v>180.03814499999999</v>
      </c>
      <c r="I7758" s="5">
        <v>171.4649</v>
      </c>
      <c r="J7758" s="5">
        <v>154.31841</v>
      </c>
      <c r="K7758" s="26">
        <v>0.21</v>
      </c>
    </row>
    <row r="7759" spans="1:11">
      <c r="A7759" s="4">
        <v>72071</v>
      </c>
      <c r="B7759" t="s">
        <v>8999</v>
      </c>
      <c r="C7759" s="5">
        <f>IF($F$2=0," - ",Tabla1[[#This Row],[Base Precio de Lista neto]])</f>
        <v>117.23909999999999</v>
      </c>
      <c r="D7759" s="5">
        <f>IF($F$2=0," - ",Tabla1[[#This Row],[Base Precio de Lista neto]]*(1-$F$2))</f>
        <v>82.067369999999997</v>
      </c>
      <c r="E7759" s="5">
        <f>IF($F$2=0," - ",Tabla1[[#This Row],[Base para Mejor precio]]*(1-$F$2))</f>
        <v>73.860632999999993</v>
      </c>
      <c r="F7759" s="4" t="s">
        <v>6</v>
      </c>
      <c r="G7759" s="16" t="s">
        <v>6131</v>
      </c>
      <c r="H7759" s="5">
        <f>IFERROR(IF($F$3=0,"-",Tabla1[[#This Row],[Precio de Cliente neto]]*(1+$F$3)),"-")</f>
        <v>123.101055</v>
      </c>
      <c r="I7759" s="5">
        <v>117.23909999999999</v>
      </c>
      <c r="J7759" s="5">
        <v>105.51519</v>
      </c>
      <c r="K7759" s="26">
        <v>0.21</v>
      </c>
    </row>
    <row r="7760" spans="1:11">
      <c r="A7760" s="4">
        <v>72072</v>
      </c>
      <c r="B7760" t="s">
        <v>9000</v>
      </c>
      <c r="C7760" s="5">
        <f>IF($F$2=0," - ",Tabla1[[#This Row],[Base Precio de Lista neto]])</f>
        <v>147.6695</v>
      </c>
      <c r="D7760" s="5">
        <f>IF($F$2=0," - ",Tabla1[[#This Row],[Base Precio de Lista neto]]*(1-$F$2))</f>
        <v>103.36864999999999</v>
      </c>
      <c r="E7760" s="5">
        <f>IF($F$2=0," - ",Tabla1[[#This Row],[Base para Mejor precio]]*(1-$F$2))</f>
        <v>93.031784999999985</v>
      </c>
      <c r="F7760" s="4" t="s">
        <v>6</v>
      </c>
      <c r="G7760" s="16" t="s">
        <v>6131</v>
      </c>
      <c r="H7760" s="5">
        <f>IFERROR(IF($F$3=0,"-",Tabla1[[#This Row],[Precio de Cliente neto]]*(1+$F$3)),"-")</f>
        <v>155.05297499999998</v>
      </c>
      <c r="I7760" s="5">
        <v>147.6695</v>
      </c>
      <c r="J7760" s="5">
        <v>132.90254999999999</v>
      </c>
      <c r="K7760" s="26">
        <v>0.21</v>
      </c>
    </row>
    <row r="7761" spans="1:11">
      <c r="A7761" s="4">
        <v>72073</v>
      </c>
      <c r="B7761" t="s">
        <v>5240</v>
      </c>
      <c r="C7761" s="5">
        <f>IF($F$2=0," - ",Tabla1[[#This Row],[Base Precio de Lista neto]])</f>
        <v>247.56049999999999</v>
      </c>
      <c r="D7761" s="5">
        <f>IF($F$2=0," - ",Tabla1[[#This Row],[Base Precio de Lista neto]]*(1-$F$2))</f>
        <v>173.29234999999997</v>
      </c>
      <c r="E7761" s="5">
        <f>IF($F$2=0," - ",Tabla1[[#This Row],[Base para Mejor precio]]*(1-$F$2))</f>
        <v>155.96311499999999</v>
      </c>
      <c r="F7761" s="4" t="s">
        <v>6</v>
      </c>
      <c r="G7761" s="16" t="s">
        <v>6131</v>
      </c>
      <c r="H7761" s="5">
        <f>IFERROR(IF($F$3=0,"-",Tabla1[[#This Row],[Precio de Cliente neto]]*(1+$F$3)),"-")</f>
        <v>259.93852499999997</v>
      </c>
      <c r="I7761" s="5">
        <v>247.56049999999999</v>
      </c>
      <c r="J7761" s="5">
        <v>222.80445</v>
      </c>
      <c r="K7761" s="26">
        <v>0.21</v>
      </c>
    </row>
    <row r="7762" spans="1:11">
      <c r="A7762" s="4">
        <v>72074</v>
      </c>
      <c r="B7762" t="s">
        <v>5241</v>
      </c>
      <c r="C7762" s="5">
        <f>IF($F$2=0," - ",Tabla1[[#This Row],[Base Precio de Lista neto]])</f>
        <v>146.6722</v>
      </c>
      <c r="D7762" s="5">
        <f>IF($F$2=0," - ",Tabla1[[#This Row],[Base Precio de Lista neto]]*(1-$F$2))</f>
        <v>102.67054</v>
      </c>
      <c r="E7762" s="5">
        <f>IF($F$2=0," - ",Tabla1[[#This Row],[Base para Mejor precio]]*(1-$F$2))</f>
        <v>92.403485999999987</v>
      </c>
      <c r="F7762" s="4" t="s">
        <v>6</v>
      </c>
      <c r="G7762" s="16" t="s">
        <v>6131</v>
      </c>
      <c r="H7762" s="5">
        <f>IFERROR(IF($F$3=0,"-",Tabla1[[#This Row],[Precio de Cliente neto]]*(1+$F$3)),"-")</f>
        <v>154.00581</v>
      </c>
      <c r="I7762" s="5">
        <v>146.6722</v>
      </c>
      <c r="J7762" s="5">
        <v>132.00497999999999</v>
      </c>
      <c r="K7762" s="26">
        <v>0.21</v>
      </c>
    </row>
    <row r="7763" spans="1:11">
      <c r="A7763" s="4">
        <v>72075</v>
      </c>
      <c r="B7763" t="s">
        <v>5242</v>
      </c>
      <c r="C7763" s="5">
        <f>IF($F$2=0," - ",Tabla1[[#This Row],[Base Precio de Lista neto]])</f>
        <v>137.20339999999999</v>
      </c>
      <c r="D7763" s="5">
        <f>IF($F$2=0," - ",Tabla1[[#This Row],[Base Precio de Lista neto]]*(1-$F$2))</f>
        <v>96.04237999999998</v>
      </c>
      <c r="E7763" s="5">
        <f>IF($F$2=0," - ",Tabla1[[#This Row],[Base para Mejor precio]]*(1-$F$2))</f>
        <v>86.438141999999985</v>
      </c>
      <c r="F7763" s="4" t="s">
        <v>6</v>
      </c>
      <c r="G7763" s="16" t="s">
        <v>6131</v>
      </c>
      <c r="H7763" s="5">
        <f>IFERROR(IF($F$3=0,"-",Tabla1[[#This Row],[Precio de Cliente neto]]*(1+$F$3)),"-")</f>
        <v>144.06356999999997</v>
      </c>
      <c r="I7763" s="5">
        <v>137.20339999999999</v>
      </c>
      <c r="J7763" s="5">
        <v>123.48305999999999</v>
      </c>
      <c r="K7763" s="26">
        <v>0.21</v>
      </c>
    </row>
    <row r="7764" spans="1:11">
      <c r="A7764" s="4">
        <v>72076</v>
      </c>
      <c r="B7764" t="s">
        <v>9067</v>
      </c>
      <c r="C7764" s="5">
        <f>IF($F$2=0," - ",Tabla1[[#This Row],[Base Precio de Lista neto]])</f>
        <v>94.707599999999999</v>
      </c>
      <c r="D7764" s="5">
        <f>IF($F$2=0," - ",Tabla1[[#This Row],[Base Precio de Lista neto]]*(1-$F$2))</f>
        <v>66.29531999999999</v>
      </c>
      <c r="E7764" s="5">
        <f>IF($F$2=0," - ",Tabla1[[#This Row],[Base para Mejor precio]]*(1-$F$2))</f>
        <v>59.665787999999999</v>
      </c>
      <c r="F7764" s="4" t="s">
        <v>6</v>
      </c>
      <c r="G7764" s="16" t="s">
        <v>6131</v>
      </c>
      <c r="H7764" s="5">
        <f>IFERROR(IF($F$3=0,"-",Tabla1[[#This Row],[Precio de Cliente neto]]*(1+$F$3)),"-")</f>
        <v>99.442979999999977</v>
      </c>
      <c r="I7764" s="5">
        <v>94.707599999999999</v>
      </c>
      <c r="J7764" s="5">
        <v>85.236840000000001</v>
      </c>
      <c r="K7764" s="26">
        <v>0.21</v>
      </c>
    </row>
    <row r="7765" spans="1:11">
      <c r="A7765" s="4">
        <v>72077</v>
      </c>
      <c r="B7765" t="s">
        <v>5243</v>
      </c>
      <c r="C7765" s="5">
        <f>IF($F$2=0," - ",Tabla1[[#This Row],[Base Precio de Lista neto]])</f>
        <v>752.77279999999996</v>
      </c>
      <c r="D7765" s="5">
        <f>IF($F$2=0," - ",Tabla1[[#This Row],[Base Precio de Lista neto]]*(1-$F$2))</f>
        <v>526.9409599999999</v>
      </c>
      <c r="E7765" s="5">
        <f>IF($F$2=0," - ",Tabla1[[#This Row],[Base para Mejor precio]]*(1-$F$2))</f>
        <v>474.24686400000002</v>
      </c>
      <c r="F7765" s="4" t="s">
        <v>6</v>
      </c>
      <c r="G7765" s="16" t="s">
        <v>6131</v>
      </c>
      <c r="H7765" s="5">
        <f>IFERROR(IF($F$3=0,"-",Tabla1[[#This Row],[Precio de Cliente neto]]*(1+$F$3)),"-")</f>
        <v>790.41143999999986</v>
      </c>
      <c r="I7765" s="5">
        <v>752.77279999999996</v>
      </c>
      <c r="J7765" s="5">
        <v>677.49552000000006</v>
      </c>
      <c r="K7765" s="26">
        <v>0.21</v>
      </c>
    </row>
    <row r="7766" spans="1:11">
      <c r="A7766" s="4">
        <v>72078</v>
      </c>
      <c r="B7766" t="s">
        <v>5244</v>
      </c>
      <c r="C7766" s="5">
        <f>IF($F$2=0," - ",Tabla1[[#This Row],[Base Precio de Lista neto]])</f>
        <v>287.83519999999999</v>
      </c>
      <c r="D7766" s="5">
        <f>IF($F$2=0," - ",Tabla1[[#This Row],[Base Precio de Lista neto]]*(1-$F$2))</f>
        <v>201.48463999999998</v>
      </c>
      <c r="E7766" s="5">
        <f>IF($F$2=0," - ",Tabla1[[#This Row],[Base para Mejor precio]]*(1-$F$2))</f>
        <v>181.33617599999997</v>
      </c>
      <c r="F7766" s="4" t="s">
        <v>6</v>
      </c>
      <c r="G7766" s="16" t="s">
        <v>6131</v>
      </c>
      <c r="H7766" s="5">
        <f>IFERROR(IF($F$3=0,"-",Tabla1[[#This Row],[Precio de Cliente neto]]*(1+$F$3)),"-")</f>
        <v>302.22695999999996</v>
      </c>
      <c r="I7766" s="5">
        <v>287.83519999999999</v>
      </c>
      <c r="J7766" s="5">
        <v>259.05167999999998</v>
      </c>
      <c r="K7766" s="26">
        <v>0.21</v>
      </c>
    </row>
    <row r="7767" spans="1:11">
      <c r="A7767" s="4">
        <v>72079</v>
      </c>
      <c r="B7767" t="s">
        <v>5245</v>
      </c>
      <c r="C7767" s="5">
        <f>IF($F$2=0," - ",Tabla1[[#This Row],[Base Precio de Lista neto]])</f>
        <v>234.4289</v>
      </c>
      <c r="D7767" s="5">
        <f>IF($F$2=0," - ",Tabla1[[#This Row],[Base Precio de Lista neto]]*(1-$F$2))</f>
        <v>164.10022999999998</v>
      </c>
      <c r="E7767" s="5">
        <f>IF($F$2=0," - ",Tabla1[[#This Row],[Base para Mejor precio]]*(1-$F$2))</f>
        <v>147.69020699999999</v>
      </c>
      <c r="F7767" s="4" t="s">
        <v>6</v>
      </c>
      <c r="G7767" s="16" t="s">
        <v>6131</v>
      </c>
      <c r="H7767" s="5">
        <f>IFERROR(IF($F$3=0,"-",Tabla1[[#This Row],[Precio de Cliente neto]]*(1+$F$3)),"-")</f>
        <v>246.15034499999996</v>
      </c>
      <c r="I7767" s="5">
        <v>234.4289</v>
      </c>
      <c r="J7767" s="5">
        <v>210.98600999999999</v>
      </c>
      <c r="K7767" s="26">
        <v>0.21</v>
      </c>
    </row>
    <row r="7768" spans="1:11">
      <c r="A7768" s="4">
        <v>72080</v>
      </c>
      <c r="B7768" t="s">
        <v>8556</v>
      </c>
      <c r="C7768" s="5">
        <f>IF($F$2=0," - ",Tabla1[[#This Row],[Base Precio de Lista neto]])</f>
        <v>752.77279999999996</v>
      </c>
      <c r="D7768" s="5">
        <f>IF($F$2=0," - ",Tabla1[[#This Row],[Base Precio de Lista neto]]*(1-$F$2))</f>
        <v>526.9409599999999</v>
      </c>
      <c r="E7768" s="5">
        <f>IF($F$2=0," - ",Tabla1[[#This Row],[Base para Mejor precio]]*(1-$F$2))</f>
        <v>474.24686400000002</v>
      </c>
      <c r="F7768" s="4" t="s">
        <v>6</v>
      </c>
      <c r="G7768" s="16" t="s">
        <v>6131</v>
      </c>
      <c r="H7768" s="5">
        <f>IFERROR(IF($F$3=0,"-",Tabla1[[#This Row],[Precio de Cliente neto]]*(1+$F$3)),"-")</f>
        <v>790.41143999999986</v>
      </c>
      <c r="I7768" s="5">
        <v>752.77279999999996</v>
      </c>
      <c r="J7768" s="5">
        <v>677.49552000000006</v>
      </c>
      <c r="K7768" s="26">
        <v>0.21</v>
      </c>
    </row>
    <row r="7769" spans="1:11">
      <c r="A7769" s="4">
        <v>72081</v>
      </c>
      <c r="B7769" t="s">
        <v>8557</v>
      </c>
      <c r="C7769" s="5">
        <f>IF($F$2=0," - ",Tabla1[[#This Row],[Base Precio de Lista neto]])</f>
        <v>205.93340000000001</v>
      </c>
      <c r="D7769" s="5">
        <f>IF($F$2=0," - ",Tabla1[[#This Row],[Base Precio de Lista neto]]*(1-$F$2))</f>
        <v>144.15338</v>
      </c>
      <c r="E7769" s="5">
        <f>IF($F$2=0," - ",Tabla1[[#This Row],[Base para Mejor precio]]*(1-$F$2))</f>
        <v>129.73804199999998</v>
      </c>
      <c r="F7769" s="4" t="s">
        <v>6</v>
      </c>
      <c r="G7769" s="16" t="s">
        <v>6131</v>
      </c>
      <c r="H7769" s="5">
        <f>IFERROR(IF($F$3=0,"-",Tabla1[[#This Row],[Precio de Cliente neto]]*(1+$F$3)),"-")</f>
        <v>216.23007000000001</v>
      </c>
      <c r="I7769" s="5">
        <v>205.93340000000001</v>
      </c>
      <c r="J7769" s="5">
        <v>185.34005999999999</v>
      </c>
      <c r="K7769" s="26">
        <v>0.21</v>
      </c>
    </row>
    <row r="7770" spans="1:11">
      <c r="A7770" s="4">
        <v>72082</v>
      </c>
      <c r="B7770" t="s">
        <v>8558</v>
      </c>
      <c r="C7770" s="5">
        <f>IF($F$2=0," - ",Tabla1[[#This Row],[Base Precio de Lista neto]])</f>
        <v>252.55690000000001</v>
      </c>
      <c r="D7770" s="5">
        <f>IF($F$2=0," - ",Tabla1[[#This Row],[Base Precio de Lista neto]]*(1-$F$2))</f>
        <v>176.78982999999999</v>
      </c>
      <c r="E7770" s="5">
        <f>IF($F$2=0," - ",Tabla1[[#This Row],[Base para Mejor precio]]*(1-$F$2))</f>
        <v>159.11084699999998</v>
      </c>
      <c r="F7770" s="4" t="s">
        <v>6</v>
      </c>
      <c r="G7770" s="16" t="s">
        <v>6131</v>
      </c>
      <c r="H7770" s="5">
        <f>IFERROR(IF($F$3=0,"-",Tabla1[[#This Row],[Precio de Cliente neto]]*(1+$F$3)),"-")</f>
        <v>265.18474500000002</v>
      </c>
      <c r="I7770" s="5">
        <v>252.55690000000001</v>
      </c>
      <c r="J7770" s="5">
        <v>227.30121</v>
      </c>
      <c r="K7770" s="26">
        <v>0.21</v>
      </c>
    </row>
    <row r="7771" spans="1:11">
      <c r="A7771" s="4">
        <v>72083</v>
      </c>
      <c r="B7771" t="s">
        <v>5246</v>
      </c>
      <c r="C7771" s="5">
        <f>IF($F$2=0," - ",Tabla1[[#This Row],[Base Precio de Lista neto]])</f>
        <v>167.18039999999999</v>
      </c>
      <c r="D7771" s="5">
        <f>IF($F$2=0," - ",Tabla1[[#This Row],[Base Precio de Lista neto]]*(1-$F$2))</f>
        <v>117.02627999999999</v>
      </c>
      <c r="E7771" s="5">
        <f>IF($F$2=0," - ",Tabla1[[#This Row],[Base para Mejor precio]]*(1-$F$2))</f>
        <v>105.32365199999998</v>
      </c>
      <c r="F7771" s="4" t="s">
        <v>6</v>
      </c>
      <c r="G7771" s="16" t="s">
        <v>6131</v>
      </c>
      <c r="H7771" s="5">
        <f>IFERROR(IF($F$3=0,"-",Tabla1[[#This Row],[Precio de Cliente neto]]*(1+$F$3)),"-")</f>
        <v>175.53941999999998</v>
      </c>
      <c r="I7771" s="5">
        <v>167.18039999999999</v>
      </c>
      <c r="J7771" s="5">
        <v>150.46235999999999</v>
      </c>
      <c r="K7771" s="26">
        <v>0.21</v>
      </c>
    </row>
    <row r="7772" spans="1:11">
      <c r="A7772" s="4">
        <v>72084</v>
      </c>
      <c r="B7772" t="s">
        <v>5247</v>
      </c>
      <c r="C7772" s="5">
        <f>IF($F$2=0," - ",Tabla1[[#This Row],[Base Precio de Lista neto]])</f>
        <v>197.631</v>
      </c>
      <c r="D7772" s="5">
        <f>IF($F$2=0," - ",Tabla1[[#This Row],[Base Precio de Lista neto]]*(1-$F$2))</f>
        <v>138.3417</v>
      </c>
      <c r="E7772" s="5">
        <f>IF($F$2=0," - ",Tabla1[[#This Row],[Base para Mejor precio]]*(1-$F$2))</f>
        <v>124.50752999999999</v>
      </c>
      <c r="F7772" s="4" t="s">
        <v>6</v>
      </c>
      <c r="G7772" s="16" t="s">
        <v>6131</v>
      </c>
      <c r="H7772" s="5">
        <f>IFERROR(IF($F$3=0,"-",Tabla1[[#This Row],[Precio de Cliente neto]]*(1+$F$3)),"-")</f>
        <v>207.51255</v>
      </c>
      <c r="I7772" s="5">
        <v>197.631</v>
      </c>
      <c r="J7772" s="5">
        <v>177.86789999999999</v>
      </c>
      <c r="K7772" s="26">
        <v>0.21</v>
      </c>
    </row>
    <row r="7773" spans="1:11">
      <c r="A7773" s="4">
        <v>72085</v>
      </c>
      <c r="B7773" t="s">
        <v>5248</v>
      </c>
      <c r="C7773" s="5">
        <f>IF($F$2=0," - ",Tabla1[[#This Row],[Base Precio de Lista neto]])</f>
        <v>323.30549999999999</v>
      </c>
      <c r="D7773" s="5">
        <f>IF($F$2=0," - ",Tabla1[[#This Row],[Base Precio de Lista neto]]*(1-$F$2))</f>
        <v>226.31384999999997</v>
      </c>
      <c r="E7773" s="5">
        <f>IF($F$2=0," - ",Tabla1[[#This Row],[Base para Mejor precio]]*(1-$F$2))</f>
        <v>203.68246499999998</v>
      </c>
      <c r="F7773" s="4" t="s">
        <v>6</v>
      </c>
      <c r="G7773" s="16" t="s">
        <v>6131</v>
      </c>
      <c r="H7773" s="5">
        <f>IFERROR(IF($F$3=0,"-",Tabla1[[#This Row],[Precio de Cliente neto]]*(1+$F$3)),"-")</f>
        <v>339.47077499999995</v>
      </c>
      <c r="I7773" s="5">
        <v>323.30549999999999</v>
      </c>
      <c r="J7773" s="5">
        <v>290.97494999999998</v>
      </c>
      <c r="K7773" s="26">
        <v>0.21</v>
      </c>
    </row>
    <row r="7774" spans="1:11">
      <c r="A7774" s="4">
        <v>72086</v>
      </c>
      <c r="B7774" t="s">
        <v>5249</v>
      </c>
      <c r="C7774" s="5">
        <f>IF($F$2=0," - ",Tabla1[[#This Row],[Base Precio de Lista neto]])</f>
        <v>167.18039999999999</v>
      </c>
      <c r="D7774" s="5">
        <f>IF($F$2=0," - ",Tabla1[[#This Row],[Base Precio de Lista neto]]*(1-$F$2))</f>
        <v>117.02627999999999</v>
      </c>
      <c r="E7774" s="5">
        <f>IF($F$2=0," - ",Tabla1[[#This Row],[Base para Mejor precio]]*(1-$F$2))</f>
        <v>105.32365199999998</v>
      </c>
      <c r="F7774" s="4" t="s">
        <v>6</v>
      </c>
      <c r="G7774" s="16" t="s">
        <v>6131</v>
      </c>
      <c r="H7774" s="5">
        <f>IFERROR(IF($F$3=0,"-",Tabla1[[#This Row],[Precio de Cliente neto]]*(1+$F$3)),"-")</f>
        <v>175.53941999999998</v>
      </c>
      <c r="I7774" s="5">
        <v>167.18039999999999</v>
      </c>
      <c r="J7774" s="5">
        <v>150.46235999999999</v>
      </c>
      <c r="K7774" s="26">
        <v>0.21</v>
      </c>
    </row>
    <row r="7775" spans="1:11">
      <c r="A7775" s="4">
        <v>72087</v>
      </c>
      <c r="B7775" t="s">
        <v>5250</v>
      </c>
      <c r="C7775" s="5">
        <f>IF($F$2=0," - ",Tabla1[[#This Row],[Base Precio de Lista neto]])</f>
        <v>197.631</v>
      </c>
      <c r="D7775" s="5">
        <f>IF($F$2=0," - ",Tabla1[[#This Row],[Base Precio de Lista neto]]*(1-$F$2))</f>
        <v>138.3417</v>
      </c>
      <c r="E7775" s="5">
        <f>IF($F$2=0," - ",Tabla1[[#This Row],[Base para Mejor precio]]*(1-$F$2))</f>
        <v>124.50752999999999</v>
      </c>
      <c r="F7775" s="4" t="s">
        <v>6</v>
      </c>
      <c r="G7775" s="16" t="s">
        <v>6131</v>
      </c>
      <c r="H7775" s="5">
        <f>IFERROR(IF($F$3=0,"-",Tabla1[[#This Row],[Precio de Cliente neto]]*(1+$F$3)),"-")</f>
        <v>207.51255</v>
      </c>
      <c r="I7775" s="5">
        <v>197.631</v>
      </c>
      <c r="J7775" s="5">
        <v>177.86789999999999</v>
      </c>
      <c r="K7775" s="26">
        <v>0.21</v>
      </c>
    </row>
    <row r="7776" spans="1:11">
      <c r="A7776" s="4">
        <v>72088</v>
      </c>
      <c r="B7776" t="s">
        <v>5251</v>
      </c>
      <c r="C7776" s="5">
        <f>IF($F$2=0," - ",Tabla1[[#This Row],[Base Precio de Lista neto]])</f>
        <v>323.30529999999999</v>
      </c>
      <c r="D7776" s="5">
        <f>IF($F$2=0," - ",Tabla1[[#This Row],[Base Precio de Lista neto]]*(1-$F$2))</f>
        <v>226.31370999999999</v>
      </c>
      <c r="E7776" s="5">
        <f>IF($F$2=0," - ",Tabla1[[#This Row],[Base para Mejor precio]]*(1-$F$2))</f>
        <v>203.68233899999998</v>
      </c>
      <c r="F7776" s="4" t="s">
        <v>6</v>
      </c>
      <c r="G7776" s="16" t="s">
        <v>6131</v>
      </c>
      <c r="H7776" s="5">
        <f>IFERROR(IF($F$3=0,"-",Tabla1[[#This Row],[Precio de Cliente neto]]*(1+$F$3)),"-")</f>
        <v>339.47056499999997</v>
      </c>
      <c r="I7776" s="5">
        <v>323.30529999999999</v>
      </c>
      <c r="J7776" s="5">
        <v>290.97476999999998</v>
      </c>
      <c r="K7776" s="26">
        <v>0.21</v>
      </c>
    </row>
    <row r="7777" spans="1:11">
      <c r="A7777" s="4">
        <v>72089</v>
      </c>
      <c r="B7777" t="s">
        <v>5252</v>
      </c>
      <c r="C7777" s="5">
        <f>IF($F$2=0," - ",Tabla1[[#This Row],[Base Precio de Lista neto]])</f>
        <v>153.3664</v>
      </c>
      <c r="D7777" s="5">
        <f>IF($F$2=0," - ",Tabla1[[#This Row],[Base Precio de Lista neto]]*(1-$F$2))</f>
        <v>107.35647999999999</v>
      </c>
      <c r="E7777" s="5">
        <f>IF($F$2=0," - ",Tabla1[[#This Row],[Base para Mejor precio]]*(1-$F$2))</f>
        <v>96.620832000000007</v>
      </c>
      <c r="F7777" s="4" t="s">
        <v>6</v>
      </c>
      <c r="G7777" s="16" t="s">
        <v>6131</v>
      </c>
      <c r="H7777" s="5">
        <f>IFERROR(IF($F$3=0,"-",Tabla1[[#This Row],[Precio de Cliente neto]]*(1+$F$3)),"-")</f>
        <v>161.03471999999999</v>
      </c>
      <c r="I7777" s="5">
        <v>153.3664</v>
      </c>
      <c r="J7777" s="5">
        <v>138.02976000000001</v>
      </c>
      <c r="K7777" s="26">
        <v>0.21</v>
      </c>
    </row>
    <row r="7778" spans="1:11">
      <c r="A7778" s="4">
        <v>72090</v>
      </c>
      <c r="B7778" t="s">
        <v>9068</v>
      </c>
      <c r="C7778" s="5">
        <f>IF($F$2=0," - ",Tabla1[[#This Row],[Base Precio de Lista neto]])</f>
        <v>133.8167</v>
      </c>
      <c r="D7778" s="5">
        <f>IF($F$2=0," - ",Tabla1[[#This Row],[Base Precio de Lista neto]]*(1-$F$2))</f>
        <v>93.671689999999998</v>
      </c>
      <c r="E7778" s="5">
        <f>IF($F$2=0," - ",Tabla1[[#This Row],[Base para Mejor precio]]*(1-$F$2))</f>
        <v>84.304520999999994</v>
      </c>
      <c r="F7778" s="4" t="s">
        <v>6</v>
      </c>
      <c r="G7778" s="16" t="s">
        <v>6131</v>
      </c>
      <c r="H7778" s="5">
        <f>IFERROR(IF($F$3=0,"-",Tabla1[[#This Row],[Precio de Cliente neto]]*(1+$F$3)),"-")</f>
        <v>140.50753499999999</v>
      </c>
      <c r="I7778" s="5">
        <v>133.8167</v>
      </c>
      <c r="J7778" s="5">
        <v>120.43503</v>
      </c>
      <c r="K7778" s="26">
        <v>0.21</v>
      </c>
    </row>
    <row r="7779" spans="1:11">
      <c r="A7779" s="4">
        <v>72091</v>
      </c>
      <c r="B7779" t="s">
        <v>9069</v>
      </c>
      <c r="C7779" s="5">
        <f>IF($F$2=0," - ",Tabla1[[#This Row],[Base Precio de Lista neto]])</f>
        <v>130.74619999999999</v>
      </c>
      <c r="D7779" s="5">
        <f>IF($F$2=0," - ",Tabla1[[#This Row],[Base Precio de Lista neto]]*(1-$F$2))</f>
        <v>91.522339999999986</v>
      </c>
      <c r="E7779" s="5">
        <f>IF($F$2=0," - ",Tabla1[[#This Row],[Base para Mejor precio]]*(1-$F$2))</f>
        <v>82.370105999999993</v>
      </c>
      <c r="F7779" s="4" t="s">
        <v>6</v>
      </c>
      <c r="G7779" s="16" t="s">
        <v>6131</v>
      </c>
      <c r="H7779" s="5">
        <f>IFERROR(IF($F$3=0,"-",Tabla1[[#This Row],[Precio de Cliente neto]]*(1+$F$3)),"-")</f>
        <v>137.28350999999998</v>
      </c>
      <c r="I7779" s="5">
        <v>130.74619999999999</v>
      </c>
      <c r="J7779" s="5">
        <v>117.67158000000001</v>
      </c>
      <c r="K7779" s="26">
        <v>0.21</v>
      </c>
    </row>
    <row r="7780" spans="1:11">
      <c r="A7780" s="4">
        <v>72092</v>
      </c>
      <c r="B7780" t="s">
        <v>5253</v>
      </c>
      <c r="C7780" s="5">
        <f>IF($F$2=0," - ",Tabla1[[#This Row],[Base Precio de Lista neto]])</f>
        <v>270.03280000000001</v>
      </c>
      <c r="D7780" s="5">
        <f>IF($F$2=0," - ",Tabla1[[#This Row],[Base Precio de Lista neto]]*(1-$F$2))</f>
        <v>189.02295999999998</v>
      </c>
      <c r="E7780" s="5">
        <f>IF($F$2=0," - ",Tabla1[[#This Row],[Base para Mejor precio]]*(1-$F$2))</f>
        <v>170.12066399999998</v>
      </c>
      <c r="F7780" s="4" t="s">
        <v>6</v>
      </c>
      <c r="G7780" s="16" t="s">
        <v>6131</v>
      </c>
      <c r="H7780" s="5">
        <f>IFERROR(IF($F$3=0,"-",Tabla1[[#This Row],[Precio de Cliente neto]]*(1+$F$3)),"-")</f>
        <v>283.53443999999996</v>
      </c>
      <c r="I7780" s="5">
        <v>270.03280000000001</v>
      </c>
      <c r="J7780" s="5">
        <v>243.02951999999999</v>
      </c>
      <c r="K7780" s="26">
        <v>0.21</v>
      </c>
    </row>
    <row r="7781" spans="1:11">
      <c r="A7781" s="4">
        <v>72093</v>
      </c>
      <c r="B7781" t="s">
        <v>5254</v>
      </c>
      <c r="C7781" s="5">
        <f>IF($F$2=0," - ",Tabla1[[#This Row],[Base Precio de Lista neto]])</f>
        <v>220.94159999999999</v>
      </c>
      <c r="D7781" s="5">
        <f>IF($F$2=0," - ",Tabla1[[#This Row],[Base Precio de Lista neto]]*(1-$F$2))</f>
        <v>154.65911999999997</v>
      </c>
      <c r="E7781" s="5">
        <f>IF($F$2=0," - ",Tabla1[[#This Row],[Base para Mejor precio]]*(1-$F$2))</f>
        <v>139.193208</v>
      </c>
      <c r="F7781" s="4" t="s">
        <v>6</v>
      </c>
      <c r="G7781" s="16" t="s">
        <v>6131</v>
      </c>
      <c r="H7781" s="5">
        <f>IFERROR(IF($F$3=0,"-",Tabla1[[#This Row],[Precio de Cliente neto]]*(1+$F$3)),"-")</f>
        <v>231.98867999999996</v>
      </c>
      <c r="I7781" s="5">
        <v>220.94159999999999</v>
      </c>
      <c r="J7781" s="5">
        <v>198.84744000000001</v>
      </c>
      <c r="K7781" s="26">
        <v>0.21</v>
      </c>
    </row>
    <row r="7782" spans="1:11">
      <c r="A7782" s="4">
        <v>72094</v>
      </c>
      <c r="B7782" t="s">
        <v>5255</v>
      </c>
      <c r="C7782" s="5">
        <f>IF($F$2=0," - ",Tabla1[[#This Row],[Base Precio de Lista neto]])</f>
        <v>195.87209999999999</v>
      </c>
      <c r="D7782" s="5">
        <f>IF($F$2=0," - ",Tabla1[[#This Row],[Base Precio de Lista neto]]*(1-$F$2))</f>
        <v>137.11046999999999</v>
      </c>
      <c r="E7782" s="5">
        <f>IF($F$2=0," - ",Tabla1[[#This Row],[Base para Mejor precio]]*(1-$F$2))</f>
        <v>123.39942299999998</v>
      </c>
      <c r="F7782" s="4" t="s">
        <v>6</v>
      </c>
      <c r="G7782" s="16" t="s">
        <v>6131</v>
      </c>
      <c r="H7782" s="5">
        <f>IFERROR(IF($F$3=0,"-",Tabla1[[#This Row],[Precio de Cliente neto]]*(1+$F$3)),"-")</f>
        <v>205.665705</v>
      </c>
      <c r="I7782" s="5">
        <v>195.87209999999999</v>
      </c>
      <c r="J7782" s="5">
        <v>176.28488999999999</v>
      </c>
      <c r="K7782" s="26">
        <v>0.21</v>
      </c>
    </row>
    <row r="7783" spans="1:11">
      <c r="A7783" s="4">
        <v>72095</v>
      </c>
      <c r="B7783" t="s">
        <v>5256</v>
      </c>
      <c r="C7783" s="5">
        <f>IF($F$2=0," - ",Tabla1[[#This Row],[Base Precio de Lista neto]])</f>
        <v>762.30079999999998</v>
      </c>
      <c r="D7783" s="5">
        <f>IF($F$2=0," - ",Tabla1[[#This Row],[Base Precio de Lista neto]]*(1-$F$2))</f>
        <v>533.61055999999996</v>
      </c>
      <c r="E7783" s="5">
        <f>IF($F$2=0," - ",Tabla1[[#This Row],[Base para Mejor precio]]*(1-$F$2))</f>
        <v>480.249504</v>
      </c>
      <c r="F7783" s="4" t="s">
        <v>6</v>
      </c>
      <c r="G7783" s="16" t="s">
        <v>6131</v>
      </c>
      <c r="H7783" s="5">
        <f>IFERROR(IF($F$3=0,"-",Tabla1[[#This Row],[Precio de Cliente neto]]*(1+$F$3)),"-")</f>
        <v>800.41583999999989</v>
      </c>
      <c r="I7783" s="5">
        <v>762.30079999999998</v>
      </c>
      <c r="J7783" s="5">
        <v>686.07072000000005</v>
      </c>
      <c r="K7783" s="26">
        <v>0.21</v>
      </c>
    </row>
    <row r="7784" spans="1:11">
      <c r="A7784" s="4">
        <v>72096</v>
      </c>
      <c r="B7784" t="s">
        <v>5257</v>
      </c>
      <c r="C7784" s="5">
        <f>IF($F$2=0," - ",Tabla1[[#This Row],[Base Precio de Lista neto]])</f>
        <v>897.41110000000003</v>
      </c>
      <c r="D7784" s="5">
        <f>IF($F$2=0," - ",Tabla1[[#This Row],[Base Precio de Lista neto]]*(1-$F$2))</f>
        <v>628.18777</v>
      </c>
      <c r="E7784" s="5">
        <f>IF($F$2=0," - ",Tabla1[[#This Row],[Base para Mejor precio]]*(1-$F$2))</f>
        <v>565.36899299999993</v>
      </c>
      <c r="F7784" s="4" t="s">
        <v>6</v>
      </c>
      <c r="G7784" s="16" t="s">
        <v>6131</v>
      </c>
      <c r="H7784" s="5">
        <f>IFERROR(IF($F$3=0,"-",Tabla1[[#This Row],[Precio de Cliente neto]]*(1+$F$3)),"-")</f>
        <v>942.281655</v>
      </c>
      <c r="I7784" s="5">
        <v>897.41110000000003</v>
      </c>
      <c r="J7784" s="5">
        <v>807.66998999999998</v>
      </c>
      <c r="K7784" s="26">
        <v>0.21</v>
      </c>
    </row>
    <row r="7785" spans="1:11">
      <c r="A7785" s="4">
        <v>72097</v>
      </c>
      <c r="B7785" t="s">
        <v>5258</v>
      </c>
      <c r="C7785" s="5">
        <f>IF($F$2=0," - ",Tabla1[[#This Row],[Base Precio de Lista neto]])</f>
        <v>1097.6086</v>
      </c>
      <c r="D7785" s="5">
        <f>IF($F$2=0," - ",Tabla1[[#This Row],[Base Precio de Lista neto]]*(1-$F$2))</f>
        <v>768.32601999999997</v>
      </c>
      <c r="E7785" s="5">
        <f>IF($F$2=0," - ",Tabla1[[#This Row],[Base para Mejor precio]]*(1-$F$2))</f>
        <v>691.49341800000002</v>
      </c>
      <c r="F7785" s="4" t="s">
        <v>6</v>
      </c>
      <c r="G7785" s="16" t="s">
        <v>6131</v>
      </c>
      <c r="H7785" s="5">
        <f>IFERROR(IF($F$3=0,"-",Tabla1[[#This Row],[Precio de Cliente neto]]*(1+$F$3)),"-")</f>
        <v>1152.48903</v>
      </c>
      <c r="I7785" s="5">
        <v>1097.6086</v>
      </c>
      <c r="J7785" s="5">
        <v>987.84774000000004</v>
      </c>
      <c r="K7785" s="26">
        <v>0.21</v>
      </c>
    </row>
    <row r="7786" spans="1:11">
      <c r="A7786" s="4">
        <v>72098</v>
      </c>
      <c r="B7786" t="s">
        <v>5259</v>
      </c>
      <c r="C7786" s="5">
        <f>IF($F$2=0," - ",Tabla1[[#This Row],[Base Precio de Lista neto]])</f>
        <v>351.99380000000002</v>
      </c>
      <c r="D7786" s="5">
        <f>IF($F$2=0," - ",Tabla1[[#This Row],[Base Precio de Lista neto]]*(1-$F$2))</f>
        <v>246.39565999999999</v>
      </c>
      <c r="E7786" s="5">
        <f>IF($F$2=0," - ",Tabla1[[#This Row],[Base para Mejor precio]]*(1-$F$2))</f>
        <v>221.75609399999999</v>
      </c>
      <c r="F7786" s="4" t="s">
        <v>6</v>
      </c>
      <c r="G7786" s="16" t="s">
        <v>6131</v>
      </c>
      <c r="H7786" s="5">
        <f>IFERROR(IF($F$3=0,"-",Tabla1[[#This Row],[Precio de Cliente neto]]*(1+$F$3)),"-")</f>
        <v>369.59348999999997</v>
      </c>
      <c r="I7786" s="5">
        <v>351.99380000000002</v>
      </c>
      <c r="J7786" s="5">
        <v>316.79442</v>
      </c>
      <c r="K7786" s="26">
        <v>0.21</v>
      </c>
    </row>
    <row r="7787" spans="1:11">
      <c r="A7787" s="4">
        <v>72099</v>
      </c>
      <c r="B7787" t="s">
        <v>5260</v>
      </c>
      <c r="C7787" s="5">
        <f>IF($F$2=0," - ",Tabla1[[#This Row],[Base Precio de Lista neto]])</f>
        <v>439.58240000000001</v>
      </c>
      <c r="D7787" s="5">
        <f>IF($F$2=0," - ",Tabla1[[#This Row],[Base Precio de Lista neto]]*(1-$F$2))</f>
        <v>307.70767999999998</v>
      </c>
      <c r="E7787" s="5">
        <f>IF($F$2=0," - ",Tabla1[[#This Row],[Base para Mejor precio]]*(1-$F$2))</f>
        <v>276.93691200000001</v>
      </c>
      <c r="F7787" s="4" t="s">
        <v>6</v>
      </c>
      <c r="G7787" s="16" t="s">
        <v>6131</v>
      </c>
      <c r="H7787" s="5">
        <f>IFERROR(IF($F$3=0,"-",Tabla1[[#This Row],[Precio de Cliente neto]]*(1+$F$3)),"-")</f>
        <v>461.56151999999997</v>
      </c>
      <c r="I7787" s="5">
        <v>439.58240000000001</v>
      </c>
      <c r="J7787" s="5">
        <v>395.62416000000002</v>
      </c>
      <c r="K7787" s="26">
        <v>0.21</v>
      </c>
    </row>
    <row r="7788" spans="1:11">
      <c r="A7788" s="4">
        <v>72100</v>
      </c>
      <c r="B7788" t="s">
        <v>5261</v>
      </c>
      <c r="C7788" s="5">
        <f>IF($F$2=0," - ",Tabla1[[#This Row],[Base Precio de Lista neto]])</f>
        <v>812.745</v>
      </c>
      <c r="D7788" s="5">
        <f>IF($F$2=0," - ",Tabla1[[#This Row],[Base Precio de Lista neto]]*(1-$F$2))</f>
        <v>568.92149999999992</v>
      </c>
      <c r="E7788" s="5">
        <f>IF($F$2=0," - ",Tabla1[[#This Row],[Base para Mejor precio]]*(1-$F$2))</f>
        <v>512.02935000000002</v>
      </c>
      <c r="F7788" s="4" t="s">
        <v>6</v>
      </c>
      <c r="G7788" s="16" t="s">
        <v>6131</v>
      </c>
      <c r="H7788" s="5">
        <f>IFERROR(IF($F$3=0,"-",Tabla1[[#This Row],[Precio de Cliente neto]]*(1+$F$3)),"-")</f>
        <v>853.38224999999989</v>
      </c>
      <c r="I7788" s="5">
        <v>812.745</v>
      </c>
      <c r="J7788" s="5">
        <v>731.47050000000002</v>
      </c>
      <c r="K7788" s="26">
        <v>0.21</v>
      </c>
    </row>
    <row r="7789" spans="1:11">
      <c r="A7789" s="4">
        <v>72101</v>
      </c>
      <c r="B7789" t="s">
        <v>8559</v>
      </c>
      <c r="C7789" s="5">
        <f>IF($F$2=0," - ",Tabla1[[#This Row],[Base Precio de Lista neto]])</f>
        <v>43.838700000000003</v>
      </c>
      <c r="D7789" s="5">
        <f>IF($F$2=0," - ",Tabla1[[#This Row],[Base Precio de Lista neto]]*(1-$F$2))</f>
        <v>30.687090000000001</v>
      </c>
      <c r="E7789" s="5">
        <f>IF($F$2=0," - ",Tabla1[[#This Row],[Base para Mejor precio]]*(1-$F$2))</f>
        <v>27.618380999999999</v>
      </c>
      <c r="F7789" s="4" t="s">
        <v>6</v>
      </c>
      <c r="G7789" s="16" t="s">
        <v>6131</v>
      </c>
      <c r="H7789" s="5">
        <f>IFERROR(IF($F$3=0,"-",Tabla1[[#This Row],[Precio de Cliente neto]]*(1+$F$3)),"-")</f>
        <v>46.030635000000004</v>
      </c>
      <c r="I7789" s="5">
        <v>43.838700000000003</v>
      </c>
      <c r="J7789" s="5">
        <v>39.454830000000001</v>
      </c>
      <c r="K7789" s="26">
        <v>0.21</v>
      </c>
    </row>
    <row r="7790" spans="1:11">
      <c r="A7790" s="4">
        <v>72102</v>
      </c>
      <c r="B7790" t="s">
        <v>8560</v>
      </c>
      <c r="C7790" s="5">
        <f>IF($F$2=0," - ",Tabla1[[#This Row],[Base Precio de Lista neto]])</f>
        <v>63.931600000000003</v>
      </c>
      <c r="D7790" s="5">
        <f>IF($F$2=0," - ",Tabla1[[#This Row],[Base Precio de Lista neto]]*(1-$F$2))</f>
        <v>44.752119999999998</v>
      </c>
      <c r="E7790" s="5">
        <f>IF($F$2=0," - ",Tabla1[[#This Row],[Base para Mejor precio]]*(1-$F$2))</f>
        <v>40.276907999999999</v>
      </c>
      <c r="F7790" s="4" t="s">
        <v>6</v>
      </c>
      <c r="G7790" s="16" t="s">
        <v>6131</v>
      </c>
      <c r="H7790" s="5">
        <f>IFERROR(IF($F$3=0,"-",Tabla1[[#This Row],[Precio de Cliente neto]]*(1+$F$3)),"-")</f>
        <v>67.12818</v>
      </c>
      <c r="I7790" s="5">
        <v>63.931600000000003</v>
      </c>
      <c r="J7790" s="5">
        <v>57.538440000000001</v>
      </c>
      <c r="K7790" s="26">
        <v>0.21</v>
      </c>
    </row>
    <row r="7791" spans="1:11">
      <c r="A7791" s="4">
        <v>72103</v>
      </c>
      <c r="B7791" t="s">
        <v>8561</v>
      </c>
      <c r="C7791" s="5">
        <f>IF($F$2=0," - ",Tabla1[[#This Row],[Base Precio de Lista neto]])</f>
        <v>116.074</v>
      </c>
      <c r="D7791" s="5">
        <f>IF($F$2=0," - ",Tabla1[[#This Row],[Base Precio de Lista neto]]*(1-$F$2))</f>
        <v>81.251799999999989</v>
      </c>
      <c r="E7791" s="5">
        <f>IF($F$2=0," - ",Tabla1[[#This Row],[Base para Mejor precio]]*(1-$F$2))</f>
        <v>73.126619999999988</v>
      </c>
      <c r="F7791" s="4" t="s">
        <v>6</v>
      </c>
      <c r="G7791" s="16" t="s">
        <v>6131</v>
      </c>
      <c r="H7791" s="5">
        <f>IFERROR(IF($F$3=0,"-",Tabla1[[#This Row],[Precio de Cliente neto]]*(1+$F$3)),"-")</f>
        <v>121.87769999999998</v>
      </c>
      <c r="I7791" s="5">
        <v>116.074</v>
      </c>
      <c r="J7791" s="5">
        <v>104.4666</v>
      </c>
      <c r="K7791" s="26">
        <v>0.21</v>
      </c>
    </row>
    <row r="7792" spans="1:11">
      <c r="A7792" s="4">
        <v>72111</v>
      </c>
      <c r="B7792" t="s">
        <v>8562</v>
      </c>
      <c r="C7792" s="5">
        <f>IF($F$2=0," - ",Tabla1[[#This Row],[Base Precio de Lista neto]])</f>
        <v>79.136600000000001</v>
      </c>
      <c r="D7792" s="5">
        <f>IF($F$2=0," - ",Tabla1[[#This Row],[Base Precio de Lista neto]]*(1-$F$2))</f>
        <v>55.395620000000001</v>
      </c>
      <c r="E7792" s="5">
        <f>IF($F$2=0," - ",Tabla1[[#This Row],[Base para Mejor precio]]*(1-$F$2))</f>
        <v>49.85605799999999</v>
      </c>
      <c r="F7792" s="4" t="s">
        <v>6</v>
      </c>
      <c r="G7792" s="16" t="s">
        <v>6131</v>
      </c>
      <c r="H7792" s="5">
        <f>IFERROR(IF($F$3=0,"-",Tabla1[[#This Row],[Precio de Cliente neto]]*(1+$F$3)),"-")</f>
        <v>83.093429999999998</v>
      </c>
      <c r="I7792" s="5">
        <v>79.136600000000001</v>
      </c>
      <c r="J7792" s="5">
        <v>71.222939999999994</v>
      </c>
      <c r="K7792" s="26">
        <v>0.21</v>
      </c>
    </row>
    <row r="7793" spans="1:11">
      <c r="A7793" s="4">
        <v>72112</v>
      </c>
      <c r="B7793" t="s">
        <v>8563</v>
      </c>
      <c r="C7793" s="5">
        <f>IF($F$2=0," - ",Tabla1[[#This Row],[Base Precio de Lista neto]])</f>
        <v>119.5891</v>
      </c>
      <c r="D7793" s="5">
        <f>IF($F$2=0," - ",Tabla1[[#This Row],[Base Precio de Lista neto]]*(1-$F$2))</f>
        <v>83.712369999999993</v>
      </c>
      <c r="E7793" s="5">
        <f>IF($F$2=0," - ",Tabla1[[#This Row],[Base para Mejor precio]]*(1-$F$2))</f>
        <v>75.341132999999999</v>
      </c>
      <c r="F7793" s="4" t="s">
        <v>6</v>
      </c>
      <c r="G7793" s="16" t="s">
        <v>6131</v>
      </c>
      <c r="H7793" s="5">
        <f>IFERROR(IF($F$3=0,"-",Tabla1[[#This Row],[Precio de Cliente neto]]*(1+$F$3)),"-")</f>
        <v>125.56855499999999</v>
      </c>
      <c r="I7793" s="5">
        <v>119.5891</v>
      </c>
      <c r="J7793" s="5">
        <v>107.63019</v>
      </c>
      <c r="K7793" s="26">
        <v>0.21</v>
      </c>
    </row>
    <row r="7794" spans="1:11">
      <c r="A7794" s="4">
        <v>72113</v>
      </c>
      <c r="B7794" t="s">
        <v>10249</v>
      </c>
      <c r="C7794" s="5">
        <f>IF($F$2=0," - ",Tabla1[[#This Row],[Base Precio de Lista neto]])</f>
        <v>127.6755</v>
      </c>
      <c r="D7794" s="5">
        <f>IF($F$2=0," - ",Tabla1[[#This Row],[Base Precio de Lista neto]]*(1-$F$2))</f>
        <v>89.37285</v>
      </c>
      <c r="E7794" s="5">
        <f>IF($F$2=0," - ",Tabla1[[#This Row],[Base para Mejor precio]]*(1-$F$2))</f>
        <v>80.435564999999997</v>
      </c>
      <c r="F7794" s="4" t="s">
        <v>6</v>
      </c>
      <c r="G7794" s="16" t="s">
        <v>6131</v>
      </c>
      <c r="H7794" s="5">
        <f>IFERROR(IF($F$3=0,"-",Tabla1[[#This Row],[Precio de Cliente neto]]*(1+$F$3)),"-")</f>
        <v>134.05927500000001</v>
      </c>
      <c r="I7794" s="5">
        <v>127.6755</v>
      </c>
      <c r="J7794" s="5">
        <v>114.90795</v>
      </c>
      <c r="K7794" s="26">
        <v>0.21</v>
      </c>
    </row>
    <row r="7795" spans="1:11">
      <c r="A7795" s="4">
        <v>72131</v>
      </c>
      <c r="B7795" t="s">
        <v>8564</v>
      </c>
      <c r="C7795" s="5">
        <f>IF($F$2=0," - ",Tabla1[[#This Row],[Base Precio de Lista neto]])</f>
        <v>20.941800000000001</v>
      </c>
      <c r="D7795" s="5">
        <f>IF($F$2=0," - ",Tabla1[[#This Row],[Base Precio de Lista neto]]*(1-$F$2))</f>
        <v>14.65926</v>
      </c>
      <c r="E7795" s="5">
        <f>IF($F$2=0," - ",Tabla1[[#This Row],[Base para Mejor precio]]*(1-$F$2))</f>
        <v>13.193333999999998</v>
      </c>
      <c r="F7795" s="4" t="s">
        <v>6</v>
      </c>
      <c r="G7795" s="16" t="s">
        <v>6131</v>
      </c>
      <c r="H7795" s="5">
        <f>IFERROR(IF($F$3=0,"-",Tabla1[[#This Row],[Precio de Cliente neto]]*(1+$F$3)),"-")</f>
        <v>21.988889999999998</v>
      </c>
      <c r="I7795" s="5">
        <v>20.941800000000001</v>
      </c>
      <c r="J7795" s="5">
        <v>18.847619999999999</v>
      </c>
      <c r="K7795" s="26">
        <v>0.21</v>
      </c>
    </row>
    <row r="7796" spans="1:11">
      <c r="A7796" s="4">
        <v>72132</v>
      </c>
      <c r="B7796" t="s">
        <v>8565</v>
      </c>
      <c r="C7796" s="5">
        <f>IF($F$2=0," - ",Tabla1[[#This Row],[Base Precio de Lista neto]])</f>
        <v>33.659100000000002</v>
      </c>
      <c r="D7796" s="5">
        <f>IF($F$2=0," - ",Tabla1[[#This Row],[Base Precio de Lista neto]]*(1-$F$2))</f>
        <v>23.56137</v>
      </c>
      <c r="E7796" s="5">
        <f>IF($F$2=0," - ",Tabla1[[#This Row],[Base para Mejor precio]]*(1-$F$2))</f>
        <v>21.205233</v>
      </c>
      <c r="F7796" s="4" t="s">
        <v>6</v>
      </c>
      <c r="G7796" s="16" t="s">
        <v>6131</v>
      </c>
      <c r="H7796" s="5">
        <f>IFERROR(IF($F$3=0,"-",Tabla1[[#This Row],[Precio de Cliente neto]]*(1+$F$3)),"-")</f>
        <v>35.342055000000002</v>
      </c>
      <c r="I7796" s="5">
        <v>33.659100000000002</v>
      </c>
      <c r="J7796" s="5">
        <v>30.293189999999999</v>
      </c>
      <c r="K7796" s="26">
        <v>0.21</v>
      </c>
    </row>
    <row r="7797" spans="1:11">
      <c r="A7797" s="4">
        <v>72133</v>
      </c>
      <c r="B7797" t="s">
        <v>8566</v>
      </c>
      <c r="C7797" s="5">
        <f>IF($F$2=0," - ",Tabla1[[#This Row],[Base Precio de Lista neto]])</f>
        <v>52.0931</v>
      </c>
      <c r="D7797" s="5">
        <f>IF($F$2=0," - ",Tabla1[[#This Row],[Base Precio de Lista neto]]*(1-$F$2))</f>
        <v>36.465170000000001</v>
      </c>
      <c r="E7797" s="5">
        <f>IF($F$2=0," - ",Tabla1[[#This Row],[Base para Mejor precio]]*(1-$F$2))</f>
        <v>32.818652999999998</v>
      </c>
      <c r="F7797" s="4" t="s">
        <v>6</v>
      </c>
      <c r="G7797" s="16" t="s">
        <v>6131</v>
      </c>
      <c r="H7797" s="5">
        <f>IFERROR(IF($F$3=0,"-",Tabla1[[#This Row],[Precio de Cliente neto]]*(1+$F$3)),"-")</f>
        <v>54.697755000000001</v>
      </c>
      <c r="I7797" s="5">
        <v>52.0931</v>
      </c>
      <c r="J7797" s="5">
        <v>46.883789999999998</v>
      </c>
      <c r="K7797" s="26">
        <v>0.21</v>
      </c>
    </row>
    <row r="7798" spans="1:11">
      <c r="A7798" s="4">
        <v>72134</v>
      </c>
      <c r="B7798" t="s">
        <v>6712</v>
      </c>
      <c r="C7798" s="5">
        <f>IF($F$2=0," - ",Tabla1[[#This Row],[Base Precio de Lista neto]])</f>
        <v>153.3664</v>
      </c>
      <c r="D7798" s="5">
        <f>IF($F$2=0," - ",Tabla1[[#This Row],[Base Precio de Lista neto]]*(1-$F$2))</f>
        <v>107.35647999999999</v>
      </c>
      <c r="E7798" s="5">
        <f>IF($F$2=0," - ",Tabla1[[#This Row],[Base para Mejor precio]]*(1-$F$2))</f>
        <v>96.620832000000007</v>
      </c>
      <c r="F7798" s="4" t="s">
        <v>6</v>
      </c>
      <c r="G7798" s="16" t="s">
        <v>6131</v>
      </c>
      <c r="H7798" s="5">
        <f>IFERROR(IF($F$3=0,"-",Tabla1[[#This Row],[Precio de Cliente neto]]*(1+$F$3)),"-")</f>
        <v>161.03471999999999</v>
      </c>
      <c r="I7798" s="5">
        <v>153.3664</v>
      </c>
      <c r="J7798" s="5">
        <v>138.02976000000001</v>
      </c>
      <c r="K7798" s="26">
        <v>0.21</v>
      </c>
    </row>
    <row r="7799" spans="1:11">
      <c r="A7799" s="4">
        <v>72141</v>
      </c>
      <c r="B7799" t="s">
        <v>8567</v>
      </c>
      <c r="C7799" s="5">
        <f>IF($F$2=0," - ",Tabla1[[#This Row],[Base Precio de Lista neto]])</f>
        <v>36.038600000000002</v>
      </c>
      <c r="D7799" s="5">
        <f>IF($F$2=0," - ",Tabla1[[#This Row],[Base Precio de Lista neto]]*(1-$F$2))</f>
        <v>25.22702</v>
      </c>
      <c r="E7799" s="5">
        <f>IF($F$2=0," - ",Tabla1[[#This Row],[Base para Mejor precio]]*(1-$F$2))</f>
        <v>22.704317999999997</v>
      </c>
      <c r="F7799" s="4" t="s">
        <v>6</v>
      </c>
      <c r="G7799" s="16" t="s">
        <v>6131</v>
      </c>
      <c r="H7799" s="5">
        <f>IFERROR(IF($F$3=0,"-",Tabla1[[#This Row],[Precio de Cliente neto]]*(1+$F$3)),"-")</f>
        <v>37.840530000000001</v>
      </c>
      <c r="I7799" s="5">
        <v>36.038600000000002</v>
      </c>
      <c r="J7799" s="5">
        <v>32.434739999999998</v>
      </c>
      <c r="K7799" s="26">
        <v>0.21</v>
      </c>
    </row>
    <row r="7800" spans="1:11">
      <c r="A7800" s="4">
        <v>72142</v>
      </c>
      <c r="B7800" t="s">
        <v>8568</v>
      </c>
      <c r="C7800" s="5">
        <f>IF($F$2=0," - ",Tabla1[[#This Row],[Base Precio de Lista neto]])</f>
        <v>61.6892</v>
      </c>
      <c r="D7800" s="5">
        <f>IF($F$2=0," - ",Tabla1[[#This Row],[Base Precio de Lista neto]]*(1-$F$2))</f>
        <v>43.18244</v>
      </c>
      <c r="E7800" s="5">
        <f>IF($F$2=0," - ",Tabla1[[#This Row],[Base para Mejor precio]]*(1-$F$2))</f>
        <v>38.864196</v>
      </c>
      <c r="F7800" s="4" t="s">
        <v>6</v>
      </c>
      <c r="G7800" s="16" t="s">
        <v>6131</v>
      </c>
      <c r="H7800" s="5">
        <f>IFERROR(IF($F$3=0,"-",Tabla1[[#This Row],[Precio de Cliente neto]]*(1+$F$3)),"-")</f>
        <v>64.773660000000007</v>
      </c>
      <c r="I7800" s="5">
        <v>61.6892</v>
      </c>
      <c r="J7800" s="5">
        <v>55.52028</v>
      </c>
      <c r="K7800" s="26">
        <v>0.21</v>
      </c>
    </row>
    <row r="7801" spans="1:11">
      <c r="A7801" s="4">
        <v>72143</v>
      </c>
      <c r="B7801" t="s">
        <v>8569</v>
      </c>
      <c r="C7801" s="5">
        <f>IF($F$2=0," - ",Tabla1[[#This Row],[Base Precio de Lista neto]])</f>
        <v>97.788200000000003</v>
      </c>
      <c r="D7801" s="5">
        <f>IF($F$2=0," - ",Tabla1[[#This Row],[Base Precio de Lista neto]]*(1-$F$2))</f>
        <v>68.451740000000001</v>
      </c>
      <c r="E7801" s="5">
        <f>IF($F$2=0," - ",Tabla1[[#This Row],[Base para Mejor precio]]*(1-$F$2))</f>
        <v>61.606565999999994</v>
      </c>
      <c r="F7801" s="4" t="s">
        <v>6</v>
      </c>
      <c r="G7801" s="16" t="s">
        <v>6131</v>
      </c>
      <c r="H7801" s="5">
        <f>IFERROR(IF($F$3=0,"-",Tabla1[[#This Row],[Precio de Cliente neto]]*(1+$F$3)),"-")</f>
        <v>102.67761</v>
      </c>
      <c r="I7801" s="5">
        <v>97.788200000000003</v>
      </c>
      <c r="J7801" s="5">
        <v>88.009379999999993</v>
      </c>
      <c r="K7801" s="26">
        <v>0.21</v>
      </c>
    </row>
    <row r="7802" spans="1:11">
      <c r="A7802" s="4">
        <v>72144</v>
      </c>
      <c r="B7802" t="s">
        <v>8570</v>
      </c>
      <c r="C7802" s="5">
        <f>IF($F$2=0," - ",Tabla1[[#This Row],[Base Precio de Lista neto]])</f>
        <v>80.361199999999997</v>
      </c>
      <c r="D7802" s="5">
        <f>IF($F$2=0," - ",Tabla1[[#This Row],[Base Precio de Lista neto]]*(1-$F$2))</f>
        <v>56.252839999999992</v>
      </c>
      <c r="E7802" s="5">
        <f>IF($F$2=0," - ",Tabla1[[#This Row],[Base para Mejor precio]]*(1-$F$2))</f>
        <v>50.627555999999998</v>
      </c>
      <c r="F7802" s="4" t="s">
        <v>6</v>
      </c>
      <c r="G7802" s="16" t="s">
        <v>6131</v>
      </c>
      <c r="H7802" s="5">
        <f>IFERROR(IF($F$3=0,"-",Tabla1[[#This Row],[Precio de Cliente neto]]*(1+$F$3)),"-")</f>
        <v>84.379259999999988</v>
      </c>
      <c r="I7802" s="5">
        <v>80.361199999999997</v>
      </c>
      <c r="J7802" s="5">
        <v>72.32508</v>
      </c>
      <c r="K7802" s="26">
        <v>0.21</v>
      </c>
    </row>
    <row r="7803" spans="1:11">
      <c r="A7803" s="4">
        <v>72145</v>
      </c>
      <c r="B7803" t="s">
        <v>8571</v>
      </c>
      <c r="C7803" s="5">
        <f>IF($F$2=0," - ",Tabla1[[#This Row],[Base Precio de Lista neto]])</f>
        <v>104.3343</v>
      </c>
      <c r="D7803" s="5">
        <f>IF($F$2=0," - ",Tabla1[[#This Row],[Base Precio de Lista neto]]*(1-$F$2))</f>
        <v>73.034009999999995</v>
      </c>
      <c r="E7803" s="5">
        <f>IF($F$2=0," - ",Tabla1[[#This Row],[Base para Mejor precio]]*(1-$F$2))</f>
        <v>65.730609000000001</v>
      </c>
      <c r="F7803" s="4" t="s">
        <v>6</v>
      </c>
      <c r="G7803" s="16" t="s">
        <v>6131</v>
      </c>
      <c r="H7803" s="5">
        <f>IFERROR(IF($F$3=0,"-",Tabla1[[#This Row],[Precio de Cliente neto]]*(1+$F$3)),"-")</f>
        <v>109.55101499999999</v>
      </c>
      <c r="I7803" s="5">
        <v>104.3343</v>
      </c>
      <c r="J7803" s="5">
        <v>93.900869999999998</v>
      </c>
      <c r="K7803" s="26">
        <v>0.21</v>
      </c>
    </row>
    <row r="7804" spans="1:11">
      <c r="A7804" s="4">
        <v>72171</v>
      </c>
      <c r="B7804" t="s">
        <v>8572</v>
      </c>
      <c r="C7804" s="5">
        <f>IF($F$2=0," - ",Tabla1[[#This Row],[Base Precio de Lista neto]])</f>
        <v>38.477600000000002</v>
      </c>
      <c r="D7804" s="5">
        <f>IF($F$2=0," - ",Tabla1[[#This Row],[Base Precio de Lista neto]]*(1-$F$2))</f>
        <v>26.93432</v>
      </c>
      <c r="E7804" s="5">
        <f>IF($F$2=0," - ",Tabla1[[#This Row],[Base para Mejor precio]]*(1-$F$2))</f>
        <v>24.240887999999998</v>
      </c>
      <c r="F7804" s="4" t="s">
        <v>6</v>
      </c>
      <c r="G7804" s="16" t="s">
        <v>6131</v>
      </c>
      <c r="H7804" s="5">
        <f>IFERROR(IF($F$3=0,"-",Tabla1[[#This Row],[Precio de Cliente neto]]*(1+$F$3)),"-")</f>
        <v>40.401479999999999</v>
      </c>
      <c r="I7804" s="5">
        <v>38.477600000000002</v>
      </c>
      <c r="J7804" s="5">
        <v>34.629840000000002</v>
      </c>
      <c r="K7804" s="26">
        <v>0.21</v>
      </c>
    </row>
    <row r="7805" spans="1:11">
      <c r="A7805" s="4">
        <v>72173</v>
      </c>
      <c r="B7805" t="s">
        <v>8573</v>
      </c>
      <c r="C7805" s="5">
        <f>IF($F$2=0," - ",Tabla1[[#This Row],[Base Precio de Lista neto]])</f>
        <v>34.804699999999997</v>
      </c>
      <c r="D7805" s="5">
        <f>IF($F$2=0," - ",Tabla1[[#This Row],[Base Precio de Lista neto]]*(1-$F$2))</f>
        <v>24.363289999999996</v>
      </c>
      <c r="E7805" s="5">
        <f>IF($F$2=0," - ",Tabla1[[#This Row],[Base para Mejor precio]]*(1-$F$2))</f>
        <v>21.926960999999999</v>
      </c>
      <c r="F7805" s="4" t="s">
        <v>6</v>
      </c>
      <c r="G7805" s="16" t="s">
        <v>6131</v>
      </c>
      <c r="H7805" s="5">
        <f>IFERROR(IF($F$3=0,"-",Tabla1[[#This Row],[Precio de Cliente neto]]*(1+$F$3)),"-")</f>
        <v>36.544934999999995</v>
      </c>
      <c r="I7805" s="5">
        <v>34.804699999999997</v>
      </c>
      <c r="J7805" s="5">
        <v>31.32423</v>
      </c>
      <c r="K7805" s="26">
        <v>0.21</v>
      </c>
    </row>
    <row r="7806" spans="1:11">
      <c r="A7806" s="4">
        <v>72175</v>
      </c>
      <c r="B7806" t="s">
        <v>8574</v>
      </c>
      <c r="C7806" s="5">
        <f>IF($F$2=0," - ",Tabla1[[#This Row],[Base Precio de Lista neto]])</f>
        <v>61.413899999999998</v>
      </c>
      <c r="D7806" s="5">
        <f>IF($F$2=0," - ",Tabla1[[#This Row],[Base Precio de Lista neto]]*(1-$F$2))</f>
        <v>42.989729999999994</v>
      </c>
      <c r="E7806" s="5">
        <f>IF($F$2=0," - ",Tabla1[[#This Row],[Base para Mejor precio]]*(1-$F$2))</f>
        <v>38.690756999999998</v>
      </c>
      <c r="F7806" s="4" t="s">
        <v>6</v>
      </c>
      <c r="G7806" s="16" t="s">
        <v>6131</v>
      </c>
      <c r="H7806" s="5">
        <f>IFERROR(IF($F$3=0,"-",Tabla1[[#This Row],[Precio de Cliente neto]]*(1+$F$3)),"-")</f>
        <v>64.484594999999985</v>
      </c>
      <c r="I7806" s="5">
        <v>61.413899999999998</v>
      </c>
      <c r="J7806" s="5">
        <v>55.272509999999997</v>
      </c>
      <c r="K7806" s="26">
        <v>0.21</v>
      </c>
    </row>
    <row r="7807" spans="1:11">
      <c r="A7807" s="4">
        <v>72176</v>
      </c>
      <c r="B7807" t="s">
        <v>8575</v>
      </c>
      <c r="C7807" s="5">
        <f>IF($F$2=0," - ",Tabla1[[#This Row],[Base Precio de Lista neto]])</f>
        <v>48.825000000000003</v>
      </c>
      <c r="D7807" s="5">
        <f>IF($F$2=0," - ",Tabla1[[#This Row],[Base Precio de Lista neto]]*(1-$F$2))</f>
        <v>34.177500000000002</v>
      </c>
      <c r="E7807" s="5">
        <f>IF($F$2=0," - ",Tabla1[[#This Row],[Base para Mejor precio]]*(1-$F$2))</f>
        <v>30.75975</v>
      </c>
      <c r="F7807" s="4" t="s">
        <v>6</v>
      </c>
      <c r="G7807" s="16" t="s">
        <v>6131</v>
      </c>
      <c r="H7807" s="5">
        <f>IFERROR(IF($F$3=0,"-",Tabla1[[#This Row],[Precio de Cliente neto]]*(1+$F$3)),"-")</f>
        <v>51.266249999999999</v>
      </c>
      <c r="I7807" s="5">
        <v>48.825000000000003</v>
      </c>
      <c r="J7807" s="5">
        <v>43.942500000000003</v>
      </c>
      <c r="K7807" s="26">
        <v>0.21</v>
      </c>
    </row>
    <row r="7808" spans="1:11">
      <c r="A7808" s="4">
        <v>72177</v>
      </c>
      <c r="B7808" t="s">
        <v>6103</v>
      </c>
      <c r="C7808" s="5">
        <f>IF($F$2=0," - ",Tabla1[[#This Row],[Base Precio de Lista neto]])</f>
        <v>511.68549999999999</v>
      </c>
      <c r="D7808" s="5">
        <f>IF($F$2=0," - ",Tabla1[[#This Row],[Base Precio de Lista neto]]*(1-$F$2))</f>
        <v>358.17984999999999</v>
      </c>
      <c r="E7808" s="5">
        <f>IF($F$2=0," - ",Tabla1[[#This Row],[Base para Mejor precio]]*(1-$F$2))</f>
        <v>322.36186499999997</v>
      </c>
      <c r="F7808" s="4" t="s">
        <v>6</v>
      </c>
      <c r="G7808" s="16" t="s">
        <v>6131</v>
      </c>
      <c r="H7808" s="5">
        <f>IFERROR(IF($F$3=0,"-",Tabla1[[#This Row],[Precio de Cliente neto]]*(1+$F$3)),"-")</f>
        <v>537.26977499999998</v>
      </c>
      <c r="I7808" s="5">
        <v>511.68549999999999</v>
      </c>
      <c r="J7808" s="5">
        <v>460.51695000000001</v>
      </c>
      <c r="K7808" s="26">
        <v>0.21</v>
      </c>
    </row>
    <row r="7809" spans="1:11">
      <c r="A7809" s="4">
        <v>72178</v>
      </c>
      <c r="B7809" t="s">
        <v>8498</v>
      </c>
      <c r="C7809" s="5">
        <f>IF($F$2=0," - ",Tabla1[[#This Row],[Base Precio de Lista neto]])</f>
        <v>754.21659999999997</v>
      </c>
      <c r="D7809" s="5">
        <f>IF($F$2=0," - ",Tabla1[[#This Row],[Base Precio de Lista neto]]*(1-$F$2))</f>
        <v>527.95161999999993</v>
      </c>
      <c r="E7809" s="5">
        <f>IF($F$2=0," - ",Tabla1[[#This Row],[Base para Mejor precio]]*(1-$F$2))</f>
        <v>475.15645799999999</v>
      </c>
      <c r="F7809" s="4" t="s">
        <v>6</v>
      </c>
      <c r="G7809" s="16" t="s">
        <v>6131</v>
      </c>
      <c r="H7809" s="5">
        <f>IFERROR(IF($F$3=0,"-",Tabla1[[#This Row],[Precio de Cliente neto]]*(1+$F$3)),"-")</f>
        <v>791.92742999999996</v>
      </c>
      <c r="I7809" s="5">
        <v>754.21659999999997</v>
      </c>
      <c r="J7809" s="5">
        <v>678.79494</v>
      </c>
      <c r="K7809" s="26">
        <v>0.21</v>
      </c>
    </row>
    <row r="7810" spans="1:11">
      <c r="A7810" s="4">
        <v>72179</v>
      </c>
      <c r="B7810" t="s">
        <v>6104</v>
      </c>
      <c r="C7810" s="5">
        <f>IF($F$2=0," - ",Tabla1[[#This Row],[Base Precio de Lista neto]])</f>
        <v>686.90470000000005</v>
      </c>
      <c r="D7810" s="5">
        <f>IF($F$2=0," - ",Tabla1[[#This Row],[Base Precio de Lista neto]]*(1-$F$2))</f>
        <v>480.83328999999998</v>
      </c>
      <c r="E7810" s="5">
        <f>IF($F$2=0," - ",Tabla1[[#This Row],[Base para Mejor precio]]*(1-$F$2))</f>
        <v>432.74996099999998</v>
      </c>
      <c r="F7810" s="4" t="s">
        <v>6</v>
      </c>
      <c r="G7810" s="16" t="s">
        <v>6131</v>
      </c>
      <c r="H7810" s="5">
        <f>IFERROR(IF($F$3=0,"-",Tabla1[[#This Row],[Precio de Cliente neto]]*(1+$F$3)),"-")</f>
        <v>721.24993499999994</v>
      </c>
      <c r="I7810" s="5">
        <v>686.90470000000005</v>
      </c>
      <c r="J7810" s="5">
        <v>618.21423000000004</v>
      </c>
      <c r="K7810" s="26">
        <v>0.21</v>
      </c>
    </row>
    <row r="7811" spans="1:11">
      <c r="A7811" s="4">
        <v>72180</v>
      </c>
      <c r="B7811" t="s">
        <v>6105</v>
      </c>
      <c r="C7811" s="5">
        <f>IF($F$2=0," - ",Tabla1[[#This Row],[Base Precio de Lista neto]])</f>
        <v>1436.6487999999999</v>
      </c>
      <c r="D7811" s="5">
        <f>IF($F$2=0," - ",Tabla1[[#This Row],[Base Precio de Lista neto]]*(1-$F$2))</f>
        <v>1005.6541599999999</v>
      </c>
      <c r="E7811" s="5">
        <f>IF($F$2=0," - ",Tabla1[[#This Row],[Base para Mejor precio]]*(1-$F$2))</f>
        <v>905.08874399999991</v>
      </c>
      <c r="F7811" s="4" t="s">
        <v>6</v>
      </c>
      <c r="G7811" s="16" t="s">
        <v>6131</v>
      </c>
      <c r="H7811" s="5">
        <f>IFERROR(IF($F$3=0,"-",Tabla1[[#This Row],[Precio de Cliente neto]]*(1+$F$3)),"-")</f>
        <v>1508.4812399999998</v>
      </c>
      <c r="I7811" s="5">
        <v>1436.6487999999999</v>
      </c>
      <c r="J7811" s="5">
        <v>1292.9839199999999</v>
      </c>
      <c r="K7811" s="26">
        <v>0.21</v>
      </c>
    </row>
    <row r="7812" spans="1:11">
      <c r="A7812" s="4">
        <v>72181</v>
      </c>
      <c r="B7812" t="s">
        <v>10250</v>
      </c>
      <c r="C7812" s="5">
        <f>IF($F$2=0," - ",Tabla1[[#This Row],[Base Precio de Lista neto]])</f>
        <v>401.13920000000002</v>
      </c>
      <c r="D7812" s="5">
        <f>IF($F$2=0," - ",Tabla1[[#This Row],[Base Precio de Lista neto]]*(1-$F$2))</f>
        <v>280.79743999999999</v>
      </c>
      <c r="E7812" s="5">
        <f>IF($F$2=0," - ",Tabla1[[#This Row],[Base para Mejor precio]]*(1-$F$2))</f>
        <v>252.71769599999999</v>
      </c>
      <c r="F7812" s="4" t="s">
        <v>6</v>
      </c>
      <c r="G7812" s="16" t="s">
        <v>6131</v>
      </c>
      <c r="H7812" s="5">
        <f>IFERROR(IF($F$3=0,"-",Tabla1[[#This Row],[Precio de Cliente neto]]*(1+$F$3)),"-")</f>
        <v>421.19615999999996</v>
      </c>
      <c r="I7812" s="5">
        <v>401.13920000000002</v>
      </c>
      <c r="J7812" s="5">
        <v>361.02528000000001</v>
      </c>
      <c r="K7812" s="26">
        <v>0.21</v>
      </c>
    </row>
    <row r="7813" spans="1:11">
      <c r="A7813" s="4">
        <v>72221</v>
      </c>
      <c r="B7813" t="s">
        <v>8576</v>
      </c>
      <c r="C7813" s="5">
        <f>IF($F$2=0," - ",Tabla1[[#This Row],[Base Precio de Lista neto]])</f>
        <v>461.2747</v>
      </c>
      <c r="D7813" s="5">
        <f>IF($F$2=0," - ",Tabla1[[#This Row],[Base Precio de Lista neto]]*(1-$F$2))</f>
        <v>322.89229</v>
      </c>
      <c r="E7813" s="5">
        <f>IF($F$2=0," - ",Tabla1[[#This Row],[Base para Mejor precio]]*(1-$F$2))</f>
        <v>290.60306099999997</v>
      </c>
      <c r="F7813" s="4" t="s">
        <v>6</v>
      </c>
      <c r="G7813" s="16" t="s">
        <v>6131</v>
      </c>
      <c r="H7813" s="5">
        <f>IFERROR(IF($F$3=0,"-",Tabla1[[#This Row],[Precio de Cliente neto]]*(1+$F$3)),"-")</f>
        <v>484.338435</v>
      </c>
      <c r="I7813" s="5">
        <v>461.2747</v>
      </c>
      <c r="J7813" s="5">
        <v>415.14722999999998</v>
      </c>
      <c r="K7813" s="26">
        <v>0.21</v>
      </c>
    </row>
    <row r="7814" spans="1:11">
      <c r="A7814" s="4">
        <v>72222</v>
      </c>
      <c r="B7814" t="s">
        <v>8577</v>
      </c>
      <c r="C7814" s="5">
        <f>IF($F$2=0," - ",Tabla1[[#This Row],[Base Precio de Lista neto]])</f>
        <v>497.15559999999999</v>
      </c>
      <c r="D7814" s="5">
        <f>IF($F$2=0," - ",Tabla1[[#This Row],[Base Precio de Lista neto]]*(1-$F$2))</f>
        <v>348.00891999999999</v>
      </c>
      <c r="E7814" s="5">
        <f>IF($F$2=0," - ",Tabla1[[#This Row],[Base para Mejor precio]]*(1-$F$2))</f>
        <v>313.20802800000001</v>
      </c>
      <c r="F7814" s="4" t="s">
        <v>6</v>
      </c>
      <c r="G7814" s="16" t="s">
        <v>6131</v>
      </c>
      <c r="H7814" s="5">
        <f>IFERROR(IF($F$3=0,"-",Tabla1[[#This Row],[Precio de Cliente neto]]*(1+$F$3)),"-")</f>
        <v>522.01337999999998</v>
      </c>
      <c r="I7814" s="5">
        <v>497.15559999999999</v>
      </c>
      <c r="J7814" s="5">
        <v>447.44004000000001</v>
      </c>
      <c r="K7814" s="26">
        <v>0.21</v>
      </c>
    </row>
    <row r="7815" spans="1:11">
      <c r="A7815" s="4">
        <v>72223</v>
      </c>
      <c r="B7815" t="s">
        <v>8578</v>
      </c>
      <c r="C7815" s="5">
        <f>IF($F$2=0," - ",Tabla1[[#This Row],[Base Precio de Lista neto]])</f>
        <v>571.76020000000005</v>
      </c>
      <c r="D7815" s="5">
        <f>IF($F$2=0," - ",Tabla1[[#This Row],[Base Precio de Lista neto]]*(1-$F$2))</f>
        <v>400.23214000000002</v>
      </c>
      <c r="E7815" s="5">
        <f>IF($F$2=0," - ",Tabla1[[#This Row],[Base para Mejor precio]]*(1-$F$2))</f>
        <v>360.20892599999996</v>
      </c>
      <c r="F7815" s="4" t="s">
        <v>6</v>
      </c>
      <c r="G7815" s="16" t="s">
        <v>6131</v>
      </c>
      <c r="H7815" s="5">
        <f>IFERROR(IF($F$3=0,"-",Tabla1[[#This Row],[Precio de Cliente neto]]*(1+$F$3)),"-")</f>
        <v>600.34820999999999</v>
      </c>
      <c r="I7815" s="5">
        <v>571.76020000000005</v>
      </c>
      <c r="J7815" s="5">
        <v>514.58417999999995</v>
      </c>
      <c r="K7815" s="26">
        <v>0.21</v>
      </c>
    </row>
    <row r="7816" spans="1:11">
      <c r="A7816" s="4">
        <v>72231</v>
      </c>
      <c r="B7816" t="s">
        <v>5262</v>
      </c>
      <c r="C7816" s="5">
        <f>IF($F$2=0," - ",Tabla1[[#This Row],[Base Precio de Lista neto]])</f>
        <v>47.856999999999999</v>
      </c>
      <c r="D7816" s="5">
        <f>IF($F$2=0," - ",Tabla1[[#This Row],[Base Precio de Lista neto]]*(1-$F$2))</f>
        <v>33.499899999999997</v>
      </c>
      <c r="E7816" s="5">
        <f>IF($F$2=0," - ",Tabla1[[#This Row],[Base para Mejor precio]]*(1-$F$2))</f>
        <v>30.149909999999998</v>
      </c>
      <c r="F7816" s="4" t="s">
        <v>6</v>
      </c>
      <c r="G7816" s="16" t="s">
        <v>6131</v>
      </c>
      <c r="H7816" s="5">
        <f>IFERROR(IF($F$3=0,"-",Tabla1[[#This Row],[Precio de Cliente neto]]*(1+$F$3)),"-")</f>
        <v>50.249849999999995</v>
      </c>
      <c r="I7816" s="5">
        <v>47.856999999999999</v>
      </c>
      <c r="J7816" s="5">
        <v>43.071300000000001</v>
      </c>
      <c r="K7816" s="26">
        <v>0.21</v>
      </c>
    </row>
    <row r="7817" spans="1:11">
      <c r="A7817" s="4">
        <v>72232</v>
      </c>
      <c r="B7817" t="s">
        <v>5263</v>
      </c>
      <c r="C7817" s="5">
        <f>IF($F$2=0," - ",Tabla1[[#This Row],[Base Precio de Lista neto]])</f>
        <v>60.929900000000004</v>
      </c>
      <c r="D7817" s="5">
        <f>IF($F$2=0," - ",Tabla1[[#This Row],[Base Precio de Lista neto]]*(1-$F$2))</f>
        <v>42.650930000000002</v>
      </c>
      <c r="E7817" s="5">
        <f>IF($F$2=0," - ",Tabla1[[#This Row],[Base para Mejor precio]]*(1-$F$2))</f>
        <v>38.385837000000002</v>
      </c>
      <c r="F7817" s="4" t="s">
        <v>6</v>
      </c>
      <c r="G7817" s="16" t="s">
        <v>6131</v>
      </c>
      <c r="H7817" s="5">
        <f>IFERROR(IF($F$3=0,"-",Tabla1[[#This Row],[Precio de Cliente neto]]*(1+$F$3)),"-")</f>
        <v>63.976395000000004</v>
      </c>
      <c r="I7817" s="5">
        <v>60.929900000000004</v>
      </c>
      <c r="J7817" s="5">
        <v>54.836910000000003</v>
      </c>
      <c r="K7817" s="26">
        <v>0.21</v>
      </c>
    </row>
    <row r="7818" spans="1:11">
      <c r="A7818" s="4">
        <v>72233</v>
      </c>
      <c r="B7818" t="s">
        <v>5264</v>
      </c>
      <c r="C7818" s="5">
        <f>IF($F$2=0," - ",Tabla1[[#This Row],[Base Precio de Lista neto]])</f>
        <v>123.68640000000001</v>
      </c>
      <c r="D7818" s="5">
        <f>IF($F$2=0," - ",Tabla1[[#This Row],[Base Precio de Lista neto]]*(1-$F$2))</f>
        <v>86.580479999999994</v>
      </c>
      <c r="E7818" s="5">
        <f>IF($F$2=0," - ",Tabla1[[#This Row],[Base para Mejor precio]]*(1-$F$2))</f>
        <v>77.922432000000001</v>
      </c>
      <c r="F7818" s="4" t="s">
        <v>6</v>
      </c>
      <c r="G7818" s="16" t="s">
        <v>6131</v>
      </c>
      <c r="H7818" s="5">
        <f>IFERROR(IF($F$3=0,"-",Tabla1[[#This Row],[Precio de Cliente neto]]*(1+$F$3)),"-")</f>
        <v>129.87072000000001</v>
      </c>
      <c r="I7818" s="5">
        <v>123.68640000000001</v>
      </c>
      <c r="J7818" s="5">
        <v>111.31776000000001</v>
      </c>
      <c r="K7818" s="26">
        <v>0.21</v>
      </c>
    </row>
    <row r="7819" spans="1:11">
      <c r="A7819" s="4">
        <v>72241</v>
      </c>
      <c r="B7819" t="s">
        <v>5265</v>
      </c>
      <c r="C7819" s="5">
        <f>IF($F$2=0," - ",Tabla1[[#This Row],[Base Precio de Lista neto]])</f>
        <v>64.632499999999993</v>
      </c>
      <c r="D7819" s="5">
        <f>IF($F$2=0," - ",Tabla1[[#This Row],[Base Precio de Lista neto]]*(1-$F$2))</f>
        <v>45.242749999999994</v>
      </c>
      <c r="E7819" s="5">
        <f>IF($F$2=0," - ",Tabla1[[#This Row],[Base para Mejor precio]]*(1-$F$2))</f>
        <v>40.718474999999998</v>
      </c>
      <c r="F7819" s="4" t="s">
        <v>6</v>
      </c>
      <c r="G7819" s="16" t="s">
        <v>6131</v>
      </c>
      <c r="H7819" s="5">
        <f>IFERROR(IF($F$3=0,"-",Tabla1[[#This Row],[Precio de Cliente neto]]*(1+$F$3)),"-")</f>
        <v>67.864124999999987</v>
      </c>
      <c r="I7819" s="5">
        <v>64.632499999999993</v>
      </c>
      <c r="J7819" s="5">
        <v>58.169249999999998</v>
      </c>
      <c r="K7819" s="26">
        <v>0.21</v>
      </c>
    </row>
    <row r="7820" spans="1:11">
      <c r="A7820" s="4">
        <v>72242</v>
      </c>
      <c r="B7820" t="s">
        <v>5266</v>
      </c>
      <c r="C7820" s="5">
        <f>IF($F$2=0," - ",Tabla1[[#This Row],[Base Precio de Lista neto]])</f>
        <v>82.997399999999999</v>
      </c>
      <c r="D7820" s="5">
        <f>IF($F$2=0," - ",Tabla1[[#This Row],[Base Precio de Lista neto]]*(1-$F$2))</f>
        <v>58.098179999999992</v>
      </c>
      <c r="E7820" s="5">
        <f>IF($F$2=0," - ",Tabla1[[#This Row],[Base para Mejor precio]]*(1-$F$2))</f>
        <v>52.288361999999999</v>
      </c>
      <c r="F7820" s="4" t="s">
        <v>6</v>
      </c>
      <c r="G7820" s="16" t="s">
        <v>6131</v>
      </c>
      <c r="H7820" s="5">
        <f>IFERROR(IF($F$3=0,"-",Tabla1[[#This Row],[Precio de Cliente neto]]*(1+$F$3)),"-")</f>
        <v>87.147269999999992</v>
      </c>
      <c r="I7820" s="5">
        <v>82.997399999999999</v>
      </c>
      <c r="J7820" s="5">
        <v>74.697659999999999</v>
      </c>
      <c r="K7820" s="26">
        <v>0.21</v>
      </c>
    </row>
    <row r="7821" spans="1:11">
      <c r="A7821" s="4">
        <v>72243</v>
      </c>
      <c r="B7821" t="s">
        <v>5267</v>
      </c>
      <c r="C7821" s="5">
        <f>IF($F$2=0," - ",Tabla1[[#This Row],[Base Precio de Lista neto]])</f>
        <v>85.051100000000005</v>
      </c>
      <c r="D7821" s="5">
        <f>IF($F$2=0," - ",Tabla1[[#This Row],[Base Precio de Lista neto]]*(1-$F$2))</f>
        <v>59.535769999999999</v>
      </c>
      <c r="E7821" s="5">
        <f>IF($F$2=0," - ",Tabla1[[#This Row],[Base para Mejor precio]]*(1-$F$2))</f>
        <v>53.582192999999997</v>
      </c>
      <c r="F7821" s="4" t="s">
        <v>6</v>
      </c>
      <c r="G7821" s="16" t="s">
        <v>6131</v>
      </c>
      <c r="H7821" s="5">
        <f>IFERROR(IF($F$3=0,"-",Tabla1[[#This Row],[Precio de Cliente neto]]*(1+$F$3)),"-")</f>
        <v>89.303654999999992</v>
      </c>
      <c r="I7821" s="5">
        <v>85.051100000000005</v>
      </c>
      <c r="J7821" s="5">
        <v>76.545990000000003</v>
      </c>
      <c r="K7821" s="26">
        <v>0.21</v>
      </c>
    </row>
    <row r="7822" spans="1:11">
      <c r="A7822" s="4">
        <v>72251</v>
      </c>
      <c r="B7822" t="s">
        <v>5268</v>
      </c>
      <c r="C7822" s="5">
        <f>IF($F$2=0," - ",Tabla1[[#This Row],[Base Precio de Lista neto]])</f>
        <v>72.699200000000005</v>
      </c>
      <c r="D7822" s="5">
        <f>IF($F$2=0," - ",Tabla1[[#This Row],[Base Precio de Lista neto]]*(1-$F$2))</f>
        <v>50.88944</v>
      </c>
      <c r="E7822" s="5">
        <f>IF($F$2=0," - ",Tabla1[[#This Row],[Base para Mejor precio]]*(1-$F$2))</f>
        <v>45.800496000000003</v>
      </c>
      <c r="F7822" s="4" t="s">
        <v>6</v>
      </c>
      <c r="G7822" s="16" t="s">
        <v>6131</v>
      </c>
      <c r="H7822" s="5">
        <f>IFERROR(IF($F$3=0,"-",Tabla1[[#This Row],[Precio de Cliente neto]]*(1+$F$3)),"-")</f>
        <v>76.334159999999997</v>
      </c>
      <c r="I7822" s="5">
        <v>72.699200000000005</v>
      </c>
      <c r="J7822" s="5">
        <v>65.429280000000006</v>
      </c>
      <c r="K7822" s="26">
        <v>0.21</v>
      </c>
    </row>
    <row r="7823" spans="1:11">
      <c r="A7823" s="4">
        <v>72252</v>
      </c>
      <c r="B7823" t="s">
        <v>5269</v>
      </c>
      <c r="C7823" s="5">
        <f>IF($F$2=0," - ",Tabla1[[#This Row],[Base Precio de Lista neto]])</f>
        <v>94.174000000000007</v>
      </c>
      <c r="D7823" s="5">
        <f>IF($F$2=0," - ",Tabla1[[#This Row],[Base Precio de Lista neto]]*(1-$F$2))</f>
        <v>65.921800000000005</v>
      </c>
      <c r="E7823" s="5">
        <f>IF($F$2=0," - ",Tabla1[[#This Row],[Base para Mejor precio]]*(1-$F$2))</f>
        <v>59.329619999999998</v>
      </c>
      <c r="F7823" s="4" t="s">
        <v>6</v>
      </c>
      <c r="G7823" s="16" t="s">
        <v>6131</v>
      </c>
      <c r="H7823" s="5">
        <f>IFERROR(IF($F$3=0,"-",Tabla1[[#This Row],[Precio de Cliente neto]]*(1+$F$3)),"-")</f>
        <v>98.8827</v>
      </c>
      <c r="I7823" s="5">
        <v>94.174000000000007</v>
      </c>
      <c r="J7823" s="5">
        <v>84.756600000000006</v>
      </c>
      <c r="K7823" s="26">
        <v>0.21</v>
      </c>
    </row>
    <row r="7824" spans="1:11">
      <c r="A7824" s="4">
        <v>72271</v>
      </c>
      <c r="B7824" t="s">
        <v>5270</v>
      </c>
      <c r="C7824" s="5">
        <f>IF($F$2=0," - ",Tabla1[[#This Row],[Base Precio de Lista neto]])</f>
        <v>104.29470000000001</v>
      </c>
      <c r="D7824" s="5">
        <f>IF($F$2=0," - ",Tabla1[[#This Row],[Base Precio de Lista neto]]*(1-$F$2))</f>
        <v>73.006289999999993</v>
      </c>
      <c r="E7824" s="5">
        <f>IF($F$2=0," - ",Tabla1[[#This Row],[Base para Mejor precio]]*(1-$F$2))</f>
        <v>65.705660999999992</v>
      </c>
      <c r="F7824" s="4" t="s">
        <v>6</v>
      </c>
      <c r="G7824" s="16" t="s">
        <v>6131</v>
      </c>
      <c r="H7824" s="5">
        <f>IFERROR(IF($F$3=0,"-",Tabla1[[#This Row],[Precio de Cliente neto]]*(1+$F$3)),"-")</f>
        <v>109.509435</v>
      </c>
      <c r="I7824" s="5">
        <v>104.29470000000001</v>
      </c>
      <c r="J7824" s="5">
        <v>93.865229999999997</v>
      </c>
      <c r="K7824" s="26">
        <v>0.21</v>
      </c>
    </row>
    <row r="7825" spans="1:11">
      <c r="A7825" s="4">
        <v>72272</v>
      </c>
      <c r="B7825" t="s">
        <v>5271</v>
      </c>
      <c r="C7825" s="5">
        <f>IF($F$2=0," - ",Tabla1[[#This Row],[Base Precio de Lista neto]])</f>
        <v>145.2996</v>
      </c>
      <c r="D7825" s="5">
        <f>IF($F$2=0," - ",Tabla1[[#This Row],[Base Precio de Lista neto]]*(1-$F$2))</f>
        <v>101.70971999999999</v>
      </c>
      <c r="E7825" s="5">
        <f>IF($F$2=0," - ",Tabla1[[#This Row],[Base para Mejor precio]]*(1-$F$2))</f>
        <v>91.538747999999998</v>
      </c>
      <c r="F7825" s="4" t="s">
        <v>6</v>
      </c>
      <c r="G7825" s="16" t="s">
        <v>6131</v>
      </c>
      <c r="H7825" s="5">
        <f>IFERROR(IF($F$3=0,"-",Tabla1[[#This Row],[Precio de Cliente neto]]*(1+$F$3)),"-")</f>
        <v>152.56457999999998</v>
      </c>
      <c r="I7825" s="5">
        <v>145.2996</v>
      </c>
      <c r="J7825" s="5">
        <v>130.76964000000001</v>
      </c>
      <c r="K7825" s="26">
        <v>0.21</v>
      </c>
    </row>
    <row r="7826" spans="1:11">
      <c r="A7826" s="4">
        <v>72273</v>
      </c>
      <c r="B7826" t="s">
        <v>5272</v>
      </c>
      <c r="C7826" s="5">
        <f>IF($F$2=0," - ",Tabla1[[#This Row],[Base Precio de Lista neto]])</f>
        <v>238.3192</v>
      </c>
      <c r="D7826" s="5">
        <f>IF($F$2=0," - ",Tabla1[[#This Row],[Base Precio de Lista neto]]*(1-$F$2))</f>
        <v>166.82343999999998</v>
      </c>
      <c r="E7826" s="5">
        <f>IF($F$2=0," - ",Tabla1[[#This Row],[Base para Mejor precio]]*(1-$F$2))</f>
        <v>150.14109599999998</v>
      </c>
      <c r="F7826" s="4" t="s">
        <v>6</v>
      </c>
      <c r="G7826" s="16" t="s">
        <v>6131</v>
      </c>
      <c r="H7826" s="5">
        <f>IFERROR(IF($F$3=0,"-",Tabla1[[#This Row],[Precio de Cliente neto]]*(1+$F$3)),"-")</f>
        <v>250.23515999999995</v>
      </c>
      <c r="I7826" s="5">
        <v>238.3192</v>
      </c>
      <c r="J7826" s="5">
        <v>214.48728</v>
      </c>
      <c r="K7826" s="26">
        <v>0.21</v>
      </c>
    </row>
    <row r="7827" spans="1:11">
      <c r="A7827" s="4">
        <v>72274</v>
      </c>
      <c r="B7827" t="s">
        <v>5273</v>
      </c>
      <c r="C7827" s="5">
        <f>IF($F$2=0," - ",Tabla1[[#This Row],[Base Precio de Lista neto]])</f>
        <v>277.00380000000001</v>
      </c>
      <c r="D7827" s="5">
        <f>IF($F$2=0," - ",Tabla1[[#This Row],[Base Precio de Lista neto]]*(1-$F$2))</f>
        <v>193.90266</v>
      </c>
      <c r="E7827" s="5">
        <f>IF($F$2=0," - ",Tabla1[[#This Row],[Base para Mejor precio]]*(1-$F$2))</f>
        <v>174.51239399999997</v>
      </c>
      <c r="F7827" s="4" t="s">
        <v>6</v>
      </c>
      <c r="G7827" s="16" t="s">
        <v>6131</v>
      </c>
      <c r="H7827" s="5">
        <f>IFERROR(IF($F$3=0,"-",Tabla1[[#This Row],[Precio de Cliente neto]]*(1+$F$3)),"-")</f>
        <v>290.85399000000001</v>
      </c>
      <c r="I7827" s="5">
        <v>277.00380000000001</v>
      </c>
      <c r="J7827" s="5">
        <v>249.30341999999999</v>
      </c>
      <c r="K7827" s="26">
        <v>0.21</v>
      </c>
    </row>
    <row r="7828" spans="1:11">
      <c r="A7828" s="4">
        <v>72275</v>
      </c>
      <c r="B7828" t="s">
        <v>5274</v>
      </c>
      <c r="C7828" s="5">
        <f>IF($F$2=0," - ",Tabla1[[#This Row],[Base Precio de Lista neto]])</f>
        <v>305.90379999999999</v>
      </c>
      <c r="D7828" s="5">
        <f>IF($F$2=0," - ",Tabla1[[#This Row],[Base Precio de Lista neto]]*(1-$F$2))</f>
        <v>214.13265999999999</v>
      </c>
      <c r="E7828" s="5">
        <f>IF($F$2=0," - ",Tabla1[[#This Row],[Base para Mejor precio]]*(1-$F$2))</f>
        <v>192.71939399999999</v>
      </c>
      <c r="F7828" s="4" t="s">
        <v>6</v>
      </c>
      <c r="G7828" s="16" t="s">
        <v>6131</v>
      </c>
      <c r="H7828" s="5">
        <f>IFERROR(IF($F$3=0,"-",Tabla1[[#This Row],[Precio de Cliente neto]]*(1+$F$3)),"-")</f>
        <v>321.19898999999998</v>
      </c>
      <c r="I7828" s="5">
        <v>305.90379999999999</v>
      </c>
      <c r="J7828" s="5">
        <v>275.31342000000001</v>
      </c>
      <c r="K7828" s="26">
        <v>0.21</v>
      </c>
    </row>
    <row r="7829" spans="1:11">
      <c r="A7829" s="4">
        <v>72276</v>
      </c>
      <c r="B7829" t="s">
        <v>5275</v>
      </c>
      <c r="C7829" s="5">
        <f>IF($F$2=0," - ",Tabla1[[#This Row],[Base Precio de Lista neto]])</f>
        <v>436.66989999999998</v>
      </c>
      <c r="D7829" s="5">
        <f>IF($F$2=0," - ",Tabla1[[#This Row],[Base Precio de Lista neto]]*(1-$F$2))</f>
        <v>305.66892999999999</v>
      </c>
      <c r="E7829" s="5">
        <f>IF($F$2=0," - ",Tabla1[[#This Row],[Base para Mejor precio]]*(1-$F$2))</f>
        <v>275.102037</v>
      </c>
      <c r="F7829" s="4" t="s">
        <v>6</v>
      </c>
      <c r="G7829" s="16" t="s">
        <v>6131</v>
      </c>
      <c r="H7829" s="5">
        <f>IFERROR(IF($F$3=0,"-",Tabla1[[#This Row],[Precio de Cliente neto]]*(1+$F$3)),"-")</f>
        <v>458.50339499999995</v>
      </c>
      <c r="I7829" s="5">
        <v>436.66989999999998</v>
      </c>
      <c r="J7829" s="5">
        <v>393.00290999999999</v>
      </c>
      <c r="K7829" s="26">
        <v>0.21</v>
      </c>
    </row>
    <row r="7830" spans="1:11">
      <c r="A7830" s="4">
        <v>72277</v>
      </c>
      <c r="B7830" t="s">
        <v>5276</v>
      </c>
      <c r="C7830" s="5">
        <f>IF($F$2=0," - ",Tabla1[[#This Row],[Base Precio de Lista neto]])</f>
        <v>290.92939999999999</v>
      </c>
      <c r="D7830" s="5">
        <f>IF($F$2=0," - ",Tabla1[[#This Row],[Base Precio de Lista neto]]*(1-$F$2))</f>
        <v>203.65057999999999</v>
      </c>
      <c r="E7830" s="5">
        <f>IF($F$2=0," - ",Tabla1[[#This Row],[Base para Mejor precio]]*(1-$F$2))</f>
        <v>183.28552199999999</v>
      </c>
      <c r="F7830" s="4" t="s">
        <v>6</v>
      </c>
      <c r="G7830" s="16" t="s">
        <v>6131</v>
      </c>
      <c r="H7830" s="5">
        <f>IFERROR(IF($F$3=0,"-",Tabla1[[#This Row],[Precio de Cliente neto]]*(1+$F$3)),"-")</f>
        <v>305.47586999999999</v>
      </c>
      <c r="I7830" s="5">
        <v>290.92939999999999</v>
      </c>
      <c r="J7830" s="5">
        <v>261.83645999999999</v>
      </c>
      <c r="K7830" s="26">
        <v>0.21</v>
      </c>
    </row>
    <row r="7831" spans="1:11">
      <c r="A7831" s="4">
        <v>72278</v>
      </c>
      <c r="B7831" t="s">
        <v>5277</v>
      </c>
      <c r="C7831" s="5">
        <f>IF($F$2=0," - ",Tabla1[[#This Row],[Base Precio de Lista neto]])</f>
        <v>360.6232</v>
      </c>
      <c r="D7831" s="5">
        <f>IF($F$2=0," - ",Tabla1[[#This Row],[Base Precio de Lista neto]]*(1-$F$2))</f>
        <v>252.43623999999997</v>
      </c>
      <c r="E7831" s="5">
        <f>IF($F$2=0," - ",Tabla1[[#This Row],[Base para Mejor precio]]*(1-$F$2))</f>
        <v>227.19261599999999</v>
      </c>
      <c r="F7831" s="4" t="s">
        <v>6</v>
      </c>
      <c r="G7831" s="16" t="s">
        <v>6131</v>
      </c>
      <c r="H7831" s="5">
        <f>IFERROR(IF($F$3=0,"-",Tabla1[[#This Row],[Precio de Cliente neto]]*(1+$F$3)),"-")</f>
        <v>378.65435999999994</v>
      </c>
      <c r="I7831" s="5">
        <v>360.6232</v>
      </c>
      <c r="J7831" s="5">
        <v>324.56088</v>
      </c>
      <c r="K7831" s="26">
        <v>0.21</v>
      </c>
    </row>
    <row r="7832" spans="1:11">
      <c r="A7832" s="4">
        <v>72279</v>
      </c>
      <c r="B7832" t="s">
        <v>5278</v>
      </c>
      <c r="C7832" s="5">
        <f>IF($F$2=0," - ",Tabla1[[#This Row],[Base Precio de Lista neto]])</f>
        <v>410.8698</v>
      </c>
      <c r="D7832" s="5">
        <f>IF($F$2=0," - ",Tabla1[[#This Row],[Base Precio de Lista neto]]*(1-$F$2))</f>
        <v>287.60885999999999</v>
      </c>
      <c r="E7832" s="5">
        <f>IF($F$2=0," - ",Tabla1[[#This Row],[Base para Mejor precio]]*(1-$F$2))</f>
        <v>258.84797400000002</v>
      </c>
      <c r="F7832" s="4" t="s">
        <v>6</v>
      </c>
      <c r="G7832" s="16" t="s">
        <v>6131</v>
      </c>
      <c r="H7832" s="5">
        <f>IFERROR(IF($F$3=0,"-",Tabla1[[#This Row],[Precio de Cliente neto]]*(1+$F$3)),"-")</f>
        <v>431.41328999999996</v>
      </c>
      <c r="I7832" s="5">
        <v>410.8698</v>
      </c>
      <c r="J7832" s="5">
        <v>369.78282000000002</v>
      </c>
      <c r="K7832" s="26">
        <v>0.21</v>
      </c>
    </row>
    <row r="7833" spans="1:11">
      <c r="A7833" s="4">
        <v>72280</v>
      </c>
      <c r="B7833" t="s">
        <v>5279</v>
      </c>
      <c r="C7833" s="5">
        <f>IF($F$2=0," - ",Tabla1[[#This Row],[Base Precio de Lista neto]])</f>
        <v>580.85389999999995</v>
      </c>
      <c r="D7833" s="5">
        <f>IF($F$2=0," - ",Tabla1[[#This Row],[Base Precio de Lista neto]]*(1-$F$2))</f>
        <v>406.59772999999996</v>
      </c>
      <c r="E7833" s="5">
        <f>IF($F$2=0," - ",Tabla1[[#This Row],[Base para Mejor precio]]*(1-$F$2))</f>
        <v>365.93795699999998</v>
      </c>
      <c r="F7833" s="4" t="s">
        <v>6</v>
      </c>
      <c r="G7833" s="16" t="s">
        <v>6131</v>
      </c>
      <c r="H7833" s="5">
        <f>IFERROR(IF($F$3=0,"-",Tabla1[[#This Row],[Precio de Cliente neto]]*(1+$F$3)),"-")</f>
        <v>609.89659499999993</v>
      </c>
      <c r="I7833" s="5">
        <v>580.85389999999995</v>
      </c>
      <c r="J7833" s="5">
        <v>522.76850999999999</v>
      </c>
      <c r="K7833" s="26">
        <v>0.21</v>
      </c>
    </row>
    <row r="7834" spans="1:11">
      <c r="A7834" s="4">
        <v>72281</v>
      </c>
      <c r="B7834" t="s">
        <v>5280</v>
      </c>
      <c r="C7834" s="5">
        <f>IF($F$2=0," - ",Tabla1[[#This Row],[Base Precio de Lista neto]])</f>
        <v>400.69040000000001</v>
      </c>
      <c r="D7834" s="5">
        <f>IF($F$2=0," - ",Tabla1[[#This Row],[Base Precio de Lista neto]]*(1-$F$2))</f>
        <v>280.48327999999998</v>
      </c>
      <c r="E7834" s="5">
        <f>IF($F$2=0," - ",Tabla1[[#This Row],[Base para Mejor precio]]*(1-$F$2))</f>
        <v>252.43495199999998</v>
      </c>
      <c r="F7834" s="4" t="s">
        <v>6</v>
      </c>
      <c r="G7834" s="16" t="s">
        <v>6131</v>
      </c>
      <c r="H7834" s="5">
        <f>IFERROR(IF($F$3=0,"-",Tabla1[[#This Row],[Precio de Cliente neto]]*(1+$F$3)),"-")</f>
        <v>420.72492</v>
      </c>
      <c r="I7834" s="5">
        <v>400.69040000000001</v>
      </c>
      <c r="J7834" s="5">
        <v>360.62135999999998</v>
      </c>
      <c r="K7834" s="26">
        <v>0.21</v>
      </c>
    </row>
    <row r="7835" spans="1:11">
      <c r="A7835" s="4">
        <v>72282</v>
      </c>
      <c r="B7835" t="s">
        <v>5281</v>
      </c>
      <c r="C7835" s="5">
        <f>IF($F$2=0," - ",Tabla1[[#This Row],[Base Precio de Lista neto]])</f>
        <v>523.8338</v>
      </c>
      <c r="D7835" s="5">
        <f>IF($F$2=0," - ",Tabla1[[#This Row],[Base Precio de Lista neto]]*(1-$F$2))</f>
        <v>366.68365999999997</v>
      </c>
      <c r="E7835" s="5">
        <f>IF($F$2=0," - ",Tabla1[[#This Row],[Base para Mejor precio]]*(1-$F$2))</f>
        <v>330.01529399999998</v>
      </c>
      <c r="F7835" s="4" t="s">
        <v>6</v>
      </c>
      <c r="G7835" s="16" t="s">
        <v>6131</v>
      </c>
      <c r="H7835" s="5">
        <f>IFERROR(IF($F$3=0,"-",Tabla1[[#This Row],[Precio de Cliente neto]]*(1+$F$3)),"-")</f>
        <v>550.02548999999999</v>
      </c>
      <c r="I7835" s="5">
        <v>523.8338</v>
      </c>
      <c r="J7835" s="5">
        <v>471.45042000000001</v>
      </c>
      <c r="K7835" s="26">
        <v>0.21</v>
      </c>
    </row>
    <row r="7836" spans="1:11">
      <c r="A7836" s="4">
        <v>72283</v>
      </c>
      <c r="B7836" t="s">
        <v>5282</v>
      </c>
      <c r="C7836" s="5">
        <f>IF($F$2=0," - ",Tabla1[[#This Row],[Base Precio de Lista neto]])</f>
        <v>586.63959999999997</v>
      </c>
      <c r="D7836" s="5">
        <f>IF($F$2=0," - ",Tabla1[[#This Row],[Base Precio de Lista neto]]*(1-$F$2))</f>
        <v>410.64771999999994</v>
      </c>
      <c r="E7836" s="5">
        <f>IF($F$2=0," - ",Tabla1[[#This Row],[Base para Mejor precio]]*(1-$F$2))</f>
        <v>369.58294799999999</v>
      </c>
      <c r="F7836" s="4" t="s">
        <v>6</v>
      </c>
      <c r="G7836" s="16" t="s">
        <v>6131</v>
      </c>
      <c r="H7836" s="5">
        <f>IFERROR(IF($F$3=0,"-",Tabla1[[#This Row],[Precio de Cliente neto]]*(1+$F$3)),"-")</f>
        <v>615.9715799999999</v>
      </c>
      <c r="I7836" s="5">
        <v>586.63959999999997</v>
      </c>
      <c r="J7836" s="5">
        <v>527.97564</v>
      </c>
      <c r="K7836" s="26">
        <v>0.21</v>
      </c>
    </row>
    <row r="7837" spans="1:11">
      <c r="A7837" s="4">
        <v>72284</v>
      </c>
      <c r="B7837" t="s">
        <v>5283</v>
      </c>
      <c r="C7837" s="5">
        <f>IF($F$2=0," - ",Tabla1[[#This Row],[Base Precio de Lista neto]])</f>
        <v>744.40989999999999</v>
      </c>
      <c r="D7837" s="5">
        <f>IF($F$2=0," - ",Tabla1[[#This Row],[Base Precio de Lista neto]]*(1-$F$2))</f>
        <v>521.08692999999994</v>
      </c>
      <c r="E7837" s="5">
        <f>IF($F$2=0," - ",Tabla1[[#This Row],[Base para Mejor precio]]*(1-$F$2))</f>
        <v>468.97823699999998</v>
      </c>
      <c r="F7837" s="4" t="s">
        <v>6</v>
      </c>
      <c r="G7837" s="16" t="s">
        <v>6131</v>
      </c>
      <c r="H7837" s="5">
        <f>IFERROR(IF($F$3=0,"-",Tabla1[[#This Row],[Precio de Cliente neto]]*(1+$F$3)),"-")</f>
        <v>781.63039499999991</v>
      </c>
      <c r="I7837" s="5">
        <v>744.40989999999999</v>
      </c>
      <c r="J7837" s="5">
        <v>669.96891000000005</v>
      </c>
      <c r="K7837" s="26">
        <v>0.21</v>
      </c>
    </row>
    <row r="7838" spans="1:11">
      <c r="A7838" s="4">
        <v>72303</v>
      </c>
      <c r="B7838" t="s">
        <v>5284</v>
      </c>
      <c r="C7838" s="5">
        <f>IF($F$2=0," - ",Tabla1[[#This Row],[Base Precio de Lista neto]])</f>
        <v>59850.497499999998</v>
      </c>
      <c r="D7838" s="5">
        <f>IF($F$2=0," - ",Tabla1[[#This Row],[Base Precio de Lista neto]]*(1-$F$2))</f>
        <v>41895.348249999995</v>
      </c>
      <c r="E7838" s="5">
        <f>IF($F$2=0," - ",Tabla1[[#This Row],[Base para Mejor precio]]*(1-$F$2))</f>
        <v>33935.232082499999</v>
      </c>
      <c r="F7838" s="4" t="s">
        <v>5</v>
      </c>
      <c r="G7838" s="16" t="s">
        <v>8992</v>
      </c>
      <c r="H7838" s="5">
        <f>IFERROR(IF($F$3=0,"-",Tabla1[[#This Row],[Precio de Cliente neto]]*(1+$F$3)),"-")</f>
        <v>62843.022374999993</v>
      </c>
      <c r="I7838" s="5">
        <v>59850.497499999998</v>
      </c>
      <c r="J7838" s="5">
        <v>48478.902974999997</v>
      </c>
      <c r="K7838" s="26">
        <v>0.21</v>
      </c>
    </row>
    <row r="7839" spans="1:11">
      <c r="A7839" s="4">
        <v>72307</v>
      </c>
      <c r="B7839" t="s">
        <v>8872</v>
      </c>
      <c r="C7839" s="5">
        <f>IF($F$2=0," - ",Tabla1[[#This Row],[Base Precio de Lista neto]])</f>
        <v>54777.277800000003</v>
      </c>
      <c r="D7839" s="5">
        <f>IF($F$2=0," - ",Tabla1[[#This Row],[Base Precio de Lista neto]]*(1-$F$2))</f>
        <v>38344.09446</v>
      </c>
      <c r="E7839" s="5">
        <f>IF($F$2=0," - ",Tabla1[[#This Row],[Base para Mejor precio]]*(1-$F$2))</f>
        <v>34509.685014000002</v>
      </c>
      <c r="F7839" s="4" t="s">
        <v>5</v>
      </c>
      <c r="G7839" s="16" t="s">
        <v>6131</v>
      </c>
      <c r="H7839" s="5">
        <f>IFERROR(IF($F$3=0,"-",Tabla1[[#This Row],[Precio de Cliente neto]]*(1+$F$3)),"-")</f>
        <v>57516.141690000004</v>
      </c>
      <c r="I7839" s="5">
        <v>54777.277800000003</v>
      </c>
      <c r="J7839" s="5">
        <v>49299.550020000002</v>
      </c>
      <c r="K7839" s="26">
        <v>0.21</v>
      </c>
    </row>
    <row r="7840" spans="1:11">
      <c r="A7840" s="4">
        <v>72311</v>
      </c>
      <c r="B7840" t="s">
        <v>6106</v>
      </c>
      <c r="C7840" s="5">
        <f>IF($F$2=0," - ",Tabla1[[#This Row],[Base Precio de Lista neto]])</f>
        <v>81088.429499999998</v>
      </c>
      <c r="D7840" s="5">
        <f>IF($F$2=0," - ",Tabla1[[#This Row],[Base Precio de Lista neto]]*(1-$F$2))</f>
        <v>56761.900649999996</v>
      </c>
      <c r="E7840" s="5">
        <f>IF($F$2=0," - ",Tabla1[[#This Row],[Base para Mejor precio]]*(1-$F$2))</f>
        <v>45977.139526499996</v>
      </c>
      <c r="F7840" s="4" t="s">
        <v>5</v>
      </c>
      <c r="G7840" s="16" t="s">
        <v>8992</v>
      </c>
      <c r="H7840" s="5">
        <f>IFERROR(IF($F$3=0,"-",Tabla1[[#This Row],[Precio de Cliente neto]]*(1+$F$3)),"-")</f>
        <v>85142.850974999994</v>
      </c>
      <c r="I7840" s="5">
        <v>81088.429499999998</v>
      </c>
      <c r="J7840" s="5">
        <v>65681.627894999998</v>
      </c>
      <c r="K7840" s="26">
        <v>0.21</v>
      </c>
    </row>
    <row r="7841" spans="1:11">
      <c r="A7841" s="4">
        <v>72312</v>
      </c>
      <c r="B7841" t="s">
        <v>5285</v>
      </c>
      <c r="C7841" s="5">
        <f>IF($F$2=0," - ",Tabla1[[#This Row],[Base Precio de Lista neto]])</f>
        <v>56118.209000000003</v>
      </c>
      <c r="D7841" s="5">
        <f>IF($F$2=0," - ",Tabla1[[#This Row],[Base Precio de Lista neto]]*(1-$F$2))</f>
        <v>39282.746299999999</v>
      </c>
      <c r="E7841" s="5">
        <f>IF($F$2=0," - ",Tabla1[[#This Row],[Base para Mejor precio]]*(1-$F$2))</f>
        <v>31819.024502999997</v>
      </c>
      <c r="F7841" s="4" t="s">
        <v>5</v>
      </c>
      <c r="G7841" s="16" t="s">
        <v>8992</v>
      </c>
      <c r="H7841" s="5">
        <f>IFERROR(IF($F$3=0,"-",Tabla1[[#This Row],[Precio de Cliente neto]]*(1+$F$3)),"-")</f>
        <v>58924.119449999998</v>
      </c>
      <c r="I7841" s="5">
        <v>56118.209000000003</v>
      </c>
      <c r="J7841" s="5">
        <v>45455.74929</v>
      </c>
      <c r="K7841" s="26">
        <v>0.21</v>
      </c>
    </row>
    <row r="7842" spans="1:11">
      <c r="A7842" s="4">
        <v>72316</v>
      </c>
      <c r="B7842" t="s">
        <v>5286</v>
      </c>
      <c r="C7842" s="5">
        <f>IF($F$2=0," - ",Tabla1[[#This Row],[Base Precio de Lista neto]])</f>
        <v>20978.383999999998</v>
      </c>
      <c r="D7842" s="5">
        <f>IF($F$2=0," - ",Tabla1[[#This Row],[Base Precio de Lista neto]]*(1-$F$2))</f>
        <v>14684.868799999998</v>
      </c>
      <c r="E7842" s="5">
        <f>IF($F$2=0," - ",Tabla1[[#This Row],[Base para Mejor precio]]*(1-$F$2))</f>
        <v>11894.743727999999</v>
      </c>
      <c r="F7842" s="4" t="s">
        <v>5</v>
      </c>
      <c r="G7842" s="16" t="s">
        <v>8992</v>
      </c>
      <c r="H7842" s="5">
        <f>IFERROR(IF($F$3=0,"-",Tabla1[[#This Row],[Precio de Cliente neto]]*(1+$F$3)),"-")</f>
        <v>22027.303199999998</v>
      </c>
      <c r="I7842" s="5">
        <v>20978.383999999998</v>
      </c>
      <c r="J7842" s="5">
        <v>16992.491040000001</v>
      </c>
      <c r="K7842" s="26">
        <v>0.21</v>
      </c>
    </row>
    <row r="7843" spans="1:11">
      <c r="A7843" s="4">
        <v>72318</v>
      </c>
      <c r="B7843" t="s">
        <v>5287</v>
      </c>
      <c r="C7843" s="5">
        <f>IF($F$2=0," - ",Tabla1[[#This Row],[Base Precio de Lista neto]])</f>
        <v>26299.4964</v>
      </c>
      <c r="D7843" s="5">
        <f>IF($F$2=0," - ",Tabla1[[#This Row],[Base Precio de Lista neto]]*(1-$F$2))</f>
        <v>18409.64748</v>
      </c>
      <c r="E7843" s="5">
        <f>IF($F$2=0," - ",Tabla1[[#This Row],[Base para Mejor precio]]*(1-$F$2))</f>
        <v>14911.8144588</v>
      </c>
      <c r="F7843" s="4" t="s">
        <v>5</v>
      </c>
      <c r="G7843" s="16" t="s">
        <v>8992</v>
      </c>
      <c r="H7843" s="5">
        <f>IFERROR(IF($F$3=0,"-",Tabla1[[#This Row],[Precio de Cliente neto]]*(1+$F$3)),"-")</f>
        <v>27614.471219999999</v>
      </c>
      <c r="I7843" s="5">
        <v>26299.4964</v>
      </c>
      <c r="J7843" s="5">
        <v>21302.592084</v>
      </c>
      <c r="K7843" s="26">
        <v>0.21</v>
      </c>
    </row>
    <row r="7844" spans="1:11">
      <c r="A7844" s="4">
        <v>72323</v>
      </c>
      <c r="B7844" t="s">
        <v>5288</v>
      </c>
      <c r="C7844" s="5">
        <f>IF($F$2=0," - ",Tabla1[[#This Row],[Base Precio de Lista neto]])</f>
        <v>777.14260000000002</v>
      </c>
      <c r="D7844" s="5">
        <f>IF($F$2=0," - ",Tabla1[[#This Row],[Base Precio de Lista neto]]*(1-$F$2))</f>
        <v>543.99982</v>
      </c>
      <c r="E7844" s="5">
        <f>IF($F$2=0," - ",Tabla1[[#This Row],[Base para Mejor precio]]*(1-$F$2))</f>
        <v>489.59983799999998</v>
      </c>
      <c r="F7844" s="4" t="s">
        <v>5</v>
      </c>
      <c r="G7844" s="16" t="s">
        <v>6131</v>
      </c>
      <c r="H7844" s="5">
        <f>IFERROR(IF($F$3=0,"-",Tabla1[[#This Row],[Precio de Cliente neto]]*(1+$F$3)),"-")</f>
        <v>815.99973</v>
      </c>
      <c r="I7844" s="5">
        <v>777.14260000000002</v>
      </c>
      <c r="J7844" s="5">
        <v>699.42834000000005</v>
      </c>
      <c r="K7844" s="26">
        <v>0.21</v>
      </c>
    </row>
    <row r="7845" spans="1:11">
      <c r="A7845" s="4">
        <v>72324</v>
      </c>
      <c r="B7845" t="s">
        <v>5289</v>
      </c>
      <c r="C7845" s="5">
        <f>IF($F$2=0," - ",Tabla1[[#This Row],[Base Precio de Lista neto]])</f>
        <v>466.28559999999999</v>
      </c>
      <c r="D7845" s="5">
        <f>IF($F$2=0," - ",Tabla1[[#This Row],[Base Precio de Lista neto]]*(1-$F$2))</f>
        <v>326.39991999999995</v>
      </c>
      <c r="E7845" s="5">
        <f>IF($F$2=0," - ",Tabla1[[#This Row],[Base para Mejor precio]]*(1-$F$2))</f>
        <v>293.759928</v>
      </c>
      <c r="F7845" s="4" t="s">
        <v>5</v>
      </c>
      <c r="G7845" s="16" t="s">
        <v>6131</v>
      </c>
      <c r="H7845" s="5">
        <f>IFERROR(IF($F$3=0,"-",Tabla1[[#This Row],[Precio de Cliente neto]]*(1+$F$3)),"-")</f>
        <v>489.59987999999993</v>
      </c>
      <c r="I7845" s="5">
        <v>466.28559999999999</v>
      </c>
      <c r="J7845" s="5">
        <v>419.65703999999999</v>
      </c>
      <c r="K7845" s="26">
        <v>0.21</v>
      </c>
    </row>
    <row r="7846" spans="1:11">
      <c r="A7846" s="4">
        <v>72335</v>
      </c>
      <c r="B7846" t="s">
        <v>5290</v>
      </c>
      <c r="C7846" s="5">
        <f>IF($F$2=0," - ",Tabla1[[#This Row],[Base Precio de Lista neto]])</f>
        <v>4883.6760000000004</v>
      </c>
      <c r="D7846" s="5">
        <f>IF($F$2=0," - ",Tabla1[[#This Row],[Base Precio de Lista neto]]*(1-$F$2))</f>
        <v>3418.5732000000003</v>
      </c>
      <c r="E7846" s="5">
        <f>IF($F$2=0," - ",Tabla1[[#This Row],[Base para Mejor precio]]*(1-$F$2))</f>
        <v>3076.7158799999997</v>
      </c>
      <c r="F7846" s="4" t="s">
        <v>5</v>
      </c>
      <c r="G7846" s="16" t="s">
        <v>6131</v>
      </c>
      <c r="H7846" s="5">
        <f>IFERROR(IF($F$3=0,"-",Tabla1[[#This Row],[Precio de Cliente neto]]*(1+$F$3)),"-")</f>
        <v>5127.8598000000002</v>
      </c>
      <c r="I7846" s="5">
        <v>4883.6760000000004</v>
      </c>
      <c r="J7846" s="5">
        <v>4395.3083999999999</v>
      </c>
      <c r="K7846" s="26">
        <v>0.21</v>
      </c>
    </row>
    <row r="7847" spans="1:11">
      <c r="A7847" s="4">
        <v>72401</v>
      </c>
      <c r="B7847" t="s">
        <v>8516</v>
      </c>
      <c r="C7847" s="5">
        <f>IF($F$2=0," - ",Tabla1[[#This Row],[Base Precio de Lista neto]])</f>
        <v>32.062600000000003</v>
      </c>
      <c r="D7847" s="5">
        <f>IF($F$2=0," - ",Tabla1[[#This Row],[Base Precio de Lista neto]]*(1-$F$2))</f>
        <v>22.443820000000002</v>
      </c>
      <c r="E7847" s="5">
        <f>IF($F$2=0," - ",Tabla1[[#This Row],[Base para Mejor precio]]*(1-$F$2))</f>
        <v>20.199437999999997</v>
      </c>
      <c r="F7847" s="4" t="s">
        <v>6</v>
      </c>
      <c r="G7847" s="16" t="s">
        <v>6131</v>
      </c>
      <c r="H7847" s="5">
        <f>IFERROR(IF($F$3=0,"-",Tabla1[[#This Row],[Precio de Cliente neto]]*(1+$F$3)),"-")</f>
        <v>33.665730000000003</v>
      </c>
      <c r="I7847" s="5">
        <v>32.062600000000003</v>
      </c>
      <c r="J7847" s="5">
        <v>28.856339999999999</v>
      </c>
      <c r="K7847" s="26">
        <v>0.21</v>
      </c>
    </row>
    <row r="7848" spans="1:11">
      <c r="A7848" s="4">
        <v>72402</v>
      </c>
      <c r="B7848" t="s">
        <v>8517</v>
      </c>
      <c r="C7848" s="5">
        <f>IF($F$2=0," - ",Tabla1[[#This Row],[Base Precio de Lista neto]])</f>
        <v>46.482700000000001</v>
      </c>
      <c r="D7848" s="5">
        <f>IF($F$2=0," - ",Tabla1[[#This Row],[Base Precio de Lista neto]]*(1-$F$2))</f>
        <v>32.537889999999997</v>
      </c>
      <c r="E7848" s="5">
        <f>IF($F$2=0," - ",Tabla1[[#This Row],[Base para Mejor precio]]*(1-$F$2))</f>
        <v>29.284100999999996</v>
      </c>
      <c r="F7848" s="4" t="s">
        <v>6</v>
      </c>
      <c r="G7848" s="16" t="s">
        <v>6131</v>
      </c>
      <c r="H7848" s="5">
        <f>IFERROR(IF($F$3=0,"-",Tabla1[[#This Row],[Precio de Cliente neto]]*(1+$F$3)),"-")</f>
        <v>48.806834999999992</v>
      </c>
      <c r="I7848" s="5">
        <v>46.482700000000001</v>
      </c>
      <c r="J7848" s="5">
        <v>41.834429999999998</v>
      </c>
      <c r="K7848" s="26">
        <v>0.21</v>
      </c>
    </row>
    <row r="7849" spans="1:11">
      <c r="A7849" s="4">
        <v>72403</v>
      </c>
      <c r="B7849" t="s">
        <v>8518</v>
      </c>
      <c r="C7849" s="5">
        <f>IF($F$2=0," - ",Tabla1[[#This Row],[Base Precio de Lista neto]])</f>
        <v>66.227500000000006</v>
      </c>
      <c r="D7849" s="5">
        <f>IF($F$2=0," - ",Tabla1[[#This Row],[Base Precio de Lista neto]]*(1-$F$2))</f>
        <v>46.359250000000003</v>
      </c>
      <c r="E7849" s="5">
        <f>IF($F$2=0," - ",Tabla1[[#This Row],[Base para Mejor precio]]*(1-$F$2))</f>
        <v>41.723325000000003</v>
      </c>
      <c r="F7849" s="4" t="s">
        <v>6</v>
      </c>
      <c r="G7849" s="16" t="s">
        <v>6131</v>
      </c>
      <c r="H7849" s="5">
        <f>IFERROR(IF($F$3=0,"-",Tabla1[[#This Row],[Precio de Cliente neto]]*(1+$F$3)),"-")</f>
        <v>69.538875000000004</v>
      </c>
      <c r="I7849" s="5">
        <v>66.227500000000006</v>
      </c>
      <c r="J7849" s="5">
        <v>59.604750000000003</v>
      </c>
      <c r="K7849" s="26">
        <v>0.21</v>
      </c>
    </row>
    <row r="7850" spans="1:11">
      <c r="A7850" s="4">
        <v>72408</v>
      </c>
      <c r="B7850" t="s">
        <v>8519</v>
      </c>
      <c r="C7850" s="5">
        <f>IF($F$2=0," - ",Tabla1[[#This Row],[Base Precio de Lista neto]])</f>
        <v>82.1798</v>
      </c>
      <c r="D7850" s="5">
        <f>IF($F$2=0," - ",Tabla1[[#This Row],[Base Precio de Lista neto]]*(1-$F$2))</f>
        <v>57.525859999999994</v>
      </c>
      <c r="E7850" s="5">
        <f>IF($F$2=0," - ",Tabla1[[#This Row],[Base para Mejor precio]]*(1-$F$2))</f>
        <v>51.773274000000001</v>
      </c>
      <c r="F7850" s="4" t="s">
        <v>6</v>
      </c>
      <c r="G7850" s="16" t="s">
        <v>6131</v>
      </c>
      <c r="H7850" s="5">
        <f>IFERROR(IF($F$3=0,"-",Tabla1[[#This Row],[Precio de Cliente neto]]*(1+$F$3)),"-")</f>
        <v>86.288789999999992</v>
      </c>
      <c r="I7850" s="5">
        <v>82.1798</v>
      </c>
      <c r="J7850" s="5">
        <v>73.961820000000003</v>
      </c>
      <c r="K7850" s="26">
        <v>0.21</v>
      </c>
    </row>
    <row r="7851" spans="1:11">
      <c r="A7851" s="4">
        <v>72409</v>
      </c>
      <c r="B7851" t="s">
        <v>10251</v>
      </c>
      <c r="C7851" s="5">
        <f>IF($F$2=0," - ",Tabla1[[#This Row],[Base Precio de Lista neto]])</f>
        <v>77.405600000000007</v>
      </c>
      <c r="D7851" s="5">
        <f>IF($F$2=0," - ",Tabla1[[#This Row],[Base Precio de Lista neto]]*(1-$F$2))</f>
        <v>54.183920000000001</v>
      </c>
      <c r="E7851" s="5">
        <f>IF($F$2=0," - ",Tabla1[[#This Row],[Base para Mejor precio]]*(1-$F$2))</f>
        <v>48.765528000000003</v>
      </c>
      <c r="F7851" s="4" t="s">
        <v>6</v>
      </c>
      <c r="G7851" s="16" t="s">
        <v>6131</v>
      </c>
      <c r="H7851" s="5">
        <f>IFERROR(IF($F$3=0,"-",Tabla1[[#This Row],[Precio de Cliente neto]]*(1+$F$3)),"-")</f>
        <v>81.275880000000001</v>
      </c>
      <c r="I7851" s="5">
        <v>77.405600000000007</v>
      </c>
      <c r="J7851" s="5">
        <v>69.665040000000005</v>
      </c>
      <c r="K7851" s="26">
        <v>0.21</v>
      </c>
    </row>
    <row r="7852" spans="1:11">
      <c r="A7852" s="4">
        <v>72410</v>
      </c>
      <c r="B7852" t="s">
        <v>10252</v>
      </c>
      <c r="C7852" s="5">
        <f>IF($F$2=0," - ",Tabla1[[#This Row],[Base Precio de Lista neto]])</f>
        <v>77.405600000000007</v>
      </c>
      <c r="D7852" s="5">
        <f>IF($F$2=0," - ",Tabla1[[#This Row],[Base Precio de Lista neto]]*(1-$F$2))</f>
        <v>54.183920000000001</v>
      </c>
      <c r="E7852" s="5">
        <f>IF($F$2=0," - ",Tabla1[[#This Row],[Base para Mejor precio]]*(1-$F$2))</f>
        <v>48.765528000000003</v>
      </c>
      <c r="F7852" s="4" t="s">
        <v>6</v>
      </c>
      <c r="G7852" s="16" t="s">
        <v>6131</v>
      </c>
      <c r="H7852" s="5">
        <f>IFERROR(IF($F$3=0,"-",Tabla1[[#This Row],[Precio de Cliente neto]]*(1+$F$3)),"-")</f>
        <v>81.275880000000001</v>
      </c>
      <c r="I7852" s="5">
        <v>77.405600000000007</v>
      </c>
      <c r="J7852" s="5">
        <v>69.665040000000005</v>
      </c>
      <c r="K7852" s="26">
        <v>0.21</v>
      </c>
    </row>
    <row r="7853" spans="1:11">
      <c r="A7853" s="4">
        <v>72411</v>
      </c>
      <c r="B7853" t="s">
        <v>8520</v>
      </c>
      <c r="C7853" s="5">
        <f>IF($F$2=0," - ",Tabla1[[#This Row],[Base Precio de Lista neto]])</f>
        <v>32.062600000000003</v>
      </c>
      <c r="D7853" s="5">
        <f>IF($F$2=0," - ",Tabla1[[#This Row],[Base Precio de Lista neto]]*(1-$F$2))</f>
        <v>22.443820000000002</v>
      </c>
      <c r="E7853" s="5">
        <f>IF($F$2=0," - ",Tabla1[[#This Row],[Base para Mejor precio]]*(1-$F$2))</f>
        <v>20.199437999999997</v>
      </c>
      <c r="F7853" s="4" t="s">
        <v>6</v>
      </c>
      <c r="G7853" s="16" t="s">
        <v>6131</v>
      </c>
      <c r="H7853" s="5">
        <f>IFERROR(IF($F$3=0,"-",Tabla1[[#This Row],[Precio de Cliente neto]]*(1+$F$3)),"-")</f>
        <v>33.665730000000003</v>
      </c>
      <c r="I7853" s="5">
        <v>32.062600000000003</v>
      </c>
      <c r="J7853" s="5">
        <v>28.856339999999999</v>
      </c>
      <c r="K7853" s="26">
        <v>0.21</v>
      </c>
    </row>
    <row r="7854" spans="1:11">
      <c r="A7854" s="4">
        <v>72412</v>
      </c>
      <c r="B7854" t="s">
        <v>8521</v>
      </c>
      <c r="C7854" s="5">
        <f>IF($F$2=0," - ",Tabla1[[#This Row],[Base Precio de Lista neto]])</f>
        <v>46.482700000000001</v>
      </c>
      <c r="D7854" s="5">
        <f>IF($F$2=0," - ",Tabla1[[#This Row],[Base Precio de Lista neto]]*(1-$F$2))</f>
        <v>32.537889999999997</v>
      </c>
      <c r="E7854" s="5">
        <f>IF($F$2=0," - ",Tabla1[[#This Row],[Base para Mejor precio]]*(1-$F$2))</f>
        <v>29.284100999999996</v>
      </c>
      <c r="F7854" s="4" t="s">
        <v>6</v>
      </c>
      <c r="G7854" s="16" t="s">
        <v>6131</v>
      </c>
      <c r="H7854" s="5">
        <f>IFERROR(IF($F$3=0,"-",Tabla1[[#This Row],[Precio de Cliente neto]]*(1+$F$3)),"-")</f>
        <v>48.806834999999992</v>
      </c>
      <c r="I7854" s="5">
        <v>46.482700000000001</v>
      </c>
      <c r="J7854" s="5">
        <v>41.834429999999998</v>
      </c>
      <c r="K7854" s="26">
        <v>0.21</v>
      </c>
    </row>
    <row r="7855" spans="1:11">
      <c r="A7855" s="4">
        <v>72413</v>
      </c>
      <c r="B7855" t="s">
        <v>8522</v>
      </c>
      <c r="C7855" s="5">
        <f>IF($F$2=0," - ",Tabla1[[#This Row],[Base Precio de Lista neto]])</f>
        <v>66.227500000000006</v>
      </c>
      <c r="D7855" s="5">
        <f>IF($F$2=0," - ",Tabla1[[#This Row],[Base Precio de Lista neto]]*(1-$F$2))</f>
        <v>46.359250000000003</v>
      </c>
      <c r="E7855" s="5">
        <f>IF($F$2=0," - ",Tabla1[[#This Row],[Base para Mejor precio]]*(1-$F$2))</f>
        <v>41.723325000000003</v>
      </c>
      <c r="F7855" s="4" t="s">
        <v>6</v>
      </c>
      <c r="G7855" s="16" t="s">
        <v>6131</v>
      </c>
      <c r="H7855" s="5">
        <f>IFERROR(IF($F$3=0,"-",Tabla1[[#This Row],[Precio de Cliente neto]]*(1+$F$3)),"-")</f>
        <v>69.538875000000004</v>
      </c>
      <c r="I7855" s="5">
        <v>66.227500000000006</v>
      </c>
      <c r="J7855" s="5">
        <v>59.604750000000003</v>
      </c>
      <c r="K7855" s="26">
        <v>0.21</v>
      </c>
    </row>
    <row r="7856" spans="1:11">
      <c r="A7856" s="4">
        <v>72414</v>
      </c>
      <c r="B7856" t="s">
        <v>5291</v>
      </c>
      <c r="C7856" s="5">
        <f>IF($F$2=0," - ",Tabla1[[#This Row],[Base Precio de Lista neto]])</f>
        <v>125.3764</v>
      </c>
      <c r="D7856" s="5">
        <f>IF($F$2=0," - ",Tabla1[[#This Row],[Base Precio de Lista neto]]*(1-$F$2))</f>
        <v>87.763480000000001</v>
      </c>
      <c r="E7856" s="5">
        <f>IF($F$2=0," - ",Tabla1[[#This Row],[Base para Mejor precio]]*(1-$F$2))</f>
        <v>78.987131999999988</v>
      </c>
      <c r="F7856" s="4" t="s">
        <v>6</v>
      </c>
      <c r="G7856" s="16" t="s">
        <v>6131</v>
      </c>
      <c r="H7856" s="5">
        <f>IFERROR(IF($F$3=0,"-",Tabla1[[#This Row],[Precio de Cliente neto]]*(1+$F$3)),"-")</f>
        <v>131.64521999999999</v>
      </c>
      <c r="I7856" s="5">
        <v>125.3764</v>
      </c>
      <c r="J7856" s="5">
        <v>112.83875999999999</v>
      </c>
      <c r="K7856" s="26">
        <v>0.21</v>
      </c>
    </row>
    <row r="7857" spans="1:11">
      <c r="A7857" s="4">
        <v>72418</v>
      </c>
      <c r="B7857" t="s">
        <v>8523</v>
      </c>
      <c r="C7857" s="5">
        <f>IF($F$2=0," - ",Tabla1[[#This Row],[Base Precio de Lista neto]])</f>
        <v>50.546599999999998</v>
      </c>
      <c r="D7857" s="5">
        <f>IF($F$2=0," - ",Tabla1[[#This Row],[Base Precio de Lista neto]]*(1-$F$2))</f>
        <v>35.382619999999996</v>
      </c>
      <c r="E7857" s="5">
        <f>IF($F$2=0," - ",Tabla1[[#This Row],[Base para Mejor precio]]*(1-$F$2))</f>
        <v>31.844357999999996</v>
      </c>
      <c r="F7857" s="4" t="s">
        <v>6</v>
      </c>
      <c r="G7857" s="16" t="s">
        <v>6131</v>
      </c>
      <c r="H7857" s="5">
        <f>IFERROR(IF($F$3=0,"-",Tabla1[[#This Row],[Precio de Cliente neto]]*(1+$F$3)),"-")</f>
        <v>53.07392999999999</v>
      </c>
      <c r="I7857" s="5">
        <v>50.546599999999998</v>
      </c>
      <c r="J7857" s="5">
        <v>45.49194</v>
      </c>
      <c r="K7857" s="26">
        <v>0.21</v>
      </c>
    </row>
    <row r="7858" spans="1:11">
      <c r="A7858" s="4">
        <v>72419</v>
      </c>
      <c r="B7858" t="s">
        <v>10253</v>
      </c>
      <c r="C7858" s="5">
        <f>IF($F$2=0," - ",Tabla1[[#This Row],[Base Precio de Lista neto]])</f>
        <v>78.807100000000005</v>
      </c>
      <c r="D7858" s="5">
        <f>IF($F$2=0," - ",Tabla1[[#This Row],[Base Precio de Lista neto]]*(1-$F$2))</f>
        <v>55.164970000000004</v>
      </c>
      <c r="E7858" s="5">
        <f>IF($F$2=0," - ",Tabla1[[#This Row],[Base para Mejor precio]]*(1-$F$2))</f>
        <v>49.648472999999996</v>
      </c>
      <c r="F7858" s="4" t="s">
        <v>6</v>
      </c>
      <c r="G7858" s="16" t="s">
        <v>6131</v>
      </c>
      <c r="H7858" s="5">
        <f>IFERROR(IF($F$3=0,"-",Tabla1[[#This Row],[Precio de Cliente neto]]*(1+$F$3)),"-")</f>
        <v>82.747455000000002</v>
      </c>
      <c r="I7858" s="5">
        <v>78.807100000000005</v>
      </c>
      <c r="J7858" s="5">
        <v>70.926389999999998</v>
      </c>
      <c r="K7858" s="26">
        <v>0.21</v>
      </c>
    </row>
    <row r="7859" spans="1:11">
      <c r="A7859" s="4">
        <v>72420</v>
      </c>
      <c r="B7859" t="s">
        <v>10254</v>
      </c>
      <c r="C7859" s="5">
        <f>IF($F$2=0," - ",Tabla1[[#This Row],[Base Precio de Lista neto]])</f>
        <v>78.807100000000005</v>
      </c>
      <c r="D7859" s="5">
        <f>IF($F$2=0," - ",Tabla1[[#This Row],[Base Precio de Lista neto]]*(1-$F$2))</f>
        <v>55.164970000000004</v>
      </c>
      <c r="E7859" s="5">
        <f>IF($F$2=0," - ",Tabla1[[#This Row],[Base para Mejor precio]]*(1-$F$2))</f>
        <v>49.648472999999996</v>
      </c>
      <c r="F7859" s="4" t="s">
        <v>6</v>
      </c>
      <c r="G7859" s="16" t="s">
        <v>6131</v>
      </c>
      <c r="H7859" s="5">
        <f>IFERROR(IF($F$3=0,"-",Tabla1[[#This Row],[Precio de Cliente neto]]*(1+$F$3)),"-")</f>
        <v>82.747455000000002</v>
      </c>
      <c r="I7859" s="5">
        <v>78.807100000000005</v>
      </c>
      <c r="J7859" s="5">
        <v>70.926389999999998</v>
      </c>
      <c r="K7859" s="26">
        <v>0.21</v>
      </c>
    </row>
    <row r="7860" spans="1:11">
      <c r="A7860" s="4">
        <v>72421</v>
      </c>
      <c r="B7860" t="s">
        <v>8524</v>
      </c>
      <c r="C7860" s="5">
        <f>IF($F$2=0," - ",Tabla1[[#This Row],[Base Precio de Lista neto]])</f>
        <v>76.091399999999993</v>
      </c>
      <c r="D7860" s="5">
        <f>IF($F$2=0," - ",Tabla1[[#This Row],[Base Precio de Lista neto]]*(1-$F$2))</f>
        <v>53.263979999999989</v>
      </c>
      <c r="E7860" s="5">
        <f>IF($F$2=0," - ",Tabla1[[#This Row],[Base para Mejor precio]]*(1-$F$2))</f>
        <v>47.937581999999992</v>
      </c>
      <c r="F7860" s="4" t="s">
        <v>6</v>
      </c>
      <c r="G7860" s="16" t="s">
        <v>6131</v>
      </c>
      <c r="H7860" s="5">
        <f>IFERROR(IF($F$3=0,"-",Tabla1[[#This Row],[Precio de Cliente neto]]*(1+$F$3)),"-")</f>
        <v>79.895969999999977</v>
      </c>
      <c r="I7860" s="5">
        <v>76.091399999999993</v>
      </c>
      <c r="J7860" s="5">
        <v>68.482259999999997</v>
      </c>
      <c r="K7860" s="26">
        <v>0.21</v>
      </c>
    </row>
    <row r="7861" spans="1:11">
      <c r="A7861" s="4">
        <v>72422</v>
      </c>
      <c r="B7861" t="s">
        <v>8525</v>
      </c>
      <c r="C7861" s="5">
        <f>IF($F$2=0," - ",Tabla1[[#This Row],[Base Precio de Lista neto]])</f>
        <v>103.2659</v>
      </c>
      <c r="D7861" s="5">
        <f>IF($F$2=0," - ",Tabla1[[#This Row],[Base Precio de Lista neto]]*(1-$F$2))</f>
        <v>72.28613</v>
      </c>
      <c r="E7861" s="5">
        <f>IF($F$2=0," - ",Tabla1[[#This Row],[Base para Mejor precio]]*(1-$F$2))</f>
        <v>65.057517000000004</v>
      </c>
      <c r="F7861" s="4" t="s">
        <v>6</v>
      </c>
      <c r="G7861" s="16" t="s">
        <v>6131</v>
      </c>
      <c r="H7861" s="5">
        <f>IFERROR(IF($F$3=0,"-",Tabla1[[#This Row],[Precio de Cliente neto]]*(1+$F$3)),"-")</f>
        <v>108.42919499999999</v>
      </c>
      <c r="I7861" s="5">
        <v>103.2659</v>
      </c>
      <c r="J7861" s="5">
        <v>92.939310000000006</v>
      </c>
      <c r="K7861" s="26">
        <v>0.21</v>
      </c>
    </row>
    <row r="7862" spans="1:11">
      <c r="A7862" s="4">
        <v>72423</v>
      </c>
      <c r="B7862" t="s">
        <v>5292</v>
      </c>
      <c r="C7862" s="5">
        <f>IF($F$2=0," - ",Tabla1[[#This Row],[Base Precio de Lista neto]])</f>
        <v>133.52379999999999</v>
      </c>
      <c r="D7862" s="5">
        <f>IF($F$2=0," - ",Tabla1[[#This Row],[Base Precio de Lista neto]]*(1-$F$2))</f>
        <v>93.46665999999999</v>
      </c>
      <c r="E7862" s="5">
        <f>IF($F$2=0," - ",Tabla1[[#This Row],[Base para Mejor precio]]*(1-$F$2))</f>
        <v>84.119993999999991</v>
      </c>
      <c r="F7862" s="4" t="s">
        <v>6</v>
      </c>
      <c r="G7862" s="16" t="s">
        <v>6131</v>
      </c>
      <c r="H7862" s="5">
        <f>IFERROR(IF($F$3=0,"-",Tabla1[[#This Row],[Precio de Cliente neto]]*(1+$F$3)),"-")</f>
        <v>140.19998999999999</v>
      </c>
      <c r="I7862" s="5">
        <v>133.52379999999999</v>
      </c>
      <c r="J7862" s="5">
        <v>120.17142</v>
      </c>
      <c r="K7862" s="26">
        <v>0.21</v>
      </c>
    </row>
    <row r="7863" spans="1:11">
      <c r="A7863" s="4">
        <v>72428</v>
      </c>
      <c r="B7863" t="s">
        <v>10255</v>
      </c>
      <c r="C7863" s="5">
        <f>IF($F$2=0," - ",Tabla1[[#This Row],[Base Precio de Lista neto]])</f>
        <v>50.546599999999998</v>
      </c>
      <c r="D7863" s="5">
        <f>IF($F$2=0," - ",Tabla1[[#This Row],[Base Precio de Lista neto]]*(1-$F$2))</f>
        <v>35.382619999999996</v>
      </c>
      <c r="E7863" s="5">
        <f>IF($F$2=0," - ",Tabla1[[#This Row],[Base para Mejor precio]]*(1-$F$2))</f>
        <v>31.844357999999996</v>
      </c>
      <c r="F7863" s="4" t="s">
        <v>6</v>
      </c>
      <c r="G7863" s="16" t="s">
        <v>6131</v>
      </c>
      <c r="H7863" s="5">
        <f>IFERROR(IF($F$3=0,"-",Tabla1[[#This Row],[Precio de Cliente neto]]*(1+$F$3)),"-")</f>
        <v>53.07392999999999</v>
      </c>
      <c r="I7863" s="5">
        <v>50.546599999999998</v>
      </c>
      <c r="J7863" s="5">
        <v>45.49194</v>
      </c>
      <c r="K7863" s="26">
        <v>0.21</v>
      </c>
    </row>
    <row r="7864" spans="1:11">
      <c r="A7864" s="4">
        <v>72429</v>
      </c>
      <c r="B7864" t="s">
        <v>5293</v>
      </c>
      <c r="C7864" s="5">
        <f>IF($F$2=0," - ",Tabla1[[#This Row],[Base Precio de Lista neto]])</f>
        <v>78.807100000000005</v>
      </c>
      <c r="D7864" s="5">
        <f>IF($F$2=0," - ",Tabla1[[#This Row],[Base Precio de Lista neto]]*(1-$F$2))</f>
        <v>55.164970000000004</v>
      </c>
      <c r="E7864" s="5">
        <f>IF($F$2=0," - ",Tabla1[[#This Row],[Base para Mejor precio]]*(1-$F$2))</f>
        <v>49.648472999999996</v>
      </c>
      <c r="F7864" s="4" t="s">
        <v>6</v>
      </c>
      <c r="G7864" s="16" t="s">
        <v>6131</v>
      </c>
      <c r="H7864" s="5">
        <f>IFERROR(IF($F$3=0,"-",Tabla1[[#This Row],[Precio de Cliente neto]]*(1+$F$3)),"-")</f>
        <v>82.747455000000002</v>
      </c>
      <c r="I7864" s="5">
        <v>78.807100000000005</v>
      </c>
      <c r="J7864" s="5">
        <v>70.926389999999998</v>
      </c>
      <c r="K7864" s="26">
        <v>0.21</v>
      </c>
    </row>
    <row r="7865" spans="1:11">
      <c r="A7865" s="4">
        <v>72431</v>
      </c>
      <c r="B7865" t="s">
        <v>8526</v>
      </c>
      <c r="C7865" s="5">
        <f>IF($F$2=0," - ",Tabla1[[#This Row],[Base Precio de Lista neto]])</f>
        <v>77.317800000000005</v>
      </c>
      <c r="D7865" s="5">
        <f>IF($F$2=0," - ",Tabla1[[#This Row],[Base Precio de Lista neto]]*(1-$F$2))</f>
        <v>54.122460000000004</v>
      </c>
      <c r="E7865" s="5">
        <f>IF($F$2=0," - ",Tabla1[[#This Row],[Base para Mejor precio]]*(1-$F$2))</f>
        <v>48.710214000000001</v>
      </c>
      <c r="F7865" s="4" t="s">
        <v>6</v>
      </c>
      <c r="G7865" s="16" t="s">
        <v>6131</v>
      </c>
      <c r="H7865" s="5">
        <f>IFERROR(IF($F$3=0,"-",Tabla1[[#This Row],[Precio de Cliente neto]]*(1+$F$3)),"-")</f>
        <v>81.183690000000013</v>
      </c>
      <c r="I7865" s="5">
        <v>77.317800000000005</v>
      </c>
      <c r="J7865" s="5">
        <v>69.586020000000005</v>
      </c>
      <c r="K7865" s="26">
        <v>0.21</v>
      </c>
    </row>
    <row r="7866" spans="1:11">
      <c r="A7866" s="4">
        <v>72432</v>
      </c>
      <c r="B7866" t="s">
        <v>8527</v>
      </c>
      <c r="C7866" s="5">
        <f>IF($F$2=0," - ",Tabla1[[#This Row],[Base Precio de Lista neto]])</f>
        <v>91.316900000000004</v>
      </c>
      <c r="D7866" s="5">
        <f>IF($F$2=0," - ",Tabla1[[#This Row],[Base Precio de Lista neto]]*(1-$F$2))</f>
        <v>63.92183</v>
      </c>
      <c r="E7866" s="5">
        <f>IF($F$2=0," - ",Tabla1[[#This Row],[Base para Mejor precio]]*(1-$F$2))</f>
        <v>57.529646999999997</v>
      </c>
      <c r="F7866" s="4" t="s">
        <v>6</v>
      </c>
      <c r="G7866" s="16" t="s">
        <v>6131</v>
      </c>
      <c r="H7866" s="5">
        <f>IFERROR(IF($F$3=0,"-",Tabla1[[#This Row],[Precio de Cliente neto]]*(1+$F$3)),"-")</f>
        <v>95.882745</v>
      </c>
      <c r="I7866" s="5">
        <v>91.316900000000004</v>
      </c>
      <c r="J7866" s="5">
        <v>82.185209999999998</v>
      </c>
      <c r="K7866" s="26">
        <v>0.21</v>
      </c>
    </row>
    <row r="7867" spans="1:11">
      <c r="A7867" s="4">
        <v>72433</v>
      </c>
      <c r="B7867" t="s">
        <v>10256</v>
      </c>
      <c r="C7867" s="5">
        <f>IF($F$2=0," - ",Tabla1[[#This Row],[Base Precio de Lista neto]])</f>
        <v>110.97490000000001</v>
      </c>
      <c r="D7867" s="5">
        <f>IF($F$2=0," - ",Tabla1[[#This Row],[Base Precio de Lista neto]]*(1-$F$2))</f>
        <v>77.682429999999997</v>
      </c>
      <c r="E7867" s="5">
        <f>IF($F$2=0," - ",Tabla1[[#This Row],[Base para Mejor precio]]*(1-$F$2))</f>
        <v>69.914186999999998</v>
      </c>
      <c r="F7867" s="4" t="s">
        <v>6</v>
      </c>
      <c r="G7867" s="16" t="s">
        <v>6131</v>
      </c>
      <c r="H7867" s="5">
        <f>IFERROR(IF($F$3=0,"-",Tabla1[[#This Row],[Precio de Cliente neto]]*(1+$F$3)),"-")</f>
        <v>116.52364499999999</v>
      </c>
      <c r="I7867" s="5">
        <v>110.97490000000001</v>
      </c>
      <c r="J7867" s="5">
        <v>99.877409999999998</v>
      </c>
      <c r="K7867" s="26">
        <v>0.21</v>
      </c>
    </row>
    <row r="7868" spans="1:11">
      <c r="A7868" s="4">
        <v>72436</v>
      </c>
      <c r="B7868" t="s">
        <v>5294</v>
      </c>
      <c r="C7868" s="5">
        <f>IF($F$2=0," - ",Tabla1[[#This Row],[Base Precio de Lista neto]])</f>
        <v>104.7024</v>
      </c>
      <c r="D7868" s="5">
        <f>IF($F$2=0," - ",Tabla1[[#This Row],[Base Precio de Lista neto]]*(1-$F$2))</f>
        <v>73.291679999999999</v>
      </c>
      <c r="E7868" s="5">
        <f>IF($F$2=0," - ",Tabla1[[#This Row],[Base para Mejor precio]]*(1-$F$2))</f>
        <v>65.96251199999999</v>
      </c>
      <c r="F7868" s="4" t="s">
        <v>6</v>
      </c>
      <c r="G7868" s="16" t="s">
        <v>6131</v>
      </c>
      <c r="H7868" s="5">
        <f>IFERROR(IF($F$3=0,"-",Tabla1[[#This Row],[Precio de Cliente neto]]*(1+$F$3)),"-")</f>
        <v>109.93752000000001</v>
      </c>
      <c r="I7868" s="5">
        <v>104.7024</v>
      </c>
      <c r="J7868" s="5">
        <v>94.232159999999993</v>
      </c>
      <c r="K7868" s="26">
        <v>0.21</v>
      </c>
    </row>
    <row r="7869" spans="1:11">
      <c r="A7869" s="4">
        <v>72437</v>
      </c>
      <c r="B7869" t="s">
        <v>8528</v>
      </c>
      <c r="C7869" s="5">
        <f>IF($F$2=0," - ",Tabla1[[#This Row],[Base Precio de Lista neto]])</f>
        <v>104.7024</v>
      </c>
      <c r="D7869" s="5">
        <f>IF($F$2=0," - ",Tabla1[[#This Row],[Base Precio de Lista neto]]*(1-$F$2))</f>
        <v>73.291679999999999</v>
      </c>
      <c r="E7869" s="5">
        <f>IF($F$2=0," - ",Tabla1[[#This Row],[Base para Mejor precio]]*(1-$F$2))</f>
        <v>65.96251199999999</v>
      </c>
      <c r="F7869" s="4" t="s">
        <v>6</v>
      </c>
      <c r="G7869" s="16" t="s">
        <v>6131</v>
      </c>
      <c r="H7869" s="5">
        <f>IFERROR(IF($F$3=0,"-",Tabla1[[#This Row],[Precio de Cliente neto]]*(1+$F$3)),"-")</f>
        <v>109.93752000000001</v>
      </c>
      <c r="I7869" s="5">
        <v>104.7024</v>
      </c>
      <c r="J7869" s="5">
        <v>94.232159999999993</v>
      </c>
      <c r="K7869" s="26">
        <v>0.21</v>
      </c>
    </row>
    <row r="7870" spans="1:11">
      <c r="A7870" s="4">
        <v>72438</v>
      </c>
      <c r="B7870" t="s">
        <v>10257</v>
      </c>
      <c r="C7870" s="5">
        <f>IF($F$2=0," - ",Tabla1[[#This Row],[Base Precio de Lista neto]])</f>
        <v>125.3764</v>
      </c>
      <c r="D7870" s="5">
        <f>IF($F$2=0," - ",Tabla1[[#This Row],[Base Precio de Lista neto]]*(1-$F$2))</f>
        <v>87.763480000000001</v>
      </c>
      <c r="E7870" s="5">
        <f>IF($F$2=0," - ",Tabla1[[#This Row],[Base para Mejor precio]]*(1-$F$2))</f>
        <v>78.987131999999988</v>
      </c>
      <c r="F7870" s="4" t="s">
        <v>6</v>
      </c>
      <c r="G7870" s="16" t="s">
        <v>6131</v>
      </c>
      <c r="H7870" s="5">
        <f>IFERROR(IF($F$3=0,"-",Tabla1[[#This Row],[Precio de Cliente neto]]*(1+$F$3)),"-")</f>
        <v>131.64521999999999</v>
      </c>
      <c r="I7870" s="5">
        <v>125.3764</v>
      </c>
      <c r="J7870" s="5">
        <v>112.83875999999999</v>
      </c>
      <c r="K7870" s="26">
        <v>0.21</v>
      </c>
    </row>
    <row r="7871" spans="1:11">
      <c r="A7871" s="4">
        <v>72439</v>
      </c>
      <c r="B7871" t="s">
        <v>5295</v>
      </c>
      <c r="C7871" s="5">
        <f>IF($F$2=0," - ",Tabla1[[#This Row],[Base Precio de Lista neto]])</f>
        <v>125.3766</v>
      </c>
      <c r="D7871" s="5">
        <f>IF($F$2=0," - ",Tabla1[[#This Row],[Base Precio de Lista neto]]*(1-$F$2))</f>
        <v>87.763619999999989</v>
      </c>
      <c r="E7871" s="5">
        <f>IF($F$2=0," - ",Tabla1[[#This Row],[Base para Mejor precio]]*(1-$F$2))</f>
        <v>78.987257999999997</v>
      </c>
      <c r="F7871" s="4" t="s">
        <v>6</v>
      </c>
      <c r="G7871" s="16" t="s">
        <v>6131</v>
      </c>
      <c r="H7871" s="5">
        <f>IFERROR(IF($F$3=0,"-",Tabla1[[#This Row],[Precio de Cliente neto]]*(1+$F$3)),"-")</f>
        <v>131.64542999999998</v>
      </c>
      <c r="I7871" s="5">
        <v>125.3766</v>
      </c>
      <c r="J7871" s="5">
        <v>112.83893999999999</v>
      </c>
      <c r="K7871" s="26">
        <v>0.21</v>
      </c>
    </row>
    <row r="7872" spans="1:11">
      <c r="A7872" s="4">
        <v>72440</v>
      </c>
      <c r="B7872" t="s">
        <v>5296</v>
      </c>
      <c r="C7872" s="5">
        <f>IF($F$2=0," - ",Tabla1[[#This Row],[Base Precio de Lista neto]])</f>
        <v>125.3764</v>
      </c>
      <c r="D7872" s="5">
        <f>IF($F$2=0," - ",Tabla1[[#This Row],[Base Precio de Lista neto]]*(1-$F$2))</f>
        <v>87.763480000000001</v>
      </c>
      <c r="E7872" s="5">
        <f>IF($F$2=0," - ",Tabla1[[#This Row],[Base para Mejor precio]]*(1-$F$2))</f>
        <v>78.987131999999988</v>
      </c>
      <c r="F7872" s="4" t="s">
        <v>6</v>
      </c>
      <c r="G7872" s="16" t="s">
        <v>6131</v>
      </c>
      <c r="H7872" s="5">
        <f>IFERROR(IF($F$3=0,"-",Tabla1[[#This Row],[Precio de Cliente neto]]*(1+$F$3)),"-")</f>
        <v>131.64521999999999</v>
      </c>
      <c r="I7872" s="5">
        <v>125.3764</v>
      </c>
      <c r="J7872" s="5">
        <v>112.83875999999999</v>
      </c>
      <c r="K7872" s="26">
        <v>0.21</v>
      </c>
    </row>
    <row r="7873" spans="1:11">
      <c r="A7873" s="4">
        <v>72441</v>
      </c>
      <c r="B7873" t="s">
        <v>10258</v>
      </c>
      <c r="C7873" s="5">
        <f>IF($F$2=0," - ",Tabla1[[#This Row],[Base Precio de Lista neto]])</f>
        <v>130.80799999999999</v>
      </c>
      <c r="D7873" s="5">
        <f>IF($F$2=0," - ",Tabla1[[#This Row],[Base Precio de Lista neto]]*(1-$F$2))</f>
        <v>91.565599999999989</v>
      </c>
      <c r="E7873" s="5">
        <f>IF($F$2=0," - ",Tabla1[[#This Row],[Base para Mejor precio]]*(1-$F$2))</f>
        <v>82.40903999999999</v>
      </c>
      <c r="F7873" s="4" t="s">
        <v>6</v>
      </c>
      <c r="G7873" s="16" t="s">
        <v>6131</v>
      </c>
      <c r="H7873" s="5">
        <f>IFERROR(IF($F$3=0,"-",Tabla1[[#This Row],[Precio de Cliente neto]]*(1+$F$3)),"-")</f>
        <v>137.34839999999997</v>
      </c>
      <c r="I7873" s="5">
        <v>130.80799999999999</v>
      </c>
      <c r="J7873" s="5">
        <v>117.7272</v>
      </c>
      <c r="K7873" s="26">
        <v>0.21</v>
      </c>
    </row>
    <row r="7874" spans="1:11">
      <c r="A7874" s="4">
        <v>72442</v>
      </c>
      <c r="B7874" t="s">
        <v>10259</v>
      </c>
      <c r="C7874" s="5">
        <f>IF($F$2=0," - ",Tabla1[[#This Row],[Base Precio de Lista neto]])</f>
        <v>171.78829999999999</v>
      </c>
      <c r="D7874" s="5">
        <f>IF($F$2=0," - ",Tabla1[[#This Row],[Base Precio de Lista neto]]*(1-$F$2))</f>
        <v>120.25180999999999</v>
      </c>
      <c r="E7874" s="5">
        <f>IF($F$2=0," - ",Tabla1[[#This Row],[Base para Mejor precio]]*(1-$F$2))</f>
        <v>108.22662899999999</v>
      </c>
      <c r="F7874" s="4" t="s">
        <v>6</v>
      </c>
      <c r="G7874" s="16" t="s">
        <v>6131</v>
      </c>
      <c r="H7874" s="5">
        <f>IFERROR(IF($F$3=0,"-",Tabla1[[#This Row],[Precio de Cliente neto]]*(1+$F$3)),"-")</f>
        <v>180.37771499999999</v>
      </c>
      <c r="I7874" s="5">
        <v>171.78829999999999</v>
      </c>
      <c r="J7874" s="5">
        <v>154.60946999999999</v>
      </c>
      <c r="K7874" s="26">
        <v>0.21</v>
      </c>
    </row>
    <row r="7875" spans="1:11">
      <c r="A7875" s="4">
        <v>72443</v>
      </c>
      <c r="B7875" t="s">
        <v>5297</v>
      </c>
      <c r="C7875" s="5">
        <f>IF($F$2=0," - ",Tabla1[[#This Row],[Base Precio de Lista neto]])</f>
        <v>219.05840000000001</v>
      </c>
      <c r="D7875" s="5">
        <f>IF($F$2=0," - ",Tabla1[[#This Row],[Base Precio de Lista neto]]*(1-$F$2))</f>
        <v>153.34088</v>
      </c>
      <c r="E7875" s="5">
        <f>IF($F$2=0," - ",Tabla1[[#This Row],[Base para Mejor precio]]*(1-$F$2))</f>
        <v>138.00679199999999</v>
      </c>
      <c r="F7875" s="4" t="s">
        <v>6</v>
      </c>
      <c r="G7875" s="16" t="s">
        <v>6131</v>
      </c>
      <c r="H7875" s="5">
        <f>IFERROR(IF($F$3=0,"-",Tabla1[[#This Row],[Precio de Cliente neto]]*(1+$F$3)),"-")</f>
        <v>230.01132000000001</v>
      </c>
      <c r="I7875" s="5">
        <v>219.05840000000001</v>
      </c>
      <c r="J7875" s="5">
        <v>197.15255999999999</v>
      </c>
      <c r="K7875" s="26">
        <v>0.21</v>
      </c>
    </row>
    <row r="7876" spans="1:11">
      <c r="A7876" s="4">
        <v>72444</v>
      </c>
      <c r="B7876" t="s">
        <v>5298</v>
      </c>
      <c r="C7876" s="5">
        <f>IF($F$2=0," - ",Tabla1[[#This Row],[Base Precio de Lista neto]])</f>
        <v>316.81639999999999</v>
      </c>
      <c r="D7876" s="5">
        <f>IF($F$2=0," - ",Tabla1[[#This Row],[Base Precio de Lista neto]]*(1-$F$2))</f>
        <v>221.77147999999997</v>
      </c>
      <c r="E7876" s="5">
        <f>IF($F$2=0," - ",Tabla1[[#This Row],[Base para Mejor precio]]*(1-$F$2))</f>
        <v>199.59433200000001</v>
      </c>
      <c r="F7876" s="4" t="s">
        <v>6</v>
      </c>
      <c r="G7876" s="16" t="s">
        <v>6131</v>
      </c>
      <c r="H7876" s="5">
        <f>IFERROR(IF($F$3=0,"-",Tabla1[[#This Row],[Precio de Cliente neto]]*(1+$F$3)),"-")</f>
        <v>332.65721999999994</v>
      </c>
      <c r="I7876" s="5">
        <v>316.81639999999999</v>
      </c>
      <c r="J7876" s="5">
        <v>285.13476000000003</v>
      </c>
      <c r="K7876" s="26">
        <v>0.21</v>
      </c>
    </row>
    <row r="7877" spans="1:11">
      <c r="A7877" s="4">
        <v>72445</v>
      </c>
      <c r="B7877" t="s">
        <v>5299</v>
      </c>
      <c r="C7877" s="5">
        <f>IF($F$2=0," - ",Tabla1[[#This Row],[Base Precio de Lista neto]])</f>
        <v>171.35059999999999</v>
      </c>
      <c r="D7877" s="5">
        <f>IF($F$2=0," - ",Tabla1[[#This Row],[Base Precio de Lista neto]]*(1-$F$2))</f>
        <v>119.94541999999998</v>
      </c>
      <c r="E7877" s="5">
        <f>IF($F$2=0," - ",Tabla1[[#This Row],[Base para Mejor precio]]*(1-$F$2))</f>
        <v>107.950878</v>
      </c>
      <c r="F7877" s="4" t="s">
        <v>6</v>
      </c>
      <c r="G7877" s="16" t="s">
        <v>6131</v>
      </c>
      <c r="H7877" s="5">
        <f>IFERROR(IF($F$3=0,"-",Tabla1[[#This Row],[Precio de Cliente neto]]*(1+$F$3)),"-")</f>
        <v>179.91812999999996</v>
      </c>
      <c r="I7877" s="5">
        <v>171.35059999999999</v>
      </c>
      <c r="J7877" s="5">
        <v>154.21554</v>
      </c>
      <c r="K7877" s="26">
        <v>0.21</v>
      </c>
    </row>
    <row r="7878" spans="1:11">
      <c r="A7878" s="4">
        <v>72451</v>
      </c>
      <c r="B7878" t="s">
        <v>8529</v>
      </c>
      <c r="C7878" s="5">
        <f>IF($F$2=0," - ",Tabla1[[#This Row],[Base Precio de Lista neto]])</f>
        <v>110.7119</v>
      </c>
      <c r="D7878" s="5">
        <f>IF($F$2=0," - ",Tabla1[[#This Row],[Base Precio de Lista neto]]*(1-$F$2))</f>
        <v>77.498329999999996</v>
      </c>
      <c r="E7878" s="5">
        <f>IF($F$2=0," - ",Tabla1[[#This Row],[Base para Mejor precio]]*(1-$F$2))</f>
        <v>69.748497</v>
      </c>
      <c r="F7878" s="4" t="s">
        <v>6</v>
      </c>
      <c r="G7878" s="16" t="s">
        <v>6131</v>
      </c>
      <c r="H7878" s="5">
        <f>IFERROR(IF($F$3=0,"-",Tabla1[[#This Row],[Precio de Cliente neto]]*(1+$F$3)),"-")</f>
        <v>116.24749499999999</v>
      </c>
      <c r="I7878" s="5">
        <v>110.7119</v>
      </c>
      <c r="J7878" s="5">
        <v>99.640709999999999</v>
      </c>
      <c r="K7878" s="26">
        <v>0.21</v>
      </c>
    </row>
    <row r="7879" spans="1:11">
      <c r="A7879" s="4">
        <v>72452</v>
      </c>
      <c r="B7879" t="s">
        <v>10260</v>
      </c>
      <c r="C7879" s="5">
        <f>IF($F$2=0," - ",Tabla1[[#This Row],[Base Precio de Lista neto]])</f>
        <v>150.203</v>
      </c>
      <c r="D7879" s="5">
        <f>IF($F$2=0," - ",Tabla1[[#This Row],[Base Precio de Lista neto]]*(1-$F$2))</f>
        <v>105.1421</v>
      </c>
      <c r="E7879" s="5">
        <f>IF($F$2=0," - ",Tabla1[[#This Row],[Base para Mejor precio]]*(1-$F$2))</f>
        <v>94.627890000000008</v>
      </c>
      <c r="F7879" s="4" t="s">
        <v>6</v>
      </c>
      <c r="G7879" s="16" t="s">
        <v>6131</v>
      </c>
      <c r="H7879" s="5">
        <f>IFERROR(IF($F$3=0,"-",Tabla1[[#This Row],[Precio de Cliente neto]]*(1+$F$3)),"-")</f>
        <v>157.71314999999998</v>
      </c>
      <c r="I7879" s="5">
        <v>150.203</v>
      </c>
      <c r="J7879" s="5">
        <v>135.18270000000001</v>
      </c>
      <c r="K7879" s="26">
        <v>0.21</v>
      </c>
    </row>
    <row r="7880" spans="1:11">
      <c r="A7880" s="4">
        <v>72453</v>
      </c>
      <c r="B7880" t="s">
        <v>5300</v>
      </c>
      <c r="C7880" s="5">
        <f>IF($F$2=0," - ",Tabla1[[#This Row],[Base Precio de Lista neto]])</f>
        <v>173.2073</v>
      </c>
      <c r="D7880" s="5">
        <f>IF($F$2=0," - ",Tabla1[[#This Row],[Base Precio de Lista neto]]*(1-$F$2))</f>
        <v>121.24511</v>
      </c>
      <c r="E7880" s="5">
        <f>IF($F$2=0," - ",Tabla1[[#This Row],[Base para Mejor precio]]*(1-$F$2))</f>
        <v>109.120599</v>
      </c>
      <c r="F7880" s="4" t="s">
        <v>6</v>
      </c>
      <c r="G7880" s="16" t="s">
        <v>6131</v>
      </c>
      <c r="H7880" s="5">
        <f>IFERROR(IF($F$3=0,"-",Tabla1[[#This Row],[Precio de Cliente neto]]*(1+$F$3)),"-")</f>
        <v>181.86766499999999</v>
      </c>
      <c r="I7880" s="5">
        <v>173.2073</v>
      </c>
      <c r="J7880" s="5">
        <v>155.88657000000001</v>
      </c>
      <c r="K7880" s="26">
        <v>0.21</v>
      </c>
    </row>
    <row r="7881" spans="1:11">
      <c r="A7881" s="4">
        <v>72461</v>
      </c>
      <c r="B7881" t="s">
        <v>8530</v>
      </c>
      <c r="C7881" s="5">
        <f>IF($F$2=0," - ",Tabla1[[#This Row],[Base Precio de Lista neto]])</f>
        <v>74.847700000000003</v>
      </c>
      <c r="D7881" s="5">
        <f>IF($F$2=0," - ",Tabla1[[#This Row],[Base Precio de Lista neto]]*(1-$F$2))</f>
        <v>52.393389999999997</v>
      </c>
      <c r="E7881" s="5">
        <f>IF($F$2=0," - ",Tabla1[[#This Row],[Base para Mejor precio]]*(1-$F$2))</f>
        <v>47.154051000000003</v>
      </c>
      <c r="F7881" s="4" t="s">
        <v>6</v>
      </c>
      <c r="G7881" s="16" t="s">
        <v>6131</v>
      </c>
      <c r="H7881" s="5">
        <f>IFERROR(IF($F$3=0,"-",Tabla1[[#This Row],[Precio de Cliente neto]]*(1+$F$3)),"-")</f>
        <v>78.590084999999988</v>
      </c>
      <c r="I7881" s="5">
        <v>74.847700000000003</v>
      </c>
      <c r="J7881" s="5">
        <v>67.362930000000006</v>
      </c>
      <c r="K7881" s="26">
        <v>0.21</v>
      </c>
    </row>
    <row r="7882" spans="1:11">
      <c r="A7882" s="4">
        <v>72462</v>
      </c>
      <c r="B7882" t="s">
        <v>10261</v>
      </c>
      <c r="C7882" s="5">
        <f>IF($F$2=0," - ",Tabla1[[#This Row],[Base Precio de Lista neto]])</f>
        <v>105.3506</v>
      </c>
      <c r="D7882" s="5">
        <f>IF($F$2=0," - ",Tabla1[[#This Row],[Base Precio de Lista neto]]*(1-$F$2))</f>
        <v>73.745419999999996</v>
      </c>
      <c r="E7882" s="5">
        <f>IF($F$2=0," - ",Tabla1[[#This Row],[Base para Mejor precio]]*(1-$F$2))</f>
        <v>66.37087799999999</v>
      </c>
      <c r="F7882" s="4" t="s">
        <v>6</v>
      </c>
      <c r="G7882" s="16" t="s">
        <v>6131</v>
      </c>
      <c r="H7882" s="5">
        <f>IFERROR(IF($F$3=0,"-",Tabla1[[#This Row],[Precio de Cliente neto]]*(1+$F$3)),"-")</f>
        <v>110.61812999999999</v>
      </c>
      <c r="I7882" s="5">
        <v>105.3506</v>
      </c>
      <c r="J7882" s="5">
        <v>94.815539999999999</v>
      </c>
      <c r="K7882" s="26">
        <v>0.21</v>
      </c>
    </row>
    <row r="7883" spans="1:11">
      <c r="A7883" s="4">
        <v>72463</v>
      </c>
      <c r="B7883" t="s">
        <v>5301</v>
      </c>
      <c r="C7883" s="5">
        <f>IF($F$2=0," - ",Tabla1[[#This Row],[Base Precio de Lista neto]])</f>
        <v>144.7543</v>
      </c>
      <c r="D7883" s="5">
        <f>IF($F$2=0," - ",Tabla1[[#This Row],[Base Precio de Lista neto]]*(1-$F$2))</f>
        <v>101.32800999999999</v>
      </c>
      <c r="E7883" s="5">
        <f>IF($F$2=0," - ",Tabla1[[#This Row],[Base para Mejor precio]]*(1-$F$2))</f>
        <v>91.195209000000006</v>
      </c>
      <c r="F7883" s="4" t="s">
        <v>6</v>
      </c>
      <c r="G7883" s="16" t="s">
        <v>6131</v>
      </c>
      <c r="H7883" s="5">
        <f>IFERROR(IF($F$3=0,"-",Tabla1[[#This Row],[Precio de Cliente neto]]*(1+$F$3)),"-")</f>
        <v>151.99201499999998</v>
      </c>
      <c r="I7883" s="5">
        <v>144.7543</v>
      </c>
      <c r="J7883" s="5">
        <v>130.27887000000001</v>
      </c>
      <c r="K7883" s="26">
        <v>0.21</v>
      </c>
    </row>
    <row r="7884" spans="1:11">
      <c r="A7884" s="4">
        <v>72464</v>
      </c>
      <c r="B7884" t="s">
        <v>5302</v>
      </c>
      <c r="C7884" s="5">
        <f>IF($F$2=0," - ",Tabla1[[#This Row],[Base Precio de Lista neto]])</f>
        <v>197.08779999999999</v>
      </c>
      <c r="D7884" s="5">
        <f>IF($F$2=0," - ",Tabla1[[#This Row],[Base Precio de Lista neto]]*(1-$F$2))</f>
        <v>137.96145999999999</v>
      </c>
      <c r="E7884" s="5">
        <f>IF($F$2=0," - ",Tabla1[[#This Row],[Base para Mejor precio]]*(1-$F$2))</f>
        <v>124.165314</v>
      </c>
      <c r="F7884" s="4" t="s">
        <v>6</v>
      </c>
      <c r="G7884" s="16" t="s">
        <v>6131</v>
      </c>
      <c r="H7884" s="5">
        <f>IFERROR(IF($F$3=0,"-",Tabla1[[#This Row],[Precio de Cliente neto]]*(1+$F$3)),"-")</f>
        <v>206.94218999999998</v>
      </c>
      <c r="I7884" s="5">
        <v>197.08779999999999</v>
      </c>
      <c r="J7884" s="5">
        <v>177.37902</v>
      </c>
      <c r="K7884" s="26">
        <v>0.21</v>
      </c>
    </row>
    <row r="7885" spans="1:11">
      <c r="A7885" s="4">
        <v>72465</v>
      </c>
      <c r="B7885" t="s">
        <v>5303</v>
      </c>
      <c r="C7885" s="5">
        <f>IF($F$2=0," - ",Tabla1[[#This Row],[Base Precio de Lista neto]])</f>
        <v>227.22319999999999</v>
      </c>
      <c r="D7885" s="5">
        <f>IF($F$2=0," - ",Tabla1[[#This Row],[Base Precio de Lista neto]]*(1-$F$2))</f>
        <v>159.05623999999997</v>
      </c>
      <c r="E7885" s="5">
        <f>IF($F$2=0," - ",Tabla1[[#This Row],[Base para Mejor precio]]*(1-$F$2))</f>
        <v>143.15061599999999</v>
      </c>
      <c r="F7885" s="4" t="s">
        <v>6</v>
      </c>
      <c r="G7885" s="16" t="s">
        <v>6131</v>
      </c>
      <c r="H7885" s="5">
        <f>IFERROR(IF($F$3=0,"-",Tabla1[[#This Row],[Precio de Cliente neto]]*(1+$F$3)),"-")</f>
        <v>238.58435999999995</v>
      </c>
      <c r="I7885" s="5">
        <v>227.22319999999999</v>
      </c>
      <c r="J7885" s="5">
        <v>204.50088</v>
      </c>
      <c r="K7885" s="26">
        <v>0.21</v>
      </c>
    </row>
    <row r="7886" spans="1:11">
      <c r="A7886" s="4">
        <v>72466</v>
      </c>
      <c r="B7886" t="s">
        <v>5304</v>
      </c>
      <c r="C7886" s="5">
        <f>IF($F$2=0," - ",Tabla1[[#This Row],[Base Precio de Lista neto]])</f>
        <v>278.31270000000001</v>
      </c>
      <c r="D7886" s="5">
        <f>IF($F$2=0," - ",Tabla1[[#This Row],[Base Precio de Lista neto]]*(1-$F$2))</f>
        <v>194.81888999999998</v>
      </c>
      <c r="E7886" s="5">
        <f>IF($F$2=0," - ",Tabla1[[#This Row],[Base para Mejor precio]]*(1-$F$2))</f>
        <v>175.33700099999999</v>
      </c>
      <c r="F7886" s="4" t="s">
        <v>6</v>
      </c>
      <c r="G7886" s="16" t="s">
        <v>6131</v>
      </c>
      <c r="H7886" s="5">
        <f>IFERROR(IF($F$3=0,"-",Tabla1[[#This Row],[Precio de Cliente neto]]*(1+$F$3)),"-")</f>
        <v>292.22833499999996</v>
      </c>
      <c r="I7886" s="5">
        <v>278.31270000000001</v>
      </c>
      <c r="J7886" s="5">
        <v>250.48142999999999</v>
      </c>
      <c r="K7886" s="26">
        <v>0.21</v>
      </c>
    </row>
    <row r="7887" spans="1:11">
      <c r="A7887" s="4">
        <v>72467</v>
      </c>
      <c r="B7887" t="s">
        <v>5305</v>
      </c>
      <c r="C7887" s="5">
        <f>IF($F$2=0," - ",Tabla1[[#This Row],[Base Precio de Lista neto]])</f>
        <v>207.09200000000001</v>
      </c>
      <c r="D7887" s="5">
        <f>IF($F$2=0," - ",Tabla1[[#This Row],[Base Precio de Lista neto]]*(1-$F$2))</f>
        <v>144.96440000000001</v>
      </c>
      <c r="E7887" s="5">
        <f>IF($F$2=0," - ",Tabla1[[#This Row],[Base para Mejor precio]]*(1-$F$2))</f>
        <v>130.46796000000001</v>
      </c>
      <c r="F7887" s="4" t="s">
        <v>6</v>
      </c>
      <c r="G7887" s="16" t="s">
        <v>6131</v>
      </c>
      <c r="H7887" s="5">
        <f>IFERROR(IF($F$3=0,"-",Tabla1[[#This Row],[Precio de Cliente neto]]*(1+$F$3)),"-")</f>
        <v>217.44660000000002</v>
      </c>
      <c r="I7887" s="5">
        <v>207.09200000000001</v>
      </c>
      <c r="J7887" s="5">
        <v>186.3828</v>
      </c>
      <c r="K7887" s="26">
        <v>0.21</v>
      </c>
    </row>
    <row r="7888" spans="1:11">
      <c r="A7888" s="4">
        <v>72468</v>
      </c>
      <c r="B7888" t="s">
        <v>5306</v>
      </c>
      <c r="C7888" s="5">
        <f>IF($F$2=0," - ",Tabla1[[#This Row],[Base Precio de Lista neto]])</f>
        <v>207.09200000000001</v>
      </c>
      <c r="D7888" s="5">
        <f>IF($F$2=0," - ",Tabla1[[#This Row],[Base Precio de Lista neto]]*(1-$F$2))</f>
        <v>144.96440000000001</v>
      </c>
      <c r="E7888" s="5">
        <f>IF($F$2=0," - ",Tabla1[[#This Row],[Base para Mejor precio]]*(1-$F$2))</f>
        <v>130.46796000000001</v>
      </c>
      <c r="F7888" s="4" t="s">
        <v>6</v>
      </c>
      <c r="G7888" s="16" t="s">
        <v>6131</v>
      </c>
      <c r="H7888" s="5">
        <f>IFERROR(IF($F$3=0,"-",Tabla1[[#This Row],[Precio de Cliente neto]]*(1+$F$3)),"-")</f>
        <v>217.44660000000002</v>
      </c>
      <c r="I7888" s="5">
        <v>207.09200000000001</v>
      </c>
      <c r="J7888" s="5">
        <v>186.3828</v>
      </c>
      <c r="K7888" s="26">
        <v>0.21</v>
      </c>
    </row>
    <row r="7889" spans="1:11">
      <c r="A7889" s="4">
        <v>72469</v>
      </c>
      <c r="B7889" t="s">
        <v>5307</v>
      </c>
      <c r="C7889" s="5">
        <f>IF($F$2=0," - ",Tabla1[[#This Row],[Base Precio de Lista neto]])</f>
        <v>229.44829999999999</v>
      </c>
      <c r="D7889" s="5">
        <f>IF($F$2=0," - ",Tabla1[[#This Row],[Base Precio de Lista neto]]*(1-$F$2))</f>
        <v>160.61380999999997</v>
      </c>
      <c r="E7889" s="5">
        <f>IF($F$2=0," - ",Tabla1[[#This Row],[Base para Mejor precio]]*(1-$F$2))</f>
        <v>144.55242899999999</v>
      </c>
      <c r="F7889" s="4" t="s">
        <v>6</v>
      </c>
      <c r="G7889" s="16" t="s">
        <v>6131</v>
      </c>
      <c r="H7889" s="5">
        <f>IFERROR(IF($F$3=0,"-",Tabla1[[#This Row],[Precio de Cliente neto]]*(1+$F$3)),"-")</f>
        <v>240.92071499999997</v>
      </c>
      <c r="I7889" s="5">
        <v>229.44829999999999</v>
      </c>
      <c r="J7889" s="5">
        <v>206.50346999999999</v>
      </c>
      <c r="K7889" s="26">
        <v>0.21</v>
      </c>
    </row>
    <row r="7890" spans="1:11">
      <c r="A7890" s="4">
        <v>72470</v>
      </c>
      <c r="B7890" t="s">
        <v>5308</v>
      </c>
      <c r="C7890" s="5">
        <f>IF($F$2=0," - ",Tabla1[[#This Row],[Base Precio de Lista neto]])</f>
        <v>236.64930000000001</v>
      </c>
      <c r="D7890" s="5">
        <f>IF($F$2=0," - ",Tabla1[[#This Row],[Base Precio de Lista neto]]*(1-$F$2))</f>
        <v>165.65450999999999</v>
      </c>
      <c r="E7890" s="5">
        <f>IF($F$2=0," - ",Tabla1[[#This Row],[Base para Mejor precio]]*(1-$F$2))</f>
        <v>149.08905899999999</v>
      </c>
      <c r="F7890" s="4" t="s">
        <v>6</v>
      </c>
      <c r="G7890" s="16" t="s">
        <v>6131</v>
      </c>
      <c r="H7890" s="5">
        <f>IFERROR(IF($F$3=0,"-",Tabla1[[#This Row],[Precio de Cliente neto]]*(1+$F$3)),"-")</f>
        <v>248.481765</v>
      </c>
      <c r="I7890" s="5">
        <v>236.64930000000001</v>
      </c>
      <c r="J7890" s="5">
        <v>212.98437000000001</v>
      </c>
      <c r="K7890" s="26">
        <v>0.21</v>
      </c>
    </row>
    <row r="7891" spans="1:11">
      <c r="A7891" s="4">
        <v>72471</v>
      </c>
      <c r="B7891" t="s">
        <v>5309</v>
      </c>
      <c r="C7891" s="5">
        <f>IF($F$2=0," - ",Tabla1[[#This Row],[Base Precio de Lista neto]])</f>
        <v>236.64930000000001</v>
      </c>
      <c r="D7891" s="5">
        <f>IF($F$2=0," - ",Tabla1[[#This Row],[Base Precio de Lista neto]]*(1-$F$2))</f>
        <v>165.65450999999999</v>
      </c>
      <c r="E7891" s="5">
        <f>IF($F$2=0," - ",Tabla1[[#This Row],[Base para Mejor precio]]*(1-$F$2))</f>
        <v>149.08905899999999</v>
      </c>
      <c r="F7891" s="4" t="s">
        <v>6</v>
      </c>
      <c r="G7891" s="16" t="s">
        <v>6131</v>
      </c>
      <c r="H7891" s="5">
        <f>IFERROR(IF($F$3=0,"-",Tabla1[[#This Row],[Precio de Cliente neto]]*(1+$F$3)),"-")</f>
        <v>248.481765</v>
      </c>
      <c r="I7891" s="5">
        <v>236.64930000000001</v>
      </c>
      <c r="J7891" s="5">
        <v>212.98437000000001</v>
      </c>
      <c r="K7891" s="26">
        <v>0.21</v>
      </c>
    </row>
    <row r="7892" spans="1:11">
      <c r="A7892" s="4">
        <v>72472</v>
      </c>
      <c r="B7892" t="s">
        <v>5310</v>
      </c>
      <c r="C7892" s="5">
        <f>IF($F$2=0," - ",Tabla1[[#This Row],[Base Precio de Lista neto]])</f>
        <v>272.2681</v>
      </c>
      <c r="D7892" s="5">
        <f>IF($F$2=0," - ",Tabla1[[#This Row],[Base Precio de Lista neto]]*(1-$F$2))</f>
        <v>190.58767</v>
      </c>
      <c r="E7892" s="5">
        <f>IF($F$2=0," - ",Tabla1[[#This Row],[Base para Mejor precio]]*(1-$F$2))</f>
        <v>171.52890299999999</v>
      </c>
      <c r="F7892" s="4" t="s">
        <v>6</v>
      </c>
      <c r="G7892" s="16" t="s">
        <v>6131</v>
      </c>
      <c r="H7892" s="5">
        <f>IFERROR(IF($F$3=0,"-",Tabla1[[#This Row],[Precio de Cliente neto]]*(1+$F$3)),"-")</f>
        <v>285.881505</v>
      </c>
      <c r="I7892" s="5">
        <v>272.2681</v>
      </c>
      <c r="J7892" s="5">
        <v>245.04129</v>
      </c>
      <c r="K7892" s="26">
        <v>0.21</v>
      </c>
    </row>
    <row r="7893" spans="1:11">
      <c r="A7893" s="4">
        <v>72473</v>
      </c>
      <c r="B7893" t="s">
        <v>5311</v>
      </c>
      <c r="C7893" s="5">
        <f>IF($F$2=0," - ",Tabla1[[#This Row],[Base Precio de Lista neto]])</f>
        <v>272.2681</v>
      </c>
      <c r="D7893" s="5">
        <f>IF($F$2=0," - ",Tabla1[[#This Row],[Base Precio de Lista neto]]*(1-$F$2))</f>
        <v>190.58767</v>
      </c>
      <c r="E7893" s="5">
        <f>IF($F$2=0," - ",Tabla1[[#This Row],[Base para Mejor precio]]*(1-$F$2))</f>
        <v>171.52890299999999</v>
      </c>
      <c r="F7893" s="4" t="s">
        <v>6</v>
      </c>
      <c r="G7893" s="16" t="s">
        <v>6131</v>
      </c>
      <c r="H7893" s="5">
        <f>IFERROR(IF($F$3=0,"-",Tabla1[[#This Row],[Precio de Cliente neto]]*(1+$F$3)),"-")</f>
        <v>285.881505</v>
      </c>
      <c r="I7893" s="5">
        <v>272.2681</v>
      </c>
      <c r="J7893" s="5">
        <v>245.04129</v>
      </c>
      <c r="K7893" s="26">
        <v>0.21</v>
      </c>
    </row>
    <row r="7894" spans="1:11">
      <c r="A7894" s="4">
        <v>72474</v>
      </c>
      <c r="B7894" t="s">
        <v>5312</v>
      </c>
      <c r="C7894" s="5">
        <f>IF($F$2=0," - ",Tabla1[[#This Row],[Base Precio de Lista neto]])</f>
        <v>284.21749999999997</v>
      </c>
      <c r="D7894" s="5">
        <f>IF($F$2=0," - ",Tabla1[[#This Row],[Base Precio de Lista neto]]*(1-$F$2))</f>
        <v>198.95224999999996</v>
      </c>
      <c r="E7894" s="5">
        <f>IF($F$2=0," - ",Tabla1[[#This Row],[Base para Mejor precio]]*(1-$F$2))</f>
        <v>179.05702499999998</v>
      </c>
      <c r="F7894" s="4" t="s">
        <v>6</v>
      </c>
      <c r="G7894" s="16" t="s">
        <v>6131</v>
      </c>
      <c r="H7894" s="5">
        <f>IFERROR(IF($F$3=0,"-",Tabla1[[#This Row],[Precio de Cliente neto]]*(1+$F$3)),"-")</f>
        <v>298.42837499999996</v>
      </c>
      <c r="I7894" s="5">
        <v>284.21749999999997</v>
      </c>
      <c r="J7894" s="5">
        <v>255.79575</v>
      </c>
      <c r="K7894" s="26">
        <v>0.21</v>
      </c>
    </row>
    <row r="7895" spans="1:11">
      <c r="A7895" s="4">
        <v>72475</v>
      </c>
      <c r="B7895" t="s">
        <v>5313</v>
      </c>
      <c r="C7895" s="5">
        <f>IF($F$2=0," - ",Tabla1[[#This Row],[Base Precio de Lista neto]])</f>
        <v>284.21749999999997</v>
      </c>
      <c r="D7895" s="5">
        <f>IF($F$2=0," - ",Tabla1[[#This Row],[Base Precio de Lista neto]]*(1-$F$2))</f>
        <v>198.95224999999996</v>
      </c>
      <c r="E7895" s="5">
        <f>IF($F$2=0," - ",Tabla1[[#This Row],[Base para Mejor precio]]*(1-$F$2))</f>
        <v>179.05702499999998</v>
      </c>
      <c r="F7895" s="4" t="s">
        <v>6</v>
      </c>
      <c r="G7895" s="16" t="s">
        <v>6131</v>
      </c>
      <c r="H7895" s="5">
        <f>IFERROR(IF($F$3=0,"-",Tabla1[[#This Row],[Precio de Cliente neto]]*(1+$F$3)),"-")</f>
        <v>298.42837499999996</v>
      </c>
      <c r="I7895" s="5">
        <v>284.21749999999997</v>
      </c>
      <c r="J7895" s="5">
        <v>255.79575</v>
      </c>
      <c r="K7895" s="26">
        <v>0.21</v>
      </c>
    </row>
    <row r="7896" spans="1:11">
      <c r="A7896" s="4">
        <v>72476</v>
      </c>
      <c r="B7896" t="s">
        <v>5314</v>
      </c>
      <c r="C7896" s="5">
        <f>IF($F$2=0," - ",Tabla1[[#This Row],[Base Precio de Lista neto]])</f>
        <v>242.7637</v>
      </c>
      <c r="D7896" s="5">
        <f>IF($F$2=0," - ",Tabla1[[#This Row],[Base Precio de Lista neto]]*(1-$F$2))</f>
        <v>169.93458999999999</v>
      </c>
      <c r="E7896" s="5">
        <f>IF($F$2=0," - ",Tabla1[[#This Row],[Base para Mejor precio]]*(1-$F$2))</f>
        <v>152.94113099999998</v>
      </c>
      <c r="F7896" s="4" t="s">
        <v>6</v>
      </c>
      <c r="G7896" s="16" t="s">
        <v>6131</v>
      </c>
      <c r="H7896" s="5">
        <f>IFERROR(IF($F$3=0,"-",Tabla1[[#This Row],[Precio de Cliente neto]]*(1+$F$3)),"-")</f>
        <v>254.90188499999999</v>
      </c>
      <c r="I7896" s="5">
        <v>242.7637</v>
      </c>
      <c r="J7896" s="5">
        <v>218.48732999999999</v>
      </c>
      <c r="K7896" s="26">
        <v>0.21</v>
      </c>
    </row>
    <row r="7897" spans="1:11">
      <c r="A7897" s="4">
        <v>72477</v>
      </c>
      <c r="B7897" t="s">
        <v>5315</v>
      </c>
      <c r="C7897" s="5">
        <f>IF($F$2=0," - ",Tabla1[[#This Row],[Base Precio de Lista neto]])</f>
        <v>343.45409999999998</v>
      </c>
      <c r="D7897" s="5">
        <f>IF($F$2=0," - ",Tabla1[[#This Row],[Base Precio de Lista neto]]*(1-$F$2))</f>
        <v>240.41786999999997</v>
      </c>
      <c r="E7897" s="5">
        <f>IF($F$2=0," - ",Tabla1[[#This Row],[Base para Mejor precio]]*(1-$F$2))</f>
        <v>216.37608299999999</v>
      </c>
      <c r="F7897" s="4" t="s">
        <v>6</v>
      </c>
      <c r="G7897" s="16" t="s">
        <v>6131</v>
      </c>
      <c r="H7897" s="5">
        <f>IFERROR(IF($F$3=0,"-",Tabla1[[#This Row],[Precio de Cliente neto]]*(1+$F$3)),"-")</f>
        <v>360.62680499999993</v>
      </c>
      <c r="I7897" s="5">
        <v>343.45409999999998</v>
      </c>
      <c r="J7897" s="5">
        <v>309.10869000000002</v>
      </c>
      <c r="K7897" s="26">
        <v>0.21</v>
      </c>
    </row>
    <row r="7898" spans="1:11">
      <c r="A7898" s="4">
        <v>72478</v>
      </c>
      <c r="B7898" t="s">
        <v>5316</v>
      </c>
      <c r="C7898" s="5">
        <f>IF($F$2=0," - ",Tabla1[[#This Row],[Base Precio de Lista neto]])</f>
        <v>416.81209999999999</v>
      </c>
      <c r="D7898" s="5">
        <f>IF($F$2=0," - ",Tabla1[[#This Row],[Base Precio de Lista neto]]*(1-$F$2))</f>
        <v>291.76846999999998</v>
      </c>
      <c r="E7898" s="5">
        <f>IF($F$2=0," - ",Tabla1[[#This Row],[Base para Mejor precio]]*(1-$F$2))</f>
        <v>262.59162300000003</v>
      </c>
      <c r="F7898" s="4" t="s">
        <v>6</v>
      </c>
      <c r="G7898" s="16" t="s">
        <v>6131</v>
      </c>
      <c r="H7898" s="5">
        <f>IFERROR(IF($F$3=0,"-",Tabla1[[#This Row],[Precio de Cliente neto]]*(1+$F$3)),"-")</f>
        <v>437.65270499999997</v>
      </c>
      <c r="I7898" s="5">
        <v>416.81209999999999</v>
      </c>
      <c r="J7898" s="5">
        <v>375.13089000000002</v>
      </c>
      <c r="K7898" s="26">
        <v>0.21</v>
      </c>
    </row>
    <row r="7899" spans="1:11">
      <c r="A7899" s="4">
        <v>72479</v>
      </c>
      <c r="B7899" t="s">
        <v>5317</v>
      </c>
      <c r="C7899" s="5">
        <f>IF($F$2=0," - ",Tabla1[[#This Row],[Base Precio de Lista neto]])</f>
        <v>318.71480000000003</v>
      </c>
      <c r="D7899" s="5">
        <f>IF($F$2=0," - ",Tabla1[[#This Row],[Base Precio de Lista neto]]*(1-$F$2))</f>
        <v>223.10035999999999</v>
      </c>
      <c r="E7899" s="5">
        <f>IF($F$2=0," - ",Tabla1[[#This Row],[Base para Mejor precio]]*(1-$F$2))</f>
        <v>200.790324</v>
      </c>
      <c r="F7899" s="4" t="s">
        <v>6</v>
      </c>
      <c r="G7899" s="16" t="s">
        <v>6131</v>
      </c>
      <c r="H7899" s="5">
        <f>IFERROR(IF($F$3=0,"-",Tabla1[[#This Row],[Precio de Cliente neto]]*(1+$F$3)),"-")</f>
        <v>334.65053999999998</v>
      </c>
      <c r="I7899" s="5">
        <v>318.71480000000003</v>
      </c>
      <c r="J7899" s="5">
        <v>286.84332000000001</v>
      </c>
      <c r="K7899" s="26">
        <v>0.21</v>
      </c>
    </row>
    <row r="7900" spans="1:11">
      <c r="A7900" s="4">
        <v>72480</v>
      </c>
      <c r="B7900" t="s">
        <v>5318</v>
      </c>
      <c r="C7900" s="5">
        <f>IF($F$2=0," - ",Tabla1[[#This Row],[Base Precio de Lista neto]])</f>
        <v>426.90390000000002</v>
      </c>
      <c r="D7900" s="5">
        <f>IF($F$2=0," - ",Tabla1[[#This Row],[Base Precio de Lista neto]]*(1-$F$2))</f>
        <v>298.83272999999997</v>
      </c>
      <c r="E7900" s="5">
        <f>IF($F$2=0," - ",Tabla1[[#This Row],[Base para Mejor precio]]*(1-$F$2))</f>
        <v>268.949457</v>
      </c>
      <c r="F7900" s="4" t="s">
        <v>6</v>
      </c>
      <c r="G7900" s="16" t="s">
        <v>6131</v>
      </c>
      <c r="H7900" s="5">
        <f>IFERROR(IF($F$3=0,"-",Tabla1[[#This Row],[Precio de Cliente neto]]*(1+$F$3)),"-")</f>
        <v>448.24909499999995</v>
      </c>
      <c r="I7900" s="5">
        <v>426.90390000000002</v>
      </c>
      <c r="J7900" s="5">
        <v>384.21350999999999</v>
      </c>
      <c r="K7900" s="26">
        <v>0.21</v>
      </c>
    </row>
    <row r="7901" spans="1:11">
      <c r="A7901" s="4">
        <v>72481</v>
      </c>
      <c r="B7901" t="s">
        <v>5319</v>
      </c>
      <c r="C7901" s="5">
        <f>IF($F$2=0," - ",Tabla1[[#This Row],[Base Precio de Lista neto]])</f>
        <v>672.27800000000002</v>
      </c>
      <c r="D7901" s="5">
        <f>IF($F$2=0," - ",Tabla1[[#This Row],[Base Precio de Lista neto]]*(1-$F$2))</f>
        <v>470.59459999999996</v>
      </c>
      <c r="E7901" s="5">
        <f>IF($F$2=0," - ",Tabla1[[#This Row],[Base para Mejor precio]]*(1-$F$2))</f>
        <v>423.53514000000001</v>
      </c>
      <c r="F7901" s="4" t="s">
        <v>6</v>
      </c>
      <c r="G7901" s="16" t="s">
        <v>6131</v>
      </c>
      <c r="H7901" s="5">
        <f>IFERROR(IF($F$3=0,"-",Tabla1[[#This Row],[Precio de Cliente neto]]*(1+$F$3)),"-")</f>
        <v>705.89189999999996</v>
      </c>
      <c r="I7901" s="5">
        <v>672.27800000000002</v>
      </c>
      <c r="J7901" s="5">
        <v>605.05020000000002</v>
      </c>
      <c r="K7901" s="26">
        <v>0.21</v>
      </c>
    </row>
    <row r="7902" spans="1:11">
      <c r="A7902" s="4">
        <v>72482</v>
      </c>
      <c r="B7902" t="s">
        <v>5320</v>
      </c>
      <c r="C7902" s="5">
        <f>IF($F$2=0," - ",Tabla1[[#This Row],[Base Precio de Lista neto]])</f>
        <v>210.85900000000001</v>
      </c>
      <c r="D7902" s="5">
        <f>IF($F$2=0," - ",Tabla1[[#This Row],[Base Precio de Lista neto]]*(1-$F$2))</f>
        <v>147.60130000000001</v>
      </c>
      <c r="E7902" s="5">
        <f>IF($F$2=0," - ",Tabla1[[#This Row],[Base para Mejor precio]]*(1-$F$2))</f>
        <v>132.84117000000001</v>
      </c>
      <c r="F7902" s="4" t="s">
        <v>6</v>
      </c>
      <c r="G7902" s="16" t="s">
        <v>6131</v>
      </c>
      <c r="H7902" s="5">
        <f>IFERROR(IF($F$3=0,"-",Tabla1[[#This Row],[Precio de Cliente neto]]*(1+$F$3)),"-")</f>
        <v>221.40195</v>
      </c>
      <c r="I7902" s="5">
        <v>210.85900000000001</v>
      </c>
      <c r="J7902" s="5">
        <v>189.7731</v>
      </c>
      <c r="K7902" s="26">
        <v>0.21</v>
      </c>
    </row>
    <row r="7903" spans="1:11">
      <c r="A7903" s="4">
        <v>72483</v>
      </c>
      <c r="B7903" t="s">
        <v>5321</v>
      </c>
      <c r="C7903" s="5">
        <f>IF($F$2=0," - ",Tabla1[[#This Row],[Base Precio de Lista neto]])</f>
        <v>210.85900000000001</v>
      </c>
      <c r="D7903" s="5">
        <f>IF($F$2=0," - ",Tabla1[[#This Row],[Base Precio de Lista neto]]*(1-$F$2))</f>
        <v>147.60130000000001</v>
      </c>
      <c r="E7903" s="5">
        <f>IF($F$2=0," - ",Tabla1[[#This Row],[Base para Mejor precio]]*(1-$F$2))</f>
        <v>132.84117000000001</v>
      </c>
      <c r="F7903" s="4" t="s">
        <v>6</v>
      </c>
      <c r="G7903" s="16" t="s">
        <v>6131</v>
      </c>
      <c r="H7903" s="5">
        <f>IFERROR(IF($F$3=0,"-",Tabla1[[#This Row],[Precio de Cliente neto]]*(1+$F$3)),"-")</f>
        <v>221.40195</v>
      </c>
      <c r="I7903" s="5">
        <v>210.85900000000001</v>
      </c>
      <c r="J7903" s="5">
        <v>189.7731</v>
      </c>
      <c r="K7903" s="26">
        <v>0.21</v>
      </c>
    </row>
    <row r="7904" spans="1:11">
      <c r="A7904" s="4">
        <v>72484</v>
      </c>
      <c r="B7904" t="s">
        <v>5322</v>
      </c>
      <c r="C7904" s="5">
        <f>IF($F$2=0," - ",Tabla1[[#This Row],[Base Precio de Lista neto]])</f>
        <v>233.63560000000001</v>
      </c>
      <c r="D7904" s="5">
        <f>IF($F$2=0," - ",Tabla1[[#This Row],[Base Precio de Lista neto]]*(1-$F$2))</f>
        <v>163.54491999999999</v>
      </c>
      <c r="E7904" s="5">
        <f>IF($F$2=0," - ",Tabla1[[#This Row],[Base para Mejor precio]]*(1-$F$2))</f>
        <v>147.190428</v>
      </c>
      <c r="F7904" s="4" t="s">
        <v>6</v>
      </c>
      <c r="G7904" s="16" t="s">
        <v>6131</v>
      </c>
      <c r="H7904" s="5">
        <f>IFERROR(IF($F$3=0,"-",Tabla1[[#This Row],[Precio de Cliente neto]]*(1+$F$3)),"-")</f>
        <v>245.31737999999999</v>
      </c>
      <c r="I7904" s="5">
        <v>233.63560000000001</v>
      </c>
      <c r="J7904" s="5">
        <v>210.27204</v>
      </c>
      <c r="K7904" s="26">
        <v>0.21</v>
      </c>
    </row>
    <row r="7905" spans="1:11">
      <c r="A7905" s="4">
        <v>72485</v>
      </c>
      <c r="B7905" t="s">
        <v>5323</v>
      </c>
      <c r="C7905" s="5">
        <f>IF($F$2=0," - ",Tabla1[[#This Row],[Base Precio de Lista neto]])</f>
        <v>233.63560000000001</v>
      </c>
      <c r="D7905" s="5">
        <f>IF($F$2=0," - ",Tabla1[[#This Row],[Base Precio de Lista neto]]*(1-$F$2))</f>
        <v>163.54491999999999</v>
      </c>
      <c r="E7905" s="5">
        <f>IF($F$2=0," - ",Tabla1[[#This Row],[Base para Mejor precio]]*(1-$F$2))</f>
        <v>147.190428</v>
      </c>
      <c r="F7905" s="4" t="s">
        <v>6</v>
      </c>
      <c r="G7905" s="16" t="s">
        <v>6131</v>
      </c>
      <c r="H7905" s="5">
        <f>IFERROR(IF($F$3=0,"-",Tabla1[[#This Row],[Precio de Cliente neto]]*(1+$F$3)),"-")</f>
        <v>245.31737999999999</v>
      </c>
      <c r="I7905" s="5">
        <v>233.63560000000001</v>
      </c>
      <c r="J7905" s="5">
        <v>210.27204</v>
      </c>
      <c r="K7905" s="26">
        <v>0.21</v>
      </c>
    </row>
    <row r="7906" spans="1:11">
      <c r="A7906" s="4">
        <v>72486</v>
      </c>
      <c r="B7906" t="s">
        <v>5324</v>
      </c>
      <c r="C7906" s="5">
        <f>IF($F$2=0," - ",Tabla1[[#This Row],[Base Precio de Lista neto]])</f>
        <v>233.63560000000001</v>
      </c>
      <c r="D7906" s="5">
        <f>IF($F$2=0," - ",Tabla1[[#This Row],[Base Precio de Lista neto]]*(1-$F$2))</f>
        <v>163.54491999999999</v>
      </c>
      <c r="E7906" s="5">
        <f>IF($F$2=0," - ",Tabla1[[#This Row],[Base para Mejor precio]]*(1-$F$2))</f>
        <v>147.190428</v>
      </c>
      <c r="F7906" s="4" t="s">
        <v>6</v>
      </c>
      <c r="G7906" s="16" t="s">
        <v>6131</v>
      </c>
      <c r="H7906" s="5">
        <f>IFERROR(IF($F$3=0,"-",Tabla1[[#This Row],[Precio de Cliente neto]]*(1+$F$3)),"-")</f>
        <v>245.31737999999999</v>
      </c>
      <c r="I7906" s="5">
        <v>233.63560000000001</v>
      </c>
      <c r="J7906" s="5">
        <v>210.27204</v>
      </c>
      <c r="K7906" s="26">
        <v>0.21</v>
      </c>
    </row>
    <row r="7907" spans="1:11">
      <c r="A7907" s="4">
        <v>72487</v>
      </c>
      <c r="B7907" t="s">
        <v>5325</v>
      </c>
      <c r="C7907" s="5">
        <f>IF($F$2=0," - ",Tabla1[[#This Row],[Base Precio de Lista neto]])</f>
        <v>277.22649999999999</v>
      </c>
      <c r="D7907" s="5">
        <f>IF($F$2=0," - ",Tabla1[[#This Row],[Base Precio de Lista neto]]*(1-$F$2))</f>
        <v>194.05854999999997</v>
      </c>
      <c r="E7907" s="5">
        <f>IF($F$2=0," - ",Tabla1[[#This Row],[Base para Mejor precio]]*(1-$F$2))</f>
        <v>174.65269499999999</v>
      </c>
      <c r="F7907" s="4" t="s">
        <v>6</v>
      </c>
      <c r="G7907" s="16" t="s">
        <v>6131</v>
      </c>
      <c r="H7907" s="5">
        <f>IFERROR(IF($F$3=0,"-",Tabla1[[#This Row],[Precio de Cliente neto]]*(1+$F$3)),"-")</f>
        <v>291.08782499999995</v>
      </c>
      <c r="I7907" s="5">
        <v>277.22649999999999</v>
      </c>
      <c r="J7907" s="5">
        <v>249.50385</v>
      </c>
      <c r="K7907" s="26">
        <v>0.21</v>
      </c>
    </row>
    <row r="7908" spans="1:11">
      <c r="A7908" s="4">
        <v>72488</v>
      </c>
      <c r="B7908" t="s">
        <v>5326</v>
      </c>
      <c r="C7908" s="5">
        <f>IF($F$2=0," - ",Tabla1[[#This Row],[Base Precio de Lista neto]])</f>
        <v>277.22649999999999</v>
      </c>
      <c r="D7908" s="5">
        <f>IF($F$2=0," - ",Tabla1[[#This Row],[Base Precio de Lista neto]]*(1-$F$2))</f>
        <v>194.05854999999997</v>
      </c>
      <c r="E7908" s="5">
        <f>IF($F$2=0," - ",Tabla1[[#This Row],[Base para Mejor precio]]*(1-$F$2))</f>
        <v>174.65269499999999</v>
      </c>
      <c r="F7908" s="4" t="s">
        <v>6</v>
      </c>
      <c r="G7908" s="16" t="s">
        <v>6131</v>
      </c>
      <c r="H7908" s="5">
        <f>IFERROR(IF($F$3=0,"-",Tabla1[[#This Row],[Precio de Cliente neto]]*(1+$F$3)),"-")</f>
        <v>291.08782499999995</v>
      </c>
      <c r="I7908" s="5">
        <v>277.22649999999999</v>
      </c>
      <c r="J7908" s="5">
        <v>249.50385</v>
      </c>
      <c r="K7908" s="26">
        <v>0.21</v>
      </c>
    </row>
    <row r="7909" spans="1:11">
      <c r="A7909" s="4">
        <v>72489</v>
      </c>
      <c r="B7909" t="s">
        <v>5327</v>
      </c>
      <c r="C7909" s="5">
        <f>IF($F$2=0," - ",Tabla1[[#This Row],[Base Precio de Lista neto]])</f>
        <v>289.38589999999999</v>
      </c>
      <c r="D7909" s="5">
        <f>IF($F$2=0," - ",Tabla1[[#This Row],[Base Precio de Lista neto]]*(1-$F$2))</f>
        <v>202.57012999999998</v>
      </c>
      <c r="E7909" s="5">
        <f>IF($F$2=0," - ",Tabla1[[#This Row],[Base para Mejor precio]]*(1-$F$2))</f>
        <v>182.31311700000001</v>
      </c>
      <c r="F7909" s="4" t="s">
        <v>6</v>
      </c>
      <c r="G7909" s="16" t="s">
        <v>6131</v>
      </c>
      <c r="H7909" s="5">
        <f>IFERROR(IF($F$3=0,"-",Tabla1[[#This Row],[Precio de Cliente neto]]*(1+$F$3)),"-")</f>
        <v>303.85519499999998</v>
      </c>
      <c r="I7909" s="5">
        <v>289.38589999999999</v>
      </c>
      <c r="J7909" s="5">
        <v>260.44731000000002</v>
      </c>
      <c r="K7909" s="26">
        <v>0.21</v>
      </c>
    </row>
    <row r="7910" spans="1:11">
      <c r="A7910" s="4">
        <v>72490</v>
      </c>
      <c r="B7910" t="s">
        <v>5328</v>
      </c>
      <c r="C7910" s="5">
        <f>IF($F$2=0," - ",Tabla1[[#This Row],[Base Precio de Lista neto]])</f>
        <v>289.38589999999999</v>
      </c>
      <c r="D7910" s="5">
        <f>IF($F$2=0," - ",Tabla1[[#This Row],[Base Precio de Lista neto]]*(1-$F$2))</f>
        <v>202.57012999999998</v>
      </c>
      <c r="E7910" s="5">
        <f>IF($F$2=0," - ",Tabla1[[#This Row],[Base para Mejor precio]]*(1-$F$2))</f>
        <v>182.31311700000001</v>
      </c>
      <c r="F7910" s="4" t="s">
        <v>6</v>
      </c>
      <c r="G7910" s="16" t="s">
        <v>6131</v>
      </c>
      <c r="H7910" s="5">
        <f>IFERROR(IF($F$3=0,"-",Tabla1[[#This Row],[Precio de Cliente neto]]*(1+$F$3)),"-")</f>
        <v>303.85519499999998</v>
      </c>
      <c r="I7910" s="5">
        <v>289.38589999999999</v>
      </c>
      <c r="J7910" s="5">
        <v>260.44731000000002</v>
      </c>
      <c r="K7910" s="26">
        <v>0.21</v>
      </c>
    </row>
    <row r="7911" spans="1:11">
      <c r="A7911" s="4">
        <v>72491</v>
      </c>
      <c r="B7911" t="s">
        <v>5329</v>
      </c>
      <c r="C7911" s="5">
        <f>IF($F$2=0," - ",Tabla1[[#This Row],[Base Precio de Lista neto]])</f>
        <v>197.08260000000001</v>
      </c>
      <c r="D7911" s="5">
        <f>IF($F$2=0," - ",Tabla1[[#This Row],[Base Precio de Lista neto]]*(1-$F$2))</f>
        <v>137.95782</v>
      </c>
      <c r="E7911" s="5">
        <f>IF($F$2=0," - ",Tabla1[[#This Row],[Base para Mejor precio]]*(1-$F$2))</f>
        <v>124.16203799999998</v>
      </c>
      <c r="F7911" s="4" t="s">
        <v>6</v>
      </c>
      <c r="G7911" s="16" t="s">
        <v>6131</v>
      </c>
      <c r="H7911" s="5">
        <f>IFERROR(IF($F$3=0,"-",Tabla1[[#This Row],[Precio de Cliente neto]]*(1+$F$3)),"-")</f>
        <v>206.93673000000001</v>
      </c>
      <c r="I7911" s="5">
        <v>197.08260000000001</v>
      </c>
      <c r="J7911" s="5">
        <v>177.37433999999999</v>
      </c>
      <c r="K7911" s="26">
        <v>0.21</v>
      </c>
    </row>
    <row r="7912" spans="1:11">
      <c r="A7912" s="4">
        <v>72492</v>
      </c>
      <c r="B7912" t="s">
        <v>5330</v>
      </c>
      <c r="C7912" s="5">
        <f>IF($F$2=0," - ",Tabla1[[#This Row],[Base Precio de Lista neto]])</f>
        <v>221.44370000000001</v>
      </c>
      <c r="D7912" s="5">
        <f>IF($F$2=0," - ",Tabla1[[#This Row],[Base Precio de Lista neto]]*(1-$F$2))</f>
        <v>155.01059000000001</v>
      </c>
      <c r="E7912" s="5">
        <f>IF($F$2=0," - ",Tabla1[[#This Row],[Base para Mejor precio]]*(1-$F$2))</f>
        <v>139.50953099999998</v>
      </c>
      <c r="F7912" s="4" t="s">
        <v>6</v>
      </c>
      <c r="G7912" s="16" t="s">
        <v>6131</v>
      </c>
      <c r="H7912" s="5">
        <f>IFERROR(IF($F$3=0,"-",Tabla1[[#This Row],[Precio de Cliente neto]]*(1+$F$3)),"-")</f>
        <v>232.51588500000003</v>
      </c>
      <c r="I7912" s="5">
        <v>221.44370000000001</v>
      </c>
      <c r="J7912" s="5">
        <v>199.29933</v>
      </c>
      <c r="K7912" s="26">
        <v>0.21</v>
      </c>
    </row>
    <row r="7913" spans="1:11">
      <c r="A7913" s="4">
        <v>72493</v>
      </c>
      <c r="B7913" t="s">
        <v>5331</v>
      </c>
      <c r="C7913" s="5">
        <f>IF($F$2=0," - ",Tabla1[[#This Row],[Base Precio de Lista neto]])</f>
        <v>278.27080000000001</v>
      </c>
      <c r="D7913" s="5">
        <f>IF($F$2=0," - ",Tabla1[[#This Row],[Base Precio de Lista neto]]*(1-$F$2))</f>
        <v>194.78955999999999</v>
      </c>
      <c r="E7913" s="5">
        <f>IF($F$2=0," - ",Tabla1[[#This Row],[Base para Mejor precio]]*(1-$F$2))</f>
        <v>175.31060400000001</v>
      </c>
      <c r="F7913" s="4" t="s">
        <v>6</v>
      </c>
      <c r="G7913" s="16" t="s">
        <v>6131</v>
      </c>
      <c r="H7913" s="5">
        <f>IFERROR(IF($F$3=0,"-",Tabla1[[#This Row],[Precio de Cliente neto]]*(1+$F$3)),"-")</f>
        <v>292.18434000000002</v>
      </c>
      <c r="I7913" s="5">
        <v>278.27080000000001</v>
      </c>
      <c r="J7913" s="5">
        <v>250.44372000000001</v>
      </c>
      <c r="K7913" s="26">
        <v>0.21</v>
      </c>
    </row>
    <row r="7914" spans="1:11">
      <c r="A7914" s="4">
        <v>72494</v>
      </c>
      <c r="B7914" t="s">
        <v>5332</v>
      </c>
      <c r="C7914" s="5">
        <f>IF($F$2=0," - ",Tabla1[[#This Row],[Base Precio de Lista neto]])</f>
        <v>404.19760000000002</v>
      </c>
      <c r="D7914" s="5">
        <f>IF($F$2=0," - ",Tabla1[[#This Row],[Base Precio de Lista neto]]*(1-$F$2))</f>
        <v>282.93831999999998</v>
      </c>
      <c r="E7914" s="5">
        <f>IF($F$2=0," - ",Tabla1[[#This Row],[Base para Mejor precio]]*(1-$F$2))</f>
        <v>254.644488</v>
      </c>
      <c r="F7914" s="4" t="s">
        <v>6</v>
      </c>
      <c r="G7914" s="16" t="s">
        <v>6131</v>
      </c>
      <c r="H7914" s="5">
        <f>IFERROR(IF($F$3=0,"-",Tabla1[[#This Row],[Precio de Cliente neto]]*(1+$F$3)),"-")</f>
        <v>424.40747999999996</v>
      </c>
      <c r="I7914" s="5">
        <v>404.19760000000002</v>
      </c>
      <c r="J7914" s="5">
        <v>363.77784000000003</v>
      </c>
      <c r="K7914" s="26">
        <v>0.21</v>
      </c>
    </row>
    <row r="7915" spans="1:11">
      <c r="A7915" s="4">
        <v>72495</v>
      </c>
      <c r="B7915" t="s">
        <v>5333</v>
      </c>
      <c r="C7915" s="5">
        <f>IF($F$2=0," - ",Tabla1[[#This Row],[Base Precio de Lista neto]])</f>
        <v>474.29689999999999</v>
      </c>
      <c r="D7915" s="5">
        <f>IF($F$2=0," - ",Tabla1[[#This Row],[Base Precio de Lista neto]]*(1-$F$2))</f>
        <v>332.00782999999996</v>
      </c>
      <c r="E7915" s="5">
        <f>IF($F$2=0," - ",Tabla1[[#This Row],[Base para Mejor precio]]*(1-$F$2))</f>
        <v>298.80704699999995</v>
      </c>
      <c r="F7915" s="4" t="s">
        <v>6</v>
      </c>
      <c r="G7915" s="16" t="s">
        <v>6131</v>
      </c>
      <c r="H7915" s="5">
        <f>IFERROR(IF($F$3=0,"-",Tabla1[[#This Row],[Precio de Cliente neto]]*(1+$F$3)),"-")</f>
        <v>498.01174499999991</v>
      </c>
      <c r="I7915" s="5">
        <v>474.29689999999999</v>
      </c>
      <c r="J7915" s="5">
        <v>426.86721</v>
      </c>
      <c r="K7915" s="26">
        <v>0.21</v>
      </c>
    </row>
    <row r="7916" spans="1:11">
      <c r="A7916" s="4">
        <v>72496</v>
      </c>
      <c r="B7916" t="s">
        <v>5334</v>
      </c>
      <c r="C7916" s="5">
        <f>IF($F$2=0," - ",Tabla1[[#This Row],[Base Precio de Lista neto]])</f>
        <v>474.29689999999999</v>
      </c>
      <c r="D7916" s="5">
        <f>IF($F$2=0," - ",Tabla1[[#This Row],[Base Precio de Lista neto]]*(1-$F$2))</f>
        <v>332.00782999999996</v>
      </c>
      <c r="E7916" s="5">
        <f>IF($F$2=0," - ",Tabla1[[#This Row],[Base para Mejor precio]]*(1-$F$2))</f>
        <v>298.80704699999995</v>
      </c>
      <c r="F7916" s="4" t="s">
        <v>6</v>
      </c>
      <c r="G7916" s="16" t="s">
        <v>6131</v>
      </c>
      <c r="H7916" s="5">
        <f>IFERROR(IF($F$3=0,"-",Tabla1[[#This Row],[Precio de Cliente neto]]*(1+$F$3)),"-")</f>
        <v>498.01174499999991</v>
      </c>
      <c r="I7916" s="5">
        <v>474.29689999999999</v>
      </c>
      <c r="J7916" s="5">
        <v>426.86721</v>
      </c>
      <c r="K7916" s="26">
        <v>0.21</v>
      </c>
    </row>
    <row r="7917" spans="1:11">
      <c r="A7917" s="4">
        <v>72497</v>
      </c>
      <c r="B7917" t="s">
        <v>5335</v>
      </c>
      <c r="C7917" s="5">
        <f>IF($F$2=0," - ",Tabla1[[#This Row],[Base Precio de Lista neto]])</f>
        <v>592.47239999999999</v>
      </c>
      <c r="D7917" s="5">
        <f>IF($F$2=0," - ",Tabla1[[#This Row],[Base Precio de Lista neto]]*(1-$F$2))</f>
        <v>414.73067999999995</v>
      </c>
      <c r="E7917" s="5">
        <f>IF($F$2=0," - ",Tabla1[[#This Row],[Base para Mejor precio]]*(1-$F$2))</f>
        <v>373.25761199999994</v>
      </c>
      <c r="F7917" s="4" t="s">
        <v>6</v>
      </c>
      <c r="G7917" s="16" t="s">
        <v>6131</v>
      </c>
      <c r="H7917" s="5">
        <f>IFERROR(IF($F$3=0,"-",Tabla1[[#This Row],[Precio de Cliente neto]]*(1+$F$3)),"-")</f>
        <v>622.09601999999995</v>
      </c>
      <c r="I7917" s="5">
        <v>592.47239999999999</v>
      </c>
      <c r="J7917" s="5">
        <v>533.22515999999996</v>
      </c>
      <c r="K7917" s="26">
        <v>0.21</v>
      </c>
    </row>
    <row r="7918" spans="1:11">
      <c r="A7918" s="4">
        <v>72498</v>
      </c>
      <c r="B7918" t="s">
        <v>5336</v>
      </c>
      <c r="C7918" s="5">
        <f>IF($F$2=0," - ",Tabla1[[#This Row],[Base Precio de Lista neto]])</f>
        <v>592.47209999999995</v>
      </c>
      <c r="D7918" s="5">
        <f>IF($F$2=0," - ",Tabla1[[#This Row],[Base Precio de Lista neto]]*(1-$F$2))</f>
        <v>414.73046999999997</v>
      </c>
      <c r="E7918" s="5">
        <f>IF($F$2=0," - ",Tabla1[[#This Row],[Base para Mejor precio]]*(1-$F$2))</f>
        <v>373.25742299999996</v>
      </c>
      <c r="F7918" s="4" t="s">
        <v>6</v>
      </c>
      <c r="G7918" s="16" t="s">
        <v>6131</v>
      </c>
      <c r="H7918" s="5">
        <f>IFERROR(IF($F$3=0,"-",Tabla1[[#This Row],[Precio de Cliente neto]]*(1+$F$3)),"-")</f>
        <v>622.09570499999995</v>
      </c>
      <c r="I7918" s="5">
        <v>592.47209999999995</v>
      </c>
      <c r="J7918" s="5">
        <v>533.22488999999996</v>
      </c>
      <c r="K7918" s="26">
        <v>0.21</v>
      </c>
    </row>
    <row r="7919" spans="1:11">
      <c r="A7919" s="4">
        <v>72499</v>
      </c>
      <c r="B7919" t="s">
        <v>5337</v>
      </c>
      <c r="C7919" s="5">
        <f>IF($F$2=0," - ",Tabla1[[#This Row],[Base Precio de Lista neto]])</f>
        <v>592.47239999999999</v>
      </c>
      <c r="D7919" s="5">
        <f>IF($F$2=0," - ",Tabla1[[#This Row],[Base Precio de Lista neto]]*(1-$F$2))</f>
        <v>414.73067999999995</v>
      </c>
      <c r="E7919" s="5">
        <f>IF($F$2=0," - ",Tabla1[[#This Row],[Base para Mejor precio]]*(1-$F$2))</f>
        <v>373.25761199999994</v>
      </c>
      <c r="F7919" s="4" t="s">
        <v>6</v>
      </c>
      <c r="G7919" s="16" t="s">
        <v>6131</v>
      </c>
      <c r="H7919" s="5">
        <f>IFERROR(IF($F$3=0,"-",Tabla1[[#This Row],[Precio de Cliente neto]]*(1+$F$3)),"-")</f>
        <v>622.09601999999995</v>
      </c>
      <c r="I7919" s="5">
        <v>592.47239999999999</v>
      </c>
      <c r="J7919" s="5">
        <v>533.22515999999996</v>
      </c>
      <c r="K7919" s="26">
        <v>0.21</v>
      </c>
    </row>
    <row r="7920" spans="1:11">
      <c r="A7920" s="4">
        <v>72500</v>
      </c>
      <c r="B7920" t="s">
        <v>5338</v>
      </c>
      <c r="C7920" s="5">
        <f>IF($F$2=0," - ",Tabla1[[#This Row],[Base Precio de Lista neto]])</f>
        <v>360.22070000000002</v>
      </c>
      <c r="D7920" s="5">
        <f>IF($F$2=0," - ",Tabla1[[#This Row],[Base Precio de Lista neto]]*(1-$F$2))</f>
        <v>252.15449000000001</v>
      </c>
      <c r="E7920" s="5">
        <f>IF($F$2=0," - ",Tabla1[[#This Row],[Base para Mejor precio]]*(1-$F$2))</f>
        <v>226.93904099999997</v>
      </c>
      <c r="F7920" s="4" t="s">
        <v>6</v>
      </c>
      <c r="G7920" s="16" t="s">
        <v>6131</v>
      </c>
      <c r="H7920" s="5">
        <f>IFERROR(IF($F$3=0,"-",Tabla1[[#This Row],[Precio de Cliente neto]]*(1+$F$3)),"-")</f>
        <v>378.23173500000001</v>
      </c>
      <c r="I7920" s="5">
        <v>360.22070000000002</v>
      </c>
      <c r="J7920" s="5">
        <v>324.19862999999998</v>
      </c>
      <c r="K7920" s="26">
        <v>0.21</v>
      </c>
    </row>
    <row r="7921" spans="1:11">
      <c r="A7921" s="4">
        <v>72501</v>
      </c>
      <c r="B7921" t="s">
        <v>5339</v>
      </c>
      <c r="C7921" s="5">
        <f>IF($F$2=0," - ",Tabla1[[#This Row],[Base Precio de Lista neto]])</f>
        <v>402.41019999999997</v>
      </c>
      <c r="D7921" s="5">
        <f>IF($F$2=0," - ",Tabla1[[#This Row],[Base Precio de Lista neto]]*(1-$F$2))</f>
        <v>281.68713999999994</v>
      </c>
      <c r="E7921" s="5">
        <f>IF($F$2=0," - ",Tabla1[[#This Row],[Base para Mejor precio]]*(1-$F$2))</f>
        <v>253.51842599999998</v>
      </c>
      <c r="F7921" s="4" t="s">
        <v>6</v>
      </c>
      <c r="G7921" s="16" t="s">
        <v>6131</v>
      </c>
      <c r="H7921" s="5">
        <f>IFERROR(IF($F$3=0,"-",Tabla1[[#This Row],[Precio de Cliente neto]]*(1+$F$3)),"-")</f>
        <v>422.53070999999989</v>
      </c>
      <c r="I7921" s="5">
        <v>402.41019999999997</v>
      </c>
      <c r="J7921" s="5">
        <v>362.16917999999998</v>
      </c>
      <c r="K7921" s="26">
        <v>0.21</v>
      </c>
    </row>
    <row r="7922" spans="1:11">
      <c r="A7922" s="4">
        <v>72502</v>
      </c>
      <c r="B7922" t="s">
        <v>5340</v>
      </c>
      <c r="C7922" s="5">
        <f>IF($F$2=0," - ",Tabla1[[#This Row],[Base Precio de Lista neto]])</f>
        <v>524.89589999999998</v>
      </c>
      <c r="D7922" s="5">
        <f>IF($F$2=0," - ",Tabla1[[#This Row],[Base Precio de Lista neto]]*(1-$F$2))</f>
        <v>367.42712999999998</v>
      </c>
      <c r="E7922" s="5">
        <f>IF($F$2=0," - ",Tabla1[[#This Row],[Base para Mejor precio]]*(1-$F$2))</f>
        <v>330.684417</v>
      </c>
      <c r="F7922" s="4" t="s">
        <v>6</v>
      </c>
      <c r="G7922" s="16" t="s">
        <v>6131</v>
      </c>
      <c r="H7922" s="5">
        <f>IFERROR(IF($F$3=0,"-",Tabla1[[#This Row],[Precio de Cliente neto]]*(1+$F$3)),"-")</f>
        <v>551.14069499999994</v>
      </c>
      <c r="I7922" s="5">
        <v>524.89589999999998</v>
      </c>
      <c r="J7922" s="5">
        <v>472.40631000000002</v>
      </c>
      <c r="K7922" s="26">
        <v>0.21</v>
      </c>
    </row>
    <row r="7923" spans="1:11">
      <c r="A7923" s="4">
        <v>72503</v>
      </c>
      <c r="B7923" t="s">
        <v>5341</v>
      </c>
      <c r="C7923" s="5">
        <f>IF($F$2=0," - ",Tabla1[[#This Row],[Base Precio de Lista neto]])</f>
        <v>401.6397</v>
      </c>
      <c r="D7923" s="5">
        <f>IF($F$2=0," - ",Tabla1[[#This Row],[Base Precio de Lista neto]]*(1-$F$2))</f>
        <v>281.14778999999999</v>
      </c>
      <c r="E7923" s="5">
        <f>IF($F$2=0," - ",Tabla1[[#This Row],[Base para Mejor precio]]*(1-$F$2))</f>
        <v>253.03301099999999</v>
      </c>
      <c r="F7923" s="4" t="s">
        <v>6</v>
      </c>
      <c r="G7923" s="16" t="s">
        <v>6131</v>
      </c>
      <c r="H7923" s="5">
        <f>IFERROR(IF($F$3=0,"-",Tabla1[[#This Row],[Precio de Cliente neto]]*(1+$F$3)),"-")</f>
        <v>421.72168499999998</v>
      </c>
      <c r="I7923" s="5">
        <v>401.6397</v>
      </c>
      <c r="J7923" s="5">
        <v>361.47573</v>
      </c>
      <c r="K7923" s="26">
        <v>0.21</v>
      </c>
    </row>
    <row r="7924" spans="1:11">
      <c r="A7924" s="4">
        <v>72504</v>
      </c>
      <c r="B7924" t="s">
        <v>5342</v>
      </c>
      <c r="C7924" s="5">
        <f>IF($F$2=0," - ",Tabla1[[#This Row],[Base Precio de Lista neto]])</f>
        <v>459.24700000000001</v>
      </c>
      <c r="D7924" s="5">
        <f>IF($F$2=0," - ",Tabla1[[#This Row],[Base Precio de Lista neto]]*(1-$F$2))</f>
        <v>321.47289999999998</v>
      </c>
      <c r="E7924" s="5">
        <f>IF($F$2=0," - ",Tabla1[[#This Row],[Base para Mejor precio]]*(1-$F$2))</f>
        <v>289.32560999999998</v>
      </c>
      <c r="F7924" s="4" t="s">
        <v>6</v>
      </c>
      <c r="G7924" s="16" t="s">
        <v>6131</v>
      </c>
      <c r="H7924" s="5">
        <f>IFERROR(IF($F$3=0,"-",Tabla1[[#This Row],[Precio de Cliente neto]]*(1+$F$3)),"-")</f>
        <v>482.20934999999997</v>
      </c>
      <c r="I7924" s="5">
        <v>459.24700000000001</v>
      </c>
      <c r="J7924" s="5">
        <v>413.32229999999998</v>
      </c>
      <c r="K7924" s="26">
        <v>0.21</v>
      </c>
    </row>
    <row r="7925" spans="1:11">
      <c r="A7925" s="4">
        <v>72505</v>
      </c>
      <c r="B7925" t="s">
        <v>5343</v>
      </c>
      <c r="C7925" s="5">
        <f>IF($F$2=0," - ",Tabla1[[#This Row],[Base Precio de Lista neto]])</f>
        <v>618.87580000000003</v>
      </c>
      <c r="D7925" s="5">
        <f>IF($F$2=0," - ",Tabla1[[#This Row],[Base Precio de Lista neto]]*(1-$F$2))</f>
        <v>433.21305999999998</v>
      </c>
      <c r="E7925" s="5">
        <f>IF($F$2=0," - ",Tabla1[[#This Row],[Base para Mejor precio]]*(1-$F$2))</f>
        <v>389.89175399999993</v>
      </c>
      <c r="F7925" s="4" t="s">
        <v>6</v>
      </c>
      <c r="G7925" s="16" t="s">
        <v>6131</v>
      </c>
      <c r="H7925" s="5">
        <f>IFERROR(IF($F$3=0,"-",Tabla1[[#This Row],[Precio de Cliente neto]]*(1+$F$3)),"-")</f>
        <v>649.81958999999995</v>
      </c>
      <c r="I7925" s="5">
        <v>618.87580000000003</v>
      </c>
      <c r="J7925" s="5">
        <v>556.98821999999996</v>
      </c>
      <c r="K7925" s="26">
        <v>0.21</v>
      </c>
    </row>
    <row r="7926" spans="1:11">
      <c r="A7926" s="4">
        <v>72506</v>
      </c>
      <c r="B7926" t="s">
        <v>5344</v>
      </c>
      <c r="C7926" s="5">
        <f>IF($F$2=0," - ",Tabla1[[#This Row],[Base Precio de Lista neto]])</f>
        <v>480.2715</v>
      </c>
      <c r="D7926" s="5">
        <f>IF($F$2=0," - ",Tabla1[[#This Row],[Base Precio de Lista neto]]*(1-$F$2))</f>
        <v>336.19004999999999</v>
      </c>
      <c r="E7926" s="5">
        <f>IF($F$2=0," - ",Tabla1[[#This Row],[Base para Mejor precio]]*(1-$F$2))</f>
        <v>302.57104499999997</v>
      </c>
      <c r="F7926" s="4" t="s">
        <v>6</v>
      </c>
      <c r="G7926" s="16" t="s">
        <v>6131</v>
      </c>
      <c r="H7926" s="5">
        <f>IFERROR(IF($F$3=0,"-",Tabla1[[#This Row],[Precio de Cliente neto]]*(1+$F$3)),"-")</f>
        <v>504.28507500000001</v>
      </c>
      <c r="I7926" s="5">
        <v>480.2715</v>
      </c>
      <c r="J7926" s="5">
        <v>432.24435</v>
      </c>
      <c r="K7926" s="26">
        <v>0.21</v>
      </c>
    </row>
    <row r="7927" spans="1:11">
      <c r="A7927" s="4">
        <v>72507</v>
      </c>
      <c r="B7927" t="s">
        <v>5345</v>
      </c>
      <c r="C7927" s="5">
        <f>IF($F$2=0," - ",Tabla1[[#This Row],[Base Precio de Lista neto]])</f>
        <v>539.45550000000003</v>
      </c>
      <c r="D7927" s="5">
        <f>IF($F$2=0," - ",Tabla1[[#This Row],[Base Precio de Lista neto]]*(1-$F$2))</f>
        <v>377.61885000000001</v>
      </c>
      <c r="E7927" s="5">
        <f>IF($F$2=0," - ",Tabla1[[#This Row],[Base para Mejor precio]]*(1-$F$2))</f>
        <v>339.856965</v>
      </c>
      <c r="F7927" s="4" t="s">
        <v>6</v>
      </c>
      <c r="G7927" s="16" t="s">
        <v>6131</v>
      </c>
      <c r="H7927" s="5">
        <f>IFERROR(IF($F$3=0,"-",Tabla1[[#This Row],[Precio de Cliente neto]]*(1+$F$3)),"-")</f>
        <v>566.42827499999999</v>
      </c>
      <c r="I7927" s="5">
        <v>539.45550000000003</v>
      </c>
      <c r="J7927" s="5">
        <v>485.50995</v>
      </c>
      <c r="K7927" s="26">
        <v>0.21</v>
      </c>
    </row>
    <row r="7928" spans="1:11">
      <c r="A7928" s="4">
        <v>72508</v>
      </c>
      <c r="B7928" t="s">
        <v>5346</v>
      </c>
      <c r="C7928" s="5">
        <f>IF($F$2=0," - ",Tabla1[[#This Row],[Base Precio de Lista neto]])</f>
        <v>744.37469999999996</v>
      </c>
      <c r="D7928" s="5">
        <f>IF($F$2=0," - ",Tabla1[[#This Row],[Base Precio de Lista neto]]*(1-$F$2))</f>
        <v>521.06228999999996</v>
      </c>
      <c r="E7928" s="5">
        <f>IF($F$2=0," - ",Tabla1[[#This Row],[Base para Mejor precio]]*(1-$F$2))</f>
        <v>468.95606099999998</v>
      </c>
      <c r="F7928" s="4" t="s">
        <v>6</v>
      </c>
      <c r="G7928" s="16" t="s">
        <v>6131</v>
      </c>
      <c r="H7928" s="5">
        <f>IFERROR(IF($F$3=0,"-",Tabla1[[#This Row],[Precio de Cliente neto]]*(1+$F$3)),"-")</f>
        <v>781.593435</v>
      </c>
      <c r="I7928" s="5">
        <v>744.37469999999996</v>
      </c>
      <c r="J7928" s="5">
        <v>669.93723</v>
      </c>
      <c r="K7928" s="26">
        <v>0.21</v>
      </c>
    </row>
    <row r="7929" spans="1:11">
      <c r="A7929" s="4">
        <v>78501</v>
      </c>
      <c r="B7929" t="s">
        <v>5347</v>
      </c>
      <c r="C7929" s="5">
        <f>IF($F$2=0," - ",Tabla1[[#This Row],[Base Precio de Lista neto]])</f>
        <v>414.46109999999999</v>
      </c>
      <c r="D7929" s="5">
        <f>IF($F$2=0," - ",Tabla1[[#This Row],[Base Precio de Lista neto]]*(1-$F$2))</f>
        <v>290.12276999999995</v>
      </c>
      <c r="E7929" s="5">
        <f>IF($F$2=0," - ",Tabla1[[#This Row],[Base para Mejor precio]]*(1-$F$2))</f>
        <v>261.11049300000002</v>
      </c>
      <c r="F7929" s="4" t="s">
        <v>6</v>
      </c>
      <c r="G7929" s="16" t="s">
        <v>6131</v>
      </c>
      <c r="H7929" s="5">
        <f>IFERROR(IF($F$3=0,"-",Tabla1[[#This Row],[Precio de Cliente neto]]*(1+$F$3)),"-")</f>
        <v>435.18415499999992</v>
      </c>
      <c r="I7929" s="5">
        <v>414.46109999999999</v>
      </c>
      <c r="J7929" s="5">
        <v>373.01499000000001</v>
      </c>
      <c r="K7929" s="26">
        <v>0.21</v>
      </c>
    </row>
    <row r="7930" spans="1:11">
      <c r="A7930" s="4">
        <v>78502</v>
      </c>
      <c r="B7930" t="s">
        <v>5348</v>
      </c>
      <c r="C7930" s="5">
        <f>IF($F$2=0," - ",Tabla1[[#This Row],[Base Precio de Lista neto]])</f>
        <v>600.50750000000005</v>
      </c>
      <c r="D7930" s="5">
        <f>IF($F$2=0," - ",Tabla1[[#This Row],[Base Precio de Lista neto]]*(1-$F$2))</f>
        <v>420.35525000000001</v>
      </c>
      <c r="E7930" s="5">
        <f>IF($F$2=0," - ",Tabla1[[#This Row],[Base para Mejor precio]]*(1-$F$2))</f>
        <v>378.31972500000001</v>
      </c>
      <c r="F7930" s="4" t="s">
        <v>6</v>
      </c>
      <c r="G7930" s="16" t="s">
        <v>6131</v>
      </c>
      <c r="H7930" s="5">
        <f>IFERROR(IF($F$3=0,"-",Tabla1[[#This Row],[Precio de Cliente neto]]*(1+$F$3)),"-")</f>
        <v>630.53287499999999</v>
      </c>
      <c r="I7930" s="5">
        <v>600.50750000000005</v>
      </c>
      <c r="J7930" s="5">
        <v>540.45675000000006</v>
      </c>
      <c r="K7930" s="26">
        <v>0.21</v>
      </c>
    </row>
    <row r="7931" spans="1:11">
      <c r="A7931" s="4">
        <v>78503</v>
      </c>
      <c r="B7931" t="s">
        <v>5349</v>
      </c>
      <c r="C7931" s="5">
        <f>IF($F$2=0," - ",Tabla1[[#This Row],[Base Precio de Lista neto]])</f>
        <v>1134.8067000000001</v>
      </c>
      <c r="D7931" s="5">
        <f>IF($F$2=0," - ",Tabla1[[#This Row],[Base Precio de Lista neto]]*(1-$F$2))</f>
        <v>794.36469</v>
      </c>
      <c r="E7931" s="5">
        <f>IF($F$2=0," - ",Tabla1[[#This Row],[Base para Mejor precio]]*(1-$F$2))</f>
        <v>714.92822099999989</v>
      </c>
      <c r="F7931" s="4" t="s">
        <v>6</v>
      </c>
      <c r="G7931" s="16" t="s">
        <v>6131</v>
      </c>
      <c r="H7931" s="5">
        <f>IFERROR(IF($F$3=0,"-",Tabla1[[#This Row],[Precio de Cliente neto]]*(1+$F$3)),"-")</f>
        <v>1191.5470350000001</v>
      </c>
      <c r="I7931" s="5">
        <v>1134.8067000000001</v>
      </c>
      <c r="J7931" s="5">
        <v>1021.3260299999999</v>
      </c>
      <c r="K7931" s="26">
        <v>0.21</v>
      </c>
    </row>
    <row r="7932" spans="1:11">
      <c r="A7932" s="4">
        <v>78511</v>
      </c>
      <c r="B7932" t="s">
        <v>5350</v>
      </c>
      <c r="C7932" s="5">
        <f>IF($F$2=0," - ",Tabla1[[#This Row],[Base Precio de Lista neto]])</f>
        <v>676.64610000000005</v>
      </c>
      <c r="D7932" s="5">
        <f>IF($F$2=0," - ",Tabla1[[#This Row],[Base Precio de Lista neto]]*(1-$F$2))</f>
        <v>473.65226999999999</v>
      </c>
      <c r="E7932" s="5">
        <f>IF($F$2=0," - ",Tabla1[[#This Row],[Base para Mejor precio]]*(1-$F$2))</f>
        <v>426.28704299999998</v>
      </c>
      <c r="F7932" s="4" t="s">
        <v>6</v>
      </c>
      <c r="G7932" s="16" t="s">
        <v>6131</v>
      </c>
      <c r="H7932" s="5">
        <f>IFERROR(IF($F$3=0,"-",Tabla1[[#This Row],[Precio de Cliente neto]]*(1+$F$3)),"-")</f>
        <v>710.47840499999995</v>
      </c>
      <c r="I7932" s="5">
        <v>676.64610000000005</v>
      </c>
      <c r="J7932" s="5">
        <v>608.98149000000001</v>
      </c>
      <c r="K7932" s="26">
        <v>0.21</v>
      </c>
    </row>
    <row r="7933" spans="1:11">
      <c r="A7933" s="4">
        <v>78512</v>
      </c>
      <c r="B7933" t="s">
        <v>5351</v>
      </c>
      <c r="C7933" s="5">
        <f>IF($F$2=0," - ",Tabla1[[#This Row],[Base Precio de Lista neto]])</f>
        <v>975.90589999999997</v>
      </c>
      <c r="D7933" s="5">
        <f>IF($F$2=0," - ",Tabla1[[#This Row],[Base Precio de Lista neto]]*(1-$F$2))</f>
        <v>683.13412999999991</v>
      </c>
      <c r="E7933" s="5">
        <f>IF($F$2=0," - ",Tabla1[[#This Row],[Base para Mejor precio]]*(1-$F$2))</f>
        <v>614.82071699999995</v>
      </c>
      <c r="F7933" s="4" t="s">
        <v>6</v>
      </c>
      <c r="G7933" s="16" t="s">
        <v>6131</v>
      </c>
      <c r="H7933" s="5">
        <f>IFERROR(IF($F$3=0,"-",Tabla1[[#This Row],[Precio de Cliente neto]]*(1+$F$3)),"-")</f>
        <v>1024.7011949999999</v>
      </c>
      <c r="I7933" s="5">
        <v>975.90589999999997</v>
      </c>
      <c r="J7933" s="5">
        <v>878.31530999999995</v>
      </c>
      <c r="K7933" s="26">
        <v>0.21</v>
      </c>
    </row>
    <row r="7934" spans="1:11">
      <c r="A7934" s="4">
        <v>78513</v>
      </c>
      <c r="B7934" t="s">
        <v>5352</v>
      </c>
      <c r="C7934" s="5">
        <f>IF($F$2=0," - ",Tabla1[[#This Row],[Base Precio de Lista neto]])</f>
        <v>1451.9413999999999</v>
      </c>
      <c r="D7934" s="5">
        <f>IF($F$2=0," - ",Tabla1[[#This Row],[Base Precio de Lista neto]]*(1-$F$2))</f>
        <v>1016.3589799999999</v>
      </c>
      <c r="E7934" s="5">
        <f>IF($F$2=0," - ",Tabla1[[#This Row],[Base para Mejor precio]]*(1-$F$2))</f>
        <v>914.72308199999998</v>
      </c>
      <c r="F7934" s="4" t="s">
        <v>6</v>
      </c>
      <c r="G7934" s="16" t="s">
        <v>6131</v>
      </c>
      <c r="H7934" s="5">
        <f>IFERROR(IF($F$3=0,"-",Tabla1[[#This Row],[Precio de Cliente neto]]*(1+$F$3)),"-")</f>
        <v>1524.5384699999997</v>
      </c>
      <c r="I7934" s="5">
        <v>1451.9413999999999</v>
      </c>
      <c r="J7934" s="5">
        <v>1306.7472600000001</v>
      </c>
      <c r="K7934" s="26">
        <v>0.21</v>
      </c>
    </row>
    <row r="7935" spans="1:11">
      <c r="A7935" s="4">
        <v>78521</v>
      </c>
      <c r="B7935" t="s">
        <v>5353</v>
      </c>
      <c r="C7935" s="5">
        <f>IF($F$2=0," - ",Tabla1[[#This Row],[Base Precio de Lista neto]])</f>
        <v>550.18949999999995</v>
      </c>
      <c r="D7935" s="5">
        <f>IF($F$2=0," - ",Tabla1[[#This Row],[Base Precio de Lista neto]]*(1-$F$2))</f>
        <v>385.13264999999996</v>
      </c>
      <c r="E7935" s="5">
        <f>IF($F$2=0," - ",Tabla1[[#This Row],[Base para Mejor precio]]*(1-$F$2))</f>
        <v>346.61938499999997</v>
      </c>
      <c r="F7935" s="4" t="s">
        <v>6</v>
      </c>
      <c r="G7935" s="16" t="s">
        <v>6131</v>
      </c>
      <c r="H7935" s="5">
        <f>IFERROR(IF($F$3=0,"-",Tabla1[[#This Row],[Precio de Cliente neto]]*(1+$F$3)),"-")</f>
        <v>577.6989749999999</v>
      </c>
      <c r="I7935" s="5">
        <v>550.18949999999995</v>
      </c>
      <c r="J7935" s="5">
        <v>495.17054999999999</v>
      </c>
      <c r="K7935" s="26">
        <v>0.21</v>
      </c>
    </row>
    <row r="7936" spans="1:11">
      <c r="A7936" s="4">
        <v>78522</v>
      </c>
      <c r="B7936" t="s">
        <v>5354</v>
      </c>
      <c r="C7936" s="5">
        <f>IF($F$2=0," - ",Tabla1[[#This Row],[Base Precio de Lista neto]])</f>
        <v>698.27459999999996</v>
      </c>
      <c r="D7936" s="5">
        <f>IF($F$2=0," - ",Tabla1[[#This Row],[Base Precio de Lista neto]]*(1-$F$2))</f>
        <v>488.79221999999993</v>
      </c>
      <c r="E7936" s="5">
        <f>IF($F$2=0," - ",Tabla1[[#This Row],[Base para Mejor precio]]*(1-$F$2))</f>
        <v>439.91299799999996</v>
      </c>
      <c r="F7936" s="4" t="s">
        <v>6</v>
      </c>
      <c r="G7936" s="16" t="s">
        <v>6131</v>
      </c>
      <c r="H7936" s="5">
        <f>IFERROR(IF($F$3=0,"-",Tabla1[[#This Row],[Precio de Cliente neto]]*(1+$F$3)),"-")</f>
        <v>733.18832999999995</v>
      </c>
      <c r="I7936" s="5">
        <v>698.27459999999996</v>
      </c>
      <c r="J7936" s="5">
        <v>628.44713999999999</v>
      </c>
      <c r="K7936" s="26">
        <v>0.21</v>
      </c>
    </row>
    <row r="7937" spans="1:11">
      <c r="A7937" s="4">
        <v>78523</v>
      </c>
      <c r="B7937" t="s">
        <v>5355</v>
      </c>
      <c r="C7937" s="5">
        <f>IF($F$2=0," - ",Tabla1[[#This Row],[Base Precio de Lista neto]])</f>
        <v>1241.3976</v>
      </c>
      <c r="D7937" s="5">
        <f>IF($F$2=0," - ",Tabla1[[#This Row],[Base Precio de Lista neto]]*(1-$F$2))</f>
        <v>868.97831999999994</v>
      </c>
      <c r="E7937" s="5">
        <f>IF($F$2=0," - ",Tabla1[[#This Row],[Base para Mejor precio]]*(1-$F$2))</f>
        <v>782.08048799999995</v>
      </c>
      <c r="F7937" s="4" t="s">
        <v>6</v>
      </c>
      <c r="G7937" s="16" t="s">
        <v>6131</v>
      </c>
      <c r="H7937" s="5">
        <f>IFERROR(IF($F$3=0,"-",Tabla1[[#This Row],[Precio de Cliente neto]]*(1+$F$3)),"-")</f>
        <v>1303.4674799999998</v>
      </c>
      <c r="I7937" s="5">
        <v>1241.3976</v>
      </c>
      <c r="J7937" s="5">
        <v>1117.25784</v>
      </c>
      <c r="K7937" s="26">
        <v>0.21</v>
      </c>
    </row>
    <row r="7938" spans="1:11">
      <c r="A7938" s="4">
        <v>78531</v>
      </c>
      <c r="B7938" t="s">
        <v>5356</v>
      </c>
      <c r="C7938" s="5">
        <f>IF($F$2=0," - ",Tabla1[[#This Row],[Base Precio de Lista neto]])</f>
        <v>450.43430000000001</v>
      </c>
      <c r="D7938" s="5">
        <f>IF($F$2=0," - ",Tabla1[[#This Row],[Base Precio de Lista neto]]*(1-$F$2))</f>
        <v>315.30401000000001</v>
      </c>
      <c r="E7938" s="5">
        <f>IF($F$2=0," - ",Tabla1[[#This Row],[Base para Mejor precio]]*(1-$F$2))</f>
        <v>283.77360899999996</v>
      </c>
      <c r="F7938" s="4" t="s">
        <v>6</v>
      </c>
      <c r="G7938" s="16" t="s">
        <v>6131</v>
      </c>
      <c r="H7938" s="5">
        <f>IFERROR(IF($F$3=0,"-",Tabla1[[#This Row],[Precio de Cliente neto]]*(1+$F$3)),"-")</f>
        <v>472.95601499999998</v>
      </c>
      <c r="I7938" s="5">
        <v>450.43430000000001</v>
      </c>
      <c r="J7938" s="5">
        <v>405.39087000000001</v>
      </c>
      <c r="K7938" s="26">
        <v>0.21</v>
      </c>
    </row>
    <row r="7939" spans="1:11">
      <c r="A7939" s="4">
        <v>78532</v>
      </c>
      <c r="B7939" t="s">
        <v>5357</v>
      </c>
      <c r="C7939" s="5">
        <f>IF($F$2=0," - ",Tabla1[[#This Row],[Base Precio de Lista neto]])</f>
        <v>550.18949999999995</v>
      </c>
      <c r="D7939" s="5">
        <f>IF($F$2=0," - ",Tabla1[[#This Row],[Base Precio de Lista neto]]*(1-$F$2))</f>
        <v>385.13264999999996</v>
      </c>
      <c r="E7939" s="5">
        <f>IF($F$2=0," - ",Tabla1[[#This Row],[Base para Mejor precio]]*(1-$F$2))</f>
        <v>346.61938499999997</v>
      </c>
      <c r="F7939" s="4" t="s">
        <v>6</v>
      </c>
      <c r="G7939" s="16" t="s">
        <v>6131</v>
      </c>
      <c r="H7939" s="5">
        <f>IFERROR(IF($F$3=0,"-",Tabla1[[#This Row],[Precio de Cliente neto]]*(1+$F$3)),"-")</f>
        <v>577.6989749999999</v>
      </c>
      <c r="I7939" s="5">
        <v>550.18949999999995</v>
      </c>
      <c r="J7939" s="5">
        <v>495.17054999999999</v>
      </c>
      <c r="K7939" s="26">
        <v>0.21</v>
      </c>
    </row>
    <row r="7940" spans="1:11">
      <c r="A7940" s="4">
        <v>78533</v>
      </c>
      <c r="B7940" t="s">
        <v>5358</v>
      </c>
      <c r="C7940" s="5">
        <f>IF($F$2=0," - ",Tabla1[[#This Row],[Base Precio de Lista neto]])</f>
        <v>725.85940000000005</v>
      </c>
      <c r="D7940" s="5">
        <f>IF($F$2=0," - ",Tabla1[[#This Row],[Base Precio de Lista neto]]*(1-$F$2))</f>
        <v>508.10158000000001</v>
      </c>
      <c r="E7940" s="5">
        <f>IF($F$2=0," - ",Tabla1[[#This Row],[Base para Mejor precio]]*(1-$F$2))</f>
        <v>457.29142199999995</v>
      </c>
      <c r="F7940" s="4" t="s">
        <v>6</v>
      </c>
      <c r="G7940" s="16" t="s">
        <v>6131</v>
      </c>
      <c r="H7940" s="5">
        <f>IFERROR(IF($F$3=0,"-",Tabla1[[#This Row],[Precio de Cliente neto]]*(1+$F$3)),"-")</f>
        <v>762.15237000000002</v>
      </c>
      <c r="I7940" s="5">
        <v>725.85940000000005</v>
      </c>
      <c r="J7940" s="5">
        <v>653.27346</v>
      </c>
      <c r="K7940" s="26">
        <v>0.21</v>
      </c>
    </row>
    <row r="7941" spans="1:11">
      <c r="A7941" s="4">
        <v>78541</v>
      </c>
      <c r="B7941" t="s">
        <v>5359</v>
      </c>
      <c r="C7941" s="5">
        <f>IF($F$2=0," - ",Tabla1[[#This Row],[Base Precio de Lista neto]])</f>
        <v>434.54669999999999</v>
      </c>
      <c r="D7941" s="5">
        <f>IF($F$2=0," - ",Tabla1[[#This Row],[Base Precio de Lista neto]]*(1-$F$2))</f>
        <v>304.18268999999998</v>
      </c>
      <c r="E7941" s="5">
        <f>IF($F$2=0," - ",Tabla1[[#This Row],[Base para Mejor precio]]*(1-$F$2))</f>
        <v>273.76442099999997</v>
      </c>
      <c r="F7941" s="4" t="s">
        <v>6</v>
      </c>
      <c r="G7941" s="16" t="s">
        <v>6131</v>
      </c>
      <c r="H7941" s="5">
        <f>IFERROR(IF($F$3=0,"-",Tabla1[[#This Row],[Precio de Cliente neto]]*(1+$F$3)),"-")</f>
        <v>456.27403499999997</v>
      </c>
      <c r="I7941" s="5">
        <v>434.54669999999999</v>
      </c>
      <c r="J7941" s="5">
        <v>391.09203000000002</v>
      </c>
      <c r="K7941" s="26">
        <v>0.21</v>
      </c>
    </row>
    <row r="7942" spans="1:11">
      <c r="A7942" s="4">
        <v>78542</v>
      </c>
      <c r="B7942" t="s">
        <v>5360</v>
      </c>
      <c r="C7942" s="5">
        <f>IF($F$2=0," - ",Tabla1[[#This Row],[Base Precio de Lista neto]])</f>
        <v>501.60980000000001</v>
      </c>
      <c r="D7942" s="5">
        <f>IF($F$2=0," - ",Tabla1[[#This Row],[Base Precio de Lista neto]]*(1-$F$2))</f>
        <v>351.12685999999997</v>
      </c>
      <c r="E7942" s="5">
        <f>IF($F$2=0," - ",Tabla1[[#This Row],[Base para Mejor precio]]*(1-$F$2))</f>
        <v>316.01417399999997</v>
      </c>
      <c r="F7942" s="4" t="s">
        <v>6</v>
      </c>
      <c r="G7942" s="16" t="s">
        <v>6131</v>
      </c>
      <c r="H7942" s="5">
        <f>IFERROR(IF($F$3=0,"-",Tabla1[[#This Row],[Precio de Cliente neto]]*(1+$F$3)),"-")</f>
        <v>526.69029</v>
      </c>
      <c r="I7942" s="5">
        <v>501.60980000000001</v>
      </c>
      <c r="J7942" s="5">
        <v>451.44882000000001</v>
      </c>
      <c r="K7942" s="26">
        <v>0.21</v>
      </c>
    </row>
    <row r="7943" spans="1:11">
      <c r="A7943" s="4">
        <v>78543</v>
      </c>
      <c r="B7943" t="s">
        <v>5361</v>
      </c>
      <c r="C7943" s="5">
        <f>IF($F$2=0," - ",Tabla1[[#This Row],[Base Precio de Lista neto]])</f>
        <v>802.88149999999996</v>
      </c>
      <c r="D7943" s="5">
        <f>IF($F$2=0," - ",Tabla1[[#This Row],[Base Precio de Lista neto]]*(1-$F$2))</f>
        <v>562.01704999999993</v>
      </c>
      <c r="E7943" s="5">
        <f>IF($F$2=0," - ",Tabla1[[#This Row],[Base para Mejor precio]]*(1-$F$2))</f>
        <v>505.81534499999998</v>
      </c>
      <c r="F7943" s="4" t="s">
        <v>6</v>
      </c>
      <c r="G7943" s="16" t="s">
        <v>6131</v>
      </c>
      <c r="H7943" s="5">
        <f>IFERROR(IF($F$3=0,"-",Tabla1[[#This Row],[Precio de Cliente neto]]*(1+$F$3)),"-")</f>
        <v>843.02557499999989</v>
      </c>
      <c r="I7943" s="5">
        <v>802.88149999999996</v>
      </c>
      <c r="J7943" s="5">
        <v>722.59334999999999</v>
      </c>
      <c r="K7943" s="26">
        <v>0.21</v>
      </c>
    </row>
    <row r="7944" spans="1:11">
      <c r="A7944" s="4">
        <v>78551</v>
      </c>
      <c r="B7944" t="s">
        <v>5362</v>
      </c>
      <c r="C7944" s="5">
        <f>IF($F$2=0," - ",Tabla1[[#This Row],[Base Precio de Lista neto]])</f>
        <v>277.1302</v>
      </c>
      <c r="D7944" s="5">
        <f>IF($F$2=0," - ",Tabla1[[#This Row],[Base Precio de Lista neto]]*(1-$F$2))</f>
        <v>193.99114</v>
      </c>
      <c r="E7944" s="5">
        <f>IF($F$2=0," - ",Tabla1[[#This Row],[Base para Mejor precio]]*(1-$F$2))</f>
        <v>174.592026</v>
      </c>
      <c r="F7944" s="4" t="s">
        <v>6</v>
      </c>
      <c r="G7944" s="16" t="s">
        <v>6131</v>
      </c>
      <c r="H7944" s="5">
        <f>IFERROR(IF($F$3=0,"-",Tabla1[[#This Row],[Precio de Cliente neto]]*(1+$F$3)),"-")</f>
        <v>290.98671000000002</v>
      </c>
      <c r="I7944" s="5">
        <v>277.1302</v>
      </c>
      <c r="J7944" s="5">
        <v>249.41718</v>
      </c>
      <c r="K7944" s="26">
        <v>0.21</v>
      </c>
    </row>
    <row r="7945" spans="1:11">
      <c r="A7945" s="4">
        <v>78552</v>
      </c>
      <c r="B7945" t="s">
        <v>5363</v>
      </c>
      <c r="C7945" s="5">
        <f>IF($F$2=0," - ",Tabla1[[#This Row],[Base Precio de Lista neto]])</f>
        <v>400.33819999999997</v>
      </c>
      <c r="D7945" s="5">
        <f>IF($F$2=0," - ",Tabla1[[#This Row],[Base Precio de Lista neto]]*(1-$F$2))</f>
        <v>280.23673999999994</v>
      </c>
      <c r="E7945" s="5">
        <f>IF($F$2=0," - ",Tabla1[[#This Row],[Base para Mejor precio]]*(1-$F$2))</f>
        <v>252.21306599999997</v>
      </c>
      <c r="F7945" s="4" t="s">
        <v>6</v>
      </c>
      <c r="G7945" s="16" t="s">
        <v>6131</v>
      </c>
      <c r="H7945" s="5">
        <f>IFERROR(IF($F$3=0,"-",Tabla1[[#This Row],[Precio de Cliente neto]]*(1+$F$3)),"-")</f>
        <v>420.35510999999991</v>
      </c>
      <c r="I7945" s="5">
        <v>400.33819999999997</v>
      </c>
      <c r="J7945" s="5">
        <v>360.30437999999998</v>
      </c>
      <c r="K7945" s="26">
        <v>0.21</v>
      </c>
    </row>
    <row r="7946" spans="1:11">
      <c r="A7946" s="4">
        <v>78553</v>
      </c>
      <c r="B7946" t="s">
        <v>5364</v>
      </c>
      <c r="C7946" s="5">
        <f>IF($F$2=0," - ",Tabla1[[#This Row],[Base Precio de Lista neto]])</f>
        <v>525.03020000000004</v>
      </c>
      <c r="D7946" s="5">
        <f>IF($F$2=0," - ",Tabla1[[#This Row],[Base Precio de Lista neto]]*(1-$F$2))</f>
        <v>367.52114</v>
      </c>
      <c r="E7946" s="5">
        <f>IF($F$2=0," - ",Tabla1[[#This Row],[Base para Mejor precio]]*(1-$F$2))</f>
        <v>330.769026</v>
      </c>
      <c r="F7946" s="4" t="s">
        <v>6</v>
      </c>
      <c r="G7946" s="16" t="s">
        <v>6131</v>
      </c>
      <c r="H7946" s="5">
        <f>IFERROR(IF($F$3=0,"-",Tabla1[[#This Row],[Precio de Cliente neto]]*(1+$F$3)),"-")</f>
        <v>551.28170999999998</v>
      </c>
      <c r="I7946" s="5">
        <v>525.03020000000004</v>
      </c>
      <c r="J7946" s="5">
        <v>472.52717999999999</v>
      </c>
      <c r="K7946" s="26">
        <v>0.21</v>
      </c>
    </row>
    <row r="7947" spans="1:11">
      <c r="A7947" s="4">
        <v>78561</v>
      </c>
      <c r="B7947" t="s">
        <v>6107</v>
      </c>
      <c r="C7947" s="5">
        <f>IF($F$2=0," - ",Tabla1[[#This Row],[Base Precio de Lista neto]])</f>
        <v>1752.5229999999999</v>
      </c>
      <c r="D7947" s="5">
        <f>IF($F$2=0," - ",Tabla1[[#This Row],[Base Precio de Lista neto]]*(1-$F$2))</f>
        <v>1226.7660999999998</v>
      </c>
      <c r="E7947" s="5">
        <f>IF($F$2=0," - ",Tabla1[[#This Row],[Base para Mejor precio]]*(1-$F$2))</f>
        <v>1104.0894899999998</v>
      </c>
      <c r="F7947" s="4" t="s">
        <v>6</v>
      </c>
      <c r="G7947" s="16" t="s">
        <v>6131</v>
      </c>
      <c r="H7947" s="5">
        <f>IFERROR(IF($F$3=0,"-",Tabla1[[#This Row],[Precio de Cliente neto]]*(1+$F$3)),"-")</f>
        <v>1840.1491499999997</v>
      </c>
      <c r="I7947" s="5">
        <v>1752.5229999999999</v>
      </c>
      <c r="J7947" s="5">
        <v>1577.2707</v>
      </c>
      <c r="K7947" s="26">
        <v>0.21</v>
      </c>
    </row>
    <row r="7948" spans="1:11">
      <c r="A7948" s="4">
        <v>78562</v>
      </c>
      <c r="B7948" t="s">
        <v>6108</v>
      </c>
      <c r="C7948" s="5">
        <f>IF($F$2=0," - ",Tabla1[[#This Row],[Base Precio de Lista neto]])</f>
        <v>2125.0581999999999</v>
      </c>
      <c r="D7948" s="5">
        <f>IF($F$2=0," - ",Tabla1[[#This Row],[Base Precio de Lista neto]]*(1-$F$2))</f>
        <v>1487.5407399999999</v>
      </c>
      <c r="E7948" s="5">
        <f>IF($F$2=0," - ",Tabla1[[#This Row],[Base para Mejor precio]]*(1-$F$2))</f>
        <v>1338.786666</v>
      </c>
      <c r="F7948" s="4" t="s">
        <v>6</v>
      </c>
      <c r="G7948" s="16" t="s">
        <v>6131</v>
      </c>
      <c r="H7948" s="5">
        <f>IFERROR(IF($F$3=0,"-",Tabla1[[#This Row],[Precio de Cliente neto]]*(1+$F$3)),"-")</f>
        <v>2231.3111099999996</v>
      </c>
      <c r="I7948" s="5">
        <v>2125.0581999999999</v>
      </c>
      <c r="J7948" s="5">
        <v>1912.5523800000001</v>
      </c>
      <c r="K7948" s="26">
        <v>0.21</v>
      </c>
    </row>
    <row r="7949" spans="1:11">
      <c r="A7949" s="4">
        <v>78563</v>
      </c>
      <c r="B7949" t="s">
        <v>6109</v>
      </c>
      <c r="C7949" s="5">
        <f>IF($F$2=0," - ",Tabla1[[#This Row],[Base Precio de Lista neto]])</f>
        <v>2626.2501999999999</v>
      </c>
      <c r="D7949" s="5">
        <f>IF($F$2=0," - ",Tabla1[[#This Row],[Base Precio de Lista neto]]*(1-$F$2))</f>
        <v>1838.3751399999999</v>
      </c>
      <c r="E7949" s="5">
        <f>IF($F$2=0," - ",Tabla1[[#This Row],[Base para Mejor precio]]*(1-$F$2))</f>
        <v>1654.5376259999998</v>
      </c>
      <c r="F7949" s="4" t="s">
        <v>6</v>
      </c>
      <c r="G7949" s="16" t="s">
        <v>6131</v>
      </c>
      <c r="H7949" s="5">
        <f>IFERROR(IF($F$3=0,"-",Tabla1[[#This Row],[Precio de Cliente neto]]*(1+$F$3)),"-")</f>
        <v>2757.5627099999997</v>
      </c>
      <c r="I7949" s="5">
        <v>2626.2501999999999</v>
      </c>
      <c r="J7949" s="5">
        <v>2363.62518</v>
      </c>
      <c r="K7949" s="26">
        <v>0.21</v>
      </c>
    </row>
    <row r="7950" spans="1:11">
      <c r="A7950" s="4">
        <v>78591</v>
      </c>
      <c r="B7950" t="s">
        <v>5365</v>
      </c>
      <c r="C7950" s="5">
        <f>IF($F$2=0," - ",Tabla1[[#This Row],[Base Precio de Lista neto]])</f>
        <v>777.505</v>
      </c>
      <c r="D7950" s="5">
        <f>IF($F$2=0," - ",Tabla1[[#This Row],[Base Precio de Lista neto]]*(1-$F$2))</f>
        <v>544.25349999999992</v>
      </c>
      <c r="E7950" s="5">
        <f>IF($F$2=0," - ",Tabla1[[#This Row],[Base para Mejor precio]]*(1-$F$2))</f>
        <v>489.82814999999999</v>
      </c>
      <c r="F7950" s="4" t="s">
        <v>6</v>
      </c>
      <c r="G7950" s="16" t="s">
        <v>6131</v>
      </c>
      <c r="H7950" s="5">
        <f>IFERROR(IF($F$3=0,"-",Tabla1[[#This Row],[Precio de Cliente neto]]*(1+$F$3)),"-")</f>
        <v>816.38024999999993</v>
      </c>
      <c r="I7950" s="5">
        <v>777.505</v>
      </c>
      <c r="J7950" s="5">
        <v>699.75450000000001</v>
      </c>
      <c r="K7950" s="26">
        <v>0.21</v>
      </c>
    </row>
    <row r="7951" spans="1:11">
      <c r="A7951" s="4">
        <v>78592</v>
      </c>
      <c r="B7951" t="s">
        <v>5366</v>
      </c>
      <c r="C7951" s="5">
        <f>IF($F$2=0," - ",Tabla1[[#This Row],[Base Precio de Lista neto]])</f>
        <v>1326.1439</v>
      </c>
      <c r="D7951" s="5">
        <f>IF($F$2=0," - ",Tabla1[[#This Row],[Base Precio de Lista neto]]*(1-$F$2))</f>
        <v>928.30072999999993</v>
      </c>
      <c r="E7951" s="5">
        <f>IF($F$2=0," - ",Tabla1[[#This Row],[Base para Mejor precio]]*(1-$F$2))</f>
        <v>835.47065699999996</v>
      </c>
      <c r="F7951" s="4" t="s">
        <v>6</v>
      </c>
      <c r="G7951" s="16" t="s">
        <v>6131</v>
      </c>
      <c r="H7951" s="5">
        <f>IFERROR(IF($F$3=0,"-",Tabla1[[#This Row],[Precio de Cliente neto]]*(1+$F$3)),"-")</f>
        <v>1392.4510949999999</v>
      </c>
      <c r="I7951" s="5">
        <v>1326.1439</v>
      </c>
      <c r="J7951" s="5">
        <v>1193.5295100000001</v>
      </c>
      <c r="K7951" s="26">
        <v>0.21</v>
      </c>
    </row>
    <row r="7952" spans="1:11">
      <c r="A7952" s="4">
        <v>78593</v>
      </c>
      <c r="B7952" t="s">
        <v>5367</v>
      </c>
      <c r="C7952" s="5">
        <f>IF($F$2=0," - ",Tabla1[[#This Row],[Base Precio de Lista neto]])</f>
        <v>1953.7965999999999</v>
      </c>
      <c r="D7952" s="5">
        <f>IF($F$2=0," - ",Tabla1[[#This Row],[Base Precio de Lista neto]]*(1-$F$2))</f>
        <v>1367.65762</v>
      </c>
      <c r="E7952" s="5">
        <f>IF($F$2=0," - ",Tabla1[[#This Row],[Base para Mejor precio]]*(1-$F$2))</f>
        <v>1230.891858</v>
      </c>
      <c r="F7952" s="4" t="s">
        <v>6</v>
      </c>
      <c r="G7952" s="16" t="s">
        <v>6131</v>
      </c>
      <c r="H7952" s="5">
        <f>IFERROR(IF($F$3=0,"-",Tabla1[[#This Row],[Precio de Cliente neto]]*(1+$F$3)),"-")</f>
        <v>2051.4864299999999</v>
      </c>
      <c r="I7952" s="5">
        <v>1953.7965999999999</v>
      </c>
      <c r="J7952" s="5">
        <v>1758.4169400000001</v>
      </c>
      <c r="K7952" s="26">
        <v>0.21</v>
      </c>
    </row>
    <row r="7953" spans="1:11">
      <c r="A7953" s="4">
        <v>78601</v>
      </c>
      <c r="B7953" t="s">
        <v>5368</v>
      </c>
      <c r="C7953" s="5">
        <f>IF($F$2=0," - ",Tabla1[[#This Row],[Base Precio de Lista neto]])</f>
        <v>1096.4058</v>
      </c>
      <c r="D7953" s="5">
        <f>IF($F$2=0," - ",Tabla1[[#This Row],[Base Precio de Lista neto]]*(1-$F$2))</f>
        <v>767.48406</v>
      </c>
      <c r="E7953" s="5">
        <f>IF($F$2=0," - ",Tabla1[[#This Row],[Base para Mejor precio]]*(1-$F$2))</f>
        <v>690.73565399999995</v>
      </c>
      <c r="F7953" s="4" t="s">
        <v>6</v>
      </c>
      <c r="G7953" s="16" t="s">
        <v>6131</v>
      </c>
      <c r="H7953" s="5">
        <f>IFERROR(IF($F$3=0,"-",Tabla1[[#This Row],[Precio de Cliente neto]]*(1+$F$3)),"-")</f>
        <v>1151.2260900000001</v>
      </c>
      <c r="I7953" s="5">
        <v>1096.4058</v>
      </c>
      <c r="J7953" s="5">
        <v>986.76522</v>
      </c>
      <c r="K7953" s="26">
        <v>0.21</v>
      </c>
    </row>
    <row r="7954" spans="1:11">
      <c r="A7954" s="4">
        <v>78602</v>
      </c>
      <c r="B7954" t="s">
        <v>5369</v>
      </c>
      <c r="C7954" s="5">
        <f>IF($F$2=0," - ",Tabla1[[#This Row],[Base Precio de Lista neto]])</f>
        <v>1588.7687000000001</v>
      </c>
      <c r="D7954" s="5">
        <f>IF($F$2=0," - ",Tabla1[[#This Row],[Base Precio de Lista neto]]*(1-$F$2))</f>
        <v>1112.1380899999999</v>
      </c>
      <c r="E7954" s="5">
        <f>IF($F$2=0," - ",Tabla1[[#This Row],[Base para Mejor precio]]*(1-$F$2))</f>
        <v>1000.924281</v>
      </c>
      <c r="F7954" s="4" t="s">
        <v>6</v>
      </c>
      <c r="G7954" s="16" t="s">
        <v>6131</v>
      </c>
      <c r="H7954" s="5">
        <f>IFERROR(IF($F$3=0,"-",Tabla1[[#This Row],[Precio de Cliente neto]]*(1+$F$3)),"-")</f>
        <v>1668.2071349999999</v>
      </c>
      <c r="I7954" s="5">
        <v>1588.7687000000001</v>
      </c>
      <c r="J7954" s="5">
        <v>1429.89183</v>
      </c>
      <c r="K7954" s="26">
        <v>0.21</v>
      </c>
    </row>
    <row r="7955" spans="1:11">
      <c r="A7955" s="4">
        <v>78603</v>
      </c>
      <c r="B7955" t="s">
        <v>5370</v>
      </c>
      <c r="C7955" s="5">
        <f>IF($F$2=0," - ",Tabla1[[#This Row],[Base Precio de Lista neto]])</f>
        <v>2087.7597000000001</v>
      </c>
      <c r="D7955" s="5">
        <f>IF($F$2=0," - ",Tabla1[[#This Row],[Base Precio de Lista neto]]*(1-$F$2))</f>
        <v>1461.4317899999999</v>
      </c>
      <c r="E7955" s="5">
        <f>IF($F$2=0," - ",Tabla1[[#This Row],[Base para Mejor precio]]*(1-$F$2))</f>
        <v>1315.2886109999999</v>
      </c>
      <c r="F7955" s="4" t="s">
        <v>6</v>
      </c>
      <c r="G7955" s="16" t="s">
        <v>6131</v>
      </c>
      <c r="H7955" s="5">
        <f>IFERROR(IF($F$3=0,"-",Tabla1[[#This Row],[Precio de Cliente neto]]*(1+$F$3)),"-")</f>
        <v>2192.1476849999999</v>
      </c>
      <c r="I7955" s="5">
        <v>2087.7597000000001</v>
      </c>
      <c r="J7955" s="5">
        <v>1878.9837299999999</v>
      </c>
      <c r="K7955" s="26">
        <v>0.21</v>
      </c>
    </row>
    <row r="7956" spans="1:11">
      <c r="A7956" s="4">
        <v>78611</v>
      </c>
      <c r="B7956" t="s">
        <v>5371</v>
      </c>
      <c r="C7956" s="5">
        <f>IF($F$2=0," - ",Tabla1[[#This Row],[Base Precio de Lista neto]])</f>
        <v>802.88149999999996</v>
      </c>
      <c r="D7956" s="5">
        <f>IF($F$2=0," - ",Tabla1[[#This Row],[Base Precio de Lista neto]]*(1-$F$2))</f>
        <v>562.01704999999993</v>
      </c>
      <c r="E7956" s="5">
        <f>IF($F$2=0," - ",Tabla1[[#This Row],[Base para Mejor precio]]*(1-$F$2))</f>
        <v>505.81534499999998</v>
      </c>
      <c r="F7956" s="4" t="s">
        <v>6</v>
      </c>
      <c r="G7956" s="16" t="s">
        <v>6131</v>
      </c>
      <c r="H7956" s="5">
        <f>IFERROR(IF($F$3=0,"-",Tabla1[[#This Row],[Precio de Cliente neto]]*(1+$F$3)),"-")</f>
        <v>843.02557499999989</v>
      </c>
      <c r="I7956" s="5">
        <v>802.88149999999996</v>
      </c>
      <c r="J7956" s="5">
        <v>722.59334999999999</v>
      </c>
      <c r="K7956" s="26">
        <v>0.21</v>
      </c>
    </row>
    <row r="7957" spans="1:11">
      <c r="A7957" s="4">
        <v>78612</v>
      </c>
      <c r="B7957" t="s">
        <v>5372</v>
      </c>
      <c r="C7957" s="5">
        <f>IF($F$2=0," - ",Tabla1[[#This Row],[Base Precio de Lista neto]])</f>
        <v>1226.3920000000001</v>
      </c>
      <c r="D7957" s="5">
        <f>IF($F$2=0," - ",Tabla1[[#This Row],[Base Precio de Lista neto]]*(1-$F$2))</f>
        <v>858.47439999999995</v>
      </c>
      <c r="E7957" s="5">
        <f>IF($F$2=0," - ",Tabla1[[#This Row],[Base para Mejor precio]]*(1-$F$2))</f>
        <v>772.62695999999994</v>
      </c>
      <c r="F7957" s="4" t="s">
        <v>6</v>
      </c>
      <c r="G7957" s="16" t="s">
        <v>6131</v>
      </c>
      <c r="H7957" s="5">
        <f>IFERROR(IF($F$3=0,"-",Tabla1[[#This Row],[Precio de Cliente neto]]*(1+$F$3)),"-")</f>
        <v>1287.7115999999999</v>
      </c>
      <c r="I7957" s="5">
        <v>1226.3920000000001</v>
      </c>
      <c r="J7957" s="5">
        <v>1103.7528</v>
      </c>
      <c r="K7957" s="26">
        <v>0.21</v>
      </c>
    </row>
    <row r="7958" spans="1:11">
      <c r="A7958" s="4">
        <v>78613</v>
      </c>
      <c r="B7958" t="s">
        <v>5373</v>
      </c>
      <c r="C7958" s="5">
        <f>IF($F$2=0," - ",Tabla1[[#This Row],[Base Precio de Lista neto]])</f>
        <v>2125.0581999999999</v>
      </c>
      <c r="D7958" s="5">
        <f>IF($F$2=0," - ",Tabla1[[#This Row],[Base Precio de Lista neto]]*(1-$F$2))</f>
        <v>1487.5407399999999</v>
      </c>
      <c r="E7958" s="5">
        <f>IF($F$2=0," - ",Tabla1[[#This Row],[Base para Mejor precio]]*(1-$F$2))</f>
        <v>1338.786666</v>
      </c>
      <c r="F7958" s="4" t="s">
        <v>6</v>
      </c>
      <c r="G7958" s="16" t="s">
        <v>6131</v>
      </c>
      <c r="H7958" s="5">
        <f>IFERROR(IF($F$3=0,"-",Tabla1[[#This Row],[Precio de Cliente neto]]*(1+$F$3)),"-")</f>
        <v>2231.3111099999996</v>
      </c>
      <c r="I7958" s="5">
        <v>2125.0581999999999</v>
      </c>
      <c r="J7958" s="5">
        <v>1912.5523800000001</v>
      </c>
      <c r="K7958" s="26">
        <v>0.21</v>
      </c>
    </row>
    <row r="7959" spans="1:11">
      <c r="A7959" s="4">
        <v>78621</v>
      </c>
      <c r="B7959" t="s">
        <v>5374</v>
      </c>
      <c r="C7959" s="5">
        <f>IF($F$2=0," - ",Tabla1[[#This Row],[Base Precio de Lista neto]])</f>
        <v>858.93700000000001</v>
      </c>
      <c r="D7959" s="5">
        <f>IF($F$2=0," - ",Tabla1[[#This Row],[Base Precio de Lista neto]]*(1-$F$2))</f>
        <v>601.2559</v>
      </c>
      <c r="E7959" s="5">
        <f>IF($F$2=0," - ",Tabla1[[#This Row],[Base para Mejor precio]]*(1-$F$2))</f>
        <v>541.13031000000001</v>
      </c>
      <c r="F7959" s="4" t="s">
        <v>6</v>
      </c>
      <c r="G7959" s="16" t="s">
        <v>6131</v>
      </c>
      <c r="H7959" s="5">
        <f>IFERROR(IF($F$3=0,"-",Tabla1[[#This Row],[Precio de Cliente neto]]*(1+$F$3)),"-")</f>
        <v>901.88384999999994</v>
      </c>
      <c r="I7959" s="5">
        <v>858.93700000000001</v>
      </c>
      <c r="J7959" s="5">
        <v>773.04330000000004</v>
      </c>
      <c r="K7959" s="26">
        <v>0.21</v>
      </c>
    </row>
    <row r="7960" spans="1:11">
      <c r="A7960" s="4">
        <v>78622</v>
      </c>
      <c r="B7960" t="s">
        <v>5375</v>
      </c>
      <c r="C7960" s="5">
        <f>IF($F$2=0," - ",Tabla1[[#This Row],[Base Precio de Lista neto]])</f>
        <v>1152.0196000000001</v>
      </c>
      <c r="D7960" s="5">
        <f>IF($F$2=0," - ",Tabla1[[#This Row],[Base Precio de Lista neto]]*(1-$F$2))</f>
        <v>806.41372000000001</v>
      </c>
      <c r="E7960" s="5">
        <f>IF($F$2=0," - ",Tabla1[[#This Row],[Base para Mejor precio]]*(1-$F$2))</f>
        <v>725.77234799999997</v>
      </c>
      <c r="F7960" s="4" t="s">
        <v>6</v>
      </c>
      <c r="G7960" s="16" t="s">
        <v>6131</v>
      </c>
      <c r="H7960" s="5">
        <f>IFERROR(IF($F$3=0,"-",Tabla1[[#This Row],[Precio de Cliente neto]]*(1+$F$3)),"-")</f>
        <v>1209.62058</v>
      </c>
      <c r="I7960" s="5">
        <v>1152.0196000000001</v>
      </c>
      <c r="J7960" s="5">
        <v>1036.81764</v>
      </c>
      <c r="K7960" s="26">
        <v>0.21</v>
      </c>
    </row>
    <row r="7961" spans="1:11">
      <c r="A7961" s="4">
        <v>78623</v>
      </c>
      <c r="B7961" t="s">
        <v>5376</v>
      </c>
      <c r="C7961" s="5">
        <f>IF($F$2=0," - ",Tabla1[[#This Row],[Base Precio de Lista neto]])</f>
        <v>1588.7687000000001</v>
      </c>
      <c r="D7961" s="5">
        <f>IF($F$2=0," - ",Tabla1[[#This Row],[Base Precio de Lista neto]]*(1-$F$2))</f>
        <v>1112.1380899999999</v>
      </c>
      <c r="E7961" s="5">
        <f>IF($F$2=0," - ",Tabla1[[#This Row],[Base para Mejor precio]]*(1-$F$2))</f>
        <v>1000.924281</v>
      </c>
      <c r="F7961" s="4" t="s">
        <v>6</v>
      </c>
      <c r="G7961" s="16" t="s">
        <v>6131</v>
      </c>
      <c r="H7961" s="5">
        <f>IFERROR(IF($F$3=0,"-",Tabla1[[#This Row],[Precio de Cliente neto]]*(1+$F$3)),"-")</f>
        <v>1668.2071349999999</v>
      </c>
      <c r="I7961" s="5">
        <v>1588.7687000000001</v>
      </c>
      <c r="J7961" s="5">
        <v>1429.89183</v>
      </c>
      <c r="K7961" s="26">
        <v>0.21</v>
      </c>
    </row>
    <row r="7962" spans="1:11">
      <c r="A7962" s="4">
        <v>78651</v>
      </c>
      <c r="B7962" t="s">
        <v>5377</v>
      </c>
      <c r="C7962" s="5">
        <f>IF($F$2=0," - ",Tabla1[[#This Row],[Base Precio de Lista neto]])</f>
        <v>337.88529999999997</v>
      </c>
      <c r="D7962" s="5">
        <f>IF($F$2=0," - ",Tabla1[[#This Row],[Base Precio de Lista neto]]*(1-$F$2))</f>
        <v>236.51970999999998</v>
      </c>
      <c r="E7962" s="5">
        <f>IF($F$2=0," - ",Tabla1[[#This Row],[Base para Mejor precio]]*(1-$F$2))</f>
        <v>212.86773899999997</v>
      </c>
      <c r="F7962" s="4" t="s">
        <v>6</v>
      </c>
      <c r="G7962" s="16" t="s">
        <v>6131</v>
      </c>
      <c r="H7962" s="5">
        <f>IFERROR(IF($F$3=0,"-",Tabla1[[#This Row],[Precio de Cliente neto]]*(1+$F$3)),"-")</f>
        <v>354.77956499999993</v>
      </c>
      <c r="I7962" s="5">
        <v>337.88529999999997</v>
      </c>
      <c r="J7962" s="5">
        <v>304.09676999999999</v>
      </c>
      <c r="K7962" s="26">
        <v>0.21</v>
      </c>
    </row>
    <row r="7963" spans="1:11">
      <c r="A7963" s="4">
        <v>78652</v>
      </c>
      <c r="B7963" t="s">
        <v>5378</v>
      </c>
      <c r="C7963" s="5">
        <f>IF($F$2=0," - ",Tabla1[[#This Row],[Base Precio de Lista neto]])</f>
        <v>383.78719999999998</v>
      </c>
      <c r="D7963" s="5">
        <f>IF($F$2=0," - ",Tabla1[[#This Row],[Base Precio de Lista neto]]*(1-$F$2))</f>
        <v>268.65103999999997</v>
      </c>
      <c r="E7963" s="5">
        <f>IF($F$2=0," - ",Tabla1[[#This Row],[Base para Mejor precio]]*(1-$F$2))</f>
        <v>241.78593599999999</v>
      </c>
      <c r="F7963" s="4" t="s">
        <v>6</v>
      </c>
      <c r="G7963" s="16" t="s">
        <v>6131</v>
      </c>
      <c r="H7963" s="5">
        <f>IFERROR(IF($F$3=0,"-",Tabla1[[#This Row],[Precio de Cliente neto]]*(1+$F$3)),"-")</f>
        <v>402.97655999999995</v>
      </c>
      <c r="I7963" s="5">
        <v>383.78719999999998</v>
      </c>
      <c r="J7963" s="5">
        <v>345.40848</v>
      </c>
      <c r="K7963" s="26">
        <v>0.21</v>
      </c>
    </row>
    <row r="7964" spans="1:11">
      <c r="A7964" s="4">
        <v>78653</v>
      </c>
      <c r="B7964" t="s">
        <v>5379</v>
      </c>
      <c r="C7964" s="5">
        <f>IF($F$2=0," - ",Tabla1[[#This Row],[Base Precio de Lista neto]])</f>
        <v>425.49680000000001</v>
      </c>
      <c r="D7964" s="5">
        <f>IF($F$2=0," - ",Tabla1[[#This Row],[Base Precio de Lista neto]]*(1-$F$2))</f>
        <v>297.84775999999999</v>
      </c>
      <c r="E7964" s="5">
        <f>IF($F$2=0," - ",Tabla1[[#This Row],[Base para Mejor precio]]*(1-$F$2))</f>
        <v>268.06298399999997</v>
      </c>
      <c r="F7964" s="4" t="s">
        <v>6</v>
      </c>
      <c r="G7964" s="16" t="s">
        <v>6131</v>
      </c>
      <c r="H7964" s="5">
        <f>IFERROR(IF($F$3=0,"-",Tabla1[[#This Row],[Precio de Cliente neto]]*(1+$F$3)),"-")</f>
        <v>446.77163999999999</v>
      </c>
      <c r="I7964" s="5">
        <v>425.49680000000001</v>
      </c>
      <c r="J7964" s="5">
        <v>382.94711999999998</v>
      </c>
      <c r="K7964" s="26">
        <v>0.21</v>
      </c>
    </row>
    <row r="7965" spans="1:11">
      <c r="A7965" s="4">
        <v>78671</v>
      </c>
      <c r="B7965" t="s">
        <v>5380</v>
      </c>
      <c r="C7965" s="5">
        <f>IF($F$2=0," - ",Tabla1[[#This Row],[Base Precio de Lista neto]])</f>
        <v>277.27890000000002</v>
      </c>
      <c r="D7965" s="5">
        <f>IF($F$2=0," - ",Tabla1[[#This Row],[Base Precio de Lista neto]]*(1-$F$2))</f>
        <v>194.09523000000002</v>
      </c>
      <c r="E7965" s="5">
        <f>IF($F$2=0," - ",Tabla1[[#This Row],[Base para Mejor precio]]*(1-$F$2))</f>
        <v>174.68570699999998</v>
      </c>
      <c r="F7965" s="4" t="s">
        <v>6</v>
      </c>
      <c r="G7965" s="16" t="s">
        <v>6131</v>
      </c>
      <c r="H7965" s="5">
        <f>IFERROR(IF($F$3=0,"-",Tabla1[[#This Row],[Precio de Cliente neto]]*(1+$F$3)),"-")</f>
        <v>291.14284500000002</v>
      </c>
      <c r="I7965" s="5">
        <v>277.27890000000002</v>
      </c>
      <c r="J7965" s="5">
        <v>249.55100999999999</v>
      </c>
      <c r="K7965" s="26">
        <v>0.21</v>
      </c>
    </row>
    <row r="7966" spans="1:11">
      <c r="A7966" s="4">
        <v>78672</v>
      </c>
      <c r="B7966" t="s">
        <v>5381</v>
      </c>
      <c r="C7966" s="5">
        <f>IF($F$2=0," - ",Tabla1[[#This Row],[Base Precio de Lista neto]])</f>
        <v>361.27850000000001</v>
      </c>
      <c r="D7966" s="5">
        <f>IF($F$2=0," - ",Tabla1[[#This Row],[Base Precio de Lista neto]]*(1-$F$2))</f>
        <v>252.89494999999999</v>
      </c>
      <c r="E7966" s="5">
        <f>IF($F$2=0," - ",Tabla1[[#This Row],[Base para Mejor precio]]*(1-$F$2))</f>
        <v>227.60545499999998</v>
      </c>
      <c r="F7966" s="4" t="s">
        <v>6</v>
      </c>
      <c r="G7966" s="16" t="s">
        <v>6131</v>
      </c>
      <c r="H7966" s="5">
        <f>IFERROR(IF($F$3=0,"-",Tabla1[[#This Row],[Precio de Cliente neto]]*(1+$F$3)),"-")</f>
        <v>379.34242499999999</v>
      </c>
      <c r="I7966" s="5">
        <v>361.27850000000001</v>
      </c>
      <c r="J7966" s="5">
        <v>325.15064999999998</v>
      </c>
      <c r="K7966" s="26">
        <v>0.21</v>
      </c>
    </row>
    <row r="7967" spans="1:11">
      <c r="A7967" s="4">
        <v>78673</v>
      </c>
      <c r="B7967" t="s">
        <v>5382</v>
      </c>
      <c r="C7967" s="5">
        <f>IF($F$2=0," - ",Tabla1[[#This Row],[Base Precio de Lista neto]])</f>
        <v>456.83530000000002</v>
      </c>
      <c r="D7967" s="5">
        <f>IF($F$2=0," - ",Tabla1[[#This Row],[Base Precio de Lista neto]]*(1-$F$2))</f>
        <v>319.78471000000002</v>
      </c>
      <c r="E7967" s="5">
        <f>IF($F$2=0," - ",Tabla1[[#This Row],[Base para Mejor precio]]*(1-$F$2))</f>
        <v>287.80623900000001</v>
      </c>
      <c r="F7967" s="4" t="s">
        <v>6</v>
      </c>
      <c r="G7967" s="16" t="s">
        <v>6131</v>
      </c>
      <c r="H7967" s="5">
        <f>IFERROR(IF($F$3=0,"-",Tabla1[[#This Row],[Precio de Cliente neto]]*(1+$F$3)),"-")</f>
        <v>479.67706500000003</v>
      </c>
      <c r="I7967" s="5">
        <v>456.83530000000002</v>
      </c>
      <c r="J7967" s="5">
        <v>411.15177</v>
      </c>
      <c r="K7967" s="26">
        <v>0.21</v>
      </c>
    </row>
    <row r="7968" spans="1:11">
      <c r="A7968" s="4">
        <v>78702</v>
      </c>
      <c r="B7968" t="s">
        <v>5383</v>
      </c>
      <c r="C7968" s="5">
        <f>IF($F$2=0," - ",Tabla1[[#This Row],[Base Precio de Lista neto]])</f>
        <v>676.64610000000005</v>
      </c>
      <c r="D7968" s="5">
        <f>IF($F$2=0," - ",Tabla1[[#This Row],[Base Precio de Lista neto]]*(1-$F$2))</f>
        <v>473.65226999999999</v>
      </c>
      <c r="E7968" s="5">
        <f>IF($F$2=0," - ",Tabla1[[#This Row],[Base para Mejor precio]]*(1-$F$2))</f>
        <v>426.28704299999998</v>
      </c>
      <c r="F7968" s="4" t="s">
        <v>6</v>
      </c>
      <c r="G7968" s="16" t="s">
        <v>6131</v>
      </c>
      <c r="H7968" s="5">
        <f>IFERROR(IF($F$3=0,"-",Tabla1[[#This Row],[Precio de Cliente neto]]*(1+$F$3)),"-")</f>
        <v>710.47840499999995</v>
      </c>
      <c r="I7968" s="5">
        <v>676.64610000000005</v>
      </c>
      <c r="J7968" s="5">
        <v>608.98149000000001</v>
      </c>
      <c r="K7968" s="26">
        <v>0.21</v>
      </c>
    </row>
    <row r="7969" spans="1:11">
      <c r="A7969" s="4">
        <v>78703</v>
      </c>
      <c r="B7969" t="s">
        <v>5384</v>
      </c>
      <c r="C7969" s="5">
        <f>IF($F$2=0," - ",Tabla1[[#This Row],[Base Precio de Lista neto]])</f>
        <v>940.59829999999999</v>
      </c>
      <c r="D7969" s="5">
        <f>IF($F$2=0," - ",Tabla1[[#This Row],[Base Precio de Lista neto]]*(1-$F$2))</f>
        <v>658.41881000000001</v>
      </c>
      <c r="E7969" s="5">
        <f>IF($F$2=0," - ",Tabla1[[#This Row],[Base para Mejor precio]]*(1-$F$2))</f>
        <v>592.57692899999995</v>
      </c>
      <c r="F7969" s="4" t="s">
        <v>6</v>
      </c>
      <c r="G7969" s="16" t="s">
        <v>6131</v>
      </c>
      <c r="H7969" s="5">
        <f>IFERROR(IF($F$3=0,"-",Tabla1[[#This Row],[Precio de Cliente neto]]*(1+$F$3)),"-")</f>
        <v>987.62821499999995</v>
      </c>
      <c r="I7969" s="5">
        <v>940.59829999999999</v>
      </c>
      <c r="J7969" s="5">
        <v>846.53846999999996</v>
      </c>
      <c r="K7969" s="26">
        <v>0.21</v>
      </c>
    </row>
    <row r="7970" spans="1:11">
      <c r="A7970" s="4">
        <v>78704</v>
      </c>
      <c r="B7970" t="s">
        <v>5385</v>
      </c>
      <c r="C7970" s="5">
        <f>IF($F$2=0," - ",Tabla1[[#This Row],[Base Precio de Lista neto]])</f>
        <v>1000.4026</v>
      </c>
      <c r="D7970" s="5">
        <f>IF($F$2=0," - ",Tabla1[[#This Row],[Base Precio de Lista neto]]*(1-$F$2))</f>
        <v>700.28181999999993</v>
      </c>
      <c r="E7970" s="5">
        <f>IF($F$2=0," - ",Tabla1[[#This Row],[Base para Mejor precio]]*(1-$F$2))</f>
        <v>630.25363800000002</v>
      </c>
      <c r="F7970" s="4" t="s">
        <v>6</v>
      </c>
      <c r="G7970" s="16" t="s">
        <v>6131</v>
      </c>
      <c r="H7970" s="5">
        <f>IFERROR(IF($F$3=0,"-",Tabla1[[#This Row],[Precio de Cliente neto]]*(1+$F$3)),"-")</f>
        <v>1050.4227299999998</v>
      </c>
      <c r="I7970" s="5">
        <v>1000.4026</v>
      </c>
      <c r="J7970" s="5">
        <v>900.36234000000002</v>
      </c>
      <c r="K7970" s="26">
        <v>0.21</v>
      </c>
    </row>
    <row r="7971" spans="1:11">
      <c r="A7971" s="4">
        <v>78724</v>
      </c>
      <c r="B7971" t="s">
        <v>5386</v>
      </c>
      <c r="C7971" s="5">
        <f>IF($F$2=0," - ",Tabla1[[#This Row],[Base Precio de Lista neto]])</f>
        <v>849.0068</v>
      </c>
      <c r="D7971" s="5">
        <f>IF($F$2=0," - ",Tabla1[[#This Row],[Base Precio de Lista neto]]*(1-$F$2))</f>
        <v>594.30475999999999</v>
      </c>
      <c r="E7971" s="5">
        <f>IF($F$2=0," - ",Tabla1[[#This Row],[Base para Mejor precio]]*(1-$F$2))</f>
        <v>534.87428399999999</v>
      </c>
      <c r="F7971" s="4" t="s">
        <v>6</v>
      </c>
      <c r="G7971" s="16" t="s">
        <v>6131</v>
      </c>
      <c r="H7971" s="5">
        <f>IFERROR(IF($F$3=0,"-",Tabla1[[#This Row],[Precio de Cliente neto]]*(1+$F$3)),"-")</f>
        <v>891.45713999999998</v>
      </c>
      <c r="I7971" s="5">
        <v>849.0068</v>
      </c>
      <c r="J7971" s="5">
        <v>764.10612000000003</v>
      </c>
      <c r="K7971" s="26">
        <v>0.21</v>
      </c>
    </row>
    <row r="7972" spans="1:11">
      <c r="A7972" s="4">
        <v>78725</v>
      </c>
      <c r="B7972" t="s">
        <v>5387</v>
      </c>
      <c r="C7972" s="5">
        <f>IF($F$2=0," - ",Tabla1[[#This Row],[Base Precio de Lista neto]])</f>
        <v>1175.4128000000001</v>
      </c>
      <c r="D7972" s="5">
        <f>IF($F$2=0," - ",Tabla1[[#This Row],[Base Precio de Lista neto]]*(1-$F$2))</f>
        <v>822.78895999999997</v>
      </c>
      <c r="E7972" s="5">
        <f>IF($F$2=0," - ",Tabla1[[#This Row],[Base para Mejor precio]]*(1-$F$2))</f>
        <v>740.51006399999994</v>
      </c>
      <c r="F7972" s="4" t="s">
        <v>6</v>
      </c>
      <c r="G7972" s="16" t="s">
        <v>6131</v>
      </c>
      <c r="H7972" s="5">
        <f>IFERROR(IF($F$3=0,"-",Tabla1[[#This Row],[Precio de Cliente neto]]*(1+$F$3)),"-")</f>
        <v>1234.18344</v>
      </c>
      <c r="I7972" s="5">
        <v>1175.4128000000001</v>
      </c>
      <c r="J7972" s="5">
        <v>1057.8715199999999</v>
      </c>
      <c r="K7972" s="26">
        <v>0.21</v>
      </c>
    </row>
    <row r="7973" spans="1:11">
      <c r="A7973" s="4">
        <v>78726</v>
      </c>
      <c r="B7973" t="s">
        <v>5388</v>
      </c>
      <c r="C7973" s="5">
        <f>IF($F$2=0," - ",Tabla1[[#This Row],[Base Precio de Lista neto]])</f>
        <v>1251.1105</v>
      </c>
      <c r="D7973" s="5">
        <f>IF($F$2=0," - ",Tabla1[[#This Row],[Base Precio de Lista neto]]*(1-$F$2))</f>
        <v>875.77734999999996</v>
      </c>
      <c r="E7973" s="5">
        <f>IF($F$2=0," - ",Tabla1[[#This Row],[Base para Mejor precio]]*(1-$F$2))</f>
        <v>788.19961499999999</v>
      </c>
      <c r="F7973" s="4" t="s">
        <v>6</v>
      </c>
      <c r="G7973" s="16" t="s">
        <v>6131</v>
      </c>
      <c r="H7973" s="5">
        <f>IFERROR(IF($F$3=0,"-",Tabla1[[#This Row],[Precio de Cliente neto]]*(1+$F$3)),"-")</f>
        <v>1313.666025</v>
      </c>
      <c r="I7973" s="5">
        <v>1251.1105</v>
      </c>
      <c r="J7973" s="5">
        <v>1125.99945</v>
      </c>
      <c r="K7973" s="26">
        <v>0.21</v>
      </c>
    </row>
    <row r="7974" spans="1:11">
      <c r="A7974" s="4">
        <v>78745</v>
      </c>
      <c r="B7974" t="s">
        <v>5389</v>
      </c>
      <c r="C7974" s="5">
        <f>IF($F$2=0," - ",Tabla1[[#This Row],[Base Precio de Lista neto]])</f>
        <v>547.09749999999997</v>
      </c>
      <c r="D7974" s="5">
        <f>IF($F$2=0," - ",Tabla1[[#This Row],[Base Precio de Lista neto]]*(1-$F$2))</f>
        <v>382.96824999999995</v>
      </c>
      <c r="E7974" s="5">
        <f>IF($F$2=0," - ",Tabla1[[#This Row],[Base para Mejor precio]]*(1-$F$2))</f>
        <v>344.67142499999994</v>
      </c>
      <c r="F7974" s="4" t="s">
        <v>6</v>
      </c>
      <c r="G7974" s="16" t="s">
        <v>6131</v>
      </c>
      <c r="H7974" s="5">
        <f>IFERROR(IF($F$3=0,"-",Tabla1[[#This Row],[Precio de Cliente neto]]*(1+$F$3)),"-")</f>
        <v>574.45237499999996</v>
      </c>
      <c r="I7974" s="5">
        <v>547.09749999999997</v>
      </c>
      <c r="J7974" s="5">
        <v>492.38774999999998</v>
      </c>
      <c r="K7974" s="26">
        <v>0.21</v>
      </c>
    </row>
    <row r="7975" spans="1:11">
      <c r="A7975" s="4">
        <v>78746</v>
      </c>
      <c r="B7975" t="s">
        <v>5390</v>
      </c>
      <c r="C7975" s="5">
        <f>IF($F$2=0," - ",Tabla1[[#This Row],[Base Precio de Lista neto]])</f>
        <v>578.43920000000003</v>
      </c>
      <c r="D7975" s="5">
        <f>IF($F$2=0," - ",Tabla1[[#This Row],[Base Precio de Lista neto]]*(1-$F$2))</f>
        <v>404.90744000000001</v>
      </c>
      <c r="E7975" s="5">
        <f>IF($F$2=0," - ",Tabla1[[#This Row],[Base para Mejor precio]]*(1-$F$2))</f>
        <v>364.416696</v>
      </c>
      <c r="F7975" s="4" t="s">
        <v>6</v>
      </c>
      <c r="G7975" s="16" t="s">
        <v>6131</v>
      </c>
      <c r="H7975" s="5">
        <f>IFERROR(IF($F$3=0,"-",Tabla1[[#This Row],[Precio de Cliente neto]]*(1+$F$3)),"-")</f>
        <v>607.36116000000004</v>
      </c>
      <c r="I7975" s="5">
        <v>578.43920000000003</v>
      </c>
      <c r="J7975" s="5">
        <v>520.59528</v>
      </c>
      <c r="K7975" s="26">
        <v>0.21</v>
      </c>
    </row>
    <row r="7976" spans="1:11">
      <c r="A7976" s="4">
        <v>78747</v>
      </c>
      <c r="B7976" t="s">
        <v>5391</v>
      </c>
      <c r="C7976" s="5">
        <f>IF($F$2=0," - ",Tabla1[[#This Row],[Base Precio de Lista neto]])</f>
        <v>752.78719999999998</v>
      </c>
      <c r="D7976" s="5">
        <f>IF($F$2=0," - ",Tabla1[[#This Row],[Base Precio de Lista neto]]*(1-$F$2))</f>
        <v>526.95103999999992</v>
      </c>
      <c r="E7976" s="5">
        <f>IF($F$2=0," - ",Tabla1[[#This Row],[Base para Mejor precio]]*(1-$F$2))</f>
        <v>474.25593599999996</v>
      </c>
      <c r="F7976" s="4" t="s">
        <v>6</v>
      </c>
      <c r="G7976" s="16" t="s">
        <v>6131</v>
      </c>
      <c r="H7976" s="5">
        <f>IFERROR(IF($F$3=0,"-",Tabla1[[#This Row],[Precio de Cliente neto]]*(1+$F$3)),"-")</f>
        <v>790.42655999999988</v>
      </c>
      <c r="I7976" s="5">
        <v>752.78719999999998</v>
      </c>
      <c r="J7976" s="5">
        <v>677.50847999999996</v>
      </c>
      <c r="K7976" s="26">
        <v>0.21</v>
      </c>
    </row>
    <row r="7977" spans="1:11">
      <c r="A7977" s="4">
        <v>78748</v>
      </c>
      <c r="B7977" t="s">
        <v>5392</v>
      </c>
      <c r="C7977" s="5">
        <f>IF($F$2=0," - ",Tabla1[[#This Row],[Base Precio de Lista neto]])</f>
        <v>752.78719999999998</v>
      </c>
      <c r="D7977" s="5">
        <f>IF($F$2=0," - ",Tabla1[[#This Row],[Base Precio de Lista neto]]*(1-$F$2))</f>
        <v>526.95103999999992</v>
      </c>
      <c r="E7977" s="5">
        <f>IF($F$2=0," - ",Tabla1[[#This Row],[Base para Mejor precio]]*(1-$F$2))</f>
        <v>474.25593599999996</v>
      </c>
      <c r="F7977" s="4" t="s">
        <v>6</v>
      </c>
      <c r="G7977" s="16" t="s">
        <v>6131</v>
      </c>
      <c r="H7977" s="5">
        <f>IFERROR(IF($F$3=0,"-",Tabla1[[#This Row],[Precio de Cliente neto]]*(1+$F$3)),"-")</f>
        <v>790.42655999999988</v>
      </c>
      <c r="I7977" s="5">
        <v>752.78719999999998</v>
      </c>
      <c r="J7977" s="5">
        <v>677.50847999999996</v>
      </c>
      <c r="K7977" s="26">
        <v>0.21</v>
      </c>
    </row>
    <row r="7978" spans="1:11">
      <c r="A7978" s="4">
        <v>78767</v>
      </c>
      <c r="B7978" t="s">
        <v>5393</v>
      </c>
      <c r="C7978" s="5">
        <f>IF($F$2=0," - ",Tabla1[[#This Row],[Base Precio de Lista neto]])</f>
        <v>349.35910000000001</v>
      </c>
      <c r="D7978" s="5">
        <f>IF($F$2=0," - ",Tabla1[[#This Row],[Base Precio de Lista neto]]*(1-$F$2))</f>
        <v>244.55136999999999</v>
      </c>
      <c r="E7978" s="5">
        <f>IF($F$2=0," - ",Tabla1[[#This Row],[Base para Mejor precio]]*(1-$F$2))</f>
        <v>220.09623299999998</v>
      </c>
      <c r="F7978" s="4" t="s">
        <v>6</v>
      </c>
      <c r="G7978" s="16" t="s">
        <v>6131</v>
      </c>
      <c r="H7978" s="5">
        <f>IFERROR(IF($F$3=0,"-",Tabla1[[#This Row],[Precio de Cliente neto]]*(1+$F$3)),"-")</f>
        <v>366.82705499999997</v>
      </c>
      <c r="I7978" s="5">
        <v>349.35910000000001</v>
      </c>
      <c r="J7978" s="5">
        <v>314.42318999999998</v>
      </c>
      <c r="K7978" s="26">
        <v>0.21</v>
      </c>
    </row>
    <row r="7979" spans="1:11">
      <c r="A7979" s="4">
        <v>78768</v>
      </c>
      <c r="B7979" t="s">
        <v>5394</v>
      </c>
      <c r="C7979" s="5">
        <f>IF($F$2=0," - ",Tabla1[[#This Row],[Base Precio de Lista neto]])</f>
        <v>376.72370000000001</v>
      </c>
      <c r="D7979" s="5">
        <f>IF($F$2=0," - ",Tabla1[[#This Row],[Base Precio de Lista neto]]*(1-$F$2))</f>
        <v>263.70659000000001</v>
      </c>
      <c r="E7979" s="5">
        <f>IF($F$2=0," - ",Tabla1[[#This Row],[Base para Mejor precio]]*(1-$F$2))</f>
        <v>237.33593099999999</v>
      </c>
      <c r="F7979" s="4" t="s">
        <v>6</v>
      </c>
      <c r="G7979" s="16" t="s">
        <v>6131</v>
      </c>
      <c r="H7979" s="5">
        <f>IFERROR(IF($F$3=0,"-",Tabla1[[#This Row],[Precio de Cliente neto]]*(1+$F$3)),"-")</f>
        <v>395.55988500000001</v>
      </c>
      <c r="I7979" s="5">
        <v>376.72370000000001</v>
      </c>
      <c r="J7979" s="5">
        <v>339.05133000000001</v>
      </c>
      <c r="K7979" s="26">
        <v>0.21</v>
      </c>
    </row>
    <row r="7980" spans="1:11">
      <c r="A7980" s="4">
        <v>78769</v>
      </c>
      <c r="B7980" t="s">
        <v>5395</v>
      </c>
      <c r="C7980" s="5">
        <f>IF($F$2=0," - ",Tabla1[[#This Row],[Base Precio de Lista neto]])</f>
        <v>485.96800000000002</v>
      </c>
      <c r="D7980" s="5">
        <f>IF($F$2=0," - ",Tabla1[[#This Row],[Base Precio de Lista neto]]*(1-$F$2))</f>
        <v>340.17759999999998</v>
      </c>
      <c r="E7980" s="5">
        <f>IF($F$2=0," - ",Tabla1[[#This Row],[Base para Mejor precio]]*(1-$F$2))</f>
        <v>306.15983999999997</v>
      </c>
      <c r="F7980" s="4" t="s">
        <v>6</v>
      </c>
      <c r="G7980" s="16" t="s">
        <v>6131</v>
      </c>
      <c r="H7980" s="5">
        <f>IFERROR(IF($F$3=0,"-",Tabla1[[#This Row],[Precio de Cliente neto]]*(1+$F$3)),"-")</f>
        <v>510.26639999999998</v>
      </c>
      <c r="I7980" s="5">
        <v>485.96800000000002</v>
      </c>
      <c r="J7980" s="5">
        <v>437.37119999999999</v>
      </c>
      <c r="K7980" s="26">
        <v>0.21</v>
      </c>
    </row>
    <row r="7981" spans="1:11">
      <c r="A7981" s="4">
        <v>78770</v>
      </c>
      <c r="B7981" t="s">
        <v>5396</v>
      </c>
      <c r="C7981" s="5">
        <f>IF($F$2=0," - ",Tabla1[[#This Row],[Base Precio de Lista neto]])</f>
        <v>485.96800000000002</v>
      </c>
      <c r="D7981" s="5">
        <f>IF($F$2=0," - ",Tabla1[[#This Row],[Base Precio de Lista neto]]*(1-$F$2))</f>
        <v>340.17759999999998</v>
      </c>
      <c r="E7981" s="5">
        <f>IF($F$2=0," - ",Tabla1[[#This Row],[Base para Mejor precio]]*(1-$F$2))</f>
        <v>306.15983999999997</v>
      </c>
      <c r="F7981" s="4" t="s">
        <v>6</v>
      </c>
      <c r="G7981" s="16" t="s">
        <v>6131</v>
      </c>
      <c r="H7981" s="5">
        <f>IFERROR(IF($F$3=0,"-",Tabla1[[#This Row],[Precio de Cliente neto]]*(1+$F$3)),"-")</f>
        <v>510.26639999999998</v>
      </c>
      <c r="I7981" s="5">
        <v>485.96800000000002</v>
      </c>
      <c r="J7981" s="5">
        <v>437.37119999999999</v>
      </c>
      <c r="K7981" s="26">
        <v>0.21</v>
      </c>
    </row>
    <row r="7982" spans="1:11">
      <c r="A7982" s="4">
        <v>78850</v>
      </c>
      <c r="B7982" t="s">
        <v>5397</v>
      </c>
      <c r="C7982" s="5">
        <f>IF($F$2=0," - ",Tabla1[[#This Row],[Base Precio de Lista neto]])</f>
        <v>238.11410000000001</v>
      </c>
      <c r="D7982" s="5">
        <f>IF($F$2=0," - ",Tabla1[[#This Row],[Base Precio de Lista neto]]*(1-$F$2))</f>
        <v>166.67986999999999</v>
      </c>
      <c r="E7982" s="5">
        <f>IF($F$2=0," - ",Tabla1[[#This Row],[Base para Mejor precio]]*(1-$F$2))</f>
        <v>150.01188300000001</v>
      </c>
      <c r="F7982" s="4" t="s">
        <v>6</v>
      </c>
      <c r="G7982" s="16" t="s">
        <v>6131</v>
      </c>
      <c r="H7982" s="5">
        <f>IFERROR(IF($F$3=0,"-",Tabla1[[#This Row],[Precio de Cliente neto]]*(1+$F$3)),"-")</f>
        <v>250.01980499999999</v>
      </c>
      <c r="I7982" s="5">
        <v>238.11410000000001</v>
      </c>
      <c r="J7982" s="5">
        <v>214.30269000000001</v>
      </c>
      <c r="K7982" s="26">
        <v>0.21</v>
      </c>
    </row>
    <row r="7983" spans="1:11">
      <c r="A7983" s="4">
        <v>78853</v>
      </c>
      <c r="B7983" t="s">
        <v>5398</v>
      </c>
      <c r="C7983" s="5">
        <f>IF($F$2=0," - ",Tabla1[[#This Row],[Base Precio de Lista neto]])</f>
        <v>360.38560000000001</v>
      </c>
      <c r="D7983" s="5">
        <f>IF($F$2=0," - ",Tabla1[[#This Row],[Base Precio de Lista neto]]*(1-$F$2))</f>
        <v>252.26991999999998</v>
      </c>
      <c r="E7983" s="5">
        <f>IF($F$2=0," - ",Tabla1[[#This Row],[Base para Mejor precio]]*(1-$F$2))</f>
        <v>227.04292799999999</v>
      </c>
      <c r="F7983" s="4" t="s">
        <v>6</v>
      </c>
      <c r="G7983" s="16" t="s">
        <v>6131</v>
      </c>
      <c r="H7983" s="5">
        <f>IFERROR(IF($F$3=0,"-",Tabla1[[#This Row],[Precio de Cliente neto]]*(1+$F$3)),"-")</f>
        <v>378.40487999999999</v>
      </c>
      <c r="I7983" s="5">
        <v>360.38560000000001</v>
      </c>
      <c r="J7983" s="5">
        <v>324.34703999999999</v>
      </c>
      <c r="K7983" s="26">
        <v>0.21</v>
      </c>
    </row>
    <row r="7984" spans="1:11">
      <c r="A7984" s="4">
        <v>78855</v>
      </c>
      <c r="B7984" t="s">
        <v>5399</v>
      </c>
      <c r="C7984" s="5">
        <f>IF($F$2=0," - ",Tabla1[[#This Row],[Base Precio de Lista neto]])</f>
        <v>430.97149999999999</v>
      </c>
      <c r="D7984" s="5">
        <f>IF($F$2=0," - ",Tabla1[[#This Row],[Base Precio de Lista neto]]*(1-$F$2))</f>
        <v>301.68004999999999</v>
      </c>
      <c r="E7984" s="5">
        <f>IF($F$2=0," - ",Tabla1[[#This Row],[Base para Mejor precio]]*(1-$F$2))</f>
        <v>271.512045</v>
      </c>
      <c r="F7984" s="4" t="s">
        <v>6</v>
      </c>
      <c r="G7984" s="16" t="s">
        <v>6131</v>
      </c>
      <c r="H7984" s="5">
        <f>IFERROR(IF($F$3=0,"-",Tabla1[[#This Row],[Precio de Cliente neto]]*(1+$F$3)),"-")</f>
        <v>452.52007500000002</v>
      </c>
      <c r="I7984" s="5">
        <v>430.97149999999999</v>
      </c>
      <c r="J7984" s="5">
        <v>387.87434999999999</v>
      </c>
      <c r="K7984" s="26">
        <v>0.21</v>
      </c>
    </row>
    <row r="7985" spans="1:11">
      <c r="A7985" s="4">
        <v>78857</v>
      </c>
      <c r="B7985" t="s">
        <v>5400</v>
      </c>
      <c r="C7985" s="5">
        <f>IF($F$2=0," - ",Tabla1[[#This Row],[Base Precio de Lista neto]])</f>
        <v>537.04269999999997</v>
      </c>
      <c r="D7985" s="5">
        <f>IF($F$2=0," - ",Tabla1[[#This Row],[Base Precio de Lista neto]]*(1-$F$2))</f>
        <v>375.92988999999994</v>
      </c>
      <c r="E7985" s="5">
        <f>IF($F$2=0," - ",Tabla1[[#This Row],[Base para Mejor precio]]*(1-$F$2))</f>
        <v>338.33690100000001</v>
      </c>
      <c r="F7985" s="4" t="s">
        <v>6</v>
      </c>
      <c r="G7985" s="16" t="s">
        <v>6131</v>
      </c>
      <c r="H7985" s="5">
        <f>IFERROR(IF($F$3=0,"-",Tabla1[[#This Row],[Precio de Cliente neto]]*(1+$F$3)),"-")</f>
        <v>563.89483499999994</v>
      </c>
      <c r="I7985" s="5">
        <v>537.04269999999997</v>
      </c>
      <c r="J7985" s="5">
        <v>483.33843000000002</v>
      </c>
      <c r="K7985" s="26">
        <v>0.21</v>
      </c>
    </row>
    <row r="7986" spans="1:11">
      <c r="A7986" s="4">
        <v>78860</v>
      </c>
      <c r="B7986" t="s">
        <v>5401</v>
      </c>
      <c r="C7986" s="5">
        <f>IF($F$2=0," - ",Tabla1[[#This Row],[Base Precio de Lista neto]])</f>
        <v>668.05730000000005</v>
      </c>
      <c r="D7986" s="5">
        <f>IF($F$2=0," - ",Tabla1[[#This Row],[Base Precio de Lista neto]]*(1-$F$2))</f>
        <v>467.64010999999999</v>
      </c>
      <c r="E7986" s="5">
        <f>IF($F$2=0," - ",Tabla1[[#This Row],[Base para Mejor precio]]*(1-$F$2))</f>
        <v>420.87609900000001</v>
      </c>
      <c r="F7986" s="4" t="s">
        <v>6</v>
      </c>
      <c r="G7986" s="16" t="s">
        <v>6131</v>
      </c>
      <c r="H7986" s="5">
        <f>IFERROR(IF($F$3=0,"-",Tabla1[[#This Row],[Precio de Cliente neto]]*(1+$F$3)),"-")</f>
        <v>701.46016499999996</v>
      </c>
      <c r="I7986" s="5">
        <v>668.05730000000005</v>
      </c>
      <c r="J7986" s="5">
        <v>601.25157000000002</v>
      </c>
      <c r="K7986" s="26">
        <v>0.21</v>
      </c>
    </row>
    <row r="7987" spans="1:11">
      <c r="A7987" s="4">
        <v>78862</v>
      </c>
      <c r="B7987" t="s">
        <v>5402</v>
      </c>
      <c r="C7987" s="5">
        <f>IF($F$2=0," - ",Tabla1[[#This Row],[Base Precio de Lista neto]])</f>
        <v>883.54300000000001</v>
      </c>
      <c r="D7987" s="5">
        <f>IF($F$2=0," - ",Tabla1[[#This Row],[Base Precio de Lista neto]]*(1-$F$2))</f>
        <v>618.48009999999999</v>
      </c>
      <c r="E7987" s="5">
        <f>IF($F$2=0," - ",Tabla1[[#This Row],[Base para Mejor precio]]*(1-$F$2))</f>
        <v>556.63208999999995</v>
      </c>
      <c r="F7987" s="4" t="s">
        <v>6</v>
      </c>
      <c r="G7987" s="16" t="s">
        <v>6131</v>
      </c>
      <c r="H7987" s="5">
        <f>IFERROR(IF($F$3=0,"-",Tabla1[[#This Row],[Precio de Cliente neto]]*(1+$F$3)),"-")</f>
        <v>927.72014999999999</v>
      </c>
      <c r="I7987" s="5">
        <v>883.54300000000001</v>
      </c>
      <c r="J7987" s="5">
        <v>795.18870000000004</v>
      </c>
      <c r="K7987" s="26">
        <v>0.21</v>
      </c>
    </row>
    <row r="7988" spans="1:11">
      <c r="A7988" s="4">
        <v>78863</v>
      </c>
      <c r="B7988" t="s">
        <v>5403</v>
      </c>
      <c r="C7988" s="5">
        <f>IF($F$2=0," - ",Tabla1[[#This Row],[Base Precio de Lista neto]])</f>
        <v>1095.6855</v>
      </c>
      <c r="D7988" s="5">
        <f>IF($F$2=0," - ",Tabla1[[#This Row],[Base Precio de Lista neto]]*(1-$F$2))</f>
        <v>766.97984999999994</v>
      </c>
      <c r="E7988" s="5">
        <f>IF($F$2=0," - ",Tabla1[[#This Row],[Base para Mejor precio]]*(1-$F$2))</f>
        <v>690.28186499999993</v>
      </c>
      <c r="F7988" s="4" t="s">
        <v>6</v>
      </c>
      <c r="G7988" s="16" t="s">
        <v>6131</v>
      </c>
      <c r="H7988" s="5">
        <f>IFERROR(IF($F$3=0,"-",Tabla1[[#This Row],[Precio de Cliente neto]]*(1+$F$3)),"-")</f>
        <v>1150.469775</v>
      </c>
      <c r="I7988" s="5">
        <v>1095.6855</v>
      </c>
      <c r="J7988" s="5">
        <v>986.11694999999997</v>
      </c>
      <c r="K7988" s="26">
        <v>0.21</v>
      </c>
    </row>
    <row r="7989" spans="1:11">
      <c r="A7989" s="4">
        <v>78864</v>
      </c>
      <c r="B7989" t="s">
        <v>5404</v>
      </c>
      <c r="C7989" s="5">
        <f>IF($F$2=0," - ",Tabla1[[#This Row],[Base Precio de Lista neto]])</f>
        <v>1304.3562999999999</v>
      </c>
      <c r="D7989" s="5">
        <f>IF($F$2=0," - ",Tabla1[[#This Row],[Base Precio de Lista neto]]*(1-$F$2))</f>
        <v>913.04940999999985</v>
      </c>
      <c r="E7989" s="5">
        <f>IF($F$2=0," - ",Tabla1[[#This Row],[Base para Mejor precio]]*(1-$F$2))</f>
        <v>821.74446899999998</v>
      </c>
      <c r="F7989" s="4" t="s">
        <v>6</v>
      </c>
      <c r="G7989" s="16" t="s">
        <v>6131</v>
      </c>
      <c r="H7989" s="5">
        <f>IFERROR(IF($F$3=0,"-",Tabla1[[#This Row],[Precio de Cliente neto]]*(1+$F$3)),"-")</f>
        <v>1369.5741149999999</v>
      </c>
      <c r="I7989" s="5">
        <v>1304.3562999999999</v>
      </c>
      <c r="J7989" s="5">
        <v>1173.92067</v>
      </c>
      <c r="K7989" s="26">
        <v>0.21</v>
      </c>
    </row>
    <row r="7990" spans="1:11">
      <c r="A7990" s="4">
        <v>78872</v>
      </c>
      <c r="B7990" t="s">
        <v>5405</v>
      </c>
      <c r="C7990" s="5">
        <f>IF($F$2=0," - ",Tabla1[[#This Row],[Base Precio de Lista neto]])</f>
        <v>4937.3567999999996</v>
      </c>
      <c r="D7990" s="5">
        <f>IF($F$2=0," - ",Tabla1[[#This Row],[Base Precio de Lista neto]]*(1-$F$2))</f>
        <v>3456.1497599999993</v>
      </c>
      <c r="E7990" s="5">
        <f>IF($F$2=0," - ",Tabla1[[#This Row],[Base para Mejor precio]]*(1-$F$2))</f>
        <v>3110.5347839999995</v>
      </c>
      <c r="F7990" s="4" t="s">
        <v>6</v>
      </c>
      <c r="G7990" s="16" t="s">
        <v>6131</v>
      </c>
      <c r="H7990" s="5">
        <f>IFERROR(IF($F$3=0,"-",Tabla1[[#This Row],[Precio de Cliente neto]]*(1+$F$3)),"-")</f>
        <v>5184.2246399999985</v>
      </c>
      <c r="I7990" s="5">
        <v>4937.3567999999996</v>
      </c>
      <c r="J7990" s="5">
        <v>4443.6211199999998</v>
      </c>
      <c r="K7990" s="26">
        <v>0.21</v>
      </c>
    </row>
    <row r="7991" spans="1:11">
      <c r="A7991" s="4">
        <v>78875</v>
      </c>
      <c r="B7991" t="s">
        <v>5406</v>
      </c>
      <c r="C7991" s="5">
        <f>IF($F$2=0," - ",Tabla1[[#This Row],[Base Precio de Lista neto]])</f>
        <v>296.74290000000002</v>
      </c>
      <c r="D7991" s="5">
        <f>IF($F$2=0," - ",Tabla1[[#This Row],[Base Precio de Lista neto]]*(1-$F$2))</f>
        <v>207.72003000000001</v>
      </c>
      <c r="E7991" s="5">
        <f>IF($F$2=0," - ",Tabla1[[#This Row],[Base para Mejor precio]]*(1-$F$2))</f>
        <v>186.94802699999997</v>
      </c>
      <c r="F7991" s="4" t="s">
        <v>6</v>
      </c>
      <c r="G7991" s="16" t="s">
        <v>6131</v>
      </c>
      <c r="H7991" s="5">
        <f>IFERROR(IF($F$3=0,"-",Tabla1[[#This Row],[Precio de Cliente neto]]*(1+$F$3)),"-")</f>
        <v>311.58004500000004</v>
      </c>
      <c r="I7991" s="5">
        <v>296.74290000000002</v>
      </c>
      <c r="J7991" s="5">
        <v>267.06860999999998</v>
      </c>
      <c r="K7991" s="26">
        <v>0.21</v>
      </c>
    </row>
    <row r="7992" spans="1:11">
      <c r="A7992" s="4">
        <v>78878</v>
      </c>
      <c r="B7992" t="s">
        <v>5407</v>
      </c>
      <c r="C7992" s="5">
        <f>IF($F$2=0," - ",Tabla1[[#This Row],[Base Precio de Lista neto]])</f>
        <v>449.1001</v>
      </c>
      <c r="D7992" s="5">
        <f>IF($F$2=0," - ",Tabla1[[#This Row],[Base Precio de Lista neto]]*(1-$F$2))</f>
        <v>314.37007</v>
      </c>
      <c r="E7992" s="5">
        <f>IF($F$2=0," - ",Tabla1[[#This Row],[Base para Mejor precio]]*(1-$F$2))</f>
        <v>282.933063</v>
      </c>
      <c r="F7992" s="4" t="s">
        <v>6</v>
      </c>
      <c r="G7992" s="16" t="s">
        <v>6131</v>
      </c>
      <c r="H7992" s="5">
        <f>IFERROR(IF($F$3=0,"-",Tabla1[[#This Row],[Precio de Cliente neto]]*(1+$F$3)),"-")</f>
        <v>471.55510500000003</v>
      </c>
      <c r="I7992" s="5">
        <v>449.1001</v>
      </c>
      <c r="J7992" s="5">
        <v>404.19009</v>
      </c>
      <c r="K7992" s="26">
        <v>0.21</v>
      </c>
    </row>
    <row r="7993" spans="1:11">
      <c r="A7993" s="4">
        <v>78880</v>
      </c>
      <c r="B7993" t="s">
        <v>5408</v>
      </c>
      <c r="C7993" s="5">
        <f>IF($F$2=0," - ",Tabla1[[#This Row],[Base Precio de Lista neto]])</f>
        <v>537.04269999999997</v>
      </c>
      <c r="D7993" s="5">
        <f>IF($F$2=0," - ",Tabla1[[#This Row],[Base Precio de Lista neto]]*(1-$F$2))</f>
        <v>375.92988999999994</v>
      </c>
      <c r="E7993" s="5">
        <f>IF($F$2=0," - ",Tabla1[[#This Row],[Base para Mejor precio]]*(1-$F$2))</f>
        <v>338.33690100000001</v>
      </c>
      <c r="F7993" s="4" t="s">
        <v>6</v>
      </c>
      <c r="G7993" s="16" t="s">
        <v>6131</v>
      </c>
      <c r="H7993" s="5">
        <f>IFERROR(IF($F$3=0,"-",Tabla1[[#This Row],[Precio de Cliente neto]]*(1+$F$3)),"-")</f>
        <v>563.89483499999994</v>
      </c>
      <c r="I7993" s="5">
        <v>537.04269999999997</v>
      </c>
      <c r="J7993" s="5">
        <v>483.33843000000002</v>
      </c>
      <c r="K7993" s="26">
        <v>0.21</v>
      </c>
    </row>
    <row r="7994" spans="1:11">
      <c r="A7994" s="4">
        <v>78882</v>
      </c>
      <c r="B7994" t="s">
        <v>5409</v>
      </c>
      <c r="C7994" s="5">
        <f>IF($F$2=0," - ",Tabla1[[#This Row],[Base Precio de Lista neto]])</f>
        <v>669.21389999999997</v>
      </c>
      <c r="D7994" s="5">
        <f>IF($F$2=0," - ",Tabla1[[#This Row],[Base Precio de Lista neto]]*(1-$F$2))</f>
        <v>468.44972999999993</v>
      </c>
      <c r="E7994" s="5">
        <f>IF($F$2=0," - ",Tabla1[[#This Row],[Base para Mejor precio]]*(1-$F$2))</f>
        <v>421.60475699999995</v>
      </c>
      <c r="F7994" s="4" t="s">
        <v>6</v>
      </c>
      <c r="G7994" s="16" t="s">
        <v>6131</v>
      </c>
      <c r="H7994" s="5">
        <f>IFERROR(IF($F$3=0,"-",Tabla1[[#This Row],[Precio de Cliente neto]]*(1+$F$3)),"-")</f>
        <v>702.67459499999995</v>
      </c>
      <c r="I7994" s="5">
        <v>669.21389999999997</v>
      </c>
      <c r="J7994" s="5">
        <v>602.29250999999999</v>
      </c>
      <c r="K7994" s="26">
        <v>0.21</v>
      </c>
    </row>
    <row r="7995" spans="1:11">
      <c r="A7995" s="4">
        <v>78885</v>
      </c>
      <c r="B7995" t="s">
        <v>5410</v>
      </c>
      <c r="C7995" s="5">
        <f>IF($F$2=0," - ",Tabla1[[#This Row],[Base Precio de Lista neto]])</f>
        <v>832.37120000000004</v>
      </c>
      <c r="D7995" s="5">
        <f>IF($F$2=0," - ",Tabla1[[#This Row],[Base Precio de Lista neto]]*(1-$F$2))</f>
        <v>582.65984000000003</v>
      </c>
      <c r="E7995" s="5">
        <f>IF($F$2=0," - ",Tabla1[[#This Row],[Base para Mejor precio]]*(1-$F$2))</f>
        <v>524.39385600000003</v>
      </c>
      <c r="F7995" s="4" t="s">
        <v>6</v>
      </c>
      <c r="G7995" s="16" t="s">
        <v>6131</v>
      </c>
      <c r="H7995" s="5">
        <f>IFERROR(IF($F$3=0,"-",Tabla1[[#This Row],[Precio de Cliente neto]]*(1+$F$3)),"-")</f>
        <v>873.98976000000005</v>
      </c>
      <c r="I7995" s="5">
        <v>832.37120000000004</v>
      </c>
      <c r="J7995" s="5">
        <v>749.13408000000004</v>
      </c>
      <c r="K7995" s="26">
        <v>0.21</v>
      </c>
    </row>
    <row r="7996" spans="1:11">
      <c r="A7996" s="4">
        <v>78886</v>
      </c>
      <c r="B7996" t="s">
        <v>5411</v>
      </c>
      <c r="C7996" s="5">
        <f>IF($F$2=0," - ",Tabla1[[#This Row],[Base Precio de Lista neto]])</f>
        <v>1003.7569</v>
      </c>
      <c r="D7996" s="5">
        <f>IF($F$2=0," - ",Tabla1[[#This Row],[Base Precio de Lista neto]]*(1-$F$2))</f>
        <v>702.62982999999997</v>
      </c>
      <c r="E7996" s="5">
        <f>IF($F$2=0," - ",Tabla1[[#This Row],[Base para Mejor precio]]*(1-$F$2))</f>
        <v>632.36684700000001</v>
      </c>
      <c r="F7996" s="4" t="s">
        <v>6</v>
      </c>
      <c r="G7996" s="16" t="s">
        <v>6131</v>
      </c>
      <c r="H7996" s="5">
        <f>IFERROR(IF($F$3=0,"-",Tabla1[[#This Row],[Precio de Cliente neto]]*(1+$F$3)),"-")</f>
        <v>1053.944745</v>
      </c>
      <c r="I7996" s="5">
        <v>1003.7569</v>
      </c>
      <c r="J7996" s="5">
        <v>903.38121000000001</v>
      </c>
      <c r="K7996" s="26">
        <v>0.21</v>
      </c>
    </row>
    <row r="7997" spans="1:11">
      <c r="A7997" s="4">
        <v>78887</v>
      </c>
      <c r="B7997" t="s">
        <v>5412</v>
      </c>
      <c r="C7997" s="5">
        <f>IF($F$2=0," - ",Tabla1[[#This Row],[Base Precio de Lista neto]])</f>
        <v>1100.9568999999999</v>
      </c>
      <c r="D7997" s="5">
        <f>IF($F$2=0," - ",Tabla1[[#This Row],[Base Precio de Lista neto]]*(1-$F$2))</f>
        <v>770.66982999999993</v>
      </c>
      <c r="E7997" s="5">
        <f>IF($F$2=0," - ",Tabla1[[#This Row],[Base para Mejor precio]]*(1-$F$2))</f>
        <v>693.602847</v>
      </c>
      <c r="F7997" s="4" t="s">
        <v>6</v>
      </c>
      <c r="G7997" s="16" t="s">
        <v>6131</v>
      </c>
      <c r="H7997" s="5">
        <f>IFERROR(IF($F$3=0,"-",Tabla1[[#This Row],[Precio de Cliente neto]]*(1+$F$3)),"-")</f>
        <v>1156.004745</v>
      </c>
      <c r="I7997" s="5">
        <v>1100.9568999999999</v>
      </c>
      <c r="J7997" s="5">
        <v>990.86121000000003</v>
      </c>
      <c r="K7997" s="26">
        <v>0.21</v>
      </c>
    </row>
    <row r="7998" spans="1:11">
      <c r="A7998" s="4">
        <v>78888</v>
      </c>
      <c r="B7998" t="s">
        <v>5413</v>
      </c>
      <c r="C7998" s="5">
        <f>IF($F$2=0," - ",Tabla1[[#This Row],[Base Precio de Lista neto]])</f>
        <v>1365.1705999999999</v>
      </c>
      <c r="D7998" s="5">
        <f>IF($F$2=0," - ",Tabla1[[#This Row],[Base Precio de Lista neto]]*(1-$F$2))</f>
        <v>955.61941999999988</v>
      </c>
      <c r="E7998" s="5">
        <f>IF($F$2=0," - ",Tabla1[[#This Row],[Base para Mejor precio]]*(1-$F$2))</f>
        <v>860.05747799999995</v>
      </c>
      <c r="F7998" s="4" t="s">
        <v>6</v>
      </c>
      <c r="G7998" s="16" t="s">
        <v>6131</v>
      </c>
      <c r="H7998" s="5">
        <f>IFERROR(IF($F$3=0,"-",Tabla1[[#This Row],[Precio de Cliente neto]]*(1+$F$3)),"-")</f>
        <v>1433.4291299999998</v>
      </c>
      <c r="I7998" s="5">
        <v>1365.1705999999999</v>
      </c>
      <c r="J7998" s="5">
        <v>1228.65354</v>
      </c>
      <c r="K7998" s="26">
        <v>0.21</v>
      </c>
    </row>
    <row r="7999" spans="1:11">
      <c r="A7999" s="4">
        <v>78889</v>
      </c>
      <c r="B7999" t="s">
        <v>5414</v>
      </c>
      <c r="C7999" s="5">
        <f>IF($F$2=0," - ",Tabla1[[#This Row],[Base Precio de Lista neto]])</f>
        <v>1625.2710999999999</v>
      </c>
      <c r="D7999" s="5">
        <f>IF($F$2=0," - ",Tabla1[[#This Row],[Base Precio de Lista neto]]*(1-$F$2))</f>
        <v>1137.68977</v>
      </c>
      <c r="E7999" s="5">
        <f>IF($F$2=0," - ",Tabla1[[#This Row],[Base para Mejor precio]]*(1-$F$2))</f>
        <v>1023.9207929999999</v>
      </c>
      <c r="F7999" s="4" t="s">
        <v>6</v>
      </c>
      <c r="G7999" s="16" t="s">
        <v>6131</v>
      </c>
      <c r="H7999" s="5">
        <f>IFERROR(IF($F$3=0,"-",Tabla1[[#This Row],[Precio de Cliente neto]]*(1+$F$3)),"-")</f>
        <v>1706.5346549999999</v>
      </c>
      <c r="I7999" s="5">
        <v>1625.2710999999999</v>
      </c>
      <c r="J7999" s="5">
        <v>1462.7439899999999</v>
      </c>
      <c r="K7999" s="26">
        <v>0.21</v>
      </c>
    </row>
    <row r="8000" spans="1:11">
      <c r="A8000" s="4">
        <v>78897</v>
      </c>
      <c r="B8000" t="s">
        <v>5415</v>
      </c>
      <c r="C8000" s="5">
        <f>IF($F$2=0," - ",Tabla1[[#This Row],[Base Precio de Lista neto]])</f>
        <v>3519.6426000000001</v>
      </c>
      <c r="D8000" s="5">
        <f>IF($F$2=0," - ",Tabla1[[#This Row],[Base Precio de Lista neto]]*(1-$F$2))</f>
        <v>2463.74982</v>
      </c>
      <c r="E8000" s="5">
        <f>IF($F$2=0," - ",Tabla1[[#This Row],[Base para Mejor precio]]*(1-$F$2))</f>
        <v>2217.3748379999997</v>
      </c>
      <c r="F8000" s="4" t="s">
        <v>6</v>
      </c>
      <c r="G8000" s="16" t="s">
        <v>6131</v>
      </c>
      <c r="H8000" s="5">
        <f>IFERROR(IF($F$3=0,"-",Tabla1[[#This Row],[Precio de Cliente neto]]*(1+$F$3)),"-")</f>
        <v>3695.62473</v>
      </c>
      <c r="I8000" s="5">
        <v>3519.6426000000001</v>
      </c>
      <c r="J8000" s="5">
        <v>3167.6783399999999</v>
      </c>
      <c r="K8000" s="26">
        <v>0.21</v>
      </c>
    </row>
    <row r="8001" spans="1:11">
      <c r="A8001" s="4">
        <v>78900</v>
      </c>
      <c r="B8001" t="s">
        <v>5416</v>
      </c>
      <c r="C8001" s="5">
        <f>IF($F$2=0," - ",Tabla1[[#This Row],[Base Precio de Lista neto]])</f>
        <v>513.2568</v>
      </c>
      <c r="D8001" s="5">
        <f>IF($F$2=0," - ",Tabla1[[#This Row],[Base Precio de Lista neto]]*(1-$F$2))</f>
        <v>359.27975999999995</v>
      </c>
      <c r="E8001" s="5">
        <f>IF($F$2=0," - ",Tabla1[[#This Row],[Base para Mejor precio]]*(1-$F$2))</f>
        <v>323.35178400000001</v>
      </c>
      <c r="F8001" s="4" t="s">
        <v>6</v>
      </c>
      <c r="G8001" s="16" t="s">
        <v>6131</v>
      </c>
      <c r="H8001" s="5">
        <f>IFERROR(IF($F$3=0,"-",Tabla1[[#This Row],[Precio de Cliente neto]]*(1+$F$3)),"-")</f>
        <v>538.91963999999996</v>
      </c>
      <c r="I8001" s="5">
        <v>513.2568</v>
      </c>
      <c r="J8001" s="5">
        <v>461.93112000000002</v>
      </c>
      <c r="K8001" s="26">
        <v>0.21</v>
      </c>
    </row>
    <row r="8002" spans="1:11">
      <c r="A8002" s="4">
        <v>78903</v>
      </c>
      <c r="B8002" t="s">
        <v>5417</v>
      </c>
      <c r="C8002" s="5">
        <f>IF($F$2=0," - ",Tabla1[[#This Row],[Base Precio de Lista neto]])</f>
        <v>648.25729999999999</v>
      </c>
      <c r="D8002" s="5">
        <f>IF($F$2=0," - ",Tabla1[[#This Row],[Base Precio de Lista neto]]*(1-$F$2))</f>
        <v>453.78010999999998</v>
      </c>
      <c r="E8002" s="5">
        <f>IF($F$2=0," - ",Tabla1[[#This Row],[Base para Mejor precio]]*(1-$F$2))</f>
        <v>408.40209899999996</v>
      </c>
      <c r="F8002" s="4" t="s">
        <v>6</v>
      </c>
      <c r="G8002" s="16" t="s">
        <v>6131</v>
      </c>
      <c r="H8002" s="5">
        <f>IFERROR(IF($F$3=0,"-",Tabla1[[#This Row],[Precio de Cliente neto]]*(1+$F$3)),"-")</f>
        <v>680.670165</v>
      </c>
      <c r="I8002" s="5">
        <v>648.25729999999999</v>
      </c>
      <c r="J8002" s="5">
        <v>583.43156999999997</v>
      </c>
      <c r="K8002" s="26">
        <v>0.21</v>
      </c>
    </row>
    <row r="8003" spans="1:11">
      <c r="A8003" s="4">
        <v>78905</v>
      </c>
      <c r="B8003" t="s">
        <v>5418</v>
      </c>
      <c r="C8003" s="5">
        <f>IF($F$2=0," - ",Tabla1[[#This Row],[Base Precio de Lista neto]])</f>
        <v>775.28520000000003</v>
      </c>
      <c r="D8003" s="5">
        <f>IF($F$2=0," - ",Tabla1[[#This Row],[Base Precio de Lista neto]]*(1-$F$2))</f>
        <v>542.69963999999993</v>
      </c>
      <c r="E8003" s="5">
        <f>IF($F$2=0," - ",Tabla1[[#This Row],[Base para Mejor precio]]*(1-$F$2))</f>
        <v>488.42967599999992</v>
      </c>
      <c r="F8003" s="4" t="s">
        <v>6</v>
      </c>
      <c r="G8003" s="16" t="s">
        <v>6131</v>
      </c>
      <c r="H8003" s="5">
        <f>IFERROR(IF($F$3=0,"-",Tabla1[[#This Row],[Precio de Cliente neto]]*(1+$F$3)),"-")</f>
        <v>814.04945999999995</v>
      </c>
      <c r="I8003" s="5">
        <v>775.28520000000003</v>
      </c>
      <c r="J8003" s="5">
        <v>697.75667999999996</v>
      </c>
      <c r="K8003" s="26">
        <v>0.21</v>
      </c>
    </row>
    <row r="8004" spans="1:11">
      <c r="A8004" s="4">
        <v>78907</v>
      </c>
      <c r="B8004" t="s">
        <v>5419</v>
      </c>
      <c r="C8004" s="5">
        <f>IF($F$2=0," - ",Tabla1[[#This Row],[Base Precio de Lista neto]])</f>
        <v>966.08510000000001</v>
      </c>
      <c r="D8004" s="5">
        <f>IF($F$2=0," - ",Tabla1[[#This Row],[Base Precio de Lista neto]]*(1-$F$2))</f>
        <v>676.25956999999994</v>
      </c>
      <c r="E8004" s="5">
        <f>IF($F$2=0," - ",Tabla1[[#This Row],[Base para Mejor precio]]*(1-$F$2))</f>
        <v>608.63361299999997</v>
      </c>
      <c r="F8004" s="4" t="s">
        <v>6</v>
      </c>
      <c r="G8004" s="16" t="s">
        <v>6131</v>
      </c>
      <c r="H8004" s="5">
        <f>IFERROR(IF($F$3=0,"-",Tabla1[[#This Row],[Precio de Cliente neto]]*(1+$F$3)),"-")</f>
        <v>1014.3893549999999</v>
      </c>
      <c r="I8004" s="5">
        <v>966.08510000000001</v>
      </c>
      <c r="J8004" s="5">
        <v>869.47658999999999</v>
      </c>
      <c r="K8004" s="26">
        <v>0.21</v>
      </c>
    </row>
    <row r="8005" spans="1:11">
      <c r="A8005" s="4">
        <v>78910</v>
      </c>
      <c r="B8005" t="s">
        <v>5420</v>
      </c>
      <c r="C8005" s="5">
        <f>IF($F$2=0," - ",Tabla1[[#This Row],[Base Precio de Lista neto]])</f>
        <v>1201.6278</v>
      </c>
      <c r="D8005" s="5">
        <f>IF($F$2=0," - ",Tabla1[[#This Row],[Base Precio de Lista neto]]*(1-$F$2))</f>
        <v>841.13945999999999</v>
      </c>
      <c r="E8005" s="5">
        <f>IF($F$2=0," - ",Tabla1[[#This Row],[Base para Mejor precio]]*(1-$F$2))</f>
        <v>757.02551400000004</v>
      </c>
      <c r="F8005" s="4" t="s">
        <v>6</v>
      </c>
      <c r="G8005" s="16" t="s">
        <v>6131</v>
      </c>
      <c r="H8005" s="5">
        <f>IFERROR(IF($F$3=0,"-",Tabla1[[#This Row],[Precio de Cliente neto]]*(1+$F$3)),"-")</f>
        <v>1261.70919</v>
      </c>
      <c r="I8005" s="5">
        <v>1201.6278</v>
      </c>
      <c r="J8005" s="5">
        <v>1081.4650200000001</v>
      </c>
      <c r="K8005" s="26">
        <v>0.21</v>
      </c>
    </row>
    <row r="8006" spans="1:11">
      <c r="A8006" s="4">
        <v>78912</v>
      </c>
      <c r="B8006" t="s">
        <v>5421</v>
      </c>
      <c r="C8006" s="5">
        <f>IF($F$2=0," - ",Tabla1[[#This Row],[Base Precio de Lista neto]])</f>
        <v>1589.2710999999999</v>
      </c>
      <c r="D8006" s="5">
        <f>IF($F$2=0," - ",Tabla1[[#This Row],[Base Precio de Lista neto]]*(1-$F$2))</f>
        <v>1112.4897699999999</v>
      </c>
      <c r="E8006" s="5">
        <f>IF($F$2=0," - ",Tabla1[[#This Row],[Base para Mejor precio]]*(1-$F$2))</f>
        <v>1001.2407929999999</v>
      </c>
      <c r="F8006" s="4" t="s">
        <v>6</v>
      </c>
      <c r="G8006" s="16" t="s">
        <v>6131</v>
      </c>
      <c r="H8006" s="5">
        <f>IFERROR(IF($F$3=0,"-",Tabla1[[#This Row],[Precio de Cliente neto]]*(1+$F$3)),"-")</f>
        <v>1668.7346549999997</v>
      </c>
      <c r="I8006" s="5">
        <v>1589.2710999999999</v>
      </c>
      <c r="J8006" s="5">
        <v>1430.3439900000001</v>
      </c>
      <c r="K8006" s="26">
        <v>0.21</v>
      </c>
    </row>
    <row r="8007" spans="1:11">
      <c r="A8007" s="4">
        <v>78913</v>
      </c>
      <c r="B8007" t="s">
        <v>5422</v>
      </c>
      <c r="C8007" s="5">
        <f>IF($F$2=0," - ",Tabla1[[#This Row],[Base Precio de Lista neto]])</f>
        <v>1970.7424000000001</v>
      </c>
      <c r="D8007" s="5">
        <f>IF($F$2=0," - ",Tabla1[[#This Row],[Base Precio de Lista neto]]*(1-$F$2))</f>
        <v>1379.5196799999999</v>
      </c>
      <c r="E8007" s="5">
        <f>IF($F$2=0," - ",Tabla1[[#This Row],[Base para Mejor precio]]*(1-$F$2))</f>
        <v>1241.5677119999998</v>
      </c>
      <c r="F8007" s="4" t="s">
        <v>6</v>
      </c>
      <c r="G8007" s="16" t="s">
        <v>6131</v>
      </c>
      <c r="H8007" s="5">
        <f>IFERROR(IF($F$3=0,"-",Tabla1[[#This Row],[Precio de Cliente neto]]*(1+$F$3)),"-")</f>
        <v>2069.27952</v>
      </c>
      <c r="I8007" s="5">
        <v>1970.7424000000001</v>
      </c>
      <c r="J8007" s="5">
        <v>1773.6681599999999</v>
      </c>
      <c r="K8007" s="26">
        <v>0.21</v>
      </c>
    </row>
    <row r="8008" spans="1:11">
      <c r="A8008" s="4">
        <v>78914</v>
      </c>
      <c r="B8008" t="s">
        <v>5423</v>
      </c>
      <c r="C8008" s="5">
        <f>IF($F$2=0," - ",Tabla1[[#This Row],[Base Precio de Lista neto]])</f>
        <v>2346.1709000000001</v>
      </c>
      <c r="D8008" s="5">
        <f>IF($F$2=0," - ",Tabla1[[#This Row],[Base Precio de Lista neto]]*(1-$F$2))</f>
        <v>1642.31963</v>
      </c>
      <c r="E8008" s="5">
        <f>IF($F$2=0," - ",Tabla1[[#This Row],[Base para Mejor precio]]*(1-$F$2))</f>
        <v>1478.0876669999998</v>
      </c>
      <c r="F8008" s="4" t="s">
        <v>6</v>
      </c>
      <c r="G8008" s="16" t="s">
        <v>6131</v>
      </c>
      <c r="H8008" s="5">
        <f>IFERROR(IF($F$3=0,"-",Tabla1[[#This Row],[Precio de Cliente neto]]*(1+$F$3)),"-")</f>
        <v>2463.4794449999999</v>
      </c>
      <c r="I8008" s="5">
        <v>2346.1709000000001</v>
      </c>
      <c r="J8008" s="5">
        <v>2111.5538099999999</v>
      </c>
      <c r="K8008" s="26">
        <v>0.21</v>
      </c>
    </row>
    <row r="8009" spans="1:11">
      <c r="A8009" s="4">
        <v>78922</v>
      </c>
      <c r="B8009" t="s">
        <v>5424</v>
      </c>
      <c r="C8009" s="5">
        <f>IF($F$2=0," - ",Tabla1[[#This Row],[Base Precio de Lista neto]])</f>
        <v>2647.0713000000001</v>
      </c>
      <c r="D8009" s="5">
        <f>IF($F$2=0," - ",Tabla1[[#This Row],[Base Precio de Lista neto]]*(1-$F$2))</f>
        <v>1852.9499099999998</v>
      </c>
      <c r="E8009" s="5">
        <f>IF($F$2=0," - ",Tabla1[[#This Row],[Base para Mejor precio]]*(1-$F$2))</f>
        <v>1667.6549189999998</v>
      </c>
      <c r="F8009" s="4" t="s">
        <v>6</v>
      </c>
      <c r="G8009" s="16" t="s">
        <v>6131</v>
      </c>
      <c r="H8009" s="5">
        <f>IFERROR(IF($F$3=0,"-",Tabla1[[#This Row],[Precio de Cliente neto]]*(1+$F$3)),"-")</f>
        <v>2779.424865</v>
      </c>
      <c r="I8009" s="5">
        <v>2647.0713000000001</v>
      </c>
      <c r="J8009" s="5">
        <v>2382.3641699999998</v>
      </c>
      <c r="K8009" s="26">
        <v>0.21</v>
      </c>
    </row>
    <row r="8010" spans="1:11">
      <c r="A8010" s="4">
        <v>78950</v>
      </c>
      <c r="B8010" t="s">
        <v>10262</v>
      </c>
      <c r="C8010" s="5">
        <f>IF($F$2=0," - ",Tabla1[[#This Row],[Base Precio de Lista neto]])</f>
        <v>460.4776</v>
      </c>
      <c r="D8010" s="5">
        <f>IF($F$2=0," - ",Tabla1[[#This Row],[Base Precio de Lista neto]]*(1-$F$2))</f>
        <v>322.33431999999999</v>
      </c>
      <c r="E8010" s="5">
        <f>IF($F$2=0," - ",Tabla1[[#This Row],[Base para Mejor precio]]*(1-$F$2))</f>
        <v>290.100888</v>
      </c>
      <c r="F8010" s="4" t="s">
        <v>5</v>
      </c>
      <c r="G8010" s="16" t="s">
        <v>6131</v>
      </c>
      <c r="H8010" s="5">
        <f>IFERROR(IF($F$3=0,"-",Tabla1[[#This Row],[Precio de Cliente neto]]*(1+$F$3)),"-")</f>
        <v>483.50148000000002</v>
      </c>
      <c r="I8010" s="5">
        <v>460.4776</v>
      </c>
      <c r="J8010" s="5">
        <v>414.42984000000001</v>
      </c>
      <c r="K8010" s="26">
        <v>0.21</v>
      </c>
    </row>
    <row r="8011" spans="1:11">
      <c r="A8011" s="4">
        <v>78951</v>
      </c>
      <c r="B8011" t="s">
        <v>10263</v>
      </c>
      <c r="C8011" s="5">
        <f>IF($F$2=0," - ",Tabla1[[#This Row],[Base Precio de Lista neto]])</f>
        <v>687.37959999999998</v>
      </c>
      <c r="D8011" s="5">
        <f>IF($F$2=0," - ",Tabla1[[#This Row],[Base Precio de Lista neto]]*(1-$F$2))</f>
        <v>481.16571999999996</v>
      </c>
      <c r="E8011" s="5">
        <f>IF($F$2=0," - ",Tabla1[[#This Row],[Base para Mejor precio]]*(1-$F$2))</f>
        <v>433.049148</v>
      </c>
      <c r="F8011" s="4" t="s">
        <v>5</v>
      </c>
      <c r="G8011" s="16" t="s">
        <v>6131</v>
      </c>
      <c r="H8011" s="5">
        <f>IFERROR(IF($F$3=0,"-",Tabla1[[#This Row],[Precio de Cliente neto]]*(1+$F$3)),"-")</f>
        <v>721.74857999999995</v>
      </c>
      <c r="I8011" s="5">
        <v>687.37959999999998</v>
      </c>
      <c r="J8011" s="5">
        <v>618.64164000000005</v>
      </c>
      <c r="K8011" s="26">
        <v>0.21</v>
      </c>
    </row>
    <row r="8012" spans="1:11">
      <c r="A8012" s="4">
        <v>78952</v>
      </c>
      <c r="B8012" t="s">
        <v>10264</v>
      </c>
      <c r="C8012" s="5">
        <f>IF($F$2=0," - ",Tabla1[[#This Row],[Base Precio de Lista neto]])</f>
        <v>270.57389999999998</v>
      </c>
      <c r="D8012" s="5">
        <f>IF($F$2=0," - ",Tabla1[[#This Row],[Base Precio de Lista neto]]*(1-$F$2))</f>
        <v>189.40172999999999</v>
      </c>
      <c r="E8012" s="5">
        <f>IF($F$2=0," - ",Tabla1[[#This Row],[Base para Mejor precio]]*(1-$F$2))</f>
        <v>170.461557</v>
      </c>
      <c r="F8012" s="4" t="s">
        <v>5</v>
      </c>
      <c r="G8012" s="16" t="s">
        <v>6131</v>
      </c>
      <c r="H8012" s="5">
        <f>IFERROR(IF($F$3=0,"-",Tabla1[[#This Row],[Precio de Cliente neto]]*(1+$F$3)),"-")</f>
        <v>284.10259499999995</v>
      </c>
      <c r="I8012" s="5">
        <v>270.57389999999998</v>
      </c>
      <c r="J8012" s="5">
        <v>243.51651000000001</v>
      </c>
      <c r="K8012" s="26">
        <v>0.21</v>
      </c>
    </row>
    <row r="8013" spans="1:11">
      <c r="A8013" s="4">
        <v>78953</v>
      </c>
      <c r="B8013" t="s">
        <v>10265</v>
      </c>
      <c r="C8013" s="5">
        <f>IF($F$2=0," - ",Tabla1[[#This Row],[Base Precio de Lista neto]])</f>
        <v>101.01139999999999</v>
      </c>
      <c r="D8013" s="5">
        <f>IF($F$2=0," - ",Tabla1[[#This Row],[Base Precio de Lista neto]]*(1-$F$2))</f>
        <v>70.707979999999992</v>
      </c>
      <c r="E8013" s="5">
        <f>IF($F$2=0," - ",Tabla1[[#This Row],[Base para Mejor precio]]*(1-$F$2))</f>
        <v>63.637181999999989</v>
      </c>
      <c r="F8013" s="4" t="s">
        <v>5</v>
      </c>
      <c r="G8013" s="16" t="s">
        <v>6131</v>
      </c>
      <c r="H8013" s="5">
        <f>IFERROR(IF($F$3=0,"-",Tabla1[[#This Row],[Precio de Cliente neto]]*(1+$F$3)),"-")</f>
        <v>106.06196999999999</v>
      </c>
      <c r="I8013" s="5">
        <v>101.01139999999999</v>
      </c>
      <c r="J8013" s="5">
        <v>90.910259999999994</v>
      </c>
      <c r="K8013" s="26">
        <v>0.21</v>
      </c>
    </row>
    <row r="8014" spans="1:11">
      <c r="A8014" s="4">
        <v>78954</v>
      </c>
      <c r="B8014" t="s">
        <v>10266</v>
      </c>
      <c r="C8014" s="5">
        <f>IF($F$2=0," - ",Tabla1[[#This Row],[Base Precio de Lista neto]])</f>
        <v>396.27749999999997</v>
      </c>
      <c r="D8014" s="5">
        <f>IF($F$2=0," - ",Tabla1[[#This Row],[Base Precio de Lista neto]]*(1-$F$2))</f>
        <v>277.39424999999994</v>
      </c>
      <c r="E8014" s="5">
        <f>IF($F$2=0," - ",Tabla1[[#This Row],[Base para Mejor precio]]*(1-$F$2))</f>
        <v>249.65482499999996</v>
      </c>
      <c r="F8014" s="4" t="s">
        <v>5</v>
      </c>
      <c r="G8014" s="16" t="s">
        <v>6131</v>
      </c>
      <c r="H8014" s="5">
        <f>IFERROR(IF($F$3=0,"-",Tabla1[[#This Row],[Precio de Cliente neto]]*(1+$F$3)),"-")</f>
        <v>416.09137499999991</v>
      </c>
      <c r="I8014" s="5">
        <v>396.27749999999997</v>
      </c>
      <c r="J8014" s="5">
        <v>356.64974999999998</v>
      </c>
      <c r="K8014" s="26">
        <v>0.21</v>
      </c>
    </row>
    <row r="8015" spans="1:11">
      <c r="A8015" s="4">
        <v>78955</v>
      </c>
      <c r="B8015" t="s">
        <v>10267</v>
      </c>
      <c r="C8015" s="5">
        <f>IF($F$2=0," - ",Tabla1[[#This Row],[Base Precio de Lista neto]])</f>
        <v>147.9134</v>
      </c>
      <c r="D8015" s="5">
        <f>IF($F$2=0," - ",Tabla1[[#This Row],[Base Precio de Lista neto]]*(1-$F$2))</f>
        <v>103.53937999999999</v>
      </c>
      <c r="E8015" s="5">
        <f>IF($F$2=0," - ",Tabla1[[#This Row],[Base para Mejor precio]]*(1-$F$2))</f>
        <v>93.185441999999995</v>
      </c>
      <c r="F8015" s="4" t="s">
        <v>5</v>
      </c>
      <c r="G8015" s="16" t="s">
        <v>6131</v>
      </c>
      <c r="H8015" s="5">
        <f>IFERROR(IF($F$3=0,"-",Tabla1[[#This Row],[Precio de Cliente neto]]*(1+$F$3)),"-")</f>
        <v>155.30906999999999</v>
      </c>
      <c r="I8015" s="5">
        <v>147.9134</v>
      </c>
      <c r="J8015" s="5">
        <v>133.12206</v>
      </c>
      <c r="K8015" s="26">
        <v>0.21</v>
      </c>
    </row>
    <row r="8016" spans="1:11">
      <c r="A8016" s="4">
        <v>78956</v>
      </c>
      <c r="B8016" t="s">
        <v>10268</v>
      </c>
      <c r="C8016" s="5">
        <f>IF($F$2=0," - ",Tabla1[[#This Row],[Base Precio de Lista neto]])</f>
        <v>226.55500000000001</v>
      </c>
      <c r="D8016" s="5">
        <f>IF($F$2=0," - ",Tabla1[[#This Row],[Base Precio de Lista neto]]*(1-$F$2))</f>
        <v>158.58849999999998</v>
      </c>
      <c r="E8016" s="5">
        <f>IF($F$2=0," - ",Tabla1[[#This Row],[Base para Mejor precio]]*(1-$F$2))</f>
        <v>142.72964999999999</v>
      </c>
      <c r="F8016" s="4" t="s">
        <v>5</v>
      </c>
      <c r="G8016" s="16" t="s">
        <v>6131</v>
      </c>
      <c r="H8016" s="5">
        <f>IFERROR(IF($F$3=0,"-",Tabla1[[#This Row],[Precio de Cliente neto]]*(1+$F$3)),"-")</f>
        <v>237.88274999999999</v>
      </c>
      <c r="I8016" s="5">
        <v>226.55500000000001</v>
      </c>
      <c r="J8016" s="5">
        <v>203.89949999999999</v>
      </c>
      <c r="K8016" s="26">
        <v>0.21</v>
      </c>
    </row>
    <row r="8017" spans="1:11">
      <c r="A8017" s="4">
        <v>78957</v>
      </c>
      <c r="B8017" t="s">
        <v>10269</v>
      </c>
      <c r="C8017" s="5">
        <f>IF($F$2=0," - ",Tabla1[[#This Row],[Base Precio de Lista neto]])</f>
        <v>424.41320000000002</v>
      </c>
      <c r="D8017" s="5">
        <f>IF($F$2=0," - ",Tabla1[[#This Row],[Base Precio de Lista neto]]*(1-$F$2))</f>
        <v>297.08924000000002</v>
      </c>
      <c r="E8017" s="5">
        <f>IF($F$2=0," - ",Tabla1[[#This Row],[Base para Mejor precio]]*(1-$F$2))</f>
        <v>267.38031599999999</v>
      </c>
      <c r="F8017" s="4" t="s">
        <v>5</v>
      </c>
      <c r="G8017" s="16" t="s">
        <v>6131</v>
      </c>
      <c r="H8017" s="5">
        <f>IFERROR(IF($F$3=0,"-",Tabla1[[#This Row],[Precio de Cliente neto]]*(1+$F$3)),"-")</f>
        <v>445.63386000000003</v>
      </c>
      <c r="I8017" s="5">
        <v>424.41320000000002</v>
      </c>
      <c r="J8017" s="5">
        <v>381.97188</v>
      </c>
      <c r="K8017" s="26">
        <v>0.21</v>
      </c>
    </row>
    <row r="8018" spans="1:11">
      <c r="A8018" s="4">
        <v>78958</v>
      </c>
      <c r="B8018" t="s">
        <v>10270</v>
      </c>
      <c r="C8018" s="5">
        <f>IF($F$2=0," - ",Tabla1[[#This Row],[Base Precio de Lista neto]])</f>
        <v>130.69560000000001</v>
      </c>
      <c r="D8018" s="5">
        <f>IF($F$2=0," - ",Tabla1[[#This Row],[Base Precio de Lista neto]]*(1-$F$2))</f>
        <v>91.486919999999998</v>
      </c>
      <c r="E8018" s="5">
        <f>IF($F$2=0," - ",Tabla1[[#This Row],[Base para Mejor precio]]*(1-$F$2))</f>
        <v>82.338228000000001</v>
      </c>
      <c r="F8018" s="4" t="s">
        <v>5</v>
      </c>
      <c r="G8018" s="16" t="s">
        <v>6131</v>
      </c>
      <c r="H8018" s="5">
        <f>IFERROR(IF($F$3=0,"-",Tabla1[[#This Row],[Precio de Cliente neto]]*(1+$F$3)),"-")</f>
        <v>137.23038</v>
      </c>
      <c r="I8018" s="5">
        <v>130.69560000000001</v>
      </c>
      <c r="J8018" s="5">
        <v>117.62604</v>
      </c>
      <c r="K8018" s="26">
        <v>0.21</v>
      </c>
    </row>
    <row r="8019" spans="1:11">
      <c r="A8019" s="4">
        <v>80105</v>
      </c>
      <c r="B8019" t="s">
        <v>5425</v>
      </c>
      <c r="C8019" s="5">
        <f>IF($F$2=0," - ",Tabla1[[#This Row],[Base Precio de Lista neto]])</f>
        <v>17435.353200000001</v>
      </c>
      <c r="D8019" s="5">
        <f>IF($F$2=0," - ",Tabla1[[#This Row],[Base Precio de Lista neto]]*(1-$F$2))</f>
        <v>12204.747240000001</v>
      </c>
      <c r="E8019" s="5">
        <f>IF($F$2=0," - ",Tabla1[[#This Row],[Base para Mejor precio]]*(1-$F$2))</f>
        <v>10984.272515999999</v>
      </c>
      <c r="F8019" s="4" t="s">
        <v>5</v>
      </c>
      <c r="G8019" s="16" t="s">
        <v>6131</v>
      </c>
      <c r="H8019" s="5">
        <f>IFERROR(IF($F$3=0,"-",Tabla1[[#This Row],[Precio de Cliente neto]]*(1+$F$3)),"-")</f>
        <v>18307.120860000003</v>
      </c>
      <c r="I8019" s="5">
        <v>17435.353200000001</v>
      </c>
      <c r="J8019" s="5">
        <v>15691.817880000001</v>
      </c>
      <c r="K8019" s="26">
        <v>0.21</v>
      </c>
    </row>
    <row r="8020" spans="1:11">
      <c r="A8020" s="4">
        <v>80106</v>
      </c>
      <c r="B8020" t="s">
        <v>5426</v>
      </c>
      <c r="C8020" s="5">
        <f>IF($F$2=0," - ",Tabla1[[#This Row],[Base Precio de Lista neto]])</f>
        <v>17435.353200000001</v>
      </c>
      <c r="D8020" s="5">
        <f>IF($F$2=0," - ",Tabla1[[#This Row],[Base Precio de Lista neto]]*(1-$F$2))</f>
        <v>12204.747240000001</v>
      </c>
      <c r="E8020" s="5">
        <f>IF($F$2=0," - ",Tabla1[[#This Row],[Base para Mejor precio]]*(1-$F$2))</f>
        <v>10984.272515999999</v>
      </c>
      <c r="F8020" s="4" t="s">
        <v>5</v>
      </c>
      <c r="G8020" s="16" t="s">
        <v>6131</v>
      </c>
      <c r="H8020" s="5">
        <f>IFERROR(IF($F$3=0,"-",Tabla1[[#This Row],[Precio de Cliente neto]]*(1+$F$3)),"-")</f>
        <v>18307.120860000003</v>
      </c>
      <c r="I8020" s="5">
        <v>17435.353200000001</v>
      </c>
      <c r="J8020" s="5">
        <v>15691.817880000001</v>
      </c>
      <c r="K8020" s="26">
        <v>0.21</v>
      </c>
    </row>
    <row r="8021" spans="1:11">
      <c r="A8021" s="4">
        <v>80108</v>
      </c>
      <c r="B8021" t="s">
        <v>5427</v>
      </c>
      <c r="C8021" s="5">
        <f>IF($F$2=0," - ",Tabla1[[#This Row],[Base Precio de Lista neto]])</f>
        <v>17435.353200000001</v>
      </c>
      <c r="D8021" s="5">
        <f>IF($F$2=0," - ",Tabla1[[#This Row],[Base Precio de Lista neto]]*(1-$F$2))</f>
        <v>12204.747240000001</v>
      </c>
      <c r="E8021" s="5">
        <f>IF($F$2=0," - ",Tabla1[[#This Row],[Base para Mejor precio]]*(1-$F$2))</f>
        <v>10984.272515999999</v>
      </c>
      <c r="F8021" s="4" t="s">
        <v>5</v>
      </c>
      <c r="G8021" s="16" t="s">
        <v>6131</v>
      </c>
      <c r="H8021" s="5">
        <f>IFERROR(IF($F$3=0,"-",Tabla1[[#This Row],[Precio de Cliente neto]]*(1+$F$3)),"-")</f>
        <v>18307.120860000003</v>
      </c>
      <c r="I8021" s="5">
        <v>17435.353200000001</v>
      </c>
      <c r="J8021" s="5">
        <v>15691.817880000001</v>
      </c>
      <c r="K8021" s="26">
        <v>0.21</v>
      </c>
    </row>
    <row r="8022" spans="1:11">
      <c r="A8022" s="4">
        <v>80109</v>
      </c>
      <c r="B8022" t="s">
        <v>5428</v>
      </c>
      <c r="C8022" s="5">
        <f>IF($F$2=0," - ",Tabla1[[#This Row],[Base Precio de Lista neto]])</f>
        <v>17435.353200000001</v>
      </c>
      <c r="D8022" s="5">
        <f>IF($F$2=0," - ",Tabla1[[#This Row],[Base Precio de Lista neto]]*(1-$F$2))</f>
        <v>12204.747240000001</v>
      </c>
      <c r="E8022" s="5">
        <f>IF($F$2=0," - ",Tabla1[[#This Row],[Base para Mejor precio]]*(1-$F$2))</f>
        <v>10984.272515999999</v>
      </c>
      <c r="F8022" s="4" t="s">
        <v>5</v>
      </c>
      <c r="G8022" s="16" t="s">
        <v>6131</v>
      </c>
      <c r="H8022" s="5">
        <f>IFERROR(IF($F$3=0,"-",Tabla1[[#This Row],[Precio de Cliente neto]]*(1+$F$3)),"-")</f>
        <v>18307.120860000003</v>
      </c>
      <c r="I8022" s="5">
        <v>17435.353200000001</v>
      </c>
      <c r="J8022" s="5">
        <v>15691.817880000001</v>
      </c>
      <c r="K8022" s="26">
        <v>0.21</v>
      </c>
    </row>
    <row r="8023" spans="1:11">
      <c r="A8023" s="4">
        <v>80125</v>
      </c>
      <c r="B8023" t="s">
        <v>5429</v>
      </c>
      <c r="C8023" s="5">
        <f>IF($F$2=0," - ",Tabla1[[#This Row],[Base Precio de Lista neto]])</f>
        <v>17435.353200000001</v>
      </c>
      <c r="D8023" s="5">
        <f>IF($F$2=0," - ",Tabla1[[#This Row],[Base Precio de Lista neto]]*(1-$F$2))</f>
        <v>12204.747240000001</v>
      </c>
      <c r="E8023" s="5">
        <f>IF($F$2=0," - ",Tabla1[[#This Row],[Base para Mejor precio]]*(1-$F$2))</f>
        <v>10984.272515999999</v>
      </c>
      <c r="F8023" s="4" t="s">
        <v>5</v>
      </c>
      <c r="G8023" s="16" t="s">
        <v>6131</v>
      </c>
      <c r="H8023" s="5">
        <f>IFERROR(IF($F$3=0,"-",Tabla1[[#This Row],[Precio de Cliente neto]]*(1+$F$3)),"-")</f>
        <v>18307.120860000003</v>
      </c>
      <c r="I8023" s="5">
        <v>17435.353200000001</v>
      </c>
      <c r="J8023" s="5">
        <v>15691.817880000001</v>
      </c>
      <c r="K8023" s="26">
        <v>0.21</v>
      </c>
    </row>
    <row r="8024" spans="1:11">
      <c r="A8024" s="4">
        <v>80126</v>
      </c>
      <c r="B8024" t="s">
        <v>5430</v>
      </c>
      <c r="C8024" s="5">
        <f>IF($F$2=0," - ",Tabla1[[#This Row],[Base Precio de Lista neto]])</f>
        <v>17435.353200000001</v>
      </c>
      <c r="D8024" s="5">
        <f>IF($F$2=0," - ",Tabla1[[#This Row],[Base Precio de Lista neto]]*(1-$F$2))</f>
        <v>12204.747240000001</v>
      </c>
      <c r="E8024" s="5">
        <f>IF($F$2=0," - ",Tabla1[[#This Row],[Base para Mejor precio]]*(1-$F$2))</f>
        <v>10984.272515999999</v>
      </c>
      <c r="F8024" s="4" t="s">
        <v>5</v>
      </c>
      <c r="G8024" s="16" t="s">
        <v>6131</v>
      </c>
      <c r="H8024" s="5">
        <f>IFERROR(IF($F$3=0,"-",Tabla1[[#This Row],[Precio de Cliente neto]]*(1+$F$3)),"-")</f>
        <v>18307.120860000003</v>
      </c>
      <c r="I8024" s="5">
        <v>17435.353200000001</v>
      </c>
      <c r="J8024" s="5">
        <v>15691.817880000001</v>
      </c>
      <c r="K8024" s="26">
        <v>0.21</v>
      </c>
    </row>
    <row r="8025" spans="1:11">
      <c r="A8025" s="4">
        <v>80127</v>
      </c>
      <c r="B8025" t="s">
        <v>5431</v>
      </c>
      <c r="C8025" s="5">
        <f>IF($F$2=0," - ",Tabla1[[#This Row],[Base Precio de Lista neto]])</f>
        <v>17435.353200000001</v>
      </c>
      <c r="D8025" s="5">
        <f>IF($F$2=0," - ",Tabla1[[#This Row],[Base Precio de Lista neto]]*(1-$F$2))</f>
        <v>12204.747240000001</v>
      </c>
      <c r="E8025" s="5">
        <f>IF($F$2=0," - ",Tabla1[[#This Row],[Base para Mejor precio]]*(1-$F$2))</f>
        <v>10984.272515999999</v>
      </c>
      <c r="F8025" s="4" t="s">
        <v>5</v>
      </c>
      <c r="G8025" s="16" t="s">
        <v>6131</v>
      </c>
      <c r="H8025" s="5">
        <f>IFERROR(IF($F$3=0,"-",Tabla1[[#This Row],[Precio de Cliente neto]]*(1+$F$3)),"-")</f>
        <v>18307.120860000003</v>
      </c>
      <c r="I8025" s="5">
        <v>17435.353200000001</v>
      </c>
      <c r="J8025" s="5">
        <v>15691.817880000001</v>
      </c>
      <c r="K8025" s="26">
        <v>0.21</v>
      </c>
    </row>
    <row r="8026" spans="1:11">
      <c r="A8026" s="4">
        <v>80128</v>
      </c>
      <c r="B8026" t="s">
        <v>5432</v>
      </c>
      <c r="C8026" s="5">
        <f>IF($F$2=0," - ",Tabla1[[#This Row],[Base Precio de Lista neto]])</f>
        <v>17435.353200000001</v>
      </c>
      <c r="D8026" s="5">
        <f>IF($F$2=0," - ",Tabla1[[#This Row],[Base Precio de Lista neto]]*(1-$F$2))</f>
        <v>12204.747240000001</v>
      </c>
      <c r="E8026" s="5">
        <f>IF($F$2=0," - ",Tabla1[[#This Row],[Base para Mejor precio]]*(1-$F$2))</f>
        <v>10984.272515999999</v>
      </c>
      <c r="F8026" s="4" t="s">
        <v>5</v>
      </c>
      <c r="G8026" s="16" t="s">
        <v>6131</v>
      </c>
      <c r="H8026" s="5">
        <f>IFERROR(IF($F$3=0,"-",Tabla1[[#This Row],[Precio de Cliente neto]]*(1+$F$3)),"-")</f>
        <v>18307.120860000003</v>
      </c>
      <c r="I8026" s="5">
        <v>17435.353200000001</v>
      </c>
      <c r="J8026" s="5">
        <v>15691.817880000001</v>
      </c>
      <c r="K8026" s="26">
        <v>0.21</v>
      </c>
    </row>
    <row r="8027" spans="1:11">
      <c r="A8027" s="4">
        <v>80130</v>
      </c>
      <c r="B8027" t="s">
        <v>5433</v>
      </c>
      <c r="C8027" s="5">
        <f>IF($F$2=0," - ",Tabla1[[#This Row],[Base Precio de Lista neto]])</f>
        <v>17435.353200000001</v>
      </c>
      <c r="D8027" s="5">
        <f>IF($F$2=0," - ",Tabla1[[#This Row],[Base Precio de Lista neto]]*(1-$F$2))</f>
        <v>12204.747240000001</v>
      </c>
      <c r="E8027" s="5">
        <f>IF($F$2=0," - ",Tabla1[[#This Row],[Base para Mejor precio]]*(1-$F$2))</f>
        <v>10984.272515999999</v>
      </c>
      <c r="F8027" s="4" t="s">
        <v>5</v>
      </c>
      <c r="G8027" s="16" t="s">
        <v>6131</v>
      </c>
      <c r="H8027" s="5">
        <f>IFERROR(IF($F$3=0,"-",Tabla1[[#This Row],[Precio de Cliente neto]]*(1+$F$3)),"-")</f>
        <v>18307.120860000003</v>
      </c>
      <c r="I8027" s="5">
        <v>17435.353200000001</v>
      </c>
      <c r="J8027" s="5">
        <v>15691.817880000001</v>
      </c>
      <c r="K8027" s="26">
        <v>0.21</v>
      </c>
    </row>
    <row r="8028" spans="1:11">
      <c r="A8028" s="4">
        <v>80145</v>
      </c>
      <c r="B8028" t="s">
        <v>5434</v>
      </c>
      <c r="C8028" s="5">
        <f>IF($F$2=0," - ",Tabla1[[#This Row],[Base Precio de Lista neto]])</f>
        <v>17435.353200000001</v>
      </c>
      <c r="D8028" s="5">
        <f>IF($F$2=0," - ",Tabla1[[#This Row],[Base Precio de Lista neto]]*(1-$F$2))</f>
        <v>12204.747240000001</v>
      </c>
      <c r="E8028" s="5">
        <f>IF($F$2=0," - ",Tabla1[[#This Row],[Base para Mejor precio]]*(1-$F$2))</f>
        <v>10984.272515999999</v>
      </c>
      <c r="F8028" s="4" t="s">
        <v>5</v>
      </c>
      <c r="G8028" s="16" t="s">
        <v>6131</v>
      </c>
      <c r="H8028" s="5">
        <f>IFERROR(IF($F$3=0,"-",Tabla1[[#This Row],[Precio de Cliente neto]]*(1+$F$3)),"-")</f>
        <v>18307.120860000003</v>
      </c>
      <c r="I8028" s="5">
        <v>17435.353200000001</v>
      </c>
      <c r="J8028" s="5">
        <v>15691.817880000001</v>
      </c>
      <c r="K8028" s="26">
        <v>0.21</v>
      </c>
    </row>
    <row r="8029" spans="1:11">
      <c r="A8029" s="4">
        <v>80146</v>
      </c>
      <c r="B8029" t="s">
        <v>5435</v>
      </c>
      <c r="C8029" s="5">
        <f>IF($F$2=0," - ",Tabla1[[#This Row],[Base Precio de Lista neto]])</f>
        <v>17435.353200000001</v>
      </c>
      <c r="D8029" s="5">
        <f>IF($F$2=0," - ",Tabla1[[#This Row],[Base Precio de Lista neto]]*(1-$F$2))</f>
        <v>12204.747240000001</v>
      </c>
      <c r="E8029" s="5">
        <f>IF($F$2=0," - ",Tabla1[[#This Row],[Base para Mejor precio]]*(1-$F$2))</f>
        <v>10984.272515999999</v>
      </c>
      <c r="F8029" s="4" t="s">
        <v>5</v>
      </c>
      <c r="G8029" s="16" t="s">
        <v>6131</v>
      </c>
      <c r="H8029" s="5">
        <f>IFERROR(IF($F$3=0,"-",Tabla1[[#This Row],[Precio de Cliente neto]]*(1+$F$3)),"-")</f>
        <v>18307.120860000003</v>
      </c>
      <c r="I8029" s="5">
        <v>17435.353200000001</v>
      </c>
      <c r="J8029" s="5">
        <v>15691.817880000001</v>
      </c>
      <c r="K8029" s="26">
        <v>0.21</v>
      </c>
    </row>
    <row r="8030" spans="1:11">
      <c r="A8030" s="4">
        <v>80147</v>
      </c>
      <c r="B8030" t="s">
        <v>5436</v>
      </c>
      <c r="C8030" s="5">
        <f>IF($F$2=0," - ",Tabla1[[#This Row],[Base Precio de Lista neto]])</f>
        <v>17435.353200000001</v>
      </c>
      <c r="D8030" s="5">
        <f>IF($F$2=0," - ",Tabla1[[#This Row],[Base Precio de Lista neto]]*(1-$F$2))</f>
        <v>12204.747240000001</v>
      </c>
      <c r="E8030" s="5">
        <f>IF($F$2=0," - ",Tabla1[[#This Row],[Base para Mejor precio]]*(1-$F$2))</f>
        <v>10984.272515999999</v>
      </c>
      <c r="F8030" s="4" t="s">
        <v>5</v>
      </c>
      <c r="G8030" s="16" t="s">
        <v>6131</v>
      </c>
      <c r="H8030" s="5">
        <f>IFERROR(IF($F$3=0,"-",Tabla1[[#This Row],[Precio de Cliente neto]]*(1+$F$3)),"-")</f>
        <v>18307.120860000003</v>
      </c>
      <c r="I8030" s="5">
        <v>17435.353200000001</v>
      </c>
      <c r="J8030" s="5">
        <v>15691.817880000001</v>
      </c>
      <c r="K8030" s="26">
        <v>0.21</v>
      </c>
    </row>
    <row r="8031" spans="1:11">
      <c r="A8031" s="4">
        <v>80165</v>
      </c>
      <c r="B8031" t="s">
        <v>5437</v>
      </c>
      <c r="C8031" s="5">
        <f>IF($F$2=0," - ",Tabla1[[#This Row],[Base Precio de Lista neto]])</f>
        <v>17435.353200000001</v>
      </c>
      <c r="D8031" s="5">
        <f>IF($F$2=0," - ",Tabla1[[#This Row],[Base Precio de Lista neto]]*(1-$F$2))</f>
        <v>12204.747240000001</v>
      </c>
      <c r="E8031" s="5">
        <f>IF($F$2=0," - ",Tabla1[[#This Row],[Base para Mejor precio]]*(1-$F$2))</f>
        <v>10984.272515999999</v>
      </c>
      <c r="F8031" s="4" t="s">
        <v>5</v>
      </c>
      <c r="G8031" s="16" t="s">
        <v>6131</v>
      </c>
      <c r="H8031" s="5">
        <f>IFERROR(IF($F$3=0,"-",Tabla1[[#This Row],[Precio de Cliente neto]]*(1+$F$3)),"-")</f>
        <v>18307.120860000003</v>
      </c>
      <c r="I8031" s="5">
        <v>17435.353200000001</v>
      </c>
      <c r="J8031" s="5">
        <v>15691.817880000001</v>
      </c>
      <c r="K8031" s="26">
        <v>0.21</v>
      </c>
    </row>
    <row r="8032" spans="1:11">
      <c r="A8032" s="4">
        <v>80169</v>
      </c>
      <c r="B8032" t="s">
        <v>5438</v>
      </c>
      <c r="C8032" s="5">
        <f>IF($F$2=0," - ",Tabla1[[#This Row],[Base Precio de Lista neto]])</f>
        <v>17435.353200000001</v>
      </c>
      <c r="D8032" s="5">
        <f>IF($F$2=0," - ",Tabla1[[#This Row],[Base Precio de Lista neto]]*(1-$F$2))</f>
        <v>12204.747240000001</v>
      </c>
      <c r="E8032" s="5">
        <f>IF($F$2=0," - ",Tabla1[[#This Row],[Base para Mejor precio]]*(1-$F$2))</f>
        <v>10984.272515999999</v>
      </c>
      <c r="F8032" s="4" t="s">
        <v>5</v>
      </c>
      <c r="G8032" s="16" t="s">
        <v>6131</v>
      </c>
      <c r="H8032" s="5">
        <f>IFERROR(IF($F$3=0,"-",Tabla1[[#This Row],[Precio de Cliente neto]]*(1+$F$3)),"-")</f>
        <v>18307.120860000003</v>
      </c>
      <c r="I8032" s="5">
        <v>17435.353200000001</v>
      </c>
      <c r="J8032" s="5">
        <v>15691.817880000001</v>
      </c>
      <c r="K8032" s="26">
        <v>0.21</v>
      </c>
    </row>
    <row r="8033" spans="1:11">
      <c r="A8033" s="4">
        <v>80170</v>
      </c>
      <c r="B8033" t="s">
        <v>9070</v>
      </c>
      <c r="C8033" s="5">
        <f>IF($F$2=0," - ",Tabla1[[#This Row],[Base Precio de Lista neto]])</f>
        <v>17435.353200000001</v>
      </c>
      <c r="D8033" s="5">
        <f>IF($F$2=0," - ",Tabla1[[#This Row],[Base Precio de Lista neto]]*(1-$F$2))</f>
        <v>12204.747240000001</v>
      </c>
      <c r="E8033" s="5">
        <f>IF($F$2=0," - ",Tabla1[[#This Row],[Base para Mejor precio]]*(1-$F$2))</f>
        <v>10984.272515999999</v>
      </c>
      <c r="F8033" s="4" t="s">
        <v>6</v>
      </c>
      <c r="G8033" s="16" t="s">
        <v>6131</v>
      </c>
      <c r="H8033" s="5">
        <f>IFERROR(IF($F$3=0,"-",Tabla1[[#This Row],[Precio de Cliente neto]]*(1+$F$3)),"-")</f>
        <v>18307.120860000003</v>
      </c>
      <c r="I8033" s="5">
        <v>17435.353200000001</v>
      </c>
      <c r="J8033" s="5">
        <v>15691.817880000001</v>
      </c>
      <c r="K8033" s="26">
        <v>0.21</v>
      </c>
    </row>
    <row r="8034" spans="1:11">
      <c r="A8034" s="4">
        <v>80171</v>
      </c>
      <c r="B8034" t="s">
        <v>5439</v>
      </c>
      <c r="C8034" s="5">
        <f>IF($F$2=0," - ",Tabla1[[#This Row],[Base Precio de Lista neto]])</f>
        <v>17435.353200000001</v>
      </c>
      <c r="D8034" s="5">
        <f>IF($F$2=0," - ",Tabla1[[#This Row],[Base Precio de Lista neto]]*(1-$F$2))</f>
        <v>12204.747240000001</v>
      </c>
      <c r="E8034" s="5">
        <f>IF($F$2=0," - ",Tabla1[[#This Row],[Base para Mejor precio]]*(1-$F$2))</f>
        <v>10984.272515999999</v>
      </c>
      <c r="F8034" s="4" t="s">
        <v>5</v>
      </c>
      <c r="G8034" s="16" t="s">
        <v>6131</v>
      </c>
      <c r="H8034" s="5">
        <f>IFERROR(IF($F$3=0,"-",Tabla1[[#This Row],[Precio de Cliente neto]]*(1+$F$3)),"-")</f>
        <v>18307.120860000003</v>
      </c>
      <c r="I8034" s="5">
        <v>17435.353200000001</v>
      </c>
      <c r="J8034" s="5">
        <v>15691.817880000001</v>
      </c>
      <c r="K8034" s="26">
        <v>0.21</v>
      </c>
    </row>
    <row r="8035" spans="1:11">
      <c r="A8035" s="4">
        <v>82001</v>
      </c>
      <c r="B8035" t="s">
        <v>5440</v>
      </c>
      <c r="C8035" s="5">
        <f>IF($F$2=0," - ",Tabla1[[#This Row],[Base Precio de Lista neto]])</f>
        <v>17745.734899999999</v>
      </c>
      <c r="D8035" s="5">
        <f>IF($F$2=0," - ",Tabla1[[#This Row],[Base Precio de Lista neto]]*(1-$F$2))</f>
        <v>12422.014429999999</v>
      </c>
      <c r="E8035" s="5">
        <f>IF($F$2=0," - ",Tabla1[[#This Row],[Base para Mejor precio]]*(1-$F$2))</f>
        <v>11179.812986999999</v>
      </c>
      <c r="F8035" s="4" t="s">
        <v>5</v>
      </c>
      <c r="G8035" s="16" t="s">
        <v>6131</v>
      </c>
      <c r="H8035" s="5">
        <f>IFERROR(IF($F$3=0,"-",Tabla1[[#This Row],[Precio de Cliente neto]]*(1+$F$3)),"-")</f>
        <v>18633.021645000001</v>
      </c>
      <c r="I8035" s="5">
        <v>17745.734899999999</v>
      </c>
      <c r="J8035" s="5">
        <v>15971.161410000001</v>
      </c>
      <c r="K8035" s="26">
        <v>0.21</v>
      </c>
    </row>
    <row r="8036" spans="1:11">
      <c r="A8036" s="4">
        <v>82002</v>
      </c>
      <c r="B8036" t="s">
        <v>5441</v>
      </c>
      <c r="C8036" s="5">
        <f>IF($F$2=0," - ",Tabla1[[#This Row],[Base Precio de Lista neto]])</f>
        <v>14857.8359</v>
      </c>
      <c r="D8036" s="5">
        <f>IF($F$2=0," - ",Tabla1[[#This Row],[Base Precio de Lista neto]]*(1-$F$2))</f>
        <v>10400.485129999999</v>
      </c>
      <c r="E8036" s="5">
        <f>IF($F$2=0," - ",Tabla1[[#This Row],[Base para Mejor precio]]*(1-$F$2))</f>
        <v>9360.4366169999994</v>
      </c>
      <c r="F8036" s="4" t="s">
        <v>5</v>
      </c>
      <c r="G8036" s="16" t="s">
        <v>6131</v>
      </c>
      <c r="H8036" s="5">
        <f>IFERROR(IF($F$3=0,"-",Tabla1[[#This Row],[Precio de Cliente neto]]*(1+$F$3)),"-")</f>
        <v>15600.727694999998</v>
      </c>
      <c r="I8036" s="5">
        <v>14857.8359</v>
      </c>
      <c r="J8036" s="5">
        <v>13372.052309999999</v>
      </c>
      <c r="K8036" s="26">
        <v>0.21</v>
      </c>
    </row>
    <row r="8037" spans="1:11">
      <c r="A8037" s="4">
        <v>82007</v>
      </c>
      <c r="B8037" t="s">
        <v>5442</v>
      </c>
      <c r="C8037" s="5">
        <f>IF($F$2=0," - ",Tabla1[[#This Row],[Base Precio de Lista neto]])</f>
        <v>11065.781499999999</v>
      </c>
      <c r="D8037" s="5">
        <f>IF($F$2=0," - ",Tabla1[[#This Row],[Base Precio de Lista neto]]*(1-$F$2))</f>
        <v>7746.0470499999992</v>
      </c>
      <c r="E8037" s="5">
        <f>IF($F$2=0," - ",Tabla1[[#This Row],[Base para Mejor precio]]*(1-$F$2))</f>
        <v>6971.4423449999995</v>
      </c>
      <c r="F8037" s="4" t="s">
        <v>5</v>
      </c>
      <c r="G8037" s="16" t="s">
        <v>6131</v>
      </c>
      <c r="H8037" s="5">
        <f>IFERROR(IF($F$3=0,"-",Tabla1[[#This Row],[Precio de Cliente neto]]*(1+$F$3)),"-")</f>
        <v>11619.070574999998</v>
      </c>
      <c r="I8037" s="5">
        <v>11065.781499999999</v>
      </c>
      <c r="J8037" s="5">
        <v>9959.2033499999998</v>
      </c>
      <c r="K8037" s="26">
        <v>0.21</v>
      </c>
    </row>
    <row r="8038" spans="1:11">
      <c r="A8038" s="4">
        <v>82008</v>
      </c>
      <c r="B8038" t="s">
        <v>5443</v>
      </c>
      <c r="C8038" s="5">
        <f>IF($F$2=0," - ",Tabla1[[#This Row],[Base Precio de Lista neto]])</f>
        <v>8312.8310000000001</v>
      </c>
      <c r="D8038" s="5">
        <f>IF($F$2=0," - ",Tabla1[[#This Row],[Base Precio de Lista neto]]*(1-$F$2))</f>
        <v>5818.9816999999994</v>
      </c>
      <c r="E8038" s="5">
        <f>IF($F$2=0," - ",Tabla1[[#This Row],[Base para Mejor precio]]*(1-$F$2))</f>
        <v>5237.083529999999</v>
      </c>
      <c r="F8038" s="4" t="s">
        <v>5</v>
      </c>
      <c r="G8038" s="16" t="s">
        <v>6131</v>
      </c>
      <c r="H8038" s="5">
        <f>IFERROR(IF($F$3=0,"-",Tabla1[[#This Row],[Precio de Cliente neto]]*(1+$F$3)),"-")</f>
        <v>8728.4725499999986</v>
      </c>
      <c r="I8038" s="5">
        <v>8312.8310000000001</v>
      </c>
      <c r="J8038" s="5">
        <v>7481.5478999999996</v>
      </c>
      <c r="K8038" s="26">
        <v>0.21</v>
      </c>
    </row>
    <row r="8039" spans="1:11">
      <c r="A8039" s="4">
        <v>82016</v>
      </c>
      <c r="B8039" t="s">
        <v>5444</v>
      </c>
      <c r="C8039" s="5">
        <f>IF($F$2=0," - ",Tabla1[[#This Row],[Base Precio de Lista neto]])</f>
        <v>1997.2385999999999</v>
      </c>
      <c r="D8039" s="5">
        <f>IF($F$2=0," - ",Tabla1[[#This Row],[Base Precio de Lista neto]]*(1-$F$2))</f>
        <v>1398.06702</v>
      </c>
      <c r="E8039" s="5">
        <f>IF($F$2=0," - ",Tabla1[[#This Row],[Base para Mejor precio]]*(1-$F$2))</f>
        <v>1258.2603179999999</v>
      </c>
      <c r="F8039" s="4" t="s">
        <v>6</v>
      </c>
      <c r="G8039" s="16" t="s">
        <v>6131</v>
      </c>
      <c r="H8039" s="5">
        <f>IFERROR(IF($F$3=0,"-",Tabla1[[#This Row],[Precio de Cliente neto]]*(1+$F$3)),"-")</f>
        <v>2097.1005299999997</v>
      </c>
      <c r="I8039" s="5">
        <v>1997.2385999999999</v>
      </c>
      <c r="J8039" s="5">
        <v>1797.5147400000001</v>
      </c>
      <c r="K8039" s="26">
        <v>0.21</v>
      </c>
    </row>
    <row r="8040" spans="1:11">
      <c r="A8040" s="4">
        <v>82017</v>
      </c>
      <c r="B8040" t="s">
        <v>5445</v>
      </c>
      <c r="C8040" s="5">
        <f>IF($F$2=0," - ",Tabla1[[#This Row],[Base Precio de Lista neto]])</f>
        <v>2955.3733000000002</v>
      </c>
      <c r="D8040" s="5">
        <f>IF($F$2=0," - ",Tabla1[[#This Row],[Base Precio de Lista neto]]*(1-$F$2))</f>
        <v>2068.7613099999999</v>
      </c>
      <c r="E8040" s="5">
        <f>IF($F$2=0," - ",Tabla1[[#This Row],[Base para Mejor precio]]*(1-$F$2))</f>
        <v>1861.8851789999999</v>
      </c>
      <c r="F8040" s="4" t="s">
        <v>6</v>
      </c>
      <c r="G8040" s="16" t="s">
        <v>6131</v>
      </c>
      <c r="H8040" s="5">
        <f>IFERROR(IF($F$3=0,"-",Tabla1[[#This Row],[Precio de Cliente neto]]*(1+$F$3)),"-")</f>
        <v>3103.1419649999998</v>
      </c>
      <c r="I8040" s="5">
        <v>2955.3733000000002</v>
      </c>
      <c r="J8040" s="5">
        <v>2659.8359700000001</v>
      </c>
      <c r="K8040" s="26">
        <v>0.21</v>
      </c>
    </row>
    <row r="8041" spans="1:11">
      <c r="A8041" s="4">
        <v>82025</v>
      </c>
      <c r="B8041" t="s">
        <v>5446</v>
      </c>
      <c r="C8041" s="5">
        <f>IF($F$2=0," - ",Tabla1[[#This Row],[Base Precio de Lista neto]])</f>
        <v>16045.383099999999</v>
      </c>
      <c r="D8041" s="5">
        <f>IF($F$2=0," - ",Tabla1[[#This Row],[Base Precio de Lista neto]]*(1-$F$2))</f>
        <v>11231.768169999999</v>
      </c>
      <c r="E8041" s="5">
        <f>IF($F$2=0," - ",Tabla1[[#This Row],[Base para Mejor precio]]*(1-$F$2))</f>
        <v>10108.591352999998</v>
      </c>
      <c r="F8041" s="4" t="s">
        <v>6</v>
      </c>
      <c r="G8041" s="16" t="s">
        <v>6131</v>
      </c>
      <c r="H8041" s="5">
        <f>IFERROR(IF($F$3=0,"-",Tabla1[[#This Row],[Precio de Cliente neto]]*(1+$F$3)),"-")</f>
        <v>16847.652255000001</v>
      </c>
      <c r="I8041" s="5">
        <v>16045.383099999999</v>
      </c>
      <c r="J8041" s="5">
        <v>14440.844789999999</v>
      </c>
      <c r="K8041" s="26">
        <v>0.21</v>
      </c>
    </row>
    <row r="8042" spans="1:11">
      <c r="A8042" s="4">
        <v>82026</v>
      </c>
      <c r="B8042" t="s">
        <v>5447</v>
      </c>
      <c r="C8042" s="5">
        <f>IF($F$2=0," - ",Tabla1[[#This Row],[Base Precio de Lista neto]])</f>
        <v>22954.749100000001</v>
      </c>
      <c r="D8042" s="5">
        <f>IF($F$2=0," - ",Tabla1[[#This Row],[Base Precio de Lista neto]]*(1-$F$2))</f>
        <v>16068.32437</v>
      </c>
      <c r="E8042" s="5">
        <f>IF($F$2=0," - ",Tabla1[[#This Row],[Base para Mejor precio]]*(1-$F$2))</f>
        <v>12292.26814305</v>
      </c>
      <c r="F8042" s="4" t="s">
        <v>5</v>
      </c>
      <c r="G8042" s="16" t="s">
        <v>8993</v>
      </c>
      <c r="H8042" s="5">
        <f>IFERROR(IF($F$3=0,"-",Tabla1[[#This Row],[Precio de Cliente neto]]*(1+$F$3)),"-")</f>
        <v>24102.486554999999</v>
      </c>
      <c r="I8042" s="5">
        <v>22954.749100000001</v>
      </c>
      <c r="J8042" s="5">
        <v>17560.383061500001</v>
      </c>
      <c r="K8042" s="26">
        <v>0.21</v>
      </c>
    </row>
    <row r="8043" spans="1:11">
      <c r="A8043" s="4">
        <v>82031</v>
      </c>
      <c r="B8043" t="s">
        <v>5448</v>
      </c>
      <c r="C8043" s="5">
        <f>IF($F$2=0," - ",Tabla1[[#This Row],[Base Precio de Lista neto]])</f>
        <v>14708.9658</v>
      </c>
      <c r="D8043" s="5">
        <f>IF($F$2=0," - ",Tabla1[[#This Row],[Base Precio de Lista neto]]*(1-$F$2))</f>
        <v>10296.27606</v>
      </c>
      <c r="E8043" s="5">
        <f>IF($F$2=0," - ",Tabla1[[#This Row],[Base para Mejor precio]]*(1-$F$2))</f>
        <v>9266.6484539999983</v>
      </c>
      <c r="F8043" s="4" t="s">
        <v>5</v>
      </c>
      <c r="G8043" s="16" t="s">
        <v>6131</v>
      </c>
      <c r="H8043" s="5">
        <f>IFERROR(IF($F$3=0,"-",Tabla1[[#This Row],[Precio de Cliente neto]]*(1+$F$3)),"-")</f>
        <v>15444.41409</v>
      </c>
      <c r="I8043" s="5">
        <v>14708.9658</v>
      </c>
      <c r="J8043" s="5">
        <v>13238.069219999999</v>
      </c>
      <c r="K8043" s="26">
        <v>0.21</v>
      </c>
    </row>
    <row r="8044" spans="1:11">
      <c r="A8044" s="4">
        <v>82033</v>
      </c>
      <c r="B8044" t="s">
        <v>5449</v>
      </c>
      <c r="C8044" s="5">
        <f>IF($F$2=0," - ",Tabla1[[#This Row],[Base Precio de Lista neto]])</f>
        <v>3610.8449999999998</v>
      </c>
      <c r="D8044" s="5">
        <f>IF($F$2=0," - ",Tabla1[[#This Row],[Base Precio de Lista neto]]*(1-$F$2))</f>
        <v>2527.5914999999995</v>
      </c>
      <c r="E8044" s="5">
        <f>IF($F$2=0," - ",Tabla1[[#This Row],[Base para Mejor precio]]*(1-$F$2))</f>
        <v>2274.8323499999997</v>
      </c>
      <c r="F8044" s="4" t="s">
        <v>6</v>
      </c>
      <c r="G8044" s="16" t="s">
        <v>6131</v>
      </c>
      <c r="H8044" s="5">
        <f>IFERROR(IF($F$3=0,"-",Tabla1[[#This Row],[Precio de Cliente neto]]*(1+$F$3)),"-")</f>
        <v>3791.3872499999993</v>
      </c>
      <c r="I8044" s="5">
        <v>3610.8449999999998</v>
      </c>
      <c r="J8044" s="5">
        <v>3249.7604999999999</v>
      </c>
      <c r="K8044" s="26">
        <v>0.21</v>
      </c>
    </row>
    <row r="8045" spans="1:11">
      <c r="A8045" s="4">
        <v>82034</v>
      </c>
      <c r="B8045" t="s">
        <v>5450</v>
      </c>
      <c r="C8045" s="5">
        <f>IF($F$2=0," - ",Tabla1[[#This Row],[Base Precio de Lista neto]])</f>
        <v>1690.4853000000001</v>
      </c>
      <c r="D8045" s="5">
        <f>IF($F$2=0," - ",Tabla1[[#This Row],[Base Precio de Lista neto]]*(1-$F$2))</f>
        <v>1183.33971</v>
      </c>
      <c r="E8045" s="5">
        <f>IF($F$2=0," - ",Tabla1[[#This Row],[Base para Mejor precio]]*(1-$F$2))</f>
        <v>1065.0057389999999</v>
      </c>
      <c r="F8045" s="4" t="s">
        <v>5</v>
      </c>
      <c r="G8045" s="16" t="s">
        <v>6131</v>
      </c>
      <c r="H8045" s="5">
        <f>IFERROR(IF($F$3=0,"-",Tabla1[[#This Row],[Precio de Cliente neto]]*(1+$F$3)),"-")</f>
        <v>1775.0095649999998</v>
      </c>
      <c r="I8045" s="5">
        <v>1690.4853000000001</v>
      </c>
      <c r="J8045" s="5">
        <v>1521.43677</v>
      </c>
      <c r="K8045" s="26">
        <v>0.21</v>
      </c>
    </row>
    <row r="8046" spans="1:11">
      <c r="A8046" s="4">
        <v>82035</v>
      </c>
      <c r="B8046" t="s">
        <v>5451</v>
      </c>
      <c r="C8046" s="5">
        <f>IF($F$2=0," - ",Tabla1[[#This Row],[Base Precio de Lista neto]])</f>
        <v>19500.0661</v>
      </c>
      <c r="D8046" s="5">
        <f>IF($F$2=0," - ",Tabla1[[#This Row],[Base Precio de Lista neto]]*(1-$F$2))</f>
        <v>13650.046269999999</v>
      </c>
      <c r="E8046" s="5">
        <f>IF($F$2=0," - ",Tabla1[[#This Row],[Base para Mejor precio]]*(1-$F$2))</f>
        <v>12285.041642999999</v>
      </c>
      <c r="F8046" s="4" t="s">
        <v>6</v>
      </c>
      <c r="G8046" s="16" t="s">
        <v>6131</v>
      </c>
      <c r="H8046" s="5">
        <f>IFERROR(IF($F$3=0,"-",Tabla1[[#This Row],[Precio de Cliente neto]]*(1+$F$3)),"-")</f>
        <v>20475.069404999998</v>
      </c>
      <c r="I8046" s="5">
        <v>19500.0661</v>
      </c>
      <c r="J8046" s="5">
        <v>17550.05949</v>
      </c>
      <c r="K8046" s="26">
        <v>0.21</v>
      </c>
    </row>
    <row r="8047" spans="1:11">
      <c r="A8047" s="4">
        <v>82041</v>
      </c>
      <c r="B8047" t="s">
        <v>5452</v>
      </c>
      <c r="C8047" s="5">
        <f>IF($F$2=0," - ",Tabla1[[#This Row],[Base Precio de Lista neto]])</f>
        <v>2728.5770000000002</v>
      </c>
      <c r="D8047" s="5">
        <f>IF($F$2=0," - ",Tabla1[[#This Row],[Base Precio de Lista neto]]*(1-$F$2))</f>
        <v>1910.0038999999999</v>
      </c>
      <c r="E8047" s="5">
        <f>IF($F$2=0," - ",Tabla1[[#This Row],[Base para Mejor precio]]*(1-$F$2))</f>
        <v>1719.00351</v>
      </c>
      <c r="F8047" s="4" t="s">
        <v>6</v>
      </c>
      <c r="G8047" s="16" t="s">
        <v>6131</v>
      </c>
      <c r="H8047" s="5">
        <f>IFERROR(IF($F$3=0,"-",Tabla1[[#This Row],[Precio de Cliente neto]]*(1+$F$3)),"-")</f>
        <v>2865.00585</v>
      </c>
      <c r="I8047" s="5">
        <v>2728.5770000000002</v>
      </c>
      <c r="J8047" s="5">
        <v>2455.7193000000002</v>
      </c>
      <c r="K8047" s="26">
        <v>0.21</v>
      </c>
    </row>
    <row r="8048" spans="1:11">
      <c r="A8048" s="4">
        <v>82042</v>
      </c>
      <c r="B8048" t="s">
        <v>5453</v>
      </c>
      <c r="C8048" s="5">
        <f>IF($F$2=0," - ",Tabla1[[#This Row],[Base Precio de Lista neto]])</f>
        <v>2770.0254</v>
      </c>
      <c r="D8048" s="5">
        <f>IF($F$2=0," - ",Tabla1[[#This Row],[Base Precio de Lista neto]]*(1-$F$2))</f>
        <v>1939.0177799999999</v>
      </c>
      <c r="E8048" s="5">
        <f>IF($F$2=0," - ",Tabla1[[#This Row],[Base para Mejor precio]]*(1-$F$2))</f>
        <v>1745.116002</v>
      </c>
      <c r="F8048" s="4" t="s">
        <v>6</v>
      </c>
      <c r="G8048" s="16" t="s">
        <v>6131</v>
      </c>
      <c r="H8048" s="5">
        <f>IFERROR(IF($F$3=0,"-",Tabla1[[#This Row],[Precio de Cliente neto]]*(1+$F$3)),"-")</f>
        <v>2908.5266699999997</v>
      </c>
      <c r="I8048" s="5">
        <v>2770.0254</v>
      </c>
      <c r="J8048" s="5">
        <v>2493.02286</v>
      </c>
      <c r="K8048" s="26">
        <v>0.21</v>
      </c>
    </row>
    <row r="8049" spans="1:11">
      <c r="A8049" s="4">
        <v>82043</v>
      </c>
      <c r="B8049" t="s">
        <v>5454</v>
      </c>
      <c r="C8049" s="5">
        <f>IF($F$2=0," - ",Tabla1[[#This Row],[Base Precio de Lista neto]])</f>
        <v>3170.5111000000002</v>
      </c>
      <c r="D8049" s="5">
        <f>IF($F$2=0," - ",Tabla1[[#This Row],[Base Precio de Lista neto]]*(1-$F$2))</f>
        <v>2219.3577700000001</v>
      </c>
      <c r="E8049" s="5">
        <f>IF($F$2=0," - ",Tabla1[[#This Row],[Base para Mejor precio]]*(1-$F$2))</f>
        <v>1997.4219929999997</v>
      </c>
      <c r="F8049" s="4" t="s">
        <v>6</v>
      </c>
      <c r="G8049" s="16" t="s">
        <v>6131</v>
      </c>
      <c r="H8049" s="5">
        <f>IFERROR(IF($F$3=0,"-",Tabla1[[#This Row],[Precio de Cliente neto]]*(1+$F$3)),"-")</f>
        <v>3329.0366549999999</v>
      </c>
      <c r="I8049" s="5">
        <v>3170.5111000000002</v>
      </c>
      <c r="J8049" s="5">
        <v>2853.4599899999998</v>
      </c>
      <c r="K8049" s="26">
        <v>0.21</v>
      </c>
    </row>
    <row r="8050" spans="1:11">
      <c r="A8050" s="4">
        <v>82044</v>
      </c>
      <c r="B8050" t="s">
        <v>5455</v>
      </c>
      <c r="C8050" s="5">
        <f>IF($F$2=0," - ",Tabla1[[#This Row],[Base Precio de Lista neto]])</f>
        <v>3309.4472999999998</v>
      </c>
      <c r="D8050" s="5">
        <f>IF($F$2=0," - ",Tabla1[[#This Row],[Base Precio de Lista neto]]*(1-$F$2))</f>
        <v>2316.6131099999998</v>
      </c>
      <c r="E8050" s="5">
        <f>IF($F$2=0," - ",Tabla1[[#This Row],[Base para Mejor precio]]*(1-$F$2))</f>
        <v>2084.9517989999999</v>
      </c>
      <c r="F8050" s="4" t="s">
        <v>6</v>
      </c>
      <c r="G8050" s="16" t="s">
        <v>6131</v>
      </c>
      <c r="H8050" s="5">
        <f>IFERROR(IF($F$3=0,"-",Tabla1[[#This Row],[Precio de Cliente neto]]*(1+$F$3)),"-")</f>
        <v>3474.9196649999994</v>
      </c>
      <c r="I8050" s="5">
        <v>3309.4472999999998</v>
      </c>
      <c r="J8050" s="5">
        <v>2978.5025700000001</v>
      </c>
      <c r="K8050" s="26">
        <v>0.21</v>
      </c>
    </row>
    <row r="8051" spans="1:11">
      <c r="A8051" s="4">
        <v>82047</v>
      </c>
      <c r="B8051" t="s">
        <v>5456</v>
      </c>
      <c r="C8051" s="5">
        <f>IF($F$2=0," - ",Tabla1[[#This Row],[Base Precio de Lista neto]])</f>
        <v>2671.9814000000001</v>
      </c>
      <c r="D8051" s="5">
        <f>IF($F$2=0," - ",Tabla1[[#This Row],[Base Precio de Lista neto]]*(1-$F$2))</f>
        <v>1870.38698</v>
      </c>
      <c r="E8051" s="5">
        <f>IF($F$2=0," - ",Tabla1[[#This Row],[Base para Mejor precio]]*(1-$F$2))</f>
        <v>1683.3482819999999</v>
      </c>
      <c r="F8051" s="4" t="s">
        <v>6</v>
      </c>
      <c r="G8051" s="16" t="s">
        <v>6131</v>
      </c>
      <c r="H8051" s="5">
        <f>IFERROR(IF($F$3=0,"-",Tabla1[[#This Row],[Precio de Cliente neto]]*(1+$F$3)),"-")</f>
        <v>2805.5804699999999</v>
      </c>
      <c r="I8051" s="5">
        <v>2671.9814000000001</v>
      </c>
      <c r="J8051" s="5">
        <v>2404.7832600000002</v>
      </c>
      <c r="K8051" s="26">
        <v>0.21</v>
      </c>
    </row>
    <row r="8052" spans="1:11">
      <c r="A8052" s="4">
        <v>82051</v>
      </c>
      <c r="B8052" t="s">
        <v>5457</v>
      </c>
      <c r="C8052" s="5">
        <f>IF($F$2=0," - ",Tabla1[[#This Row],[Base Precio de Lista neto]])</f>
        <v>93499.834300000002</v>
      </c>
      <c r="D8052" s="5">
        <f>IF($F$2=0," - ",Tabla1[[#This Row],[Base Precio de Lista neto]]*(1-$F$2))</f>
        <v>65449.884009999994</v>
      </c>
      <c r="E8052" s="5">
        <f>IF($F$2=0," - ",Tabla1[[#This Row],[Base para Mejor precio]]*(1-$F$2))</f>
        <v>58904.895608999992</v>
      </c>
      <c r="F8052" s="4" t="s">
        <v>6</v>
      </c>
      <c r="G8052" s="16" t="s">
        <v>6131</v>
      </c>
      <c r="H8052" s="5">
        <f>IFERROR(IF($F$3=0,"-",Tabla1[[#This Row],[Precio de Cliente neto]]*(1+$F$3)),"-")</f>
        <v>98174.826014999999</v>
      </c>
      <c r="I8052" s="5">
        <v>93499.834300000002</v>
      </c>
      <c r="J8052" s="5">
        <v>84149.850869999995</v>
      </c>
      <c r="K8052" s="26">
        <v>0.21</v>
      </c>
    </row>
    <row r="8053" spans="1:11">
      <c r="A8053" s="4">
        <v>82055</v>
      </c>
      <c r="B8053" t="s">
        <v>5458</v>
      </c>
      <c r="C8053" s="5">
        <f>IF($F$2=0," - ",Tabla1[[#This Row],[Base Precio de Lista neto]])</f>
        <v>20647.128799999999</v>
      </c>
      <c r="D8053" s="5">
        <f>IF($F$2=0," - ",Tabla1[[#This Row],[Base Precio de Lista neto]]*(1-$F$2))</f>
        <v>14452.990159999998</v>
      </c>
      <c r="E8053" s="5">
        <f>IF($F$2=0," - ",Tabla1[[#This Row],[Base para Mejor precio]]*(1-$F$2))</f>
        <v>11056.537472399999</v>
      </c>
      <c r="F8053" s="4" t="s">
        <v>5</v>
      </c>
      <c r="G8053" s="16" t="s">
        <v>8993</v>
      </c>
      <c r="H8053" s="5">
        <f>IFERROR(IF($F$3=0,"-",Tabla1[[#This Row],[Precio de Cliente neto]]*(1+$F$3)),"-")</f>
        <v>21679.485239999995</v>
      </c>
      <c r="I8053" s="5">
        <v>20647.128799999999</v>
      </c>
      <c r="J8053" s="5">
        <v>15795.053532</v>
      </c>
      <c r="K8053" s="26">
        <v>0.21</v>
      </c>
    </row>
    <row r="8054" spans="1:11">
      <c r="A8054" s="4">
        <v>82056</v>
      </c>
      <c r="B8054" t="s">
        <v>5459</v>
      </c>
      <c r="C8054" s="5">
        <f>IF($F$2=0," - ",Tabla1[[#This Row],[Base Precio de Lista neto]])</f>
        <v>2860.9094</v>
      </c>
      <c r="D8054" s="5">
        <f>IF($F$2=0," - ",Tabla1[[#This Row],[Base Precio de Lista neto]]*(1-$F$2))</f>
        <v>2002.6365799999999</v>
      </c>
      <c r="E8054" s="5">
        <f>IF($F$2=0," - ",Tabla1[[#This Row],[Base para Mejor precio]]*(1-$F$2))</f>
        <v>1802.3729219999998</v>
      </c>
      <c r="F8054" s="4" t="s">
        <v>6</v>
      </c>
      <c r="G8054" s="16" t="s">
        <v>6131</v>
      </c>
      <c r="H8054" s="5">
        <f>IFERROR(IF($F$3=0,"-",Tabla1[[#This Row],[Precio de Cliente neto]]*(1+$F$3)),"-")</f>
        <v>3003.9548699999996</v>
      </c>
      <c r="I8054" s="5">
        <v>2860.9094</v>
      </c>
      <c r="J8054" s="5">
        <v>2574.81846</v>
      </c>
      <c r="K8054" s="26">
        <v>0.21</v>
      </c>
    </row>
    <row r="8055" spans="1:11">
      <c r="A8055" s="4">
        <v>82057</v>
      </c>
      <c r="B8055" t="s">
        <v>5460</v>
      </c>
      <c r="C8055" s="5">
        <f>IF($F$2=0," - ",Tabla1[[#This Row],[Base Precio de Lista neto]])</f>
        <v>2860.9094</v>
      </c>
      <c r="D8055" s="5">
        <f>IF($F$2=0," - ",Tabla1[[#This Row],[Base Precio de Lista neto]]*(1-$F$2))</f>
        <v>2002.6365799999999</v>
      </c>
      <c r="E8055" s="5">
        <f>IF($F$2=0," - ",Tabla1[[#This Row],[Base para Mejor precio]]*(1-$F$2))</f>
        <v>1802.3729219999998</v>
      </c>
      <c r="F8055" s="4" t="s">
        <v>6</v>
      </c>
      <c r="G8055" s="16" t="s">
        <v>6131</v>
      </c>
      <c r="H8055" s="5">
        <f>IFERROR(IF($F$3=0,"-",Tabla1[[#This Row],[Precio de Cliente neto]]*(1+$F$3)),"-")</f>
        <v>3003.9548699999996</v>
      </c>
      <c r="I8055" s="5">
        <v>2860.9094</v>
      </c>
      <c r="J8055" s="5">
        <v>2574.81846</v>
      </c>
      <c r="K8055" s="26">
        <v>0.21</v>
      </c>
    </row>
    <row r="8056" spans="1:11">
      <c r="A8056" s="4">
        <v>82059</v>
      </c>
      <c r="B8056" t="s">
        <v>5461</v>
      </c>
      <c r="C8056" s="5">
        <f>IF($F$2=0," - ",Tabla1[[#This Row],[Base Precio de Lista neto]])</f>
        <v>99200.682499999995</v>
      </c>
      <c r="D8056" s="5">
        <f>IF($F$2=0," - ",Tabla1[[#This Row],[Base Precio de Lista neto]]*(1-$F$2))</f>
        <v>69440.477749999991</v>
      </c>
      <c r="E8056" s="5">
        <f>IF($F$2=0," - ",Tabla1[[#This Row],[Base para Mejor precio]]*(1-$F$2))</f>
        <v>62496.429974999992</v>
      </c>
      <c r="F8056" s="4" t="s">
        <v>6</v>
      </c>
      <c r="G8056" s="16" t="s">
        <v>6131</v>
      </c>
      <c r="H8056" s="5">
        <f>IFERROR(IF($F$3=0,"-",Tabla1[[#This Row],[Precio de Cliente neto]]*(1+$F$3)),"-")</f>
        <v>104160.71662499999</v>
      </c>
      <c r="I8056" s="5">
        <v>99200.682499999995</v>
      </c>
      <c r="J8056" s="5">
        <v>89280.614249999999</v>
      </c>
      <c r="K8056" s="26">
        <v>0.21</v>
      </c>
    </row>
    <row r="8057" spans="1:11">
      <c r="A8057" s="4">
        <v>82069</v>
      </c>
      <c r="B8057" t="s">
        <v>5462</v>
      </c>
      <c r="C8057" s="5">
        <f>IF($F$2=0," - ",Tabla1[[#This Row],[Base Precio de Lista neto]])</f>
        <v>3198.8703999999998</v>
      </c>
      <c r="D8057" s="5">
        <f>IF($F$2=0," - ",Tabla1[[#This Row],[Base Precio de Lista neto]]*(1-$F$2))</f>
        <v>2239.2092799999996</v>
      </c>
      <c r="E8057" s="5">
        <f>IF($F$2=0," - ",Tabla1[[#This Row],[Base para Mejor precio]]*(1-$F$2))</f>
        <v>2015.288352</v>
      </c>
      <c r="F8057" s="4" t="s">
        <v>6</v>
      </c>
      <c r="G8057" s="16" t="s">
        <v>6131</v>
      </c>
      <c r="H8057" s="5">
        <f>IFERROR(IF($F$3=0,"-",Tabla1[[#This Row],[Precio de Cliente neto]]*(1+$F$3)),"-")</f>
        <v>3358.8139199999996</v>
      </c>
      <c r="I8057" s="5">
        <v>3198.8703999999998</v>
      </c>
      <c r="J8057" s="5">
        <v>2878.9833600000002</v>
      </c>
      <c r="K8057" s="26">
        <v>0.21</v>
      </c>
    </row>
    <row r="8058" spans="1:11">
      <c r="A8058" s="4">
        <v>82071</v>
      </c>
      <c r="B8058" t="s">
        <v>5463</v>
      </c>
      <c r="C8058" s="5">
        <f>IF($F$2=0," - ",Tabla1[[#This Row],[Base Precio de Lista neto]])</f>
        <v>4074.9376000000002</v>
      </c>
      <c r="D8058" s="5">
        <f>IF($F$2=0," - ",Tabla1[[#This Row],[Base Precio de Lista neto]]*(1-$F$2))</f>
        <v>2852.4563199999998</v>
      </c>
      <c r="E8058" s="5">
        <f>IF($F$2=0," - ",Tabla1[[#This Row],[Base para Mejor precio]]*(1-$F$2))</f>
        <v>2567.2106879999997</v>
      </c>
      <c r="F8058" s="4" t="s">
        <v>6</v>
      </c>
      <c r="G8058" s="16" t="s">
        <v>6131</v>
      </c>
      <c r="H8058" s="5">
        <f>IFERROR(IF($F$3=0,"-",Tabla1[[#This Row],[Precio de Cliente neto]]*(1+$F$3)),"-")</f>
        <v>4278.6844799999999</v>
      </c>
      <c r="I8058" s="5">
        <v>4074.9376000000002</v>
      </c>
      <c r="J8058" s="5">
        <v>3667.4438399999999</v>
      </c>
      <c r="K8058" s="26">
        <v>0.21</v>
      </c>
    </row>
    <row r="8059" spans="1:11">
      <c r="A8059" s="4">
        <v>82072</v>
      </c>
      <c r="B8059" t="s">
        <v>5464</v>
      </c>
      <c r="C8059" s="5">
        <f>IF($F$2=0," - ",Tabla1[[#This Row],[Base Precio de Lista neto]])</f>
        <v>3744.8851</v>
      </c>
      <c r="D8059" s="5">
        <f>IF($F$2=0," - ",Tabla1[[#This Row],[Base Precio de Lista neto]]*(1-$F$2))</f>
        <v>2621.41957</v>
      </c>
      <c r="E8059" s="5">
        <f>IF($F$2=0," - ",Tabla1[[#This Row],[Base para Mejor precio]]*(1-$F$2))</f>
        <v>2359.2776129999997</v>
      </c>
      <c r="F8059" s="4" t="s">
        <v>6</v>
      </c>
      <c r="G8059" s="16" t="s">
        <v>6131</v>
      </c>
      <c r="H8059" s="5">
        <f>IFERROR(IF($F$3=0,"-",Tabla1[[#This Row],[Precio de Cliente neto]]*(1+$F$3)),"-")</f>
        <v>3932.129355</v>
      </c>
      <c r="I8059" s="5">
        <v>3744.8851</v>
      </c>
      <c r="J8059" s="5">
        <v>3370.3965899999998</v>
      </c>
      <c r="K8059" s="26">
        <v>0.21</v>
      </c>
    </row>
    <row r="8060" spans="1:11">
      <c r="A8060" s="4">
        <v>82078</v>
      </c>
      <c r="B8060" t="s">
        <v>5465</v>
      </c>
      <c r="C8060" s="5">
        <f>IF($F$2=0," - ",Tabla1[[#This Row],[Base Precio de Lista neto]])</f>
        <v>2996.9249</v>
      </c>
      <c r="D8060" s="5">
        <f>IF($F$2=0," - ",Tabla1[[#This Row],[Base Precio de Lista neto]]*(1-$F$2))</f>
        <v>2097.8474299999998</v>
      </c>
      <c r="E8060" s="5">
        <f>IF($F$2=0," - ",Tabla1[[#This Row],[Base para Mejor precio]]*(1-$F$2))</f>
        <v>1888.0626869999999</v>
      </c>
      <c r="F8060" s="4" t="s">
        <v>6</v>
      </c>
      <c r="G8060" s="16" t="s">
        <v>6131</v>
      </c>
      <c r="H8060" s="5">
        <f>IFERROR(IF($F$3=0,"-",Tabla1[[#This Row],[Precio de Cliente neto]]*(1+$F$3)),"-")</f>
        <v>3146.7711449999997</v>
      </c>
      <c r="I8060" s="5">
        <v>2996.9249</v>
      </c>
      <c r="J8060" s="5">
        <v>2697.2324100000001</v>
      </c>
      <c r="K8060" s="26">
        <v>0.21</v>
      </c>
    </row>
    <row r="8061" spans="1:11">
      <c r="A8061" s="4">
        <v>82079</v>
      </c>
      <c r="B8061" t="s">
        <v>5466</v>
      </c>
      <c r="C8061" s="5">
        <f>IF($F$2=0," - ",Tabla1[[#This Row],[Base Precio de Lista neto]])</f>
        <v>3563.4110000000001</v>
      </c>
      <c r="D8061" s="5">
        <f>IF($F$2=0," - ",Tabla1[[#This Row],[Base Precio de Lista neto]]*(1-$F$2))</f>
        <v>2494.3876999999998</v>
      </c>
      <c r="E8061" s="5">
        <f>IF($F$2=0," - ",Tabla1[[#This Row],[Base para Mejor precio]]*(1-$F$2))</f>
        <v>2244.94893</v>
      </c>
      <c r="F8061" s="4" t="s">
        <v>6</v>
      </c>
      <c r="G8061" s="16" t="s">
        <v>6131</v>
      </c>
      <c r="H8061" s="5">
        <f>IFERROR(IF($F$3=0,"-",Tabla1[[#This Row],[Precio de Cliente neto]]*(1+$F$3)),"-")</f>
        <v>3741.5815499999999</v>
      </c>
      <c r="I8061" s="5">
        <v>3563.4110000000001</v>
      </c>
      <c r="J8061" s="5">
        <v>3207.0699</v>
      </c>
      <c r="K8061" s="26">
        <v>0.21</v>
      </c>
    </row>
    <row r="8062" spans="1:11">
      <c r="A8062" s="4">
        <v>82080</v>
      </c>
      <c r="B8062" t="s">
        <v>5467</v>
      </c>
      <c r="C8062" s="5">
        <f>IF($F$2=0," - ",Tabla1[[#This Row],[Base Precio de Lista neto]])</f>
        <v>2798.6332000000002</v>
      </c>
      <c r="D8062" s="5">
        <f>IF($F$2=0," - ",Tabla1[[#This Row],[Base Precio de Lista neto]]*(1-$F$2))</f>
        <v>1959.04324</v>
      </c>
      <c r="E8062" s="5">
        <f>IF($F$2=0," - ",Tabla1[[#This Row],[Base para Mejor precio]]*(1-$F$2))</f>
        <v>1763.1389159999999</v>
      </c>
      <c r="F8062" s="4" t="s">
        <v>6</v>
      </c>
      <c r="G8062" s="16" t="s">
        <v>6131</v>
      </c>
      <c r="H8062" s="5">
        <f>IFERROR(IF($F$3=0,"-",Tabla1[[#This Row],[Precio de Cliente neto]]*(1+$F$3)),"-")</f>
        <v>2938.56486</v>
      </c>
      <c r="I8062" s="5">
        <v>2798.6332000000002</v>
      </c>
      <c r="J8062" s="5">
        <v>2518.7698799999998</v>
      </c>
      <c r="K8062" s="26">
        <v>0.21</v>
      </c>
    </row>
    <row r="8063" spans="1:11">
      <c r="A8063" s="4">
        <v>82081</v>
      </c>
      <c r="B8063" t="s">
        <v>5468</v>
      </c>
      <c r="C8063" s="5">
        <f>IF($F$2=0," - ",Tabla1[[#This Row],[Base Precio de Lista neto]])</f>
        <v>3773.3813</v>
      </c>
      <c r="D8063" s="5">
        <f>IF($F$2=0," - ",Tabla1[[#This Row],[Base Precio de Lista neto]]*(1-$F$2))</f>
        <v>2641.3669099999997</v>
      </c>
      <c r="E8063" s="5">
        <f>IF($F$2=0," - ",Tabla1[[#This Row],[Base para Mejor precio]]*(1-$F$2))</f>
        <v>2377.2302189999996</v>
      </c>
      <c r="F8063" s="4" t="s">
        <v>6</v>
      </c>
      <c r="G8063" s="16" t="s">
        <v>6131</v>
      </c>
      <c r="H8063" s="5">
        <f>IFERROR(IF($F$3=0,"-",Tabla1[[#This Row],[Precio de Cliente neto]]*(1+$F$3)),"-")</f>
        <v>3962.0503649999996</v>
      </c>
      <c r="I8063" s="5">
        <v>3773.3813</v>
      </c>
      <c r="J8063" s="5">
        <v>3396.0431699999999</v>
      </c>
      <c r="K8063" s="26">
        <v>0.21</v>
      </c>
    </row>
    <row r="8064" spans="1:11">
      <c r="A8064" s="4">
        <v>82082</v>
      </c>
      <c r="B8064" t="s">
        <v>5469</v>
      </c>
      <c r="C8064" s="5">
        <f>IF($F$2=0," - ",Tabla1[[#This Row],[Base Precio de Lista neto]])</f>
        <v>5141.0698000000002</v>
      </c>
      <c r="D8064" s="5">
        <f>IF($F$2=0," - ",Tabla1[[#This Row],[Base Precio de Lista neto]]*(1-$F$2))</f>
        <v>3598.7488599999997</v>
      </c>
      <c r="E8064" s="5">
        <f>IF($F$2=0," - ",Tabla1[[#This Row],[Base para Mejor precio]]*(1-$F$2))</f>
        <v>3238.8739739999996</v>
      </c>
      <c r="F8064" s="4" t="s">
        <v>6</v>
      </c>
      <c r="G8064" s="16" t="s">
        <v>6131</v>
      </c>
      <c r="H8064" s="5">
        <f>IFERROR(IF($F$3=0,"-",Tabla1[[#This Row],[Precio de Cliente neto]]*(1+$F$3)),"-")</f>
        <v>5398.1232899999995</v>
      </c>
      <c r="I8064" s="5">
        <v>5141.0698000000002</v>
      </c>
      <c r="J8064" s="5">
        <v>4626.9628199999997</v>
      </c>
      <c r="K8064" s="26">
        <v>0.21</v>
      </c>
    </row>
    <row r="8065" spans="1:11">
      <c r="A8065" s="4">
        <v>82085</v>
      </c>
      <c r="B8065" t="s">
        <v>5470</v>
      </c>
      <c r="C8065" s="5">
        <f>IF($F$2=0," - ",Tabla1[[#This Row],[Base Precio de Lista neto]])</f>
        <v>5172.9000999999998</v>
      </c>
      <c r="D8065" s="5">
        <f>IF($F$2=0," - ",Tabla1[[#This Row],[Base Precio de Lista neto]]*(1-$F$2))</f>
        <v>3621.0300699999998</v>
      </c>
      <c r="E8065" s="5">
        <f>IF($F$2=0," - ",Tabla1[[#This Row],[Base para Mejor precio]]*(1-$F$2))</f>
        <v>3258.9270630000001</v>
      </c>
      <c r="F8065" s="4" t="s">
        <v>6</v>
      </c>
      <c r="G8065" s="16" t="s">
        <v>6131</v>
      </c>
      <c r="H8065" s="5">
        <f>IFERROR(IF($F$3=0,"-",Tabla1[[#This Row],[Precio de Cliente neto]]*(1+$F$3)),"-")</f>
        <v>5431.5451049999992</v>
      </c>
      <c r="I8065" s="5">
        <v>5172.9000999999998</v>
      </c>
      <c r="J8065" s="5">
        <v>4655.6100900000001</v>
      </c>
      <c r="K8065" s="26">
        <v>0.21</v>
      </c>
    </row>
    <row r="8066" spans="1:11">
      <c r="A8066" s="4">
        <v>82086</v>
      </c>
      <c r="B8066" t="s">
        <v>5471</v>
      </c>
      <c r="C8066" s="5">
        <f>IF($F$2=0," - ",Tabla1[[#This Row],[Base Precio de Lista neto]])</f>
        <v>2843.5864000000001</v>
      </c>
      <c r="D8066" s="5">
        <f>IF($F$2=0," - ",Tabla1[[#This Row],[Base Precio de Lista neto]]*(1-$F$2))</f>
        <v>1990.5104799999999</v>
      </c>
      <c r="E8066" s="5">
        <f>IF($F$2=0," - ",Tabla1[[#This Row],[Base para Mejor precio]]*(1-$F$2))</f>
        <v>1791.4594320000001</v>
      </c>
      <c r="F8066" s="4" t="s">
        <v>5</v>
      </c>
      <c r="G8066" s="16" t="s">
        <v>6131</v>
      </c>
      <c r="H8066" s="5">
        <f>IFERROR(IF($F$3=0,"-",Tabla1[[#This Row],[Precio de Cliente neto]]*(1+$F$3)),"-")</f>
        <v>2985.7657199999999</v>
      </c>
      <c r="I8066" s="5">
        <v>2843.5864000000001</v>
      </c>
      <c r="J8066" s="5">
        <v>2559.2277600000002</v>
      </c>
      <c r="K8066" s="26">
        <v>0.21</v>
      </c>
    </row>
    <row r="8067" spans="1:11">
      <c r="A8067" s="4">
        <v>82087</v>
      </c>
      <c r="B8067" t="s">
        <v>5472</v>
      </c>
      <c r="C8067" s="5">
        <f>IF($F$2=0," - ",Tabla1[[#This Row],[Base Precio de Lista neto]])</f>
        <v>1913.5224000000001</v>
      </c>
      <c r="D8067" s="5">
        <f>IF($F$2=0," - ",Tabla1[[#This Row],[Base Precio de Lista neto]]*(1-$F$2))</f>
        <v>1339.46568</v>
      </c>
      <c r="E8067" s="5">
        <f>IF($F$2=0," - ",Tabla1[[#This Row],[Base para Mejor precio]]*(1-$F$2))</f>
        <v>1205.519112</v>
      </c>
      <c r="F8067" s="4" t="s">
        <v>6</v>
      </c>
      <c r="G8067" s="16" t="s">
        <v>6131</v>
      </c>
      <c r="H8067" s="5">
        <f>IFERROR(IF($F$3=0,"-",Tabla1[[#This Row],[Precio de Cliente neto]]*(1+$F$3)),"-")</f>
        <v>2009.1985199999999</v>
      </c>
      <c r="I8067" s="5">
        <v>1913.5224000000001</v>
      </c>
      <c r="J8067" s="5">
        <v>1722.1701599999999</v>
      </c>
      <c r="K8067" s="26">
        <v>0.21</v>
      </c>
    </row>
    <row r="8068" spans="1:11">
      <c r="A8068" s="4">
        <v>82088</v>
      </c>
      <c r="B8068" t="s">
        <v>5473</v>
      </c>
      <c r="C8068" s="5">
        <f>IF($F$2=0," - ",Tabla1[[#This Row],[Base Precio de Lista neto]])</f>
        <v>1860.3512000000001</v>
      </c>
      <c r="D8068" s="5">
        <f>IF($F$2=0," - ",Tabla1[[#This Row],[Base Precio de Lista neto]]*(1-$F$2))</f>
        <v>1302.24584</v>
      </c>
      <c r="E8068" s="5">
        <f>IF($F$2=0," - ",Tabla1[[#This Row],[Base para Mejor precio]]*(1-$F$2))</f>
        <v>1172.021256</v>
      </c>
      <c r="F8068" s="4" t="s">
        <v>6</v>
      </c>
      <c r="G8068" s="16" t="s">
        <v>6131</v>
      </c>
      <c r="H8068" s="5">
        <f>IFERROR(IF($F$3=0,"-",Tabla1[[#This Row],[Precio de Cliente neto]]*(1+$F$3)),"-")</f>
        <v>1953.3687600000001</v>
      </c>
      <c r="I8068" s="5">
        <v>1860.3512000000001</v>
      </c>
      <c r="J8068" s="5">
        <v>1674.3160800000001</v>
      </c>
      <c r="K8068" s="26">
        <v>0.21</v>
      </c>
    </row>
    <row r="8069" spans="1:11">
      <c r="A8069" s="4">
        <v>82089</v>
      </c>
      <c r="B8069" t="s">
        <v>5474</v>
      </c>
      <c r="C8069" s="5">
        <f>IF($F$2=0," - ",Tabla1[[#This Row],[Base Precio de Lista neto]])</f>
        <v>2116.9591</v>
      </c>
      <c r="D8069" s="5">
        <f>IF($F$2=0," - ",Tabla1[[#This Row],[Base Precio de Lista neto]]*(1-$F$2))</f>
        <v>1481.8713699999998</v>
      </c>
      <c r="E8069" s="5">
        <f>IF($F$2=0," - ",Tabla1[[#This Row],[Base para Mejor precio]]*(1-$F$2))</f>
        <v>1333.6842329999999</v>
      </c>
      <c r="F8069" s="4" t="s">
        <v>5</v>
      </c>
      <c r="G8069" s="16" t="s">
        <v>6131</v>
      </c>
      <c r="H8069" s="5">
        <f>IFERROR(IF($F$3=0,"-",Tabla1[[#This Row],[Precio de Cliente neto]]*(1+$F$3)),"-")</f>
        <v>2222.8070549999998</v>
      </c>
      <c r="I8069" s="5">
        <v>2116.9591</v>
      </c>
      <c r="J8069" s="5">
        <v>1905.2631899999999</v>
      </c>
      <c r="K8069" s="26">
        <v>0.21</v>
      </c>
    </row>
    <row r="8070" spans="1:11">
      <c r="A8070" s="4">
        <v>82090</v>
      </c>
      <c r="B8070" t="s">
        <v>5475</v>
      </c>
      <c r="C8070" s="5">
        <f>IF($F$2=0," - ",Tabla1[[#This Row],[Base Precio de Lista neto]])</f>
        <v>3211.2647999999999</v>
      </c>
      <c r="D8070" s="5">
        <f>IF($F$2=0," - ",Tabla1[[#This Row],[Base Precio de Lista neto]]*(1-$F$2))</f>
        <v>2247.8853599999998</v>
      </c>
      <c r="E8070" s="5">
        <f>IF($F$2=0," - ",Tabla1[[#This Row],[Base para Mejor precio]]*(1-$F$2))</f>
        <v>2023.096824</v>
      </c>
      <c r="F8070" s="4" t="s">
        <v>5</v>
      </c>
      <c r="G8070" s="16" t="s">
        <v>6131</v>
      </c>
      <c r="H8070" s="5">
        <f>IFERROR(IF($F$3=0,"-",Tabla1[[#This Row],[Precio de Cliente neto]]*(1+$F$3)),"-")</f>
        <v>3371.8280399999994</v>
      </c>
      <c r="I8070" s="5">
        <v>3211.2647999999999</v>
      </c>
      <c r="J8070" s="5">
        <v>2890.13832</v>
      </c>
      <c r="K8070" s="26">
        <v>0.21</v>
      </c>
    </row>
    <row r="8071" spans="1:11">
      <c r="A8071" s="4">
        <v>82091</v>
      </c>
      <c r="B8071" t="s">
        <v>5476</v>
      </c>
      <c r="C8071" s="5">
        <f>IF($F$2=0," - ",Tabla1[[#This Row],[Base Precio de Lista neto]])</f>
        <v>3213.2503000000002</v>
      </c>
      <c r="D8071" s="5">
        <f>IF($F$2=0," - ",Tabla1[[#This Row],[Base Precio de Lista neto]]*(1-$F$2))</f>
        <v>2249.2752099999998</v>
      </c>
      <c r="E8071" s="5">
        <f>IF($F$2=0," - ",Tabla1[[#This Row],[Base para Mejor precio]]*(1-$F$2))</f>
        <v>2024.3476889999999</v>
      </c>
      <c r="F8071" s="4" t="s">
        <v>5</v>
      </c>
      <c r="G8071" s="16" t="s">
        <v>6131</v>
      </c>
      <c r="H8071" s="5">
        <f>IFERROR(IF($F$3=0,"-",Tabla1[[#This Row],[Precio de Cliente neto]]*(1+$F$3)),"-")</f>
        <v>3373.9128149999997</v>
      </c>
      <c r="I8071" s="5">
        <v>3213.2503000000002</v>
      </c>
      <c r="J8071" s="5">
        <v>2891.9252700000002</v>
      </c>
      <c r="K8071" s="26">
        <v>0.21</v>
      </c>
    </row>
    <row r="8072" spans="1:11">
      <c r="A8072" s="4">
        <v>82092</v>
      </c>
      <c r="B8072" t="s">
        <v>5477</v>
      </c>
      <c r="C8072" s="5">
        <f>IF($F$2=0," - ",Tabla1[[#This Row],[Base Precio de Lista neto]])</f>
        <v>3449.6994</v>
      </c>
      <c r="D8072" s="5">
        <f>IF($F$2=0," - ",Tabla1[[#This Row],[Base Precio de Lista neto]]*(1-$F$2))</f>
        <v>2414.7895799999997</v>
      </c>
      <c r="E8072" s="5">
        <f>IF($F$2=0," - ",Tabla1[[#This Row],[Base para Mejor precio]]*(1-$F$2))</f>
        <v>2173.310622</v>
      </c>
      <c r="F8072" s="4" t="s">
        <v>5</v>
      </c>
      <c r="G8072" s="16" t="s">
        <v>6131</v>
      </c>
      <c r="H8072" s="5">
        <f>IFERROR(IF($F$3=0,"-",Tabla1[[#This Row],[Precio de Cliente neto]]*(1+$F$3)),"-")</f>
        <v>3622.1843699999995</v>
      </c>
      <c r="I8072" s="5">
        <v>3449.6994</v>
      </c>
      <c r="J8072" s="5">
        <v>3104.72946</v>
      </c>
      <c r="K8072" s="26">
        <v>0.21</v>
      </c>
    </row>
    <row r="8073" spans="1:11">
      <c r="A8073" s="4">
        <v>82093</v>
      </c>
      <c r="B8073" t="s">
        <v>5478</v>
      </c>
      <c r="C8073" s="5">
        <f>IF($F$2=0," - ",Tabla1[[#This Row],[Base Precio de Lista neto]])</f>
        <v>3449.6994</v>
      </c>
      <c r="D8073" s="5">
        <f>IF($F$2=0," - ",Tabla1[[#This Row],[Base Precio de Lista neto]]*(1-$F$2))</f>
        <v>2414.7895799999997</v>
      </c>
      <c r="E8073" s="5">
        <f>IF($F$2=0," - ",Tabla1[[#This Row],[Base para Mejor precio]]*(1-$F$2))</f>
        <v>2173.310622</v>
      </c>
      <c r="F8073" s="4" t="s">
        <v>5</v>
      </c>
      <c r="G8073" s="16" t="s">
        <v>6131</v>
      </c>
      <c r="H8073" s="5">
        <f>IFERROR(IF($F$3=0,"-",Tabla1[[#This Row],[Precio de Cliente neto]]*(1+$F$3)),"-")</f>
        <v>3622.1843699999995</v>
      </c>
      <c r="I8073" s="5">
        <v>3449.6994</v>
      </c>
      <c r="J8073" s="5">
        <v>3104.72946</v>
      </c>
      <c r="K8073" s="26">
        <v>0.21</v>
      </c>
    </row>
    <row r="8074" spans="1:11">
      <c r="A8074" s="4">
        <v>82094</v>
      </c>
      <c r="B8074" t="s">
        <v>5479</v>
      </c>
      <c r="C8074" s="5">
        <f>IF($F$2=0," - ",Tabla1[[#This Row],[Base Precio de Lista neto]])</f>
        <v>2689.8879000000002</v>
      </c>
      <c r="D8074" s="5">
        <f>IF($F$2=0," - ",Tabla1[[#This Row],[Base Precio de Lista neto]]*(1-$F$2))</f>
        <v>1882.9215300000001</v>
      </c>
      <c r="E8074" s="5">
        <f>IF($F$2=0," - ",Tabla1[[#This Row],[Base para Mejor precio]]*(1-$F$2))</f>
        <v>1694.6293769999997</v>
      </c>
      <c r="F8074" s="4" t="s">
        <v>5</v>
      </c>
      <c r="G8074" s="16" t="s">
        <v>6131</v>
      </c>
      <c r="H8074" s="5">
        <f>IFERROR(IF($F$3=0,"-",Tabla1[[#This Row],[Precio de Cliente neto]]*(1+$F$3)),"-")</f>
        <v>2824.3822950000003</v>
      </c>
      <c r="I8074" s="5">
        <v>2689.8879000000002</v>
      </c>
      <c r="J8074" s="5">
        <v>2420.8991099999998</v>
      </c>
      <c r="K8074" s="26">
        <v>0.21</v>
      </c>
    </row>
    <row r="8075" spans="1:11">
      <c r="A8075" s="4">
        <v>82095</v>
      </c>
      <c r="B8075" t="s">
        <v>5480</v>
      </c>
      <c r="C8075" s="5">
        <f>IF($F$2=0," - ",Tabla1[[#This Row],[Base Precio de Lista neto]])</f>
        <v>3591.5672</v>
      </c>
      <c r="D8075" s="5">
        <f>IF($F$2=0," - ",Tabla1[[#This Row],[Base Precio de Lista neto]]*(1-$F$2))</f>
        <v>2514.0970399999997</v>
      </c>
      <c r="E8075" s="5">
        <f>IF($F$2=0," - ",Tabla1[[#This Row],[Base para Mejor precio]]*(1-$F$2))</f>
        <v>2262.687336</v>
      </c>
      <c r="F8075" s="4" t="s">
        <v>5</v>
      </c>
      <c r="G8075" s="16" t="s">
        <v>6131</v>
      </c>
      <c r="H8075" s="5">
        <f>IFERROR(IF($F$3=0,"-",Tabla1[[#This Row],[Precio de Cliente neto]]*(1+$F$3)),"-")</f>
        <v>3771.1455599999995</v>
      </c>
      <c r="I8075" s="5">
        <v>3591.5672</v>
      </c>
      <c r="J8075" s="5">
        <v>3232.41048</v>
      </c>
      <c r="K8075" s="26">
        <v>0.21</v>
      </c>
    </row>
    <row r="8076" spans="1:11">
      <c r="A8076" s="4">
        <v>82096</v>
      </c>
      <c r="B8076" t="s">
        <v>5481</v>
      </c>
      <c r="C8076" s="5">
        <f>IF($F$2=0," - ",Tabla1[[#This Row],[Base Precio de Lista neto]])</f>
        <v>3079.3562000000002</v>
      </c>
      <c r="D8076" s="5">
        <f>IF($F$2=0," - ",Tabla1[[#This Row],[Base Precio de Lista neto]]*(1-$F$2))</f>
        <v>2155.54934</v>
      </c>
      <c r="E8076" s="5">
        <f>IF($F$2=0," - ",Tabla1[[#This Row],[Base para Mejor precio]]*(1-$F$2))</f>
        <v>1939.9944059999998</v>
      </c>
      <c r="F8076" s="4" t="s">
        <v>5</v>
      </c>
      <c r="G8076" s="16" t="s">
        <v>6131</v>
      </c>
      <c r="H8076" s="5">
        <f>IFERROR(IF($F$3=0,"-",Tabla1[[#This Row],[Precio de Cliente neto]]*(1+$F$3)),"-")</f>
        <v>3233.3240100000003</v>
      </c>
      <c r="I8076" s="5">
        <v>3079.3562000000002</v>
      </c>
      <c r="J8076" s="5">
        <v>2771.42058</v>
      </c>
      <c r="K8076" s="26">
        <v>0.21</v>
      </c>
    </row>
    <row r="8077" spans="1:11">
      <c r="A8077" s="4">
        <v>82097</v>
      </c>
      <c r="B8077" t="s">
        <v>5482</v>
      </c>
      <c r="C8077" s="5">
        <f>IF($F$2=0," - ",Tabla1[[#This Row],[Base Precio de Lista neto]])</f>
        <v>4090.8766000000001</v>
      </c>
      <c r="D8077" s="5">
        <f>IF($F$2=0," - ",Tabla1[[#This Row],[Base Precio de Lista neto]]*(1-$F$2))</f>
        <v>2863.6136200000001</v>
      </c>
      <c r="E8077" s="5">
        <f>IF($F$2=0," - ",Tabla1[[#This Row],[Base para Mejor precio]]*(1-$F$2))</f>
        <v>2577.252258</v>
      </c>
      <c r="F8077" s="4" t="s">
        <v>5</v>
      </c>
      <c r="G8077" s="16" t="s">
        <v>6131</v>
      </c>
      <c r="H8077" s="5">
        <f>IFERROR(IF($F$3=0,"-",Tabla1[[#This Row],[Precio de Cliente neto]]*(1+$F$3)),"-")</f>
        <v>4295.4204300000001</v>
      </c>
      <c r="I8077" s="5">
        <v>4090.8766000000001</v>
      </c>
      <c r="J8077" s="5">
        <v>3681.7889399999999</v>
      </c>
      <c r="K8077" s="26">
        <v>0.21</v>
      </c>
    </row>
    <row r="8078" spans="1:11">
      <c r="A8078" s="4">
        <v>82098</v>
      </c>
      <c r="B8078" t="s">
        <v>5483</v>
      </c>
      <c r="C8078" s="5">
        <f>IF($F$2=0," - ",Tabla1[[#This Row],[Base Precio de Lista neto]])</f>
        <v>1134.8918000000001</v>
      </c>
      <c r="D8078" s="5">
        <f>IF($F$2=0," - ",Tabla1[[#This Row],[Base Precio de Lista neto]]*(1-$F$2))</f>
        <v>794.42426</v>
      </c>
      <c r="E8078" s="5">
        <f>IF($F$2=0," - ",Tabla1[[#This Row],[Base para Mejor precio]]*(1-$F$2))</f>
        <v>714.98183399999994</v>
      </c>
      <c r="F8078" s="4" t="s">
        <v>5</v>
      </c>
      <c r="G8078" s="16" t="s">
        <v>6131</v>
      </c>
      <c r="H8078" s="5">
        <f>IFERROR(IF($F$3=0,"-",Tabla1[[#This Row],[Precio de Cliente neto]]*(1+$F$3)),"-")</f>
        <v>1191.6363900000001</v>
      </c>
      <c r="I8078" s="5">
        <v>1134.8918000000001</v>
      </c>
      <c r="J8078" s="5">
        <v>1021.40262</v>
      </c>
      <c r="K8078" s="26">
        <v>0.21</v>
      </c>
    </row>
    <row r="8079" spans="1:11">
      <c r="A8079" s="4">
        <v>82099</v>
      </c>
      <c r="B8079" t="s">
        <v>5484</v>
      </c>
      <c r="C8079" s="5">
        <f>IF($F$2=0," - ",Tabla1[[#This Row],[Base Precio de Lista neto]])</f>
        <v>2710.2658999999999</v>
      </c>
      <c r="D8079" s="5">
        <f>IF($F$2=0," - ",Tabla1[[#This Row],[Base Precio de Lista neto]]*(1-$F$2))</f>
        <v>1897.1861299999998</v>
      </c>
      <c r="E8079" s="5">
        <f>IF($F$2=0," - ",Tabla1[[#This Row],[Base para Mejor precio]]*(1-$F$2))</f>
        <v>1707.4675169999998</v>
      </c>
      <c r="F8079" s="4" t="s">
        <v>6</v>
      </c>
      <c r="G8079" s="16" t="s">
        <v>6131</v>
      </c>
      <c r="H8079" s="5">
        <f>IFERROR(IF($F$3=0,"-",Tabla1[[#This Row],[Precio de Cliente neto]]*(1+$F$3)),"-")</f>
        <v>2845.7791949999996</v>
      </c>
      <c r="I8079" s="5">
        <v>2710.2658999999999</v>
      </c>
      <c r="J8079" s="5">
        <v>2439.2393099999999</v>
      </c>
      <c r="K8079" s="26">
        <v>0.21</v>
      </c>
    </row>
    <row r="8080" spans="1:11">
      <c r="A8080" s="4">
        <v>82100</v>
      </c>
      <c r="B8080" t="s">
        <v>5485</v>
      </c>
      <c r="C8080" s="5">
        <f>IF($F$2=0," - ",Tabla1[[#This Row],[Base Precio de Lista neto]])</f>
        <v>5376.9920000000002</v>
      </c>
      <c r="D8080" s="5">
        <f>IF($F$2=0," - ",Tabla1[[#This Row],[Base Precio de Lista neto]]*(1-$F$2))</f>
        <v>3763.8943999999997</v>
      </c>
      <c r="E8080" s="5">
        <f>IF($F$2=0," - ",Tabla1[[#This Row],[Base para Mejor precio]]*(1-$F$2))</f>
        <v>3387.5049599999998</v>
      </c>
      <c r="F8080" s="4" t="s">
        <v>6</v>
      </c>
      <c r="G8080" s="16" t="s">
        <v>6131</v>
      </c>
      <c r="H8080" s="5">
        <f>IFERROR(IF($F$3=0,"-",Tabla1[[#This Row],[Precio de Cliente neto]]*(1+$F$3)),"-")</f>
        <v>5645.8415999999997</v>
      </c>
      <c r="I8080" s="5">
        <v>5376.9920000000002</v>
      </c>
      <c r="J8080" s="5">
        <v>4839.2928000000002</v>
      </c>
      <c r="K8080" s="26">
        <v>0.21</v>
      </c>
    </row>
    <row r="8081" spans="1:11">
      <c r="A8081" s="4">
        <v>82102</v>
      </c>
      <c r="B8081" t="s">
        <v>5486</v>
      </c>
      <c r="C8081" s="5">
        <f>IF($F$2=0," - ",Tabla1[[#This Row],[Base Precio de Lista neto]])</f>
        <v>2710.8904000000002</v>
      </c>
      <c r="D8081" s="5">
        <f>IF($F$2=0," - ",Tabla1[[#This Row],[Base Precio de Lista neto]]*(1-$F$2))</f>
        <v>1897.62328</v>
      </c>
      <c r="E8081" s="5">
        <f>IF($F$2=0," - ",Tabla1[[#This Row],[Base para Mejor precio]]*(1-$F$2))</f>
        <v>1707.8609519999998</v>
      </c>
      <c r="F8081" s="4" t="s">
        <v>4</v>
      </c>
      <c r="G8081" s="16" t="s">
        <v>6131</v>
      </c>
      <c r="H8081" s="5">
        <f>IFERROR(IF($F$3=0,"-",Tabla1[[#This Row],[Precio de Cliente neto]]*(1+$F$3)),"-")</f>
        <v>2846.4349200000001</v>
      </c>
      <c r="I8081" s="5">
        <v>2710.8904000000002</v>
      </c>
      <c r="J8081" s="5">
        <v>2439.8013599999999</v>
      </c>
      <c r="K8081" s="26">
        <v>0.21</v>
      </c>
    </row>
    <row r="8082" spans="1:11">
      <c r="A8082" s="4">
        <v>82104</v>
      </c>
      <c r="B8082" t="s">
        <v>5487</v>
      </c>
      <c r="C8082" s="5">
        <f>IF($F$2=0," - ",Tabla1[[#This Row],[Base Precio de Lista neto]])</f>
        <v>2434.3436999999999</v>
      </c>
      <c r="D8082" s="5">
        <f>IF($F$2=0," - ",Tabla1[[#This Row],[Base Precio de Lista neto]]*(1-$F$2))</f>
        <v>1704.0405899999998</v>
      </c>
      <c r="E8082" s="5">
        <f>IF($F$2=0," - ",Tabla1[[#This Row],[Base para Mejor precio]]*(1-$F$2))</f>
        <v>1533.6365309999999</v>
      </c>
      <c r="F8082" s="4" t="s">
        <v>5</v>
      </c>
      <c r="G8082" s="16" t="s">
        <v>6131</v>
      </c>
      <c r="H8082" s="5">
        <f>IFERROR(IF($F$3=0,"-",Tabla1[[#This Row],[Precio de Cliente neto]]*(1+$F$3)),"-")</f>
        <v>2556.0608849999999</v>
      </c>
      <c r="I8082" s="5">
        <v>2434.3436999999999</v>
      </c>
      <c r="J8082" s="5">
        <v>2190.90933</v>
      </c>
      <c r="K8082" s="26">
        <v>0.21</v>
      </c>
    </row>
    <row r="8083" spans="1:11">
      <c r="A8083" s="4">
        <v>82105</v>
      </c>
      <c r="B8083" t="s">
        <v>5488</v>
      </c>
      <c r="C8083" s="5">
        <f>IF($F$2=0," - ",Tabla1[[#This Row],[Base Precio de Lista neto]])</f>
        <v>2434.3436999999999</v>
      </c>
      <c r="D8083" s="5">
        <f>IF($F$2=0," - ",Tabla1[[#This Row],[Base Precio de Lista neto]]*(1-$F$2))</f>
        <v>1704.0405899999998</v>
      </c>
      <c r="E8083" s="5">
        <f>IF($F$2=0," - ",Tabla1[[#This Row],[Base para Mejor precio]]*(1-$F$2))</f>
        <v>1533.6365309999999</v>
      </c>
      <c r="F8083" s="4" t="s">
        <v>5</v>
      </c>
      <c r="G8083" s="16" t="s">
        <v>6131</v>
      </c>
      <c r="H8083" s="5">
        <f>IFERROR(IF($F$3=0,"-",Tabla1[[#This Row],[Precio de Cliente neto]]*(1+$F$3)),"-")</f>
        <v>2556.0608849999999</v>
      </c>
      <c r="I8083" s="5">
        <v>2434.3436999999999</v>
      </c>
      <c r="J8083" s="5">
        <v>2190.90933</v>
      </c>
      <c r="K8083" s="26">
        <v>0.21</v>
      </c>
    </row>
    <row r="8084" spans="1:11">
      <c r="A8084" s="4">
        <v>82106</v>
      </c>
      <c r="B8084" t="s">
        <v>6439</v>
      </c>
      <c r="C8084" s="5">
        <f>IF($F$2=0," - ",Tabla1[[#This Row],[Base Precio de Lista neto]])</f>
        <v>396.3519</v>
      </c>
      <c r="D8084" s="5">
        <f>IF($F$2=0," - ",Tabla1[[#This Row],[Base Precio de Lista neto]]*(1-$F$2))</f>
        <v>277.44632999999999</v>
      </c>
      <c r="E8084" s="5">
        <f>IF($F$2=0," - ",Tabla1[[#This Row],[Base para Mejor precio]]*(1-$F$2))</f>
        <v>249.70169699999997</v>
      </c>
      <c r="F8084" s="4" t="s">
        <v>5</v>
      </c>
      <c r="G8084" s="16" t="s">
        <v>6131</v>
      </c>
      <c r="H8084" s="5">
        <f>IFERROR(IF($F$3=0,"-",Tabla1[[#This Row],[Precio de Cliente neto]]*(1+$F$3)),"-")</f>
        <v>416.16949499999998</v>
      </c>
      <c r="I8084" s="5">
        <v>396.3519</v>
      </c>
      <c r="J8084" s="5">
        <v>356.71670999999998</v>
      </c>
      <c r="K8084" s="26">
        <v>0.21</v>
      </c>
    </row>
    <row r="8085" spans="1:11">
      <c r="A8085" s="4">
        <v>82107</v>
      </c>
      <c r="B8085" t="s">
        <v>5489</v>
      </c>
      <c r="C8085" s="5">
        <f>IF($F$2=0," - ",Tabla1[[#This Row],[Base Precio de Lista neto]])</f>
        <v>386.30950000000001</v>
      </c>
      <c r="D8085" s="5">
        <f>IF($F$2=0," - ",Tabla1[[#This Row],[Base Precio de Lista neto]]*(1-$F$2))</f>
        <v>270.41665</v>
      </c>
      <c r="E8085" s="5">
        <f>IF($F$2=0," - ",Tabla1[[#This Row],[Base para Mejor precio]]*(1-$F$2))</f>
        <v>243.37498499999995</v>
      </c>
      <c r="F8085" s="4" t="s">
        <v>5</v>
      </c>
      <c r="G8085" s="16" t="s">
        <v>6131</v>
      </c>
      <c r="H8085" s="5">
        <f>IFERROR(IF($F$3=0,"-",Tabla1[[#This Row],[Precio de Cliente neto]]*(1+$F$3)),"-")</f>
        <v>405.62497500000001</v>
      </c>
      <c r="I8085" s="5">
        <v>386.30950000000001</v>
      </c>
      <c r="J8085" s="5">
        <v>347.67854999999997</v>
      </c>
      <c r="K8085" s="26">
        <v>0.21</v>
      </c>
    </row>
    <row r="8086" spans="1:11">
      <c r="A8086" s="4">
        <v>82108</v>
      </c>
      <c r="B8086" t="s">
        <v>5490</v>
      </c>
      <c r="C8086" s="5">
        <f>IF($F$2=0," - ",Tabla1[[#This Row],[Base Precio de Lista neto]])</f>
        <v>3629.5830000000001</v>
      </c>
      <c r="D8086" s="5">
        <f>IF($F$2=0," - ",Tabla1[[#This Row],[Base Precio de Lista neto]]*(1-$F$2))</f>
        <v>2540.7080999999998</v>
      </c>
      <c r="E8086" s="5">
        <f>IF($F$2=0," - ",Tabla1[[#This Row],[Base para Mejor precio]]*(1-$F$2))</f>
        <v>2286.6372899999997</v>
      </c>
      <c r="F8086" s="4" t="s">
        <v>5</v>
      </c>
      <c r="G8086" s="16" t="s">
        <v>6131</v>
      </c>
      <c r="H8086" s="5">
        <f>IFERROR(IF($F$3=0,"-",Tabla1[[#This Row],[Precio de Cliente neto]]*(1+$F$3)),"-")</f>
        <v>3811.0621499999997</v>
      </c>
      <c r="I8086" s="5">
        <v>3629.5830000000001</v>
      </c>
      <c r="J8086" s="5">
        <v>3266.6246999999998</v>
      </c>
      <c r="K8086" s="26">
        <v>0.21</v>
      </c>
    </row>
    <row r="8087" spans="1:11">
      <c r="A8087" s="4">
        <v>82109</v>
      </c>
      <c r="B8087" t="s">
        <v>8873</v>
      </c>
      <c r="C8087" s="5">
        <f>IF($F$2=0," - ",Tabla1[[#This Row],[Base Precio de Lista neto]])</f>
        <v>413.91030000000001</v>
      </c>
      <c r="D8087" s="5">
        <f>IF($F$2=0," - ",Tabla1[[#This Row],[Base Precio de Lista neto]]*(1-$F$2))</f>
        <v>289.73721</v>
      </c>
      <c r="E8087" s="5">
        <f>IF($F$2=0," - ",Tabla1[[#This Row],[Base para Mejor precio]]*(1-$F$2))</f>
        <v>260.76348899999999</v>
      </c>
      <c r="F8087" s="4" t="s">
        <v>5</v>
      </c>
      <c r="G8087" s="16" t="s">
        <v>6131</v>
      </c>
      <c r="H8087" s="5">
        <f>IFERROR(IF($F$3=0,"-",Tabla1[[#This Row],[Precio de Cliente neto]]*(1+$F$3)),"-")</f>
        <v>434.60581500000001</v>
      </c>
      <c r="I8087" s="5">
        <v>413.91030000000001</v>
      </c>
      <c r="J8087" s="5">
        <v>372.51927000000001</v>
      </c>
      <c r="K8087" s="26">
        <v>0.21</v>
      </c>
    </row>
    <row r="8088" spans="1:11">
      <c r="A8088" s="4">
        <v>82110</v>
      </c>
      <c r="B8088" t="s">
        <v>8874</v>
      </c>
      <c r="C8088" s="5">
        <f>IF($F$2=0," - ",Tabla1[[#This Row],[Base Precio de Lista neto]])</f>
        <v>408.02969999999999</v>
      </c>
      <c r="D8088" s="5">
        <f>IF($F$2=0," - ",Tabla1[[#This Row],[Base Precio de Lista neto]]*(1-$F$2))</f>
        <v>285.62079</v>
      </c>
      <c r="E8088" s="5">
        <f>IF($F$2=0," - ",Tabla1[[#This Row],[Base para Mejor precio]]*(1-$F$2))</f>
        <v>257.05871099999996</v>
      </c>
      <c r="F8088" s="4" t="s">
        <v>5</v>
      </c>
      <c r="G8088" s="16" t="s">
        <v>6131</v>
      </c>
      <c r="H8088" s="5">
        <f>IFERROR(IF($F$3=0,"-",Tabla1[[#This Row],[Precio de Cliente neto]]*(1+$F$3)),"-")</f>
        <v>428.43118500000003</v>
      </c>
      <c r="I8088" s="5">
        <v>408.02969999999999</v>
      </c>
      <c r="J8088" s="5">
        <v>367.22672999999998</v>
      </c>
      <c r="K8088" s="26">
        <v>0.21</v>
      </c>
    </row>
    <row r="8089" spans="1:11">
      <c r="A8089" s="4">
        <v>82111</v>
      </c>
      <c r="B8089" t="s">
        <v>5491</v>
      </c>
      <c r="C8089" s="5">
        <f>IF($F$2=0," - ",Tabla1[[#This Row],[Base Precio de Lista neto]])</f>
        <v>4154.5218999999997</v>
      </c>
      <c r="D8089" s="5">
        <f>IF($F$2=0," - ",Tabla1[[#This Row],[Base Precio de Lista neto]]*(1-$F$2))</f>
        <v>2908.1653299999998</v>
      </c>
      <c r="E8089" s="5">
        <f>IF($F$2=0," - ",Tabla1[[#This Row],[Base para Mejor precio]]*(1-$F$2))</f>
        <v>2617.3487970000001</v>
      </c>
      <c r="F8089" s="4" t="s">
        <v>5</v>
      </c>
      <c r="G8089" s="16" t="s">
        <v>6131</v>
      </c>
      <c r="H8089" s="5">
        <f>IFERROR(IF($F$3=0,"-",Tabla1[[#This Row],[Precio de Cliente neto]]*(1+$F$3)),"-")</f>
        <v>4362.2479949999997</v>
      </c>
      <c r="I8089" s="5">
        <v>4154.5218999999997</v>
      </c>
      <c r="J8089" s="5">
        <v>3739.0697100000002</v>
      </c>
      <c r="K8089" s="26">
        <v>0.21</v>
      </c>
    </row>
    <row r="8090" spans="1:11">
      <c r="A8090" s="4">
        <v>82112</v>
      </c>
      <c r="B8090" t="s">
        <v>5492</v>
      </c>
      <c r="C8090" s="5">
        <f>IF($F$2=0," - ",Tabla1[[#This Row],[Base Precio de Lista neto]])</f>
        <v>2920.5023999999999</v>
      </c>
      <c r="D8090" s="5">
        <f>IF($F$2=0," - ",Tabla1[[#This Row],[Base Precio de Lista neto]]*(1-$F$2))</f>
        <v>2044.3516799999998</v>
      </c>
      <c r="E8090" s="5">
        <f>IF($F$2=0," - ",Tabla1[[#This Row],[Base para Mejor precio]]*(1-$F$2))</f>
        <v>1839.9165119999998</v>
      </c>
      <c r="F8090" s="4" t="s">
        <v>6</v>
      </c>
      <c r="G8090" s="16" t="s">
        <v>6131</v>
      </c>
      <c r="H8090" s="5">
        <f>IFERROR(IF($F$3=0,"-",Tabla1[[#This Row],[Precio de Cliente neto]]*(1+$F$3)),"-")</f>
        <v>3066.5275199999996</v>
      </c>
      <c r="I8090" s="5">
        <v>2920.5023999999999</v>
      </c>
      <c r="J8090" s="5">
        <v>2628.4521599999998</v>
      </c>
      <c r="K8090" s="26">
        <v>0.21</v>
      </c>
    </row>
    <row r="8091" spans="1:11">
      <c r="A8091" s="4">
        <v>82113</v>
      </c>
      <c r="B8091" t="s">
        <v>5493</v>
      </c>
      <c r="C8091" s="5">
        <f>IF($F$2=0," - ",Tabla1[[#This Row],[Base Precio de Lista neto]])</f>
        <v>3172.4036999999998</v>
      </c>
      <c r="D8091" s="5">
        <f>IF($F$2=0," - ",Tabla1[[#This Row],[Base Precio de Lista neto]]*(1-$F$2))</f>
        <v>2220.6825899999999</v>
      </c>
      <c r="E8091" s="5">
        <f>IF($F$2=0," - ",Tabla1[[#This Row],[Base para Mejor precio]]*(1-$F$2))</f>
        <v>1998.6143309999998</v>
      </c>
      <c r="F8091" s="4" t="s">
        <v>6</v>
      </c>
      <c r="G8091" s="16" t="s">
        <v>6131</v>
      </c>
      <c r="H8091" s="5">
        <f>IFERROR(IF($F$3=0,"-",Tabla1[[#This Row],[Precio de Cliente neto]]*(1+$F$3)),"-")</f>
        <v>3331.0238849999996</v>
      </c>
      <c r="I8091" s="5">
        <v>3172.4036999999998</v>
      </c>
      <c r="J8091" s="5">
        <v>2855.1633299999999</v>
      </c>
      <c r="K8091" s="26">
        <v>0.21</v>
      </c>
    </row>
    <row r="8092" spans="1:11">
      <c r="A8092" s="4">
        <v>82114</v>
      </c>
      <c r="B8092" t="s">
        <v>5494</v>
      </c>
      <c r="C8092" s="5">
        <f>IF($F$2=0," - ",Tabla1[[#This Row],[Base Precio de Lista neto]])</f>
        <v>3602.6016</v>
      </c>
      <c r="D8092" s="5">
        <f>IF($F$2=0," - ",Tabla1[[#This Row],[Base Precio de Lista neto]]*(1-$F$2))</f>
        <v>2521.8211199999996</v>
      </c>
      <c r="E8092" s="5">
        <f>IF($F$2=0," - ",Tabla1[[#This Row],[Base para Mejor precio]]*(1-$F$2))</f>
        <v>2269.6390080000001</v>
      </c>
      <c r="F8092" s="4" t="s">
        <v>6</v>
      </c>
      <c r="G8092" s="16" t="s">
        <v>6131</v>
      </c>
      <c r="H8092" s="5">
        <f>IFERROR(IF($F$3=0,"-",Tabla1[[#This Row],[Precio de Cliente neto]]*(1+$F$3)),"-")</f>
        <v>3782.7316799999994</v>
      </c>
      <c r="I8092" s="5">
        <v>3602.6016</v>
      </c>
      <c r="J8092" s="5">
        <v>3242.3414400000001</v>
      </c>
      <c r="K8092" s="26">
        <v>0.21</v>
      </c>
    </row>
    <row r="8093" spans="1:11">
      <c r="A8093" s="4">
        <v>82115</v>
      </c>
      <c r="B8093" t="s">
        <v>5495</v>
      </c>
      <c r="C8093" s="5">
        <f>IF($F$2=0," - ",Tabla1[[#This Row],[Base Precio de Lista neto]])</f>
        <v>2529.4926</v>
      </c>
      <c r="D8093" s="5">
        <f>IF($F$2=0," - ",Tabla1[[#This Row],[Base Precio de Lista neto]]*(1-$F$2))</f>
        <v>1770.64482</v>
      </c>
      <c r="E8093" s="5">
        <f>IF($F$2=0," - ",Tabla1[[#This Row],[Base para Mejor precio]]*(1-$F$2))</f>
        <v>1593.580338</v>
      </c>
      <c r="F8093" s="4" t="s">
        <v>6</v>
      </c>
      <c r="G8093" s="16" t="s">
        <v>6131</v>
      </c>
      <c r="H8093" s="5">
        <f>IFERROR(IF($F$3=0,"-",Tabla1[[#This Row],[Precio de Cliente neto]]*(1+$F$3)),"-")</f>
        <v>2655.9672300000002</v>
      </c>
      <c r="I8093" s="5">
        <v>2529.4926</v>
      </c>
      <c r="J8093" s="5">
        <v>2276.5433400000002</v>
      </c>
      <c r="K8093" s="26">
        <v>0.21</v>
      </c>
    </row>
    <row r="8094" spans="1:11">
      <c r="A8094" s="4">
        <v>82116</v>
      </c>
      <c r="B8094" t="s">
        <v>5496</v>
      </c>
      <c r="C8094" s="5">
        <f>IF($F$2=0," - ",Tabla1[[#This Row],[Base Precio de Lista neto]])</f>
        <v>2041.9381000000001</v>
      </c>
      <c r="D8094" s="5">
        <f>IF($F$2=0," - ",Tabla1[[#This Row],[Base Precio de Lista neto]]*(1-$F$2))</f>
        <v>1429.3566699999999</v>
      </c>
      <c r="E8094" s="5">
        <f>IF($F$2=0," - ",Tabla1[[#This Row],[Base para Mejor precio]]*(1-$F$2))</f>
        <v>1286.4210029999999</v>
      </c>
      <c r="F8094" s="4" t="s">
        <v>6</v>
      </c>
      <c r="G8094" s="16" t="s">
        <v>6131</v>
      </c>
      <c r="H8094" s="5">
        <f>IFERROR(IF($F$3=0,"-",Tabla1[[#This Row],[Precio de Cliente neto]]*(1+$F$3)),"-")</f>
        <v>2144.0350049999997</v>
      </c>
      <c r="I8094" s="5">
        <v>2041.9381000000001</v>
      </c>
      <c r="J8094" s="5">
        <v>1837.7442900000001</v>
      </c>
      <c r="K8094" s="26">
        <v>0.21</v>
      </c>
    </row>
    <row r="8095" spans="1:11">
      <c r="A8095" s="4">
        <v>82117</v>
      </c>
      <c r="B8095" t="s">
        <v>5497</v>
      </c>
      <c r="C8095" s="5">
        <f>IF($F$2=0," - ",Tabla1[[#This Row],[Base Precio de Lista neto]])</f>
        <v>2167.4061999999999</v>
      </c>
      <c r="D8095" s="5">
        <f>IF($F$2=0," - ",Tabla1[[#This Row],[Base Precio de Lista neto]]*(1-$F$2))</f>
        <v>1517.1843399999998</v>
      </c>
      <c r="E8095" s="5">
        <f>IF($F$2=0," - ",Tabla1[[#This Row],[Base para Mejor precio]]*(1-$F$2))</f>
        <v>1365.4659059999999</v>
      </c>
      <c r="F8095" s="4" t="s">
        <v>6</v>
      </c>
      <c r="G8095" s="16" t="s">
        <v>6131</v>
      </c>
      <c r="H8095" s="5">
        <f>IFERROR(IF($F$3=0,"-",Tabla1[[#This Row],[Precio de Cliente neto]]*(1+$F$3)),"-")</f>
        <v>2275.7765099999997</v>
      </c>
      <c r="I8095" s="5">
        <v>2167.4061999999999</v>
      </c>
      <c r="J8095" s="5">
        <v>1950.6655800000001</v>
      </c>
      <c r="K8095" s="26">
        <v>0.21</v>
      </c>
    </row>
    <row r="8096" spans="1:11">
      <c r="A8096" s="4">
        <v>82118</v>
      </c>
      <c r="B8096" t="s">
        <v>5498</v>
      </c>
      <c r="C8096" s="5">
        <f>IF($F$2=0," - ",Tabla1[[#This Row],[Base Precio de Lista neto]])</f>
        <v>1727.0710999999999</v>
      </c>
      <c r="D8096" s="5">
        <f>IF($F$2=0," - ",Tabla1[[#This Row],[Base Precio de Lista neto]]*(1-$F$2))</f>
        <v>1208.9497699999999</v>
      </c>
      <c r="E8096" s="5">
        <f>IF($F$2=0," - ",Tabla1[[#This Row],[Base para Mejor precio]]*(1-$F$2))</f>
        <v>1088.054793</v>
      </c>
      <c r="F8096" s="4" t="s">
        <v>6</v>
      </c>
      <c r="G8096" s="16" t="s">
        <v>6131</v>
      </c>
      <c r="H8096" s="5">
        <f>IFERROR(IF($F$3=0,"-",Tabla1[[#This Row],[Precio de Cliente neto]]*(1+$F$3)),"-")</f>
        <v>1813.4246549999998</v>
      </c>
      <c r="I8096" s="5">
        <v>1727.0710999999999</v>
      </c>
      <c r="J8096" s="5">
        <v>1554.3639900000001</v>
      </c>
      <c r="K8096" s="26">
        <v>0.21</v>
      </c>
    </row>
    <row r="8097" spans="1:11">
      <c r="A8097" s="4">
        <v>82119</v>
      </c>
      <c r="B8097" t="s">
        <v>6030</v>
      </c>
      <c r="C8097" s="5">
        <f>IF($F$2=0," - ",Tabla1[[#This Row],[Base Precio de Lista neto]])</f>
        <v>2532.7321000000002</v>
      </c>
      <c r="D8097" s="5">
        <f>IF($F$2=0," - ",Tabla1[[#This Row],[Base Precio de Lista neto]]*(1-$F$2))</f>
        <v>1772.91247</v>
      </c>
      <c r="E8097" s="5">
        <f>IF($F$2=0," - ",Tabla1[[#This Row],[Base para Mejor precio]]*(1-$F$2))</f>
        <v>1595.6212229999999</v>
      </c>
      <c r="F8097" s="4" t="s">
        <v>6</v>
      </c>
      <c r="G8097" s="16" t="s">
        <v>6131</v>
      </c>
      <c r="H8097" s="5">
        <f>IFERROR(IF($F$3=0,"-",Tabla1[[#This Row],[Precio de Cliente neto]]*(1+$F$3)),"-")</f>
        <v>2659.3687049999999</v>
      </c>
      <c r="I8097" s="5">
        <v>2532.7321000000002</v>
      </c>
      <c r="J8097" s="5">
        <v>2279.4588899999999</v>
      </c>
      <c r="K8097" s="26">
        <v>0.21</v>
      </c>
    </row>
    <row r="8098" spans="1:11">
      <c r="A8098" s="4">
        <v>88501</v>
      </c>
      <c r="B8098" t="s">
        <v>5499</v>
      </c>
      <c r="C8098" s="5">
        <f>IF($F$2=0," - ",Tabla1[[#This Row],[Base Precio de Lista neto]])</f>
        <v>572.50940000000003</v>
      </c>
      <c r="D8098" s="5">
        <f>IF($F$2=0," - ",Tabla1[[#This Row],[Base Precio de Lista neto]]*(1-$F$2))</f>
        <v>400.75657999999999</v>
      </c>
      <c r="E8098" s="5">
        <f>IF($F$2=0," - ",Tabla1[[#This Row],[Base para Mejor precio]]*(1-$F$2))</f>
        <v>360.68092200000001</v>
      </c>
      <c r="F8098" s="4" t="s">
        <v>6</v>
      </c>
      <c r="G8098" s="16" t="s">
        <v>6131</v>
      </c>
      <c r="H8098" s="5">
        <f>IFERROR(IF($F$3=0,"-",Tabla1[[#This Row],[Precio de Cliente neto]]*(1+$F$3)),"-")</f>
        <v>601.13486999999998</v>
      </c>
      <c r="I8098" s="5">
        <v>572.50940000000003</v>
      </c>
      <c r="J8098" s="5">
        <v>515.25846000000001</v>
      </c>
      <c r="K8098" s="26">
        <v>0.21</v>
      </c>
    </row>
    <row r="8099" spans="1:11">
      <c r="A8099" s="4">
        <v>88502</v>
      </c>
      <c r="B8099" t="s">
        <v>5500</v>
      </c>
      <c r="C8099" s="5">
        <f>IF($F$2=0," - ",Tabla1[[#This Row],[Base Precio de Lista neto]])</f>
        <v>746.00289999999995</v>
      </c>
      <c r="D8099" s="5">
        <f>IF($F$2=0," - ",Tabla1[[#This Row],[Base Precio de Lista neto]]*(1-$F$2))</f>
        <v>522.20202999999992</v>
      </c>
      <c r="E8099" s="5">
        <f>IF($F$2=0," - ",Tabla1[[#This Row],[Base para Mejor precio]]*(1-$F$2))</f>
        <v>469.98182699999995</v>
      </c>
      <c r="F8099" s="4" t="s">
        <v>6</v>
      </c>
      <c r="G8099" s="16" t="s">
        <v>6131</v>
      </c>
      <c r="H8099" s="5">
        <f>IFERROR(IF($F$3=0,"-",Tabla1[[#This Row],[Precio de Cliente neto]]*(1+$F$3)),"-")</f>
        <v>783.30304499999988</v>
      </c>
      <c r="I8099" s="5">
        <v>746.00289999999995</v>
      </c>
      <c r="J8099" s="5">
        <v>671.40260999999998</v>
      </c>
      <c r="K8099" s="26">
        <v>0.21</v>
      </c>
    </row>
    <row r="8100" spans="1:11">
      <c r="A8100" s="4">
        <v>88503</v>
      </c>
      <c r="B8100" t="s">
        <v>5501</v>
      </c>
      <c r="C8100" s="5">
        <f>IF($F$2=0," - ",Tabla1[[#This Row],[Base Precio de Lista neto]])</f>
        <v>1444.4508000000001</v>
      </c>
      <c r="D8100" s="5">
        <f>IF($F$2=0," - ",Tabla1[[#This Row],[Base Precio de Lista neto]]*(1-$F$2))</f>
        <v>1011.11556</v>
      </c>
      <c r="E8100" s="5">
        <f>IF($F$2=0," - ",Tabla1[[#This Row],[Base para Mejor precio]]*(1-$F$2))</f>
        <v>910.00400400000001</v>
      </c>
      <c r="F8100" s="4" t="s">
        <v>6</v>
      </c>
      <c r="G8100" s="16" t="s">
        <v>6131</v>
      </c>
      <c r="H8100" s="5">
        <f>IFERROR(IF($F$3=0,"-",Tabla1[[#This Row],[Precio de Cliente neto]]*(1+$F$3)),"-")</f>
        <v>1516.6733399999998</v>
      </c>
      <c r="I8100" s="5">
        <v>1444.4508000000001</v>
      </c>
      <c r="J8100" s="5">
        <v>1300.0057200000001</v>
      </c>
      <c r="K8100" s="26">
        <v>0.21</v>
      </c>
    </row>
    <row r="8101" spans="1:11">
      <c r="A8101" s="4">
        <v>88511</v>
      </c>
      <c r="B8101" t="s">
        <v>5502</v>
      </c>
      <c r="C8101" s="5">
        <f>IF($F$2=0," - ",Tabla1[[#This Row],[Base Precio de Lista neto]])</f>
        <v>801.01769999999999</v>
      </c>
      <c r="D8101" s="5">
        <f>IF($F$2=0," - ",Tabla1[[#This Row],[Base Precio de Lista neto]]*(1-$F$2))</f>
        <v>560.71238999999991</v>
      </c>
      <c r="E8101" s="5">
        <f>IF($F$2=0," - ",Tabla1[[#This Row],[Base para Mejor precio]]*(1-$F$2))</f>
        <v>504.64115099999998</v>
      </c>
      <c r="F8101" s="4" t="s">
        <v>6</v>
      </c>
      <c r="G8101" s="16" t="s">
        <v>6131</v>
      </c>
      <c r="H8101" s="5">
        <f>IFERROR(IF($F$3=0,"-",Tabla1[[#This Row],[Precio de Cliente neto]]*(1+$F$3)),"-")</f>
        <v>841.06858499999987</v>
      </c>
      <c r="I8101" s="5">
        <v>801.01769999999999</v>
      </c>
      <c r="J8101" s="5">
        <v>720.91593</v>
      </c>
      <c r="K8101" s="26">
        <v>0.21</v>
      </c>
    </row>
    <row r="8102" spans="1:11">
      <c r="A8102" s="4">
        <v>88512</v>
      </c>
      <c r="B8102" t="s">
        <v>5503</v>
      </c>
      <c r="C8102" s="5">
        <f>IF($F$2=0," - ",Tabla1[[#This Row],[Base Precio de Lista neto]])</f>
        <v>1139.1327000000001</v>
      </c>
      <c r="D8102" s="5">
        <f>IF($F$2=0," - ",Tabla1[[#This Row],[Base Precio de Lista neto]]*(1-$F$2))</f>
        <v>797.39289000000008</v>
      </c>
      <c r="E8102" s="5">
        <f>IF($F$2=0," - ",Tabla1[[#This Row],[Base para Mejor precio]]*(1-$F$2))</f>
        <v>717.65360099999998</v>
      </c>
      <c r="F8102" s="4" t="s">
        <v>6</v>
      </c>
      <c r="G8102" s="16" t="s">
        <v>6131</v>
      </c>
      <c r="H8102" s="5">
        <f>IFERROR(IF($F$3=0,"-",Tabla1[[#This Row],[Precio de Cliente neto]]*(1+$F$3)),"-")</f>
        <v>1196.0893350000001</v>
      </c>
      <c r="I8102" s="5">
        <v>1139.1327000000001</v>
      </c>
      <c r="J8102" s="5">
        <v>1025.2194300000001</v>
      </c>
      <c r="K8102" s="26">
        <v>0.21</v>
      </c>
    </row>
    <row r="8103" spans="1:11">
      <c r="A8103" s="4">
        <v>88513</v>
      </c>
      <c r="B8103" t="s">
        <v>5504</v>
      </c>
      <c r="C8103" s="5">
        <f>IF($F$2=0," - ",Tabla1[[#This Row],[Base Precio de Lista neto]])</f>
        <v>1875.4794999999999</v>
      </c>
      <c r="D8103" s="5">
        <f>IF($F$2=0," - ",Tabla1[[#This Row],[Base Precio de Lista neto]]*(1-$F$2))</f>
        <v>1312.8356499999998</v>
      </c>
      <c r="E8103" s="5">
        <f>IF($F$2=0," - ",Tabla1[[#This Row],[Base para Mejor precio]]*(1-$F$2))</f>
        <v>1181.552085</v>
      </c>
      <c r="F8103" s="4" t="s">
        <v>6</v>
      </c>
      <c r="G8103" s="16" t="s">
        <v>6131</v>
      </c>
      <c r="H8103" s="5">
        <f>IFERROR(IF($F$3=0,"-",Tabla1[[#This Row],[Precio de Cliente neto]]*(1+$F$3)),"-")</f>
        <v>1969.2534749999995</v>
      </c>
      <c r="I8103" s="5">
        <v>1875.4794999999999</v>
      </c>
      <c r="J8103" s="5">
        <v>1687.93155</v>
      </c>
      <c r="K8103" s="26">
        <v>0.21</v>
      </c>
    </row>
    <row r="8104" spans="1:11">
      <c r="A8104" s="4">
        <v>88521</v>
      </c>
      <c r="B8104" t="s">
        <v>5505</v>
      </c>
      <c r="C8104" s="5">
        <f>IF($F$2=0," - ",Tabla1[[#This Row],[Base Precio de Lista neto]])</f>
        <v>801.01769999999999</v>
      </c>
      <c r="D8104" s="5">
        <f>IF($F$2=0," - ",Tabla1[[#This Row],[Base Precio de Lista neto]]*(1-$F$2))</f>
        <v>560.71238999999991</v>
      </c>
      <c r="E8104" s="5">
        <f>IF($F$2=0," - ",Tabla1[[#This Row],[Base para Mejor precio]]*(1-$F$2))</f>
        <v>504.64115099999998</v>
      </c>
      <c r="F8104" s="4" t="s">
        <v>6</v>
      </c>
      <c r="G8104" s="16" t="s">
        <v>6131</v>
      </c>
      <c r="H8104" s="5">
        <f>IFERROR(IF($F$3=0,"-",Tabla1[[#This Row],[Precio de Cliente neto]]*(1+$F$3)),"-")</f>
        <v>841.06858499999987</v>
      </c>
      <c r="I8104" s="5">
        <v>801.01769999999999</v>
      </c>
      <c r="J8104" s="5">
        <v>720.91593</v>
      </c>
      <c r="K8104" s="26">
        <v>0.21</v>
      </c>
    </row>
    <row r="8105" spans="1:11">
      <c r="A8105" s="4">
        <v>88522</v>
      </c>
      <c r="B8105" t="s">
        <v>5506</v>
      </c>
      <c r="C8105" s="5">
        <f>IF($F$2=0," - ",Tabla1[[#This Row],[Base Precio de Lista neto]])</f>
        <v>854.28809999999999</v>
      </c>
      <c r="D8105" s="5">
        <f>IF($F$2=0," - ",Tabla1[[#This Row],[Base Precio de Lista neto]]*(1-$F$2))</f>
        <v>598.00166999999999</v>
      </c>
      <c r="E8105" s="5">
        <f>IF($F$2=0," - ",Tabla1[[#This Row],[Base para Mejor precio]]*(1-$F$2))</f>
        <v>538.201503</v>
      </c>
      <c r="F8105" s="4" t="s">
        <v>6</v>
      </c>
      <c r="G8105" s="16" t="s">
        <v>6131</v>
      </c>
      <c r="H8105" s="5">
        <f>IFERROR(IF($F$3=0,"-",Tabla1[[#This Row],[Precio de Cliente neto]]*(1+$F$3)),"-")</f>
        <v>897.00250499999993</v>
      </c>
      <c r="I8105" s="5">
        <v>854.28809999999999</v>
      </c>
      <c r="J8105" s="5">
        <v>768.85928999999999</v>
      </c>
      <c r="K8105" s="26">
        <v>0.21</v>
      </c>
    </row>
    <row r="8106" spans="1:11">
      <c r="A8106" s="4">
        <v>88523</v>
      </c>
      <c r="B8106" t="s">
        <v>5507</v>
      </c>
      <c r="C8106" s="5">
        <f>IF($F$2=0," - ",Tabla1[[#This Row],[Base Precio de Lista neto]])</f>
        <v>1441.627</v>
      </c>
      <c r="D8106" s="5">
        <f>IF($F$2=0," - ",Tabla1[[#This Row],[Base Precio de Lista neto]]*(1-$F$2))</f>
        <v>1009.1388999999999</v>
      </c>
      <c r="E8106" s="5">
        <f>IF($F$2=0," - ",Tabla1[[#This Row],[Base para Mejor precio]]*(1-$F$2))</f>
        <v>908.22501</v>
      </c>
      <c r="F8106" s="4" t="s">
        <v>6</v>
      </c>
      <c r="G8106" s="16" t="s">
        <v>6131</v>
      </c>
      <c r="H8106" s="5">
        <f>IFERROR(IF($F$3=0,"-",Tabla1[[#This Row],[Precio de Cliente neto]]*(1+$F$3)),"-")</f>
        <v>1513.7083499999999</v>
      </c>
      <c r="I8106" s="5">
        <v>1441.627</v>
      </c>
      <c r="J8106" s="5">
        <v>1297.4643000000001</v>
      </c>
      <c r="K8106" s="26">
        <v>0.21</v>
      </c>
    </row>
    <row r="8107" spans="1:11">
      <c r="A8107" s="4">
        <v>88531</v>
      </c>
      <c r="B8107" t="s">
        <v>5508</v>
      </c>
      <c r="C8107" s="5">
        <f>IF($F$2=0," - ",Tabla1[[#This Row],[Base Precio de Lista neto]])</f>
        <v>587.10209999999995</v>
      </c>
      <c r="D8107" s="5">
        <f>IF($F$2=0," - ",Tabla1[[#This Row],[Base Precio de Lista neto]]*(1-$F$2))</f>
        <v>410.97146999999995</v>
      </c>
      <c r="E8107" s="5">
        <f>IF($F$2=0," - ",Tabla1[[#This Row],[Base para Mejor precio]]*(1-$F$2))</f>
        <v>369.87432299999995</v>
      </c>
      <c r="F8107" s="4" t="s">
        <v>6</v>
      </c>
      <c r="G8107" s="16" t="s">
        <v>6131</v>
      </c>
      <c r="H8107" s="5">
        <f>IFERROR(IF($F$3=0,"-",Tabla1[[#This Row],[Precio de Cliente neto]]*(1+$F$3)),"-")</f>
        <v>616.45720499999993</v>
      </c>
      <c r="I8107" s="5">
        <v>587.10209999999995</v>
      </c>
      <c r="J8107" s="5">
        <v>528.39188999999999</v>
      </c>
      <c r="K8107" s="26">
        <v>0.21</v>
      </c>
    </row>
    <row r="8108" spans="1:11">
      <c r="A8108" s="4">
        <v>88532</v>
      </c>
      <c r="B8108" t="s">
        <v>5509</v>
      </c>
      <c r="C8108" s="5">
        <f>IF($F$2=0," - ",Tabla1[[#This Row],[Base Precio de Lista neto]])</f>
        <v>668.08240000000001</v>
      </c>
      <c r="D8108" s="5">
        <f>IF($F$2=0," - ",Tabla1[[#This Row],[Base Precio de Lista neto]]*(1-$F$2))</f>
        <v>467.65767999999997</v>
      </c>
      <c r="E8108" s="5">
        <f>IF($F$2=0," - ",Tabla1[[#This Row],[Base para Mejor precio]]*(1-$F$2))</f>
        <v>420.89191199999999</v>
      </c>
      <c r="F8108" s="4" t="s">
        <v>6</v>
      </c>
      <c r="G8108" s="16" t="s">
        <v>6131</v>
      </c>
      <c r="H8108" s="5">
        <f>IFERROR(IF($F$3=0,"-",Tabla1[[#This Row],[Precio de Cliente neto]]*(1+$F$3)),"-")</f>
        <v>701.48651999999993</v>
      </c>
      <c r="I8108" s="5">
        <v>668.08240000000001</v>
      </c>
      <c r="J8108" s="5">
        <v>601.27416000000005</v>
      </c>
      <c r="K8108" s="26">
        <v>0.21</v>
      </c>
    </row>
    <row r="8109" spans="1:11">
      <c r="A8109" s="4">
        <v>88533</v>
      </c>
      <c r="B8109" t="s">
        <v>5510</v>
      </c>
      <c r="C8109" s="5">
        <f>IF($F$2=0," - ",Tabla1[[#This Row],[Base Precio de Lista neto]])</f>
        <v>928.68100000000004</v>
      </c>
      <c r="D8109" s="5">
        <f>IF($F$2=0," - ",Tabla1[[#This Row],[Base Precio de Lista neto]]*(1-$F$2))</f>
        <v>650.07669999999996</v>
      </c>
      <c r="E8109" s="5">
        <f>IF($F$2=0," - ",Tabla1[[#This Row],[Base para Mejor precio]]*(1-$F$2))</f>
        <v>585.06903</v>
      </c>
      <c r="F8109" s="4" t="s">
        <v>6</v>
      </c>
      <c r="G8109" s="16" t="s">
        <v>6131</v>
      </c>
      <c r="H8109" s="5">
        <f>IFERROR(IF($F$3=0,"-",Tabla1[[#This Row],[Precio de Cliente neto]]*(1+$F$3)),"-")</f>
        <v>975.11504999999988</v>
      </c>
      <c r="I8109" s="5">
        <v>928.68100000000004</v>
      </c>
      <c r="J8109" s="5">
        <v>835.81290000000001</v>
      </c>
      <c r="K8109" s="26">
        <v>0.21</v>
      </c>
    </row>
    <row r="8110" spans="1:11">
      <c r="A8110" s="4">
        <v>88541</v>
      </c>
      <c r="B8110" t="s">
        <v>5511</v>
      </c>
      <c r="C8110" s="5">
        <f>IF($F$2=0," - ",Tabla1[[#This Row],[Base Precio de Lista neto]])</f>
        <v>646.66189999999995</v>
      </c>
      <c r="D8110" s="5">
        <f>IF($F$2=0," - ",Tabla1[[#This Row],[Base Precio de Lista neto]]*(1-$F$2))</f>
        <v>452.66332999999992</v>
      </c>
      <c r="E8110" s="5">
        <f>IF($F$2=0," - ",Tabla1[[#This Row],[Base para Mejor precio]]*(1-$F$2))</f>
        <v>407.396997</v>
      </c>
      <c r="F8110" s="4" t="s">
        <v>6</v>
      </c>
      <c r="G8110" s="16" t="s">
        <v>6131</v>
      </c>
      <c r="H8110" s="5">
        <f>IFERROR(IF($F$3=0,"-",Tabla1[[#This Row],[Precio de Cliente neto]]*(1+$F$3)),"-")</f>
        <v>678.9949949999999</v>
      </c>
      <c r="I8110" s="5">
        <v>646.66189999999995</v>
      </c>
      <c r="J8110" s="5">
        <v>581.99571000000003</v>
      </c>
      <c r="K8110" s="26">
        <v>0.21</v>
      </c>
    </row>
    <row r="8111" spans="1:11">
      <c r="A8111" s="4">
        <v>88542</v>
      </c>
      <c r="B8111" t="s">
        <v>5512</v>
      </c>
      <c r="C8111" s="5">
        <f>IF($F$2=0," - ",Tabla1[[#This Row],[Base Precio de Lista neto]])</f>
        <v>721.75580000000002</v>
      </c>
      <c r="D8111" s="5">
        <f>IF($F$2=0," - ",Tabla1[[#This Row],[Base Precio de Lista neto]]*(1-$F$2))</f>
        <v>505.22906</v>
      </c>
      <c r="E8111" s="5">
        <f>IF($F$2=0," - ",Tabla1[[#This Row],[Base para Mejor precio]]*(1-$F$2))</f>
        <v>454.70615400000003</v>
      </c>
      <c r="F8111" s="4" t="s">
        <v>6</v>
      </c>
      <c r="G8111" s="16" t="s">
        <v>6131</v>
      </c>
      <c r="H8111" s="5">
        <f>IFERROR(IF($F$3=0,"-",Tabla1[[#This Row],[Precio de Cliente neto]]*(1+$F$3)),"-")</f>
        <v>757.84358999999995</v>
      </c>
      <c r="I8111" s="5">
        <v>721.75580000000002</v>
      </c>
      <c r="J8111" s="5">
        <v>649.58022000000005</v>
      </c>
      <c r="K8111" s="26">
        <v>0.21</v>
      </c>
    </row>
    <row r="8112" spans="1:11">
      <c r="A8112" s="4">
        <v>88543</v>
      </c>
      <c r="B8112" t="s">
        <v>5513</v>
      </c>
      <c r="C8112" s="5">
        <f>IF($F$2=0," - ",Tabla1[[#This Row],[Base Precio de Lista neto]])</f>
        <v>1067.0961</v>
      </c>
      <c r="D8112" s="5">
        <f>IF($F$2=0," - ",Tabla1[[#This Row],[Base Precio de Lista neto]]*(1-$F$2))</f>
        <v>746.96726999999998</v>
      </c>
      <c r="E8112" s="5">
        <f>IF($F$2=0," - ",Tabla1[[#This Row],[Base para Mejor precio]]*(1-$F$2))</f>
        <v>672.27054299999998</v>
      </c>
      <c r="F8112" s="4" t="s">
        <v>6</v>
      </c>
      <c r="G8112" s="16" t="s">
        <v>6131</v>
      </c>
      <c r="H8112" s="5">
        <f>IFERROR(IF($F$3=0,"-",Tabla1[[#This Row],[Precio de Cliente neto]]*(1+$F$3)),"-")</f>
        <v>1120.4509049999999</v>
      </c>
      <c r="I8112" s="5">
        <v>1067.0961</v>
      </c>
      <c r="J8112" s="5">
        <v>960.38648999999998</v>
      </c>
      <c r="K8112" s="26">
        <v>0.21</v>
      </c>
    </row>
    <row r="8113" spans="1:11">
      <c r="A8113" s="4">
        <v>88551</v>
      </c>
      <c r="B8113" t="s">
        <v>5514</v>
      </c>
      <c r="C8113" s="5">
        <f>IF($F$2=0," - ",Tabla1[[#This Row],[Base Precio de Lista neto]])</f>
        <v>332.63200000000001</v>
      </c>
      <c r="D8113" s="5">
        <f>IF($F$2=0," - ",Tabla1[[#This Row],[Base Precio de Lista neto]]*(1-$F$2))</f>
        <v>232.8424</v>
      </c>
      <c r="E8113" s="5">
        <f>IF($F$2=0," - ",Tabla1[[#This Row],[Base para Mejor precio]]*(1-$F$2))</f>
        <v>209.55816000000002</v>
      </c>
      <c r="F8113" s="4" t="s">
        <v>6</v>
      </c>
      <c r="G8113" s="16" t="s">
        <v>6131</v>
      </c>
      <c r="H8113" s="5">
        <f>IFERROR(IF($F$3=0,"-",Tabla1[[#This Row],[Precio de Cliente neto]]*(1+$F$3)),"-")</f>
        <v>349.2636</v>
      </c>
      <c r="I8113" s="5">
        <v>332.63200000000001</v>
      </c>
      <c r="J8113" s="5">
        <v>299.36880000000002</v>
      </c>
      <c r="K8113" s="26">
        <v>0.21</v>
      </c>
    </row>
    <row r="8114" spans="1:11">
      <c r="A8114" s="4">
        <v>88552</v>
      </c>
      <c r="B8114" t="s">
        <v>5515</v>
      </c>
      <c r="C8114" s="5">
        <f>IF($F$2=0," - ",Tabla1[[#This Row],[Base Precio de Lista neto]])</f>
        <v>520.72019999999998</v>
      </c>
      <c r="D8114" s="5">
        <f>IF($F$2=0," - ",Tabla1[[#This Row],[Base Precio de Lista neto]]*(1-$F$2))</f>
        <v>364.50413999999995</v>
      </c>
      <c r="E8114" s="5">
        <f>IF($F$2=0," - ",Tabla1[[#This Row],[Base para Mejor precio]]*(1-$F$2))</f>
        <v>328.05372599999998</v>
      </c>
      <c r="F8114" s="4" t="s">
        <v>6</v>
      </c>
      <c r="G8114" s="16" t="s">
        <v>6131</v>
      </c>
      <c r="H8114" s="5">
        <f>IFERROR(IF($F$3=0,"-",Tabla1[[#This Row],[Precio de Cliente neto]]*(1+$F$3)),"-")</f>
        <v>546.7562099999999</v>
      </c>
      <c r="I8114" s="5">
        <v>520.72019999999998</v>
      </c>
      <c r="J8114" s="5">
        <v>468.64818000000002</v>
      </c>
      <c r="K8114" s="26">
        <v>0.21</v>
      </c>
    </row>
    <row r="8115" spans="1:11">
      <c r="A8115" s="4">
        <v>88553</v>
      </c>
      <c r="B8115" t="s">
        <v>5516</v>
      </c>
      <c r="C8115" s="5">
        <f>IF($F$2=0," - ",Tabla1[[#This Row],[Base Precio de Lista neto]])</f>
        <v>646.66189999999995</v>
      </c>
      <c r="D8115" s="5">
        <f>IF($F$2=0," - ",Tabla1[[#This Row],[Base Precio de Lista neto]]*(1-$F$2))</f>
        <v>452.66332999999992</v>
      </c>
      <c r="E8115" s="5">
        <f>IF($F$2=0," - ",Tabla1[[#This Row],[Base para Mejor precio]]*(1-$F$2))</f>
        <v>407.396997</v>
      </c>
      <c r="F8115" s="4" t="s">
        <v>6</v>
      </c>
      <c r="G8115" s="16" t="s">
        <v>6131</v>
      </c>
      <c r="H8115" s="5">
        <f>IFERROR(IF($F$3=0,"-",Tabla1[[#This Row],[Precio de Cliente neto]]*(1+$F$3)),"-")</f>
        <v>678.9949949999999</v>
      </c>
      <c r="I8115" s="5">
        <v>646.66189999999995</v>
      </c>
      <c r="J8115" s="5">
        <v>581.99571000000003</v>
      </c>
      <c r="K8115" s="26">
        <v>0.21</v>
      </c>
    </row>
    <row r="8116" spans="1:11">
      <c r="A8116" s="4">
        <v>88561</v>
      </c>
      <c r="B8116" t="s">
        <v>6110</v>
      </c>
      <c r="C8116" s="5">
        <f>IF($F$2=0," - ",Tabla1[[#This Row],[Base Precio de Lista neto]])</f>
        <v>2000.0114000000001</v>
      </c>
      <c r="D8116" s="5">
        <f>IF($F$2=0," - ",Tabla1[[#This Row],[Base Precio de Lista neto]]*(1-$F$2))</f>
        <v>1400.0079800000001</v>
      </c>
      <c r="E8116" s="5">
        <f>IF($F$2=0," - ",Tabla1[[#This Row],[Base para Mejor precio]]*(1-$F$2))</f>
        <v>1260.0071819999998</v>
      </c>
      <c r="F8116" s="4" t="s">
        <v>6</v>
      </c>
      <c r="G8116" s="16" t="s">
        <v>6131</v>
      </c>
      <c r="H8116" s="5">
        <f>IFERROR(IF($F$3=0,"-",Tabla1[[#This Row],[Precio de Cliente neto]]*(1+$F$3)),"-")</f>
        <v>2100.01197</v>
      </c>
      <c r="I8116" s="5">
        <v>2000.0114000000001</v>
      </c>
      <c r="J8116" s="5">
        <v>1800.01026</v>
      </c>
      <c r="K8116" s="26">
        <v>0.21</v>
      </c>
    </row>
    <row r="8117" spans="1:11">
      <c r="A8117" s="4">
        <v>88562</v>
      </c>
      <c r="B8117" t="s">
        <v>6111</v>
      </c>
      <c r="C8117" s="5">
        <f>IF($F$2=0," - ",Tabla1[[#This Row],[Base Precio de Lista neto]])</f>
        <v>2326.0497999999998</v>
      </c>
      <c r="D8117" s="5">
        <f>IF($F$2=0," - ",Tabla1[[#This Row],[Base Precio de Lista neto]]*(1-$F$2))</f>
        <v>1628.2348599999998</v>
      </c>
      <c r="E8117" s="5">
        <f>IF($F$2=0," - ",Tabla1[[#This Row],[Base para Mejor precio]]*(1-$F$2))</f>
        <v>1465.411374</v>
      </c>
      <c r="F8117" s="4" t="s">
        <v>6</v>
      </c>
      <c r="G8117" s="16" t="s">
        <v>6131</v>
      </c>
      <c r="H8117" s="5">
        <f>IFERROR(IF($F$3=0,"-",Tabla1[[#This Row],[Precio de Cliente neto]]*(1+$F$3)),"-")</f>
        <v>2442.3522899999998</v>
      </c>
      <c r="I8117" s="5">
        <v>2326.0497999999998</v>
      </c>
      <c r="J8117" s="5">
        <v>2093.4448200000002</v>
      </c>
      <c r="K8117" s="26">
        <v>0.21</v>
      </c>
    </row>
    <row r="8118" spans="1:11">
      <c r="A8118" s="4">
        <v>88563</v>
      </c>
      <c r="B8118" t="s">
        <v>6112</v>
      </c>
      <c r="C8118" s="5">
        <f>IF($F$2=0," - ",Tabla1[[#This Row],[Base Precio de Lista neto]])</f>
        <v>2995.3047999999999</v>
      </c>
      <c r="D8118" s="5">
        <f>IF($F$2=0," - ",Tabla1[[#This Row],[Base Precio de Lista neto]]*(1-$F$2))</f>
        <v>2096.7133599999997</v>
      </c>
      <c r="E8118" s="5">
        <f>IF($F$2=0," - ",Tabla1[[#This Row],[Base para Mejor precio]]*(1-$F$2))</f>
        <v>1887.0420239999999</v>
      </c>
      <c r="F8118" s="4" t="s">
        <v>6</v>
      </c>
      <c r="G8118" s="16" t="s">
        <v>6131</v>
      </c>
      <c r="H8118" s="5">
        <f>IFERROR(IF($F$3=0,"-",Tabla1[[#This Row],[Precio de Cliente neto]]*(1+$F$3)),"-")</f>
        <v>3145.0700399999996</v>
      </c>
      <c r="I8118" s="5">
        <v>2995.3047999999999</v>
      </c>
      <c r="J8118" s="5">
        <v>2695.77432</v>
      </c>
      <c r="K8118" s="26">
        <v>0.21</v>
      </c>
    </row>
    <row r="8119" spans="1:11">
      <c r="A8119" s="4">
        <v>88591</v>
      </c>
      <c r="B8119" t="s">
        <v>5517</v>
      </c>
      <c r="C8119" s="5">
        <f>IF($F$2=0," - ",Tabla1[[#This Row],[Base Precio de Lista neto]])</f>
        <v>1067.0961</v>
      </c>
      <c r="D8119" s="5">
        <f>IF($F$2=0," - ",Tabla1[[#This Row],[Base Precio de Lista neto]]*(1-$F$2))</f>
        <v>746.96726999999998</v>
      </c>
      <c r="E8119" s="5">
        <f>IF($F$2=0," - ",Tabla1[[#This Row],[Base para Mejor precio]]*(1-$F$2))</f>
        <v>672.27054299999998</v>
      </c>
      <c r="F8119" s="4" t="s">
        <v>6</v>
      </c>
      <c r="G8119" s="16" t="s">
        <v>6131</v>
      </c>
      <c r="H8119" s="5">
        <f>IFERROR(IF($F$3=0,"-",Tabla1[[#This Row],[Precio de Cliente neto]]*(1+$F$3)),"-")</f>
        <v>1120.4509049999999</v>
      </c>
      <c r="I8119" s="5">
        <v>1067.0961</v>
      </c>
      <c r="J8119" s="5">
        <v>960.38648999999998</v>
      </c>
      <c r="K8119" s="26">
        <v>0.21</v>
      </c>
    </row>
    <row r="8120" spans="1:11">
      <c r="A8120" s="4">
        <v>88592</v>
      </c>
      <c r="B8120" t="s">
        <v>5518</v>
      </c>
      <c r="C8120" s="5">
        <f>IF($F$2=0," - ",Tabla1[[#This Row],[Base Precio de Lista neto]])</f>
        <v>1548.7374</v>
      </c>
      <c r="D8120" s="5">
        <f>IF($F$2=0," - ",Tabla1[[#This Row],[Base Precio de Lista neto]]*(1-$F$2))</f>
        <v>1084.11618</v>
      </c>
      <c r="E8120" s="5">
        <f>IF($F$2=0," - ",Tabla1[[#This Row],[Base para Mejor precio]]*(1-$F$2))</f>
        <v>975.7045619999999</v>
      </c>
      <c r="F8120" s="4" t="s">
        <v>6</v>
      </c>
      <c r="G8120" s="16" t="s">
        <v>6131</v>
      </c>
      <c r="H8120" s="5">
        <f>IFERROR(IF($F$3=0,"-",Tabla1[[#This Row],[Precio de Cliente neto]]*(1+$F$3)),"-")</f>
        <v>1626.17427</v>
      </c>
      <c r="I8120" s="5">
        <v>1548.7374</v>
      </c>
      <c r="J8120" s="5">
        <v>1393.86366</v>
      </c>
      <c r="K8120" s="26">
        <v>0.21</v>
      </c>
    </row>
    <row r="8121" spans="1:11">
      <c r="A8121" s="4">
        <v>88593</v>
      </c>
      <c r="B8121" t="s">
        <v>5519</v>
      </c>
      <c r="C8121" s="5">
        <f>IF($F$2=0," - ",Tabla1[[#This Row],[Base Precio de Lista neto]])</f>
        <v>2406.0844999999999</v>
      </c>
      <c r="D8121" s="5">
        <f>IF($F$2=0," - ",Tabla1[[#This Row],[Base Precio de Lista neto]]*(1-$F$2))</f>
        <v>1684.2591499999999</v>
      </c>
      <c r="E8121" s="5">
        <f>IF($F$2=0," - ",Tabla1[[#This Row],[Base para Mejor precio]]*(1-$F$2))</f>
        <v>1515.8332350000001</v>
      </c>
      <c r="F8121" s="4" t="s">
        <v>6</v>
      </c>
      <c r="G8121" s="16" t="s">
        <v>6131</v>
      </c>
      <c r="H8121" s="5">
        <f>IFERROR(IF($F$3=0,"-",Tabla1[[#This Row],[Precio de Cliente neto]]*(1+$F$3)),"-")</f>
        <v>2526.3887249999998</v>
      </c>
      <c r="I8121" s="5">
        <v>2406.0844999999999</v>
      </c>
      <c r="J8121" s="5">
        <v>2165.4760500000002</v>
      </c>
      <c r="K8121" s="26">
        <v>0.21</v>
      </c>
    </row>
    <row r="8122" spans="1:11">
      <c r="A8122" s="4">
        <v>88601</v>
      </c>
      <c r="B8122" t="s">
        <v>5520</v>
      </c>
      <c r="C8122" s="5">
        <f>IF($F$2=0," - ",Tabla1[[#This Row],[Base Precio de Lista neto]])</f>
        <v>1067.0961</v>
      </c>
      <c r="D8122" s="5">
        <f>IF($F$2=0," - ",Tabla1[[#This Row],[Base Precio de Lista neto]]*(1-$F$2))</f>
        <v>746.96726999999998</v>
      </c>
      <c r="E8122" s="5">
        <f>IF($F$2=0," - ",Tabla1[[#This Row],[Base para Mejor precio]]*(1-$F$2))</f>
        <v>672.27054299999998</v>
      </c>
      <c r="F8122" s="4" t="s">
        <v>6</v>
      </c>
      <c r="G8122" s="16" t="s">
        <v>6131</v>
      </c>
      <c r="H8122" s="5">
        <f>IFERROR(IF($F$3=0,"-",Tabla1[[#This Row],[Precio de Cliente neto]]*(1+$F$3)),"-")</f>
        <v>1120.4509049999999</v>
      </c>
      <c r="I8122" s="5">
        <v>1067.0961</v>
      </c>
      <c r="J8122" s="5">
        <v>960.38648999999998</v>
      </c>
      <c r="K8122" s="26">
        <v>0.21</v>
      </c>
    </row>
    <row r="8123" spans="1:11">
      <c r="A8123" s="4">
        <v>88602</v>
      </c>
      <c r="B8123" t="s">
        <v>5521</v>
      </c>
      <c r="C8123" s="5">
        <f>IF($F$2=0," - ",Tabla1[[#This Row],[Base Precio de Lista neto]])</f>
        <v>1468.2325000000001</v>
      </c>
      <c r="D8123" s="5">
        <f>IF($F$2=0," - ",Tabla1[[#This Row],[Base Precio de Lista neto]]*(1-$F$2))</f>
        <v>1027.7627500000001</v>
      </c>
      <c r="E8123" s="5">
        <f>IF($F$2=0," - ",Tabla1[[#This Row],[Base para Mejor precio]]*(1-$F$2))</f>
        <v>924.98647499999993</v>
      </c>
      <c r="F8123" s="4" t="s">
        <v>6</v>
      </c>
      <c r="G8123" s="16" t="s">
        <v>6131</v>
      </c>
      <c r="H8123" s="5">
        <f>IFERROR(IF($F$3=0,"-",Tabla1[[#This Row],[Precio de Cliente neto]]*(1+$F$3)),"-")</f>
        <v>1541.6441250000003</v>
      </c>
      <c r="I8123" s="5">
        <v>1468.2325000000001</v>
      </c>
      <c r="J8123" s="5">
        <v>1321.4092499999999</v>
      </c>
      <c r="K8123" s="26">
        <v>0.21</v>
      </c>
    </row>
    <row r="8124" spans="1:11">
      <c r="A8124" s="4">
        <v>88603</v>
      </c>
      <c r="B8124" t="s">
        <v>5522</v>
      </c>
      <c r="C8124" s="5">
        <f>IF($F$2=0," - ",Tabla1[[#This Row],[Base Precio de Lista neto]])</f>
        <v>2266.7285999999999</v>
      </c>
      <c r="D8124" s="5">
        <f>IF($F$2=0," - ",Tabla1[[#This Row],[Base Precio de Lista neto]]*(1-$F$2))</f>
        <v>1586.7100199999998</v>
      </c>
      <c r="E8124" s="5">
        <f>IF($F$2=0," - ",Tabla1[[#This Row],[Base para Mejor precio]]*(1-$F$2))</f>
        <v>1428.0390179999999</v>
      </c>
      <c r="F8124" s="4" t="s">
        <v>6</v>
      </c>
      <c r="G8124" s="16" t="s">
        <v>6131</v>
      </c>
      <c r="H8124" s="5">
        <f>IFERROR(IF($F$3=0,"-",Tabla1[[#This Row],[Precio de Cliente neto]]*(1+$F$3)),"-")</f>
        <v>2380.0650299999998</v>
      </c>
      <c r="I8124" s="5">
        <v>2266.7285999999999</v>
      </c>
      <c r="J8124" s="5">
        <v>2040.05574</v>
      </c>
      <c r="K8124" s="26">
        <v>0.21</v>
      </c>
    </row>
    <row r="8125" spans="1:11">
      <c r="A8125" s="4">
        <v>88611</v>
      </c>
      <c r="B8125" t="s">
        <v>5523</v>
      </c>
      <c r="C8125" s="5">
        <f>IF($F$2=0," - ",Tabla1[[#This Row],[Base Precio de Lista neto]])</f>
        <v>1054.3861999999999</v>
      </c>
      <c r="D8125" s="5">
        <f>IF($F$2=0," - ",Tabla1[[#This Row],[Base Precio de Lista neto]]*(1-$F$2))</f>
        <v>738.07033999999987</v>
      </c>
      <c r="E8125" s="5">
        <f>IF($F$2=0," - ",Tabla1[[#This Row],[Base para Mejor precio]]*(1-$F$2))</f>
        <v>664.26330599999994</v>
      </c>
      <c r="F8125" s="4" t="s">
        <v>6</v>
      </c>
      <c r="G8125" s="16" t="s">
        <v>6131</v>
      </c>
      <c r="H8125" s="5">
        <f>IFERROR(IF($F$3=0,"-",Tabla1[[#This Row],[Precio de Cliente neto]]*(1+$F$3)),"-")</f>
        <v>1107.1055099999999</v>
      </c>
      <c r="I8125" s="5">
        <v>1054.3861999999999</v>
      </c>
      <c r="J8125" s="5">
        <v>948.94758000000002</v>
      </c>
      <c r="K8125" s="26">
        <v>0.21</v>
      </c>
    </row>
    <row r="8126" spans="1:11">
      <c r="A8126" s="4">
        <v>88612</v>
      </c>
      <c r="B8126" t="s">
        <v>5524</v>
      </c>
      <c r="C8126" s="5">
        <f>IF($F$2=0," - ",Tabla1[[#This Row],[Base Precio de Lista neto]])</f>
        <v>1473.1701</v>
      </c>
      <c r="D8126" s="5">
        <f>IF($F$2=0," - ",Tabla1[[#This Row],[Base Precio de Lista neto]]*(1-$F$2))</f>
        <v>1031.2190699999999</v>
      </c>
      <c r="E8126" s="5">
        <f>IF($F$2=0," - ",Tabla1[[#This Row],[Base para Mejor precio]]*(1-$F$2))</f>
        <v>928.09716300000002</v>
      </c>
      <c r="F8126" s="4" t="s">
        <v>6</v>
      </c>
      <c r="G8126" s="16" t="s">
        <v>6131</v>
      </c>
      <c r="H8126" s="5">
        <f>IFERROR(IF($F$3=0,"-",Tabla1[[#This Row],[Precio de Cliente neto]]*(1+$F$3)),"-")</f>
        <v>1546.8286049999997</v>
      </c>
      <c r="I8126" s="5">
        <v>1473.1701</v>
      </c>
      <c r="J8126" s="5">
        <v>1325.8530900000001</v>
      </c>
      <c r="K8126" s="26">
        <v>0.21</v>
      </c>
    </row>
    <row r="8127" spans="1:11">
      <c r="A8127" s="4">
        <v>88613</v>
      </c>
      <c r="B8127" t="s">
        <v>5525</v>
      </c>
      <c r="C8127" s="5">
        <f>IF($F$2=0," - ",Tabla1[[#This Row],[Base Precio de Lista neto]])</f>
        <v>2711.4054000000001</v>
      </c>
      <c r="D8127" s="5">
        <f>IF($F$2=0," - ",Tabla1[[#This Row],[Base Precio de Lista neto]]*(1-$F$2))</f>
        <v>1897.98378</v>
      </c>
      <c r="E8127" s="5">
        <f>IF($F$2=0," - ",Tabla1[[#This Row],[Base para Mejor precio]]*(1-$F$2))</f>
        <v>1708.1854020000001</v>
      </c>
      <c r="F8127" s="4" t="s">
        <v>6</v>
      </c>
      <c r="G8127" s="16" t="s">
        <v>6131</v>
      </c>
      <c r="H8127" s="5">
        <f>IFERROR(IF($F$3=0,"-",Tabla1[[#This Row],[Precio de Cliente neto]]*(1+$F$3)),"-")</f>
        <v>2846.9756699999998</v>
      </c>
      <c r="I8127" s="5">
        <v>2711.4054000000001</v>
      </c>
      <c r="J8127" s="5">
        <v>2440.2648600000002</v>
      </c>
      <c r="K8127" s="26">
        <v>0.21</v>
      </c>
    </row>
    <row r="8128" spans="1:11">
      <c r="A8128" s="4">
        <v>88621</v>
      </c>
      <c r="B8128" t="s">
        <v>5526</v>
      </c>
      <c r="C8128" s="5">
        <f>IF($F$2=0," - ",Tabla1[[#This Row],[Base Precio de Lista neto]])</f>
        <v>1067.0961</v>
      </c>
      <c r="D8128" s="5">
        <f>IF($F$2=0," - ",Tabla1[[#This Row],[Base Precio de Lista neto]]*(1-$F$2))</f>
        <v>746.96726999999998</v>
      </c>
      <c r="E8128" s="5">
        <f>IF($F$2=0," - ",Tabla1[[#This Row],[Base para Mejor precio]]*(1-$F$2))</f>
        <v>672.27054299999998</v>
      </c>
      <c r="F8128" s="4" t="s">
        <v>6</v>
      </c>
      <c r="G8128" s="16" t="s">
        <v>6131</v>
      </c>
      <c r="H8128" s="5">
        <f>IFERROR(IF($F$3=0,"-",Tabla1[[#This Row],[Precio de Cliente neto]]*(1+$F$3)),"-")</f>
        <v>1120.4509049999999</v>
      </c>
      <c r="I8128" s="5">
        <v>1067.0961</v>
      </c>
      <c r="J8128" s="5">
        <v>960.38648999999998</v>
      </c>
      <c r="K8128" s="26">
        <v>0.21</v>
      </c>
    </row>
    <row r="8129" spans="1:11">
      <c r="A8129" s="4">
        <v>88622</v>
      </c>
      <c r="B8129" t="s">
        <v>5527</v>
      </c>
      <c r="C8129" s="5">
        <f>IF($F$2=0," - ",Tabla1[[#This Row],[Base Precio de Lista neto]])</f>
        <v>1559.3289</v>
      </c>
      <c r="D8129" s="5">
        <f>IF($F$2=0," - ",Tabla1[[#This Row],[Base Precio de Lista neto]]*(1-$F$2))</f>
        <v>1091.5302299999998</v>
      </c>
      <c r="E8129" s="5">
        <f>IF($F$2=0," - ",Tabla1[[#This Row],[Base para Mejor precio]]*(1-$F$2))</f>
        <v>982.37720699999988</v>
      </c>
      <c r="F8129" s="4" t="s">
        <v>6</v>
      </c>
      <c r="G8129" s="16" t="s">
        <v>6131</v>
      </c>
      <c r="H8129" s="5">
        <f>IFERROR(IF($F$3=0,"-",Tabla1[[#This Row],[Precio de Cliente neto]]*(1+$F$3)),"-")</f>
        <v>1637.2953449999998</v>
      </c>
      <c r="I8129" s="5">
        <v>1559.3289</v>
      </c>
      <c r="J8129" s="5">
        <v>1403.3960099999999</v>
      </c>
      <c r="K8129" s="26">
        <v>0.21</v>
      </c>
    </row>
    <row r="8130" spans="1:11">
      <c r="A8130" s="4">
        <v>88623</v>
      </c>
      <c r="B8130" t="s">
        <v>5528</v>
      </c>
      <c r="C8130" s="5">
        <f>IF($F$2=0," - ",Tabla1[[#This Row],[Base Precio de Lista neto]])</f>
        <v>2135.1323000000002</v>
      </c>
      <c r="D8130" s="5">
        <f>IF($F$2=0," - ",Tabla1[[#This Row],[Base Precio de Lista neto]]*(1-$F$2))</f>
        <v>1494.5926100000001</v>
      </c>
      <c r="E8130" s="5">
        <f>IF($F$2=0," - ",Tabla1[[#This Row],[Base para Mejor precio]]*(1-$F$2))</f>
        <v>1345.133349</v>
      </c>
      <c r="F8130" s="4" t="s">
        <v>6</v>
      </c>
      <c r="G8130" s="16" t="s">
        <v>6131</v>
      </c>
      <c r="H8130" s="5">
        <f>IFERROR(IF($F$3=0,"-",Tabla1[[#This Row],[Precio de Cliente neto]]*(1+$F$3)),"-")</f>
        <v>2241.8889150000005</v>
      </c>
      <c r="I8130" s="5">
        <v>2135.1323000000002</v>
      </c>
      <c r="J8130" s="5">
        <v>1921.61907</v>
      </c>
      <c r="K8130" s="26">
        <v>0.21</v>
      </c>
    </row>
    <row r="8131" spans="1:11">
      <c r="A8131" s="4">
        <v>88651</v>
      </c>
      <c r="B8131" t="s">
        <v>5529</v>
      </c>
      <c r="C8131" s="5">
        <f>IF($F$2=0," - ",Tabla1[[#This Row],[Base Precio de Lista neto]])</f>
        <v>417.85</v>
      </c>
      <c r="D8131" s="5">
        <f>IF($F$2=0," - ",Tabla1[[#This Row],[Base Precio de Lista neto]]*(1-$F$2))</f>
        <v>292.495</v>
      </c>
      <c r="E8131" s="5">
        <f>IF($F$2=0," - ",Tabla1[[#This Row],[Base para Mejor precio]]*(1-$F$2))</f>
        <v>263.24549999999999</v>
      </c>
      <c r="F8131" s="4" t="s">
        <v>6</v>
      </c>
      <c r="G8131" s="16" t="s">
        <v>6131</v>
      </c>
      <c r="H8131" s="5">
        <f>IFERROR(IF($F$3=0,"-",Tabla1[[#This Row],[Precio de Cliente neto]]*(1+$F$3)),"-")</f>
        <v>438.74250000000001</v>
      </c>
      <c r="I8131" s="5">
        <v>417.85</v>
      </c>
      <c r="J8131" s="5">
        <v>376.065</v>
      </c>
      <c r="K8131" s="26">
        <v>0.21</v>
      </c>
    </row>
    <row r="8132" spans="1:11">
      <c r="A8132" s="4">
        <v>88652</v>
      </c>
      <c r="B8132" t="s">
        <v>5530</v>
      </c>
      <c r="C8132" s="5">
        <f>IF($F$2=0," - ",Tabla1[[#This Row],[Base Precio de Lista neto]])</f>
        <v>539.31920000000002</v>
      </c>
      <c r="D8132" s="5">
        <f>IF($F$2=0," - ",Tabla1[[#This Row],[Base Precio de Lista neto]]*(1-$F$2))</f>
        <v>377.52343999999999</v>
      </c>
      <c r="E8132" s="5">
        <f>IF($F$2=0," - ",Tabla1[[#This Row],[Base para Mejor precio]]*(1-$F$2))</f>
        <v>339.77109599999994</v>
      </c>
      <c r="F8132" s="4" t="s">
        <v>6</v>
      </c>
      <c r="G8132" s="16" t="s">
        <v>6131</v>
      </c>
      <c r="H8132" s="5">
        <f>IFERROR(IF($F$3=0,"-",Tabla1[[#This Row],[Precio de Cliente neto]]*(1+$F$3)),"-")</f>
        <v>566.28516000000002</v>
      </c>
      <c r="I8132" s="5">
        <v>539.31920000000002</v>
      </c>
      <c r="J8132" s="5">
        <v>485.38727999999998</v>
      </c>
      <c r="K8132" s="26">
        <v>0.21</v>
      </c>
    </row>
    <row r="8133" spans="1:11">
      <c r="A8133" s="4">
        <v>88653</v>
      </c>
      <c r="B8133" t="s">
        <v>5531</v>
      </c>
      <c r="C8133" s="5">
        <f>IF($F$2=0," - ",Tabla1[[#This Row],[Base Precio de Lista neto]])</f>
        <v>721.75580000000002</v>
      </c>
      <c r="D8133" s="5">
        <f>IF($F$2=0," - ",Tabla1[[#This Row],[Base Precio de Lista neto]]*(1-$F$2))</f>
        <v>505.22906</v>
      </c>
      <c r="E8133" s="5">
        <f>IF($F$2=0," - ",Tabla1[[#This Row],[Base para Mejor precio]]*(1-$F$2))</f>
        <v>454.70615400000003</v>
      </c>
      <c r="F8133" s="4" t="s">
        <v>6</v>
      </c>
      <c r="G8133" s="16" t="s">
        <v>6131</v>
      </c>
      <c r="H8133" s="5">
        <f>IFERROR(IF($F$3=0,"-",Tabla1[[#This Row],[Precio de Cliente neto]]*(1+$F$3)),"-")</f>
        <v>757.84358999999995</v>
      </c>
      <c r="I8133" s="5">
        <v>721.75580000000002</v>
      </c>
      <c r="J8133" s="5">
        <v>649.58022000000005</v>
      </c>
      <c r="K8133" s="26">
        <v>0.21</v>
      </c>
    </row>
    <row r="8134" spans="1:11">
      <c r="A8134" s="4">
        <v>88671</v>
      </c>
      <c r="B8134" t="s">
        <v>5532</v>
      </c>
      <c r="C8134" s="5">
        <f>IF($F$2=0," - ",Tabla1[[#This Row],[Base Precio de Lista neto]])</f>
        <v>411.49020000000002</v>
      </c>
      <c r="D8134" s="5">
        <f>IF($F$2=0," - ",Tabla1[[#This Row],[Base Precio de Lista neto]]*(1-$F$2))</f>
        <v>288.04313999999999</v>
      </c>
      <c r="E8134" s="5">
        <f>IF($F$2=0," - ",Tabla1[[#This Row],[Base para Mejor precio]]*(1-$F$2))</f>
        <v>259.23882600000002</v>
      </c>
      <c r="F8134" s="4" t="s">
        <v>6</v>
      </c>
      <c r="G8134" s="16" t="s">
        <v>6131</v>
      </c>
      <c r="H8134" s="5">
        <f>IFERROR(IF($F$3=0,"-",Tabla1[[#This Row],[Precio de Cliente neto]]*(1+$F$3)),"-")</f>
        <v>432.06470999999999</v>
      </c>
      <c r="I8134" s="5">
        <v>411.49020000000002</v>
      </c>
      <c r="J8134" s="5">
        <v>370.34118000000001</v>
      </c>
      <c r="K8134" s="26">
        <v>0.21</v>
      </c>
    </row>
    <row r="8135" spans="1:11">
      <c r="A8135" s="4">
        <v>88672</v>
      </c>
      <c r="B8135" t="s">
        <v>5533</v>
      </c>
      <c r="C8135" s="5">
        <f>IF($F$2=0," - ",Tabla1[[#This Row],[Base Precio de Lista neto]])</f>
        <v>469.63310000000001</v>
      </c>
      <c r="D8135" s="5">
        <f>IF($F$2=0," - ",Tabla1[[#This Row],[Base Precio de Lista neto]]*(1-$F$2))</f>
        <v>328.74316999999996</v>
      </c>
      <c r="E8135" s="5">
        <f>IF($F$2=0," - ",Tabla1[[#This Row],[Base para Mejor precio]]*(1-$F$2))</f>
        <v>295.86885299999994</v>
      </c>
      <c r="F8135" s="4" t="s">
        <v>6</v>
      </c>
      <c r="G8135" s="16" t="s">
        <v>6131</v>
      </c>
      <c r="H8135" s="5">
        <f>IFERROR(IF($F$3=0,"-",Tabla1[[#This Row],[Precio de Cliente neto]]*(1+$F$3)),"-")</f>
        <v>493.11475499999995</v>
      </c>
      <c r="I8135" s="5">
        <v>469.63310000000001</v>
      </c>
      <c r="J8135" s="5">
        <v>422.66978999999998</v>
      </c>
      <c r="K8135" s="26">
        <v>0.21</v>
      </c>
    </row>
    <row r="8136" spans="1:11">
      <c r="A8136" s="4">
        <v>88673</v>
      </c>
      <c r="B8136" t="s">
        <v>5534</v>
      </c>
      <c r="C8136" s="5">
        <f>IF($F$2=0," - ",Tabla1[[#This Row],[Base Precio de Lista neto]])</f>
        <v>564.50189999999998</v>
      </c>
      <c r="D8136" s="5">
        <f>IF($F$2=0," - ",Tabla1[[#This Row],[Base Precio de Lista neto]]*(1-$F$2))</f>
        <v>395.15132999999997</v>
      </c>
      <c r="E8136" s="5">
        <f>IF($F$2=0," - ",Tabla1[[#This Row],[Base para Mejor precio]]*(1-$F$2))</f>
        <v>355.63619699999998</v>
      </c>
      <c r="F8136" s="4" t="s">
        <v>6</v>
      </c>
      <c r="G8136" s="16" t="s">
        <v>6131</v>
      </c>
      <c r="H8136" s="5">
        <f>IFERROR(IF($F$3=0,"-",Tabla1[[#This Row],[Precio de Cliente neto]]*(1+$F$3)),"-")</f>
        <v>592.72699499999999</v>
      </c>
      <c r="I8136" s="5">
        <v>564.50189999999998</v>
      </c>
      <c r="J8136" s="5">
        <v>508.05171000000001</v>
      </c>
      <c r="K8136" s="26">
        <v>0.21</v>
      </c>
    </row>
    <row r="8137" spans="1:11">
      <c r="A8137" s="4">
        <v>88702</v>
      </c>
      <c r="B8137" t="s">
        <v>5535</v>
      </c>
      <c r="C8137" s="5">
        <f>IF($F$2=0," - ",Tabla1[[#This Row],[Base Precio de Lista neto]])</f>
        <v>842.99170000000004</v>
      </c>
      <c r="D8137" s="5">
        <f>IF($F$2=0," - ",Tabla1[[#This Row],[Base Precio de Lista neto]]*(1-$F$2))</f>
        <v>590.09419000000003</v>
      </c>
      <c r="E8137" s="5">
        <f>IF($F$2=0," - ",Tabla1[[#This Row],[Base para Mejor precio]]*(1-$F$2))</f>
        <v>531.08477100000005</v>
      </c>
      <c r="F8137" s="4" t="s">
        <v>6</v>
      </c>
      <c r="G8137" s="16" t="s">
        <v>6131</v>
      </c>
      <c r="H8137" s="5">
        <f>IFERROR(IF($F$3=0,"-",Tabla1[[#This Row],[Precio de Cliente neto]]*(1+$F$3)),"-")</f>
        <v>885.14128500000004</v>
      </c>
      <c r="I8137" s="5">
        <v>842.99170000000004</v>
      </c>
      <c r="J8137" s="5">
        <v>758.69253000000003</v>
      </c>
      <c r="K8137" s="26">
        <v>0.21</v>
      </c>
    </row>
    <row r="8138" spans="1:11">
      <c r="A8138" s="4">
        <v>88703</v>
      </c>
      <c r="B8138" t="s">
        <v>5536</v>
      </c>
      <c r="C8138" s="5">
        <f>IF($F$2=0," - ",Tabla1[[#This Row],[Base Precio de Lista neto]])</f>
        <v>1199.3951</v>
      </c>
      <c r="D8138" s="5">
        <f>IF($F$2=0," - ",Tabla1[[#This Row],[Base Precio de Lista neto]]*(1-$F$2))</f>
        <v>839.57656999999995</v>
      </c>
      <c r="E8138" s="5">
        <f>IF($F$2=0," - ",Tabla1[[#This Row],[Base para Mejor precio]]*(1-$F$2))</f>
        <v>755.61891300000002</v>
      </c>
      <c r="F8138" s="4" t="s">
        <v>6</v>
      </c>
      <c r="G8138" s="16" t="s">
        <v>6131</v>
      </c>
      <c r="H8138" s="5">
        <f>IFERROR(IF($F$3=0,"-",Tabla1[[#This Row],[Precio de Cliente neto]]*(1+$F$3)),"-")</f>
        <v>1259.3648549999998</v>
      </c>
      <c r="I8138" s="5">
        <v>1199.3951</v>
      </c>
      <c r="J8138" s="5">
        <v>1079.45559</v>
      </c>
      <c r="K8138" s="26">
        <v>0.21</v>
      </c>
    </row>
    <row r="8139" spans="1:11">
      <c r="A8139" s="4">
        <v>88704</v>
      </c>
      <c r="B8139" t="s">
        <v>5537</v>
      </c>
      <c r="C8139" s="5">
        <f>IF($F$2=0," - ",Tabla1[[#This Row],[Base Precio de Lista neto]])</f>
        <v>1199.3951</v>
      </c>
      <c r="D8139" s="5">
        <f>IF($F$2=0," - ",Tabla1[[#This Row],[Base Precio de Lista neto]]*(1-$F$2))</f>
        <v>839.57656999999995</v>
      </c>
      <c r="E8139" s="5">
        <f>IF($F$2=0," - ",Tabla1[[#This Row],[Base para Mejor precio]]*(1-$F$2))</f>
        <v>755.61891300000002</v>
      </c>
      <c r="F8139" s="4" t="s">
        <v>6</v>
      </c>
      <c r="G8139" s="16" t="s">
        <v>6131</v>
      </c>
      <c r="H8139" s="5">
        <f>IFERROR(IF($F$3=0,"-",Tabla1[[#This Row],[Precio de Cliente neto]]*(1+$F$3)),"-")</f>
        <v>1259.3648549999998</v>
      </c>
      <c r="I8139" s="5">
        <v>1199.3951</v>
      </c>
      <c r="J8139" s="5">
        <v>1079.45559</v>
      </c>
      <c r="K8139" s="26">
        <v>0.21</v>
      </c>
    </row>
    <row r="8140" spans="1:11">
      <c r="A8140" s="4">
        <v>88724</v>
      </c>
      <c r="B8140" t="s">
        <v>5538</v>
      </c>
      <c r="C8140" s="5">
        <f>IF($F$2=0," - ",Tabla1[[#This Row],[Base Precio de Lista neto]])</f>
        <v>1089.2255</v>
      </c>
      <c r="D8140" s="5">
        <f>IF($F$2=0," - ",Tabla1[[#This Row],[Base Precio de Lista neto]]*(1-$F$2))</f>
        <v>762.45785000000001</v>
      </c>
      <c r="E8140" s="5">
        <f>IF($F$2=0," - ",Tabla1[[#This Row],[Base para Mejor precio]]*(1-$F$2))</f>
        <v>686.21206499999994</v>
      </c>
      <c r="F8140" s="4" t="s">
        <v>6</v>
      </c>
      <c r="G8140" s="16" t="s">
        <v>6131</v>
      </c>
      <c r="H8140" s="5">
        <f>IFERROR(IF($F$3=0,"-",Tabla1[[#This Row],[Precio de Cliente neto]]*(1+$F$3)),"-")</f>
        <v>1143.6867750000001</v>
      </c>
      <c r="I8140" s="5">
        <v>1089.2255</v>
      </c>
      <c r="J8140" s="5">
        <v>980.30295000000001</v>
      </c>
      <c r="K8140" s="26">
        <v>0.21</v>
      </c>
    </row>
    <row r="8141" spans="1:11">
      <c r="A8141" s="4">
        <v>88725</v>
      </c>
      <c r="B8141" t="s">
        <v>5539</v>
      </c>
      <c r="C8141" s="5">
        <f>IF($F$2=0," - ",Tabla1[[#This Row],[Base Precio de Lista neto]])</f>
        <v>1551.5621000000001</v>
      </c>
      <c r="D8141" s="5">
        <f>IF($F$2=0," - ",Tabla1[[#This Row],[Base Precio de Lista neto]]*(1-$F$2))</f>
        <v>1086.09347</v>
      </c>
      <c r="E8141" s="5">
        <f>IF($F$2=0," - ",Tabla1[[#This Row],[Base para Mejor precio]]*(1-$F$2))</f>
        <v>977.48412299999995</v>
      </c>
      <c r="F8141" s="4" t="s">
        <v>6</v>
      </c>
      <c r="G8141" s="16" t="s">
        <v>6131</v>
      </c>
      <c r="H8141" s="5">
        <f>IFERROR(IF($F$3=0,"-",Tabla1[[#This Row],[Precio de Cliente neto]]*(1+$F$3)),"-")</f>
        <v>1629.1402050000002</v>
      </c>
      <c r="I8141" s="5">
        <v>1551.5621000000001</v>
      </c>
      <c r="J8141" s="5">
        <v>1396.40589</v>
      </c>
      <c r="K8141" s="26">
        <v>0.21</v>
      </c>
    </row>
    <row r="8142" spans="1:11">
      <c r="A8142" s="4">
        <v>88726</v>
      </c>
      <c r="B8142" t="s">
        <v>5540</v>
      </c>
      <c r="C8142" s="5">
        <f>IF($F$2=0," - ",Tabla1[[#This Row],[Base Precio de Lista neto]])</f>
        <v>1551.5621000000001</v>
      </c>
      <c r="D8142" s="5">
        <f>IF($F$2=0," - ",Tabla1[[#This Row],[Base Precio de Lista neto]]*(1-$F$2))</f>
        <v>1086.09347</v>
      </c>
      <c r="E8142" s="5">
        <f>IF($F$2=0," - ",Tabla1[[#This Row],[Base para Mejor precio]]*(1-$F$2))</f>
        <v>977.48412299999995</v>
      </c>
      <c r="F8142" s="4" t="s">
        <v>6</v>
      </c>
      <c r="G8142" s="16" t="s">
        <v>6131</v>
      </c>
      <c r="H8142" s="5">
        <f>IFERROR(IF($F$3=0,"-",Tabla1[[#This Row],[Precio de Cliente neto]]*(1+$F$3)),"-")</f>
        <v>1629.1402050000002</v>
      </c>
      <c r="I8142" s="5">
        <v>1551.5621000000001</v>
      </c>
      <c r="J8142" s="5">
        <v>1396.40589</v>
      </c>
      <c r="K8142" s="26">
        <v>0.21</v>
      </c>
    </row>
    <row r="8143" spans="1:11">
      <c r="A8143" s="4">
        <v>88746</v>
      </c>
      <c r="B8143" t="s">
        <v>5541</v>
      </c>
      <c r="C8143" s="5">
        <f>IF($F$2=0," - ",Tabla1[[#This Row],[Base Precio de Lista neto]])</f>
        <v>733.29110000000003</v>
      </c>
      <c r="D8143" s="5">
        <f>IF($F$2=0," - ",Tabla1[[#This Row],[Base Precio de Lista neto]]*(1-$F$2))</f>
        <v>513.30376999999999</v>
      </c>
      <c r="E8143" s="5">
        <f>IF($F$2=0," - ",Tabla1[[#This Row],[Base para Mejor precio]]*(1-$F$2))</f>
        <v>461.97339299999999</v>
      </c>
      <c r="F8143" s="4" t="s">
        <v>6</v>
      </c>
      <c r="G8143" s="16" t="s">
        <v>6131</v>
      </c>
      <c r="H8143" s="5">
        <f>IFERROR(IF($F$3=0,"-",Tabla1[[#This Row],[Precio de Cliente neto]]*(1+$F$3)),"-")</f>
        <v>769.95565499999998</v>
      </c>
      <c r="I8143" s="5">
        <v>733.29110000000003</v>
      </c>
      <c r="J8143" s="5">
        <v>659.96199000000001</v>
      </c>
      <c r="K8143" s="26">
        <v>0.21</v>
      </c>
    </row>
    <row r="8144" spans="1:11">
      <c r="A8144" s="4">
        <v>88747</v>
      </c>
      <c r="B8144" t="s">
        <v>5542</v>
      </c>
      <c r="C8144" s="5">
        <f>IF($F$2=0," - ",Tabla1[[#This Row],[Base Precio de Lista neto]])</f>
        <v>958.10069999999996</v>
      </c>
      <c r="D8144" s="5">
        <f>IF($F$2=0," - ",Tabla1[[#This Row],[Base Precio de Lista neto]]*(1-$F$2))</f>
        <v>670.67048999999997</v>
      </c>
      <c r="E8144" s="5">
        <f>IF($F$2=0," - ",Tabla1[[#This Row],[Base para Mejor precio]]*(1-$F$2))</f>
        <v>603.60344099999998</v>
      </c>
      <c r="F8144" s="4" t="s">
        <v>6</v>
      </c>
      <c r="G8144" s="16" t="s">
        <v>6131</v>
      </c>
      <c r="H8144" s="5">
        <f>IFERROR(IF($F$3=0,"-",Tabla1[[#This Row],[Precio de Cliente neto]]*(1+$F$3)),"-")</f>
        <v>1006.005735</v>
      </c>
      <c r="I8144" s="5">
        <v>958.10069999999996</v>
      </c>
      <c r="J8144" s="5">
        <v>862.29062999999996</v>
      </c>
      <c r="K8144" s="26">
        <v>0.21</v>
      </c>
    </row>
    <row r="8145" spans="1:11">
      <c r="A8145" s="4">
        <v>88748</v>
      </c>
      <c r="B8145" t="s">
        <v>5543</v>
      </c>
      <c r="C8145" s="5">
        <f>IF($F$2=0," - ",Tabla1[[#This Row],[Base Precio de Lista neto]])</f>
        <v>958.10069999999996</v>
      </c>
      <c r="D8145" s="5">
        <f>IF($F$2=0," - ",Tabla1[[#This Row],[Base Precio de Lista neto]]*(1-$F$2))</f>
        <v>670.67048999999997</v>
      </c>
      <c r="E8145" s="5">
        <f>IF($F$2=0," - ",Tabla1[[#This Row],[Base para Mejor precio]]*(1-$F$2))</f>
        <v>603.60344099999998</v>
      </c>
      <c r="F8145" s="4" t="s">
        <v>6</v>
      </c>
      <c r="G8145" s="16" t="s">
        <v>6131</v>
      </c>
      <c r="H8145" s="5">
        <f>IFERROR(IF($F$3=0,"-",Tabla1[[#This Row],[Precio de Cliente neto]]*(1+$F$3)),"-")</f>
        <v>1006.005735</v>
      </c>
      <c r="I8145" s="5">
        <v>958.10069999999996</v>
      </c>
      <c r="J8145" s="5">
        <v>862.29062999999996</v>
      </c>
      <c r="K8145" s="26">
        <v>0.21</v>
      </c>
    </row>
    <row r="8146" spans="1:11">
      <c r="A8146" s="4">
        <v>88768</v>
      </c>
      <c r="B8146" t="s">
        <v>5544</v>
      </c>
      <c r="C8146" s="5">
        <f>IF($F$2=0," - ",Tabla1[[#This Row],[Base Precio de Lista neto]])</f>
        <v>427.0274</v>
      </c>
      <c r="D8146" s="5">
        <f>IF($F$2=0," - ",Tabla1[[#This Row],[Base Precio de Lista neto]]*(1-$F$2))</f>
        <v>298.91917999999998</v>
      </c>
      <c r="E8146" s="5">
        <f>IF($F$2=0," - ",Tabla1[[#This Row],[Base para Mejor precio]]*(1-$F$2))</f>
        <v>269.02726199999995</v>
      </c>
      <c r="F8146" s="4" t="s">
        <v>6</v>
      </c>
      <c r="G8146" s="16" t="s">
        <v>6131</v>
      </c>
      <c r="H8146" s="5">
        <f>IFERROR(IF($F$3=0,"-",Tabla1[[#This Row],[Precio de Cliente neto]]*(1+$F$3)),"-")</f>
        <v>448.37876999999997</v>
      </c>
      <c r="I8146" s="5">
        <v>427.0274</v>
      </c>
      <c r="J8146" s="5">
        <v>384.32465999999999</v>
      </c>
      <c r="K8146" s="26">
        <v>0.21</v>
      </c>
    </row>
    <row r="8147" spans="1:11">
      <c r="A8147" s="4">
        <v>88769</v>
      </c>
      <c r="B8147" t="s">
        <v>5545</v>
      </c>
      <c r="C8147" s="5">
        <f>IF($F$2=0," - ",Tabla1[[#This Row],[Base Precio de Lista neto]])</f>
        <v>668.08240000000001</v>
      </c>
      <c r="D8147" s="5">
        <f>IF($F$2=0," - ",Tabla1[[#This Row],[Base Precio de Lista neto]]*(1-$F$2))</f>
        <v>467.65767999999997</v>
      </c>
      <c r="E8147" s="5">
        <f>IF($F$2=0," - ",Tabla1[[#This Row],[Base para Mejor precio]]*(1-$F$2))</f>
        <v>420.89191199999999</v>
      </c>
      <c r="F8147" s="4" t="s">
        <v>6</v>
      </c>
      <c r="G8147" s="16" t="s">
        <v>6131</v>
      </c>
      <c r="H8147" s="5">
        <f>IFERROR(IF($F$3=0,"-",Tabla1[[#This Row],[Precio de Cliente neto]]*(1+$F$3)),"-")</f>
        <v>701.48651999999993</v>
      </c>
      <c r="I8147" s="5">
        <v>668.08240000000001</v>
      </c>
      <c r="J8147" s="5">
        <v>601.27416000000005</v>
      </c>
      <c r="K8147" s="26">
        <v>0.21</v>
      </c>
    </row>
    <row r="8148" spans="1:11">
      <c r="A8148" s="4">
        <v>88770</v>
      </c>
      <c r="B8148" t="s">
        <v>5546</v>
      </c>
      <c r="C8148" s="5">
        <f>IF($F$2=0," - ",Tabla1[[#This Row],[Base Precio de Lista neto]])</f>
        <v>640.54160000000002</v>
      </c>
      <c r="D8148" s="5">
        <f>IF($F$2=0," - ",Tabla1[[#This Row],[Base Precio de Lista neto]]*(1-$F$2))</f>
        <v>448.37912</v>
      </c>
      <c r="E8148" s="5">
        <f>IF($F$2=0," - ",Tabla1[[#This Row],[Base para Mejor precio]]*(1-$F$2))</f>
        <v>403.54120799999998</v>
      </c>
      <c r="F8148" s="4" t="s">
        <v>6</v>
      </c>
      <c r="G8148" s="16" t="s">
        <v>6131</v>
      </c>
      <c r="H8148" s="5">
        <f>IFERROR(IF($F$3=0,"-",Tabla1[[#This Row],[Precio de Cliente neto]]*(1+$F$3)),"-")</f>
        <v>672.56867999999997</v>
      </c>
      <c r="I8148" s="5">
        <v>640.54160000000002</v>
      </c>
      <c r="J8148" s="5">
        <v>576.48743999999999</v>
      </c>
      <c r="K8148" s="26">
        <v>0.21</v>
      </c>
    </row>
    <row r="8149" spans="1:11">
      <c r="A8149" s="4">
        <v>88850</v>
      </c>
      <c r="B8149" t="s">
        <v>5547</v>
      </c>
      <c r="C8149" s="5">
        <f>IF($F$2=0," - ",Tabla1[[#This Row],[Base Precio de Lista neto]])</f>
        <v>219.7287</v>
      </c>
      <c r="D8149" s="5">
        <f>IF($F$2=0," - ",Tabla1[[#This Row],[Base Precio de Lista neto]]*(1-$F$2))</f>
        <v>153.81009</v>
      </c>
      <c r="E8149" s="5">
        <f>IF($F$2=0," - ",Tabla1[[#This Row],[Base para Mejor precio]]*(1-$F$2))</f>
        <v>138.429081</v>
      </c>
      <c r="F8149" s="4" t="s">
        <v>6</v>
      </c>
      <c r="G8149" s="16" t="s">
        <v>6131</v>
      </c>
      <c r="H8149" s="5">
        <f>IFERROR(IF($F$3=0,"-",Tabla1[[#This Row],[Precio de Cliente neto]]*(1+$F$3)),"-")</f>
        <v>230.715135</v>
      </c>
      <c r="I8149" s="5">
        <v>219.7287</v>
      </c>
      <c r="J8149" s="5">
        <v>197.75583</v>
      </c>
      <c r="K8149" s="26">
        <v>0.21</v>
      </c>
    </row>
    <row r="8150" spans="1:11">
      <c r="A8150" s="4">
        <v>88853</v>
      </c>
      <c r="B8150" t="s">
        <v>5548</v>
      </c>
      <c r="C8150" s="5">
        <f>IF($F$2=0," - ",Tabla1[[#This Row],[Base Precio de Lista neto]])</f>
        <v>318.08530000000002</v>
      </c>
      <c r="D8150" s="5">
        <f>IF($F$2=0," - ",Tabla1[[#This Row],[Base Precio de Lista neto]]*(1-$F$2))</f>
        <v>222.65970999999999</v>
      </c>
      <c r="E8150" s="5">
        <f>IF($F$2=0," - ",Tabla1[[#This Row],[Base para Mejor precio]]*(1-$F$2))</f>
        <v>200.39373899999998</v>
      </c>
      <c r="F8150" s="4" t="s">
        <v>6</v>
      </c>
      <c r="G8150" s="16" t="s">
        <v>6131</v>
      </c>
      <c r="H8150" s="5">
        <f>IFERROR(IF($F$3=0,"-",Tabla1[[#This Row],[Precio de Cliente neto]]*(1+$F$3)),"-")</f>
        <v>333.98956499999997</v>
      </c>
      <c r="I8150" s="5">
        <v>318.08530000000002</v>
      </c>
      <c r="J8150" s="5">
        <v>286.27677</v>
      </c>
      <c r="K8150" s="26">
        <v>0.21</v>
      </c>
    </row>
    <row r="8151" spans="1:11">
      <c r="A8151" s="4">
        <v>88855</v>
      </c>
      <c r="B8151" t="s">
        <v>5549</v>
      </c>
      <c r="C8151" s="5">
        <f>IF($F$2=0," - ",Tabla1[[#This Row],[Base Precio de Lista neto]])</f>
        <v>368.99950000000001</v>
      </c>
      <c r="D8151" s="5">
        <f>IF($F$2=0," - ",Tabla1[[#This Row],[Base Precio de Lista neto]]*(1-$F$2))</f>
        <v>258.29964999999999</v>
      </c>
      <c r="E8151" s="5">
        <f>IF($F$2=0," - ",Tabla1[[#This Row],[Base para Mejor precio]]*(1-$F$2))</f>
        <v>232.469685</v>
      </c>
      <c r="F8151" s="4" t="s">
        <v>6</v>
      </c>
      <c r="G8151" s="16" t="s">
        <v>6131</v>
      </c>
      <c r="H8151" s="5">
        <f>IFERROR(IF($F$3=0,"-",Tabla1[[#This Row],[Precio de Cliente neto]]*(1+$F$3)),"-")</f>
        <v>387.44947500000001</v>
      </c>
      <c r="I8151" s="5">
        <v>368.99950000000001</v>
      </c>
      <c r="J8151" s="5">
        <v>332.09955000000002</v>
      </c>
      <c r="K8151" s="26">
        <v>0.21</v>
      </c>
    </row>
    <row r="8152" spans="1:11">
      <c r="A8152" s="4">
        <v>88857</v>
      </c>
      <c r="B8152" t="s">
        <v>5550</v>
      </c>
      <c r="C8152" s="5">
        <f>IF($F$2=0," - ",Tabla1[[#This Row],[Base Precio de Lista neto]])</f>
        <v>460.5428</v>
      </c>
      <c r="D8152" s="5">
        <f>IF($F$2=0," - ",Tabla1[[#This Row],[Base Precio de Lista neto]]*(1-$F$2))</f>
        <v>322.37995999999998</v>
      </c>
      <c r="E8152" s="5">
        <f>IF($F$2=0," - ",Tabla1[[#This Row],[Base para Mejor precio]]*(1-$F$2))</f>
        <v>290.14196399999997</v>
      </c>
      <c r="F8152" s="4" t="s">
        <v>6</v>
      </c>
      <c r="G8152" s="16" t="s">
        <v>6131</v>
      </c>
      <c r="H8152" s="5">
        <f>IFERROR(IF($F$3=0,"-",Tabla1[[#This Row],[Precio de Cliente neto]]*(1+$F$3)),"-")</f>
        <v>483.56993999999997</v>
      </c>
      <c r="I8152" s="5">
        <v>460.5428</v>
      </c>
      <c r="J8152" s="5">
        <v>414.48851999999999</v>
      </c>
      <c r="K8152" s="26">
        <v>0.21</v>
      </c>
    </row>
    <row r="8153" spans="1:11">
      <c r="A8153" s="4">
        <v>88860</v>
      </c>
      <c r="B8153" t="s">
        <v>5551</v>
      </c>
      <c r="C8153" s="5">
        <f>IF($F$2=0," - ",Tabla1[[#This Row],[Base Precio de Lista neto]])</f>
        <v>574.45699999999999</v>
      </c>
      <c r="D8153" s="5">
        <f>IF($F$2=0," - ",Tabla1[[#This Row],[Base Precio de Lista neto]]*(1-$F$2))</f>
        <v>402.11989999999997</v>
      </c>
      <c r="E8153" s="5">
        <f>IF($F$2=0," - ",Tabla1[[#This Row],[Base para Mejor precio]]*(1-$F$2))</f>
        <v>361.90790999999996</v>
      </c>
      <c r="F8153" s="4" t="s">
        <v>6</v>
      </c>
      <c r="G8153" s="16" t="s">
        <v>6131</v>
      </c>
      <c r="H8153" s="5">
        <f>IFERROR(IF($F$3=0,"-",Tabla1[[#This Row],[Precio de Cliente neto]]*(1+$F$3)),"-")</f>
        <v>603.17984999999999</v>
      </c>
      <c r="I8153" s="5">
        <v>574.45699999999999</v>
      </c>
      <c r="J8153" s="5">
        <v>517.01130000000001</v>
      </c>
      <c r="K8153" s="26">
        <v>0.21</v>
      </c>
    </row>
    <row r="8154" spans="1:11">
      <c r="A8154" s="4">
        <v>88862</v>
      </c>
      <c r="B8154" t="s">
        <v>5552</v>
      </c>
      <c r="C8154" s="5">
        <f>IF($F$2=0," - ",Tabla1[[#This Row],[Base Precio de Lista neto]])</f>
        <v>752.52840000000003</v>
      </c>
      <c r="D8154" s="5">
        <f>IF($F$2=0," - ",Tabla1[[#This Row],[Base Precio de Lista neto]]*(1-$F$2))</f>
        <v>526.76987999999994</v>
      </c>
      <c r="E8154" s="5">
        <f>IF($F$2=0," - ",Tabla1[[#This Row],[Base para Mejor precio]]*(1-$F$2))</f>
        <v>474.09289200000001</v>
      </c>
      <c r="F8154" s="4" t="s">
        <v>6</v>
      </c>
      <c r="G8154" s="16" t="s">
        <v>6131</v>
      </c>
      <c r="H8154" s="5">
        <f>IFERROR(IF($F$3=0,"-",Tabla1[[#This Row],[Precio de Cliente neto]]*(1+$F$3)),"-")</f>
        <v>790.15481999999997</v>
      </c>
      <c r="I8154" s="5">
        <v>752.52840000000003</v>
      </c>
      <c r="J8154" s="5">
        <v>677.27556000000004</v>
      </c>
      <c r="K8154" s="26">
        <v>0.21</v>
      </c>
    </row>
    <row r="8155" spans="1:11">
      <c r="A8155" s="4">
        <v>88863</v>
      </c>
      <c r="B8155" t="s">
        <v>5553</v>
      </c>
      <c r="C8155" s="5">
        <f>IF($F$2=0," - ",Tabla1[[#This Row],[Base Precio de Lista neto]])</f>
        <v>959.14229999999998</v>
      </c>
      <c r="D8155" s="5">
        <f>IF($F$2=0," - ",Tabla1[[#This Row],[Base Precio de Lista neto]]*(1-$F$2))</f>
        <v>671.39960999999994</v>
      </c>
      <c r="E8155" s="5">
        <f>IF($F$2=0," - ",Tabla1[[#This Row],[Base para Mejor precio]]*(1-$F$2))</f>
        <v>604.25964899999997</v>
      </c>
      <c r="F8155" s="4" t="s">
        <v>6</v>
      </c>
      <c r="G8155" s="16" t="s">
        <v>6131</v>
      </c>
      <c r="H8155" s="5">
        <f>IFERROR(IF($F$3=0,"-",Tabla1[[#This Row],[Precio de Cliente neto]]*(1+$F$3)),"-")</f>
        <v>1007.0994149999999</v>
      </c>
      <c r="I8155" s="5">
        <v>959.14229999999998</v>
      </c>
      <c r="J8155" s="5">
        <v>863.22807</v>
      </c>
      <c r="K8155" s="26">
        <v>0.21</v>
      </c>
    </row>
    <row r="8156" spans="1:11">
      <c r="A8156" s="4">
        <v>88864</v>
      </c>
      <c r="B8156" t="s">
        <v>5554</v>
      </c>
      <c r="C8156" s="5">
        <f>IF($F$2=0," - ",Tabla1[[#This Row],[Base Precio de Lista neto]])</f>
        <v>1152.1283000000001</v>
      </c>
      <c r="D8156" s="5">
        <f>IF($F$2=0," - ",Tabla1[[#This Row],[Base Precio de Lista neto]]*(1-$F$2))</f>
        <v>806.48981000000003</v>
      </c>
      <c r="E8156" s="5">
        <f>IF($F$2=0," - ",Tabla1[[#This Row],[Base para Mejor precio]]*(1-$F$2))</f>
        <v>725.84082899999987</v>
      </c>
      <c r="F8156" s="4" t="s">
        <v>6</v>
      </c>
      <c r="G8156" s="16" t="s">
        <v>6131</v>
      </c>
      <c r="H8156" s="5">
        <f>IFERROR(IF($F$3=0,"-",Tabla1[[#This Row],[Precio de Cliente neto]]*(1+$F$3)),"-")</f>
        <v>1209.7347150000001</v>
      </c>
      <c r="I8156" s="5">
        <v>1152.1283000000001</v>
      </c>
      <c r="J8156" s="5">
        <v>1036.9154699999999</v>
      </c>
      <c r="K8156" s="26">
        <v>0.21</v>
      </c>
    </row>
    <row r="8157" spans="1:11">
      <c r="A8157" s="4">
        <v>88865</v>
      </c>
      <c r="B8157" t="s">
        <v>5555</v>
      </c>
      <c r="C8157" s="5">
        <f>IF($F$2=0," - ",Tabla1[[#This Row],[Base Precio de Lista neto]])</f>
        <v>1508.5712000000001</v>
      </c>
      <c r="D8157" s="5">
        <f>IF($F$2=0," - ",Tabla1[[#This Row],[Base Precio de Lista neto]]*(1-$F$2))</f>
        <v>1055.9998399999999</v>
      </c>
      <c r="E8157" s="5">
        <f>IF($F$2=0," - ",Tabla1[[#This Row],[Base para Mejor precio]]*(1-$F$2))</f>
        <v>848.70707140799993</v>
      </c>
      <c r="F8157" s="4" t="s">
        <v>6</v>
      </c>
      <c r="G8157" s="16" t="s">
        <v>8993</v>
      </c>
      <c r="H8157" s="5">
        <f>IFERROR(IF($F$3=0,"-",Tabla1[[#This Row],[Precio de Cliente neto]]*(1+$F$3)),"-")</f>
        <v>1583.9997599999999</v>
      </c>
      <c r="I8157" s="5">
        <v>1508.5712000000001</v>
      </c>
      <c r="J8157" s="5">
        <v>1212.43867344</v>
      </c>
      <c r="K8157" s="26">
        <v>0.21</v>
      </c>
    </row>
    <row r="8158" spans="1:11">
      <c r="A8158" s="4">
        <v>88866</v>
      </c>
      <c r="B8158" t="s">
        <v>5556</v>
      </c>
      <c r="C8158" s="5">
        <f>IF($F$2=0," - ",Tabla1[[#This Row],[Base Precio de Lista neto]])</f>
        <v>1508.5712000000001</v>
      </c>
      <c r="D8158" s="5">
        <f>IF($F$2=0," - ",Tabla1[[#This Row],[Base Precio de Lista neto]]*(1-$F$2))</f>
        <v>1055.9998399999999</v>
      </c>
      <c r="E8158" s="5">
        <f>IF($F$2=0," - ",Tabla1[[#This Row],[Base para Mejor precio]]*(1-$F$2))</f>
        <v>848.70707140799993</v>
      </c>
      <c r="F8158" s="4" t="s">
        <v>6</v>
      </c>
      <c r="G8158" s="16" t="s">
        <v>8993</v>
      </c>
      <c r="H8158" s="5">
        <f>IFERROR(IF($F$3=0,"-",Tabla1[[#This Row],[Precio de Cliente neto]]*(1+$F$3)),"-")</f>
        <v>1583.9997599999999</v>
      </c>
      <c r="I8158" s="5">
        <v>1508.5712000000001</v>
      </c>
      <c r="J8158" s="5">
        <v>1212.43867344</v>
      </c>
      <c r="K8158" s="26">
        <v>0.21</v>
      </c>
    </row>
    <row r="8159" spans="1:11">
      <c r="A8159" s="4">
        <v>88867</v>
      </c>
      <c r="B8159" t="s">
        <v>5557</v>
      </c>
      <c r="C8159" s="5">
        <f>IF($F$2=0," - ",Tabla1[[#This Row],[Base Precio de Lista neto]])</f>
        <v>1840.4568999999999</v>
      </c>
      <c r="D8159" s="5">
        <f>IF($F$2=0," - ",Tabla1[[#This Row],[Base Precio de Lista neto]]*(1-$F$2))</f>
        <v>1288.3198299999999</v>
      </c>
      <c r="E8159" s="5">
        <f>IF($F$2=0," - ",Tabla1[[#This Row],[Base para Mejor precio]]*(1-$F$2))</f>
        <v>1035.4226473709998</v>
      </c>
      <c r="F8159" s="4" t="s">
        <v>6</v>
      </c>
      <c r="G8159" s="16" t="s">
        <v>8993</v>
      </c>
      <c r="H8159" s="5">
        <f>IFERROR(IF($F$3=0,"-",Tabla1[[#This Row],[Precio de Cliente neto]]*(1+$F$3)),"-")</f>
        <v>1932.4797449999999</v>
      </c>
      <c r="I8159" s="5">
        <v>1840.4568999999999</v>
      </c>
      <c r="J8159" s="5">
        <v>1479.17521053</v>
      </c>
      <c r="K8159" s="26">
        <v>0.21</v>
      </c>
    </row>
    <row r="8160" spans="1:11">
      <c r="A8160" s="4">
        <v>88868</v>
      </c>
      <c r="B8160" t="s">
        <v>5558</v>
      </c>
      <c r="C8160" s="5">
        <f>IF($F$2=0," - ",Tabla1[[#This Row],[Base Precio de Lista neto]])</f>
        <v>2091.4283</v>
      </c>
      <c r="D8160" s="5">
        <f>IF($F$2=0," - ",Tabla1[[#This Row],[Base Precio de Lista neto]]*(1-$F$2))</f>
        <v>1463.99981</v>
      </c>
      <c r="E8160" s="5">
        <f>IF($F$2=0," - ",Tabla1[[#This Row],[Base para Mejor precio]]*(1-$F$2))</f>
        <v>1176.6166472969999</v>
      </c>
      <c r="F8160" s="4" t="s">
        <v>6</v>
      </c>
      <c r="G8160" s="16" t="s">
        <v>8993</v>
      </c>
      <c r="H8160" s="5">
        <f>IFERROR(IF($F$3=0,"-",Tabla1[[#This Row],[Precio de Cliente neto]]*(1+$F$3)),"-")</f>
        <v>2195.9997149999999</v>
      </c>
      <c r="I8160" s="5">
        <v>2091.4283</v>
      </c>
      <c r="J8160" s="5">
        <v>1680.88092471</v>
      </c>
      <c r="K8160" s="26">
        <v>0.21</v>
      </c>
    </row>
    <row r="8161" spans="1:11">
      <c r="A8161" s="4">
        <v>88869</v>
      </c>
      <c r="B8161" t="s">
        <v>5559</v>
      </c>
      <c r="C8161" s="5">
        <f>IF($F$2=0," - ",Tabla1[[#This Row],[Base Precio de Lista neto]])</f>
        <v>2742.8568</v>
      </c>
      <c r="D8161" s="5">
        <f>IF($F$2=0," - ",Tabla1[[#This Row],[Base Precio de Lista neto]]*(1-$F$2))</f>
        <v>1919.9997599999999</v>
      </c>
      <c r="E8161" s="5">
        <f>IF($F$2=0," - ",Tabla1[[#This Row],[Base para Mejor precio]]*(1-$F$2))</f>
        <v>1727.9997839999999</v>
      </c>
      <c r="F8161" s="4" t="s">
        <v>6</v>
      </c>
      <c r="G8161" s="16" t="s">
        <v>6131</v>
      </c>
      <c r="H8161" s="5">
        <f>IFERROR(IF($F$3=0,"-",Tabla1[[#This Row],[Precio de Cliente neto]]*(1+$F$3)),"-")</f>
        <v>2879.99964</v>
      </c>
      <c r="I8161" s="5">
        <v>2742.8568</v>
      </c>
      <c r="J8161" s="5">
        <v>2468.5711200000001</v>
      </c>
      <c r="K8161" s="26">
        <v>0.21</v>
      </c>
    </row>
    <row r="8162" spans="1:11">
      <c r="A8162" s="4">
        <v>88870</v>
      </c>
      <c r="B8162" t="s">
        <v>5560</v>
      </c>
      <c r="C8162" s="5">
        <f>IF($F$2=0," - ",Tabla1[[#This Row],[Base Precio de Lista neto]])</f>
        <v>2091.4283</v>
      </c>
      <c r="D8162" s="5">
        <f>IF($F$2=0," - ",Tabla1[[#This Row],[Base Precio de Lista neto]]*(1-$F$2))</f>
        <v>1463.99981</v>
      </c>
      <c r="E8162" s="5">
        <f>IF($F$2=0," - ",Tabla1[[#This Row],[Base para Mejor precio]]*(1-$F$2))</f>
        <v>1176.6166472969999</v>
      </c>
      <c r="F8162" s="4" t="s">
        <v>6</v>
      </c>
      <c r="G8162" s="16" t="s">
        <v>8993</v>
      </c>
      <c r="H8162" s="5">
        <f>IFERROR(IF($F$3=0,"-",Tabla1[[#This Row],[Precio de Cliente neto]]*(1+$F$3)),"-")</f>
        <v>2195.9997149999999</v>
      </c>
      <c r="I8162" s="5">
        <v>2091.4283</v>
      </c>
      <c r="J8162" s="5">
        <v>1680.88092471</v>
      </c>
      <c r="K8162" s="26">
        <v>0.21</v>
      </c>
    </row>
    <row r="8163" spans="1:11">
      <c r="A8163" s="4">
        <v>88872</v>
      </c>
      <c r="B8163" t="s">
        <v>5561</v>
      </c>
      <c r="C8163" s="5">
        <f>IF($F$2=0," - ",Tabla1[[#This Row],[Base Precio de Lista neto]])</f>
        <v>2846.4641000000001</v>
      </c>
      <c r="D8163" s="5">
        <f>IF($F$2=0," - ",Tabla1[[#This Row],[Base Precio de Lista neto]]*(1-$F$2))</f>
        <v>1992.52487</v>
      </c>
      <c r="E8163" s="5">
        <f>IF($F$2=0," - ",Tabla1[[#This Row],[Base para Mejor precio]]*(1-$F$2))</f>
        <v>1793.2723829999998</v>
      </c>
      <c r="F8163" s="4" t="s">
        <v>6</v>
      </c>
      <c r="G8163" s="16" t="s">
        <v>6131</v>
      </c>
      <c r="H8163" s="5">
        <f>IFERROR(IF($F$3=0,"-",Tabla1[[#This Row],[Precio de Cliente neto]]*(1+$F$3)),"-")</f>
        <v>2988.7873049999998</v>
      </c>
      <c r="I8163" s="5">
        <v>2846.4641000000001</v>
      </c>
      <c r="J8163" s="5">
        <v>2561.8176899999999</v>
      </c>
      <c r="K8163" s="26">
        <v>0.21</v>
      </c>
    </row>
    <row r="8164" spans="1:11">
      <c r="A8164" s="4">
        <v>88875</v>
      </c>
      <c r="B8164" t="s">
        <v>5562</v>
      </c>
      <c r="C8164" s="5">
        <f>IF($F$2=0," - ",Tabla1[[#This Row],[Base Precio de Lista neto]])</f>
        <v>256.37130000000002</v>
      </c>
      <c r="D8164" s="5">
        <f>IF($F$2=0," - ",Tabla1[[#This Row],[Base Precio de Lista neto]]*(1-$F$2))</f>
        <v>179.45991000000001</v>
      </c>
      <c r="E8164" s="5">
        <f>IF($F$2=0," - ",Tabla1[[#This Row],[Base para Mejor precio]]*(1-$F$2))</f>
        <v>161.51391899999999</v>
      </c>
      <c r="F8164" s="4" t="s">
        <v>6</v>
      </c>
      <c r="G8164" s="16" t="s">
        <v>6131</v>
      </c>
      <c r="H8164" s="5">
        <f>IFERROR(IF($F$3=0,"-",Tabla1[[#This Row],[Precio de Cliente neto]]*(1+$F$3)),"-")</f>
        <v>269.189865</v>
      </c>
      <c r="I8164" s="5">
        <v>256.37130000000002</v>
      </c>
      <c r="J8164" s="5">
        <v>230.73417000000001</v>
      </c>
      <c r="K8164" s="26">
        <v>0.21</v>
      </c>
    </row>
    <row r="8165" spans="1:11">
      <c r="A8165" s="4">
        <v>88878</v>
      </c>
      <c r="B8165" t="s">
        <v>5563</v>
      </c>
      <c r="C8165" s="5">
        <f>IF($F$2=0," - ",Tabla1[[#This Row],[Base Precio de Lista neto]])</f>
        <v>392.5283</v>
      </c>
      <c r="D8165" s="5">
        <f>IF($F$2=0," - ",Tabla1[[#This Row],[Base Precio de Lista neto]]*(1-$F$2))</f>
        <v>274.76981000000001</v>
      </c>
      <c r="E8165" s="5">
        <f>IF($F$2=0," - ",Tabla1[[#This Row],[Base para Mejor precio]]*(1-$F$2))</f>
        <v>247.29282899999998</v>
      </c>
      <c r="F8165" s="4" t="s">
        <v>6</v>
      </c>
      <c r="G8165" s="16" t="s">
        <v>6131</v>
      </c>
      <c r="H8165" s="5">
        <f>IFERROR(IF($F$3=0,"-",Tabla1[[#This Row],[Precio de Cliente neto]]*(1+$F$3)),"-")</f>
        <v>412.15471500000001</v>
      </c>
      <c r="I8165" s="5">
        <v>392.5283</v>
      </c>
      <c r="J8165" s="5">
        <v>353.27546999999998</v>
      </c>
      <c r="K8165" s="26">
        <v>0.21</v>
      </c>
    </row>
    <row r="8166" spans="1:11">
      <c r="A8166" s="4">
        <v>88880</v>
      </c>
      <c r="B8166" t="s">
        <v>5564</v>
      </c>
      <c r="C8166" s="5">
        <f>IF($F$2=0," - ",Tabla1[[#This Row],[Base Precio de Lista neto]])</f>
        <v>465.29969999999997</v>
      </c>
      <c r="D8166" s="5">
        <f>IF($F$2=0," - ",Tabla1[[#This Row],[Base Precio de Lista neto]]*(1-$F$2))</f>
        <v>325.70978999999994</v>
      </c>
      <c r="E8166" s="5">
        <f>IF($F$2=0," - ",Tabla1[[#This Row],[Base para Mejor precio]]*(1-$F$2))</f>
        <v>293.13881099999998</v>
      </c>
      <c r="F8166" s="4" t="s">
        <v>6</v>
      </c>
      <c r="G8166" s="16" t="s">
        <v>6131</v>
      </c>
      <c r="H8166" s="5">
        <f>IFERROR(IF($F$3=0,"-",Tabla1[[#This Row],[Precio de Cliente neto]]*(1+$F$3)),"-")</f>
        <v>488.56468499999994</v>
      </c>
      <c r="I8166" s="5">
        <v>465.29969999999997</v>
      </c>
      <c r="J8166" s="5">
        <v>418.76972999999998</v>
      </c>
      <c r="K8166" s="26">
        <v>0.21</v>
      </c>
    </row>
    <row r="8167" spans="1:11">
      <c r="A8167" s="4">
        <v>88882</v>
      </c>
      <c r="B8167" t="s">
        <v>5565</v>
      </c>
      <c r="C8167" s="5">
        <f>IF($F$2=0," - ",Tabla1[[#This Row],[Base Precio de Lista neto]])</f>
        <v>577.92819999999995</v>
      </c>
      <c r="D8167" s="5">
        <f>IF($F$2=0," - ",Tabla1[[#This Row],[Base Precio de Lista neto]]*(1-$F$2))</f>
        <v>404.54973999999993</v>
      </c>
      <c r="E8167" s="5">
        <f>IF($F$2=0," - ",Tabla1[[#This Row],[Base para Mejor precio]]*(1-$F$2))</f>
        <v>364.09476599999999</v>
      </c>
      <c r="F8167" s="4" t="s">
        <v>6</v>
      </c>
      <c r="G8167" s="16" t="s">
        <v>6131</v>
      </c>
      <c r="H8167" s="5">
        <f>IFERROR(IF($F$3=0,"-",Tabla1[[#This Row],[Precio de Cliente neto]]*(1+$F$3)),"-")</f>
        <v>606.82460999999989</v>
      </c>
      <c r="I8167" s="5">
        <v>577.92819999999995</v>
      </c>
      <c r="J8167" s="5">
        <v>520.13538000000005</v>
      </c>
      <c r="K8167" s="26">
        <v>0.21</v>
      </c>
    </row>
    <row r="8168" spans="1:11">
      <c r="A8168" s="4">
        <v>88885</v>
      </c>
      <c r="B8168" t="s">
        <v>5566</v>
      </c>
      <c r="C8168" s="5">
        <f>IF($F$2=0," - ",Tabla1[[#This Row],[Base Precio de Lista neto]])</f>
        <v>709.58529999999996</v>
      </c>
      <c r="D8168" s="5">
        <f>IF($F$2=0," - ",Tabla1[[#This Row],[Base Precio de Lista neto]]*(1-$F$2))</f>
        <v>496.70970999999992</v>
      </c>
      <c r="E8168" s="5">
        <f>IF($F$2=0," - ",Tabla1[[#This Row],[Base para Mejor precio]]*(1-$F$2))</f>
        <v>447.03873899999996</v>
      </c>
      <c r="F8168" s="4" t="s">
        <v>6</v>
      </c>
      <c r="G8168" s="16" t="s">
        <v>6131</v>
      </c>
      <c r="H8168" s="5">
        <f>IFERROR(IF($F$3=0,"-",Tabla1[[#This Row],[Precio de Cliente neto]]*(1+$F$3)),"-")</f>
        <v>745.0645649999999</v>
      </c>
      <c r="I8168" s="5">
        <v>709.58529999999996</v>
      </c>
      <c r="J8168" s="5">
        <v>638.62676999999996</v>
      </c>
      <c r="K8168" s="26">
        <v>0.21</v>
      </c>
    </row>
    <row r="8169" spans="1:11">
      <c r="A8169" s="4">
        <v>88887</v>
      </c>
      <c r="B8169" t="s">
        <v>5567</v>
      </c>
      <c r="C8169" s="5">
        <f>IF($F$2=0," - ",Tabla1[[#This Row],[Base Precio de Lista neto]])</f>
        <v>946.6712</v>
      </c>
      <c r="D8169" s="5">
        <f>IF($F$2=0," - ",Tabla1[[#This Row],[Base Precio de Lista neto]]*(1-$F$2))</f>
        <v>662.66983999999991</v>
      </c>
      <c r="E8169" s="5">
        <f>IF($F$2=0," - ",Tabla1[[#This Row],[Base para Mejor precio]]*(1-$F$2))</f>
        <v>596.40285600000004</v>
      </c>
      <c r="F8169" s="4" t="s">
        <v>6</v>
      </c>
      <c r="G8169" s="16" t="s">
        <v>6131</v>
      </c>
      <c r="H8169" s="5">
        <f>IFERROR(IF($F$3=0,"-",Tabla1[[#This Row],[Precio de Cliente neto]]*(1+$F$3)),"-")</f>
        <v>994.00475999999981</v>
      </c>
      <c r="I8169" s="5">
        <v>946.6712</v>
      </c>
      <c r="J8169" s="5">
        <v>852.00408000000004</v>
      </c>
      <c r="K8169" s="26">
        <v>0.21</v>
      </c>
    </row>
    <row r="8170" spans="1:11">
      <c r="A8170" s="4">
        <v>88888</v>
      </c>
      <c r="B8170" t="s">
        <v>5568</v>
      </c>
      <c r="C8170" s="5">
        <f>IF($F$2=0," - ",Tabla1[[#This Row],[Base Precio de Lista neto]])</f>
        <v>1188.2569000000001</v>
      </c>
      <c r="D8170" s="5">
        <f>IF($F$2=0," - ",Tabla1[[#This Row],[Base Precio de Lista neto]]*(1-$F$2))</f>
        <v>831.77983000000006</v>
      </c>
      <c r="E8170" s="5">
        <f>IF($F$2=0," - ",Tabla1[[#This Row],[Base para Mejor precio]]*(1-$F$2))</f>
        <v>748.60184699999991</v>
      </c>
      <c r="F8170" s="4" t="s">
        <v>6</v>
      </c>
      <c r="G8170" s="16" t="s">
        <v>6131</v>
      </c>
      <c r="H8170" s="5">
        <f>IFERROR(IF($F$3=0,"-",Tabla1[[#This Row],[Precio de Cliente neto]]*(1+$F$3)),"-")</f>
        <v>1247.6697450000001</v>
      </c>
      <c r="I8170" s="5">
        <v>1188.2569000000001</v>
      </c>
      <c r="J8170" s="5">
        <v>1069.43121</v>
      </c>
      <c r="K8170" s="26">
        <v>0.21</v>
      </c>
    </row>
    <row r="8171" spans="1:11">
      <c r="A8171" s="4">
        <v>88889</v>
      </c>
      <c r="B8171" t="s">
        <v>5569</v>
      </c>
      <c r="C8171" s="5">
        <f>IF($F$2=0," - ",Tabla1[[#This Row],[Base Precio de Lista neto]])</f>
        <v>1425.8568</v>
      </c>
      <c r="D8171" s="5">
        <f>IF($F$2=0," - ",Tabla1[[#This Row],[Base Precio de Lista neto]]*(1-$F$2))</f>
        <v>998.09975999999995</v>
      </c>
      <c r="E8171" s="5">
        <f>IF($F$2=0," - ",Tabla1[[#This Row],[Base para Mejor precio]]*(1-$F$2))</f>
        <v>898.28978400000005</v>
      </c>
      <c r="F8171" s="4" t="s">
        <v>6</v>
      </c>
      <c r="G8171" s="16" t="s">
        <v>6131</v>
      </c>
      <c r="H8171" s="5">
        <f>IFERROR(IF($F$3=0,"-",Tabla1[[#This Row],[Precio de Cliente neto]]*(1+$F$3)),"-")</f>
        <v>1497.1496399999999</v>
      </c>
      <c r="I8171" s="5">
        <v>1425.8568</v>
      </c>
      <c r="J8171" s="5">
        <v>1283.2711200000001</v>
      </c>
      <c r="K8171" s="26">
        <v>0.21</v>
      </c>
    </row>
    <row r="8172" spans="1:11">
      <c r="A8172" s="4">
        <v>88897</v>
      </c>
      <c r="B8172" t="s">
        <v>5570</v>
      </c>
      <c r="C8172" s="5">
        <f>IF($F$2=0," - ",Tabla1[[#This Row],[Base Precio de Lista neto]])</f>
        <v>3246.5340000000001</v>
      </c>
      <c r="D8172" s="5">
        <f>IF($F$2=0," - ",Tabla1[[#This Row],[Base Precio de Lista neto]]*(1-$F$2))</f>
        <v>2272.5738000000001</v>
      </c>
      <c r="E8172" s="5">
        <f>IF($F$2=0," - ",Tabla1[[#This Row],[Base para Mejor precio]]*(1-$F$2))</f>
        <v>2045.3164199999999</v>
      </c>
      <c r="F8172" s="4" t="s">
        <v>6</v>
      </c>
      <c r="G8172" s="16" t="s">
        <v>6131</v>
      </c>
      <c r="H8172" s="5">
        <f>IFERROR(IF($F$3=0,"-",Tabla1[[#This Row],[Precio de Cliente neto]]*(1+$F$3)),"-")</f>
        <v>3408.8607000000002</v>
      </c>
      <c r="I8172" s="5">
        <v>3246.5340000000001</v>
      </c>
      <c r="J8172" s="5">
        <v>2921.8806</v>
      </c>
      <c r="K8172" s="26">
        <v>0.21</v>
      </c>
    </row>
    <row r="8173" spans="1:11">
      <c r="A8173" s="4">
        <v>88900</v>
      </c>
      <c r="B8173" t="s">
        <v>5571</v>
      </c>
      <c r="C8173" s="5">
        <f>IF($F$2=0," - ",Tabla1[[#This Row],[Base Precio de Lista neto]])</f>
        <v>348.68560000000002</v>
      </c>
      <c r="D8173" s="5">
        <f>IF($F$2=0," - ",Tabla1[[#This Row],[Base Precio de Lista neto]]*(1-$F$2))</f>
        <v>244.07991999999999</v>
      </c>
      <c r="E8173" s="5">
        <f>IF($F$2=0," - ",Tabla1[[#This Row],[Base para Mejor precio]]*(1-$F$2))</f>
        <v>219.67192800000001</v>
      </c>
      <c r="F8173" s="4" t="s">
        <v>6</v>
      </c>
      <c r="G8173" s="16" t="s">
        <v>6131</v>
      </c>
      <c r="H8173" s="5">
        <f>IFERROR(IF($F$3=0,"-",Tabla1[[#This Row],[Precio de Cliente neto]]*(1+$F$3)),"-")</f>
        <v>366.11987999999997</v>
      </c>
      <c r="I8173" s="5">
        <v>348.68560000000002</v>
      </c>
      <c r="J8173" s="5">
        <v>313.81704000000002</v>
      </c>
      <c r="K8173" s="26">
        <v>0.21</v>
      </c>
    </row>
    <row r="8174" spans="1:11">
      <c r="A8174" s="4">
        <v>88903</v>
      </c>
      <c r="B8174" t="s">
        <v>5572</v>
      </c>
      <c r="C8174" s="5">
        <f>IF($F$2=0," - ",Tabla1[[#This Row],[Base Precio de Lista neto]])</f>
        <v>560.05719999999997</v>
      </c>
      <c r="D8174" s="5">
        <f>IF($F$2=0," - ",Tabla1[[#This Row],[Base Precio de Lista neto]]*(1-$F$2))</f>
        <v>392.04003999999998</v>
      </c>
      <c r="E8174" s="5">
        <f>IF($F$2=0," - ",Tabla1[[#This Row],[Base para Mejor precio]]*(1-$F$2))</f>
        <v>352.83603599999998</v>
      </c>
      <c r="F8174" s="4" t="s">
        <v>6</v>
      </c>
      <c r="G8174" s="16" t="s">
        <v>6131</v>
      </c>
      <c r="H8174" s="5">
        <f>IFERROR(IF($F$3=0,"-",Tabla1[[#This Row],[Precio de Cliente neto]]*(1+$F$3)),"-")</f>
        <v>588.06006000000002</v>
      </c>
      <c r="I8174" s="5">
        <v>560.05719999999997</v>
      </c>
      <c r="J8174" s="5">
        <v>504.05148000000003</v>
      </c>
      <c r="K8174" s="26">
        <v>0.21</v>
      </c>
    </row>
    <row r="8175" spans="1:11">
      <c r="A8175" s="4">
        <v>88905</v>
      </c>
      <c r="B8175" t="s">
        <v>5573</v>
      </c>
      <c r="C8175" s="5">
        <f>IF($F$2=0," - ",Tabla1[[#This Row],[Base Precio de Lista neto]])</f>
        <v>707.9144</v>
      </c>
      <c r="D8175" s="5">
        <f>IF($F$2=0," - ",Tabla1[[#This Row],[Base Precio de Lista neto]]*(1-$F$2))</f>
        <v>495.54007999999999</v>
      </c>
      <c r="E8175" s="5">
        <f>IF($F$2=0," - ",Tabla1[[#This Row],[Base para Mejor precio]]*(1-$F$2))</f>
        <v>445.98607199999998</v>
      </c>
      <c r="F8175" s="4" t="s">
        <v>6</v>
      </c>
      <c r="G8175" s="16" t="s">
        <v>6131</v>
      </c>
      <c r="H8175" s="5">
        <f>IFERROR(IF($F$3=0,"-",Tabla1[[#This Row],[Precio de Cliente neto]]*(1+$F$3)),"-")</f>
        <v>743.31011999999998</v>
      </c>
      <c r="I8175" s="5">
        <v>707.9144</v>
      </c>
      <c r="J8175" s="5">
        <v>637.12296000000003</v>
      </c>
      <c r="K8175" s="26">
        <v>0.21</v>
      </c>
    </row>
    <row r="8176" spans="1:11">
      <c r="A8176" s="4">
        <v>88907</v>
      </c>
      <c r="B8176" t="s">
        <v>5574</v>
      </c>
      <c r="C8176" s="5">
        <f>IF($F$2=0," - ",Tabla1[[#This Row],[Base Precio de Lista neto]])</f>
        <v>842.39949999999999</v>
      </c>
      <c r="D8176" s="5">
        <f>IF($F$2=0," - ",Tabla1[[#This Row],[Base Precio de Lista neto]]*(1-$F$2))</f>
        <v>589.67964999999992</v>
      </c>
      <c r="E8176" s="5">
        <f>IF($F$2=0," - ",Tabla1[[#This Row],[Base para Mejor precio]]*(1-$F$2))</f>
        <v>530.71168499999999</v>
      </c>
      <c r="F8176" s="4" t="s">
        <v>6</v>
      </c>
      <c r="G8176" s="16" t="s">
        <v>6131</v>
      </c>
      <c r="H8176" s="5">
        <f>IFERROR(IF($F$3=0,"-",Tabla1[[#This Row],[Precio de Cliente neto]]*(1+$F$3)),"-")</f>
        <v>884.51947499999983</v>
      </c>
      <c r="I8176" s="5">
        <v>842.39949999999999</v>
      </c>
      <c r="J8176" s="5">
        <v>758.15954999999997</v>
      </c>
      <c r="K8176" s="26">
        <v>0.21</v>
      </c>
    </row>
    <row r="8177" spans="1:11">
      <c r="A8177" s="4">
        <v>88910</v>
      </c>
      <c r="B8177" t="s">
        <v>5575</v>
      </c>
      <c r="C8177" s="5">
        <f>IF($F$2=0," - ",Tabla1[[#This Row],[Base Precio de Lista neto]])</f>
        <v>1049.0141000000001</v>
      </c>
      <c r="D8177" s="5">
        <f>IF($F$2=0," - ",Tabla1[[#This Row],[Base Precio de Lista neto]]*(1-$F$2))</f>
        <v>734.30987000000005</v>
      </c>
      <c r="E8177" s="5">
        <f>IF($F$2=0," - ",Tabla1[[#This Row],[Base para Mejor precio]]*(1-$F$2))</f>
        <v>660.87888299999997</v>
      </c>
      <c r="F8177" s="4" t="s">
        <v>6</v>
      </c>
      <c r="G8177" s="16" t="s">
        <v>6131</v>
      </c>
      <c r="H8177" s="5">
        <f>IFERROR(IF($F$3=0,"-",Tabla1[[#This Row],[Precio de Cliente neto]]*(1+$F$3)),"-")</f>
        <v>1101.4648050000001</v>
      </c>
      <c r="I8177" s="5">
        <v>1049.0141000000001</v>
      </c>
      <c r="J8177" s="5">
        <v>944.11269000000004</v>
      </c>
      <c r="K8177" s="26">
        <v>0.21</v>
      </c>
    </row>
    <row r="8178" spans="1:11">
      <c r="A8178" s="4">
        <v>88912</v>
      </c>
      <c r="B8178" t="s">
        <v>5576</v>
      </c>
      <c r="C8178" s="5">
        <f>IF($F$2=0," - ",Tabla1[[#This Row],[Base Precio de Lista neto]])</f>
        <v>1374.8140000000001</v>
      </c>
      <c r="D8178" s="5">
        <f>IF($F$2=0," - ",Tabla1[[#This Row],[Base Precio de Lista neto]]*(1-$F$2))</f>
        <v>962.36979999999994</v>
      </c>
      <c r="E8178" s="5">
        <f>IF($F$2=0," - ",Tabla1[[#This Row],[Base para Mejor precio]]*(1-$F$2))</f>
        <v>866.13281999999992</v>
      </c>
      <c r="F8178" s="4" t="s">
        <v>6</v>
      </c>
      <c r="G8178" s="16" t="s">
        <v>6131</v>
      </c>
      <c r="H8178" s="5">
        <f>IFERROR(IF($F$3=0,"-",Tabla1[[#This Row],[Precio de Cliente neto]]*(1+$F$3)),"-")</f>
        <v>1443.5546999999999</v>
      </c>
      <c r="I8178" s="5">
        <v>1374.8140000000001</v>
      </c>
      <c r="J8178" s="5">
        <v>1237.3326</v>
      </c>
      <c r="K8178" s="26">
        <v>0.21</v>
      </c>
    </row>
    <row r="8179" spans="1:11">
      <c r="A8179" s="4">
        <v>88913</v>
      </c>
      <c r="B8179" t="s">
        <v>5577</v>
      </c>
      <c r="C8179" s="5">
        <f>IF($F$2=0," - ",Tabla1[[#This Row],[Base Precio de Lista neto]])</f>
        <v>1712.6995999999999</v>
      </c>
      <c r="D8179" s="5">
        <f>IF($F$2=0," - ",Tabla1[[#This Row],[Base Precio de Lista neto]]*(1-$F$2))</f>
        <v>1198.8897199999999</v>
      </c>
      <c r="E8179" s="5">
        <f>IF($F$2=0," - ",Tabla1[[#This Row],[Base para Mejor precio]]*(1-$F$2))</f>
        <v>1079.0007479999999</v>
      </c>
      <c r="F8179" s="4" t="s">
        <v>6</v>
      </c>
      <c r="G8179" s="16" t="s">
        <v>6131</v>
      </c>
      <c r="H8179" s="5">
        <f>IFERROR(IF($F$3=0,"-",Tabla1[[#This Row],[Precio de Cliente neto]]*(1+$F$3)),"-")</f>
        <v>1798.3345799999997</v>
      </c>
      <c r="I8179" s="5">
        <v>1712.6995999999999</v>
      </c>
      <c r="J8179" s="5">
        <v>1541.4296400000001</v>
      </c>
      <c r="K8179" s="26">
        <v>0.21</v>
      </c>
    </row>
    <row r="8180" spans="1:11">
      <c r="A8180" s="4">
        <v>88914</v>
      </c>
      <c r="B8180" t="s">
        <v>5578</v>
      </c>
      <c r="C8180" s="5">
        <f>IF($F$2=0," - ",Tabla1[[#This Row],[Base Precio de Lista neto]])</f>
        <v>2087.8710000000001</v>
      </c>
      <c r="D8180" s="5">
        <f>IF($F$2=0," - ",Tabla1[[#This Row],[Base Precio de Lista neto]]*(1-$F$2))</f>
        <v>1461.5097000000001</v>
      </c>
      <c r="E8180" s="5">
        <f>IF($F$2=0," - ",Tabla1[[#This Row],[Base para Mejor precio]]*(1-$F$2))</f>
        <v>1315.3587299999999</v>
      </c>
      <c r="F8180" s="4" t="s">
        <v>6</v>
      </c>
      <c r="G8180" s="16" t="s">
        <v>6131</v>
      </c>
      <c r="H8180" s="5">
        <f>IFERROR(IF($F$3=0,"-",Tabla1[[#This Row],[Precio de Cliente neto]]*(1+$F$3)),"-")</f>
        <v>2192.2645499999999</v>
      </c>
      <c r="I8180" s="5">
        <v>2087.8710000000001</v>
      </c>
      <c r="J8180" s="5">
        <v>1879.0839000000001</v>
      </c>
      <c r="K8180" s="26">
        <v>0.21</v>
      </c>
    </row>
    <row r="8181" spans="1:11">
      <c r="A8181" s="4">
        <v>88922</v>
      </c>
      <c r="B8181" t="s">
        <v>5579</v>
      </c>
      <c r="C8181" s="5">
        <f>IF($F$2=0," - ",Tabla1[[#This Row],[Base Precio de Lista neto]])</f>
        <v>4554.3190000000004</v>
      </c>
      <c r="D8181" s="5">
        <f>IF($F$2=0," - ",Tabla1[[#This Row],[Base Precio de Lista neto]]*(1-$F$2))</f>
        <v>3188.0233000000003</v>
      </c>
      <c r="E8181" s="5">
        <f>IF($F$2=0," - ",Tabla1[[#This Row],[Base para Mejor precio]]*(1-$F$2))</f>
        <v>2869.2209699999999</v>
      </c>
      <c r="F8181" s="4" t="s">
        <v>6</v>
      </c>
      <c r="G8181" s="16" t="s">
        <v>6131</v>
      </c>
      <c r="H8181" s="5">
        <f>IFERROR(IF($F$3=0,"-",Tabla1[[#This Row],[Precio de Cliente neto]]*(1+$F$3)),"-")</f>
        <v>4782.0349500000002</v>
      </c>
      <c r="I8181" s="5">
        <v>4554.3190000000004</v>
      </c>
      <c r="J8181" s="5">
        <v>4098.8870999999999</v>
      </c>
      <c r="K8181" s="26">
        <v>0.21</v>
      </c>
    </row>
    <row r="8182" spans="1:11">
      <c r="A8182" s="4">
        <v>88923</v>
      </c>
      <c r="B8182" t="s">
        <v>5580</v>
      </c>
      <c r="C8182" s="5">
        <f>IF($F$2=0," - ",Tabla1[[#This Row],[Base Precio de Lista neto]])</f>
        <v>4334.2973000000002</v>
      </c>
      <c r="D8182" s="5">
        <f>IF($F$2=0," - ",Tabla1[[#This Row],[Base Precio de Lista neto]]*(1-$F$2))</f>
        <v>3034.0081099999998</v>
      </c>
      <c r="E8182" s="5">
        <f>IF($F$2=0," - ",Tabla1[[#This Row],[Base para Mejor precio]]*(1-$F$2))</f>
        <v>2730.6072989999998</v>
      </c>
      <c r="F8182" s="4" t="s">
        <v>6</v>
      </c>
      <c r="G8182" s="16" t="s">
        <v>6131</v>
      </c>
      <c r="H8182" s="5">
        <f>IFERROR(IF($F$3=0,"-",Tabla1[[#This Row],[Precio de Cliente neto]]*(1+$F$3)),"-")</f>
        <v>4551.0121650000001</v>
      </c>
      <c r="I8182" s="5">
        <v>4334.2973000000002</v>
      </c>
      <c r="J8182" s="5">
        <v>3900.8675699999999</v>
      </c>
      <c r="K8182" s="26">
        <v>0.21</v>
      </c>
    </row>
    <row r="8183" spans="1:11">
      <c r="A8183" s="4">
        <v>88924</v>
      </c>
      <c r="B8183" t="s">
        <v>5581</v>
      </c>
      <c r="C8183" s="5">
        <f>IF($F$2=0," - ",Tabla1[[#This Row],[Base Precio de Lista neto]])</f>
        <v>5789.5748000000003</v>
      </c>
      <c r="D8183" s="5">
        <f>IF($F$2=0," - ",Tabla1[[#This Row],[Base Precio de Lista neto]]*(1-$F$2))</f>
        <v>4052.7023599999998</v>
      </c>
      <c r="E8183" s="5">
        <f>IF($F$2=0," - ",Tabla1[[#This Row],[Base para Mejor precio]]*(1-$F$2))</f>
        <v>3647.4321239999999</v>
      </c>
      <c r="F8183" s="4" t="s">
        <v>6</v>
      </c>
      <c r="G8183" s="16" t="s">
        <v>6131</v>
      </c>
      <c r="H8183" s="5">
        <f>IFERROR(IF($F$3=0,"-",Tabla1[[#This Row],[Precio de Cliente neto]]*(1+$F$3)),"-")</f>
        <v>6079.0535399999999</v>
      </c>
      <c r="I8183" s="5">
        <v>5789.5748000000003</v>
      </c>
      <c r="J8183" s="5">
        <v>5210.6173200000003</v>
      </c>
      <c r="K8183" s="26">
        <v>0.21</v>
      </c>
    </row>
    <row r="8184" spans="1:11">
      <c r="A8184" s="4">
        <v>88925</v>
      </c>
      <c r="B8184" t="s">
        <v>5582</v>
      </c>
      <c r="C8184" s="5">
        <f>IF($F$2=0," - ",Tabla1[[#This Row],[Base Precio de Lista neto]])</f>
        <v>8731.2109999999993</v>
      </c>
      <c r="D8184" s="5">
        <f>IF($F$2=0," - ",Tabla1[[#This Row],[Base Precio de Lista neto]]*(1-$F$2))</f>
        <v>6111.8476999999993</v>
      </c>
      <c r="E8184" s="5">
        <f>IF($F$2=0," - ",Tabla1[[#This Row],[Base para Mejor precio]]*(1-$F$2))</f>
        <v>5500.6629299999995</v>
      </c>
      <c r="F8184" s="4" t="s">
        <v>6</v>
      </c>
      <c r="G8184" s="16" t="s">
        <v>6131</v>
      </c>
      <c r="H8184" s="5">
        <f>IFERROR(IF($F$3=0,"-",Tabla1[[#This Row],[Precio de Cliente neto]]*(1+$F$3)),"-")</f>
        <v>9167.7715499999995</v>
      </c>
      <c r="I8184" s="5">
        <v>8731.2109999999993</v>
      </c>
      <c r="J8184" s="5">
        <v>7858.0898999999999</v>
      </c>
      <c r="K8184" s="26">
        <v>0.21</v>
      </c>
    </row>
    <row r="8185" spans="1:11">
      <c r="A8185" s="4">
        <v>88926</v>
      </c>
      <c r="B8185" t="s">
        <v>5583</v>
      </c>
      <c r="C8185" s="5">
        <f>IF($F$2=0," - ",Tabla1[[#This Row],[Base Precio de Lista neto]])</f>
        <v>3957.1770999999999</v>
      </c>
      <c r="D8185" s="5">
        <f>IF($F$2=0," - ",Tabla1[[#This Row],[Base Precio de Lista neto]]*(1-$F$2))</f>
        <v>2770.0239699999997</v>
      </c>
      <c r="E8185" s="5">
        <f>IF($F$2=0," - ",Tabla1[[#This Row],[Base para Mejor precio]]*(1-$F$2))</f>
        <v>2493.021573</v>
      </c>
      <c r="F8185" s="4" t="s">
        <v>6</v>
      </c>
      <c r="G8185" s="16" t="s">
        <v>6131</v>
      </c>
      <c r="H8185" s="5">
        <f>IFERROR(IF($F$3=0,"-",Tabla1[[#This Row],[Precio de Cliente neto]]*(1+$F$3)),"-")</f>
        <v>4155.0359549999994</v>
      </c>
      <c r="I8185" s="5">
        <v>3957.1770999999999</v>
      </c>
      <c r="J8185" s="5">
        <v>3561.45939</v>
      </c>
      <c r="K8185" s="26">
        <v>0.21</v>
      </c>
    </row>
    <row r="8186" spans="1:11">
      <c r="A8186" s="4">
        <v>88927</v>
      </c>
      <c r="B8186" t="s">
        <v>5584</v>
      </c>
      <c r="C8186" s="5">
        <f>IF($F$2=0," - ",Tabla1[[#This Row],[Base Precio de Lista neto]])</f>
        <v>5070.1742000000004</v>
      </c>
      <c r="D8186" s="5">
        <f>IF($F$2=0," - ",Tabla1[[#This Row],[Base Precio de Lista neto]]*(1-$F$2))</f>
        <v>3549.12194</v>
      </c>
      <c r="E8186" s="5">
        <f>IF($F$2=0," - ",Tabla1[[#This Row],[Base para Mejor precio]]*(1-$F$2))</f>
        <v>3194.209746</v>
      </c>
      <c r="F8186" s="4" t="s">
        <v>6</v>
      </c>
      <c r="G8186" s="16" t="s">
        <v>6131</v>
      </c>
      <c r="H8186" s="5">
        <f>IFERROR(IF($F$3=0,"-",Tabla1[[#This Row],[Precio de Cliente neto]]*(1+$F$3)),"-")</f>
        <v>5323.6829099999995</v>
      </c>
      <c r="I8186" s="5">
        <v>5070.1742000000004</v>
      </c>
      <c r="J8186" s="5">
        <v>4563.1567800000003</v>
      </c>
      <c r="K8186" s="26">
        <v>0.21</v>
      </c>
    </row>
    <row r="8187" spans="1:11">
      <c r="A8187" s="4">
        <v>88928</v>
      </c>
      <c r="B8187" t="s">
        <v>5585</v>
      </c>
      <c r="C8187" s="5">
        <f>IF($F$2=0," - ",Tabla1[[#This Row],[Base Precio de Lista neto]])</f>
        <v>8634.2240999999995</v>
      </c>
      <c r="D8187" s="5">
        <f>IF($F$2=0," - ",Tabla1[[#This Row],[Base Precio de Lista neto]]*(1-$F$2))</f>
        <v>6043.9568699999991</v>
      </c>
      <c r="E8187" s="5">
        <f>IF($F$2=0," - ",Tabla1[[#This Row],[Base para Mejor precio]]*(1-$F$2))</f>
        <v>5439.5611829999998</v>
      </c>
      <c r="F8187" s="4" t="s">
        <v>6</v>
      </c>
      <c r="G8187" s="16" t="s">
        <v>6131</v>
      </c>
      <c r="H8187" s="5">
        <f>IFERROR(IF($F$3=0,"-",Tabla1[[#This Row],[Precio de Cliente neto]]*(1+$F$3)),"-")</f>
        <v>9065.9353049999991</v>
      </c>
      <c r="I8187" s="5">
        <v>8634.2240999999995</v>
      </c>
      <c r="J8187" s="5">
        <v>7770.8016900000002</v>
      </c>
      <c r="K8187" s="26">
        <v>0.21</v>
      </c>
    </row>
    <row r="8188" spans="1:11">
      <c r="A8188" s="4">
        <v>88929</v>
      </c>
      <c r="B8188" t="s">
        <v>5586</v>
      </c>
      <c r="C8188" s="5">
        <f>IF($F$2=0," - ",Tabla1[[#This Row],[Base Precio de Lista neto]])</f>
        <v>3469.1810999999998</v>
      </c>
      <c r="D8188" s="5">
        <f>IF($F$2=0," - ",Tabla1[[#This Row],[Base Precio de Lista neto]]*(1-$F$2))</f>
        <v>2428.4267699999996</v>
      </c>
      <c r="E8188" s="5">
        <f>IF($F$2=0," - ",Tabla1[[#This Row],[Base para Mejor precio]]*(1-$F$2))</f>
        <v>2185.5840929999999</v>
      </c>
      <c r="F8188" s="4" t="s">
        <v>6</v>
      </c>
      <c r="G8188" s="16" t="s">
        <v>6131</v>
      </c>
      <c r="H8188" s="5">
        <f>IFERROR(IF($F$3=0,"-",Tabla1[[#This Row],[Precio de Cliente neto]]*(1+$F$3)),"-")</f>
        <v>3642.6401549999991</v>
      </c>
      <c r="I8188" s="5">
        <v>3469.1810999999998</v>
      </c>
      <c r="J8188" s="5">
        <v>3122.2629900000002</v>
      </c>
      <c r="K8188" s="26">
        <v>0.21</v>
      </c>
    </row>
    <row r="8189" spans="1:11">
      <c r="A8189" s="4">
        <v>88930</v>
      </c>
      <c r="B8189" t="s">
        <v>5587</v>
      </c>
      <c r="C8189" s="5">
        <f>IF($F$2=0," - ",Tabla1[[#This Row],[Base Precio de Lista neto]])</f>
        <v>5335.9480999999996</v>
      </c>
      <c r="D8189" s="5">
        <f>IF($F$2=0," - ",Tabla1[[#This Row],[Base Precio de Lista neto]]*(1-$F$2))</f>
        <v>3735.1636699999995</v>
      </c>
      <c r="E8189" s="5">
        <f>IF($F$2=0," - ",Tabla1[[#This Row],[Base para Mejor precio]]*(1-$F$2))</f>
        <v>3361.6473029999997</v>
      </c>
      <c r="F8189" s="4" t="s">
        <v>6</v>
      </c>
      <c r="G8189" s="16" t="s">
        <v>6131</v>
      </c>
      <c r="H8189" s="5">
        <f>IFERROR(IF($F$3=0,"-",Tabla1[[#This Row],[Precio de Cliente neto]]*(1+$F$3)),"-")</f>
        <v>5602.745504999999</v>
      </c>
      <c r="I8189" s="5">
        <v>5335.9480999999996</v>
      </c>
      <c r="J8189" s="5">
        <v>4802.35329</v>
      </c>
      <c r="K8189" s="26">
        <v>0.21</v>
      </c>
    </row>
    <row r="8190" spans="1:11">
      <c r="A8190" s="4">
        <v>88931</v>
      </c>
      <c r="B8190" t="s">
        <v>5588</v>
      </c>
      <c r="C8190" s="5">
        <f>IF($F$2=0," - ",Tabla1[[#This Row],[Base Precio de Lista neto]])</f>
        <v>8539.1205000000009</v>
      </c>
      <c r="D8190" s="5">
        <f>IF($F$2=0," - ",Tabla1[[#This Row],[Base Precio de Lista neto]]*(1-$F$2))</f>
        <v>5977.3843500000003</v>
      </c>
      <c r="E8190" s="5">
        <f>IF($F$2=0," - ",Tabla1[[#This Row],[Base para Mejor precio]]*(1-$F$2))</f>
        <v>5379.6459150000001</v>
      </c>
      <c r="F8190" s="4" t="s">
        <v>6</v>
      </c>
      <c r="G8190" s="16" t="s">
        <v>6131</v>
      </c>
      <c r="H8190" s="5">
        <f>IFERROR(IF($F$3=0,"-",Tabla1[[#This Row],[Precio de Cliente neto]]*(1+$F$3)),"-")</f>
        <v>8966.0765250000004</v>
      </c>
      <c r="I8190" s="5">
        <v>8539.1205000000009</v>
      </c>
      <c r="J8190" s="5">
        <v>7685.2084500000001</v>
      </c>
      <c r="K8190" s="26">
        <v>0.21</v>
      </c>
    </row>
    <row r="8191" spans="1:11">
      <c r="A8191" s="4">
        <v>88932</v>
      </c>
      <c r="B8191" t="s">
        <v>5589</v>
      </c>
      <c r="C8191" s="5">
        <f>IF($F$2=0," - ",Tabla1[[#This Row],[Base Precio de Lista neto]])</f>
        <v>3737.5432999999998</v>
      </c>
      <c r="D8191" s="5">
        <f>IF($F$2=0," - ",Tabla1[[#This Row],[Base Precio de Lista neto]]*(1-$F$2))</f>
        <v>2616.2803099999996</v>
      </c>
      <c r="E8191" s="5">
        <f>IF($F$2=0," - ",Tabla1[[#This Row],[Base para Mejor precio]]*(1-$F$2))</f>
        <v>2354.6522789999999</v>
      </c>
      <c r="F8191" s="4" t="s">
        <v>6</v>
      </c>
      <c r="G8191" s="16" t="s">
        <v>6131</v>
      </c>
      <c r="H8191" s="5">
        <f>IFERROR(IF($F$3=0,"-",Tabla1[[#This Row],[Precio de Cliente neto]]*(1+$F$3)),"-")</f>
        <v>3924.4204649999992</v>
      </c>
      <c r="I8191" s="5">
        <v>3737.5432999999998</v>
      </c>
      <c r="J8191" s="5">
        <v>3363.7889700000001</v>
      </c>
      <c r="K8191" s="26">
        <v>0.21</v>
      </c>
    </row>
    <row r="8192" spans="1:11">
      <c r="A8192" s="4">
        <v>88933</v>
      </c>
      <c r="B8192" t="s">
        <v>5590</v>
      </c>
      <c r="C8192" s="5">
        <f>IF($F$2=0," - ",Tabla1[[#This Row],[Base Precio de Lista neto]])</f>
        <v>5095.1306000000004</v>
      </c>
      <c r="D8192" s="5">
        <f>IF($F$2=0," - ",Tabla1[[#This Row],[Base Precio de Lista neto]]*(1-$F$2))</f>
        <v>3566.5914200000002</v>
      </c>
      <c r="E8192" s="5">
        <f>IF($F$2=0," - ",Tabla1[[#This Row],[Base para Mejor precio]]*(1-$F$2))</f>
        <v>3209.9322779999998</v>
      </c>
      <c r="F8192" s="4" t="s">
        <v>6</v>
      </c>
      <c r="G8192" s="16" t="s">
        <v>6131</v>
      </c>
      <c r="H8192" s="5">
        <f>IFERROR(IF($F$3=0,"-",Tabla1[[#This Row],[Precio de Cliente neto]]*(1+$F$3)),"-")</f>
        <v>5349.8871300000001</v>
      </c>
      <c r="I8192" s="5">
        <v>5095.1306000000004</v>
      </c>
      <c r="J8192" s="5">
        <v>4585.6175400000002</v>
      </c>
      <c r="K8192" s="26">
        <v>0.21</v>
      </c>
    </row>
    <row r="8193" spans="1:11">
      <c r="A8193" s="4">
        <v>88934</v>
      </c>
      <c r="B8193" t="s">
        <v>5591</v>
      </c>
      <c r="C8193" s="5">
        <f>IF($F$2=0," - ",Tabla1[[#This Row],[Base Precio de Lista neto]])</f>
        <v>7512.0420000000004</v>
      </c>
      <c r="D8193" s="5">
        <f>IF($F$2=0," - ",Tabla1[[#This Row],[Base Precio de Lista neto]]*(1-$F$2))</f>
        <v>5258.4294</v>
      </c>
      <c r="E8193" s="5">
        <f>IF($F$2=0," - ",Tabla1[[#This Row],[Base para Mejor precio]]*(1-$F$2))</f>
        <v>4732.5864599999995</v>
      </c>
      <c r="F8193" s="4" t="s">
        <v>6</v>
      </c>
      <c r="G8193" s="16" t="s">
        <v>6131</v>
      </c>
      <c r="H8193" s="5">
        <f>IFERROR(IF($F$3=0,"-",Tabla1[[#This Row],[Precio de Cliente neto]]*(1+$F$3)),"-")</f>
        <v>7887.6440999999995</v>
      </c>
      <c r="I8193" s="5">
        <v>7512.0420000000004</v>
      </c>
      <c r="J8193" s="5">
        <v>6760.8378000000002</v>
      </c>
      <c r="K8193" s="26">
        <v>0.21</v>
      </c>
    </row>
    <row r="8194" spans="1:11">
      <c r="A8194" s="4">
        <v>88935</v>
      </c>
      <c r="B8194" t="s">
        <v>5592</v>
      </c>
      <c r="C8194" s="5">
        <f>IF($F$2=0," - ",Tabla1[[#This Row],[Base Precio de Lista neto]])</f>
        <v>2000.0114000000001</v>
      </c>
      <c r="D8194" s="5">
        <f>IF($F$2=0," - ",Tabla1[[#This Row],[Base Precio de Lista neto]]*(1-$F$2))</f>
        <v>1400.0079800000001</v>
      </c>
      <c r="E8194" s="5">
        <f>IF($F$2=0," - ",Tabla1[[#This Row],[Base para Mejor precio]]*(1-$F$2))</f>
        <v>1260.0071819999998</v>
      </c>
      <c r="F8194" s="4" t="s">
        <v>6</v>
      </c>
      <c r="G8194" s="16" t="s">
        <v>6131</v>
      </c>
      <c r="H8194" s="5">
        <f>IFERROR(IF($F$3=0,"-",Tabla1[[#This Row],[Precio de Cliente neto]]*(1+$F$3)),"-")</f>
        <v>2100.01197</v>
      </c>
      <c r="I8194" s="5">
        <v>2000.0114000000001</v>
      </c>
      <c r="J8194" s="5">
        <v>1800.01026</v>
      </c>
      <c r="K8194" s="26">
        <v>0.21</v>
      </c>
    </row>
    <row r="8195" spans="1:11">
      <c r="A8195" s="4">
        <v>88936</v>
      </c>
      <c r="B8195" t="s">
        <v>5593</v>
      </c>
      <c r="C8195" s="5">
        <f>IF($F$2=0," - ",Tabla1[[#This Row],[Base Precio de Lista neto]])</f>
        <v>2526.3791000000001</v>
      </c>
      <c r="D8195" s="5">
        <f>IF($F$2=0," - ",Tabla1[[#This Row],[Base Precio de Lista neto]]*(1-$F$2))</f>
        <v>1768.4653699999999</v>
      </c>
      <c r="E8195" s="5">
        <f>IF($F$2=0," - ",Tabla1[[#This Row],[Base para Mejor precio]]*(1-$F$2))</f>
        <v>1591.618833</v>
      </c>
      <c r="F8195" s="4" t="s">
        <v>6</v>
      </c>
      <c r="G8195" s="16" t="s">
        <v>6131</v>
      </c>
      <c r="H8195" s="5">
        <f>IFERROR(IF($F$3=0,"-",Tabla1[[#This Row],[Precio de Cliente neto]]*(1+$F$3)),"-")</f>
        <v>2652.6980549999998</v>
      </c>
      <c r="I8195" s="5">
        <v>2526.3791000000001</v>
      </c>
      <c r="J8195" s="5">
        <v>2273.7411900000002</v>
      </c>
      <c r="K8195" s="26">
        <v>0.21</v>
      </c>
    </row>
    <row r="8196" spans="1:11">
      <c r="A8196" s="4">
        <v>88937</v>
      </c>
      <c r="B8196" t="s">
        <v>5594</v>
      </c>
      <c r="C8196" s="5">
        <f>IF($F$2=0," - ",Tabla1[[#This Row],[Base Precio de Lista neto]])</f>
        <v>3737.5432999999998</v>
      </c>
      <c r="D8196" s="5">
        <f>IF($F$2=0," - ",Tabla1[[#This Row],[Base Precio de Lista neto]]*(1-$F$2))</f>
        <v>2616.2803099999996</v>
      </c>
      <c r="E8196" s="5">
        <f>IF($F$2=0," - ",Tabla1[[#This Row],[Base para Mejor precio]]*(1-$F$2))</f>
        <v>2354.6522789999999</v>
      </c>
      <c r="F8196" s="4" t="s">
        <v>6</v>
      </c>
      <c r="G8196" s="16" t="s">
        <v>6131</v>
      </c>
      <c r="H8196" s="5">
        <f>IFERROR(IF($F$3=0,"-",Tabla1[[#This Row],[Precio de Cliente neto]]*(1+$F$3)),"-")</f>
        <v>3924.4204649999992</v>
      </c>
      <c r="I8196" s="5">
        <v>3737.5432999999998</v>
      </c>
      <c r="J8196" s="5">
        <v>3363.7889700000001</v>
      </c>
      <c r="K8196" s="26">
        <v>0.21</v>
      </c>
    </row>
    <row r="8197" spans="1:11">
      <c r="A8197" s="4">
        <v>88938</v>
      </c>
      <c r="B8197" t="s">
        <v>5595</v>
      </c>
      <c r="C8197" s="5">
        <f>IF($F$2=0," - ",Tabla1[[#This Row],[Base Precio de Lista neto]])</f>
        <v>2573.9295000000002</v>
      </c>
      <c r="D8197" s="5">
        <f>IF($F$2=0," - ",Tabla1[[#This Row],[Base Precio de Lista neto]]*(1-$F$2))</f>
        <v>1801.75065</v>
      </c>
      <c r="E8197" s="5">
        <f>IF($F$2=0," - ",Tabla1[[#This Row],[Base para Mejor precio]]*(1-$F$2))</f>
        <v>1621.5755849999998</v>
      </c>
      <c r="F8197" s="4" t="s">
        <v>6</v>
      </c>
      <c r="G8197" s="16" t="s">
        <v>6131</v>
      </c>
      <c r="H8197" s="5">
        <f>IFERROR(IF($F$3=0,"-",Tabla1[[#This Row],[Precio de Cliente neto]]*(1+$F$3)),"-")</f>
        <v>2702.6259749999999</v>
      </c>
      <c r="I8197" s="5">
        <v>2573.9295000000002</v>
      </c>
      <c r="J8197" s="5">
        <v>2316.5365499999998</v>
      </c>
      <c r="K8197" s="26">
        <v>0.21</v>
      </c>
    </row>
    <row r="8198" spans="1:11">
      <c r="A8198" s="4">
        <v>88939</v>
      </c>
      <c r="B8198" t="s">
        <v>5596</v>
      </c>
      <c r="C8198" s="5">
        <f>IF($F$2=0," - ",Tabla1[[#This Row],[Base Precio de Lista neto]])</f>
        <v>3047.8045999999999</v>
      </c>
      <c r="D8198" s="5">
        <f>IF($F$2=0," - ",Tabla1[[#This Row],[Base Precio de Lista neto]]*(1-$F$2))</f>
        <v>2133.4632199999996</v>
      </c>
      <c r="E8198" s="5">
        <f>IF($F$2=0," - ",Tabla1[[#This Row],[Base para Mejor precio]]*(1-$F$2))</f>
        <v>1920.1168979999998</v>
      </c>
      <c r="F8198" s="4" t="s">
        <v>6</v>
      </c>
      <c r="G8198" s="16" t="s">
        <v>6131</v>
      </c>
      <c r="H8198" s="5">
        <f>IFERROR(IF($F$3=0,"-",Tabla1[[#This Row],[Precio de Cliente neto]]*(1+$F$3)),"-")</f>
        <v>3200.1948299999995</v>
      </c>
      <c r="I8198" s="5">
        <v>3047.8045999999999</v>
      </c>
      <c r="J8198" s="5">
        <v>2743.02414</v>
      </c>
      <c r="K8198" s="26">
        <v>0.21</v>
      </c>
    </row>
    <row r="8199" spans="1:11">
      <c r="A8199" s="4">
        <v>88940</v>
      </c>
      <c r="B8199" t="s">
        <v>5597</v>
      </c>
      <c r="C8199" s="5">
        <f>IF($F$2=0," - ",Tabla1[[#This Row],[Base Precio de Lista neto]])</f>
        <v>4884.2071999999998</v>
      </c>
      <c r="D8199" s="5">
        <f>IF($F$2=0," - ",Tabla1[[#This Row],[Base Precio de Lista neto]]*(1-$F$2))</f>
        <v>3418.9450399999996</v>
      </c>
      <c r="E8199" s="5">
        <f>IF($F$2=0," - ",Tabla1[[#This Row],[Base para Mejor precio]]*(1-$F$2))</f>
        <v>3077.0505359999997</v>
      </c>
      <c r="F8199" s="4" t="s">
        <v>6</v>
      </c>
      <c r="G8199" s="16" t="s">
        <v>6131</v>
      </c>
      <c r="H8199" s="5">
        <f>IFERROR(IF($F$3=0,"-",Tabla1[[#This Row],[Precio de Cliente neto]]*(1+$F$3)),"-")</f>
        <v>5128.4175599999999</v>
      </c>
      <c r="I8199" s="5">
        <v>4884.2071999999998</v>
      </c>
      <c r="J8199" s="5">
        <v>4395.7864799999998</v>
      </c>
      <c r="K8199" s="26">
        <v>0.21</v>
      </c>
    </row>
    <row r="8200" spans="1:11">
      <c r="A8200" s="4">
        <v>88941</v>
      </c>
      <c r="B8200" t="s">
        <v>5598</v>
      </c>
      <c r="C8200" s="5">
        <f>IF($F$2=0," - ",Tabla1[[#This Row],[Base Precio de Lista neto]])</f>
        <v>2786.5057000000002</v>
      </c>
      <c r="D8200" s="5">
        <f>IF($F$2=0," - ",Tabla1[[#This Row],[Base Precio de Lista neto]]*(1-$F$2))</f>
        <v>1950.5539899999999</v>
      </c>
      <c r="E8200" s="5">
        <f>IF($F$2=0," - ",Tabla1[[#This Row],[Base para Mejor precio]]*(1-$F$2))</f>
        <v>1755.4985909999998</v>
      </c>
      <c r="F8200" s="4" t="s">
        <v>6</v>
      </c>
      <c r="G8200" s="16" t="s">
        <v>6131</v>
      </c>
      <c r="H8200" s="5">
        <f>IFERROR(IF($F$3=0,"-",Tabla1[[#This Row],[Precio de Cliente neto]]*(1+$F$3)),"-")</f>
        <v>2925.8309849999996</v>
      </c>
      <c r="I8200" s="5">
        <v>2786.5057000000002</v>
      </c>
      <c r="J8200" s="5">
        <v>2507.8551299999999</v>
      </c>
      <c r="K8200" s="26">
        <v>0.21</v>
      </c>
    </row>
    <row r="8201" spans="1:11">
      <c r="A8201" s="4">
        <v>88942</v>
      </c>
      <c r="B8201" t="s">
        <v>5599</v>
      </c>
      <c r="C8201" s="5">
        <f>IF($F$2=0," - ",Tabla1[[#This Row],[Base Precio de Lista neto]])</f>
        <v>3469.1810999999998</v>
      </c>
      <c r="D8201" s="5">
        <f>IF($F$2=0," - ",Tabla1[[#This Row],[Base Precio de Lista neto]]*(1-$F$2))</f>
        <v>2428.4267699999996</v>
      </c>
      <c r="E8201" s="5">
        <f>IF($F$2=0," - ",Tabla1[[#This Row],[Base para Mejor precio]]*(1-$F$2))</f>
        <v>2185.5840929999999</v>
      </c>
      <c r="F8201" s="4" t="s">
        <v>6</v>
      </c>
      <c r="G8201" s="16" t="s">
        <v>6131</v>
      </c>
      <c r="H8201" s="5">
        <f>IFERROR(IF($F$3=0,"-",Tabla1[[#This Row],[Precio de Cliente neto]]*(1+$F$3)),"-")</f>
        <v>3642.6401549999991</v>
      </c>
      <c r="I8201" s="5">
        <v>3469.1810999999998</v>
      </c>
      <c r="J8201" s="5">
        <v>3122.2629900000002</v>
      </c>
      <c r="K8201" s="26">
        <v>0.21</v>
      </c>
    </row>
    <row r="8202" spans="1:11">
      <c r="A8202" s="4">
        <v>88943</v>
      </c>
      <c r="B8202" t="s">
        <v>5600</v>
      </c>
      <c r="C8202" s="5">
        <f>IF($F$2=0," - ",Tabla1[[#This Row],[Base Precio de Lista neto]])</f>
        <v>5602.8995999999997</v>
      </c>
      <c r="D8202" s="5">
        <f>IF($F$2=0," - ",Tabla1[[#This Row],[Base Precio de Lista neto]]*(1-$F$2))</f>
        <v>3922.0297199999995</v>
      </c>
      <c r="E8202" s="5">
        <f>IF($F$2=0," - ",Tabla1[[#This Row],[Base para Mejor precio]]*(1-$F$2))</f>
        <v>3529.8267479999995</v>
      </c>
      <c r="F8202" s="4" t="s">
        <v>6</v>
      </c>
      <c r="G8202" s="16" t="s">
        <v>6131</v>
      </c>
      <c r="H8202" s="5">
        <f>IFERROR(IF($F$3=0,"-",Tabla1[[#This Row],[Precio de Cliente neto]]*(1+$F$3)),"-")</f>
        <v>5883.0445799999998</v>
      </c>
      <c r="I8202" s="5">
        <v>5602.8995999999997</v>
      </c>
      <c r="J8202" s="5">
        <v>5042.6096399999997</v>
      </c>
      <c r="K8202" s="26">
        <v>0.21</v>
      </c>
    </row>
    <row r="8203" spans="1:11">
      <c r="A8203" s="4">
        <v>88944</v>
      </c>
      <c r="B8203" t="s">
        <v>5601</v>
      </c>
      <c r="C8203" s="5">
        <f>IF($F$2=0," - ",Tabla1[[#This Row],[Base Precio de Lista neto]])</f>
        <v>1765.7819999999999</v>
      </c>
      <c r="D8203" s="5">
        <f>IF($F$2=0," - ",Tabla1[[#This Row],[Base Precio de Lista neto]]*(1-$F$2))</f>
        <v>1236.0473999999999</v>
      </c>
      <c r="E8203" s="5">
        <f>IF($F$2=0," - ",Tabla1[[#This Row],[Base para Mejor precio]]*(1-$F$2))</f>
        <v>1112.4426599999999</v>
      </c>
      <c r="F8203" s="4" t="s">
        <v>6</v>
      </c>
      <c r="G8203" s="16" t="s">
        <v>6131</v>
      </c>
      <c r="H8203" s="5">
        <f>IFERROR(IF($F$3=0,"-",Tabla1[[#This Row],[Precio de Cliente neto]]*(1+$F$3)),"-")</f>
        <v>1854.0710999999999</v>
      </c>
      <c r="I8203" s="5">
        <v>1765.7819999999999</v>
      </c>
      <c r="J8203" s="5">
        <v>1589.2038</v>
      </c>
      <c r="K8203" s="26">
        <v>0.21</v>
      </c>
    </row>
    <row r="8204" spans="1:11">
      <c r="A8204" s="4">
        <v>88945</v>
      </c>
      <c r="B8204" t="s">
        <v>5602</v>
      </c>
      <c r="C8204" s="5">
        <f>IF($F$2=0," - ",Tabla1[[#This Row],[Base Precio de Lista neto]])</f>
        <v>2386.3130999999998</v>
      </c>
      <c r="D8204" s="5">
        <f>IF($F$2=0," - ",Tabla1[[#This Row],[Base Precio de Lista neto]]*(1-$F$2))</f>
        <v>1670.4191699999999</v>
      </c>
      <c r="E8204" s="5">
        <f>IF($F$2=0," - ",Tabla1[[#This Row],[Base para Mejor precio]]*(1-$F$2))</f>
        <v>1503.3772529999999</v>
      </c>
      <c r="F8204" s="4" t="s">
        <v>6</v>
      </c>
      <c r="G8204" s="16" t="s">
        <v>6131</v>
      </c>
      <c r="H8204" s="5">
        <f>IFERROR(IF($F$3=0,"-",Tabla1[[#This Row],[Precio de Cliente neto]]*(1+$F$3)),"-")</f>
        <v>2505.6287549999997</v>
      </c>
      <c r="I8204" s="5">
        <v>2386.3130999999998</v>
      </c>
      <c r="J8204" s="5">
        <v>2147.6817900000001</v>
      </c>
      <c r="K8204" s="26">
        <v>0.21</v>
      </c>
    </row>
    <row r="8205" spans="1:11">
      <c r="A8205" s="4">
        <v>88946</v>
      </c>
      <c r="B8205" t="s">
        <v>5603</v>
      </c>
      <c r="C8205" s="5">
        <f>IF($F$2=0," - ",Tabla1[[#This Row],[Base Precio de Lista neto]])</f>
        <v>3868.9007999999999</v>
      </c>
      <c r="D8205" s="5">
        <f>IF($F$2=0," - ",Tabla1[[#This Row],[Base Precio de Lista neto]]*(1-$F$2))</f>
        <v>2708.23056</v>
      </c>
      <c r="E8205" s="5">
        <f>IF($F$2=0," - ",Tabla1[[#This Row],[Base para Mejor precio]]*(1-$F$2))</f>
        <v>2437.4075039999998</v>
      </c>
      <c r="F8205" s="4" t="s">
        <v>6</v>
      </c>
      <c r="G8205" s="16" t="s">
        <v>6131</v>
      </c>
      <c r="H8205" s="5">
        <f>IFERROR(IF($F$3=0,"-",Tabla1[[#This Row],[Precio de Cliente neto]]*(1+$F$3)),"-")</f>
        <v>4062.34584</v>
      </c>
      <c r="I8205" s="5">
        <v>3868.9007999999999</v>
      </c>
      <c r="J8205" s="5">
        <v>3482.0107200000002</v>
      </c>
      <c r="K8205" s="26">
        <v>0.21</v>
      </c>
    </row>
    <row r="8206" spans="1:11">
      <c r="A8206" s="4">
        <v>88947</v>
      </c>
      <c r="B8206" t="s">
        <v>5604</v>
      </c>
      <c r="C8206" s="5">
        <f>IF($F$2=0," - ",Tabla1[[#This Row],[Base Precio de Lista neto]])</f>
        <v>1510.8371</v>
      </c>
      <c r="D8206" s="5">
        <f>IF($F$2=0," - ",Tabla1[[#This Row],[Base Precio de Lista neto]]*(1-$F$2))</f>
        <v>1057.5859699999999</v>
      </c>
      <c r="E8206" s="5">
        <f>IF($F$2=0," - ",Tabla1[[#This Row],[Base para Mejor precio]]*(1-$F$2))</f>
        <v>951.82737299999997</v>
      </c>
      <c r="F8206" s="4" t="s">
        <v>6</v>
      </c>
      <c r="G8206" s="16" t="s">
        <v>6131</v>
      </c>
      <c r="H8206" s="5">
        <f>IFERROR(IF($F$3=0,"-",Tabla1[[#This Row],[Precio de Cliente neto]]*(1+$F$3)),"-")</f>
        <v>1586.3789549999997</v>
      </c>
      <c r="I8206" s="5">
        <v>1510.8371</v>
      </c>
      <c r="J8206" s="5">
        <v>1359.7533900000001</v>
      </c>
      <c r="K8206" s="26">
        <v>0.21</v>
      </c>
    </row>
    <row r="8207" spans="1:11">
      <c r="A8207" s="4">
        <v>88948</v>
      </c>
      <c r="B8207" t="s">
        <v>5605</v>
      </c>
      <c r="C8207" s="5">
        <f>IF($F$2=0," - ",Tabla1[[#This Row],[Base Precio de Lista neto]])</f>
        <v>1989.4208000000001</v>
      </c>
      <c r="D8207" s="5">
        <f>IF($F$2=0," - ",Tabla1[[#This Row],[Base Precio de Lista neto]]*(1-$F$2))</f>
        <v>1392.59456</v>
      </c>
      <c r="E8207" s="5">
        <f>IF($F$2=0," - ",Tabla1[[#This Row],[Base para Mejor precio]]*(1-$F$2))</f>
        <v>1253.335104</v>
      </c>
      <c r="F8207" s="4" t="s">
        <v>6</v>
      </c>
      <c r="G8207" s="16" t="s">
        <v>6131</v>
      </c>
      <c r="H8207" s="5">
        <f>IFERROR(IF($F$3=0,"-",Tabla1[[#This Row],[Precio de Cliente neto]]*(1+$F$3)),"-")</f>
        <v>2088.8918400000002</v>
      </c>
      <c r="I8207" s="5">
        <v>1989.4208000000001</v>
      </c>
      <c r="J8207" s="5">
        <v>1790.4787200000001</v>
      </c>
      <c r="K8207" s="26">
        <v>0.21</v>
      </c>
    </row>
    <row r="8208" spans="1:11">
      <c r="A8208" s="4">
        <v>88949</v>
      </c>
      <c r="B8208" t="s">
        <v>5606</v>
      </c>
      <c r="C8208" s="5">
        <f>IF($F$2=0," - ",Tabla1[[#This Row],[Base Precio de Lista neto]])</f>
        <v>2879.0160999999998</v>
      </c>
      <c r="D8208" s="5">
        <f>IF($F$2=0," - ",Tabla1[[#This Row],[Base Precio de Lista neto]]*(1-$F$2))</f>
        <v>2015.3112699999997</v>
      </c>
      <c r="E8208" s="5">
        <f>IF($F$2=0," - ",Tabla1[[#This Row],[Base para Mejor precio]]*(1-$F$2))</f>
        <v>1813.7801429999997</v>
      </c>
      <c r="F8208" s="4" t="s">
        <v>6</v>
      </c>
      <c r="G8208" s="16" t="s">
        <v>6131</v>
      </c>
      <c r="H8208" s="5">
        <f>IFERROR(IF($F$3=0,"-",Tabla1[[#This Row],[Precio de Cliente neto]]*(1+$F$3)),"-")</f>
        <v>3022.9669049999993</v>
      </c>
      <c r="I8208" s="5">
        <v>2879.0160999999998</v>
      </c>
      <c r="J8208" s="5">
        <v>2591.1144899999999</v>
      </c>
      <c r="K8208" s="26">
        <v>0.21</v>
      </c>
    </row>
    <row r="8209" spans="1:11">
      <c r="A8209" s="4">
        <v>88950</v>
      </c>
      <c r="B8209" t="s">
        <v>5607</v>
      </c>
      <c r="C8209" s="5">
        <f>IF($F$2=0," - ",Tabla1[[#This Row],[Base Precio de Lista neto]])</f>
        <v>947.51229999999998</v>
      </c>
      <c r="D8209" s="5">
        <f>IF($F$2=0," - ",Tabla1[[#This Row],[Base Precio de Lista neto]]*(1-$F$2))</f>
        <v>663.25860999999998</v>
      </c>
      <c r="E8209" s="5">
        <f>IF($F$2=0," - ",Tabla1[[#This Row],[Base para Mejor precio]]*(1-$F$2))</f>
        <v>596.93274899999994</v>
      </c>
      <c r="F8209" s="4" t="s">
        <v>6</v>
      </c>
      <c r="G8209" s="16" t="s">
        <v>6131</v>
      </c>
      <c r="H8209" s="5">
        <f>IFERROR(IF($F$3=0,"-",Tabla1[[#This Row],[Precio de Cliente neto]]*(1+$F$3)),"-")</f>
        <v>994.88791500000002</v>
      </c>
      <c r="I8209" s="5">
        <v>947.51229999999998</v>
      </c>
      <c r="J8209" s="5">
        <v>852.76107000000002</v>
      </c>
      <c r="K8209" s="26">
        <v>0.21</v>
      </c>
    </row>
    <row r="8210" spans="1:11">
      <c r="A8210" s="4">
        <v>88951</v>
      </c>
      <c r="B8210" t="s">
        <v>5608</v>
      </c>
      <c r="C8210" s="5">
        <f>IF($F$2=0," - ",Tabla1[[#This Row],[Base Precio de Lista neto]])</f>
        <v>1292.8483000000001</v>
      </c>
      <c r="D8210" s="5">
        <f>IF($F$2=0," - ",Tabla1[[#This Row],[Base Precio de Lista neto]]*(1-$F$2))</f>
        <v>904.99381000000005</v>
      </c>
      <c r="E8210" s="5">
        <f>IF($F$2=0," - ",Tabla1[[#This Row],[Base para Mejor precio]]*(1-$F$2))</f>
        <v>814.49442899999997</v>
      </c>
      <c r="F8210" s="4" t="s">
        <v>6</v>
      </c>
      <c r="G8210" s="16" t="s">
        <v>6131</v>
      </c>
      <c r="H8210" s="5">
        <f>IFERROR(IF($F$3=0,"-",Tabla1[[#This Row],[Precio de Cliente neto]]*(1+$F$3)),"-")</f>
        <v>1357.4907150000001</v>
      </c>
      <c r="I8210" s="5">
        <v>1292.8483000000001</v>
      </c>
      <c r="J8210" s="5">
        <v>1163.5634700000001</v>
      </c>
      <c r="K8210" s="26">
        <v>0.21</v>
      </c>
    </row>
    <row r="8211" spans="1:11">
      <c r="A8211" s="4">
        <v>88952</v>
      </c>
      <c r="B8211" t="s">
        <v>5609</v>
      </c>
      <c r="C8211" s="5">
        <f>IF($F$2=0," - ",Tabla1[[#This Row],[Base Precio de Lista neto]])</f>
        <v>1902.5510999999999</v>
      </c>
      <c r="D8211" s="5">
        <f>IF($F$2=0," - ",Tabla1[[#This Row],[Base Precio de Lista neto]]*(1-$F$2))</f>
        <v>1331.78577</v>
      </c>
      <c r="E8211" s="5">
        <f>IF($F$2=0," - ",Tabla1[[#This Row],[Base para Mejor precio]]*(1-$F$2))</f>
        <v>1198.6071930000001</v>
      </c>
      <c r="F8211" s="4" t="s">
        <v>6</v>
      </c>
      <c r="G8211" s="16" t="s">
        <v>6131</v>
      </c>
      <c r="H8211" s="5">
        <f>IFERROR(IF($F$3=0,"-",Tabla1[[#This Row],[Precio de Cliente neto]]*(1+$F$3)),"-")</f>
        <v>1997.6786549999999</v>
      </c>
      <c r="I8211" s="5">
        <v>1902.5510999999999</v>
      </c>
      <c r="J8211" s="5">
        <v>1712.2959900000001</v>
      </c>
      <c r="K8211" s="26">
        <v>0.21</v>
      </c>
    </row>
    <row r="8212" spans="1:11">
      <c r="A8212" s="4">
        <v>88953</v>
      </c>
      <c r="B8212" t="s">
        <v>5610</v>
      </c>
      <c r="C8212" s="5">
        <f>IF($F$2=0," - ",Tabla1[[#This Row],[Base Precio de Lista neto]])</f>
        <v>1135.3647000000001</v>
      </c>
      <c r="D8212" s="5">
        <f>IF($F$2=0," - ",Tabla1[[#This Row],[Base Precio de Lista neto]]*(1-$F$2))</f>
        <v>794.75529000000006</v>
      </c>
      <c r="E8212" s="5">
        <f>IF($F$2=0," - ",Tabla1[[#This Row],[Base para Mejor precio]]*(1-$F$2))</f>
        <v>715.27976099999989</v>
      </c>
      <c r="F8212" s="4" t="s">
        <v>6</v>
      </c>
      <c r="G8212" s="16" t="s">
        <v>6131</v>
      </c>
      <c r="H8212" s="5">
        <f>IFERROR(IF($F$3=0,"-",Tabla1[[#This Row],[Precio de Cliente neto]]*(1+$F$3)),"-")</f>
        <v>1192.1329350000001</v>
      </c>
      <c r="I8212" s="5">
        <v>1135.3647000000001</v>
      </c>
      <c r="J8212" s="5">
        <v>1021.82823</v>
      </c>
      <c r="K8212" s="26">
        <v>0.21</v>
      </c>
    </row>
    <row r="8213" spans="1:11">
      <c r="A8213" s="4">
        <v>88954</v>
      </c>
      <c r="B8213" t="s">
        <v>5611</v>
      </c>
      <c r="C8213" s="5">
        <f>IF($F$2=0," - ",Tabla1[[#This Row],[Base Precio de Lista neto]])</f>
        <v>1617.4764</v>
      </c>
      <c r="D8213" s="5">
        <f>IF($F$2=0," - ",Tabla1[[#This Row],[Base Precio de Lista neto]]*(1-$F$2))</f>
        <v>1132.2334799999999</v>
      </c>
      <c r="E8213" s="5">
        <f>IF($F$2=0," - ",Tabla1[[#This Row],[Base para Mejor precio]]*(1-$F$2))</f>
        <v>1019.0101319999999</v>
      </c>
      <c r="F8213" s="4" t="s">
        <v>6</v>
      </c>
      <c r="G8213" s="16" t="s">
        <v>6131</v>
      </c>
      <c r="H8213" s="5">
        <f>IFERROR(IF($F$3=0,"-",Tabla1[[#This Row],[Precio de Cliente neto]]*(1+$F$3)),"-")</f>
        <v>1698.3502199999998</v>
      </c>
      <c r="I8213" s="5">
        <v>1617.4764</v>
      </c>
      <c r="J8213" s="5">
        <v>1455.72876</v>
      </c>
      <c r="K8213" s="26">
        <v>0.21</v>
      </c>
    </row>
    <row r="8214" spans="1:11">
      <c r="A8214" s="4">
        <v>88955</v>
      </c>
      <c r="B8214" t="s">
        <v>5612</v>
      </c>
      <c r="C8214" s="5">
        <f>IF($F$2=0," - ",Tabla1[[#This Row],[Base Precio de Lista neto]])</f>
        <v>2412.2051999999999</v>
      </c>
      <c r="D8214" s="5">
        <f>IF($F$2=0," - ",Tabla1[[#This Row],[Base Precio de Lista neto]]*(1-$F$2))</f>
        <v>1688.5436399999999</v>
      </c>
      <c r="E8214" s="5">
        <f>IF($F$2=0," - ",Tabla1[[#This Row],[Base para Mejor precio]]*(1-$F$2))</f>
        <v>1519.6892759999998</v>
      </c>
      <c r="F8214" s="4" t="s">
        <v>6</v>
      </c>
      <c r="G8214" s="16" t="s">
        <v>6131</v>
      </c>
      <c r="H8214" s="5">
        <f>IFERROR(IF($F$3=0,"-",Tabla1[[#This Row],[Precio de Cliente neto]]*(1+$F$3)),"-")</f>
        <v>2532.8154599999998</v>
      </c>
      <c r="I8214" s="5">
        <v>2412.2051999999999</v>
      </c>
      <c r="J8214" s="5">
        <v>2170.98468</v>
      </c>
      <c r="K8214" s="26">
        <v>0.21</v>
      </c>
    </row>
    <row r="8215" spans="1:11">
      <c r="A8215" s="4">
        <v>88956</v>
      </c>
      <c r="B8215" t="s">
        <v>5613</v>
      </c>
      <c r="C8215" s="5">
        <f>IF($F$2=0," - ",Tabla1[[#This Row],[Base Precio de Lista neto]])</f>
        <v>725.99310000000003</v>
      </c>
      <c r="D8215" s="5">
        <f>IF($F$2=0," - ",Tabla1[[#This Row],[Base Precio de Lista neto]]*(1-$F$2))</f>
        <v>508.19516999999996</v>
      </c>
      <c r="E8215" s="5">
        <f>IF($F$2=0," - ",Tabla1[[#This Row],[Base para Mejor precio]]*(1-$F$2))</f>
        <v>457.37565299999994</v>
      </c>
      <c r="F8215" s="4" t="s">
        <v>6</v>
      </c>
      <c r="G8215" s="16" t="s">
        <v>6131</v>
      </c>
      <c r="H8215" s="5">
        <f>IFERROR(IF($F$3=0,"-",Tabla1[[#This Row],[Precio de Cliente neto]]*(1+$F$3)),"-")</f>
        <v>762.29275499999994</v>
      </c>
      <c r="I8215" s="5">
        <v>725.99310000000003</v>
      </c>
      <c r="J8215" s="5">
        <v>653.39378999999997</v>
      </c>
      <c r="K8215" s="26">
        <v>0.21</v>
      </c>
    </row>
    <row r="8216" spans="1:11">
      <c r="A8216" s="4">
        <v>88957</v>
      </c>
      <c r="B8216" t="s">
        <v>5614</v>
      </c>
      <c r="C8216" s="5">
        <f>IF($F$2=0," - ",Tabla1[[#This Row],[Base Precio de Lista neto]])</f>
        <v>860.17449999999997</v>
      </c>
      <c r="D8216" s="5">
        <f>IF($F$2=0," - ",Tabla1[[#This Row],[Base Precio de Lista neto]]*(1-$F$2))</f>
        <v>602.12214999999992</v>
      </c>
      <c r="E8216" s="5">
        <f>IF($F$2=0," - ",Tabla1[[#This Row],[Base para Mejor precio]]*(1-$F$2))</f>
        <v>541.90993500000002</v>
      </c>
      <c r="F8216" s="4" t="s">
        <v>6</v>
      </c>
      <c r="G8216" s="16" t="s">
        <v>6131</v>
      </c>
      <c r="H8216" s="5">
        <f>IFERROR(IF($F$3=0,"-",Tabla1[[#This Row],[Precio de Cliente neto]]*(1+$F$3)),"-")</f>
        <v>903.18322499999988</v>
      </c>
      <c r="I8216" s="5">
        <v>860.17449999999997</v>
      </c>
      <c r="J8216" s="5">
        <v>774.15705000000003</v>
      </c>
      <c r="K8216" s="26">
        <v>0.21</v>
      </c>
    </row>
    <row r="8217" spans="1:11">
      <c r="A8217" s="4">
        <v>88958</v>
      </c>
      <c r="B8217" t="s">
        <v>5615</v>
      </c>
      <c r="C8217" s="5">
        <f>IF($F$2=0," - ",Tabla1[[#This Row],[Base Precio de Lista neto]])</f>
        <v>1372.8898999999999</v>
      </c>
      <c r="D8217" s="5">
        <f>IF($F$2=0," - ",Tabla1[[#This Row],[Base Precio de Lista neto]]*(1-$F$2))</f>
        <v>961.02292999999986</v>
      </c>
      <c r="E8217" s="5">
        <f>IF($F$2=0," - ",Tabla1[[#This Row],[Base para Mejor precio]]*(1-$F$2))</f>
        <v>864.92063700000006</v>
      </c>
      <c r="F8217" s="4" t="s">
        <v>6</v>
      </c>
      <c r="G8217" s="16" t="s">
        <v>6131</v>
      </c>
      <c r="H8217" s="5">
        <f>IFERROR(IF($F$3=0,"-",Tabla1[[#This Row],[Precio de Cliente neto]]*(1+$F$3)),"-")</f>
        <v>1441.5343949999997</v>
      </c>
      <c r="I8217" s="5">
        <v>1372.8898999999999</v>
      </c>
      <c r="J8217" s="5">
        <v>1235.6009100000001</v>
      </c>
      <c r="K8217" s="26">
        <v>0.21</v>
      </c>
    </row>
    <row r="8218" spans="1:11">
      <c r="A8218" s="4">
        <v>88959</v>
      </c>
      <c r="B8218" t="s">
        <v>6113</v>
      </c>
      <c r="C8218" s="5">
        <f>IF($F$2=0," - ",Tabla1[[#This Row],[Base Precio de Lista neto]])</f>
        <v>4446.1169</v>
      </c>
      <c r="D8218" s="5">
        <f>IF($F$2=0," - ",Tabla1[[#This Row],[Base Precio de Lista neto]]*(1-$F$2))</f>
        <v>3112.2818299999999</v>
      </c>
      <c r="E8218" s="5">
        <f>IF($F$2=0," - ",Tabla1[[#This Row],[Base para Mejor precio]]*(1-$F$2))</f>
        <v>2801.0536469999997</v>
      </c>
      <c r="F8218" s="4" t="s">
        <v>6</v>
      </c>
      <c r="G8218" s="16" t="s">
        <v>6131</v>
      </c>
      <c r="H8218" s="5">
        <f>IFERROR(IF($F$3=0,"-",Tabla1[[#This Row],[Precio de Cliente neto]]*(1+$F$3)),"-")</f>
        <v>4668.4227449999998</v>
      </c>
      <c r="I8218" s="5">
        <v>4446.1169</v>
      </c>
      <c r="J8218" s="5">
        <v>4001.5052099999998</v>
      </c>
      <c r="K8218" s="26">
        <v>0.21</v>
      </c>
    </row>
    <row r="8219" spans="1:11">
      <c r="A8219" s="4">
        <v>88960</v>
      </c>
      <c r="B8219" t="s">
        <v>6114</v>
      </c>
      <c r="C8219" s="5">
        <f>IF($F$2=0," - ",Tabla1[[#This Row],[Base Precio de Lista neto]])</f>
        <v>5230.9602999999997</v>
      </c>
      <c r="D8219" s="5">
        <f>IF($F$2=0," - ",Tabla1[[#This Row],[Base Precio de Lista neto]]*(1-$F$2))</f>
        <v>3661.6722099999997</v>
      </c>
      <c r="E8219" s="5">
        <f>IF($F$2=0," - ",Tabla1[[#This Row],[Base para Mejor precio]]*(1-$F$2))</f>
        <v>3295.504989</v>
      </c>
      <c r="F8219" s="4" t="s">
        <v>6</v>
      </c>
      <c r="G8219" s="16" t="s">
        <v>6131</v>
      </c>
      <c r="H8219" s="5">
        <f>IFERROR(IF($F$3=0,"-",Tabla1[[#This Row],[Precio de Cliente neto]]*(1+$F$3)),"-")</f>
        <v>5492.5083149999991</v>
      </c>
      <c r="I8219" s="5">
        <v>5230.9602999999997</v>
      </c>
      <c r="J8219" s="5">
        <v>4707.86427</v>
      </c>
      <c r="K8219" s="26">
        <v>0.21</v>
      </c>
    </row>
    <row r="8220" spans="1:11">
      <c r="A8220" s="4">
        <v>88961</v>
      </c>
      <c r="B8220" t="s">
        <v>6115</v>
      </c>
      <c r="C8220" s="5">
        <f>IF($F$2=0," - ",Tabla1[[#This Row],[Base Precio de Lista neto]])</f>
        <v>8147.6419999999998</v>
      </c>
      <c r="D8220" s="5">
        <f>IF($F$2=0," - ",Tabla1[[#This Row],[Base Precio de Lista neto]]*(1-$F$2))</f>
        <v>5703.3493999999992</v>
      </c>
      <c r="E8220" s="5">
        <f>IF($F$2=0," - ",Tabla1[[#This Row],[Base para Mejor precio]]*(1-$F$2))</f>
        <v>5133.0144599999994</v>
      </c>
      <c r="F8220" s="4" t="s">
        <v>6</v>
      </c>
      <c r="G8220" s="16" t="s">
        <v>6131</v>
      </c>
      <c r="H8220" s="5">
        <f>IFERROR(IF($F$3=0,"-",Tabla1[[#This Row],[Precio de Cliente neto]]*(1+$F$3)),"-")</f>
        <v>8555.0240999999987</v>
      </c>
      <c r="I8220" s="5">
        <v>8147.6419999999998</v>
      </c>
      <c r="J8220" s="5">
        <v>7332.8778000000002</v>
      </c>
      <c r="K8220" s="26">
        <v>0.21</v>
      </c>
    </row>
    <row r="8221" spans="1:11">
      <c r="A8221" s="4">
        <v>88962</v>
      </c>
      <c r="B8221" t="s">
        <v>5616</v>
      </c>
      <c r="C8221" s="5">
        <f>IF($F$2=0," - ",Tabla1[[#This Row],[Base Precio de Lista neto]])</f>
        <v>3031.7977999999998</v>
      </c>
      <c r="D8221" s="5">
        <f>IF($F$2=0," - ",Tabla1[[#This Row],[Base Precio de Lista neto]]*(1-$F$2))</f>
        <v>2122.2584599999996</v>
      </c>
      <c r="E8221" s="5">
        <f>IF($F$2=0," - ",Tabla1[[#This Row],[Base para Mejor precio]]*(1-$F$2))</f>
        <v>1910.0326139999997</v>
      </c>
      <c r="F8221" s="4" t="s">
        <v>6</v>
      </c>
      <c r="G8221" s="16" t="s">
        <v>6131</v>
      </c>
      <c r="H8221" s="5">
        <f>IFERROR(IF($F$3=0,"-",Tabla1[[#This Row],[Precio de Cliente neto]]*(1+$F$3)),"-")</f>
        <v>3183.3876899999996</v>
      </c>
      <c r="I8221" s="5">
        <v>3031.7977999999998</v>
      </c>
      <c r="J8221" s="5">
        <v>2728.6180199999999</v>
      </c>
      <c r="K8221" s="26">
        <v>0.21</v>
      </c>
    </row>
    <row r="8222" spans="1:11">
      <c r="A8222" s="4">
        <v>88963</v>
      </c>
      <c r="B8222" t="s">
        <v>5617</v>
      </c>
      <c r="C8222" s="5">
        <f>IF($F$2=0," - ",Tabla1[[#This Row],[Base Precio de Lista neto]])</f>
        <v>3031.7977999999998</v>
      </c>
      <c r="D8222" s="5">
        <f>IF($F$2=0," - ",Tabla1[[#This Row],[Base Precio de Lista neto]]*(1-$F$2))</f>
        <v>2122.2584599999996</v>
      </c>
      <c r="E8222" s="5">
        <f>IF($F$2=0," - ",Tabla1[[#This Row],[Base para Mejor precio]]*(1-$F$2))</f>
        <v>1910.0326139999997</v>
      </c>
      <c r="F8222" s="4" t="s">
        <v>6</v>
      </c>
      <c r="G8222" s="16" t="s">
        <v>6131</v>
      </c>
      <c r="H8222" s="5">
        <f>IFERROR(IF($F$3=0,"-",Tabla1[[#This Row],[Precio de Cliente neto]]*(1+$F$3)),"-")</f>
        <v>3183.3876899999996</v>
      </c>
      <c r="I8222" s="5">
        <v>3031.7977999999998</v>
      </c>
      <c r="J8222" s="5">
        <v>2728.6180199999999</v>
      </c>
      <c r="K8222" s="26">
        <v>0.21</v>
      </c>
    </row>
    <row r="8223" spans="1:11">
      <c r="A8223" s="4">
        <v>88964</v>
      </c>
      <c r="B8223" t="s">
        <v>5618</v>
      </c>
      <c r="C8223" s="5">
        <f>IF($F$2=0," - ",Tabla1[[#This Row],[Base Precio de Lista neto]])</f>
        <v>3031.7977999999998</v>
      </c>
      <c r="D8223" s="5">
        <f>IF($F$2=0," - ",Tabla1[[#This Row],[Base Precio de Lista neto]]*(1-$F$2))</f>
        <v>2122.2584599999996</v>
      </c>
      <c r="E8223" s="5">
        <f>IF($F$2=0," - ",Tabla1[[#This Row],[Base para Mejor precio]]*(1-$F$2))</f>
        <v>1910.0326139999997</v>
      </c>
      <c r="F8223" s="4" t="s">
        <v>6</v>
      </c>
      <c r="G8223" s="16" t="s">
        <v>6131</v>
      </c>
      <c r="H8223" s="5">
        <f>IFERROR(IF($F$3=0,"-",Tabla1[[#This Row],[Precio de Cliente neto]]*(1+$F$3)),"-")</f>
        <v>3183.3876899999996</v>
      </c>
      <c r="I8223" s="5">
        <v>3031.7977999999998</v>
      </c>
      <c r="J8223" s="5">
        <v>2728.6180199999999</v>
      </c>
      <c r="K8223" s="26">
        <v>0.21</v>
      </c>
    </row>
    <row r="8224" spans="1:11">
      <c r="A8224" s="4">
        <v>88965</v>
      </c>
      <c r="B8224" t="s">
        <v>5619</v>
      </c>
      <c r="C8224" s="5">
        <f>IF($F$2=0," - ",Tabla1[[#This Row],[Base Precio de Lista neto]])</f>
        <v>4751.2037</v>
      </c>
      <c r="D8224" s="5">
        <f>IF($F$2=0," - ",Tabla1[[#This Row],[Base Precio de Lista neto]]*(1-$F$2))</f>
        <v>3325.8425899999997</v>
      </c>
      <c r="E8224" s="5">
        <f>IF($F$2=0," - ",Tabla1[[#This Row],[Base para Mejor precio]]*(1-$F$2))</f>
        <v>2993.258331</v>
      </c>
      <c r="F8224" s="4" t="s">
        <v>6</v>
      </c>
      <c r="G8224" s="16" t="s">
        <v>6131</v>
      </c>
      <c r="H8224" s="5">
        <f>IFERROR(IF($F$3=0,"-",Tabla1[[#This Row],[Precio de Cliente neto]]*(1+$F$3)),"-")</f>
        <v>4988.7638849999994</v>
      </c>
      <c r="I8224" s="5">
        <v>4751.2037</v>
      </c>
      <c r="J8224" s="5">
        <v>4276.0833300000004</v>
      </c>
      <c r="K8224" s="26">
        <v>0.21</v>
      </c>
    </row>
    <row r="8225" spans="1:11">
      <c r="A8225" s="4">
        <v>88966</v>
      </c>
      <c r="B8225" t="s">
        <v>5620</v>
      </c>
      <c r="C8225" s="5">
        <f>IF($F$2=0," - ",Tabla1[[#This Row],[Base Precio de Lista neto]])</f>
        <v>4751.2037</v>
      </c>
      <c r="D8225" s="5">
        <f>IF($F$2=0," - ",Tabla1[[#This Row],[Base Precio de Lista neto]]*(1-$F$2))</f>
        <v>3325.8425899999997</v>
      </c>
      <c r="E8225" s="5">
        <f>IF($F$2=0," - ",Tabla1[[#This Row],[Base para Mejor precio]]*(1-$F$2))</f>
        <v>2993.258331</v>
      </c>
      <c r="F8225" s="4" t="s">
        <v>6</v>
      </c>
      <c r="G8225" s="16" t="s">
        <v>6131</v>
      </c>
      <c r="H8225" s="5">
        <f>IFERROR(IF($F$3=0,"-",Tabla1[[#This Row],[Precio de Cliente neto]]*(1+$F$3)),"-")</f>
        <v>4988.7638849999994</v>
      </c>
      <c r="I8225" s="5">
        <v>4751.2037</v>
      </c>
      <c r="J8225" s="5">
        <v>4276.0833300000004</v>
      </c>
      <c r="K8225" s="26">
        <v>0.21</v>
      </c>
    </row>
    <row r="8226" spans="1:11">
      <c r="A8226" s="4">
        <v>88967</v>
      </c>
      <c r="B8226" t="s">
        <v>5621</v>
      </c>
      <c r="C8226" s="5">
        <f>IF($F$2=0," - ",Tabla1[[#This Row],[Base Precio de Lista neto]])</f>
        <v>4751.2037</v>
      </c>
      <c r="D8226" s="5">
        <f>IF($F$2=0," - ",Tabla1[[#This Row],[Base Precio de Lista neto]]*(1-$F$2))</f>
        <v>3325.8425899999997</v>
      </c>
      <c r="E8226" s="5">
        <f>IF($F$2=0," - ",Tabla1[[#This Row],[Base para Mejor precio]]*(1-$F$2))</f>
        <v>2993.258331</v>
      </c>
      <c r="F8226" s="4" t="s">
        <v>6</v>
      </c>
      <c r="G8226" s="16" t="s">
        <v>6131</v>
      </c>
      <c r="H8226" s="5">
        <f>IFERROR(IF($F$3=0,"-",Tabla1[[#This Row],[Precio de Cliente neto]]*(1+$F$3)),"-")</f>
        <v>4988.7638849999994</v>
      </c>
      <c r="I8226" s="5">
        <v>4751.2037</v>
      </c>
      <c r="J8226" s="5">
        <v>4276.0833300000004</v>
      </c>
      <c r="K8226" s="26">
        <v>0.21</v>
      </c>
    </row>
    <row r="8227" spans="1:11">
      <c r="A8227" s="4">
        <v>88968</v>
      </c>
      <c r="B8227" t="s">
        <v>5622</v>
      </c>
      <c r="C8227" s="5">
        <f>IF($F$2=0," - ",Tabla1[[#This Row],[Base Precio de Lista neto]])</f>
        <v>4751.2037</v>
      </c>
      <c r="D8227" s="5">
        <f>IF($F$2=0," - ",Tabla1[[#This Row],[Base Precio de Lista neto]]*(1-$F$2))</f>
        <v>3325.8425899999997</v>
      </c>
      <c r="E8227" s="5">
        <f>IF($F$2=0," - ",Tabla1[[#This Row],[Base para Mejor precio]]*(1-$F$2))</f>
        <v>2993.258331</v>
      </c>
      <c r="F8227" s="4" t="s">
        <v>6</v>
      </c>
      <c r="G8227" s="16" t="s">
        <v>6131</v>
      </c>
      <c r="H8227" s="5">
        <f>IFERROR(IF($F$3=0,"-",Tabla1[[#This Row],[Precio de Cliente neto]]*(1+$F$3)),"-")</f>
        <v>4988.7638849999994</v>
      </c>
      <c r="I8227" s="5">
        <v>4751.2037</v>
      </c>
      <c r="J8227" s="5">
        <v>4276.0833300000004</v>
      </c>
      <c r="K8227" s="26">
        <v>0.21</v>
      </c>
    </row>
    <row r="8228" spans="1:11">
      <c r="A8228" s="4">
        <v>88969</v>
      </c>
      <c r="B8228" t="s">
        <v>5623</v>
      </c>
      <c r="C8228" s="5">
        <f>IF($F$2=0," - ",Tabla1[[#This Row],[Base Precio de Lista neto]])</f>
        <v>6515.3362999999999</v>
      </c>
      <c r="D8228" s="5">
        <f>IF($F$2=0," - ",Tabla1[[#This Row],[Base Precio de Lista neto]]*(1-$F$2))</f>
        <v>4560.7354099999993</v>
      </c>
      <c r="E8228" s="5">
        <f>IF($F$2=0," - ",Tabla1[[#This Row],[Base para Mejor precio]]*(1-$F$2))</f>
        <v>4104.6618689999996</v>
      </c>
      <c r="F8228" s="4" t="s">
        <v>6</v>
      </c>
      <c r="G8228" s="16" t="s">
        <v>6131</v>
      </c>
      <c r="H8228" s="5">
        <f>IFERROR(IF($F$3=0,"-",Tabla1[[#This Row],[Precio de Cliente neto]]*(1+$F$3)),"-")</f>
        <v>6841.103114999999</v>
      </c>
      <c r="I8228" s="5">
        <v>6515.3362999999999</v>
      </c>
      <c r="J8228" s="5">
        <v>5863.80267</v>
      </c>
      <c r="K8228" s="26">
        <v>0.21</v>
      </c>
    </row>
    <row r="8229" spans="1:11">
      <c r="A8229" s="4">
        <v>88970</v>
      </c>
      <c r="B8229" t="s">
        <v>5624</v>
      </c>
      <c r="C8229" s="5">
        <f>IF($F$2=0," - ",Tabla1[[#This Row],[Base Precio de Lista neto]])</f>
        <v>6515.3362999999999</v>
      </c>
      <c r="D8229" s="5">
        <f>IF($F$2=0," - ",Tabla1[[#This Row],[Base Precio de Lista neto]]*(1-$F$2))</f>
        <v>4560.7354099999993</v>
      </c>
      <c r="E8229" s="5">
        <f>IF($F$2=0," - ",Tabla1[[#This Row],[Base para Mejor precio]]*(1-$F$2))</f>
        <v>4104.6618689999996</v>
      </c>
      <c r="F8229" s="4" t="s">
        <v>6</v>
      </c>
      <c r="G8229" s="16" t="s">
        <v>6131</v>
      </c>
      <c r="H8229" s="5">
        <f>IFERROR(IF($F$3=0,"-",Tabla1[[#This Row],[Precio de Cliente neto]]*(1+$F$3)),"-")</f>
        <v>6841.103114999999</v>
      </c>
      <c r="I8229" s="5">
        <v>6515.3362999999999</v>
      </c>
      <c r="J8229" s="5">
        <v>5863.80267</v>
      </c>
      <c r="K8229" s="26">
        <v>0.21</v>
      </c>
    </row>
    <row r="8230" spans="1:11">
      <c r="A8230" s="4">
        <v>88971</v>
      </c>
      <c r="B8230" t="s">
        <v>5625</v>
      </c>
      <c r="C8230" s="5">
        <f>IF($F$2=0," - ",Tabla1[[#This Row],[Base Precio de Lista neto]])</f>
        <v>6515.3362999999999</v>
      </c>
      <c r="D8230" s="5">
        <f>IF($F$2=0," - ",Tabla1[[#This Row],[Base Precio de Lista neto]]*(1-$F$2))</f>
        <v>4560.7354099999993</v>
      </c>
      <c r="E8230" s="5">
        <f>IF($F$2=0," - ",Tabla1[[#This Row],[Base para Mejor precio]]*(1-$F$2))</f>
        <v>4104.6618689999996</v>
      </c>
      <c r="F8230" s="4" t="s">
        <v>6</v>
      </c>
      <c r="G8230" s="16" t="s">
        <v>6131</v>
      </c>
      <c r="H8230" s="5">
        <f>IFERROR(IF($F$3=0,"-",Tabla1[[#This Row],[Precio de Cliente neto]]*(1+$F$3)),"-")</f>
        <v>6841.103114999999</v>
      </c>
      <c r="I8230" s="5">
        <v>6515.3362999999999</v>
      </c>
      <c r="J8230" s="5">
        <v>5863.80267</v>
      </c>
      <c r="K8230" s="26">
        <v>0.21</v>
      </c>
    </row>
    <row r="8231" spans="1:11">
      <c r="A8231" s="4">
        <v>88972</v>
      </c>
      <c r="B8231" t="s">
        <v>5626</v>
      </c>
      <c r="C8231" s="5">
        <f>IF($F$2=0," - ",Tabla1[[#This Row],[Base Precio de Lista neto]])</f>
        <v>6515.3362999999999</v>
      </c>
      <c r="D8231" s="5">
        <f>IF($F$2=0," - ",Tabla1[[#This Row],[Base Precio de Lista neto]]*(1-$F$2))</f>
        <v>4560.7354099999993</v>
      </c>
      <c r="E8231" s="5">
        <f>IF($F$2=0," - ",Tabla1[[#This Row],[Base para Mejor precio]]*(1-$F$2))</f>
        <v>4104.6618689999996</v>
      </c>
      <c r="F8231" s="4" t="s">
        <v>6</v>
      </c>
      <c r="G8231" s="16" t="s">
        <v>6131</v>
      </c>
      <c r="H8231" s="5">
        <f>IFERROR(IF($F$3=0,"-",Tabla1[[#This Row],[Precio de Cliente neto]]*(1+$F$3)),"-")</f>
        <v>6841.103114999999</v>
      </c>
      <c r="I8231" s="5">
        <v>6515.3362999999999</v>
      </c>
      <c r="J8231" s="5">
        <v>5863.80267</v>
      </c>
      <c r="K8231" s="26">
        <v>0.21</v>
      </c>
    </row>
    <row r="8232" spans="1:11">
      <c r="A8232" s="4">
        <v>88973</v>
      </c>
      <c r="B8232" t="s">
        <v>5627</v>
      </c>
      <c r="C8232" s="5">
        <f>IF($F$2=0," - ",Tabla1[[#This Row],[Base Precio de Lista neto]])</f>
        <v>6515.3362999999999</v>
      </c>
      <c r="D8232" s="5">
        <f>IF($F$2=0," - ",Tabla1[[#This Row],[Base Precio de Lista neto]]*(1-$F$2))</f>
        <v>4560.7354099999993</v>
      </c>
      <c r="E8232" s="5">
        <f>IF($F$2=0," - ",Tabla1[[#This Row],[Base para Mejor precio]]*(1-$F$2))</f>
        <v>4104.6618689999996</v>
      </c>
      <c r="F8232" s="4" t="s">
        <v>6</v>
      </c>
      <c r="G8232" s="16" t="s">
        <v>6131</v>
      </c>
      <c r="H8232" s="5">
        <f>IFERROR(IF($F$3=0,"-",Tabla1[[#This Row],[Precio de Cliente neto]]*(1+$F$3)),"-")</f>
        <v>6841.103114999999</v>
      </c>
      <c r="I8232" s="5">
        <v>6515.3362999999999</v>
      </c>
      <c r="J8232" s="5">
        <v>5863.80267</v>
      </c>
      <c r="K8232" s="26">
        <v>0.21</v>
      </c>
    </row>
    <row r="8233" spans="1:11">
      <c r="A8233" s="4">
        <v>88974</v>
      </c>
      <c r="B8233" t="s">
        <v>5628</v>
      </c>
      <c r="C8233" s="5">
        <f>IF($F$2=0," - ",Tabla1[[#This Row],[Base Precio de Lista neto]])</f>
        <v>2339.2307999999998</v>
      </c>
      <c r="D8233" s="5">
        <f>IF($F$2=0," - ",Tabla1[[#This Row],[Base Precio de Lista neto]]*(1-$F$2))</f>
        <v>1637.4615599999997</v>
      </c>
      <c r="E8233" s="5">
        <f>IF($F$2=0," - ",Tabla1[[#This Row],[Base para Mejor precio]]*(1-$F$2))</f>
        <v>1473.7154039999998</v>
      </c>
      <c r="F8233" s="4" t="s">
        <v>6</v>
      </c>
      <c r="G8233" s="16" t="s">
        <v>6131</v>
      </c>
      <c r="H8233" s="5">
        <f>IFERROR(IF($F$3=0,"-",Tabla1[[#This Row],[Precio de Cliente neto]]*(1+$F$3)),"-")</f>
        <v>2456.1923399999996</v>
      </c>
      <c r="I8233" s="5">
        <v>2339.2307999999998</v>
      </c>
      <c r="J8233" s="5">
        <v>2105.3077199999998</v>
      </c>
      <c r="K8233" s="26">
        <v>0.21</v>
      </c>
    </row>
    <row r="8234" spans="1:11">
      <c r="A8234" s="4">
        <v>88975</v>
      </c>
      <c r="B8234" t="s">
        <v>5629</v>
      </c>
      <c r="C8234" s="5">
        <f>IF($F$2=0," - ",Tabla1[[#This Row],[Base Precio de Lista neto]])</f>
        <v>2339.2307999999998</v>
      </c>
      <c r="D8234" s="5">
        <f>IF($F$2=0," - ",Tabla1[[#This Row],[Base Precio de Lista neto]]*(1-$F$2))</f>
        <v>1637.4615599999997</v>
      </c>
      <c r="E8234" s="5">
        <f>IF($F$2=0," - ",Tabla1[[#This Row],[Base para Mejor precio]]*(1-$F$2))</f>
        <v>1473.7154039999998</v>
      </c>
      <c r="F8234" s="4" t="s">
        <v>6</v>
      </c>
      <c r="G8234" s="16" t="s">
        <v>6131</v>
      </c>
      <c r="H8234" s="5">
        <f>IFERROR(IF($F$3=0,"-",Tabla1[[#This Row],[Precio de Cliente neto]]*(1+$F$3)),"-")</f>
        <v>2456.1923399999996</v>
      </c>
      <c r="I8234" s="5">
        <v>2339.2307999999998</v>
      </c>
      <c r="J8234" s="5">
        <v>2105.3077199999998</v>
      </c>
      <c r="K8234" s="26">
        <v>0.21</v>
      </c>
    </row>
    <row r="8235" spans="1:11">
      <c r="A8235" s="4">
        <v>88976</v>
      </c>
      <c r="B8235" t="s">
        <v>5630</v>
      </c>
      <c r="C8235" s="5">
        <f>IF($F$2=0," - ",Tabla1[[#This Row],[Base Precio de Lista neto]])</f>
        <v>2339.2307999999998</v>
      </c>
      <c r="D8235" s="5">
        <f>IF($F$2=0," - ",Tabla1[[#This Row],[Base Precio de Lista neto]]*(1-$F$2))</f>
        <v>1637.4615599999997</v>
      </c>
      <c r="E8235" s="5">
        <f>IF($F$2=0," - ",Tabla1[[#This Row],[Base para Mejor precio]]*(1-$F$2))</f>
        <v>1473.7154039999998</v>
      </c>
      <c r="F8235" s="4" t="s">
        <v>6</v>
      </c>
      <c r="G8235" s="16" t="s">
        <v>6131</v>
      </c>
      <c r="H8235" s="5">
        <f>IFERROR(IF($F$3=0,"-",Tabla1[[#This Row],[Precio de Cliente neto]]*(1+$F$3)),"-")</f>
        <v>2456.1923399999996</v>
      </c>
      <c r="I8235" s="5">
        <v>2339.2307999999998</v>
      </c>
      <c r="J8235" s="5">
        <v>2105.3077199999998</v>
      </c>
      <c r="K8235" s="26">
        <v>0.21</v>
      </c>
    </row>
    <row r="8236" spans="1:11">
      <c r="A8236" s="4">
        <v>88977</v>
      </c>
      <c r="B8236" t="s">
        <v>5631</v>
      </c>
      <c r="C8236" s="5">
        <f>IF($F$2=0," - ",Tabla1[[#This Row],[Base Precio de Lista neto]])</f>
        <v>2951.0488</v>
      </c>
      <c r="D8236" s="5">
        <f>IF($F$2=0," - ",Tabla1[[#This Row],[Base Precio de Lista neto]]*(1-$F$2))</f>
        <v>2065.73416</v>
      </c>
      <c r="E8236" s="5">
        <f>IF($F$2=0," - ",Tabla1[[#This Row],[Base para Mejor precio]]*(1-$F$2))</f>
        <v>1859.160744</v>
      </c>
      <c r="F8236" s="4" t="s">
        <v>6</v>
      </c>
      <c r="G8236" s="16" t="s">
        <v>6131</v>
      </c>
      <c r="H8236" s="5">
        <f>IFERROR(IF($F$3=0,"-",Tabla1[[#This Row],[Precio de Cliente neto]]*(1+$F$3)),"-")</f>
        <v>3098.60124</v>
      </c>
      <c r="I8236" s="5">
        <v>2951.0488</v>
      </c>
      <c r="J8236" s="5">
        <v>2655.9439200000002</v>
      </c>
      <c r="K8236" s="26">
        <v>0.21</v>
      </c>
    </row>
    <row r="8237" spans="1:11">
      <c r="A8237" s="4">
        <v>88978</v>
      </c>
      <c r="B8237" t="s">
        <v>5632</v>
      </c>
      <c r="C8237" s="5">
        <f>IF($F$2=0," - ",Tabla1[[#This Row],[Base Precio de Lista neto]])</f>
        <v>2951.0488</v>
      </c>
      <c r="D8237" s="5">
        <f>IF($F$2=0," - ",Tabla1[[#This Row],[Base Precio de Lista neto]]*(1-$F$2))</f>
        <v>2065.73416</v>
      </c>
      <c r="E8237" s="5">
        <f>IF($F$2=0," - ",Tabla1[[#This Row],[Base para Mejor precio]]*(1-$F$2))</f>
        <v>1859.160744</v>
      </c>
      <c r="F8237" s="4" t="s">
        <v>6</v>
      </c>
      <c r="G8237" s="16" t="s">
        <v>6131</v>
      </c>
      <c r="H8237" s="5">
        <f>IFERROR(IF($F$3=0,"-",Tabla1[[#This Row],[Precio de Cliente neto]]*(1+$F$3)),"-")</f>
        <v>3098.60124</v>
      </c>
      <c r="I8237" s="5">
        <v>2951.0488</v>
      </c>
      <c r="J8237" s="5">
        <v>2655.9439200000002</v>
      </c>
      <c r="K8237" s="26">
        <v>0.21</v>
      </c>
    </row>
    <row r="8238" spans="1:11">
      <c r="A8238" s="4">
        <v>88979</v>
      </c>
      <c r="B8238" t="s">
        <v>5633</v>
      </c>
      <c r="C8238" s="5">
        <f>IF($F$2=0," - ",Tabla1[[#This Row],[Base Precio de Lista neto]])</f>
        <v>2951.0488</v>
      </c>
      <c r="D8238" s="5">
        <f>IF($F$2=0," - ",Tabla1[[#This Row],[Base Precio de Lista neto]]*(1-$F$2))</f>
        <v>2065.73416</v>
      </c>
      <c r="E8238" s="5">
        <f>IF($F$2=0," - ",Tabla1[[#This Row],[Base para Mejor precio]]*(1-$F$2))</f>
        <v>1859.160744</v>
      </c>
      <c r="F8238" s="4" t="s">
        <v>6</v>
      </c>
      <c r="G8238" s="16" t="s">
        <v>6131</v>
      </c>
      <c r="H8238" s="5">
        <f>IFERROR(IF($F$3=0,"-",Tabla1[[#This Row],[Precio de Cliente neto]]*(1+$F$3)),"-")</f>
        <v>3098.60124</v>
      </c>
      <c r="I8238" s="5">
        <v>2951.0488</v>
      </c>
      <c r="J8238" s="5">
        <v>2655.9439200000002</v>
      </c>
      <c r="K8238" s="26">
        <v>0.21</v>
      </c>
    </row>
    <row r="8239" spans="1:11">
      <c r="A8239" s="4">
        <v>88980</v>
      </c>
      <c r="B8239" t="s">
        <v>5634</v>
      </c>
      <c r="C8239" s="5">
        <f>IF($F$2=0," - ",Tabla1[[#This Row],[Base Precio de Lista neto]])</f>
        <v>2951.0488</v>
      </c>
      <c r="D8239" s="5">
        <f>IF($F$2=0," - ",Tabla1[[#This Row],[Base Precio de Lista neto]]*(1-$F$2))</f>
        <v>2065.73416</v>
      </c>
      <c r="E8239" s="5">
        <f>IF($F$2=0," - ",Tabla1[[#This Row],[Base para Mejor precio]]*(1-$F$2))</f>
        <v>1859.160744</v>
      </c>
      <c r="F8239" s="4" t="s">
        <v>6</v>
      </c>
      <c r="G8239" s="16" t="s">
        <v>6131</v>
      </c>
      <c r="H8239" s="5">
        <f>IFERROR(IF($F$3=0,"-",Tabla1[[#This Row],[Precio de Cliente neto]]*(1+$F$3)),"-")</f>
        <v>3098.60124</v>
      </c>
      <c r="I8239" s="5">
        <v>2951.0488</v>
      </c>
      <c r="J8239" s="5">
        <v>2655.9439200000002</v>
      </c>
      <c r="K8239" s="26">
        <v>0.21</v>
      </c>
    </row>
    <row r="8240" spans="1:11">
      <c r="A8240" s="4">
        <v>88981</v>
      </c>
      <c r="B8240" t="s">
        <v>5635</v>
      </c>
      <c r="C8240" s="5">
        <f>IF($F$2=0," - ",Tabla1[[#This Row],[Base Precio de Lista neto]])</f>
        <v>6271.4535999999998</v>
      </c>
      <c r="D8240" s="5">
        <f>IF($F$2=0," - ",Tabla1[[#This Row],[Base Precio de Lista neto]]*(1-$F$2))</f>
        <v>4390.0175199999994</v>
      </c>
      <c r="E8240" s="5">
        <f>IF($F$2=0," - ",Tabla1[[#This Row],[Base para Mejor precio]]*(1-$F$2))</f>
        <v>3951.0157679999998</v>
      </c>
      <c r="F8240" s="4" t="s">
        <v>6</v>
      </c>
      <c r="G8240" s="16" t="s">
        <v>6131</v>
      </c>
      <c r="H8240" s="5">
        <f>IFERROR(IF($F$3=0,"-",Tabla1[[#This Row],[Precio de Cliente neto]]*(1+$F$3)),"-")</f>
        <v>6585.0262799999991</v>
      </c>
      <c r="I8240" s="5">
        <v>6271.4535999999998</v>
      </c>
      <c r="J8240" s="5">
        <v>5644.3082400000003</v>
      </c>
      <c r="K8240" s="26">
        <v>0.21</v>
      </c>
    </row>
    <row r="8241" spans="1:11">
      <c r="A8241" s="4">
        <v>88982</v>
      </c>
      <c r="B8241" t="s">
        <v>5636</v>
      </c>
      <c r="C8241" s="5">
        <f>IF($F$2=0," - ",Tabla1[[#This Row],[Base Precio de Lista neto]])</f>
        <v>6271.4535999999998</v>
      </c>
      <c r="D8241" s="5">
        <f>IF($F$2=0," - ",Tabla1[[#This Row],[Base Precio de Lista neto]]*(1-$F$2))</f>
        <v>4390.0175199999994</v>
      </c>
      <c r="E8241" s="5">
        <f>IF($F$2=0," - ",Tabla1[[#This Row],[Base para Mejor precio]]*(1-$F$2))</f>
        <v>3951.0157679999998</v>
      </c>
      <c r="F8241" s="4" t="s">
        <v>6</v>
      </c>
      <c r="G8241" s="16" t="s">
        <v>6131</v>
      </c>
      <c r="H8241" s="5">
        <f>IFERROR(IF($F$3=0,"-",Tabla1[[#This Row],[Precio de Cliente neto]]*(1+$F$3)),"-")</f>
        <v>6585.0262799999991</v>
      </c>
      <c r="I8241" s="5">
        <v>6271.4535999999998</v>
      </c>
      <c r="J8241" s="5">
        <v>5644.3082400000003</v>
      </c>
      <c r="K8241" s="26">
        <v>0.21</v>
      </c>
    </row>
    <row r="8242" spans="1:11">
      <c r="A8242" s="4">
        <v>88983</v>
      </c>
      <c r="B8242" t="s">
        <v>5637</v>
      </c>
      <c r="C8242" s="5">
        <f>IF($F$2=0," - ",Tabla1[[#This Row],[Base Precio de Lista neto]])</f>
        <v>6271.4535999999998</v>
      </c>
      <c r="D8242" s="5">
        <f>IF($F$2=0," - ",Tabla1[[#This Row],[Base Precio de Lista neto]]*(1-$F$2))</f>
        <v>4390.0175199999994</v>
      </c>
      <c r="E8242" s="5">
        <f>IF($F$2=0," - ",Tabla1[[#This Row],[Base para Mejor precio]]*(1-$F$2))</f>
        <v>3951.0157679999998</v>
      </c>
      <c r="F8242" s="4" t="s">
        <v>6</v>
      </c>
      <c r="G8242" s="16" t="s">
        <v>6131</v>
      </c>
      <c r="H8242" s="5">
        <f>IFERROR(IF($F$3=0,"-",Tabla1[[#This Row],[Precio de Cliente neto]]*(1+$F$3)),"-")</f>
        <v>6585.0262799999991</v>
      </c>
      <c r="I8242" s="5">
        <v>6271.4535999999998</v>
      </c>
      <c r="J8242" s="5">
        <v>5644.3082400000003</v>
      </c>
      <c r="K8242" s="26">
        <v>0.21</v>
      </c>
    </row>
    <row r="8243" spans="1:11">
      <c r="A8243" s="4">
        <v>88984</v>
      </c>
      <c r="B8243" t="s">
        <v>5638</v>
      </c>
      <c r="C8243" s="5">
        <f>IF($F$2=0," - ",Tabla1[[#This Row],[Base Precio de Lista neto]])</f>
        <v>6271.4535999999998</v>
      </c>
      <c r="D8243" s="5">
        <f>IF($F$2=0," - ",Tabla1[[#This Row],[Base Precio de Lista neto]]*(1-$F$2))</f>
        <v>4390.0175199999994</v>
      </c>
      <c r="E8243" s="5">
        <f>IF($F$2=0," - ",Tabla1[[#This Row],[Base para Mejor precio]]*(1-$F$2))</f>
        <v>3951.0157679999998</v>
      </c>
      <c r="F8243" s="4" t="s">
        <v>6</v>
      </c>
      <c r="G8243" s="16" t="s">
        <v>6131</v>
      </c>
      <c r="H8243" s="5">
        <f>IFERROR(IF($F$3=0,"-",Tabla1[[#This Row],[Precio de Cliente neto]]*(1+$F$3)),"-")</f>
        <v>6585.0262799999991</v>
      </c>
      <c r="I8243" s="5">
        <v>6271.4535999999998</v>
      </c>
      <c r="J8243" s="5">
        <v>5644.3082400000003</v>
      </c>
      <c r="K8243" s="26">
        <v>0.21</v>
      </c>
    </row>
    <row r="8244" spans="1:11">
      <c r="A8244" s="4">
        <v>88985</v>
      </c>
      <c r="B8244" t="s">
        <v>5639</v>
      </c>
      <c r="C8244" s="5">
        <f>IF($F$2=0," - ",Tabla1[[#This Row],[Base Precio de Lista neto]])</f>
        <v>6271.4535999999998</v>
      </c>
      <c r="D8244" s="5">
        <f>IF($F$2=0," - ",Tabla1[[#This Row],[Base Precio de Lista neto]]*(1-$F$2))</f>
        <v>4390.0175199999994</v>
      </c>
      <c r="E8244" s="5">
        <f>IF($F$2=0," - ",Tabla1[[#This Row],[Base para Mejor precio]]*(1-$F$2))</f>
        <v>3951.0157679999998</v>
      </c>
      <c r="F8244" s="4" t="s">
        <v>6</v>
      </c>
      <c r="G8244" s="16" t="s">
        <v>6131</v>
      </c>
      <c r="H8244" s="5">
        <f>IFERROR(IF($F$3=0,"-",Tabla1[[#This Row],[Precio de Cliente neto]]*(1+$F$3)),"-")</f>
        <v>6585.0262799999991</v>
      </c>
      <c r="I8244" s="5">
        <v>6271.4535999999998</v>
      </c>
      <c r="J8244" s="5">
        <v>5644.3082400000003</v>
      </c>
      <c r="K8244" s="26">
        <v>0.21</v>
      </c>
    </row>
    <row r="8245" spans="1:11">
      <c r="A8245" s="4">
        <v>88986</v>
      </c>
      <c r="B8245" t="s">
        <v>5640</v>
      </c>
      <c r="C8245" s="5">
        <f>IF($F$2=0," - ",Tabla1[[#This Row],[Base Precio de Lista neto]])</f>
        <v>1040.9663</v>
      </c>
      <c r="D8245" s="5">
        <f>IF($F$2=0," - ",Tabla1[[#This Row],[Base Precio de Lista neto]]*(1-$F$2))</f>
        <v>728.67641000000003</v>
      </c>
      <c r="E8245" s="5">
        <f>IF($F$2=0," - ",Tabla1[[#This Row],[Base para Mejor precio]]*(1-$F$2))</f>
        <v>655.80876899999998</v>
      </c>
      <c r="F8245" s="4" t="s">
        <v>6</v>
      </c>
      <c r="G8245" s="16" t="s">
        <v>6131</v>
      </c>
      <c r="H8245" s="5">
        <f>IFERROR(IF($F$3=0,"-",Tabla1[[#This Row],[Precio de Cliente neto]]*(1+$F$3)),"-")</f>
        <v>1093.014615</v>
      </c>
      <c r="I8245" s="5">
        <v>1040.9663</v>
      </c>
      <c r="J8245" s="5">
        <v>936.86967000000004</v>
      </c>
      <c r="K8245" s="26">
        <v>0.21</v>
      </c>
    </row>
    <row r="8246" spans="1:11">
      <c r="A8246" s="4">
        <v>88987</v>
      </c>
      <c r="B8246" t="s">
        <v>5641</v>
      </c>
      <c r="C8246" s="5">
        <f>IF($F$2=0," - ",Tabla1[[#This Row],[Base Precio de Lista neto]])</f>
        <v>1015.0739</v>
      </c>
      <c r="D8246" s="5">
        <f>IF($F$2=0," - ",Tabla1[[#This Row],[Base Precio de Lista neto]]*(1-$F$2))</f>
        <v>710.55172999999991</v>
      </c>
      <c r="E8246" s="5">
        <f>IF($F$2=0," - ",Tabla1[[#This Row],[Base para Mejor precio]]*(1-$F$2))</f>
        <v>639.49655699999994</v>
      </c>
      <c r="F8246" s="4" t="s">
        <v>6</v>
      </c>
      <c r="G8246" s="16" t="s">
        <v>6131</v>
      </c>
      <c r="H8246" s="5">
        <f>IFERROR(IF($F$3=0,"-",Tabla1[[#This Row],[Precio de Cliente neto]]*(1+$F$3)),"-")</f>
        <v>1065.8275949999997</v>
      </c>
      <c r="I8246" s="5">
        <v>1015.0739</v>
      </c>
      <c r="J8246" s="5">
        <v>913.56650999999999</v>
      </c>
      <c r="K8246" s="26">
        <v>0.21</v>
      </c>
    </row>
    <row r="8247" spans="1:11">
      <c r="A8247" s="4">
        <v>88988</v>
      </c>
      <c r="B8247" t="s">
        <v>5642</v>
      </c>
      <c r="C8247" s="5">
        <f>IF($F$2=0," - ",Tabla1[[#This Row],[Base Precio de Lista neto]])</f>
        <v>985.41110000000003</v>
      </c>
      <c r="D8247" s="5">
        <f>IF($F$2=0," - ",Tabla1[[#This Row],[Base Precio de Lista neto]]*(1-$F$2))</f>
        <v>689.78777000000002</v>
      </c>
      <c r="E8247" s="5">
        <f>IF($F$2=0," - ",Tabla1[[#This Row],[Base para Mejor precio]]*(1-$F$2))</f>
        <v>620.80899299999999</v>
      </c>
      <c r="F8247" s="4" t="s">
        <v>6</v>
      </c>
      <c r="G8247" s="16" t="s">
        <v>6131</v>
      </c>
      <c r="H8247" s="5">
        <f>IFERROR(IF($F$3=0,"-",Tabla1[[#This Row],[Precio de Cliente neto]]*(1+$F$3)),"-")</f>
        <v>1034.6816550000001</v>
      </c>
      <c r="I8247" s="5">
        <v>985.41110000000003</v>
      </c>
      <c r="J8247" s="5">
        <v>886.86999000000003</v>
      </c>
      <c r="K8247" s="26">
        <v>0.21</v>
      </c>
    </row>
    <row r="8248" spans="1:11">
      <c r="A8248" s="4">
        <v>88989</v>
      </c>
      <c r="B8248" t="s">
        <v>5643</v>
      </c>
      <c r="C8248" s="5">
        <f>IF($F$2=0," - ",Tabla1[[#This Row],[Base Precio de Lista neto]])</f>
        <v>1334.9885999999999</v>
      </c>
      <c r="D8248" s="5">
        <f>IF($F$2=0," - ",Tabla1[[#This Row],[Base Precio de Lista neto]]*(1-$F$2))</f>
        <v>934.49201999999991</v>
      </c>
      <c r="E8248" s="5">
        <f>IF($F$2=0," - ",Tabla1[[#This Row],[Base para Mejor precio]]*(1-$F$2))</f>
        <v>841.0428179999999</v>
      </c>
      <c r="F8248" s="4" t="s">
        <v>6</v>
      </c>
      <c r="G8248" s="16" t="s">
        <v>6131</v>
      </c>
      <c r="H8248" s="5">
        <f>IFERROR(IF($F$3=0,"-",Tabla1[[#This Row],[Precio de Cliente neto]]*(1+$F$3)),"-")</f>
        <v>1401.73803</v>
      </c>
      <c r="I8248" s="5">
        <v>1334.9885999999999</v>
      </c>
      <c r="J8248" s="5">
        <v>1201.48974</v>
      </c>
      <c r="K8248" s="26">
        <v>0.21</v>
      </c>
    </row>
    <row r="8249" spans="1:11">
      <c r="A8249" s="4">
        <v>88990</v>
      </c>
      <c r="B8249" t="s">
        <v>5644</v>
      </c>
      <c r="C8249" s="5">
        <f>IF($F$2=0," - ",Tabla1[[#This Row],[Base Precio de Lista neto]])</f>
        <v>1280.8465000000001</v>
      </c>
      <c r="D8249" s="5">
        <f>IF($F$2=0," - ",Tabla1[[#This Row],[Base Precio de Lista neto]]*(1-$F$2))</f>
        <v>896.59254999999996</v>
      </c>
      <c r="E8249" s="5">
        <f>IF($F$2=0," - ",Tabla1[[#This Row],[Base para Mejor precio]]*(1-$F$2))</f>
        <v>806.93329500000004</v>
      </c>
      <c r="F8249" s="4" t="s">
        <v>6</v>
      </c>
      <c r="G8249" s="16" t="s">
        <v>6131</v>
      </c>
      <c r="H8249" s="5">
        <f>IFERROR(IF($F$3=0,"-",Tabla1[[#This Row],[Precio de Cliente neto]]*(1+$F$3)),"-")</f>
        <v>1344.888825</v>
      </c>
      <c r="I8249" s="5">
        <v>1280.8465000000001</v>
      </c>
      <c r="J8249" s="5">
        <v>1152.7618500000001</v>
      </c>
      <c r="K8249" s="26">
        <v>0.21</v>
      </c>
    </row>
    <row r="8250" spans="1:11">
      <c r="A8250" s="4">
        <v>88991</v>
      </c>
      <c r="B8250" t="s">
        <v>5645</v>
      </c>
      <c r="C8250" s="5">
        <f>IF($F$2=0," - ",Tabla1[[#This Row],[Base Precio de Lista neto]])</f>
        <v>1201.2756999999999</v>
      </c>
      <c r="D8250" s="5">
        <f>IF($F$2=0," - ",Tabla1[[#This Row],[Base Precio de Lista neto]]*(1-$F$2))</f>
        <v>840.89298999999994</v>
      </c>
      <c r="E8250" s="5">
        <f>IF($F$2=0," - ",Tabla1[[#This Row],[Base para Mejor precio]]*(1-$F$2))</f>
        <v>756.80369099999996</v>
      </c>
      <c r="F8250" s="4" t="s">
        <v>6</v>
      </c>
      <c r="G8250" s="16" t="s">
        <v>6131</v>
      </c>
      <c r="H8250" s="5">
        <f>IFERROR(IF($F$3=0,"-",Tabla1[[#This Row],[Precio de Cliente neto]]*(1+$F$3)),"-")</f>
        <v>1261.339485</v>
      </c>
      <c r="I8250" s="5">
        <v>1201.2756999999999</v>
      </c>
      <c r="J8250" s="5">
        <v>1081.14813</v>
      </c>
      <c r="K8250" s="26">
        <v>0.21</v>
      </c>
    </row>
    <row r="8251" spans="1:11">
      <c r="A8251" s="4">
        <v>88992</v>
      </c>
      <c r="B8251" t="s">
        <v>5646</v>
      </c>
      <c r="C8251" s="5">
        <f>IF($F$2=0," - ",Tabla1[[#This Row],[Base Precio de Lista neto]])</f>
        <v>1157.7274</v>
      </c>
      <c r="D8251" s="5">
        <f>IF($F$2=0," - ",Tabla1[[#This Row],[Base Precio de Lista neto]]*(1-$F$2))</f>
        <v>810.40917999999999</v>
      </c>
      <c r="E8251" s="5">
        <f>IF($F$2=0," - ",Tabla1[[#This Row],[Base para Mejor precio]]*(1-$F$2))</f>
        <v>729.36826200000007</v>
      </c>
      <c r="F8251" s="4" t="s">
        <v>6</v>
      </c>
      <c r="G8251" s="16" t="s">
        <v>6131</v>
      </c>
      <c r="H8251" s="5">
        <f>IFERROR(IF($F$3=0,"-",Tabla1[[#This Row],[Precio de Cliente neto]]*(1+$F$3)),"-")</f>
        <v>1215.6137699999999</v>
      </c>
      <c r="I8251" s="5">
        <v>1157.7274</v>
      </c>
      <c r="J8251" s="5">
        <v>1041.9546600000001</v>
      </c>
      <c r="K8251" s="26">
        <v>0.21</v>
      </c>
    </row>
    <row r="8252" spans="1:11">
      <c r="A8252" s="4">
        <v>88993</v>
      </c>
      <c r="B8252" t="s">
        <v>5647</v>
      </c>
      <c r="C8252" s="5">
        <f>IF($F$2=0," - ",Tabla1[[#This Row],[Base Precio de Lista neto]])</f>
        <v>1869.3577</v>
      </c>
      <c r="D8252" s="5">
        <f>IF($F$2=0," - ",Tabla1[[#This Row],[Base Precio de Lista neto]]*(1-$F$2))</f>
        <v>1308.5503899999999</v>
      </c>
      <c r="E8252" s="5">
        <f>IF($F$2=0," - ",Tabla1[[#This Row],[Base para Mejor precio]]*(1-$F$2))</f>
        <v>1177.6953509999998</v>
      </c>
      <c r="F8252" s="4" t="s">
        <v>6</v>
      </c>
      <c r="G8252" s="16" t="s">
        <v>6131</v>
      </c>
      <c r="H8252" s="5">
        <f>IFERROR(IF($F$3=0,"-",Tabla1[[#This Row],[Precio de Cliente neto]]*(1+$F$3)),"-")</f>
        <v>1962.8255849999998</v>
      </c>
      <c r="I8252" s="5">
        <v>1869.3577</v>
      </c>
      <c r="J8252" s="5">
        <v>1682.42193</v>
      </c>
      <c r="K8252" s="26">
        <v>0.21</v>
      </c>
    </row>
    <row r="8253" spans="1:11">
      <c r="A8253" s="4">
        <v>88994</v>
      </c>
      <c r="B8253" t="s">
        <v>5648</v>
      </c>
      <c r="C8253" s="5">
        <f>IF($F$2=0," - ",Tabla1[[#This Row],[Base Precio de Lista neto]])</f>
        <v>1869.3577</v>
      </c>
      <c r="D8253" s="5">
        <f>IF($F$2=0," - ",Tabla1[[#This Row],[Base Precio de Lista neto]]*(1-$F$2))</f>
        <v>1308.5503899999999</v>
      </c>
      <c r="E8253" s="5">
        <f>IF($F$2=0," - ",Tabla1[[#This Row],[Base para Mejor precio]]*(1-$F$2))</f>
        <v>1177.6953509999998</v>
      </c>
      <c r="F8253" s="4" t="s">
        <v>6</v>
      </c>
      <c r="G8253" s="16" t="s">
        <v>6131</v>
      </c>
      <c r="H8253" s="5">
        <f>IFERROR(IF($F$3=0,"-",Tabla1[[#This Row],[Precio de Cliente neto]]*(1+$F$3)),"-")</f>
        <v>1962.8255849999998</v>
      </c>
      <c r="I8253" s="5">
        <v>1869.3577</v>
      </c>
      <c r="J8253" s="5">
        <v>1682.42193</v>
      </c>
      <c r="K8253" s="26">
        <v>0.21</v>
      </c>
    </row>
    <row r="8254" spans="1:11">
      <c r="A8254" s="4">
        <v>88995</v>
      </c>
      <c r="B8254" t="s">
        <v>5649</v>
      </c>
      <c r="C8254" s="5">
        <f>IF($F$2=0," - ",Tabla1[[#This Row],[Base Precio de Lista neto]])</f>
        <v>2135.1323000000002</v>
      </c>
      <c r="D8254" s="5">
        <f>IF($F$2=0," - ",Tabla1[[#This Row],[Base Precio de Lista neto]]*(1-$F$2))</f>
        <v>1494.5926100000001</v>
      </c>
      <c r="E8254" s="5">
        <f>IF($F$2=0," - ",Tabla1[[#This Row],[Base para Mejor precio]]*(1-$F$2))</f>
        <v>1345.133349</v>
      </c>
      <c r="F8254" s="4" t="s">
        <v>6</v>
      </c>
      <c r="G8254" s="16" t="s">
        <v>6131</v>
      </c>
      <c r="H8254" s="5">
        <f>IFERROR(IF($F$3=0,"-",Tabla1[[#This Row],[Precio de Cliente neto]]*(1+$F$3)),"-")</f>
        <v>2241.8889150000005</v>
      </c>
      <c r="I8254" s="5">
        <v>2135.1323000000002</v>
      </c>
      <c r="J8254" s="5">
        <v>1921.61907</v>
      </c>
      <c r="K8254" s="26">
        <v>0.21</v>
      </c>
    </row>
    <row r="8255" spans="1:11">
      <c r="A8255" s="4">
        <v>88996</v>
      </c>
      <c r="B8255" t="s">
        <v>5650</v>
      </c>
      <c r="C8255" s="5">
        <f>IF($F$2=0," - ",Tabla1[[#This Row],[Base Precio de Lista neto]])</f>
        <v>1869.3577</v>
      </c>
      <c r="D8255" s="5">
        <f>IF($F$2=0," - ",Tabla1[[#This Row],[Base Precio de Lista neto]]*(1-$F$2))</f>
        <v>1308.5503899999999</v>
      </c>
      <c r="E8255" s="5">
        <f>IF($F$2=0," - ",Tabla1[[#This Row],[Base para Mejor precio]]*(1-$F$2))</f>
        <v>1177.6953509999998</v>
      </c>
      <c r="F8255" s="4" t="s">
        <v>6</v>
      </c>
      <c r="G8255" s="16" t="s">
        <v>6131</v>
      </c>
      <c r="H8255" s="5">
        <f>IFERROR(IF($F$3=0,"-",Tabla1[[#This Row],[Precio de Cliente neto]]*(1+$F$3)),"-")</f>
        <v>1962.8255849999998</v>
      </c>
      <c r="I8255" s="5">
        <v>1869.3577</v>
      </c>
      <c r="J8255" s="5">
        <v>1682.42193</v>
      </c>
      <c r="K8255" s="26">
        <v>0.21</v>
      </c>
    </row>
    <row r="8256" spans="1:11">
      <c r="A8256" s="4">
        <v>88997</v>
      </c>
      <c r="B8256" t="s">
        <v>5651</v>
      </c>
      <c r="C8256" s="5">
        <f>IF($F$2=0," - ",Tabla1[[#This Row],[Base Precio de Lista neto]])</f>
        <v>1869.3577</v>
      </c>
      <c r="D8256" s="5">
        <f>IF($F$2=0," - ",Tabla1[[#This Row],[Base Precio de Lista neto]]*(1-$F$2))</f>
        <v>1308.5503899999999</v>
      </c>
      <c r="E8256" s="5">
        <f>IF($F$2=0," - ",Tabla1[[#This Row],[Base para Mejor precio]]*(1-$F$2))</f>
        <v>1177.6953509999998</v>
      </c>
      <c r="F8256" s="4" t="s">
        <v>6</v>
      </c>
      <c r="G8256" s="16" t="s">
        <v>6131</v>
      </c>
      <c r="H8256" s="5">
        <f>IFERROR(IF($F$3=0,"-",Tabla1[[#This Row],[Precio de Cliente neto]]*(1+$F$3)),"-")</f>
        <v>1962.8255849999998</v>
      </c>
      <c r="I8256" s="5">
        <v>1869.3577</v>
      </c>
      <c r="J8256" s="5">
        <v>1682.42193</v>
      </c>
      <c r="K8256" s="26">
        <v>0.21</v>
      </c>
    </row>
    <row r="8257" spans="1:11">
      <c r="A8257" s="4">
        <v>88998</v>
      </c>
      <c r="B8257" t="s">
        <v>5652</v>
      </c>
      <c r="C8257" s="5">
        <f>IF($F$2=0," - ",Tabla1[[#This Row],[Base Precio de Lista neto]])</f>
        <v>1462.8122000000001</v>
      </c>
      <c r="D8257" s="5">
        <f>IF($F$2=0," - ",Tabla1[[#This Row],[Base Precio de Lista neto]]*(1-$F$2))</f>
        <v>1023.96854</v>
      </c>
      <c r="E8257" s="5">
        <f>IF($F$2=0," - ",Tabla1[[#This Row],[Base para Mejor precio]]*(1-$F$2))</f>
        <v>921.57168599999989</v>
      </c>
      <c r="F8257" s="4" t="s">
        <v>6</v>
      </c>
      <c r="G8257" s="16" t="s">
        <v>6131</v>
      </c>
      <c r="H8257" s="5">
        <f>IFERROR(IF($F$3=0,"-",Tabla1[[#This Row],[Precio de Cliente neto]]*(1+$F$3)),"-")</f>
        <v>1535.95281</v>
      </c>
      <c r="I8257" s="5">
        <v>1462.8122000000001</v>
      </c>
      <c r="J8257" s="5">
        <v>1316.53098</v>
      </c>
      <c r="K8257" s="26">
        <v>0.21</v>
      </c>
    </row>
    <row r="8258" spans="1:11">
      <c r="A8258" s="4">
        <v>88999</v>
      </c>
      <c r="B8258" t="s">
        <v>5653</v>
      </c>
      <c r="C8258" s="5">
        <f>IF($F$2=0," - ",Tabla1[[#This Row],[Base Precio de Lista neto]])</f>
        <v>1462.8122000000001</v>
      </c>
      <c r="D8258" s="5">
        <f>IF($F$2=0," - ",Tabla1[[#This Row],[Base Precio de Lista neto]]*(1-$F$2))</f>
        <v>1023.96854</v>
      </c>
      <c r="E8258" s="5">
        <f>IF($F$2=0," - ",Tabla1[[#This Row],[Base para Mejor precio]]*(1-$F$2))</f>
        <v>921.57168599999989</v>
      </c>
      <c r="F8258" s="4" t="s">
        <v>6</v>
      </c>
      <c r="G8258" s="16" t="s">
        <v>6131</v>
      </c>
      <c r="H8258" s="5">
        <f>IFERROR(IF($F$3=0,"-",Tabla1[[#This Row],[Precio de Cliente neto]]*(1+$F$3)),"-")</f>
        <v>1535.95281</v>
      </c>
      <c r="I8258" s="5">
        <v>1462.8122000000001</v>
      </c>
      <c r="J8258" s="5">
        <v>1316.53098</v>
      </c>
      <c r="K8258" s="26">
        <v>0.21</v>
      </c>
    </row>
    <row r="8259" spans="1:11">
      <c r="A8259" s="4">
        <v>89000</v>
      </c>
      <c r="B8259" t="s">
        <v>5654</v>
      </c>
      <c r="C8259" s="5">
        <f>IF($F$2=0," - ",Tabla1[[#This Row],[Base Precio de Lista neto]])</f>
        <v>1462.8122000000001</v>
      </c>
      <c r="D8259" s="5">
        <f>IF($F$2=0," - ",Tabla1[[#This Row],[Base Precio de Lista neto]]*(1-$F$2))</f>
        <v>1023.96854</v>
      </c>
      <c r="E8259" s="5">
        <f>IF($F$2=0," - ",Tabla1[[#This Row],[Base para Mejor precio]]*(1-$F$2))</f>
        <v>921.57168599999989</v>
      </c>
      <c r="F8259" s="4" t="s">
        <v>6</v>
      </c>
      <c r="G8259" s="16" t="s">
        <v>6131</v>
      </c>
      <c r="H8259" s="5">
        <f>IFERROR(IF($F$3=0,"-",Tabla1[[#This Row],[Precio de Cliente neto]]*(1+$F$3)),"-")</f>
        <v>1535.95281</v>
      </c>
      <c r="I8259" s="5">
        <v>1462.8122000000001</v>
      </c>
      <c r="J8259" s="5">
        <v>1316.53098</v>
      </c>
      <c r="K8259" s="26">
        <v>0.21</v>
      </c>
    </row>
    <row r="8260" spans="1:11">
      <c r="A8260" s="4">
        <v>89001</v>
      </c>
      <c r="B8260" t="s">
        <v>5655</v>
      </c>
      <c r="C8260" s="5">
        <f>IF($F$2=0," - ",Tabla1[[#This Row],[Base Precio de Lista neto]])</f>
        <v>1822.2809</v>
      </c>
      <c r="D8260" s="5">
        <f>IF($F$2=0," - ",Tabla1[[#This Row],[Base Precio de Lista neto]]*(1-$F$2))</f>
        <v>1275.59663</v>
      </c>
      <c r="E8260" s="5">
        <f>IF($F$2=0," - ",Tabla1[[#This Row],[Base para Mejor precio]]*(1-$F$2))</f>
        <v>1148.0369669999998</v>
      </c>
      <c r="F8260" s="4" t="s">
        <v>6</v>
      </c>
      <c r="G8260" s="16" t="s">
        <v>6131</v>
      </c>
      <c r="H8260" s="5">
        <f>IFERROR(IF($F$3=0,"-",Tabla1[[#This Row],[Precio de Cliente neto]]*(1+$F$3)),"-")</f>
        <v>1913.394945</v>
      </c>
      <c r="I8260" s="5">
        <v>1822.2809</v>
      </c>
      <c r="J8260" s="5">
        <v>1640.0528099999999</v>
      </c>
      <c r="K8260" s="26">
        <v>0.21</v>
      </c>
    </row>
    <row r="8261" spans="1:11">
      <c r="A8261" s="4">
        <v>89002</v>
      </c>
      <c r="B8261" t="s">
        <v>5656</v>
      </c>
      <c r="C8261" s="5">
        <f>IF($F$2=0," - ",Tabla1[[#This Row],[Base Precio de Lista neto]])</f>
        <v>1822.2809</v>
      </c>
      <c r="D8261" s="5">
        <f>IF($F$2=0," - ",Tabla1[[#This Row],[Base Precio de Lista neto]]*(1-$F$2))</f>
        <v>1275.59663</v>
      </c>
      <c r="E8261" s="5">
        <f>IF($F$2=0," - ",Tabla1[[#This Row],[Base para Mejor precio]]*(1-$F$2))</f>
        <v>1148.0369669999998</v>
      </c>
      <c r="F8261" s="4" t="s">
        <v>6</v>
      </c>
      <c r="G8261" s="16" t="s">
        <v>6131</v>
      </c>
      <c r="H8261" s="5">
        <f>IFERROR(IF($F$3=0,"-",Tabla1[[#This Row],[Precio de Cliente neto]]*(1+$F$3)),"-")</f>
        <v>1913.394945</v>
      </c>
      <c r="I8261" s="5">
        <v>1822.2809</v>
      </c>
      <c r="J8261" s="5">
        <v>1640.0528099999999</v>
      </c>
      <c r="K8261" s="26">
        <v>0.21</v>
      </c>
    </row>
    <row r="8262" spans="1:11">
      <c r="A8262" s="4">
        <v>89003</v>
      </c>
      <c r="B8262" t="s">
        <v>5657</v>
      </c>
      <c r="C8262" s="5">
        <f>IF($F$2=0," - ",Tabla1[[#This Row],[Base Precio de Lista neto]])</f>
        <v>1822.2809</v>
      </c>
      <c r="D8262" s="5">
        <f>IF($F$2=0," - ",Tabla1[[#This Row],[Base Precio de Lista neto]]*(1-$F$2))</f>
        <v>1275.59663</v>
      </c>
      <c r="E8262" s="5">
        <f>IF($F$2=0," - ",Tabla1[[#This Row],[Base para Mejor precio]]*(1-$F$2))</f>
        <v>1148.0369669999998</v>
      </c>
      <c r="F8262" s="4" t="s">
        <v>6</v>
      </c>
      <c r="G8262" s="16" t="s">
        <v>6131</v>
      </c>
      <c r="H8262" s="5">
        <f>IFERROR(IF($F$3=0,"-",Tabla1[[#This Row],[Precio de Cliente neto]]*(1+$F$3)),"-")</f>
        <v>1913.394945</v>
      </c>
      <c r="I8262" s="5">
        <v>1822.2809</v>
      </c>
      <c r="J8262" s="5">
        <v>1640.0528099999999</v>
      </c>
      <c r="K8262" s="26">
        <v>0.21</v>
      </c>
    </row>
    <row r="8263" spans="1:11">
      <c r="A8263" s="4">
        <v>89004</v>
      </c>
      <c r="B8263" t="s">
        <v>5658</v>
      </c>
      <c r="C8263" s="5">
        <f>IF($F$2=0," - ",Tabla1[[#This Row],[Base Precio de Lista neto]])</f>
        <v>1822.2809</v>
      </c>
      <c r="D8263" s="5">
        <f>IF($F$2=0," - ",Tabla1[[#This Row],[Base Precio de Lista neto]]*(1-$F$2))</f>
        <v>1275.59663</v>
      </c>
      <c r="E8263" s="5">
        <f>IF($F$2=0," - ",Tabla1[[#This Row],[Base para Mejor precio]]*(1-$F$2))</f>
        <v>1148.0369669999998</v>
      </c>
      <c r="F8263" s="4" t="s">
        <v>6</v>
      </c>
      <c r="G8263" s="16" t="s">
        <v>6131</v>
      </c>
      <c r="H8263" s="5">
        <f>IFERROR(IF($F$3=0,"-",Tabla1[[#This Row],[Precio de Cliente neto]]*(1+$F$3)),"-")</f>
        <v>1913.394945</v>
      </c>
      <c r="I8263" s="5">
        <v>1822.2809</v>
      </c>
      <c r="J8263" s="5">
        <v>1640.0528099999999</v>
      </c>
      <c r="K8263" s="26">
        <v>0.21</v>
      </c>
    </row>
    <row r="8264" spans="1:11">
      <c r="A8264" s="4">
        <v>89005</v>
      </c>
      <c r="B8264" t="s">
        <v>5659</v>
      </c>
      <c r="C8264" s="5">
        <f>IF($F$2=0," - ",Tabla1[[#This Row],[Base Precio de Lista neto]])</f>
        <v>2886.7882</v>
      </c>
      <c r="D8264" s="5">
        <f>IF($F$2=0," - ",Tabla1[[#This Row],[Base Precio de Lista neto]]*(1-$F$2))</f>
        <v>2020.7517399999999</v>
      </c>
      <c r="E8264" s="5">
        <f>IF($F$2=0," - ",Tabla1[[#This Row],[Base para Mejor precio]]*(1-$F$2))</f>
        <v>1818.6765659999999</v>
      </c>
      <c r="F8264" s="4" t="s">
        <v>6</v>
      </c>
      <c r="G8264" s="16" t="s">
        <v>6131</v>
      </c>
      <c r="H8264" s="5">
        <f>IFERROR(IF($F$3=0,"-",Tabla1[[#This Row],[Precio de Cliente neto]]*(1+$F$3)),"-")</f>
        <v>3031.12761</v>
      </c>
      <c r="I8264" s="5">
        <v>2886.7882</v>
      </c>
      <c r="J8264" s="5">
        <v>2598.1093799999999</v>
      </c>
      <c r="K8264" s="26">
        <v>0.21</v>
      </c>
    </row>
    <row r="8265" spans="1:11">
      <c r="A8265" s="4">
        <v>89006</v>
      </c>
      <c r="B8265" t="s">
        <v>5660</v>
      </c>
      <c r="C8265" s="5">
        <f>IF($F$2=0," - ",Tabla1[[#This Row],[Base Precio de Lista neto]])</f>
        <v>2886.7882</v>
      </c>
      <c r="D8265" s="5">
        <f>IF($F$2=0," - ",Tabla1[[#This Row],[Base Precio de Lista neto]]*(1-$F$2))</f>
        <v>2020.7517399999999</v>
      </c>
      <c r="E8265" s="5">
        <f>IF($F$2=0," - ",Tabla1[[#This Row],[Base para Mejor precio]]*(1-$F$2))</f>
        <v>1818.6765659999999</v>
      </c>
      <c r="F8265" s="4" t="s">
        <v>6</v>
      </c>
      <c r="G8265" s="16" t="s">
        <v>6131</v>
      </c>
      <c r="H8265" s="5">
        <f>IFERROR(IF($F$3=0,"-",Tabla1[[#This Row],[Precio de Cliente neto]]*(1+$F$3)),"-")</f>
        <v>3031.12761</v>
      </c>
      <c r="I8265" s="5">
        <v>2886.7882</v>
      </c>
      <c r="J8265" s="5">
        <v>2598.1093799999999</v>
      </c>
      <c r="K8265" s="26">
        <v>0.21</v>
      </c>
    </row>
    <row r="8266" spans="1:11">
      <c r="A8266" s="4">
        <v>89007</v>
      </c>
      <c r="B8266" t="s">
        <v>5661</v>
      </c>
      <c r="C8266" s="5">
        <f>IF($F$2=0," - ",Tabla1[[#This Row],[Base Precio de Lista neto]])</f>
        <v>2886.7882</v>
      </c>
      <c r="D8266" s="5">
        <f>IF($F$2=0," - ",Tabla1[[#This Row],[Base Precio de Lista neto]]*(1-$F$2))</f>
        <v>2020.7517399999999</v>
      </c>
      <c r="E8266" s="5">
        <f>IF($F$2=0," - ",Tabla1[[#This Row],[Base para Mejor precio]]*(1-$F$2))</f>
        <v>1818.6765659999999</v>
      </c>
      <c r="F8266" s="4" t="s">
        <v>6</v>
      </c>
      <c r="G8266" s="16" t="s">
        <v>6131</v>
      </c>
      <c r="H8266" s="5">
        <f>IFERROR(IF($F$3=0,"-",Tabla1[[#This Row],[Precio de Cliente neto]]*(1+$F$3)),"-")</f>
        <v>3031.12761</v>
      </c>
      <c r="I8266" s="5">
        <v>2886.7882</v>
      </c>
      <c r="J8266" s="5">
        <v>2598.1093799999999</v>
      </c>
      <c r="K8266" s="26">
        <v>0.21</v>
      </c>
    </row>
    <row r="8267" spans="1:11">
      <c r="A8267" s="4">
        <v>89008</v>
      </c>
      <c r="B8267" t="s">
        <v>5662</v>
      </c>
      <c r="C8267" s="5">
        <f>IF($F$2=0," - ",Tabla1[[#This Row],[Base Precio de Lista neto]])</f>
        <v>2886.7882</v>
      </c>
      <c r="D8267" s="5">
        <f>IF($F$2=0," - ",Tabla1[[#This Row],[Base Precio de Lista neto]]*(1-$F$2))</f>
        <v>2020.7517399999999</v>
      </c>
      <c r="E8267" s="5">
        <f>IF($F$2=0," - ",Tabla1[[#This Row],[Base para Mejor precio]]*(1-$F$2))</f>
        <v>1818.6765659999999</v>
      </c>
      <c r="F8267" s="4" t="s">
        <v>6</v>
      </c>
      <c r="G8267" s="16" t="s">
        <v>6131</v>
      </c>
      <c r="H8267" s="5">
        <f>IFERROR(IF($F$3=0,"-",Tabla1[[#This Row],[Precio de Cliente neto]]*(1+$F$3)),"-")</f>
        <v>3031.12761</v>
      </c>
      <c r="I8267" s="5">
        <v>2886.7882</v>
      </c>
      <c r="J8267" s="5">
        <v>2598.1093799999999</v>
      </c>
      <c r="K8267" s="26">
        <v>0.21</v>
      </c>
    </row>
    <row r="8268" spans="1:11">
      <c r="A8268" s="4">
        <v>89009</v>
      </c>
      <c r="B8268" t="s">
        <v>5663</v>
      </c>
      <c r="C8268" s="5">
        <f>IF($F$2=0," - ",Tabla1[[#This Row],[Base Precio de Lista neto]])</f>
        <v>2886.7882</v>
      </c>
      <c r="D8268" s="5">
        <f>IF($F$2=0," - ",Tabla1[[#This Row],[Base Precio de Lista neto]]*(1-$F$2))</f>
        <v>2020.7517399999999</v>
      </c>
      <c r="E8268" s="5">
        <f>IF($F$2=0," - ",Tabla1[[#This Row],[Base para Mejor precio]]*(1-$F$2))</f>
        <v>1818.6765659999999</v>
      </c>
      <c r="F8268" s="4" t="s">
        <v>6</v>
      </c>
      <c r="G8268" s="16" t="s">
        <v>6131</v>
      </c>
      <c r="H8268" s="5">
        <f>IFERROR(IF($F$3=0,"-",Tabla1[[#This Row],[Precio de Cliente neto]]*(1+$F$3)),"-")</f>
        <v>3031.12761</v>
      </c>
      <c r="I8268" s="5">
        <v>2886.7882</v>
      </c>
      <c r="J8268" s="5">
        <v>2598.1093799999999</v>
      </c>
      <c r="K8268" s="26">
        <v>0.21</v>
      </c>
    </row>
    <row r="8269" spans="1:11">
      <c r="A8269" s="4">
        <v>89010</v>
      </c>
      <c r="B8269" t="s">
        <v>5664</v>
      </c>
      <c r="C8269" s="5">
        <f>IF($F$2=0," - ",Tabla1[[#This Row],[Base Precio de Lista neto]])</f>
        <v>3642.9823000000001</v>
      </c>
      <c r="D8269" s="5">
        <f>IF($F$2=0," - ",Tabla1[[#This Row],[Base Precio de Lista neto]]*(1-$F$2))</f>
        <v>2550.08761</v>
      </c>
      <c r="E8269" s="5">
        <f>IF($F$2=0," - ",Tabla1[[#This Row],[Base para Mejor precio]]*(1-$F$2))</f>
        <v>2295.0788489999995</v>
      </c>
      <c r="F8269" s="4" t="s">
        <v>6</v>
      </c>
      <c r="G8269" s="16" t="s">
        <v>6131</v>
      </c>
      <c r="H8269" s="5">
        <f>IFERROR(IF($F$3=0,"-",Tabla1[[#This Row],[Precio de Cliente neto]]*(1+$F$3)),"-")</f>
        <v>3825.1314149999998</v>
      </c>
      <c r="I8269" s="5">
        <v>3642.9823000000001</v>
      </c>
      <c r="J8269" s="5">
        <v>3278.6840699999998</v>
      </c>
      <c r="K8269" s="26">
        <v>0.21</v>
      </c>
    </row>
    <row r="8270" spans="1:11">
      <c r="A8270" s="4">
        <v>89011</v>
      </c>
      <c r="B8270" t="s">
        <v>5665</v>
      </c>
      <c r="C8270" s="5">
        <f>IF($F$2=0," - ",Tabla1[[#This Row],[Base Precio de Lista neto]])</f>
        <v>4884.1639999999998</v>
      </c>
      <c r="D8270" s="5">
        <f>IF($F$2=0," - ",Tabla1[[#This Row],[Base Precio de Lista neto]]*(1-$F$2))</f>
        <v>3418.9147999999996</v>
      </c>
      <c r="E8270" s="5">
        <f>IF($F$2=0," - ",Tabla1[[#This Row],[Base para Mejor precio]]*(1-$F$2))</f>
        <v>3077.0233199999998</v>
      </c>
      <c r="F8270" s="4" t="s">
        <v>6</v>
      </c>
      <c r="G8270" s="16" t="s">
        <v>6131</v>
      </c>
      <c r="H8270" s="5">
        <f>IFERROR(IF($F$3=0,"-",Tabla1[[#This Row],[Precio de Cliente neto]]*(1+$F$3)),"-")</f>
        <v>5128.3721999999998</v>
      </c>
      <c r="I8270" s="5">
        <v>4884.1639999999998</v>
      </c>
      <c r="J8270" s="5">
        <v>4395.7475999999997</v>
      </c>
      <c r="K8270" s="26">
        <v>0.21</v>
      </c>
    </row>
    <row r="8271" spans="1:11">
      <c r="A8271" s="4">
        <v>89012</v>
      </c>
      <c r="B8271" t="s">
        <v>5666</v>
      </c>
      <c r="C8271" s="5">
        <f>IF($F$2=0," - ",Tabla1[[#This Row],[Base Precio de Lista neto]])</f>
        <v>7506.2165999999997</v>
      </c>
      <c r="D8271" s="5">
        <f>IF($F$2=0," - ",Tabla1[[#This Row],[Base Precio de Lista neto]]*(1-$F$2))</f>
        <v>5254.3516199999995</v>
      </c>
      <c r="E8271" s="5">
        <f>IF($F$2=0," - ",Tabla1[[#This Row],[Base para Mejor precio]]*(1-$F$2))</f>
        <v>4728.9164579999997</v>
      </c>
      <c r="F8271" s="4" t="s">
        <v>6</v>
      </c>
      <c r="G8271" s="16" t="s">
        <v>6131</v>
      </c>
      <c r="H8271" s="5">
        <f>IFERROR(IF($F$3=0,"-",Tabla1[[#This Row],[Precio de Cliente neto]]*(1+$F$3)),"-")</f>
        <v>7881.5274299999992</v>
      </c>
      <c r="I8271" s="5">
        <v>7506.2165999999997</v>
      </c>
      <c r="J8271" s="5">
        <v>6755.59494</v>
      </c>
      <c r="K8271" s="26">
        <v>0.21</v>
      </c>
    </row>
    <row r="8272" spans="1:11">
      <c r="A8272" s="4">
        <v>89013</v>
      </c>
      <c r="B8272" t="s">
        <v>5667</v>
      </c>
      <c r="C8272" s="5">
        <f>IF($F$2=0," - ",Tabla1[[#This Row],[Base Precio de Lista neto]])</f>
        <v>3294.7307000000001</v>
      </c>
      <c r="D8272" s="5">
        <f>IF($F$2=0," - ",Tabla1[[#This Row],[Base Precio de Lista neto]]*(1-$F$2))</f>
        <v>2306.31149</v>
      </c>
      <c r="E8272" s="5">
        <f>IF($F$2=0," - ",Tabla1[[#This Row],[Base para Mejor precio]]*(1-$F$2))</f>
        <v>2075.6803409999998</v>
      </c>
      <c r="F8272" s="4" t="s">
        <v>6</v>
      </c>
      <c r="G8272" s="16" t="s">
        <v>6131</v>
      </c>
      <c r="H8272" s="5">
        <f>IFERROR(IF($F$3=0,"-",Tabla1[[#This Row],[Precio de Cliente neto]]*(1+$F$3)),"-")</f>
        <v>3459.4672350000001</v>
      </c>
      <c r="I8272" s="5">
        <v>3294.7307000000001</v>
      </c>
      <c r="J8272" s="5">
        <v>2965.2576300000001</v>
      </c>
      <c r="K8272" s="26">
        <v>0.21</v>
      </c>
    </row>
    <row r="8273" spans="1:11">
      <c r="A8273" s="4">
        <v>89014</v>
      </c>
      <c r="B8273" t="s">
        <v>5668</v>
      </c>
      <c r="C8273" s="5">
        <f>IF($F$2=0," - ",Tabla1[[#This Row],[Base Precio de Lista neto]])</f>
        <v>4253.4218000000001</v>
      </c>
      <c r="D8273" s="5">
        <f>IF($F$2=0," - ",Tabla1[[#This Row],[Base Precio de Lista neto]]*(1-$F$2))</f>
        <v>2977.3952599999998</v>
      </c>
      <c r="E8273" s="5">
        <f>IF($F$2=0," - ",Tabla1[[#This Row],[Base para Mejor precio]]*(1-$F$2))</f>
        <v>2679.6557339999999</v>
      </c>
      <c r="F8273" s="4" t="s">
        <v>6</v>
      </c>
      <c r="G8273" s="16" t="s">
        <v>6131</v>
      </c>
      <c r="H8273" s="5">
        <f>IFERROR(IF($F$3=0,"-",Tabla1[[#This Row],[Precio de Cliente neto]]*(1+$F$3)),"-")</f>
        <v>4466.0928899999999</v>
      </c>
      <c r="I8273" s="5">
        <v>4253.4218000000001</v>
      </c>
      <c r="J8273" s="5">
        <v>3828.07962</v>
      </c>
      <c r="K8273" s="26">
        <v>0.21</v>
      </c>
    </row>
    <row r="8274" spans="1:11">
      <c r="A8274" s="4">
        <v>89015</v>
      </c>
      <c r="B8274" t="s">
        <v>5669</v>
      </c>
      <c r="C8274" s="5">
        <f>IF($F$2=0," - ",Tabla1[[#This Row],[Base Precio de Lista neto]])</f>
        <v>6753.6557000000003</v>
      </c>
      <c r="D8274" s="5">
        <f>IF($F$2=0," - ",Tabla1[[#This Row],[Base Precio de Lista neto]]*(1-$F$2))</f>
        <v>4727.5589899999995</v>
      </c>
      <c r="E8274" s="5">
        <f>IF($F$2=0," - ",Tabla1[[#This Row],[Base para Mejor precio]]*(1-$F$2))</f>
        <v>4254.8030909999998</v>
      </c>
      <c r="F8274" s="4" t="s">
        <v>6</v>
      </c>
      <c r="G8274" s="16" t="s">
        <v>6131</v>
      </c>
      <c r="H8274" s="5">
        <f>IFERROR(IF($F$3=0,"-",Tabla1[[#This Row],[Precio de Cliente neto]]*(1+$F$3)),"-")</f>
        <v>7091.3384849999993</v>
      </c>
      <c r="I8274" s="5">
        <v>6753.6557000000003</v>
      </c>
      <c r="J8274" s="5">
        <v>6078.2901300000003</v>
      </c>
      <c r="K8274" s="26">
        <v>0.21</v>
      </c>
    </row>
    <row r="8275" spans="1:11">
      <c r="A8275" s="4">
        <v>89016</v>
      </c>
      <c r="B8275" t="s">
        <v>5670</v>
      </c>
      <c r="C8275" s="5">
        <f>IF($F$2=0," - ",Tabla1[[#This Row],[Base Precio de Lista neto]])</f>
        <v>2752.2669000000001</v>
      </c>
      <c r="D8275" s="5">
        <f>IF($F$2=0," - ",Tabla1[[#This Row],[Base Precio de Lista neto]]*(1-$F$2))</f>
        <v>1926.58683</v>
      </c>
      <c r="E8275" s="5">
        <f>IF($F$2=0," - ",Tabla1[[#This Row],[Base para Mejor precio]]*(1-$F$2))</f>
        <v>1733.9281470000001</v>
      </c>
      <c r="F8275" s="4" t="s">
        <v>6</v>
      </c>
      <c r="G8275" s="16" t="s">
        <v>6131</v>
      </c>
      <c r="H8275" s="5">
        <f>IFERROR(IF($F$3=0,"-",Tabla1[[#This Row],[Precio de Cliente neto]]*(1+$F$3)),"-")</f>
        <v>2889.8802449999998</v>
      </c>
      <c r="I8275" s="5">
        <v>2752.2669000000001</v>
      </c>
      <c r="J8275" s="5">
        <v>2477.0402100000001</v>
      </c>
      <c r="K8275" s="26">
        <v>0.21</v>
      </c>
    </row>
    <row r="8276" spans="1:11">
      <c r="A8276" s="4">
        <v>89017</v>
      </c>
      <c r="B8276" t="s">
        <v>5671</v>
      </c>
      <c r="C8276" s="5">
        <f>IF($F$2=0," - ",Tabla1[[#This Row],[Base Precio de Lista neto]])</f>
        <v>3940.0373</v>
      </c>
      <c r="D8276" s="5">
        <f>IF($F$2=0," - ",Tabla1[[#This Row],[Base Precio de Lista neto]]*(1-$F$2))</f>
        <v>2758.0261099999998</v>
      </c>
      <c r="E8276" s="5">
        <f>IF($F$2=0," - ",Tabla1[[#This Row],[Base para Mejor precio]]*(1-$F$2))</f>
        <v>2482.2234989999997</v>
      </c>
      <c r="F8276" s="4" t="s">
        <v>6</v>
      </c>
      <c r="G8276" s="16" t="s">
        <v>6131</v>
      </c>
      <c r="H8276" s="5">
        <f>IFERROR(IF($F$3=0,"-",Tabla1[[#This Row],[Precio de Cliente neto]]*(1+$F$3)),"-")</f>
        <v>4137.0391650000001</v>
      </c>
      <c r="I8276" s="5">
        <v>3940.0373</v>
      </c>
      <c r="J8276" s="5">
        <v>3546.0335700000001</v>
      </c>
      <c r="K8276" s="26">
        <v>0.21</v>
      </c>
    </row>
    <row r="8277" spans="1:11">
      <c r="A8277" s="4">
        <v>89018</v>
      </c>
      <c r="B8277" t="s">
        <v>5672</v>
      </c>
      <c r="C8277" s="5">
        <f>IF($F$2=0," - ",Tabla1[[#This Row],[Base Precio de Lista neto]])</f>
        <v>5890.0779000000002</v>
      </c>
      <c r="D8277" s="5">
        <f>IF($F$2=0," - ",Tabla1[[#This Row],[Base Precio de Lista neto]]*(1-$F$2))</f>
        <v>4123.0545300000003</v>
      </c>
      <c r="E8277" s="5">
        <f>IF($F$2=0," - ",Tabla1[[#This Row],[Base para Mejor precio]]*(1-$F$2))</f>
        <v>3710.7490769999995</v>
      </c>
      <c r="F8277" s="4" t="s">
        <v>6</v>
      </c>
      <c r="G8277" s="16" t="s">
        <v>6131</v>
      </c>
      <c r="H8277" s="5">
        <f>IFERROR(IF($F$3=0,"-",Tabla1[[#This Row],[Precio de Cliente neto]]*(1+$F$3)),"-")</f>
        <v>6184.5817950000001</v>
      </c>
      <c r="I8277" s="5">
        <v>5890.0779000000002</v>
      </c>
      <c r="J8277" s="5">
        <v>5301.0701099999997</v>
      </c>
      <c r="K8277" s="26">
        <v>0.21</v>
      </c>
    </row>
    <row r="8278" spans="1:11">
      <c r="A8278" s="4">
        <v>89019</v>
      </c>
      <c r="B8278" t="s">
        <v>5673</v>
      </c>
      <c r="C8278" s="5">
        <f>IF($F$2=0," - ",Tabla1[[#This Row],[Base Precio de Lista neto]])</f>
        <v>3509.0246000000002</v>
      </c>
      <c r="D8278" s="5">
        <f>IF($F$2=0," - ",Tabla1[[#This Row],[Base Precio de Lista neto]]*(1-$F$2))</f>
        <v>2456.3172199999999</v>
      </c>
      <c r="E8278" s="5">
        <f>IF($F$2=0," - ",Tabla1[[#This Row],[Base para Mejor precio]]*(1-$F$2))</f>
        <v>2210.6854979999998</v>
      </c>
      <c r="F8278" s="4" t="s">
        <v>6</v>
      </c>
      <c r="G8278" s="16" t="s">
        <v>6131</v>
      </c>
      <c r="H8278" s="5">
        <f>IFERROR(IF($F$3=0,"-",Tabla1[[#This Row],[Precio de Cliente neto]]*(1+$F$3)),"-")</f>
        <v>3684.4758299999999</v>
      </c>
      <c r="I8278" s="5">
        <v>3509.0246000000002</v>
      </c>
      <c r="J8278" s="5">
        <v>3158.1221399999999</v>
      </c>
      <c r="K8278" s="26">
        <v>0.21</v>
      </c>
    </row>
    <row r="8279" spans="1:11">
      <c r="A8279" s="4">
        <v>89020</v>
      </c>
      <c r="B8279" t="s">
        <v>5674</v>
      </c>
      <c r="C8279" s="5">
        <f>IF($F$2=0," - ",Tabla1[[#This Row],[Base Precio de Lista neto]])</f>
        <v>5199.9740000000002</v>
      </c>
      <c r="D8279" s="5">
        <f>IF($F$2=0," - ",Tabla1[[#This Row],[Base Precio de Lista neto]]*(1-$F$2))</f>
        <v>3639.9818</v>
      </c>
      <c r="E8279" s="5">
        <f>IF($F$2=0," - ",Tabla1[[#This Row],[Base para Mejor precio]]*(1-$F$2))</f>
        <v>3275.98362</v>
      </c>
      <c r="F8279" s="4" t="s">
        <v>6</v>
      </c>
      <c r="G8279" s="16" t="s">
        <v>6131</v>
      </c>
      <c r="H8279" s="5">
        <f>IFERROR(IF($F$3=0,"-",Tabla1[[#This Row],[Precio de Cliente neto]]*(1+$F$3)),"-")</f>
        <v>5459.9727000000003</v>
      </c>
      <c r="I8279" s="5">
        <v>5199.9740000000002</v>
      </c>
      <c r="J8279" s="5">
        <v>4679.9766</v>
      </c>
      <c r="K8279" s="26">
        <v>0.21</v>
      </c>
    </row>
    <row r="8280" spans="1:11">
      <c r="A8280" s="4">
        <v>89021</v>
      </c>
      <c r="B8280" t="s">
        <v>5675</v>
      </c>
      <c r="C8280" s="5">
        <f>IF($F$2=0," - ",Tabla1[[#This Row],[Base Precio de Lista neto]])</f>
        <v>6984.2815000000001</v>
      </c>
      <c r="D8280" s="5">
        <f>IF($F$2=0," - ",Tabla1[[#This Row],[Base Precio de Lista neto]]*(1-$F$2))</f>
        <v>4888.9970499999999</v>
      </c>
      <c r="E8280" s="5">
        <f>IF($F$2=0," - ",Tabla1[[#This Row],[Base para Mejor precio]]*(1-$F$2))</f>
        <v>4400.0973450000001</v>
      </c>
      <c r="F8280" s="4" t="s">
        <v>6</v>
      </c>
      <c r="G8280" s="16" t="s">
        <v>6131</v>
      </c>
      <c r="H8280" s="5">
        <f>IFERROR(IF($F$3=0,"-",Tabla1[[#This Row],[Precio de Cliente neto]]*(1+$F$3)),"-")</f>
        <v>7333.4955749999999</v>
      </c>
      <c r="I8280" s="5">
        <v>6984.2815000000001</v>
      </c>
      <c r="J8280" s="5">
        <v>6285.8533500000003</v>
      </c>
      <c r="K8280" s="26">
        <v>0.21</v>
      </c>
    </row>
    <row r="8281" spans="1:11">
      <c r="A8281" s="4">
        <v>89022</v>
      </c>
      <c r="B8281" t="s">
        <v>5676</v>
      </c>
      <c r="C8281" s="5">
        <f>IF($F$2=0," - ",Tabla1[[#This Row],[Base Precio de Lista neto]])</f>
        <v>1684.9955</v>
      </c>
      <c r="D8281" s="5">
        <f>IF($F$2=0," - ",Tabla1[[#This Row],[Base Precio de Lista neto]]*(1-$F$2))</f>
        <v>1179.49685</v>
      </c>
      <c r="E8281" s="5">
        <f>IF($F$2=0," - ",Tabla1[[#This Row],[Base para Mejor precio]]*(1-$F$2))</f>
        <v>1061.5471649999999</v>
      </c>
      <c r="F8281" s="4" t="s">
        <v>6</v>
      </c>
      <c r="G8281" s="16" t="s">
        <v>6131</v>
      </c>
      <c r="H8281" s="5">
        <f>IFERROR(IF($F$3=0,"-",Tabla1[[#This Row],[Precio de Cliente neto]]*(1+$F$3)),"-")</f>
        <v>1769.245275</v>
      </c>
      <c r="I8281" s="5">
        <v>1684.9955</v>
      </c>
      <c r="J8281" s="5">
        <v>1516.49595</v>
      </c>
      <c r="K8281" s="26">
        <v>0.21</v>
      </c>
    </row>
    <row r="8282" spans="1:11">
      <c r="A8282" s="4">
        <v>89023</v>
      </c>
      <c r="B8282" t="s">
        <v>5677</v>
      </c>
      <c r="C8282" s="5">
        <f>IF($F$2=0," - ",Tabla1[[#This Row],[Base Precio de Lista neto]])</f>
        <v>2146.6826999999998</v>
      </c>
      <c r="D8282" s="5">
        <f>IF($F$2=0," - ",Tabla1[[#This Row],[Base Precio de Lista neto]]*(1-$F$2))</f>
        <v>1502.6778899999997</v>
      </c>
      <c r="E8282" s="5">
        <f>IF($F$2=0," - ",Tabla1[[#This Row],[Base para Mejor precio]]*(1-$F$2))</f>
        <v>1352.4101009999999</v>
      </c>
      <c r="F8282" s="4" t="s">
        <v>6</v>
      </c>
      <c r="G8282" s="16" t="s">
        <v>6131</v>
      </c>
      <c r="H8282" s="5">
        <f>IFERROR(IF($F$3=0,"-",Tabla1[[#This Row],[Precio de Cliente neto]]*(1+$F$3)),"-")</f>
        <v>2254.0168349999994</v>
      </c>
      <c r="I8282" s="5">
        <v>2146.6826999999998</v>
      </c>
      <c r="J8282" s="5">
        <v>1932.0144299999999</v>
      </c>
      <c r="K8282" s="26">
        <v>0.21</v>
      </c>
    </row>
    <row r="8283" spans="1:11">
      <c r="A8283" s="4">
        <v>89024</v>
      </c>
      <c r="B8283" t="s">
        <v>5678</v>
      </c>
      <c r="C8283" s="5">
        <f>IF($F$2=0," - ",Tabla1[[#This Row],[Base Precio de Lista neto]])</f>
        <v>3504.1691000000001</v>
      </c>
      <c r="D8283" s="5">
        <f>IF($F$2=0," - ",Tabla1[[#This Row],[Base Precio de Lista neto]]*(1-$F$2))</f>
        <v>2452.9183699999999</v>
      </c>
      <c r="E8283" s="5">
        <f>IF($F$2=0," - ",Tabla1[[#This Row],[Base para Mejor precio]]*(1-$F$2))</f>
        <v>2207.6265330000001</v>
      </c>
      <c r="F8283" s="4" t="s">
        <v>6</v>
      </c>
      <c r="G8283" s="16" t="s">
        <v>6131</v>
      </c>
      <c r="H8283" s="5">
        <f>IFERROR(IF($F$3=0,"-",Tabla1[[#This Row],[Precio de Cliente neto]]*(1+$F$3)),"-")</f>
        <v>3679.377555</v>
      </c>
      <c r="I8283" s="5">
        <v>3504.1691000000001</v>
      </c>
      <c r="J8283" s="5">
        <v>3153.7521900000002</v>
      </c>
      <c r="K8283" s="26">
        <v>0.21</v>
      </c>
    </row>
    <row r="8284" spans="1:11">
      <c r="A8284" s="4">
        <v>89025</v>
      </c>
      <c r="B8284" t="s">
        <v>5679</v>
      </c>
      <c r="C8284" s="5">
        <f>IF($F$2=0," - ",Tabla1[[#This Row],[Base Precio de Lista neto]])</f>
        <v>2037.8807999999999</v>
      </c>
      <c r="D8284" s="5">
        <f>IF($F$2=0," - ",Tabla1[[#This Row],[Base Precio de Lista neto]]*(1-$F$2))</f>
        <v>1426.5165599999998</v>
      </c>
      <c r="E8284" s="5">
        <f>IF($F$2=0," - ",Tabla1[[#This Row],[Base para Mejor precio]]*(1-$F$2))</f>
        <v>1283.864904</v>
      </c>
      <c r="F8284" s="4" t="s">
        <v>6</v>
      </c>
      <c r="G8284" s="16" t="s">
        <v>6131</v>
      </c>
      <c r="H8284" s="5">
        <f>IFERROR(IF($F$3=0,"-",Tabla1[[#This Row],[Precio de Cliente neto]]*(1+$F$3)),"-")</f>
        <v>2139.7748399999996</v>
      </c>
      <c r="I8284" s="5">
        <v>2037.8807999999999</v>
      </c>
      <c r="J8284" s="5">
        <v>1834.0927200000001</v>
      </c>
      <c r="K8284" s="26">
        <v>0.21</v>
      </c>
    </row>
    <row r="8285" spans="1:11">
      <c r="A8285" s="4">
        <v>89026</v>
      </c>
      <c r="B8285" t="s">
        <v>5680</v>
      </c>
      <c r="C8285" s="5">
        <f>IF($F$2=0," - ",Tabla1[[#This Row],[Base Precio de Lista neto]])</f>
        <v>2526.2775000000001</v>
      </c>
      <c r="D8285" s="5">
        <f>IF($F$2=0," - ",Tabla1[[#This Row],[Base Precio de Lista neto]]*(1-$F$2))</f>
        <v>1768.3942500000001</v>
      </c>
      <c r="E8285" s="5">
        <f>IF($F$2=0," - ",Tabla1[[#This Row],[Base para Mejor precio]]*(1-$F$2))</f>
        <v>1591.5548249999999</v>
      </c>
      <c r="F8285" s="4" t="s">
        <v>6</v>
      </c>
      <c r="G8285" s="16" t="s">
        <v>6131</v>
      </c>
      <c r="H8285" s="5">
        <f>IFERROR(IF($F$3=0,"-",Tabla1[[#This Row],[Precio de Cliente neto]]*(1+$F$3)),"-")</f>
        <v>2652.591375</v>
      </c>
      <c r="I8285" s="5">
        <v>2526.2775000000001</v>
      </c>
      <c r="J8285" s="5">
        <v>2273.64975</v>
      </c>
      <c r="K8285" s="26">
        <v>0.21</v>
      </c>
    </row>
    <row r="8286" spans="1:11">
      <c r="A8286" s="4">
        <v>89027</v>
      </c>
      <c r="B8286" t="s">
        <v>5681</v>
      </c>
      <c r="C8286" s="5">
        <f>IF($F$2=0," - ",Tabla1[[#This Row],[Base Precio de Lista neto]])</f>
        <v>4094.3006999999998</v>
      </c>
      <c r="D8286" s="5">
        <f>IF($F$2=0," - ",Tabla1[[#This Row],[Base Precio de Lista neto]]*(1-$F$2))</f>
        <v>2866.0104899999997</v>
      </c>
      <c r="E8286" s="5">
        <f>IF($F$2=0," - ",Tabla1[[#This Row],[Base para Mejor precio]]*(1-$F$2))</f>
        <v>2579.4094409999998</v>
      </c>
      <c r="F8286" s="4" t="s">
        <v>6</v>
      </c>
      <c r="G8286" s="16" t="s">
        <v>6131</v>
      </c>
      <c r="H8286" s="5">
        <f>IFERROR(IF($F$3=0,"-",Tabla1[[#This Row],[Precio de Cliente neto]]*(1+$F$3)),"-")</f>
        <v>4299.015734999999</v>
      </c>
      <c r="I8286" s="5">
        <v>4094.3006999999998</v>
      </c>
      <c r="J8286" s="5">
        <v>3684.8706299999999</v>
      </c>
      <c r="K8286" s="26">
        <v>0.21</v>
      </c>
    </row>
    <row r="8287" spans="1:11">
      <c r="A8287" s="4">
        <v>89028</v>
      </c>
      <c r="B8287" t="s">
        <v>5682</v>
      </c>
      <c r="C8287" s="5">
        <f>IF($F$2=0," - ",Tabla1[[#This Row],[Base Precio de Lista neto]])</f>
        <v>4356.0442999999996</v>
      </c>
      <c r="D8287" s="5">
        <f>IF($F$2=0," - ",Tabla1[[#This Row],[Base Precio de Lista neto]]*(1-$F$2))</f>
        <v>3049.2310099999995</v>
      </c>
      <c r="E8287" s="5">
        <f>IF($F$2=0," - ",Tabla1[[#This Row],[Base para Mejor precio]]*(1-$F$2))</f>
        <v>2744.3079090000001</v>
      </c>
      <c r="F8287" s="4" t="s">
        <v>6</v>
      </c>
      <c r="G8287" s="16" t="s">
        <v>6131</v>
      </c>
      <c r="H8287" s="5">
        <f>IFERROR(IF($F$3=0,"-",Tabla1[[#This Row],[Precio de Cliente neto]]*(1+$F$3)),"-")</f>
        <v>4573.8465149999993</v>
      </c>
      <c r="I8287" s="5">
        <v>4356.0442999999996</v>
      </c>
      <c r="J8287" s="5">
        <v>3920.4398700000002</v>
      </c>
      <c r="K8287" s="26">
        <v>0.21</v>
      </c>
    </row>
    <row r="8288" spans="1:11">
      <c r="A8288" s="4">
        <v>89029</v>
      </c>
      <c r="B8288" t="s">
        <v>5683</v>
      </c>
      <c r="C8288" s="5">
        <f>IF($F$2=0," - ",Tabla1[[#This Row],[Base Precio de Lista neto]])</f>
        <v>5363.7272999999996</v>
      </c>
      <c r="D8288" s="5">
        <f>IF($F$2=0," - ",Tabla1[[#This Row],[Base Precio de Lista neto]]*(1-$F$2))</f>
        <v>3754.6091099999994</v>
      </c>
      <c r="E8288" s="5">
        <f>IF($F$2=0," - ",Tabla1[[#This Row],[Base para Mejor precio]]*(1-$F$2))</f>
        <v>3379.1481990000002</v>
      </c>
      <c r="F8288" s="4" t="s">
        <v>6</v>
      </c>
      <c r="G8288" s="16" t="s">
        <v>6131</v>
      </c>
      <c r="H8288" s="5">
        <f>IFERROR(IF($F$3=0,"-",Tabla1[[#This Row],[Precio de Cliente neto]]*(1+$F$3)),"-")</f>
        <v>5631.9136649999991</v>
      </c>
      <c r="I8288" s="5">
        <v>5363.7272999999996</v>
      </c>
      <c r="J8288" s="5">
        <v>4827.3545700000004</v>
      </c>
      <c r="K8288" s="26">
        <v>0.21</v>
      </c>
    </row>
    <row r="8289" spans="1:11">
      <c r="A8289" s="4">
        <v>89030</v>
      </c>
      <c r="B8289" t="s">
        <v>5684</v>
      </c>
      <c r="C8289" s="5">
        <f>IF($F$2=0," - ",Tabla1[[#This Row],[Base Precio de Lista neto]])</f>
        <v>7103.6737999999996</v>
      </c>
      <c r="D8289" s="5">
        <f>IF($F$2=0," - ",Tabla1[[#This Row],[Base Precio de Lista neto]]*(1-$F$2))</f>
        <v>4972.5716599999996</v>
      </c>
      <c r="E8289" s="5">
        <f>IF($F$2=0," - ",Tabla1[[#This Row],[Base para Mejor precio]]*(1-$F$2))</f>
        <v>4475.3144939999993</v>
      </c>
      <c r="F8289" s="4" t="s">
        <v>6</v>
      </c>
      <c r="G8289" s="16" t="s">
        <v>6131</v>
      </c>
      <c r="H8289" s="5">
        <f>IFERROR(IF($F$3=0,"-",Tabla1[[#This Row],[Precio de Cliente neto]]*(1+$F$3)),"-")</f>
        <v>7458.8574899999994</v>
      </c>
      <c r="I8289" s="5">
        <v>7103.6737999999996</v>
      </c>
      <c r="J8289" s="5">
        <v>6393.3064199999999</v>
      </c>
      <c r="K8289" s="26">
        <v>0.21</v>
      </c>
    </row>
    <row r="8290" spans="1:11">
      <c r="A8290" s="4">
        <v>89031</v>
      </c>
      <c r="B8290" t="s">
        <v>5685</v>
      </c>
      <c r="C8290" s="5">
        <f>IF($F$2=0," - ",Tabla1[[#This Row],[Base Precio de Lista neto]])</f>
        <v>1487.9138</v>
      </c>
      <c r="D8290" s="5">
        <f>IF($F$2=0," - ",Tabla1[[#This Row],[Base Precio de Lista neto]]*(1-$F$2))</f>
        <v>1041.5396599999999</v>
      </c>
      <c r="E8290" s="5">
        <f>IF($F$2=0," - ",Tabla1[[#This Row],[Base para Mejor precio]]*(1-$F$2))</f>
        <v>937.38569399999983</v>
      </c>
      <c r="F8290" s="4" t="s">
        <v>6</v>
      </c>
      <c r="G8290" s="16" t="s">
        <v>6131</v>
      </c>
      <c r="H8290" s="5">
        <f>IFERROR(IF($F$3=0,"-",Tabla1[[#This Row],[Precio de Cliente neto]]*(1+$F$3)),"-")</f>
        <v>1562.3094899999999</v>
      </c>
      <c r="I8290" s="5">
        <v>1487.9138</v>
      </c>
      <c r="J8290" s="5">
        <v>1339.1224199999999</v>
      </c>
      <c r="K8290" s="26">
        <v>0.21</v>
      </c>
    </row>
    <row r="8291" spans="1:11">
      <c r="A8291" s="4">
        <v>89032</v>
      </c>
      <c r="B8291" t="s">
        <v>5686</v>
      </c>
      <c r="C8291" s="5">
        <f>IF($F$2=0," - ",Tabla1[[#This Row],[Base Precio de Lista neto]])</f>
        <v>1605.7646999999999</v>
      </c>
      <c r="D8291" s="5">
        <f>IF($F$2=0," - ",Tabla1[[#This Row],[Base Precio de Lista neto]]*(1-$F$2))</f>
        <v>1124.0352899999998</v>
      </c>
      <c r="E8291" s="5">
        <f>IF($F$2=0," - ",Tabla1[[#This Row],[Base para Mejor precio]]*(1-$F$2))</f>
        <v>1011.6317609999999</v>
      </c>
      <c r="F8291" s="4" t="s">
        <v>6</v>
      </c>
      <c r="G8291" s="16" t="s">
        <v>6131</v>
      </c>
      <c r="H8291" s="5">
        <f>IFERROR(IF($F$3=0,"-",Tabla1[[#This Row],[Precio de Cliente neto]]*(1+$F$3)),"-")</f>
        <v>1686.0529349999997</v>
      </c>
      <c r="I8291" s="5">
        <v>1605.7646999999999</v>
      </c>
      <c r="J8291" s="5">
        <v>1445.18823</v>
      </c>
      <c r="K8291" s="26">
        <v>0.21</v>
      </c>
    </row>
    <row r="8292" spans="1:11">
      <c r="A8292" s="4">
        <v>89033</v>
      </c>
      <c r="B8292" t="s">
        <v>5687</v>
      </c>
      <c r="C8292" s="5">
        <f>IF($F$2=0," - ",Tabla1[[#This Row],[Base Precio de Lista neto]])</f>
        <v>2379.9567999999999</v>
      </c>
      <c r="D8292" s="5">
        <f>IF($F$2=0," - ",Tabla1[[#This Row],[Base Precio de Lista neto]]*(1-$F$2))</f>
        <v>1665.96976</v>
      </c>
      <c r="E8292" s="5">
        <f>IF($F$2=0," - ",Tabla1[[#This Row],[Base para Mejor precio]]*(1-$F$2))</f>
        <v>1499.3727839999999</v>
      </c>
      <c r="F8292" s="4" t="s">
        <v>6</v>
      </c>
      <c r="G8292" s="16" t="s">
        <v>6131</v>
      </c>
      <c r="H8292" s="5">
        <f>IFERROR(IF($F$3=0,"-",Tabla1[[#This Row],[Precio de Cliente neto]]*(1+$F$3)),"-")</f>
        <v>2498.9546399999999</v>
      </c>
      <c r="I8292" s="5">
        <v>2379.9567999999999</v>
      </c>
      <c r="J8292" s="5">
        <v>2141.9611199999999</v>
      </c>
      <c r="K8292" s="26">
        <v>0.21</v>
      </c>
    </row>
    <row r="8293" spans="1:11">
      <c r="A8293" s="4">
        <v>89034</v>
      </c>
      <c r="B8293" t="s">
        <v>5688</v>
      </c>
      <c r="C8293" s="5">
        <f>IF($F$2=0," - ",Tabla1[[#This Row],[Base Precio de Lista neto]])</f>
        <v>2251.9548</v>
      </c>
      <c r="D8293" s="5">
        <f>IF($F$2=0," - ",Tabla1[[#This Row],[Base Precio de Lista neto]]*(1-$F$2))</f>
        <v>1576.3683599999999</v>
      </c>
      <c r="E8293" s="5">
        <f>IF($F$2=0," - ",Tabla1[[#This Row],[Base para Mejor precio]]*(1-$F$2))</f>
        <v>1418.7315239999998</v>
      </c>
      <c r="F8293" s="4" t="s">
        <v>6</v>
      </c>
      <c r="G8293" s="16" t="s">
        <v>6131</v>
      </c>
      <c r="H8293" s="5">
        <f>IFERROR(IF($F$3=0,"-",Tabla1[[#This Row],[Precio de Cliente neto]]*(1+$F$3)),"-")</f>
        <v>2364.5525399999997</v>
      </c>
      <c r="I8293" s="5">
        <v>2251.9548</v>
      </c>
      <c r="J8293" s="5">
        <v>2026.7593199999999</v>
      </c>
      <c r="K8293" s="26">
        <v>0.21</v>
      </c>
    </row>
    <row r="8294" spans="1:11">
      <c r="A8294" s="4">
        <v>89035</v>
      </c>
      <c r="B8294" t="s">
        <v>5689</v>
      </c>
      <c r="C8294" s="5">
        <f>IF($F$2=0," - ",Tabla1[[#This Row],[Base Precio de Lista neto]])</f>
        <v>3086.1759000000002</v>
      </c>
      <c r="D8294" s="5">
        <f>IF($F$2=0," - ",Tabla1[[#This Row],[Base Precio de Lista neto]]*(1-$F$2))</f>
        <v>2160.3231299999998</v>
      </c>
      <c r="E8294" s="5">
        <f>IF($F$2=0," - ",Tabla1[[#This Row],[Base para Mejor precio]]*(1-$F$2))</f>
        <v>1944.2908169999998</v>
      </c>
      <c r="F8294" s="4" t="s">
        <v>6</v>
      </c>
      <c r="G8294" s="16" t="s">
        <v>6131</v>
      </c>
      <c r="H8294" s="5">
        <f>IFERROR(IF($F$3=0,"-",Tabla1[[#This Row],[Precio de Cliente neto]]*(1+$F$3)),"-")</f>
        <v>3240.4846949999996</v>
      </c>
      <c r="I8294" s="5">
        <v>3086.1759000000002</v>
      </c>
      <c r="J8294" s="5">
        <v>2777.5583099999999</v>
      </c>
      <c r="K8294" s="26">
        <v>0.21</v>
      </c>
    </row>
    <row r="8295" spans="1:11">
      <c r="A8295" s="4">
        <v>89036</v>
      </c>
      <c r="B8295" t="s">
        <v>5690</v>
      </c>
      <c r="C8295" s="5">
        <f>IF($F$2=0," - ",Tabla1[[#This Row],[Base Precio de Lista neto]])</f>
        <v>4879.0856999999996</v>
      </c>
      <c r="D8295" s="5">
        <f>IF($F$2=0," - ",Tabla1[[#This Row],[Base Precio de Lista neto]]*(1-$F$2))</f>
        <v>3415.3599899999995</v>
      </c>
      <c r="E8295" s="5">
        <f>IF($F$2=0," - ",Tabla1[[#This Row],[Base para Mejor precio]]*(1-$F$2))</f>
        <v>3073.8239909999998</v>
      </c>
      <c r="F8295" s="4" t="s">
        <v>6</v>
      </c>
      <c r="G8295" s="16" t="s">
        <v>6131</v>
      </c>
      <c r="H8295" s="5">
        <f>IFERROR(IF($F$3=0,"-",Tabla1[[#This Row],[Precio de Cliente neto]]*(1+$F$3)),"-")</f>
        <v>5123.0399849999994</v>
      </c>
      <c r="I8295" s="5">
        <v>4879.0856999999996</v>
      </c>
      <c r="J8295" s="5">
        <v>4391.17713</v>
      </c>
      <c r="K8295" s="26">
        <v>0.21</v>
      </c>
    </row>
    <row r="8296" spans="1:11">
      <c r="A8296" s="4">
        <v>89037</v>
      </c>
      <c r="B8296" t="s">
        <v>5691</v>
      </c>
      <c r="C8296" s="5">
        <f>IF($F$2=0," - ",Tabla1[[#This Row],[Base Precio de Lista neto]])</f>
        <v>1251.1105</v>
      </c>
      <c r="D8296" s="5">
        <f>IF($F$2=0," - ",Tabla1[[#This Row],[Base Precio de Lista neto]]*(1-$F$2))</f>
        <v>875.77734999999996</v>
      </c>
      <c r="E8296" s="5">
        <f>IF($F$2=0," - ",Tabla1[[#This Row],[Base para Mejor precio]]*(1-$F$2))</f>
        <v>788.19961499999999</v>
      </c>
      <c r="F8296" s="4" t="s">
        <v>6</v>
      </c>
      <c r="G8296" s="16" t="s">
        <v>6131</v>
      </c>
      <c r="H8296" s="5">
        <f>IFERROR(IF($F$3=0,"-",Tabla1[[#This Row],[Precio de Cliente neto]]*(1+$F$3)),"-")</f>
        <v>1313.666025</v>
      </c>
      <c r="I8296" s="5">
        <v>1251.1105</v>
      </c>
      <c r="J8296" s="5">
        <v>1125.99945</v>
      </c>
      <c r="K8296" s="26">
        <v>0.21</v>
      </c>
    </row>
    <row r="8297" spans="1:11">
      <c r="A8297" s="4">
        <v>89038</v>
      </c>
      <c r="B8297" t="s">
        <v>5692</v>
      </c>
      <c r="C8297" s="5">
        <f>IF($F$2=0," - ",Tabla1[[#This Row],[Base Precio de Lista neto]])</f>
        <v>1752.5229999999999</v>
      </c>
      <c r="D8297" s="5">
        <f>IF($F$2=0," - ",Tabla1[[#This Row],[Base Precio de Lista neto]]*(1-$F$2))</f>
        <v>1226.7660999999998</v>
      </c>
      <c r="E8297" s="5">
        <f>IF($F$2=0," - ",Tabla1[[#This Row],[Base para Mejor precio]]*(1-$F$2))</f>
        <v>1104.0894899999998</v>
      </c>
      <c r="F8297" s="4" t="s">
        <v>6</v>
      </c>
      <c r="G8297" s="16" t="s">
        <v>6131</v>
      </c>
      <c r="H8297" s="5">
        <f>IFERROR(IF($F$3=0,"-",Tabla1[[#This Row],[Precio de Cliente neto]]*(1+$F$3)),"-")</f>
        <v>1840.1491499999997</v>
      </c>
      <c r="I8297" s="5">
        <v>1752.5229999999999</v>
      </c>
      <c r="J8297" s="5">
        <v>1577.2707</v>
      </c>
      <c r="K8297" s="26">
        <v>0.21</v>
      </c>
    </row>
    <row r="8298" spans="1:11">
      <c r="A8298" s="4">
        <v>89039</v>
      </c>
      <c r="B8298" t="s">
        <v>5693</v>
      </c>
      <c r="C8298" s="5">
        <f>IF($F$2=0," - ",Tabla1[[#This Row],[Base Precio de Lista neto]])</f>
        <v>2875.6302999999998</v>
      </c>
      <c r="D8298" s="5">
        <f>IF($F$2=0," - ",Tabla1[[#This Row],[Base Precio de Lista neto]]*(1-$F$2))</f>
        <v>2012.9412099999997</v>
      </c>
      <c r="E8298" s="5">
        <f>IF($F$2=0," - ",Tabla1[[#This Row],[Base para Mejor precio]]*(1-$F$2))</f>
        <v>1811.6470889999998</v>
      </c>
      <c r="F8298" s="4" t="s">
        <v>6</v>
      </c>
      <c r="G8298" s="16" t="s">
        <v>6131</v>
      </c>
      <c r="H8298" s="5">
        <f>IFERROR(IF($F$3=0,"-",Tabla1[[#This Row],[Precio de Cliente neto]]*(1+$F$3)),"-")</f>
        <v>3019.4118149999995</v>
      </c>
      <c r="I8298" s="5">
        <v>2875.6302999999998</v>
      </c>
      <c r="J8298" s="5">
        <v>2588.06727</v>
      </c>
      <c r="K8298" s="26">
        <v>0.21</v>
      </c>
    </row>
    <row r="8299" spans="1:11">
      <c r="A8299" s="4">
        <v>89040</v>
      </c>
      <c r="B8299" t="s">
        <v>5694</v>
      </c>
      <c r="C8299" s="5">
        <f>IF($F$2=0," - ",Tabla1[[#This Row],[Base Precio de Lista neto]])</f>
        <v>1200.7936</v>
      </c>
      <c r="D8299" s="5">
        <f>IF($F$2=0," - ",Tabla1[[#This Row],[Base Precio de Lista neto]]*(1-$F$2))</f>
        <v>840.55551999999989</v>
      </c>
      <c r="E8299" s="5">
        <f>IF($F$2=0," - ",Tabla1[[#This Row],[Base para Mejor precio]]*(1-$F$2))</f>
        <v>756.49996799999997</v>
      </c>
      <c r="F8299" s="4" t="s">
        <v>6</v>
      </c>
      <c r="G8299" s="16" t="s">
        <v>6131</v>
      </c>
      <c r="H8299" s="5">
        <f>IFERROR(IF($F$3=0,"-",Tabla1[[#This Row],[Precio de Cliente neto]]*(1+$F$3)),"-")</f>
        <v>1260.8332799999998</v>
      </c>
      <c r="I8299" s="5">
        <v>1200.7936</v>
      </c>
      <c r="J8299" s="5">
        <v>1080.71424</v>
      </c>
      <c r="K8299" s="26">
        <v>0.21</v>
      </c>
    </row>
    <row r="8300" spans="1:11">
      <c r="A8300" s="4">
        <v>89041</v>
      </c>
      <c r="B8300" t="s">
        <v>5695</v>
      </c>
      <c r="C8300" s="5">
        <f>IF($F$2=0," - ",Tabla1[[#This Row],[Base Precio de Lista neto]])</f>
        <v>1500.2744</v>
      </c>
      <c r="D8300" s="5">
        <f>IF($F$2=0," - ",Tabla1[[#This Row],[Base Precio de Lista neto]]*(1-$F$2))</f>
        <v>1050.19208</v>
      </c>
      <c r="E8300" s="5">
        <f>IF($F$2=0," - ",Tabla1[[#This Row],[Base para Mejor precio]]*(1-$F$2))</f>
        <v>945.17287199999987</v>
      </c>
      <c r="F8300" s="4" t="s">
        <v>6</v>
      </c>
      <c r="G8300" s="16" t="s">
        <v>6131</v>
      </c>
      <c r="H8300" s="5">
        <f>IFERROR(IF($F$3=0,"-",Tabla1[[#This Row],[Precio de Cliente neto]]*(1+$F$3)),"-")</f>
        <v>1575.2881200000002</v>
      </c>
      <c r="I8300" s="5">
        <v>1500.2744</v>
      </c>
      <c r="J8300" s="5">
        <v>1350.2469599999999</v>
      </c>
      <c r="K8300" s="26">
        <v>0.21</v>
      </c>
    </row>
    <row r="8301" spans="1:11">
      <c r="A8301" s="4">
        <v>89042</v>
      </c>
      <c r="B8301" t="s">
        <v>5696</v>
      </c>
      <c r="C8301" s="5">
        <f>IF($F$2=0," - ",Tabla1[[#This Row],[Base Precio de Lista neto]])</f>
        <v>2251.9548</v>
      </c>
      <c r="D8301" s="5">
        <f>IF($F$2=0," - ",Tabla1[[#This Row],[Base Precio de Lista neto]]*(1-$F$2))</f>
        <v>1576.3683599999999</v>
      </c>
      <c r="E8301" s="5">
        <f>IF($F$2=0," - ",Tabla1[[#This Row],[Base para Mejor precio]]*(1-$F$2))</f>
        <v>1418.7315239999998</v>
      </c>
      <c r="F8301" s="4" t="s">
        <v>6</v>
      </c>
      <c r="G8301" s="16" t="s">
        <v>6131</v>
      </c>
      <c r="H8301" s="5">
        <f>IFERROR(IF($F$3=0,"-",Tabla1[[#This Row],[Precio de Cliente neto]]*(1+$F$3)),"-")</f>
        <v>2364.5525399999997</v>
      </c>
      <c r="I8301" s="5">
        <v>2251.9548</v>
      </c>
      <c r="J8301" s="5">
        <v>2026.7593199999999</v>
      </c>
      <c r="K8301" s="26">
        <v>0.21</v>
      </c>
    </row>
    <row r="8302" spans="1:11">
      <c r="A8302" s="4">
        <v>89043</v>
      </c>
      <c r="B8302" t="s">
        <v>5697</v>
      </c>
      <c r="C8302" s="5">
        <f>IF($F$2=0," - ",Tabla1[[#This Row],[Base Precio de Lista neto]])</f>
        <v>745.50189999999998</v>
      </c>
      <c r="D8302" s="5">
        <f>IF($F$2=0," - ",Tabla1[[#This Row],[Base Precio de Lista neto]]*(1-$F$2))</f>
        <v>521.85132999999996</v>
      </c>
      <c r="E8302" s="5">
        <f>IF($F$2=0," - ",Tabla1[[#This Row],[Base para Mejor precio]]*(1-$F$2))</f>
        <v>469.66619700000001</v>
      </c>
      <c r="F8302" s="4" t="s">
        <v>6</v>
      </c>
      <c r="G8302" s="16" t="s">
        <v>6131</v>
      </c>
      <c r="H8302" s="5">
        <f>IFERROR(IF($F$3=0,"-",Tabla1[[#This Row],[Precio de Cliente neto]]*(1+$F$3)),"-")</f>
        <v>782.77699499999994</v>
      </c>
      <c r="I8302" s="5">
        <v>745.50189999999998</v>
      </c>
      <c r="J8302" s="5">
        <v>670.95171000000005</v>
      </c>
      <c r="K8302" s="26">
        <v>0.21</v>
      </c>
    </row>
    <row r="8303" spans="1:11">
      <c r="A8303" s="4">
        <v>89044</v>
      </c>
      <c r="B8303" t="s">
        <v>5698</v>
      </c>
      <c r="C8303" s="5">
        <f>IF($F$2=0," - ",Tabla1[[#This Row],[Base Precio de Lista neto]])</f>
        <v>963.10490000000004</v>
      </c>
      <c r="D8303" s="5">
        <f>IF($F$2=0," - ",Tabla1[[#This Row],[Base Precio de Lista neto]]*(1-$F$2))</f>
        <v>674.17342999999994</v>
      </c>
      <c r="E8303" s="5">
        <f>IF($F$2=0," - ",Tabla1[[#This Row],[Base para Mejor precio]]*(1-$F$2))</f>
        <v>606.75608699999998</v>
      </c>
      <c r="F8303" s="4" t="s">
        <v>6</v>
      </c>
      <c r="G8303" s="16" t="s">
        <v>6131</v>
      </c>
      <c r="H8303" s="5">
        <f>IFERROR(IF($F$3=0,"-",Tabla1[[#This Row],[Precio de Cliente neto]]*(1+$F$3)),"-")</f>
        <v>1011.260145</v>
      </c>
      <c r="I8303" s="5">
        <v>963.10490000000004</v>
      </c>
      <c r="J8303" s="5">
        <v>866.79440999999997</v>
      </c>
      <c r="K8303" s="26">
        <v>0.21</v>
      </c>
    </row>
    <row r="8304" spans="1:11">
      <c r="A8304" s="4">
        <v>89045</v>
      </c>
      <c r="B8304" t="s">
        <v>5699</v>
      </c>
      <c r="C8304" s="5">
        <f>IF($F$2=0," - ",Tabla1[[#This Row],[Base Precio de Lista neto]])</f>
        <v>1400.5173</v>
      </c>
      <c r="D8304" s="5">
        <f>IF($F$2=0," - ",Tabla1[[#This Row],[Base Precio de Lista neto]]*(1-$F$2))</f>
        <v>980.36210999999992</v>
      </c>
      <c r="E8304" s="5">
        <f>IF($F$2=0," - ",Tabla1[[#This Row],[Base para Mejor precio]]*(1-$F$2))</f>
        <v>882.32589900000005</v>
      </c>
      <c r="F8304" s="4" t="s">
        <v>6</v>
      </c>
      <c r="G8304" s="16" t="s">
        <v>6131</v>
      </c>
      <c r="H8304" s="5">
        <f>IFERROR(IF($F$3=0,"-",Tabla1[[#This Row],[Precio de Cliente neto]]*(1+$F$3)),"-")</f>
        <v>1470.5431649999998</v>
      </c>
      <c r="I8304" s="5">
        <v>1400.5173</v>
      </c>
      <c r="J8304" s="5">
        <v>1260.4655700000001</v>
      </c>
      <c r="K8304" s="26">
        <v>0.21</v>
      </c>
    </row>
    <row r="8305" spans="1:11">
      <c r="A8305" s="4">
        <v>89046</v>
      </c>
      <c r="B8305" t="s">
        <v>5700</v>
      </c>
      <c r="C8305" s="5">
        <f>IF($F$2=0," - ",Tabla1[[#This Row],[Base Precio de Lista neto]])</f>
        <v>858.05330000000004</v>
      </c>
      <c r="D8305" s="5">
        <f>IF($F$2=0," - ",Tabla1[[#This Row],[Base Precio de Lista neto]]*(1-$F$2))</f>
        <v>600.63730999999996</v>
      </c>
      <c r="E8305" s="5">
        <f>IF($F$2=0," - ",Tabla1[[#This Row],[Base para Mejor precio]]*(1-$F$2))</f>
        <v>540.573579</v>
      </c>
      <c r="F8305" s="4" t="s">
        <v>6</v>
      </c>
      <c r="G8305" s="16" t="s">
        <v>6131</v>
      </c>
      <c r="H8305" s="5">
        <f>IFERROR(IF($F$3=0,"-",Tabla1[[#This Row],[Precio de Cliente neto]]*(1+$F$3)),"-")</f>
        <v>900.95596499999988</v>
      </c>
      <c r="I8305" s="5">
        <v>858.05330000000004</v>
      </c>
      <c r="J8305" s="5">
        <v>772.24797000000001</v>
      </c>
      <c r="K8305" s="26">
        <v>0.21</v>
      </c>
    </row>
    <row r="8306" spans="1:11">
      <c r="A8306" s="4">
        <v>89047</v>
      </c>
      <c r="B8306" t="s">
        <v>5701</v>
      </c>
      <c r="C8306" s="5">
        <f>IF($F$2=0," - ",Tabla1[[#This Row],[Base Precio de Lista neto]])</f>
        <v>1156.2145</v>
      </c>
      <c r="D8306" s="5">
        <f>IF($F$2=0," - ",Tabla1[[#This Row],[Base Precio de Lista neto]]*(1-$F$2))</f>
        <v>809.35014999999999</v>
      </c>
      <c r="E8306" s="5">
        <f>IF($F$2=0," - ",Tabla1[[#This Row],[Base para Mejor precio]]*(1-$F$2))</f>
        <v>728.41513499999996</v>
      </c>
      <c r="F8306" s="4" t="s">
        <v>6</v>
      </c>
      <c r="G8306" s="16" t="s">
        <v>6131</v>
      </c>
      <c r="H8306" s="5">
        <f>IFERROR(IF($F$3=0,"-",Tabla1[[#This Row],[Precio de Cliente neto]]*(1+$F$3)),"-")</f>
        <v>1214.0252249999999</v>
      </c>
      <c r="I8306" s="5">
        <v>1156.2145</v>
      </c>
      <c r="J8306" s="5">
        <v>1040.5930499999999</v>
      </c>
      <c r="K8306" s="26">
        <v>0.21</v>
      </c>
    </row>
    <row r="8307" spans="1:11">
      <c r="A8307" s="4">
        <v>89048</v>
      </c>
      <c r="B8307" t="s">
        <v>5702</v>
      </c>
      <c r="C8307" s="5">
        <f>IF($F$2=0," - ",Tabla1[[#This Row],[Base Precio de Lista neto]])</f>
        <v>1875.0108</v>
      </c>
      <c r="D8307" s="5">
        <f>IF($F$2=0," - ",Tabla1[[#This Row],[Base Precio de Lista neto]]*(1-$F$2))</f>
        <v>1312.50756</v>
      </c>
      <c r="E8307" s="5">
        <f>IF($F$2=0," - ",Tabla1[[#This Row],[Base para Mejor precio]]*(1-$F$2))</f>
        <v>1181.2568039999999</v>
      </c>
      <c r="F8307" s="4" t="s">
        <v>6</v>
      </c>
      <c r="G8307" s="16" t="s">
        <v>6131</v>
      </c>
      <c r="H8307" s="5">
        <f>IFERROR(IF($F$3=0,"-",Tabla1[[#This Row],[Precio de Cliente neto]]*(1+$F$3)),"-")</f>
        <v>1968.76134</v>
      </c>
      <c r="I8307" s="5">
        <v>1875.0108</v>
      </c>
      <c r="J8307" s="5">
        <v>1687.50972</v>
      </c>
      <c r="K8307" s="26">
        <v>0.21</v>
      </c>
    </row>
    <row r="8308" spans="1:11">
      <c r="A8308" s="4">
        <v>89049</v>
      </c>
      <c r="B8308" t="s">
        <v>5703</v>
      </c>
      <c r="C8308" s="5">
        <f>IF($F$2=0," - ",Tabla1[[#This Row],[Base Precio de Lista neto]])</f>
        <v>650.16359999999997</v>
      </c>
      <c r="D8308" s="5">
        <f>IF($F$2=0," - ",Tabla1[[#This Row],[Base Precio de Lista neto]]*(1-$F$2))</f>
        <v>455.11451999999997</v>
      </c>
      <c r="E8308" s="5">
        <f>IF($F$2=0," - ",Tabla1[[#This Row],[Base para Mejor precio]]*(1-$F$2))</f>
        <v>409.60306800000001</v>
      </c>
      <c r="F8308" s="4" t="s">
        <v>6</v>
      </c>
      <c r="G8308" s="16" t="s">
        <v>6131</v>
      </c>
      <c r="H8308" s="5">
        <f>IFERROR(IF($F$3=0,"-",Tabla1[[#This Row],[Precio de Cliente neto]]*(1+$F$3)),"-")</f>
        <v>682.6717799999999</v>
      </c>
      <c r="I8308" s="5">
        <v>650.16359999999997</v>
      </c>
      <c r="J8308" s="5">
        <v>585.14724000000001</v>
      </c>
      <c r="K8308" s="26">
        <v>0.21</v>
      </c>
    </row>
    <row r="8309" spans="1:11">
      <c r="A8309" s="4">
        <v>89050</v>
      </c>
      <c r="B8309" t="s">
        <v>5704</v>
      </c>
      <c r="C8309" s="5">
        <f>IF($F$2=0," - ",Tabla1[[#This Row],[Base Precio de Lista neto]])</f>
        <v>728.06669999999997</v>
      </c>
      <c r="D8309" s="5">
        <f>IF($F$2=0," - ",Tabla1[[#This Row],[Base Precio de Lista neto]]*(1-$F$2))</f>
        <v>509.64668999999992</v>
      </c>
      <c r="E8309" s="5">
        <f>IF($F$2=0," - ",Tabla1[[#This Row],[Base para Mejor precio]]*(1-$F$2))</f>
        <v>458.68202099999996</v>
      </c>
      <c r="F8309" s="4" t="s">
        <v>6</v>
      </c>
      <c r="G8309" s="16" t="s">
        <v>6131</v>
      </c>
      <c r="H8309" s="5">
        <f>IFERROR(IF($F$3=0,"-",Tabla1[[#This Row],[Precio de Cliente neto]]*(1+$F$3)),"-")</f>
        <v>764.47003499999983</v>
      </c>
      <c r="I8309" s="5">
        <v>728.06669999999997</v>
      </c>
      <c r="J8309" s="5">
        <v>655.26003000000003</v>
      </c>
      <c r="K8309" s="26">
        <v>0.21</v>
      </c>
    </row>
    <row r="8310" spans="1:11">
      <c r="A8310" s="4">
        <v>89051</v>
      </c>
      <c r="B8310" t="s">
        <v>5705</v>
      </c>
      <c r="C8310" s="5">
        <f>IF($F$2=0," - ",Tabla1[[#This Row],[Base Precio de Lista neto]])</f>
        <v>1101.7021</v>
      </c>
      <c r="D8310" s="5">
        <f>IF($F$2=0," - ",Tabla1[[#This Row],[Base Precio de Lista neto]]*(1-$F$2))</f>
        <v>771.19146999999998</v>
      </c>
      <c r="E8310" s="5">
        <f>IF($F$2=0," - ",Tabla1[[#This Row],[Base para Mejor precio]]*(1-$F$2))</f>
        <v>694.07232299999998</v>
      </c>
      <c r="F8310" s="4" t="s">
        <v>6</v>
      </c>
      <c r="G8310" s="16" t="s">
        <v>6131</v>
      </c>
      <c r="H8310" s="5">
        <f>IFERROR(IF($F$3=0,"-",Tabla1[[#This Row],[Precio de Cliente neto]]*(1+$F$3)),"-")</f>
        <v>1156.7872050000001</v>
      </c>
      <c r="I8310" s="5">
        <v>1101.7021</v>
      </c>
      <c r="J8310" s="5">
        <v>991.53188999999998</v>
      </c>
      <c r="K8310" s="26">
        <v>0.21</v>
      </c>
    </row>
    <row r="8311" spans="1:11">
      <c r="A8311" s="4">
        <v>89052</v>
      </c>
      <c r="B8311" t="s">
        <v>6116</v>
      </c>
      <c r="C8311" s="5">
        <f>IF($F$2=0," - ",Tabla1[[#This Row],[Base Precio de Lista neto]])</f>
        <v>4001.3903</v>
      </c>
      <c r="D8311" s="5">
        <f>IF($F$2=0," - ",Tabla1[[#This Row],[Base Precio de Lista neto]]*(1-$F$2))</f>
        <v>2800.9732099999997</v>
      </c>
      <c r="E8311" s="5">
        <f>IF($F$2=0," - ",Tabla1[[#This Row],[Base para Mejor precio]]*(1-$F$2))</f>
        <v>2520.8758889999999</v>
      </c>
      <c r="F8311" s="4" t="s">
        <v>6</v>
      </c>
      <c r="G8311" s="16" t="s">
        <v>6131</v>
      </c>
      <c r="H8311" s="5">
        <f>IFERROR(IF($F$3=0,"-",Tabla1[[#This Row],[Precio de Cliente neto]]*(1+$F$3)),"-")</f>
        <v>4201.4598149999993</v>
      </c>
      <c r="I8311" s="5">
        <v>4001.3903</v>
      </c>
      <c r="J8311" s="5">
        <v>3601.2512700000002</v>
      </c>
      <c r="K8311" s="26">
        <v>0.21</v>
      </c>
    </row>
    <row r="8312" spans="1:11">
      <c r="A8312" s="4">
        <v>89053</v>
      </c>
      <c r="B8312" t="s">
        <v>6117</v>
      </c>
      <c r="C8312" s="5">
        <f>IF($F$2=0," - ",Tabla1[[#This Row],[Base Precio de Lista neto]])</f>
        <v>4754.8338000000003</v>
      </c>
      <c r="D8312" s="5">
        <f>IF($F$2=0," - ",Tabla1[[#This Row],[Base Precio de Lista neto]]*(1-$F$2))</f>
        <v>3328.38366</v>
      </c>
      <c r="E8312" s="5">
        <f>IF($F$2=0," - ",Tabla1[[#This Row],[Base para Mejor precio]]*(1-$F$2))</f>
        <v>2995.5452939999996</v>
      </c>
      <c r="F8312" s="4" t="s">
        <v>6</v>
      </c>
      <c r="G8312" s="16" t="s">
        <v>6131</v>
      </c>
      <c r="H8312" s="5">
        <f>IFERROR(IF($F$3=0,"-",Tabla1[[#This Row],[Precio de Cliente neto]]*(1+$F$3)),"-")</f>
        <v>4992.5754900000002</v>
      </c>
      <c r="I8312" s="5">
        <v>4754.8338000000003</v>
      </c>
      <c r="J8312" s="5">
        <v>4279.3504199999998</v>
      </c>
      <c r="K8312" s="26">
        <v>0.21</v>
      </c>
    </row>
    <row r="8313" spans="1:11">
      <c r="A8313" s="4">
        <v>89054</v>
      </c>
      <c r="B8313" t="s">
        <v>6118</v>
      </c>
      <c r="C8313" s="5">
        <f>IF($F$2=0," - ",Tabla1[[#This Row],[Base Precio de Lista neto]])</f>
        <v>7162.1575000000003</v>
      </c>
      <c r="D8313" s="5">
        <f>IF($F$2=0," - ",Tabla1[[#This Row],[Base Precio de Lista neto]]*(1-$F$2))</f>
        <v>5013.5102500000003</v>
      </c>
      <c r="E8313" s="5">
        <f>IF($F$2=0," - ",Tabla1[[#This Row],[Base para Mejor precio]]*(1-$F$2))</f>
        <v>4512.1592249999994</v>
      </c>
      <c r="F8313" s="4" t="s">
        <v>6</v>
      </c>
      <c r="G8313" s="16" t="s">
        <v>6131</v>
      </c>
      <c r="H8313" s="5">
        <f>IFERROR(IF($F$3=0,"-",Tabla1[[#This Row],[Precio de Cliente neto]]*(1+$F$3)),"-")</f>
        <v>7520.2653750000009</v>
      </c>
      <c r="I8313" s="5">
        <v>7162.1575000000003</v>
      </c>
      <c r="J8313" s="5">
        <v>6445.94175</v>
      </c>
      <c r="K8313" s="26">
        <v>0.21</v>
      </c>
    </row>
    <row r="8314" spans="1:11">
      <c r="A8314" s="4">
        <v>89055</v>
      </c>
      <c r="B8314" t="s">
        <v>5706</v>
      </c>
      <c r="C8314" s="5">
        <f>IF($F$2=0," - ",Tabla1[[#This Row],[Base Precio de Lista neto]])</f>
        <v>2462.7152999999998</v>
      </c>
      <c r="D8314" s="5">
        <f>IF($F$2=0," - ",Tabla1[[#This Row],[Base Precio de Lista neto]]*(1-$F$2))</f>
        <v>1723.9007099999999</v>
      </c>
      <c r="E8314" s="5">
        <f>IF($F$2=0," - ",Tabla1[[#This Row],[Base para Mejor precio]]*(1-$F$2))</f>
        <v>1551.5106389999999</v>
      </c>
      <c r="F8314" s="4" t="s">
        <v>6</v>
      </c>
      <c r="G8314" s="16" t="s">
        <v>6131</v>
      </c>
      <c r="H8314" s="5">
        <f>IFERROR(IF($F$3=0,"-",Tabla1[[#This Row],[Precio de Cliente neto]]*(1+$F$3)),"-")</f>
        <v>2585.8510649999998</v>
      </c>
      <c r="I8314" s="5">
        <v>2462.7152999999998</v>
      </c>
      <c r="J8314" s="5">
        <v>2216.4437699999999</v>
      </c>
      <c r="K8314" s="26">
        <v>0.21</v>
      </c>
    </row>
    <row r="8315" spans="1:11">
      <c r="A8315" s="4">
        <v>89056</v>
      </c>
      <c r="B8315" t="s">
        <v>5707</v>
      </c>
      <c r="C8315" s="5">
        <f>IF($F$2=0," - ",Tabla1[[#This Row],[Base Precio de Lista neto]])</f>
        <v>2462.7152999999998</v>
      </c>
      <c r="D8315" s="5">
        <f>IF($F$2=0," - ",Tabla1[[#This Row],[Base Precio de Lista neto]]*(1-$F$2))</f>
        <v>1723.9007099999999</v>
      </c>
      <c r="E8315" s="5">
        <f>IF($F$2=0," - ",Tabla1[[#This Row],[Base para Mejor precio]]*(1-$F$2))</f>
        <v>1551.5106389999999</v>
      </c>
      <c r="F8315" s="4" t="s">
        <v>6</v>
      </c>
      <c r="G8315" s="16" t="s">
        <v>6131</v>
      </c>
      <c r="H8315" s="5">
        <f>IFERROR(IF($F$3=0,"-",Tabla1[[#This Row],[Precio de Cliente neto]]*(1+$F$3)),"-")</f>
        <v>2585.8510649999998</v>
      </c>
      <c r="I8315" s="5">
        <v>2462.7152999999998</v>
      </c>
      <c r="J8315" s="5">
        <v>2216.4437699999999</v>
      </c>
      <c r="K8315" s="26">
        <v>0.21</v>
      </c>
    </row>
    <row r="8316" spans="1:11">
      <c r="A8316" s="4">
        <v>89057</v>
      </c>
      <c r="B8316" t="s">
        <v>5708</v>
      </c>
      <c r="C8316" s="5">
        <f>IF($F$2=0," - ",Tabla1[[#This Row],[Base Precio de Lista neto]])</f>
        <v>2462.7152999999998</v>
      </c>
      <c r="D8316" s="5">
        <f>IF($F$2=0," - ",Tabla1[[#This Row],[Base Precio de Lista neto]]*(1-$F$2))</f>
        <v>1723.9007099999999</v>
      </c>
      <c r="E8316" s="5">
        <f>IF($F$2=0," - ",Tabla1[[#This Row],[Base para Mejor precio]]*(1-$F$2))</f>
        <v>1551.5106389999999</v>
      </c>
      <c r="F8316" s="4" t="s">
        <v>6</v>
      </c>
      <c r="G8316" s="16" t="s">
        <v>6131</v>
      </c>
      <c r="H8316" s="5">
        <f>IFERROR(IF($F$3=0,"-",Tabla1[[#This Row],[Precio de Cliente neto]]*(1+$F$3)),"-")</f>
        <v>2585.8510649999998</v>
      </c>
      <c r="I8316" s="5">
        <v>2462.7152999999998</v>
      </c>
      <c r="J8316" s="5">
        <v>2216.4437699999999</v>
      </c>
      <c r="K8316" s="26">
        <v>0.21</v>
      </c>
    </row>
    <row r="8317" spans="1:11">
      <c r="A8317" s="4">
        <v>89058</v>
      </c>
      <c r="B8317" t="s">
        <v>5709</v>
      </c>
      <c r="C8317" s="5">
        <f>IF($F$2=0," - ",Tabla1[[#This Row],[Base Precio de Lista neto]])</f>
        <v>3840.0589</v>
      </c>
      <c r="D8317" s="5">
        <f>IF($F$2=0," - ",Tabla1[[#This Row],[Base Precio de Lista neto]]*(1-$F$2))</f>
        <v>2688.0412299999998</v>
      </c>
      <c r="E8317" s="5">
        <f>IF($F$2=0," - ",Tabla1[[#This Row],[Base para Mejor precio]]*(1-$F$2))</f>
        <v>2419.2371069999999</v>
      </c>
      <c r="F8317" s="4" t="s">
        <v>6</v>
      </c>
      <c r="G8317" s="16" t="s">
        <v>6131</v>
      </c>
      <c r="H8317" s="5">
        <f>IFERROR(IF($F$3=0,"-",Tabla1[[#This Row],[Precio de Cliente neto]]*(1+$F$3)),"-")</f>
        <v>4032.0618449999997</v>
      </c>
      <c r="I8317" s="5">
        <v>3840.0589</v>
      </c>
      <c r="J8317" s="5">
        <v>3456.0530100000001</v>
      </c>
      <c r="K8317" s="26">
        <v>0.21</v>
      </c>
    </row>
    <row r="8318" spans="1:11">
      <c r="A8318" s="4">
        <v>89059</v>
      </c>
      <c r="B8318" t="s">
        <v>5710</v>
      </c>
      <c r="C8318" s="5">
        <f>IF($F$2=0," - ",Tabla1[[#This Row],[Base Precio de Lista neto]])</f>
        <v>3840.0589</v>
      </c>
      <c r="D8318" s="5">
        <f>IF($F$2=0," - ",Tabla1[[#This Row],[Base Precio de Lista neto]]*(1-$F$2))</f>
        <v>2688.0412299999998</v>
      </c>
      <c r="E8318" s="5">
        <f>IF($F$2=0," - ",Tabla1[[#This Row],[Base para Mejor precio]]*(1-$F$2))</f>
        <v>2419.2371069999999</v>
      </c>
      <c r="F8318" s="4" t="s">
        <v>6</v>
      </c>
      <c r="G8318" s="16" t="s">
        <v>6131</v>
      </c>
      <c r="H8318" s="5">
        <f>IFERROR(IF($F$3=0,"-",Tabla1[[#This Row],[Precio de Cliente neto]]*(1+$F$3)),"-")</f>
        <v>4032.0618449999997</v>
      </c>
      <c r="I8318" s="5">
        <v>3840.0589</v>
      </c>
      <c r="J8318" s="5">
        <v>3456.0530100000001</v>
      </c>
      <c r="K8318" s="26">
        <v>0.21</v>
      </c>
    </row>
    <row r="8319" spans="1:11">
      <c r="A8319" s="4">
        <v>89060</v>
      </c>
      <c r="B8319" t="s">
        <v>5711</v>
      </c>
      <c r="C8319" s="5">
        <f>IF($F$2=0," - ",Tabla1[[#This Row],[Base Precio de Lista neto]])</f>
        <v>3840.0589</v>
      </c>
      <c r="D8319" s="5">
        <f>IF($F$2=0," - ",Tabla1[[#This Row],[Base Precio de Lista neto]]*(1-$F$2))</f>
        <v>2688.0412299999998</v>
      </c>
      <c r="E8319" s="5">
        <f>IF($F$2=0," - ",Tabla1[[#This Row],[Base para Mejor precio]]*(1-$F$2))</f>
        <v>2419.2371069999999</v>
      </c>
      <c r="F8319" s="4" t="s">
        <v>6</v>
      </c>
      <c r="G8319" s="16" t="s">
        <v>6131</v>
      </c>
      <c r="H8319" s="5">
        <f>IFERROR(IF($F$3=0,"-",Tabla1[[#This Row],[Precio de Cliente neto]]*(1+$F$3)),"-")</f>
        <v>4032.0618449999997</v>
      </c>
      <c r="I8319" s="5">
        <v>3840.0589</v>
      </c>
      <c r="J8319" s="5">
        <v>3456.0530100000001</v>
      </c>
      <c r="K8319" s="26">
        <v>0.21</v>
      </c>
    </row>
    <row r="8320" spans="1:11">
      <c r="A8320" s="4">
        <v>89061</v>
      </c>
      <c r="B8320" t="s">
        <v>5712</v>
      </c>
      <c r="C8320" s="5">
        <f>IF($F$2=0," - ",Tabla1[[#This Row],[Base Precio de Lista neto]])</f>
        <v>3840.0589</v>
      </c>
      <c r="D8320" s="5">
        <f>IF($F$2=0," - ",Tabla1[[#This Row],[Base Precio de Lista neto]]*(1-$F$2))</f>
        <v>2688.0412299999998</v>
      </c>
      <c r="E8320" s="5">
        <f>IF($F$2=0," - ",Tabla1[[#This Row],[Base para Mejor precio]]*(1-$F$2))</f>
        <v>2419.2371069999999</v>
      </c>
      <c r="F8320" s="4" t="s">
        <v>6</v>
      </c>
      <c r="G8320" s="16" t="s">
        <v>6131</v>
      </c>
      <c r="H8320" s="5">
        <f>IFERROR(IF($F$3=0,"-",Tabla1[[#This Row],[Precio de Cliente neto]]*(1+$F$3)),"-")</f>
        <v>4032.0618449999997</v>
      </c>
      <c r="I8320" s="5">
        <v>3840.0589</v>
      </c>
      <c r="J8320" s="5">
        <v>3456.0530100000001</v>
      </c>
      <c r="K8320" s="26">
        <v>0.21</v>
      </c>
    </row>
    <row r="8321" spans="1:11">
      <c r="A8321" s="4">
        <v>89062</v>
      </c>
      <c r="B8321" t="s">
        <v>5713</v>
      </c>
      <c r="C8321" s="5">
        <f>IF($F$2=0," - ",Tabla1[[#This Row],[Base Precio de Lista neto]])</f>
        <v>6538.2560999999996</v>
      </c>
      <c r="D8321" s="5">
        <f>IF($F$2=0," - ",Tabla1[[#This Row],[Base Precio de Lista neto]]*(1-$F$2))</f>
        <v>4576.7792699999991</v>
      </c>
      <c r="E8321" s="5">
        <f>IF($F$2=0," - ",Tabla1[[#This Row],[Base para Mejor precio]]*(1-$F$2))</f>
        <v>4119.1013429999994</v>
      </c>
      <c r="F8321" s="4" t="s">
        <v>6</v>
      </c>
      <c r="G8321" s="16" t="s">
        <v>6131</v>
      </c>
      <c r="H8321" s="5">
        <f>IFERROR(IF($F$3=0,"-",Tabla1[[#This Row],[Precio de Cliente neto]]*(1+$F$3)),"-")</f>
        <v>6865.1689049999986</v>
      </c>
      <c r="I8321" s="5">
        <v>6538.2560999999996</v>
      </c>
      <c r="J8321" s="5">
        <v>5884.4304899999997</v>
      </c>
      <c r="K8321" s="26">
        <v>0.21</v>
      </c>
    </row>
    <row r="8322" spans="1:11">
      <c r="A8322" s="4">
        <v>89063</v>
      </c>
      <c r="B8322" t="s">
        <v>5714</v>
      </c>
      <c r="C8322" s="5">
        <f>IF($F$2=0," - ",Tabla1[[#This Row],[Base Precio de Lista neto]])</f>
        <v>6538.2560999999996</v>
      </c>
      <c r="D8322" s="5">
        <f>IF($F$2=0," - ",Tabla1[[#This Row],[Base Precio de Lista neto]]*(1-$F$2))</f>
        <v>4576.7792699999991</v>
      </c>
      <c r="E8322" s="5">
        <f>IF($F$2=0," - ",Tabla1[[#This Row],[Base para Mejor precio]]*(1-$F$2))</f>
        <v>4119.1013429999994</v>
      </c>
      <c r="F8322" s="4" t="s">
        <v>6</v>
      </c>
      <c r="G8322" s="16" t="s">
        <v>6131</v>
      </c>
      <c r="H8322" s="5">
        <f>IFERROR(IF($F$3=0,"-",Tabla1[[#This Row],[Precio de Cliente neto]]*(1+$F$3)),"-")</f>
        <v>6865.1689049999986</v>
      </c>
      <c r="I8322" s="5">
        <v>6538.2560999999996</v>
      </c>
      <c r="J8322" s="5">
        <v>5884.4304899999997</v>
      </c>
      <c r="K8322" s="26">
        <v>0.21</v>
      </c>
    </row>
    <row r="8323" spans="1:11">
      <c r="A8323" s="4">
        <v>89064</v>
      </c>
      <c r="B8323" t="s">
        <v>5715</v>
      </c>
      <c r="C8323" s="5">
        <f>IF($F$2=0," - ",Tabla1[[#This Row],[Base Precio de Lista neto]])</f>
        <v>6538.2560999999996</v>
      </c>
      <c r="D8323" s="5">
        <f>IF($F$2=0," - ",Tabla1[[#This Row],[Base Precio de Lista neto]]*(1-$F$2))</f>
        <v>4576.7792699999991</v>
      </c>
      <c r="E8323" s="5">
        <f>IF($F$2=0," - ",Tabla1[[#This Row],[Base para Mejor precio]]*(1-$F$2))</f>
        <v>4119.1013429999994</v>
      </c>
      <c r="F8323" s="4" t="s">
        <v>6</v>
      </c>
      <c r="G8323" s="16" t="s">
        <v>6131</v>
      </c>
      <c r="H8323" s="5">
        <f>IFERROR(IF($F$3=0,"-",Tabla1[[#This Row],[Precio de Cliente neto]]*(1+$F$3)),"-")</f>
        <v>6865.1689049999986</v>
      </c>
      <c r="I8323" s="5">
        <v>6538.2560999999996</v>
      </c>
      <c r="J8323" s="5">
        <v>5884.4304899999997</v>
      </c>
      <c r="K8323" s="26">
        <v>0.21</v>
      </c>
    </row>
    <row r="8324" spans="1:11">
      <c r="A8324" s="4">
        <v>89065</v>
      </c>
      <c r="B8324" t="s">
        <v>5716</v>
      </c>
      <c r="C8324" s="5">
        <f>IF($F$2=0," - ",Tabla1[[#This Row],[Base Precio de Lista neto]])</f>
        <v>6538.2560999999996</v>
      </c>
      <c r="D8324" s="5">
        <f>IF($F$2=0," - ",Tabla1[[#This Row],[Base Precio de Lista neto]]*(1-$F$2))</f>
        <v>4576.7792699999991</v>
      </c>
      <c r="E8324" s="5">
        <f>IF($F$2=0," - ",Tabla1[[#This Row],[Base para Mejor precio]]*(1-$F$2))</f>
        <v>4119.1013429999994</v>
      </c>
      <c r="F8324" s="4" t="s">
        <v>6</v>
      </c>
      <c r="G8324" s="16" t="s">
        <v>6131</v>
      </c>
      <c r="H8324" s="5">
        <f>IFERROR(IF($F$3=0,"-",Tabla1[[#This Row],[Precio de Cliente neto]]*(1+$F$3)),"-")</f>
        <v>6865.1689049999986</v>
      </c>
      <c r="I8324" s="5">
        <v>6538.2560999999996</v>
      </c>
      <c r="J8324" s="5">
        <v>5884.4304899999997</v>
      </c>
      <c r="K8324" s="26">
        <v>0.21</v>
      </c>
    </row>
    <row r="8325" spans="1:11">
      <c r="A8325" s="4">
        <v>89066</v>
      </c>
      <c r="B8325" t="s">
        <v>5717</v>
      </c>
      <c r="C8325" s="5">
        <f>IF($F$2=0," - ",Tabla1[[#This Row],[Base Precio de Lista neto]])</f>
        <v>6538.2560999999996</v>
      </c>
      <c r="D8325" s="5">
        <f>IF($F$2=0," - ",Tabla1[[#This Row],[Base Precio de Lista neto]]*(1-$F$2))</f>
        <v>4576.7792699999991</v>
      </c>
      <c r="E8325" s="5">
        <f>IF($F$2=0," - ",Tabla1[[#This Row],[Base para Mejor precio]]*(1-$F$2))</f>
        <v>4119.1013429999994</v>
      </c>
      <c r="F8325" s="4" t="s">
        <v>6</v>
      </c>
      <c r="G8325" s="16" t="s">
        <v>6131</v>
      </c>
      <c r="H8325" s="5">
        <f>IFERROR(IF($F$3=0,"-",Tabla1[[#This Row],[Precio de Cliente neto]]*(1+$F$3)),"-")</f>
        <v>6865.1689049999986</v>
      </c>
      <c r="I8325" s="5">
        <v>6538.2560999999996</v>
      </c>
      <c r="J8325" s="5">
        <v>5884.4304899999997</v>
      </c>
      <c r="K8325" s="26">
        <v>0.21</v>
      </c>
    </row>
    <row r="8326" spans="1:11">
      <c r="A8326" s="4">
        <v>89067</v>
      </c>
      <c r="B8326" t="s">
        <v>5718</v>
      </c>
      <c r="C8326" s="5">
        <f>IF($F$2=0," - ",Tabla1[[#This Row],[Base Precio de Lista neto]])</f>
        <v>2002.7923000000001</v>
      </c>
      <c r="D8326" s="5">
        <f>IF($F$2=0," - ",Tabla1[[#This Row],[Base Precio de Lista neto]]*(1-$F$2))</f>
        <v>1401.95461</v>
      </c>
      <c r="E8326" s="5">
        <f>IF($F$2=0," - ",Tabla1[[#This Row],[Base para Mejor precio]]*(1-$F$2))</f>
        <v>1261.759149</v>
      </c>
      <c r="F8326" s="4" t="s">
        <v>6</v>
      </c>
      <c r="G8326" s="16" t="s">
        <v>6131</v>
      </c>
      <c r="H8326" s="5">
        <f>IFERROR(IF($F$3=0,"-",Tabla1[[#This Row],[Precio de Cliente neto]]*(1+$F$3)),"-")</f>
        <v>2102.9319150000001</v>
      </c>
      <c r="I8326" s="5">
        <v>2002.7923000000001</v>
      </c>
      <c r="J8326" s="5">
        <v>1802.51307</v>
      </c>
      <c r="K8326" s="26">
        <v>0.21</v>
      </c>
    </row>
    <row r="8327" spans="1:11">
      <c r="A8327" s="4">
        <v>89068</v>
      </c>
      <c r="B8327" t="s">
        <v>5719</v>
      </c>
      <c r="C8327" s="5">
        <f>IF($F$2=0," - ",Tabla1[[#This Row],[Base Precio de Lista neto]])</f>
        <v>2002.7923000000001</v>
      </c>
      <c r="D8327" s="5">
        <f>IF($F$2=0," - ",Tabla1[[#This Row],[Base Precio de Lista neto]]*(1-$F$2))</f>
        <v>1401.95461</v>
      </c>
      <c r="E8327" s="5">
        <f>IF($F$2=0," - ",Tabla1[[#This Row],[Base para Mejor precio]]*(1-$F$2))</f>
        <v>1261.759149</v>
      </c>
      <c r="F8327" s="4" t="s">
        <v>6</v>
      </c>
      <c r="G8327" s="16" t="s">
        <v>6131</v>
      </c>
      <c r="H8327" s="5">
        <f>IFERROR(IF($F$3=0,"-",Tabla1[[#This Row],[Precio de Cliente neto]]*(1+$F$3)),"-")</f>
        <v>2102.9319150000001</v>
      </c>
      <c r="I8327" s="5">
        <v>2002.7923000000001</v>
      </c>
      <c r="J8327" s="5">
        <v>1802.51307</v>
      </c>
      <c r="K8327" s="26">
        <v>0.21</v>
      </c>
    </row>
    <row r="8328" spans="1:11">
      <c r="A8328" s="4">
        <v>89069</v>
      </c>
      <c r="B8328" t="s">
        <v>5720</v>
      </c>
      <c r="C8328" s="5">
        <f>IF($F$2=0," - ",Tabla1[[#This Row],[Base Precio de Lista neto]])</f>
        <v>2002.7923000000001</v>
      </c>
      <c r="D8328" s="5">
        <f>IF($F$2=0," - ",Tabla1[[#This Row],[Base Precio de Lista neto]]*(1-$F$2))</f>
        <v>1401.95461</v>
      </c>
      <c r="E8328" s="5">
        <f>IF($F$2=0," - ",Tabla1[[#This Row],[Base para Mejor precio]]*(1-$F$2))</f>
        <v>1261.759149</v>
      </c>
      <c r="F8328" s="4" t="s">
        <v>6</v>
      </c>
      <c r="G8328" s="16" t="s">
        <v>6131</v>
      </c>
      <c r="H8328" s="5">
        <f>IFERROR(IF($F$3=0,"-",Tabla1[[#This Row],[Precio de Cliente neto]]*(1+$F$3)),"-")</f>
        <v>2102.9319150000001</v>
      </c>
      <c r="I8328" s="5">
        <v>2002.7923000000001</v>
      </c>
      <c r="J8328" s="5">
        <v>1802.51307</v>
      </c>
      <c r="K8328" s="26">
        <v>0.21</v>
      </c>
    </row>
    <row r="8329" spans="1:11">
      <c r="A8329" s="4">
        <v>89070</v>
      </c>
      <c r="B8329" t="s">
        <v>5721</v>
      </c>
      <c r="C8329" s="5">
        <f>IF($F$2=0," - ",Tabla1[[#This Row],[Base Precio de Lista neto]])</f>
        <v>2502.4443000000001</v>
      </c>
      <c r="D8329" s="5">
        <f>IF($F$2=0," - ",Tabla1[[#This Row],[Base Precio de Lista neto]]*(1-$F$2))</f>
        <v>1751.71101</v>
      </c>
      <c r="E8329" s="5">
        <f>IF($F$2=0," - ",Tabla1[[#This Row],[Base para Mejor precio]]*(1-$F$2))</f>
        <v>1576.5399089999999</v>
      </c>
      <c r="F8329" s="4" t="s">
        <v>6</v>
      </c>
      <c r="G8329" s="16" t="s">
        <v>6131</v>
      </c>
      <c r="H8329" s="5">
        <f>IFERROR(IF($F$3=0,"-",Tabla1[[#This Row],[Precio de Cliente neto]]*(1+$F$3)),"-")</f>
        <v>2627.566515</v>
      </c>
      <c r="I8329" s="5">
        <v>2502.4443000000001</v>
      </c>
      <c r="J8329" s="5">
        <v>2252.1998699999999</v>
      </c>
      <c r="K8329" s="26">
        <v>0.21</v>
      </c>
    </row>
    <row r="8330" spans="1:11">
      <c r="A8330" s="4">
        <v>89071</v>
      </c>
      <c r="B8330" t="s">
        <v>5722</v>
      </c>
      <c r="C8330" s="5">
        <f>IF($F$2=0," - ",Tabla1[[#This Row],[Base Precio de Lista neto]])</f>
        <v>2502.4443000000001</v>
      </c>
      <c r="D8330" s="5">
        <f>IF($F$2=0," - ",Tabla1[[#This Row],[Base Precio de Lista neto]]*(1-$F$2))</f>
        <v>1751.71101</v>
      </c>
      <c r="E8330" s="5">
        <f>IF($F$2=0," - ",Tabla1[[#This Row],[Base para Mejor precio]]*(1-$F$2))</f>
        <v>1576.5399089999999</v>
      </c>
      <c r="F8330" s="4" t="s">
        <v>6</v>
      </c>
      <c r="G8330" s="16" t="s">
        <v>6131</v>
      </c>
      <c r="H8330" s="5">
        <f>IFERROR(IF($F$3=0,"-",Tabla1[[#This Row],[Precio de Cliente neto]]*(1+$F$3)),"-")</f>
        <v>2627.566515</v>
      </c>
      <c r="I8330" s="5">
        <v>2502.4443000000001</v>
      </c>
      <c r="J8330" s="5">
        <v>2252.1998699999999</v>
      </c>
      <c r="K8330" s="26">
        <v>0.21</v>
      </c>
    </row>
    <row r="8331" spans="1:11">
      <c r="A8331" s="4">
        <v>89072</v>
      </c>
      <c r="B8331" t="s">
        <v>5723</v>
      </c>
      <c r="C8331" s="5">
        <f>IF($F$2=0," - ",Tabla1[[#This Row],[Base Precio de Lista neto]])</f>
        <v>2502.4443000000001</v>
      </c>
      <c r="D8331" s="5">
        <f>IF($F$2=0," - ",Tabla1[[#This Row],[Base Precio de Lista neto]]*(1-$F$2))</f>
        <v>1751.71101</v>
      </c>
      <c r="E8331" s="5">
        <f>IF($F$2=0," - ",Tabla1[[#This Row],[Base para Mejor precio]]*(1-$F$2))</f>
        <v>1576.5399089999999</v>
      </c>
      <c r="F8331" s="4" t="s">
        <v>6</v>
      </c>
      <c r="G8331" s="16" t="s">
        <v>6131</v>
      </c>
      <c r="H8331" s="5">
        <f>IFERROR(IF($F$3=0,"-",Tabla1[[#This Row],[Precio de Cliente neto]]*(1+$F$3)),"-")</f>
        <v>2627.566515</v>
      </c>
      <c r="I8331" s="5">
        <v>2502.4443000000001</v>
      </c>
      <c r="J8331" s="5">
        <v>2252.1998699999999</v>
      </c>
      <c r="K8331" s="26">
        <v>0.21</v>
      </c>
    </row>
    <row r="8332" spans="1:11">
      <c r="A8332" s="4">
        <v>89073</v>
      </c>
      <c r="B8332" t="s">
        <v>5724</v>
      </c>
      <c r="C8332" s="5">
        <f>IF($F$2=0," - ",Tabla1[[#This Row],[Base Precio de Lista neto]])</f>
        <v>2502.4443000000001</v>
      </c>
      <c r="D8332" s="5">
        <f>IF($F$2=0," - ",Tabla1[[#This Row],[Base Precio de Lista neto]]*(1-$F$2))</f>
        <v>1751.71101</v>
      </c>
      <c r="E8332" s="5">
        <f>IF($F$2=0," - ",Tabla1[[#This Row],[Base para Mejor precio]]*(1-$F$2))</f>
        <v>1576.5399089999999</v>
      </c>
      <c r="F8332" s="4" t="s">
        <v>6</v>
      </c>
      <c r="G8332" s="16" t="s">
        <v>6131</v>
      </c>
      <c r="H8332" s="5">
        <f>IFERROR(IF($F$3=0,"-",Tabla1[[#This Row],[Precio de Cliente neto]]*(1+$F$3)),"-")</f>
        <v>2627.566515</v>
      </c>
      <c r="I8332" s="5">
        <v>2502.4443000000001</v>
      </c>
      <c r="J8332" s="5">
        <v>2252.1998699999999</v>
      </c>
      <c r="K8332" s="26">
        <v>0.21</v>
      </c>
    </row>
    <row r="8333" spans="1:11">
      <c r="A8333" s="4">
        <v>89074</v>
      </c>
      <c r="B8333" t="s">
        <v>5725</v>
      </c>
      <c r="C8333" s="5">
        <f>IF($F$2=0," - ",Tabla1[[#This Row],[Base Precio de Lista neto]])</f>
        <v>5184.3083999999999</v>
      </c>
      <c r="D8333" s="5">
        <f>IF($F$2=0," - ",Tabla1[[#This Row],[Base Precio de Lista neto]]*(1-$F$2))</f>
        <v>3629.0158799999995</v>
      </c>
      <c r="E8333" s="5">
        <f>IF($F$2=0," - ",Tabla1[[#This Row],[Base para Mejor precio]]*(1-$F$2))</f>
        <v>3266.1142919999998</v>
      </c>
      <c r="F8333" s="4" t="s">
        <v>6</v>
      </c>
      <c r="G8333" s="16" t="s">
        <v>6131</v>
      </c>
      <c r="H8333" s="5">
        <f>IFERROR(IF($F$3=0,"-",Tabla1[[#This Row],[Precio de Cliente neto]]*(1+$F$3)),"-")</f>
        <v>5443.5238199999994</v>
      </c>
      <c r="I8333" s="5">
        <v>5184.3083999999999</v>
      </c>
      <c r="J8333" s="5">
        <v>4665.8775599999999</v>
      </c>
      <c r="K8333" s="26">
        <v>0.21</v>
      </c>
    </row>
    <row r="8334" spans="1:11">
      <c r="A8334" s="4">
        <v>89075</v>
      </c>
      <c r="B8334" t="s">
        <v>5726</v>
      </c>
      <c r="C8334" s="5">
        <f>IF($F$2=0," - ",Tabla1[[#This Row],[Base Precio de Lista neto]])</f>
        <v>5184.3083999999999</v>
      </c>
      <c r="D8334" s="5">
        <f>IF($F$2=0," - ",Tabla1[[#This Row],[Base Precio de Lista neto]]*(1-$F$2))</f>
        <v>3629.0158799999995</v>
      </c>
      <c r="E8334" s="5">
        <f>IF($F$2=0," - ",Tabla1[[#This Row],[Base para Mejor precio]]*(1-$F$2))</f>
        <v>3266.1142919999998</v>
      </c>
      <c r="F8334" s="4" t="s">
        <v>6</v>
      </c>
      <c r="G8334" s="16" t="s">
        <v>6131</v>
      </c>
      <c r="H8334" s="5">
        <f>IFERROR(IF($F$3=0,"-",Tabla1[[#This Row],[Precio de Cliente neto]]*(1+$F$3)),"-")</f>
        <v>5443.5238199999994</v>
      </c>
      <c r="I8334" s="5">
        <v>5184.3083999999999</v>
      </c>
      <c r="J8334" s="5">
        <v>4665.8775599999999</v>
      </c>
      <c r="K8334" s="26">
        <v>0.21</v>
      </c>
    </row>
    <row r="8335" spans="1:11">
      <c r="A8335" s="4">
        <v>89076</v>
      </c>
      <c r="B8335" t="s">
        <v>5727</v>
      </c>
      <c r="C8335" s="5">
        <f>IF($F$2=0," - ",Tabla1[[#This Row],[Base Precio de Lista neto]])</f>
        <v>5184.3083999999999</v>
      </c>
      <c r="D8335" s="5">
        <f>IF($F$2=0," - ",Tabla1[[#This Row],[Base Precio de Lista neto]]*(1-$F$2))</f>
        <v>3629.0158799999995</v>
      </c>
      <c r="E8335" s="5">
        <f>IF($F$2=0," - ",Tabla1[[#This Row],[Base para Mejor precio]]*(1-$F$2))</f>
        <v>3266.1142919999998</v>
      </c>
      <c r="F8335" s="4" t="s">
        <v>6</v>
      </c>
      <c r="G8335" s="16" t="s">
        <v>6131</v>
      </c>
      <c r="H8335" s="5">
        <f>IFERROR(IF($F$3=0,"-",Tabla1[[#This Row],[Precio de Cliente neto]]*(1+$F$3)),"-")</f>
        <v>5443.5238199999994</v>
      </c>
      <c r="I8335" s="5">
        <v>5184.3083999999999</v>
      </c>
      <c r="J8335" s="5">
        <v>4665.8775599999999</v>
      </c>
      <c r="K8335" s="26">
        <v>0.21</v>
      </c>
    </row>
    <row r="8336" spans="1:11">
      <c r="A8336" s="4">
        <v>89077</v>
      </c>
      <c r="B8336" t="s">
        <v>5728</v>
      </c>
      <c r="C8336" s="5">
        <f>IF($F$2=0," - ",Tabla1[[#This Row],[Base Precio de Lista neto]])</f>
        <v>5184.3083999999999</v>
      </c>
      <c r="D8336" s="5">
        <f>IF($F$2=0," - ",Tabla1[[#This Row],[Base Precio de Lista neto]]*(1-$F$2))</f>
        <v>3629.0158799999995</v>
      </c>
      <c r="E8336" s="5">
        <f>IF($F$2=0," - ",Tabla1[[#This Row],[Base para Mejor precio]]*(1-$F$2))</f>
        <v>3266.1142919999998</v>
      </c>
      <c r="F8336" s="4" t="s">
        <v>6</v>
      </c>
      <c r="G8336" s="16" t="s">
        <v>6131</v>
      </c>
      <c r="H8336" s="5">
        <f>IFERROR(IF($F$3=0,"-",Tabla1[[#This Row],[Precio de Cliente neto]]*(1+$F$3)),"-")</f>
        <v>5443.5238199999994</v>
      </c>
      <c r="I8336" s="5">
        <v>5184.3083999999999</v>
      </c>
      <c r="J8336" s="5">
        <v>4665.8775599999999</v>
      </c>
      <c r="K8336" s="26">
        <v>0.21</v>
      </c>
    </row>
    <row r="8337" spans="1:11">
      <c r="A8337" s="4">
        <v>89078</v>
      </c>
      <c r="B8337" t="s">
        <v>5729</v>
      </c>
      <c r="C8337" s="5">
        <f>IF($F$2=0," - ",Tabla1[[#This Row],[Base Precio de Lista neto]])</f>
        <v>5184.3083999999999</v>
      </c>
      <c r="D8337" s="5">
        <f>IF($F$2=0," - ",Tabla1[[#This Row],[Base Precio de Lista neto]]*(1-$F$2))</f>
        <v>3629.0158799999995</v>
      </c>
      <c r="E8337" s="5">
        <f>IF($F$2=0," - ",Tabla1[[#This Row],[Base para Mejor precio]]*(1-$F$2))</f>
        <v>3266.1142919999998</v>
      </c>
      <c r="F8337" s="4" t="s">
        <v>6</v>
      </c>
      <c r="G8337" s="16" t="s">
        <v>6131</v>
      </c>
      <c r="H8337" s="5">
        <f>IFERROR(IF($F$3=0,"-",Tabla1[[#This Row],[Precio de Cliente neto]]*(1+$F$3)),"-")</f>
        <v>5443.5238199999994</v>
      </c>
      <c r="I8337" s="5">
        <v>5184.3083999999999</v>
      </c>
      <c r="J8337" s="5">
        <v>4665.8775599999999</v>
      </c>
      <c r="K8337" s="26">
        <v>0.21</v>
      </c>
    </row>
    <row r="8338" spans="1:11">
      <c r="A8338" s="4">
        <v>89079</v>
      </c>
      <c r="B8338" t="s">
        <v>5730</v>
      </c>
      <c r="C8338" s="5">
        <f>IF($F$2=0," - ",Tabla1[[#This Row],[Base Precio de Lista neto]])</f>
        <v>1125.9757</v>
      </c>
      <c r="D8338" s="5">
        <f>IF($F$2=0," - ",Tabla1[[#This Row],[Base Precio de Lista neto]]*(1-$F$2))</f>
        <v>788.1829899999999</v>
      </c>
      <c r="E8338" s="5">
        <f>IF($F$2=0," - ",Tabla1[[#This Row],[Base para Mejor precio]]*(1-$F$2))</f>
        <v>709.36469099999999</v>
      </c>
      <c r="F8338" s="4" t="s">
        <v>6</v>
      </c>
      <c r="G8338" s="16" t="s">
        <v>6131</v>
      </c>
      <c r="H8338" s="5">
        <f>IFERROR(IF($F$3=0,"-",Tabla1[[#This Row],[Precio de Cliente neto]]*(1+$F$3)),"-")</f>
        <v>1182.2744849999999</v>
      </c>
      <c r="I8338" s="5">
        <v>1125.9757</v>
      </c>
      <c r="J8338" s="5">
        <v>1013.3781300000001</v>
      </c>
      <c r="K8338" s="26">
        <v>0.21</v>
      </c>
    </row>
    <row r="8339" spans="1:11">
      <c r="A8339" s="4">
        <v>89080</v>
      </c>
      <c r="B8339" t="s">
        <v>5731</v>
      </c>
      <c r="C8339" s="5">
        <f>IF($F$2=0," - ",Tabla1[[#This Row],[Base Precio de Lista neto]])</f>
        <v>1125.9757</v>
      </c>
      <c r="D8339" s="5">
        <f>IF($F$2=0," - ",Tabla1[[#This Row],[Base Precio de Lista neto]]*(1-$F$2))</f>
        <v>788.1829899999999</v>
      </c>
      <c r="E8339" s="5">
        <f>IF($F$2=0," - ",Tabla1[[#This Row],[Base para Mejor precio]]*(1-$F$2))</f>
        <v>709.36469099999999</v>
      </c>
      <c r="F8339" s="4" t="s">
        <v>6</v>
      </c>
      <c r="G8339" s="16" t="s">
        <v>6131</v>
      </c>
      <c r="H8339" s="5">
        <f>IFERROR(IF($F$3=0,"-",Tabla1[[#This Row],[Precio de Cliente neto]]*(1+$F$3)),"-")</f>
        <v>1182.2744849999999</v>
      </c>
      <c r="I8339" s="5">
        <v>1125.9757</v>
      </c>
      <c r="J8339" s="5">
        <v>1013.3781300000001</v>
      </c>
      <c r="K8339" s="26">
        <v>0.21</v>
      </c>
    </row>
    <row r="8340" spans="1:11">
      <c r="A8340" s="4">
        <v>89081</v>
      </c>
      <c r="B8340" t="s">
        <v>5732</v>
      </c>
      <c r="C8340" s="5">
        <f>IF($F$2=0," - ",Tabla1[[#This Row],[Base Precio de Lista neto]])</f>
        <v>1125.9757</v>
      </c>
      <c r="D8340" s="5">
        <f>IF($F$2=0," - ",Tabla1[[#This Row],[Base Precio de Lista neto]]*(1-$F$2))</f>
        <v>788.1829899999999</v>
      </c>
      <c r="E8340" s="5">
        <f>IF($F$2=0," - ",Tabla1[[#This Row],[Base para Mejor precio]]*(1-$F$2))</f>
        <v>709.36469099999999</v>
      </c>
      <c r="F8340" s="4" t="s">
        <v>6</v>
      </c>
      <c r="G8340" s="16" t="s">
        <v>6131</v>
      </c>
      <c r="H8340" s="5">
        <f>IFERROR(IF($F$3=0,"-",Tabla1[[#This Row],[Precio de Cliente neto]]*(1+$F$3)),"-")</f>
        <v>1182.2744849999999</v>
      </c>
      <c r="I8340" s="5">
        <v>1125.9757</v>
      </c>
      <c r="J8340" s="5">
        <v>1013.3781300000001</v>
      </c>
      <c r="K8340" s="26">
        <v>0.21</v>
      </c>
    </row>
    <row r="8341" spans="1:11">
      <c r="A8341" s="4">
        <v>89082</v>
      </c>
      <c r="B8341" t="s">
        <v>5733</v>
      </c>
      <c r="C8341" s="5">
        <f>IF($F$2=0," - ",Tabla1[[#This Row],[Base Precio de Lista neto]])</f>
        <v>1500.2744</v>
      </c>
      <c r="D8341" s="5">
        <f>IF($F$2=0," - ",Tabla1[[#This Row],[Base Precio de Lista neto]]*(1-$F$2))</f>
        <v>1050.19208</v>
      </c>
      <c r="E8341" s="5">
        <f>IF($F$2=0," - ",Tabla1[[#This Row],[Base para Mejor precio]]*(1-$F$2))</f>
        <v>945.17287199999987</v>
      </c>
      <c r="F8341" s="4" t="s">
        <v>6</v>
      </c>
      <c r="G8341" s="16" t="s">
        <v>6131</v>
      </c>
      <c r="H8341" s="5">
        <f>IFERROR(IF($F$3=0,"-",Tabla1[[#This Row],[Precio de Cliente neto]]*(1+$F$3)),"-")</f>
        <v>1575.2881200000002</v>
      </c>
      <c r="I8341" s="5">
        <v>1500.2744</v>
      </c>
      <c r="J8341" s="5">
        <v>1350.2469599999999</v>
      </c>
      <c r="K8341" s="26">
        <v>0.21</v>
      </c>
    </row>
    <row r="8342" spans="1:11">
      <c r="A8342" s="4">
        <v>89083</v>
      </c>
      <c r="B8342" t="s">
        <v>5734</v>
      </c>
      <c r="C8342" s="5">
        <f>IF($F$2=0," - ",Tabla1[[#This Row],[Base Precio de Lista neto]])</f>
        <v>1500.2744</v>
      </c>
      <c r="D8342" s="5">
        <f>IF($F$2=0," - ",Tabla1[[#This Row],[Base Precio de Lista neto]]*(1-$F$2))</f>
        <v>1050.19208</v>
      </c>
      <c r="E8342" s="5">
        <f>IF($F$2=0," - ",Tabla1[[#This Row],[Base para Mejor precio]]*(1-$F$2))</f>
        <v>945.17287199999987</v>
      </c>
      <c r="F8342" s="4" t="s">
        <v>6</v>
      </c>
      <c r="G8342" s="16" t="s">
        <v>6131</v>
      </c>
      <c r="H8342" s="5">
        <f>IFERROR(IF($F$3=0,"-",Tabla1[[#This Row],[Precio de Cliente neto]]*(1+$F$3)),"-")</f>
        <v>1575.2881200000002</v>
      </c>
      <c r="I8342" s="5">
        <v>1500.2744</v>
      </c>
      <c r="J8342" s="5">
        <v>1350.2469599999999</v>
      </c>
      <c r="K8342" s="26">
        <v>0.21</v>
      </c>
    </row>
    <row r="8343" spans="1:11">
      <c r="A8343" s="4">
        <v>89084</v>
      </c>
      <c r="B8343" t="s">
        <v>5735</v>
      </c>
      <c r="C8343" s="5">
        <f>IF($F$2=0," - ",Tabla1[[#This Row],[Base Precio de Lista neto]])</f>
        <v>1500.2744</v>
      </c>
      <c r="D8343" s="5">
        <f>IF($F$2=0," - ",Tabla1[[#This Row],[Base Precio de Lista neto]]*(1-$F$2))</f>
        <v>1050.19208</v>
      </c>
      <c r="E8343" s="5">
        <f>IF($F$2=0," - ",Tabla1[[#This Row],[Base para Mejor precio]]*(1-$F$2))</f>
        <v>945.17287199999987</v>
      </c>
      <c r="F8343" s="4" t="s">
        <v>6</v>
      </c>
      <c r="G8343" s="16" t="s">
        <v>6131</v>
      </c>
      <c r="H8343" s="5">
        <f>IFERROR(IF($F$3=0,"-",Tabla1[[#This Row],[Precio de Cliente neto]]*(1+$F$3)),"-")</f>
        <v>1575.2881200000002</v>
      </c>
      <c r="I8343" s="5">
        <v>1500.2744</v>
      </c>
      <c r="J8343" s="5">
        <v>1350.2469599999999</v>
      </c>
      <c r="K8343" s="26">
        <v>0.21</v>
      </c>
    </row>
    <row r="8344" spans="1:11">
      <c r="A8344" s="4">
        <v>89085</v>
      </c>
      <c r="B8344" t="s">
        <v>5736</v>
      </c>
      <c r="C8344" s="5">
        <f>IF($F$2=0," - ",Tabla1[[#This Row],[Base Precio de Lista neto]])</f>
        <v>1500.2744</v>
      </c>
      <c r="D8344" s="5">
        <f>IF($F$2=0," - ",Tabla1[[#This Row],[Base Precio de Lista neto]]*(1-$F$2))</f>
        <v>1050.19208</v>
      </c>
      <c r="E8344" s="5">
        <f>IF($F$2=0," - ",Tabla1[[#This Row],[Base para Mejor precio]]*(1-$F$2))</f>
        <v>945.17287199999987</v>
      </c>
      <c r="F8344" s="4" t="s">
        <v>6</v>
      </c>
      <c r="G8344" s="16" t="s">
        <v>6131</v>
      </c>
      <c r="H8344" s="5">
        <f>IFERROR(IF($F$3=0,"-",Tabla1[[#This Row],[Precio de Cliente neto]]*(1+$F$3)),"-")</f>
        <v>1575.2881200000002</v>
      </c>
      <c r="I8344" s="5">
        <v>1500.2744</v>
      </c>
      <c r="J8344" s="5">
        <v>1350.2469599999999</v>
      </c>
      <c r="K8344" s="26">
        <v>0.21</v>
      </c>
    </row>
    <row r="8345" spans="1:11">
      <c r="A8345" s="4">
        <v>89086</v>
      </c>
      <c r="B8345" t="s">
        <v>5737</v>
      </c>
      <c r="C8345" s="5">
        <f>IF($F$2=0," - ",Tabla1[[#This Row],[Base Precio de Lista neto]])</f>
        <v>2255.9283</v>
      </c>
      <c r="D8345" s="5">
        <f>IF($F$2=0," - ",Tabla1[[#This Row],[Base Precio de Lista neto]]*(1-$F$2))</f>
        <v>1579.1498099999999</v>
      </c>
      <c r="E8345" s="5">
        <f>IF($F$2=0," - ",Tabla1[[#This Row],[Base para Mejor precio]]*(1-$F$2))</f>
        <v>1421.234829</v>
      </c>
      <c r="F8345" s="4" t="s">
        <v>6</v>
      </c>
      <c r="G8345" s="16" t="s">
        <v>6131</v>
      </c>
      <c r="H8345" s="5">
        <f>IFERROR(IF($F$3=0,"-",Tabla1[[#This Row],[Precio de Cliente neto]]*(1+$F$3)),"-")</f>
        <v>2368.7247149999998</v>
      </c>
      <c r="I8345" s="5">
        <v>2255.9283</v>
      </c>
      <c r="J8345" s="5">
        <v>2030.33547</v>
      </c>
      <c r="K8345" s="26">
        <v>0.21</v>
      </c>
    </row>
    <row r="8346" spans="1:11">
      <c r="A8346" s="4">
        <v>89087</v>
      </c>
      <c r="B8346" t="s">
        <v>5738</v>
      </c>
      <c r="C8346" s="5">
        <f>IF($F$2=0," - ",Tabla1[[#This Row],[Base Precio de Lista neto]])</f>
        <v>2255.9283</v>
      </c>
      <c r="D8346" s="5">
        <f>IF($F$2=0," - ",Tabla1[[#This Row],[Base Precio de Lista neto]]*(1-$F$2))</f>
        <v>1579.1498099999999</v>
      </c>
      <c r="E8346" s="5">
        <f>IF($F$2=0," - ",Tabla1[[#This Row],[Base para Mejor precio]]*(1-$F$2))</f>
        <v>1421.234829</v>
      </c>
      <c r="F8346" s="4" t="s">
        <v>6</v>
      </c>
      <c r="G8346" s="16" t="s">
        <v>6131</v>
      </c>
      <c r="H8346" s="5">
        <f>IFERROR(IF($F$3=0,"-",Tabla1[[#This Row],[Precio de Cliente neto]]*(1+$F$3)),"-")</f>
        <v>2368.7247149999998</v>
      </c>
      <c r="I8346" s="5">
        <v>2255.9283</v>
      </c>
      <c r="J8346" s="5">
        <v>2030.33547</v>
      </c>
      <c r="K8346" s="26">
        <v>0.21</v>
      </c>
    </row>
    <row r="8347" spans="1:11">
      <c r="A8347" s="4">
        <v>89088</v>
      </c>
      <c r="B8347" t="s">
        <v>5739</v>
      </c>
      <c r="C8347" s="5">
        <f>IF($F$2=0," - ",Tabla1[[#This Row],[Base Precio de Lista neto]])</f>
        <v>2256.3669</v>
      </c>
      <c r="D8347" s="5">
        <f>IF($F$2=0," - ",Tabla1[[#This Row],[Base Precio de Lista neto]]*(1-$F$2))</f>
        <v>1579.4568299999999</v>
      </c>
      <c r="E8347" s="5">
        <f>IF($F$2=0," - ",Tabla1[[#This Row],[Base para Mejor precio]]*(1-$F$2))</f>
        <v>1421.5111469999999</v>
      </c>
      <c r="F8347" s="4" t="s">
        <v>6</v>
      </c>
      <c r="G8347" s="16" t="s">
        <v>6131</v>
      </c>
      <c r="H8347" s="5">
        <f>IFERROR(IF($F$3=0,"-",Tabla1[[#This Row],[Precio de Cliente neto]]*(1+$F$3)),"-")</f>
        <v>2369.1852449999997</v>
      </c>
      <c r="I8347" s="5">
        <v>2256.3669</v>
      </c>
      <c r="J8347" s="5">
        <v>2030.7302099999999</v>
      </c>
      <c r="K8347" s="26">
        <v>0.21</v>
      </c>
    </row>
    <row r="8348" spans="1:11">
      <c r="A8348" s="4">
        <v>89089</v>
      </c>
      <c r="B8348" t="s">
        <v>5740</v>
      </c>
      <c r="C8348" s="5">
        <f>IF($F$2=0," - ",Tabla1[[#This Row],[Base Precio de Lista neto]])</f>
        <v>2255.9283</v>
      </c>
      <c r="D8348" s="5">
        <f>IF($F$2=0," - ",Tabla1[[#This Row],[Base Precio de Lista neto]]*(1-$F$2))</f>
        <v>1579.1498099999999</v>
      </c>
      <c r="E8348" s="5">
        <f>IF($F$2=0," - ",Tabla1[[#This Row],[Base para Mejor precio]]*(1-$F$2))</f>
        <v>1421.234829</v>
      </c>
      <c r="F8348" s="4" t="s">
        <v>6</v>
      </c>
      <c r="G8348" s="16" t="s">
        <v>6131</v>
      </c>
      <c r="H8348" s="5">
        <f>IFERROR(IF($F$3=0,"-",Tabla1[[#This Row],[Precio de Cliente neto]]*(1+$F$3)),"-")</f>
        <v>2368.7247149999998</v>
      </c>
      <c r="I8348" s="5">
        <v>2255.9283</v>
      </c>
      <c r="J8348" s="5">
        <v>2030.33547</v>
      </c>
      <c r="K8348" s="26">
        <v>0.21</v>
      </c>
    </row>
    <row r="8349" spans="1:11">
      <c r="A8349" s="4">
        <v>89090</v>
      </c>
      <c r="B8349" t="s">
        <v>5741</v>
      </c>
      <c r="C8349" s="5">
        <f>IF($F$2=0," - ",Tabla1[[#This Row],[Base Precio de Lista neto]])</f>
        <v>2255.9283</v>
      </c>
      <c r="D8349" s="5">
        <f>IF($F$2=0," - ",Tabla1[[#This Row],[Base Precio de Lista neto]]*(1-$F$2))</f>
        <v>1579.1498099999999</v>
      </c>
      <c r="E8349" s="5">
        <f>IF($F$2=0," - ",Tabla1[[#This Row],[Base para Mejor precio]]*(1-$F$2))</f>
        <v>1421.234829</v>
      </c>
      <c r="F8349" s="4" t="s">
        <v>6</v>
      </c>
      <c r="G8349" s="16" t="s">
        <v>6131</v>
      </c>
      <c r="H8349" s="5">
        <f>IFERROR(IF($F$3=0,"-",Tabla1[[#This Row],[Precio de Cliente neto]]*(1+$F$3)),"-")</f>
        <v>2368.7247149999998</v>
      </c>
      <c r="I8349" s="5">
        <v>2255.9283</v>
      </c>
      <c r="J8349" s="5">
        <v>2030.33547</v>
      </c>
      <c r="K8349" s="26">
        <v>0.21</v>
      </c>
    </row>
    <row r="8350" spans="1:11">
      <c r="A8350" s="4">
        <v>89091</v>
      </c>
      <c r="B8350" t="s">
        <v>5742</v>
      </c>
      <c r="C8350" s="5">
        <f>IF($F$2=0," - ",Tabla1[[#This Row],[Base Precio de Lista neto]])</f>
        <v>802.88149999999996</v>
      </c>
      <c r="D8350" s="5">
        <f>IF($F$2=0," - ",Tabla1[[#This Row],[Base Precio de Lista neto]]*(1-$F$2))</f>
        <v>562.01704999999993</v>
      </c>
      <c r="E8350" s="5">
        <f>IF($F$2=0," - ",Tabla1[[#This Row],[Base para Mejor precio]]*(1-$F$2))</f>
        <v>505.81534499999998</v>
      </c>
      <c r="F8350" s="4" t="s">
        <v>6</v>
      </c>
      <c r="G8350" s="16" t="s">
        <v>6131</v>
      </c>
      <c r="H8350" s="5">
        <f>IFERROR(IF($F$3=0,"-",Tabla1[[#This Row],[Precio de Cliente neto]]*(1+$F$3)),"-")</f>
        <v>843.02557499999989</v>
      </c>
      <c r="I8350" s="5">
        <v>802.88149999999996</v>
      </c>
      <c r="J8350" s="5">
        <v>722.59334999999999</v>
      </c>
      <c r="K8350" s="26">
        <v>0.21</v>
      </c>
    </row>
    <row r="8351" spans="1:11">
      <c r="A8351" s="4">
        <v>89092</v>
      </c>
      <c r="B8351" t="s">
        <v>5743</v>
      </c>
      <c r="C8351" s="5">
        <f>IF($F$2=0," - ",Tabla1[[#This Row],[Base Precio de Lista neto]])</f>
        <v>802.88149999999996</v>
      </c>
      <c r="D8351" s="5">
        <f>IF($F$2=0," - ",Tabla1[[#This Row],[Base Precio de Lista neto]]*(1-$F$2))</f>
        <v>562.01704999999993</v>
      </c>
      <c r="E8351" s="5">
        <f>IF($F$2=0," - ",Tabla1[[#This Row],[Base para Mejor precio]]*(1-$F$2))</f>
        <v>505.81534499999998</v>
      </c>
      <c r="F8351" s="4" t="s">
        <v>6</v>
      </c>
      <c r="G8351" s="16" t="s">
        <v>6131</v>
      </c>
      <c r="H8351" s="5">
        <f>IFERROR(IF($F$3=0,"-",Tabla1[[#This Row],[Precio de Cliente neto]]*(1+$F$3)),"-")</f>
        <v>843.02557499999989</v>
      </c>
      <c r="I8351" s="5">
        <v>802.88149999999996</v>
      </c>
      <c r="J8351" s="5">
        <v>722.59334999999999</v>
      </c>
      <c r="K8351" s="26">
        <v>0.21</v>
      </c>
    </row>
    <row r="8352" spans="1:11">
      <c r="A8352" s="4">
        <v>89093</v>
      </c>
      <c r="B8352" t="s">
        <v>5744</v>
      </c>
      <c r="C8352" s="5">
        <f>IF($F$2=0," - ",Tabla1[[#This Row],[Base Precio de Lista neto]])</f>
        <v>802.88149999999996</v>
      </c>
      <c r="D8352" s="5">
        <f>IF($F$2=0," - ",Tabla1[[#This Row],[Base Precio de Lista neto]]*(1-$F$2))</f>
        <v>562.01704999999993</v>
      </c>
      <c r="E8352" s="5">
        <f>IF($F$2=0," - ",Tabla1[[#This Row],[Base para Mejor precio]]*(1-$F$2))</f>
        <v>505.81534499999998</v>
      </c>
      <c r="F8352" s="4" t="s">
        <v>6</v>
      </c>
      <c r="G8352" s="16" t="s">
        <v>6131</v>
      </c>
      <c r="H8352" s="5">
        <f>IFERROR(IF($F$3=0,"-",Tabla1[[#This Row],[Precio de Cliente neto]]*(1+$F$3)),"-")</f>
        <v>843.02557499999989</v>
      </c>
      <c r="I8352" s="5">
        <v>802.88149999999996</v>
      </c>
      <c r="J8352" s="5">
        <v>722.59334999999999</v>
      </c>
      <c r="K8352" s="26">
        <v>0.21</v>
      </c>
    </row>
    <row r="8353" spans="1:11">
      <c r="A8353" s="4">
        <v>89094</v>
      </c>
      <c r="B8353" t="s">
        <v>5745</v>
      </c>
      <c r="C8353" s="5">
        <f>IF($F$2=0," - ",Tabla1[[#This Row],[Base Precio de Lista neto]])</f>
        <v>873.94370000000004</v>
      </c>
      <c r="D8353" s="5">
        <f>IF($F$2=0," - ",Tabla1[[#This Row],[Base Precio de Lista neto]]*(1-$F$2))</f>
        <v>611.76058999999998</v>
      </c>
      <c r="E8353" s="5">
        <f>IF($F$2=0," - ",Tabla1[[#This Row],[Base para Mejor precio]]*(1-$F$2))</f>
        <v>550.58453099999997</v>
      </c>
      <c r="F8353" s="4" t="s">
        <v>6</v>
      </c>
      <c r="G8353" s="16" t="s">
        <v>6131</v>
      </c>
      <c r="H8353" s="5">
        <f>IFERROR(IF($F$3=0,"-",Tabla1[[#This Row],[Precio de Cliente neto]]*(1+$F$3)),"-")</f>
        <v>917.64088500000003</v>
      </c>
      <c r="I8353" s="5">
        <v>873.94370000000004</v>
      </c>
      <c r="J8353" s="5">
        <v>786.54933000000005</v>
      </c>
      <c r="K8353" s="26">
        <v>0.21</v>
      </c>
    </row>
    <row r="8354" spans="1:11">
      <c r="A8354" s="4">
        <v>89095</v>
      </c>
      <c r="B8354" t="s">
        <v>5746</v>
      </c>
      <c r="C8354" s="5">
        <f>IF($F$2=0," - ",Tabla1[[#This Row],[Base Precio de Lista neto]])</f>
        <v>873.94370000000004</v>
      </c>
      <c r="D8354" s="5">
        <f>IF($F$2=0," - ",Tabla1[[#This Row],[Base Precio de Lista neto]]*(1-$F$2))</f>
        <v>611.76058999999998</v>
      </c>
      <c r="E8354" s="5">
        <f>IF($F$2=0," - ",Tabla1[[#This Row],[Base para Mejor precio]]*(1-$F$2))</f>
        <v>550.58453099999997</v>
      </c>
      <c r="F8354" s="4" t="s">
        <v>6</v>
      </c>
      <c r="G8354" s="16" t="s">
        <v>6131</v>
      </c>
      <c r="H8354" s="5">
        <f>IFERROR(IF($F$3=0,"-",Tabla1[[#This Row],[Precio de Cliente neto]]*(1+$F$3)),"-")</f>
        <v>917.64088500000003</v>
      </c>
      <c r="I8354" s="5">
        <v>873.94370000000004</v>
      </c>
      <c r="J8354" s="5">
        <v>786.54933000000005</v>
      </c>
      <c r="K8354" s="26">
        <v>0.21</v>
      </c>
    </row>
    <row r="8355" spans="1:11">
      <c r="A8355" s="4">
        <v>89096</v>
      </c>
      <c r="B8355" t="s">
        <v>5747</v>
      </c>
      <c r="C8355" s="5">
        <f>IF($F$2=0," - ",Tabla1[[#This Row],[Base Precio de Lista neto]])</f>
        <v>873.94370000000004</v>
      </c>
      <c r="D8355" s="5">
        <f>IF($F$2=0," - ",Tabla1[[#This Row],[Base Precio de Lista neto]]*(1-$F$2))</f>
        <v>611.76058999999998</v>
      </c>
      <c r="E8355" s="5">
        <f>IF($F$2=0," - ",Tabla1[[#This Row],[Base para Mejor precio]]*(1-$F$2))</f>
        <v>550.58453099999997</v>
      </c>
      <c r="F8355" s="4" t="s">
        <v>6</v>
      </c>
      <c r="G8355" s="16" t="s">
        <v>6131</v>
      </c>
      <c r="H8355" s="5">
        <f>IFERROR(IF($F$3=0,"-",Tabla1[[#This Row],[Precio de Cliente neto]]*(1+$F$3)),"-")</f>
        <v>917.64088500000003</v>
      </c>
      <c r="I8355" s="5">
        <v>873.94370000000004</v>
      </c>
      <c r="J8355" s="5">
        <v>786.54933000000005</v>
      </c>
      <c r="K8355" s="26">
        <v>0.21</v>
      </c>
    </row>
    <row r="8356" spans="1:11">
      <c r="A8356" s="4">
        <v>89097</v>
      </c>
      <c r="B8356" t="s">
        <v>5748</v>
      </c>
      <c r="C8356" s="5">
        <f>IF($F$2=0," - ",Tabla1[[#This Row],[Base Precio de Lista neto]])</f>
        <v>873.94370000000004</v>
      </c>
      <c r="D8356" s="5">
        <f>IF($F$2=0," - ",Tabla1[[#This Row],[Base Precio de Lista neto]]*(1-$F$2))</f>
        <v>611.76058999999998</v>
      </c>
      <c r="E8356" s="5">
        <f>IF($F$2=0," - ",Tabla1[[#This Row],[Base para Mejor precio]]*(1-$F$2))</f>
        <v>550.58453099999997</v>
      </c>
      <c r="F8356" s="4" t="s">
        <v>6</v>
      </c>
      <c r="G8356" s="16" t="s">
        <v>6131</v>
      </c>
      <c r="H8356" s="5">
        <f>IFERROR(IF($F$3=0,"-",Tabla1[[#This Row],[Precio de Cliente neto]]*(1+$F$3)),"-")</f>
        <v>917.64088500000003</v>
      </c>
      <c r="I8356" s="5">
        <v>873.94370000000004</v>
      </c>
      <c r="J8356" s="5">
        <v>786.54933000000005</v>
      </c>
      <c r="K8356" s="26">
        <v>0.21</v>
      </c>
    </row>
    <row r="8357" spans="1:11">
      <c r="A8357" s="4">
        <v>89098</v>
      </c>
      <c r="B8357" t="s">
        <v>5749</v>
      </c>
      <c r="C8357" s="5">
        <f>IF($F$2=0," - ",Tabla1[[#This Row],[Base Precio de Lista neto]])</f>
        <v>1626.0677000000001</v>
      </c>
      <c r="D8357" s="5">
        <f>IF($F$2=0," - ",Tabla1[[#This Row],[Base Precio de Lista neto]]*(1-$F$2))</f>
        <v>1138.24739</v>
      </c>
      <c r="E8357" s="5">
        <f>IF($F$2=0," - ",Tabla1[[#This Row],[Base para Mejor precio]]*(1-$F$2))</f>
        <v>1024.4226509999999</v>
      </c>
      <c r="F8357" s="4" t="s">
        <v>6</v>
      </c>
      <c r="G8357" s="16" t="s">
        <v>6131</v>
      </c>
      <c r="H8357" s="5">
        <f>IFERROR(IF($F$3=0,"-",Tabla1[[#This Row],[Precio de Cliente neto]]*(1+$F$3)),"-")</f>
        <v>1707.371085</v>
      </c>
      <c r="I8357" s="5">
        <v>1626.0677000000001</v>
      </c>
      <c r="J8357" s="5">
        <v>1463.46093</v>
      </c>
      <c r="K8357" s="26">
        <v>0.21</v>
      </c>
    </row>
    <row r="8358" spans="1:11">
      <c r="A8358" s="4">
        <v>89099</v>
      </c>
      <c r="B8358" t="s">
        <v>5750</v>
      </c>
      <c r="C8358" s="5">
        <f>IF($F$2=0," - ",Tabla1[[#This Row],[Base Precio de Lista neto]])</f>
        <v>1626.0677000000001</v>
      </c>
      <c r="D8358" s="5">
        <f>IF($F$2=0," - ",Tabla1[[#This Row],[Base Precio de Lista neto]]*(1-$F$2))</f>
        <v>1138.24739</v>
      </c>
      <c r="E8358" s="5">
        <f>IF($F$2=0," - ",Tabla1[[#This Row],[Base para Mejor precio]]*(1-$F$2))</f>
        <v>1024.4226509999999</v>
      </c>
      <c r="F8358" s="4" t="s">
        <v>6</v>
      </c>
      <c r="G8358" s="16" t="s">
        <v>6131</v>
      </c>
      <c r="H8358" s="5">
        <f>IFERROR(IF($F$3=0,"-",Tabla1[[#This Row],[Precio de Cliente neto]]*(1+$F$3)),"-")</f>
        <v>1707.371085</v>
      </c>
      <c r="I8358" s="5">
        <v>1626.0677000000001</v>
      </c>
      <c r="J8358" s="5">
        <v>1463.46093</v>
      </c>
      <c r="K8358" s="26">
        <v>0.21</v>
      </c>
    </row>
    <row r="8359" spans="1:11">
      <c r="A8359" s="4">
        <v>89100</v>
      </c>
      <c r="B8359" t="s">
        <v>5751</v>
      </c>
      <c r="C8359" s="5">
        <f>IF($F$2=0," - ",Tabla1[[#This Row],[Base Precio de Lista neto]])</f>
        <v>1626.0677000000001</v>
      </c>
      <c r="D8359" s="5">
        <f>IF($F$2=0," - ",Tabla1[[#This Row],[Base Precio de Lista neto]]*(1-$F$2))</f>
        <v>1138.24739</v>
      </c>
      <c r="E8359" s="5">
        <f>IF($F$2=0," - ",Tabla1[[#This Row],[Base para Mejor precio]]*(1-$F$2))</f>
        <v>1024.4226509999999</v>
      </c>
      <c r="F8359" s="4" t="s">
        <v>6</v>
      </c>
      <c r="G8359" s="16" t="s">
        <v>6131</v>
      </c>
      <c r="H8359" s="5">
        <f>IFERROR(IF($F$3=0,"-",Tabla1[[#This Row],[Precio de Cliente neto]]*(1+$F$3)),"-")</f>
        <v>1707.371085</v>
      </c>
      <c r="I8359" s="5">
        <v>1626.0677000000001</v>
      </c>
      <c r="J8359" s="5">
        <v>1463.46093</v>
      </c>
      <c r="K8359" s="26">
        <v>0.21</v>
      </c>
    </row>
    <row r="8360" spans="1:11">
      <c r="A8360" s="4">
        <v>89101</v>
      </c>
      <c r="B8360" t="s">
        <v>5752</v>
      </c>
      <c r="C8360" s="5">
        <f>IF($F$2=0," - ",Tabla1[[#This Row],[Base Precio de Lista neto]])</f>
        <v>1626.0677000000001</v>
      </c>
      <c r="D8360" s="5">
        <f>IF($F$2=0," - ",Tabla1[[#This Row],[Base Precio de Lista neto]]*(1-$F$2))</f>
        <v>1138.24739</v>
      </c>
      <c r="E8360" s="5">
        <f>IF($F$2=0," - ",Tabla1[[#This Row],[Base para Mejor precio]]*(1-$F$2))</f>
        <v>1024.4226509999999</v>
      </c>
      <c r="F8360" s="4" t="s">
        <v>6</v>
      </c>
      <c r="G8360" s="16" t="s">
        <v>6131</v>
      </c>
      <c r="H8360" s="5">
        <f>IFERROR(IF($F$3=0,"-",Tabla1[[#This Row],[Precio de Cliente neto]]*(1+$F$3)),"-")</f>
        <v>1707.371085</v>
      </c>
      <c r="I8360" s="5">
        <v>1626.0677000000001</v>
      </c>
      <c r="J8360" s="5">
        <v>1463.46093</v>
      </c>
      <c r="K8360" s="26">
        <v>0.21</v>
      </c>
    </row>
    <row r="8361" spans="1:11">
      <c r="A8361" s="4">
        <v>89102</v>
      </c>
      <c r="B8361" t="s">
        <v>5753</v>
      </c>
      <c r="C8361" s="5">
        <f>IF($F$2=0," - ",Tabla1[[#This Row],[Base Precio de Lista neto]])</f>
        <v>1626.0677000000001</v>
      </c>
      <c r="D8361" s="5">
        <f>IF($F$2=0," - ",Tabla1[[#This Row],[Base Precio de Lista neto]]*(1-$F$2))</f>
        <v>1138.24739</v>
      </c>
      <c r="E8361" s="5">
        <f>IF($F$2=0," - ",Tabla1[[#This Row],[Base para Mejor precio]]*(1-$F$2))</f>
        <v>1024.4226509999999</v>
      </c>
      <c r="F8361" s="4" t="s">
        <v>6</v>
      </c>
      <c r="G8361" s="16" t="s">
        <v>6131</v>
      </c>
      <c r="H8361" s="5">
        <f>IFERROR(IF($F$3=0,"-",Tabla1[[#This Row],[Precio de Cliente neto]]*(1+$F$3)),"-")</f>
        <v>1707.371085</v>
      </c>
      <c r="I8361" s="5">
        <v>1626.0677000000001</v>
      </c>
      <c r="J8361" s="5">
        <v>1463.46093</v>
      </c>
      <c r="K8361" s="26">
        <v>0.21</v>
      </c>
    </row>
    <row r="8362" spans="1:11">
      <c r="A8362" s="4">
        <v>89104</v>
      </c>
      <c r="B8362" t="s">
        <v>5754</v>
      </c>
      <c r="C8362" s="5">
        <f>IF($F$2=0," - ",Tabla1[[#This Row],[Base Precio de Lista neto]])</f>
        <v>8613.0388999999996</v>
      </c>
      <c r="D8362" s="5">
        <f>IF($F$2=0," - ",Tabla1[[#This Row],[Base Precio de Lista neto]]*(1-$F$2))</f>
        <v>6029.1272299999991</v>
      </c>
      <c r="E8362" s="5">
        <f>IF($F$2=0," - ",Tabla1[[#This Row],[Base para Mejor precio]]*(1-$F$2))</f>
        <v>5426.2145069999997</v>
      </c>
      <c r="F8362" s="4" t="s">
        <v>6</v>
      </c>
      <c r="G8362" s="16" t="s">
        <v>6131</v>
      </c>
      <c r="H8362" s="5">
        <f>IFERROR(IF($F$3=0,"-",Tabla1[[#This Row],[Precio de Cliente neto]]*(1+$F$3)),"-")</f>
        <v>9043.6908449999992</v>
      </c>
      <c r="I8362" s="5">
        <v>8613.0388999999996</v>
      </c>
      <c r="J8362" s="5">
        <v>7751.7350100000003</v>
      </c>
      <c r="K8362" s="26">
        <v>0.21</v>
      </c>
    </row>
    <row r="8363" spans="1:11">
      <c r="A8363" s="4">
        <v>89105</v>
      </c>
      <c r="B8363" t="s">
        <v>5755</v>
      </c>
      <c r="C8363" s="5">
        <f>IF($F$2=0," - ",Tabla1[[#This Row],[Base Precio de Lista neto]])</f>
        <v>12979.817800000001</v>
      </c>
      <c r="D8363" s="5">
        <f>IF($F$2=0," - ",Tabla1[[#This Row],[Base Precio de Lista neto]]*(1-$F$2))</f>
        <v>9085.8724600000005</v>
      </c>
      <c r="E8363" s="5">
        <f>IF($F$2=0," - ",Tabla1[[#This Row],[Base para Mejor precio]]*(1-$F$2))</f>
        <v>8177.2852139999995</v>
      </c>
      <c r="F8363" s="4" t="s">
        <v>6</v>
      </c>
      <c r="G8363" s="16" t="s">
        <v>6131</v>
      </c>
      <c r="H8363" s="5">
        <f>IFERROR(IF($F$3=0,"-",Tabla1[[#This Row],[Precio de Cliente neto]]*(1+$F$3)),"-")</f>
        <v>13628.808690000002</v>
      </c>
      <c r="I8363" s="5">
        <v>12979.817800000001</v>
      </c>
      <c r="J8363" s="5">
        <v>11681.836020000001</v>
      </c>
      <c r="K8363" s="26">
        <v>0.21</v>
      </c>
    </row>
    <row r="8364" spans="1:11">
      <c r="A8364" s="4">
        <v>89106</v>
      </c>
      <c r="B8364" t="s">
        <v>5756</v>
      </c>
      <c r="C8364" s="5">
        <f>IF($F$2=0," - ",Tabla1[[#This Row],[Base Precio de Lista neto]])</f>
        <v>22147.1047</v>
      </c>
      <c r="D8364" s="5">
        <f>IF($F$2=0," - ",Tabla1[[#This Row],[Base Precio de Lista neto]]*(1-$F$2))</f>
        <v>15502.973289999998</v>
      </c>
      <c r="E8364" s="5">
        <f>IF($F$2=0," - ",Tabla1[[#This Row],[Base para Mejor precio]]*(1-$F$2))</f>
        <v>13952.675961000001</v>
      </c>
      <c r="F8364" s="4" t="s">
        <v>6</v>
      </c>
      <c r="G8364" s="16" t="s">
        <v>6131</v>
      </c>
      <c r="H8364" s="5">
        <f>IFERROR(IF($F$3=0,"-",Tabla1[[#This Row],[Precio de Cliente neto]]*(1+$F$3)),"-")</f>
        <v>23254.459934999999</v>
      </c>
      <c r="I8364" s="5">
        <v>22147.1047</v>
      </c>
      <c r="J8364" s="5">
        <v>19932.394230000002</v>
      </c>
      <c r="K8364" s="26">
        <v>0.21</v>
      </c>
    </row>
    <row r="8365" spans="1:11">
      <c r="A8365" s="4">
        <v>89107</v>
      </c>
      <c r="B8365" t="s">
        <v>5757</v>
      </c>
      <c r="C8365" s="5">
        <f>IF($F$2=0," - ",Tabla1[[#This Row],[Base Precio de Lista neto]])</f>
        <v>11049.961600000001</v>
      </c>
      <c r="D8365" s="5">
        <f>IF($F$2=0," - ",Tabla1[[#This Row],[Base Precio de Lista neto]]*(1-$F$2))</f>
        <v>7734.9731199999997</v>
      </c>
      <c r="E8365" s="5">
        <f>IF($F$2=0," - ",Tabla1[[#This Row],[Base para Mejor precio]]*(1-$F$2))</f>
        <v>6961.4758079999992</v>
      </c>
      <c r="F8365" s="4" t="s">
        <v>6</v>
      </c>
      <c r="G8365" s="16" t="s">
        <v>6131</v>
      </c>
      <c r="H8365" s="5">
        <f>IFERROR(IF($F$3=0,"-",Tabla1[[#This Row],[Precio de Cliente neto]]*(1+$F$3)),"-")</f>
        <v>11602.45968</v>
      </c>
      <c r="I8365" s="5">
        <v>11049.961600000001</v>
      </c>
      <c r="J8365" s="5">
        <v>9944.9654399999999</v>
      </c>
      <c r="K8365" s="26">
        <v>0.21</v>
      </c>
    </row>
    <row r="8366" spans="1:11">
      <c r="A8366" s="4">
        <v>89108</v>
      </c>
      <c r="B8366" t="s">
        <v>5758</v>
      </c>
      <c r="C8366" s="5">
        <f>IF($F$2=0," - ",Tabla1[[#This Row],[Base Precio de Lista neto]])</f>
        <v>15119.6594</v>
      </c>
      <c r="D8366" s="5">
        <f>IF($F$2=0," - ",Tabla1[[#This Row],[Base Precio de Lista neto]]*(1-$F$2))</f>
        <v>10583.76158</v>
      </c>
      <c r="E8366" s="5">
        <f>IF($F$2=0," - ",Tabla1[[#This Row],[Base para Mejor precio]]*(1-$F$2))</f>
        <v>9525.3854219999994</v>
      </c>
      <c r="F8366" s="4" t="s">
        <v>6</v>
      </c>
      <c r="G8366" s="16" t="s">
        <v>6131</v>
      </c>
      <c r="H8366" s="5">
        <f>IFERROR(IF($F$3=0,"-",Tabla1[[#This Row],[Precio de Cliente neto]]*(1+$F$3)),"-")</f>
        <v>15875.642370000001</v>
      </c>
      <c r="I8366" s="5">
        <v>15119.6594</v>
      </c>
      <c r="J8366" s="5">
        <v>13607.69346</v>
      </c>
      <c r="K8366" s="26">
        <v>0.21</v>
      </c>
    </row>
    <row r="8367" spans="1:11">
      <c r="A8367" s="4">
        <v>89109</v>
      </c>
      <c r="B8367" t="s">
        <v>5759</v>
      </c>
      <c r="C8367" s="5">
        <f>IF($F$2=0," - ",Tabla1[[#This Row],[Base Precio de Lista neto]])</f>
        <v>30355.136500000001</v>
      </c>
      <c r="D8367" s="5">
        <f>IF($F$2=0," - ",Tabla1[[#This Row],[Base Precio de Lista neto]]*(1-$F$2))</f>
        <v>21248.595549999998</v>
      </c>
      <c r="E8367" s="5">
        <f>IF($F$2=0," - ",Tabla1[[#This Row],[Base para Mejor precio]]*(1-$F$2))</f>
        <v>19123.735994999999</v>
      </c>
      <c r="F8367" s="4" t="s">
        <v>6</v>
      </c>
      <c r="G8367" s="16" t="s">
        <v>6131</v>
      </c>
      <c r="H8367" s="5">
        <f>IFERROR(IF($F$3=0,"-",Tabla1[[#This Row],[Precio de Cliente neto]]*(1+$F$3)),"-")</f>
        <v>31872.893324999997</v>
      </c>
      <c r="I8367" s="5">
        <v>30355.136500000001</v>
      </c>
      <c r="J8367" s="5">
        <v>27319.62285</v>
      </c>
      <c r="K8367" s="26">
        <v>0.21</v>
      </c>
    </row>
    <row r="8368" spans="1:11">
      <c r="A8368" s="4">
        <v>89110</v>
      </c>
      <c r="B8368" t="s">
        <v>5760</v>
      </c>
      <c r="C8368" s="5">
        <f>IF($F$2=0," - ",Tabla1[[#This Row],[Base Precio de Lista neto]])</f>
        <v>8089.4935999999998</v>
      </c>
      <c r="D8368" s="5">
        <f>IF($F$2=0," - ",Tabla1[[#This Row],[Base Precio de Lista neto]]*(1-$F$2))</f>
        <v>5662.6455199999991</v>
      </c>
      <c r="E8368" s="5">
        <f>IF($F$2=0," - ",Tabla1[[#This Row],[Base para Mejor precio]]*(1-$F$2))</f>
        <v>5096.3809679999995</v>
      </c>
      <c r="F8368" s="4" t="s">
        <v>6</v>
      </c>
      <c r="G8368" s="16" t="s">
        <v>6131</v>
      </c>
      <c r="H8368" s="5">
        <f>IFERROR(IF($F$3=0,"-",Tabla1[[#This Row],[Precio de Cliente neto]]*(1+$F$3)),"-")</f>
        <v>8493.9682799999991</v>
      </c>
      <c r="I8368" s="5">
        <v>8089.4935999999998</v>
      </c>
      <c r="J8368" s="5">
        <v>7280.5442400000002</v>
      </c>
      <c r="K8368" s="26">
        <v>0.21</v>
      </c>
    </row>
    <row r="8369" spans="1:11">
      <c r="A8369" s="4">
        <v>89111</v>
      </c>
      <c r="B8369" t="s">
        <v>5761</v>
      </c>
      <c r="C8369" s="5">
        <f>IF($F$2=0," - ",Tabla1[[#This Row],[Base Precio de Lista neto]])</f>
        <v>9928.2508999999991</v>
      </c>
      <c r="D8369" s="5">
        <f>IF($F$2=0," - ",Tabla1[[#This Row],[Base Precio de Lista neto]]*(1-$F$2))</f>
        <v>6949.7756299999992</v>
      </c>
      <c r="E8369" s="5">
        <f>IF($F$2=0," - ",Tabla1[[#This Row],[Base para Mejor precio]]*(1-$F$2))</f>
        <v>6254.7980669999997</v>
      </c>
      <c r="F8369" s="4" t="s">
        <v>6</v>
      </c>
      <c r="G8369" s="16" t="s">
        <v>6131</v>
      </c>
      <c r="H8369" s="5">
        <f>IFERROR(IF($F$3=0,"-",Tabla1[[#This Row],[Precio de Cliente neto]]*(1+$F$3)),"-")</f>
        <v>10424.663444999998</v>
      </c>
      <c r="I8369" s="5">
        <v>9928.2508999999991</v>
      </c>
      <c r="J8369" s="5">
        <v>8935.4258100000006</v>
      </c>
      <c r="K8369" s="26">
        <v>0.21</v>
      </c>
    </row>
    <row r="8370" spans="1:11">
      <c r="A8370" s="4">
        <v>89112</v>
      </c>
      <c r="B8370" t="s">
        <v>5762</v>
      </c>
      <c r="C8370" s="5">
        <f>IF($F$2=0," - ",Tabla1[[#This Row],[Base Precio de Lista neto]])</f>
        <v>21912.8688</v>
      </c>
      <c r="D8370" s="5">
        <f>IF($F$2=0," - ",Tabla1[[#This Row],[Base Precio de Lista neto]]*(1-$F$2))</f>
        <v>15339.008159999999</v>
      </c>
      <c r="E8370" s="5">
        <f>IF($F$2=0," - ",Tabla1[[#This Row],[Base para Mejor precio]]*(1-$F$2))</f>
        <v>13805.107344</v>
      </c>
      <c r="F8370" s="4" t="s">
        <v>6</v>
      </c>
      <c r="G8370" s="16" t="s">
        <v>6131</v>
      </c>
      <c r="H8370" s="5">
        <f>IFERROR(IF($F$3=0,"-",Tabla1[[#This Row],[Precio de Cliente neto]]*(1+$F$3)),"-")</f>
        <v>23008.51224</v>
      </c>
      <c r="I8370" s="5">
        <v>21912.8688</v>
      </c>
      <c r="J8370" s="5">
        <v>19721.581920000001</v>
      </c>
      <c r="K8370" s="26">
        <v>0.21</v>
      </c>
    </row>
    <row r="8371" spans="1:11">
      <c r="A8371" s="4">
        <v>89113</v>
      </c>
      <c r="B8371" t="s">
        <v>5763</v>
      </c>
      <c r="C8371" s="5">
        <f>IF($F$2=0," - ",Tabla1[[#This Row],[Base Precio de Lista neto]])</f>
        <v>10984.5193</v>
      </c>
      <c r="D8371" s="5">
        <f>IF($F$2=0," - ",Tabla1[[#This Row],[Base Precio de Lista neto]]*(1-$F$2))</f>
        <v>7689.1635099999994</v>
      </c>
      <c r="E8371" s="5">
        <f>IF($F$2=0," - ",Tabla1[[#This Row],[Base para Mejor precio]]*(1-$F$2))</f>
        <v>6920.2471590000005</v>
      </c>
      <c r="F8371" s="4" t="s">
        <v>6</v>
      </c>
      <c r="G8371" s="16" t="s">
        <v>6131</v>
      </c>
      <c r="H8371" s="5">
        <f>IFERROR(IF($F$3=0,"-",Tabla1[[#This Row],[Precio de Cliente neto]]*(1+$F$3)),"-")</f>
        <v>11533.745265</v>
      </c>
      <c r="I8371" s="5">
        <v>10984.5193</v>
      </c>
      <c r="J8371" s="5">
        <v>9886.0673700000007</v>
      </c>
      <c r="K8371" s="26">
        <v>0.21</v>
      </c>
    </row>
    <row r="8372" spans="1:11">
      <c r="A8372" s="4">
        <v>89114</v>
      </c>
      <c r="B8372" t="s">
        <v>5764</v>
      </c>
      <c r="C8372" s="5">
        <f>IF($F$2=0," - ",Tabla1[[#This Row],[Base Precio de Lista neto]])</f>
        <v>14660.384700000001</v>
      </c>
      <c r="D8372" s="5">
        <f>IF($F$2=0," - ",Tabla1[[#This Row],[Base Precio de Lista neto]]*(1-$F$2))</f>
        <v>10262.26929</v>
      </c>
      <c r="E8372" s="5">
        <f>IF($F$2=0," - ",Tabla1[[#This Row],[Base para Mejor precio]]*(1-$F$2))</f>
        <v>9236.042360999998</v>
      </c>
      <c r="F8372" s="4" t="s">
        <v>6</v>
      </c>
      <c r="G8372" s="16" t="s">
        <v>6131</v>
      </c>
      <c r="H8372" s="5">
        <f>IFERROR(IF($F$3=0,"-",Tabla1[[#This Row],[Precio de Cliente neto]]*(1+$F$3)),"-")</f>
        <v>15393.403935</v>
      </c>
      <c r="I8372" s="5">
        <v>14660.384700000001</v>
      </c>
      <c r="J8372" s="5">
        <v>13194.346229999999</v>
      </c>
      <c r="K8372" s="26">
        <v>0.21</v>
      </c>
    </row>
    <row r="8373" spans="1:11">
      <c r="A8373" s="4">
        <v>89115</v>
      </c>
      <c r="B8373" t="s">
        <v>5765</v>
      </c>
      <c r="C8373" s="5">
        <f>IF($F$2=0," - ",Tabla1[[#This Row],[Base Precio de Lista neto]])</f>
        <v>24550.876899999999</v>
      </c>
      <c r="D8373" s="5">
        <f>IF($F$2=0," - ",Tabla1[[#This Row],[Base Precio de Lista neto]]*(1-$F$2))</f>
        <v>17185.613829999998</v>
      </c>
      <c r="E8373" s="5">
        <f>IF($F$2=0," - ",Tabla1[[#This Row],[Base para Mejor precio]]*(1-$F$2))</f>
        <v>15467.052446999998</v>
      </c>
      <c r="F8373" s="4" t="s">
        <v>6</v>
      </c>
      <c r="G8373" s="16" t="s">
        <v>6131</v>
      </c>
      <c r="H8373" s="5">
        <f>IFERROR(IF($F$3=0,"-",Tabla1[[#This Row],[Precio de Cliente neto]]*(1+$F$3)),"-")</f>
        <v>25778.420744999996</v>
      </c>
      <c r="I8373" s="5">
        <v>24550.876899999999</v>
      </c>
      <c r="J8373" s="5">
        <v>22095.789209999999</v>
      </c>
      <c r="K8373" s="26">
        <v>0.21</v>
      </c>
    </row>
    <row r="8374" spans="1:11">
      <c r="A8374" s="4">
        <v>89116</v>
      </c>
      <c r="B8374" t="s">
        <v>5766</v>
      </c>
      <c r="C8374" s="5">
        <f>IF($F$2=0," - ",Tabla1[[#This Row],[Base Precio de Lista neto]])</f>
        <v>5155.6282000000001</v>
      </c>
      <c r="D8374" s="5">
        <f>IF($F$2=0," - ",Tabla1[[#This Row],[Base Precio de Lista neto]]*(1-$F$2))</f>
        <v>3608.9397399999998</v>
      </c>
      <c r="E8374" s="5">
        <f>IF($F$2=0," - ",Tabla1[[#This Row],[Base para Mejor precio]]*(1-$F$2))</f>
        <v>3248.0457659999997</v>
      </c>
      <c r="F8374" s="4" t="s">
        <v>6</v>
      </c>
      <c r="G8374" s="16" t="s">
        <v>6131</v>
      </c>
      <c r="H8374" s="5">
        <f>IFERROR(IF($F$3=0,"-",Tabla1[[#This Row],[Precio de Cliente neto]]*(1+$F$3)),"-")</f>
        <v>5413.4096099999997</v>
      </c>
      <c r="I8374" s="5">
        <v>5155.6282000000001</v>
      </c>
      <c r="J8374" s="5">
        <v>4640.06538</v>
      </c>
      <c r="K8374" s="26">
        <v>0.21</v>
      </c>
    </row>
    <row r="8375" spans="1:11">
      <c r="A8375" s="4">
        <v>89117</v>
      </c>
      <c r="B8375" t="s">
        <v>5767</v>
      </c>
      <c r="C8375" s="5">
        <f>IF($F$2=0," - ",Tabla1[[#This Row],[Base Precio de Lista neto]])</f>
        <v>7087.6050999999998</v>
      </c>
      <c r="D8375" s="5">
        <f>IF($F$2=0," - ",Tabla1[[#This Row],[Base Precio de Lista neto]]*(1-$F$2))</f>
        <v>4961.3235699999996</v>
      </c>
      <c r="E8375" s="5">
        <f>IF($F$2=0," - ",Tabla1[[#This Row],[Base para Mejor precio]]*(1-$F$2))</f>
        <v>4465.1912129999992</v>
      </c>
      <c r="F8375" s="4" t="s">
        <v>6</v>
      </c>
      <c r="G8375" s="16" t="s">
        <v>6131</v>
      </c>
      <c r="H8375" s="5">
        <f>IFERROR(IF($F$3=0,"-",Tabla1[[#This Row],[Precio de Cliente neto]]*(1+$F$3)),"-")</f>
        <v>7441.9853549999989</v>
      </c>
      <c r="I8375" s="5">
        <v>7087.6050999999998</v>
      </c>
      <c r="J8375" s="5">
        <v>6378.8445899999997</v>
      </c>
      <c r="K8375" s="26">
        <v>0.21</v>
      </c>
    </row>
    <row r="8376" spans="1:11">
      <c r="A8376" s="4">
        <v>89118</v>
      </c>
      <c r="B8376" t="s">
        <v>5768</v>
      </c>
      <c r="C8376" s="5">
        <f>IF($F$2=0," - ",Tabla1[[#This Row],[Base Precio de Lista neto]])</f>
        <v>19679.3436</v>
      </c>
      <c r="D8376" s="5">
        <f>IF($F$2=0," - ",Tabla1[[#This Row],[Base Precio de Lista neto]]*(1-$F$2))</f>
        <v>13775.540519999999</v>
      </c>
      <c r="E8376" s="5">
        <f>IF($F$2=0," - ",Tabla1[[#This Row],[Base para Mejor precio]]*(1-$F$2))</f>
        <v>12397.986467999999</v>
      </c>
      <c r="F8376" s="4" t="s">
        <v>6</v>
      </c>
      <c r="G8376" s="16" t="s">
        <v>6131</v>
      </c>
      <c r="H8376" s="5">
        <f>IFERROR(IF($F$3=0,"-",Tabla1[[#This Row],[Precio de Cliente neto]]*(1+$F$3)),"-")</f>
        <v>20663.31078</v>
      </c>
      <c r="I8376" s="5">
        <v>19679.3436</v>
      </c>
      <c r="J8376" s="5">
        <v>17711.409240000001</v>
      </c>
      <c r="K8376" s="26">
        <v>0.21</v>
      </c>
    </row>
    <row r="8377" spans="1:11">
      <c r="A8377" s="4">
        <v>89119</v>
      </c>
      <c r="B8377" t="s">
        <v>6119</v>
      </c>
      <c r="C8377" s="5">
        <f>IF($F$2=0," - ",Tabla1[[#This Row],[Base Precio de Lista neto]])</f>
        <v>20585.5478</v>
      </c>
      <c r="D8377" s="5">
        <f>IF($F$2=0," - ",Tabla1[[#This Row],[Base Precio de Lista neto]]*(1-$F$2))</f>
        <v>14409.883459999999</v>
      </c>
      <c r="E8377" s="5">
        <f>IF($F$2=0," - ",Tabla1[[#This Row],[Base para Mejor precio]]*(1-$F$2))</f>
        <v>12968.895114000001</v>
      </c>
      <c r="F8377" s="4" t="s">
        <v>6</v>
      </c>
      <c r="G8377" s="16" t="s">
        <v>6131</v>
      </c>
      <c r="H8377" s="5">
        <f>IFERROR(IF($F$3=0,"-",Tabla1[[#This Row],[Precio de Cliente neto]]*(1+$F$3)),"-")</f>
        <v>21614.82519</v>
      </c>
      <c r="I8377" s="5">
        <v>20585.5478</v>
      </c>
      <c r="J8377" s="5">
        <v>18526.993020000002</v>
      </c>
      <c r="K8377" s="26">
        <v>0.21</v>
      </c>
    </row>
    <row r="8378" spans="1:11">
      <c r="A8378" s="4">
        <v>89120</v>
      </c>
      <c r="B8378" t="s">
        <v>6120</v>
      </c>
      <c r="C8378" s="5">
        <f>IF($F$2=0," - ",Tabla1[[#This Row],[Base Precio de Lista neto]])</f>
        <v>30943.1826</v>
      </c>
      <c r="D8378" s="5">
        <f>IF($F$2=0," - ",Tabla1[[#This Row],[Base Precio de Lista neto]]*(1-$F$2))</f>
        <v>21660.22782</v>
      </c>
      <c r="E8378" s="5">
        <f>IF($F$2=0," - ",Tabla1[[#This Row],[Base para Mejor precio]]*(1-$F$2))</f>
        <v>19494.205038</v>
      </c>
      <c r="F8378" s="4" t="s">
        <v>6</v>
      </c>
      <c r="G8378" s="16" t="s">
        <v>6131</v>
      </c>
      <c r="H8378" s="5">
        <f>IFERROR(IF($F$3=0,"-",Tabla1[[#This Row],[Precio de Cliente neto]]*(1+$F$3)),"-")</f>
        <v>32490.34173</v>
      </c>
      <c r="I8378" s="5">
        <v>30943.1826</v>
      </c>
      <c r="J8378" s="5">
        <v>27848.86434</v>
      </c>
      <c r="K8378" s="26">
        <v>0.21</v>
      </c>
    </row>
    <row r="8379" spans="1:11">
      <c r="A8379" s="4">
        <v>89121</v>
      </c>
      <c r="B8379" t="s">
        <v>6121</v>
      </c>
      <c r="C8379" s="5">
        <f>IF($F$2=0," - ",Tabla1[[#This Row],[Base Precio de Lista neto]])</f>
        <v>61286.315999999999</v>
      </c>
      <c r="D8379" s="5">
        <f>IF($F$2=0," - ",Tabla1[[#This Row],[Base Precio de Lista neto]]*(1-$F$2))</f>
        <v>42900.421199999997</v>
      </c>
      <c r="E8379" s="5">
        <f>IF($F$2=0," - ",Tabla1[[#This Row],[Base para Mejor precio]]*(1-$F$2))</f>
        <v>38610.379079999999</v>
      </c>
      <c r="F8379" s="4" t="s">
        <v>6</v>
      </c>
      <c r="G8379" s="16" t="s">
        <v>6131</v>
      </c>
      <c r="H8379" s="5">
        <f>IFERROR(IF($F$3=0,"-",Tabla1[[#This Row],[Precio de Cliente neto]]*(1+$F$3)),"-")</f>
        <v>64350.631799999996</v>
      </c>
      <c r="I8379" s="5">
        <v>61286.315999999999</v>
      </c>
      <c r="J8379" s="5">
        <v>55157.684399999998</v>
      </c>
      <c r="K8379" s="26">
        <v>0.21</v>
      </c>
    </row>
    <row r="8380" spans="1:11">
      <c r="A8380" s="4">
        <v>89122</v>
      </c>
      <c r="B8380" t="s">
        <v>5769</v>
      </c>
      <c r="C8380" s="5">
        <f>IF($F$2=0," - ",Tabla1[[#This Row],[Base Precio de Lista neto]])</f>
        <v>3343.7087999999999</v>
      </c>
      <c r="D8380" s="5">
        <f>IF($F$2=0," - ",Tabla1[[#This Row],[Base Precio de Lista neto]]*(1-$F$2))</f>
        <v>2340.5961599999996</v>
      </c>
      <c r="E8380" s="5">
        <f>IF($F$2=0," - ",Tabla1[[#This Row],[Base para Mejor precio]]*(1-$F$2))</f>
        <v>2106.536544</v>
      </c>
      <c r="F8380" s="4" t="s">
        <v>6</v>
      </c>
      <c r="G8380" s="16" t="s">
        <v>6131</v>
      </c>
      <c r="H8380" s="5">
        <f>IFERROR(IF($F$3=0,"-",Tabla1[[#This Row],[Precio de Cliente neto]]*(1+$F$3)),"-")</f>
        <v>3510.8942399999996</v>
      </c>
      <c r="I8380" s="5">
        <v>3343.7087999999999</v>
      </c>
      <c r="J8380" s="5">
        <v>3009.3379199999999</v>
      </c>
      <c r="K8380" s="26">
        <v>0.21</v>
      </c>
    </row>
    <row r="8381" spans="1:11">
      <c r="A8381" s="4">
        <v>89126</v>
      </c>
      <c r="B8381" t="s">
        <v>5770</v>
      </c>
      <c r="C8381" s="5">
        <f>IF($F$2=0," - ",Tabla1[[#This Row],[Base Precio de Lista neto]])</f>
        <v>4824.1781000000001</v>
      </c>
      <c r="D8381" s="5">
        <f>IF($F$2=0," - ",Tabla1[[#This Row],[Base Precio de Lista neto]]*(1-$F$2))</f>
        <v>3376.9246699999999</v>
      </c>
      <c r="E8381" s="5">
        <f>IF($F$2=0," - ",Tabla1[[#This Row],[Base para Mejor precio]]*(1-$F$2))</f>
        <v>3039.232203</v>
      </c>
      <c r="F8381" s="4" t="s">
        <v>6</v>
      </c>
      <c r="G8381" s="16" t="s">
        <v>6131</v>
      </c>
      <c r="H8381" s="5">
        <f>IFERROR(IF($F$3=0,"-",Tabla1[[#This Row],[Precio de Cliente neto]]*(1+$F$3)),"-")</f>
        <v>5065.3870049999996</v>
      </c>
      <c r="I8381" s="5">
        <v>4824.1781000000001</v>
      </c>
      <c r="J8381" s="5">
        <v>4341.7602900000002</v>
      </c>
      <c r="K8381" s="26">
        <v>0.21</v>
      </c>
    </row>
    <row r="8382" spans="1:11">
      <c r="A8382" s="4">
        <v>89127</v>
      </c>
      <c r="B8382" t="s">
        <v>5771</v>
      </c>
      <c r="C8382" s="5">
        <f>IF($F$2=0," - ",Tabla1[[#This Row],[Base Precio de Lista neto]])</f>
        <v>4003.317</v>
      </c>
      <c r="D8382" s="5">
        <f>IF($F$2=0," - ",Tabla1[[#This Row],[Base Precio de Lista neto]]*(1-$F$2))</f>
        <v>2802.3218999999999</v>
      </c>
      <c r="E8382" s="5">
        <f>IF($F$2=0," - ",Tabla1[[#This Row],[Base para Mejor precio]]*(1-$F$2))</f>
        <v>2522.0897099999997</v>
      </c>
      <c r="F8382" s="4" t="s">
        <v>6</v>
      </c>
      <c r="G8382" s="16" t="s">
        <v>6131</v>
      </c>
      <c r="H8382" s="5">
        <f>IFERROR(IF($F$3=0,"-",Tabla1[[#This Row],[Precio de Cliente neto]]*(1+$F$3)),"-")</f>
        <v>4203.4828500000003</v>
      </c>
      <c r="I8382" s="5">
        <v>4003.317</v>
      </c>
      <c r="J8382" s="5">
        <v>3602.9852999999998</v>
      </c>
      <c r="K8382" s="26">
        <v>0.21</v>
      </c>
    </row>
    <row r="8383" spans="1:11">
      <c r="A8383" s="4">
        <v>89128</v>
      </c>
      <c r="B8383" t="s">
        <v>5772</v>
      </c>
      <c r="C8383" s="5">
        <f>IF($F$2=0," - ",Tabla1[[#This Row],[Base Precio de Lista neto]])</f>
        <v>7091.1342000000004</v>
      </c>
      <c r="D8383" s="5">
        <f>IF($F$2=0," - ",Tabla1[[#This Row],[Base Precio de Lista neto]]*(1-$F$2))</f>
        <v>4963.7939399999996</v>
      </c>
      <c r="E8383" s="5">
        <f>IF($F$2=0," - ",Tabla1[[#This Row],[Base para Mejor precio]]*(1-$F$2))</f>
        <v>4467.414546</v>
      </c>
      <c r="F8383" s="4" t="s">
        <v>6</v>
      </c>
      <c r="G8383" s="16" t="s">
        <v>6131</v>
      </c>
      <c r="H8383" s="5">
        <f>IFERROR(IF($F$3=0,"-",Tabla1[[#This Row],[Precio de Cliente neto]]*(1+$F$3)),"-")</f>
        <v>7445.6909099999993</v>
      </c>
      <c r="I8383" s="5">
        <v>7091.1342000000004</v>
      </c>
      <c r="J8383" s="5">
        <v>6382.0207799999998</v>
      </c>
      <c r="K8383" s="26">
        <v>0.21</v>
      </c>
    </row>
    <row r="8384" spans="1:11">
      <c r="A8384" s="4">
        <v>89129</v>
      </c>
      <c r="B8384" t="s">
        <v>5773</v>
      </c>
      <c r="C8384" s="5">
        <f>IF($F$2=0," - ",Tabla1[[#This Row],[Base Precio de Lista neto]])</f>
        <v>7454.8404</v>
      </c>
      <c r="D8384" s="5">
        <f>IF($F$2=0," - ",Tabla1[[#This Row],[Base Precio de Lista neto]]*(1-$F$2))</f>
        <v>5218.3882800000001</v>
      </c>
      <c r="E8384" s="5">
        <f>IF($F$2=0," - ",Tabla1[[#This Row],[Base para Mejor precio]]*(1-$F$2))</f>
        <v>4696.5494519999993</v>
      </c>
      <c r="F8384" s="4" t="s">
        <v>6</v>
      </c>
      <c r="G8384" s="16" t="s">
        <v>6131</v>
      </c>
      <c r="H8384" s="5">
        <f>IFERROR(IF($F$3=0,"-",Tabla1[[#This Row],[Precio de Cliente neto]]*(1+$F$3)),"-")</f>
        <v>7827.5824200000006</v>
      </c>
      <c r="I8384" s="5">
        <v>7454.8404</v>
      </c>
      <c r="J8384" s="5">
        <v>6709.3563599999998</v>
      </c>
      <c r="K8384" s="26">
        <v>0.21</v>
      </c>
    </row>
    <row r="8385" spans="1:11">
      <c r="A8385" s="4">
        <v>89130</v>
      </c>
      <c r="B8385" t="s">
        <v>5774</v>
      </c>
      <c r="C8385" s="5">
        <f>IF($F$2=0," - ",Tabla1[[#This Row],[Base Precio de Lista neto]])</f>
        <v>18520.099600000001</v>
      </c>
      <c r="D8385" s="5">
        <f>IF($F$2=0," - ",Tabla1[[#This Row],[Base Precio de Lista neto]]*(1-$F$2))</f>
        <v>12964.06972</v>
      </c>
      <c r="E8385" s="5">
        <f>IF($F$2=0," - ",Tabla1[[#This Row],[Base para Mejor precio]]*(1-$F$2))</f>
        <v>11667.662747999999</v>
      </c>
      <c r="F8385" s="4" t="s">
        <v>6</v>
      </c>
      <c r="G8385" s="16" t="s">
        <v>6131</v>
      </c>
      <c r="H8385" s="5">
        <f>IFERROR(IF($F$3=0,"-",Tabla1[[#This Row],[Precio de Cliente neto]]*(1+$F$3)),"-")</f>
        <v>19446.104579999999</v>
      </c>
      <c r="I8385" s="5">
        <v>18520.099600000001</v>
      </c>
      <c r="J8385" s="5">
        <v>16668.089639999998</v>
      </c>
      <c r="K8385" s="26">
        <v>0.21</v>
      </c>
    </row>
    <row r="8386" spans="1:11">
      <c r="A8386" s="4">
        <v>89131</v>
      </c>
      <c r="B8386" t="s">
        <v>5775</v>
      </c>
      <c r="C8386" s="5">
        <f>IF($F$2=0," - ",Tabla1[[#This Row],[Base Precio de Lista neto]])</f>
        <v>3752.8364999999999</v>
      </c>
      <c r="D8386" s="5">
        <f>IF($F$2=0," - ",Tabla1[[#This Row],[Base Precio de Lista neto]]*(1-$F$2))</f>
        <v>2626.9855499999999</v>
      </c>
      <c r="E8386" s="5">
        <f>IF($F$2=0," - ",Tabla1[[#This Row],[Base para Mejor precio]]*(1-$F$2))</f>
        <v>2364.2869949999999</v>
      </c>
      <c r="F8386" s="4" t="s">
        <v>6</v>
      </c>
      <c r="G8386" s="16" t="s">
        <v>6131</v>
      </c>
      <c r="H8386" s="5">
        <f>IFERROR(IF($F$3=0,"-",Tabla1[[#This Row],[Precio de Cliente neto]]*(1+$F$3)),"-")</f>
        <v>3940.478325</v>
      </c>
      <c r="I8386" s="5">
        <v>3752.8364999999999</v>
      </c>
      <c r="J8386" s="5">
        <v>3377.55285</v>
      </c>
      <c r="K8386" s="26">
        <v>0.21</v>
      </c>
    </row>
    <row r="8387" spans="1:11">
      <c r="A8387" s="4">
        <v>89132</v>
      </c>
      <c r="B8387" t="s">
        <v>5776</v>
      </c>
      <c r="C8387" s="5">
        <f>IF($F$2=0," - ",Tabla1[[#This Row],[Base Precio de Lista neto]])</f>
        <v>3752.8364999999999</v>
      </c>
      <c r="D8387" s="5">
        <f>IF($F$2=0," - ",Tabla1[[#This Row],[Base Precio de Lista neto]]*(1-$F$2))</f>
        <v>2626.9855499999999</v>
      </c>
      <c r="E8387" s="5">
        <f>IF($F$2=0," - ",Tabla1[[#This Row],[Base para Mejor precio]]*(1-$F$2))</f>
        <v>2364.2869949999999</v>
      </c>
      <c r="F8387" s="4" t="s">
        <v>6</v>
      </c>
      <c r="G8387" s="16" t="s">
        <v>6131</v>
      </c>
      <c r="H8387" s="5">
        <f>IFERROR(IF($F$3=0,"-",Tabla1[[#This Row],[Precio de Cliente neto]]*(1+$F$3)),"-")</f>
        <v>3940.478325</v>
      </c>
      <c r="I8387" s="5">
        <v>3752.8364999999999</v>
      </c>
      <c r="J8387" s="5">
        <v>3377.55285</v>
      </c>
      <c r="K8387" s="26">
        <v>0.21</v>
      </c>
    </row>
    <row r="8388" spans="1:11">
      <c r="A8388" s="4">
        <v>89133</v>
      </c>
      <c r="B8388" t="s">
        <v>5777</v>
      </c>
      <c r="C8388" s="5">
        <f>IF($F$2=0," - ",Tabla1[[#This Row],[Base Precio de Lista neto]])</f>
        <v>5754.2061999999996</v>
      </c>
      <c r="D8388" s="5">
        <f>IF($F$2=0," - ",Tabla1[[#This Row],[Base Precio de Lista neto]]*(1-$F$2))</f>
        <v>4027.9443399999996</v>
      </c>
      <c r="E8388" s="5">
        <f>IF($F$2=0," - ",Tabla1[[#This Row],[Base para Mejor precio]]*(1-$F$2))</f>
        <v>3625.1499059999996</v>
      </c>
      <c r="F8388" s="4" t="s">
        <v>6</v>
      </c>
      <c r="G8388" s="16" t="s">
        <v>6131</v>
      </c>
      <c r="H8388" s="5">
        <f>IFERROR(IF($F$3=0,"-",Tabla1[[#This Row],[Precio de Cliente neto]]*(1+$F$3)),"-")</f>
        <v>6041.9165099999991</v>
      </c>
      <c r="I8388" s="5">
        <v>5754.2061999999996</v>
      </c>
      <c r="J8388" s="5">
        <v>5178.7855799999998</v>
      </c>
      <c r="K8388" s="26">
        <v>0.21</v>
      </c>
    </row>
    <row r="8389" spans="1:11">
      <c r="A8389" s="4">
        <v>89134</v>
      </c>
      <c r="B8389" t="s">
        <v>5778</v>
      </c>
      <c r="C8389" s="5">
        <f>IF($F$2=0," - ",Tabla1[[#This Row],[Base Precio de Lista neto]])</f>
        <v>5754.2061999999996</v>
      </c>
      <c r="D8389" s="5">
        <f>IF($F$2=0," - ",Tabla1[[#This Row],[Base Precio de Lista neto]]*(1-$F$2))</f>
        <v>4027.9443399999996</v>
      </c>
      <c r="E8389" s="5">
        <f>IF($F$2=0," - ",Tabla1[[#This Row],[Base para Mejor precio]]*(1-$F$2))</f>
        <v>3625.1499059999996</v>
      </c>
      <c r="F8389" s="4" t="s">
        <v>6</v>
      </c>
      <c r="G8389" s="16" t="s">
        <v>6131</v>
      </c>
      <c r="H8389" s="5">
        <f>IFERROR(IF($F$3=0,"-",Tabla1[[#This Row],[Precio de Cliente neto]]*(1+$F$3)),"-")</f>
        <v>6041.9165099999991</v>
      </c>
      <c r="I8389" s="5">
        <v>5754.2061999999996</v>
      </c>
      <c r="J8389" s="5">
        <v>5178.7855799999998</v>
      </c>
      <c r="K8389" s="26">
        <v>0.21</v>
      </c>
    </row>
    <row r="8390" spans="1:11">
      <c r="A8390" s="4">
        <v>89135</v>
      </c>
      <c r="B8390" t="s">
        <v>5779</v>
      </c>
      <c r="C8390" s="5">
        <f>IF($F$2=0," - ",Tabla1[[#This Row],[Base Precio de Lista neto]])</f>
        <v>12007.3835</v>
      </c>
      <c r="D8390" s="5">
        <f>IF($F$2=0," - ",Tabla1[[#This Row],[Base Precio de Lista neto]]*(1-$F$2))</f>
        <v>8405.1684499999992</v>
      </c>
      <c r="E8390" s="5">
        <f>IF($F$2=0," - ",Tabla1[[#This Row],[Base para Mejor precio]]*(1-$F$2))</f>
        <v>7564.651605</v>
      </c>
      <c r="F8390" s="4" t="s">
        <v>6</v>
      </c>
      <c r="G8390" s="16" t="s">
        <v>6131</v>
      </c>
      <c r="H8390" s="5">
        <f>IFERROR(IF($F$3=0,"-",Tabla1[[#This Row],[Precio de Cliente neto]]*(1+$F$3)),"-")</f>
        <v>12607.752675</v>
      </c>
      <c r="I8390" s="5">
        <v>12007.3835</v>
      </c>
      <c r="J8390" s="5">
        <v>10806.64515</v>
      </c>
      <c r="K8390" s="26">
        <v>0.21</v>
      </c>
    </row>
    <row r="8391" spans="1:11">
      <c r="A8391" s="4">
        <v>89136</v>
      </c>
      <c r="B8391" t="s">
        <v>5780</v>
      </c>
      <c r="C8391" s="5">
        <f>IF($F$2=0," - ",Tabla1[[#This Row],[Base Precio de Lista neto]])</f>
        <v>12007.3835</v>
      </c>
      <c r="D8391" s="5">
        <f>IF($F$2=0," - ",Tabla1[[#This Row],[Base Precio de Lista neto]]*(1-$F$2))</f>
        <v>8405.1684499999992</v>
      </c>
      <c r="E8391" s="5">
        <f>IF($F$2=0," - ",Tabla1[[#This Row],[Base para Mejor precio]]*(1-$F$2))</f>
        <v>7564.651605</v>
      </c>
      <c r="F8391" s="4" t="s">
        <v>6</v>
      </c>
      <c r="G8391" s="16" t="s">
        <v>6131</v>
      </c>
      <c r="H8391" s="5">
        <f>IFERROR(IF($F$3=0,"-",Tabla1[[#This Row],[Precio de Cliente neto]]*(1+$F$3)),"-")</f>
        <v>12607.752675</v>
      </c>
      <c r="I8391" s="5">
        <v>12007.3835</v>
      </c>
      <c r="J8391" s="5">
        <v>10806.64515</v>
      </c>
      <c r="K8391" s="26">
        <v>0.21</v>
      </c>
    </row>
    <row r="8392" spans="1:11">
      <c r="A8392" s="4">
        <v>89140</v>
      </c>
      <c r="B8392" t="s">
        <v>5781</v>
      </c>
      <c r="C8392" s="5">
        <f>IF($F$2=0," - ",Tabla1[[#This Row],[Base Precio de Lista neto]])</f>
        <v>7229.6527999999998</v>
      </c>
      <c r="D8392" s="5">
        <f>IF($F$2=0," - ",Tabla1[[#This Row],[Base Precio de Lista neto]]*(1-$F$2))</f>
        <v>5060.7569599999997</v>
      </c>
      <c r="E8392" s="5">
        <f>IF($F$2=0," - ",Tabla1[[#This Row],[Base para Mejor precio]]*(1-$F$2))</f>
        <v>4554.6812639999998</v>
      </c>
      <c r="F8392" s="4" t="s">
        <v>6</v>
      </c>
      <c r="G8392" s="16" t="s">
        <v>6131</v>
      </c>
      <c r="H8392" s="5">
        <f>IFERROR(IF($F$3=0,"-",Tabla1[[#This Row],[Precio de Cliente neto]]*(1+$F$3)),"-")</f>
        <v>7591.13544</v>
      </c>
      <c r="I8392" s="5">
        <v>7229.6527999999998</v>
      </c>
      <c r="J8392" s="5">
        <v>6506.6875200000004</v>
      </c>
      <c r="K8392" s="26">
        <v>0.21</v>
      </c>
    </row>
    <row r="8393" spans="1:11">
      <c r="A8393" s="4">
        <v>89141</v>
      </c>
      <c r="B8393" t="s">
        <v>5782</v>
      </c>
      <c r="C8393" s="5">
        <f>IF($F$2=0," - ",Tabla1[[#This Row],[Base Precio de Lista neto]])</f>
        <v>10839.392599999999</v>
      </c>
      <c r="D8393" s="5">
        <f>IF($F$2=0," - ",Tabla1[[#This Row],[Base Precio de Lista neto]]*(1-$F$2))</f>
        <v>7587.5748199999989</v>
      </c>
      <c r="E8393" s="5">
        <f>IF($F$2=0," - ",Tabla1[[#This Row],[Base para Mejor precio]]*(1-$F$2))</f>
        <v>6828.8173379999998</v>
      </c>
      <c r="F8393" s="4" t="s">
        <v>6</v>
      </c>
      <c r="G8393" s="16" t="s">
        <v>6131</v>
      </c>
      <c r="H8393" s="5">
        <f>IFERROR(IF($F$3=0,"-",Tabla1[[#This Row],[Precio de Cliente neto]]*(1+$F$3)),"-")</f>
        <v>11381.362229999999</v>
      </c>
      <c r="I8393" s="5">
        <v>10839.392599999999</v>
      </c>
      <c r="J8393" s="5">
        <v>9755.45334</v>
      </c>
      <c r="K8393" s="26">
        <v>0.21</v>
      </c>
    </row>
    <row r="8394" spans="1:11">
      <c r="A8394" s="4">
        <v>89142</v>
      </c>
      <c r="B8394" t="s">
        <v>5783</v>
      </c>
      <c r="C8394" s="5">
        <f>IF($F$2=0," - ",Tabla1[[#This Row],[Base Precio de Lista neto]])</f>
        <v>19271.337200000002</v>
      </c>
      <c r="D8394" s="5">
        <f>IF($F$2=0," - ",Tabla1[[#This Row],[Base Precio de Lista neto]]*(1-$F$2))</f>
        <v>13489.936040000001</v>
      </c>
      <c r="E8394" s="5">
        <f>IF($F$2=0," - ",Tabla1[[#This Row],[Base para Mejor precio]]*(1-$F$2))</f>
        <v>12140.942435999999</v>
      </c>
      <c r="F8394" s="4" t="s">
        <v>6</v>
      </c>
      <c r="G8394" s="16" t="s">
        <v>6131</v>
      </c>
      <c r="H8394" s="5">
        <f>IFERROR(IF($F$3=0,"-",Tabla1[[#This Row],[Precio de Cliente neto]]*(1+$F$3)),"-")</f>
        <v>20234.904060000001</v>
      </c>
      <c r="I8394" s="5">
        <v>19271.337200000002</v>
      </c>
      <c r="J8394" s="5">
        <v>17344.20348</v>
      </c>
      <c r="K8394" s="26">
        <v>0.21</v>
      </c>
    </row>
    <row r="8395" spans="1:11">
      <c r="A8395" s="4">
        <v>89143</v>
      </c>
      <c r="B8395" t="s">
        <v>5784</v>
      </c>
      <c r="C8395" s="5">
        <f>IF($F$2=0," - ",Tabla1[[#This Row],[Base Precio de Lista neto]])</f>
        <v>9153.7253999999994</v>
      </c>
      <c r="D8395" s="5">
        <f>IF($F$2=0," - ",Tabla1[[#This Row],[Base Precio de Lista neto]]*(1-$F$2))</f>
        <v>6407.6077799999994</v>
      </c>
      <c r="E8395" s="5">
        <f>IF($F$2=0," - ",Tabla1[[#This Row],[Base para Mejor precio]]*(1-$F$2))</f>
        <v>5766.8470020000004</v>
      </c>
      <c r="F8395" s="4" t="s">
        <v>6</v>
      </c>
      <c r="G8395" s="16" t="s">
        <v>6131</v>
      </c>
      <c r="H8395" s="5">
        <f>IFERROR(IF($F$3=0,"-",Tabla1[[#This Row],[Precio de Cliente neto]]*(1+$F$3)),"-")</f>
        <v>9611.4116699999995</v>
      </c>
      <c r="I8395" s="5">
        <v>9153.7253999999994</v>
      </c>
      <c r="J8395" s="5">
        <v>8238.3528600000009</v>
      </c>
      <c r="K8395" s="26">
        <v>0.21</v>
      </c>
    </row>
    <row r="8396" spans="1:11">
      <c r="A8396" s="4">
        <v>89144</v>
      </c>
      <c r="B8396" t="s">
        <v>5785</v>
      </c>
      <c r="C8396" s="5">
        <f>IF($F$2=0," - ",Tabla1[[#This Row],[Base Precio de Lista neto]])</f>
        <v>12283.9944</v>
      </c>
      <c r="D8396" s="5">
        <f>IF($F$2=0," - ",Tabla1[[#This Row],[Base Precio de Lista neto]]*(1-$F$2))</f>
        <v>8598.7960800000001</v>
      </c>
      <c r="E8396" s="5">
        <f>IF($F$2=0," - ",Tabla1[[#This Row],[Base para Mejor precio]]*(1-$F$2))</f>
        <v>7738.9164719999999</v>
      </c>
      <c r="F8396" s="4" t="s">
        <v>6</v>
      </c>
      <c r="G8396" s="16" t="s">
        <v>6131</v>
      </c>
      <c r="H8396" s="5">
        <f>IFERROR(IF($F$3=0,"-",Tabla1[[#This Row],[Precio de Cliente neto]]*(1+$F$3)),"-")</f>
        <v>12898.19412</v>
      </c>
      <c r="I8396" s="5">
        <v>12283.9944</v>
      </c>
      <c r="J8396" s="5">
        <v>11055.59496</v>
      </c>
      <c r="K8396" s="26">
        <v>0.21</v>
      </c>
    </row>
    <row r="8397" spans="1:11">
      <c r="A8397" s="4">
        <v>89145</v>
      </c>
      <c r="B8397" t="s">
        <v>5786</v>
      </c>
      <c r="C8397" s="5">
        <f>IF($F$2=0," - ",Tabla1[[#This Row],[Base Precio de Lista neto]])</f>
        <v>22015.509699999999</v>
      </c>
      <c r="D8397" s="5">
        <f>IF($F$2=0," - ",Tabla1[[#This Row],[Base Precio de Lista neto]]*(1-$F$2))</f>
        <v>15410.856789999998</v>
      </c>
      <c r="E8397" s="5">
        <f>IF($F$2=0," - ",Tabla1[[#This Row],[Base para Mejor precio]]*(1-$F$2))</f>
        <v>13869.771110999998</v>
      </c>
      <c r="F8397" s="4" t="s">
        <v>6</v>
      </c>
      <c r="G8397" s="16" t="s">
        <v>6131</v>
      </c>
      <c r="H8397" s="5">
        <f>IFERROR(IF($F$3=0,"-",Tabla1[[#This Row],[Precio de Cliente neto]]*(1+$F$3)),"-")</f>
        <v>23116.285184999997</v>
      </c>
      <c r="I8397" s="5">
        <v>22015.509699999999</v>
      </c>
      <c r="J8397" s="5">
        <v>19813.958729999998</v>
      </c>
      <c r="K8397" s="26">
        <v>0.21</v>
      </c>
    </row>
    <row r="8398" spans="1:11">
      <c r="A8398" s="4">
        <v>89146</v>
      </c>
      <c r="B8398" t="s">
        <v>5787</v>
      </c>
      <c r="C8398" s="5">
        <f>IF($F$2=0," - ",Tabla1[[#This Row],[Base Precio de Lista neto]])</f>
        <v>15313.372600000001</v>
      </c>
      <c r="D8398" s="5">
        <f>IF($F$2=0," - ",Tabla1[[#This Row],[Base Precio de Lista neto]]*(1-$F$2))</f>
        <v>10719.36082</v>
      </c>
      <c r="E8398" s="5">
        <f>IF($F$2=0," - ",Tabla1[[#This Row],[Base para Mejor precio]]*(1-$F$2))</f>
        <v>9647.4247379999997</v>
      </c>
      <c r="F8398" s="4" t="s">
        <v>6</v>
      </c>
      <c r="G8398" s="16" t="s">
        <v>6131</v>
      </c>
      <c r="H8398" s="5">
        <f>IFERROR(IF($F$3=0,"-",Tabla1[[#This Row],[Precio de Cliente neto]]*(1+$F$3)),"-")</f>
        <v>16079.041229999999</v>
      </c>
      <c r="I8398" s="5">
        <v>15313.372600000001</v>
      </c>
      <c r="J8398" s="5">
        <v>13782.03534</v>
      </c>
      <c r="K8398" s="26">
        <v>0.21</v>
      </c>
    </row>
    <row r="8399" spans="1:11">
      <c r="A8399" s="4">
        <v>89147</v>
      </c>
      <c r="B8399" t="s">
        <v>5788</v>
      </c>
      <c r="C8399" s="5">
        <f>IF($F$2=0," - ",Tabla1[[#This Row],[Base Precio de Lista neto]])</f>
        <v>16269.290999999999</v>
      </c>
      <c r="D8399" s="5">
        <f>IF($F$2=0," - ",Tabla1[[#This Row],[Base Precio de Lista neto]]*(1-$F$2))</f>
        <v>11388.503699999999</v>
      </c>
      <c r="E8399" s="5">
        <f>IF($F$2=0," - ",Tabla1[[#This Row],[Base para Mejor precio]]*(1-$F$2))</f>
        <v>10249.653329999999</v>
      </c>
      <c r="F8399" s="4" t="s">
        <v>6</v>
      </c>
      <c r="G8399" s="16" t="s">
        <v>6131</v>
      </c>
      <c r="H8399" s="5">
        <f>IFERROR(IF($F$3=0,"-",Tabla1[[#This Row],[Precio de Cliente neto]]*(1+$F$3)),"-")</f>
        <v>17082.755549999998</v>
      </c>
      <c r="I8399" s="5">
        <v>16269.290999999999</v>
      </c>
      <c r="J8399" s="5">
        <v>14642.3619</v>
      </c>
      <c r="K8399" s="26">
        <v>0.21</v>
      </c>
    </row>
    <row r="8400" spans="1:11">
      <c r="A8400" s="4">
        <v>89148</v>
      </c>
      <c r="B8400" t="s">
        <v>5789</v>
      </c>
      <c r="C8400" s="5">
        <f>IF($F$2=0," - ",Tabla1[[#This Row],[Base Precio de Lista neto]])</f>
        <v>29512.129199999999</v>
      </c>
      <c r="D8400" s="5">
        <f>IF($F$2=0," - ",Tabla1[[#This Row],[Base Precio de Lista neto]]*(1-$F$2))</f>
        <v>20658.490439999998</v>
      </c>
      <c r="E8400" s="5">
        <f>IF($F$2=0," - ",Tabla1[[#This Row],[Base para Mejor precio]]*(1-$F$2))</f>
        <v>18592.641395999999</v>
      </c>
      <c r="F8400" s="4" t="s">
        <v>6</v>
      </c>
      <c r="G8400" s="16" t="s">
        <v>6131</v>
      </c>
      <c r="H8400" s="5">
        <f>IFERROR(IF($F$3=0,"-",Tabla1[[#This Row],[Precio de Cliente neto]]*(1+$F$3)),"-")</f>
        <v>30987.735659999998</v>
      </c>
      <c r="I8400" s="5">
        <v>29512.129199999999</v>
      </c>
      <c r="J8400" s="5">
        <v>26560.916280000001</v>
      </c>
      <c r="K8400" s="26">
        <v>0.21</v>
      </c>
    </row>
    <row r="8401" spans="1:11">
      <c r="A8401" s="4">
        <v>89160</v>
      </c>
      <c r="B8401" t="s">
        <v>5790</v>
      </c>
      <c r="C8401" s="5">
        <f>IF($F$2=0," - ",Tabla1[[#This Row],[Base Precio de Lista neto]])</f>
        <v>6166.5897999999997</v>
      </c>
      <c r="D8401" s="5">
        <f>IF($F$2=0," - ",Tabla1[[#This Row],[Base Precio de Lista neto]]*(1-$F$2))</f>
        <v>4316.6128599999993</v>
      </c>
      <c r="E8401" s="5">
        <f>IF($F$2=0," - ",Tabla1[[#This Row],[Base para Mejor precio]]*(1-$F$2))</f>
        <v>3884.9515739999993</v>
      </c>
      <c r="F8401" s="4" t="s">
        <v>6</v>
      </c>
      <c r="G8401" s="16" t="s">
        <v>6131</v>
      </c>
      <c r="H8401" s="5">
        <f>IFERROR(IF($F$3=0,"-",Tabla1[[#This Row],[Precio de Cliente neto]]*(1+$F$3)),"-")</f>
        <v>6474.9192899999989</v>
      </c>
      <c r="I8401" s="5">
        <v>6166.5897999999997</v>
      </c>
      <c r="J8401" s="5">
        <v>5549.9308199999996</v>
      </c>
      <c r="K8401" s="26">
        <v>0.21</v>
      </c>
    </row>
    <row r="8402" spans="1:11">
      <c r="A8402" s="4">
        <v>89161</v>
      </c>
      <c r="B8402" t="s">
        <v>5791</v>
      </c>
      <c r="C8402" s="5">
        <f>IF($F$2=0," - ",Tabla1[[#This Row],[Base Precio de Lista neto]])</f>
        <v>8005.6992</v>
      </c>
      <c r="D8402" s="5">
        <f>IF($F$2=0," - ",Tabla1[[#This Row],[Base Precio de Lista neto]]*(1-$F$2))</f>
        <v>5603.9894399999994</v>
      </c>
      <c r="E8402" s="5">
        <f>IF($F$2=0," - ",Tabla1[[#This Row],[Base para Mejor precio]]*(1-$F$2))</f>
        <v>5043.5904959999998</v>
      </c>
      <c r="F8402" s="4" t="s">
        <v>6</v>
      </c>
      <c r="G8402" s="16" t="s">
        <v>6131</v>
      </c>
      <c r="H8402" s="5">
        <f>IFERROR(IF($F$3=0,"-",Tabla1[[#This Row],[Precio de Cliente neto]]*(1+$F$3)),"-")</f>
        <v>8405.98416</v>
      </c>
      <c r="I8402" s="5">
        <v>8005.6992</v>
      </c>
      <c r="J8402" s="5">
        <v>7205.1292800000001</v>
      </c>
      <c r="K8402" s="26">
        <v>0.21</v>
      </c>
    </row>
    <row r="8403" spans="1:11">
      <c r="A8403" s="4">
        <v>89162</v>
      </c>
      <c r="B8403" t="s">
        <v>5792</v>
      </c>
      <c r="C8403" s="5">
        <f>IF($F$2=0," - ",Tabla1[[#This Row],[Base Precio de Lista neto]])</f>
        <v>16760.910800000001</v>
      </c>
      <c r="D8403" s="5">
        <f>IF($F$2=0," - ",Tabla1[[#This Row],[Base Precio de Lista neto]]*(1-$F$2))</f>
        <v>11732.637560000001</v>
      </c>
      <c r="E8403" s="5">
        <f>IF($F$2=0," - ",Tabla1[[#This Row],[Base para Mejor precio]]*(1-$F$2))</f>
        <v>10559.373803999999</v>
      </c>
      <c r="F8403" s="4" t="s">
        <v>6</v>
      </c>
      <c r="G8403" s="16" t="s">
        <v>6131</v>
      </c>
      <c r="H8403" s="5">
        <f>IFERROR(IF($F$3=0,"-",Tabla1[[#This Row],[Precio de Cliente neto]]*(1+$F$3)),"-")</f>
        <v>17598.956340000001</v>
      </c>
      <c r="I8403" s="5">
        <v>16760.910800000001</v>
      </c>
      <c r="J8403" s="5">
        <v>15084.81972</v>
      </c>
      <c r="K8403" s="26">
        <v>0.21</v>
      </c>
    </row>
    <row r="8404" spans="1:11">
      <c r="A8404" s="4">
        <v>89163</v>
      </c>
      <c r="B8404" t="s">
        <v>5793</v>
      </c>
      <c r="C8404" s="5">
        <f>IF($F$2=0," - ",Tabla1[[#This Row],[Base Precio de Lista neto]])</f>
        <v>3752.8364999999999</v>
      </c>
      <c r="D8404" s="5">
        <f>IF($F$2=0," - ",Tabla1[[#This Row],[Base Precio de Lista neto]]*(1-$F$2))</f>
        <v>2626.9855499999999</v>
      </c>
      <c r="E8404" s="5">
        <f>IF($F$2=0," - ",Tabla1[[#This Row],[Base para Mejor precio]]*(1-$F$2))</f>
        <v>2364.2869949999999</v>
      </c>
      <c r="F8404" s="4" t="s">
        <v>6</v>
      </c>
      <c r="G8404" s="16" t="s">
        <v>6131</v>
      </c>
      <c r="H8404" s="5">
        <f>IFERROR(IF($F$3=0,"-",Tabla1[[#This Row],[Precio de Cliente neto]]*(1+$F$3)),"-")</f>
        <v>3940.478325</v>
      </c>
      <c r="I8404" s="5">
        <v>3752.8364999999999</v>
      </c>
      <c r="J8404" s="5">
        <v>3377.55285</v>
      </c>
      <c r="K8404" s="26">
        <v>0.21</v>
      </c>
    </row>
    <row r="8405" spans="1:11">
      <c r="A8405" s="4">
        <v>89164</v>
      </c>
      <c r="B8405" t="s">
        <v>5794</v>
      </c>
      <c r="C8405" s="5">
        <f>IF($F$2=0," - ",Tabla1[[#This Row],[Base Precio de Lista neto]])</f>
        <v>5504.5091000000002</v>
      </c>
      <c r="D8405" s="5">
        <f>IF($F$2=0," - ",Tabla1[[#This Row],[Base Precio de Lista neto]]*(1-$F$2))</f>
        <v>3853.1563699999997</v>
      </c>
      <c r="E8405" s="5">
        <f>IF($F$2=0," - ",Tabla1[[#This Row],[Base para Mejor precio]]*(1-$F$2))</f>
        <v>3467.8407329999995</v>
      </c>
      <c r="F8405" s="4" t="s">
        <v>6</v>
      </c>
      <c r="G8405" s="16" t="s">
        <v>6131</v>
      </c>
      <c r="H8405" s="5">
        <f>IFERROR(IF($F$3=0,"-",Tabla1[[#This Row],[Precio de Cliente neto]]*(1+$F$3)),"-")</f>
        <v>5779.7345549999991</v>
      </c>
      <c r="I8405" s="5">
        <v>5504.5091000000002</v>
      </c>
      <c r="J8405" s="5">
        <v>4954.0581899999997</v>
      </c>
      <c r="K8405" s="26">
        <v>0.21</v>
      </c>
    </row>
    <row r="8406" spans="1:11">
      <c r="A8406" s="4">
        <v>89165</v>
      </c>
      <c r="B8406" t="s">
        <v>5795</v>
      </c>
      <c r="C8406" s="5">
        <f>IF($F$2=0," - ",Tabla1[[#This Row],[Base Precio de Lista neto]])</f>
        <v>14760.590899999999</v>
      </c>
      <c r="D8406" s="5">
        <f>IF($F$2=0," - ",Tabla1[[#This Row],[Base Precio de Lista neto]]*(1-$F$2))</f>
        <v>10332.413629999999</v>
      </c>
      <c r="E8406" s="5">
        <f>IF($F$2=0," - ",Tabla1[[#This Row],[Base para Mejor precio]]*(1-$F$2))</f>
        <v>9299.1722669999999</v>
      </c>
      <c r="F8406" s="4" t="s">
        <v>6</v>
      </c>
      <c r="G8406" s="16" t="s">
        <v>6131</v>
      </c>
      <c r="H8406" s="5">
        <f>IFERROR(IF($F$3=0,"-",Tabla1[[#This Row],[Precio de Cliente neto]]*(1+$F$3)),"-")</f>
        <v>15498.620444999999</v>
      </c>
      <c r="I8406" s="5">
        <v>14760.590899999999</v>
      </c>
      <c r="J8406" s="5">
        <v>13284.53181</v>
      </c>
      <c r="K8406" s="26">
        <v>0.21</v>
      </c>
    </row>
    <row r="8407" spans="1:11">
      <c r="A8407" s="4">
        <v>89166</v>
      </c>
      <c r="B8407" t="s">
        <v>5796</v>
      </c>
      <c r="C8407" s="5">
        <f>IF($F$2=0," - ",Tabla1[[#This Row],[Base Precio de Lista neto]])</f>
        <v>2673.5407</v>
      </c>
      <c r="D8407" s="5">
        <f>IF($F$2=0," - ",Tabla1[[#This Row],[Base Precio de Lista neto]]*(1-$F$2))</f>
        <v>1871.47849</v>
      </c>
      <c r="E8407" s="5">
        <f>IF($F$2=0," - ",Tabla1[[#This Row],[Base para Mejor precio]]*(1-$F$2))</f>
        <v>1684.330641</v>
      </c>
      <c r="F8407" s="4" t="s">
        <v>6</v>
      </c>
      <c r="G8407" s="16" t="s">
        <v>6131</v>
      </c>
      <c r="H8407" s="5">
        <f>IFERROR(IF($F$3=0,"-",Tabla1[[#This Row],[Precio de Cliente neto]]*(1+$F$3)),"-")</f>
        <v>2807.2177350000002</v>
      </c>
      <c r="I8407" s="5">
        <v>2673.5407</v>
      </c>
      <c r="J8407" s="5">
        <v>2406.1866300000002</v>
      </c>
      <c r="K8407" s="26">
        <v>0.21</v>
      </c>
    </row>
    <row r="8408" spans="1:11">
      <c r="A8408" s="4">
        <v>89167</v>
      </c>
      <c r="B8408" t="s">
        <v>5797</v>
      </c>
      <c r="C8408" s="5">
        <f>IF($F$2=0," - ",Tabla1[[#This Row],[Base Precio de Lista neto]])</f>
        <v>5002.3782000000001</v>
      </c>
      <c r="D8408" s="5">
        <f>IF($F$2=0," - ",Tabla1[[#This Row],[Base Precio de Lista neto]]*(1-$F$2))</f>
        <v>3501.6647399999997</v>
      </c>
      <c r="E8408" s="5">
        <f>IF($F$2=0," - ",Tabla1[[#This Row],[Base para Mejor precio]]*(1-$F$2))</f>
        <v>3151.4982659999996</v>
      </c>
      <c r="F8408" s="4" t="s">
        <v>6</v>
      </c>
      <c r="G8408" s="16" t="s">
        <v>6131</v>
      </c>
      <c r="H8408" s="5">
        <f>IFERROR(IF($F$3=0,"-",Tabla1[[#This Row],[Precio de Cliente neto]]*(1+$F$3)),"-")</f>
        <v>5252.4971099999993</v>
      </c>
      <c r="I8408" s="5">
        <v>5002.3782000000001</v>
      </c>
      <c r="J8408" s="5">
        <v>4502.1403799999998</v>
      </c>
      <c r="K8408" s="26">
        <v>0.21</v>
      </c>
    </row>
    <row r="8409" spans="1:11">
      <c r="A8409" s="4">
        <v>89168</v>
      </c>
      <c r="B8409" t="s">
        <v>5798</v>
      </c>
      <c r="C8409" s="5">
        <f>IF($F$2=0," - ",Tabla1[[#This Row],[Base Precio de Lista neto]])</f>
        <v>7887.9974000000002</v>
      </c>
      <c r="D8409" s="5">
        <f>IF($F$2=0," - ",Tabla1[[#This Row],[Base Precio de Lista neto]]*(1-$F$2))</f>
        <v>5521.59818</v>
      </c>
      <c r="E8409" s="5">
        <f>IF($F$2=0," - ",Tabla1[[#This Row],[Base para Mejor precio]]*(1-$F$2))</f>
        <v>4969.4383619999999</v>
      </c>
      <c r="F8409" s="4" t="s">
        <v>6</v>
      </c>
      <c r="G8409" s="16" t="s">
        <v>6131</v>
      </c>
      <c r="H8409" s="5">
        <f>IFERROR(IF($F$3=0,"-",Tabla1[[#This Row],[Precio de Cliente neto]]*(1+$F$3)),"-")</f>
        <v>8282.3972699999995</v>
      </c>
      <c r="I8409" s="5">
        <v>7887.9974000000002</v>
      </c>
      <c r="J8409" s="5">
        <v>7099.1976599999998</v>
      </c>
      <c r="K8409" s="26">
        <v>0.21</v>
      </c>
    </row>
    <row r="8410" spans="1:11">
      <c r="A8410" s="4">
        <v>89169</v>
      </c>
      <c r="B8410" t="s">
        <v>5799</v>
      </c>
      <c r="C8410" s="5">
        <f>IF($F$2=0," - ",Tabla1[[#This Row],[Base Precio de Lista neto]])</f>
        <v>8789.2587999999996</v>
      </c>
      <c r="D8410" s="5">
        <f>IF($F$2=0," - ",Tabla1[[#This Row],[Base Precio de Lista neto]]*(1-$F$2))</f>
        <v>6152.4811599999994</v>
      </c>
      <c r="E8410" s="5">
        <f>IF($F$2=0," - ",Tabla1[[#This Row],[Base para Mejor precio]]*(1-$F$2))</f>
        <v>5537.2330439999996</v>
      </c>
      <c r="F8410" s="4" t="s">
        <v>6</v>
      </c>
      <c r="G8410" s="16" t="s">
        <v>6131</v>
      </c>
      <c r="H8410" s="5">
        <f>IFERROR(IF($F$3=0,"-",Tabla1[[#This Row],[Precio de Cliente neto]]*(1+$F$3)),"-")</f>
        <v>9228.721739999999</v>
      </c>
      <c r="I8410" s="5">
        <v>8789.2587999999996</v>
      </c>
      <c r="J8410" s="5">
        <v>7910.3329199999998</v>
      </c>
      <c r="K8410" s="26">
        <v>0.21</v>
      </c>
    </row>
    <row r="8411" spans="1:11">
      <c r="A8411" s="4">
        <v>89170</v>
      </c>
      <c r="B8411" t="s">
        <v>5800</v>
      </c>
      <c r="C8411" s="5">
        <f>IF($F$2=0," - ",Tabla1[[#This Row],[Base Precio de Lista neto]])</f>
        <v>12523.1831</v>
      </c>
      <c r="D8411" s="5">
        <f>IF($F$2=0," - ",Tabla1[[#This Row],[Base Precio de Lista neto]]*(1-$F$2))</f>
        <v>8766.2281700000003</v>
      </c>
      <c r="E8411" s="5">
        <f>IF($F$2=0," - ",Tabla1[[#This Row],[Base para Mejor precio]]*(1-$F$2))</f>
        <v>7889.605352999999</v>
      </c>
      <c r="F8411" s="4" t="s">
        <v>6</v>
      </c>
      <c r="G8411" s="16" t="s">
        <v>6131</v>
      </c>
      <c r="H8411" s="5">
        <f>IFERROR(IF($F$3=0,"-",Tabla1[[#This Row],[Precio de Cliente neto]]*(1+$F$3)),"-")</f>
        <v>13149.342255</v>
      </c>
      <c r="I8411" s="5">
        <v>12523.1831</v>
      </c>
      <c r="J8411" s="5">
        <v>11270.86479</v>
      </c>
      <c r="K8411" s="26">
        <v>0.21</v>
      </c>
    </row>
    <row r="8412" spans="1:11">
      <c r="A8412" s="4">
        <v>89171</v>
      </c>
      <c r="B8412" t="s">
        <v>5801</v>
      </c>
      <c r="C8412" s="5">
        <f>IF($F$2=0," - ",Tabla1[[#This Row],[Base Precio de Lista neto]])</f>
        <v>20874.0046</v>
      </c>
      <c r="D8412" s="5">
        <f>IF($F$2=0," - ",Tabla1[[#This Row],[Base Precio de Lista neto]]*(1-$F$2))</f>
        <v>14611.80322</v>
      </c>
      <c r="E8412" s="5">
        <f>IF($F$2=0," - ",Tabla1[[#This Row],[Base para Mejor precio]]*(1-$F$2))</f>
        <v>13150.622898</v>
      </c>
      <c r="F8412" s="4" t="s">
        <v>6</v>
      </c>
      <c r="G8412" s="16" t="s">
        <v>6131</v>
      </c>
      <c r="H8412" s="5">
        <f>IFERROR(IF($F$3=0,"-",Tabla1[[#This Row],[Precio de Cliente neto]]*(1+$F$3)),"-")</f>
        <v>21917.704829999999</v>
      </c>
      <c r="I8412" s="5">
        <v>20874.0046</v>
      </c>
      <c r="J8412" s="5">
        <v>18786.604139999999</v>
      </c>
      <c r="K8412" s="26">
        <v>0.21</v>
      </c>
    </row>
    <row r="8413" spans="1:11">
      <c r="A8413" s="4">
        <v>89172</v>
      </c>
      <c r="B8413" t="s">
        <v>5802</v>
      </c>
      <c r="C8413" s="5">
        <f>IF($F$2=0," - ",Tabla1[[#This Row],[Base Precio de Lista neto]])</f>
        <v>3504.1878999999999</v>
      </c>
      <c r="D8413" s="5">
        <f>IF($F$2=0," - ",Tabla1[[#This Row],[Base Precio de Lista neto]]*(1-$F$2))</f>
        <v>2452.9315299999998</v>
      </c>
      <c r="E8413" s="5">
        <f>IF($F$2=0," - ",Tabla1[[#This Row],[Base para Mejor precio]]*(1-$F$2))</f>
        <v>2207.6383769999998</v>
      </c>
      <c r="F8413" s="4" t="s">
        <v>6</v>
      </c>
      <c r="G8413" s="16" t="s">
        <v>6131</v>
      </c>
      <c r="H8413" s="5">
        <f>IFERROR(IF($F$3=0,"-",Tabla1[[#This Row],[Precio de Cliente neto]]*(1+$F$3)),"-")</f>
        <v>3679.3972949999998</v>
      </c>
      <c r="I8413" s="5">
        <v>3504.1878999999999</v>
      </c>
      <c r="J8413" s="5">
        <v>3153.7691100000002</v>
      </c>
      <c r="K8413" s="26">
        <v>0.21</v>
      </c>
    </row>
    <row r="8414" spans="1:11">
      <c r="A8414" s="4">
        <v>89173</v>
      </c>
      <c r="B8414" t="s">
        <v>5803</v>
      </c>
      <c r="C8414" s="5">
        <f>IF($F$2=0," - ",Tabla1[[#This Row],[Base Precio de Lista neto]])</f>
        <v>5754.2061999999996</v>
      </c>
      <c r="D8414" s="5">
        <f>IF($F$2=0," - ",Tabla1[[#This Row],[Base Precio de Lista neto]]*(1-$F$2))</f>
        <v>4027.9443399999996</v>
      </c>
      <c r="E8414" s="5">
        <f>IF($F$2=0," - ",Tabla1[[#This Row],[Base para Mejor precio]]*(1-$F$2))</f>
        <v>3625.1499059999996</v>
      </c>
      <c r="F8414" s="4" t="s">
        <v>6</v>
      </c>
      <c r="G8414" s="16" t="s">
        <v>6131</v>
      </c>
      <c r="H8414" s="5">
        <f>IFERROR(IF($F$3=0,"-",Tabla1[[#This Row],[Precio de Cliente neto]]*(1+$F$3)),"-")</f>
        <v>6041.9165099999991</v>
      </c>
      <c r="I8414" s="5">
        <v>5754.2061999999996</v>
      </c>
      <c r="J8414" s="5">
        <v>5178.7855799999998</v>
      </c>
      <c r="K8414" s="26">
        <v>0.21</v>
      </c>
    </row>
    <row r="8415" spans="1:11">
      <c r="A8415" s="4">
        <v>89174</v>
      </c>
      <c r="B8415" t="s">
        <v>5804</v>
      </c>
      <c r="C8415" s="5">
        <f>IF($F$2=0," - ",Tabla1[[#This Row],[Base Precio de Lista neto]])</f>
        <v>10508.5679</v>
      </c>
      <c r="D8415" s="5">
        <f>IF($F$2=0," - ",Tabla1[[#This Row],[Base Precio de Lista neto]]*(1-$F$2))</f>
        <v>7355.9975299999996</v>
      </c>
      <c r="E8415" s="5">
        <f>IF($F$2=0," - ",Tabla1[[#This Row],[Base para Mejor precio]]*(1-$F$2))</f>
        <v>6620.3977770000001</v>
      </c>
      <c r="F8415" s="4" t="s">
        <v>6</v>
      </c>
      <c r="G8415" s="16" t="s">
        <v>6131</v>
      </c>
      <c r="H8415" s="5">
        <f>IFERROR(IF($F$3=0,"-",Tabla1[[#This Row],[Precio de Cliente neto]]*(1+$F$3)),"-")</f>
        <v>11033.996294999999</v>
      </c>
      <c r="I8415" s="5">
        <v>10508.5679</v>
      </c>
      <c r="J8415" s="5">
        <v>9457.7111100000002</v>
      </c>
      <c r="K8415" s="26">
        <v>0.21</v>
      </c>
    </row>
    <row r="8416" spans="1:11">
      <c r="A8416" s="4">
        <v>89175</v>
      </c>
      <c r="B8416" t="s">
        <v>5805</v>
      </c>
      <c r="C8416" s="5">
        <f>IF($F$2=0," - ",Tabla1[[#This Row],[Base Precio de Lista neto]])</f>
        <v>2003.0544</v>
      </c>
      <c r="D8416" s="5">
        <f>IF($F$2=0," - ",Tabla1[[#This Row],[Base Precio de Lista neto]]*(1-$F$2))</f>
        <v>1402.1380799999999</v>
      </c>
      <c r="E8416" s="5">
        <f>IF($F$2=0," - ",Tabla1[[#This Row],[Base para Mejor precio]]*(1-$F$2))</f>
        <v>1261.9242719999997</v>
      </c>
      <c r="F8416" s="4" t="s">
        <v>6</v>
      </c>
      <c r="G8416" s="16" t="s">
        <v>6131</v>
      </c>
      <c r="H8416" s="5">
        <f>IFERROR(IF($F$3=0,"-",Tabla1[[#This Row],[Precio de Cliente neto]]*(1+$F$3)),"-")</f>
        <v>2103.20712</v>
      </c>
      <c r="I8416" s="5">
        <v>2003.0544</v>
      </c>
      <c r="J8416" s="5">
        <v>1802.7489599999999</v>
      </c>
      <c r="K8416" s="26">
        <v>0.21</v>
      </c>
    </row>
    <row r="8417" spans="1:11">
      <c r="A8417" s="4">
        <v>89176</v>
      </c>
      <c r="B8417" t="s">
        <v>5806</v>
      </c>
      <c r="C8417" s="5">
        <f>IF($F$2=0," - ",Tabla1[[#This Row],[Base Precio de Lista neto]])</f>
        <v>5504.5091000000002</v>
      </c>
      <c r="D8417" s="5">
        <f>IF($F$2=0," - ",Tabla1[[#This Row],[Base Precio de Lista neto]]*(1-$F$2))</f>
        <v>3853.1563699999997</v>
      </c>
      <c r="E8417" s="5">
        <f>IF($F$2=0," - ",Tabla1[[#This Row],[Base para Mejor precio]]*(1-$F$2))</f>
        <v>3467.8407329999995</v>
      </c>
      <c r="F8417" s="4" t="s">
        <v>6</v>
      </c>
      <c r="G8417" s="16" t="s">
        <v>6131</v>
      </c>
      <c r="H8417" s="5">
        <f>IFERROR(IF($F$3=0,"-",Tabla1[[#This Row],[Precio de Cliente neto]]*(1+$F$3)),"-")</f>
        <v>5779.7345549999991</v>
      </c>
      <c r="I8417" s="5">
        <v>5504.5091000000002</v>
      </c>
      <c r="J8417" s="5">
        <v>4954.0581899999997</v>
      </c>
      <c r="K8417" s="26">
        <v>0.21</v>
      </c>
    </row>
    <row r="8418" spans="1:11">
      <c r="A8418" s="4">
        <v>89177</v>
      </c>
      <c r="B8418" t="s">
        <v>5807</v>
      </c>
      <c r="C8418" s="5">
        <f>IF($F$2=0," - ",Tabla1[[#This Row],[Base Precio de Lista neto]])</f>
        <v>7003.1202000000003</v>
      </c>
      <c r="D8418" s="5">
        <f>IF($F$2=0," - ",Tabla1[[#This Row],[Base Precio de Lista neto]]*(1-$F$2))</f>
        <v>4902.1841400000003</v>
      </c>
      <c r="E8418" s="5">
        <f>IF($F$2=0," - ",Tabla1[[#This Row],[Base para Mejor precio]]*(1-$F$2))</f>
        <v>4411.9657259999994</v>
      </c>
      <c r="F8418" s="4" t="s">
        <v>6</v>
      </c>
      <c r="G8418" s="16" t="s">
        <v>6131</v>
      </c>
      <c r="H8418" s="5">
        <f>IFERROR(IF($F$3=0,"-",Tabla1[[#This Row],[Precio de Cliente neto]]*(1+$F$3)),"-")</f>
        <v>7353.27621</v>
      </c>
      <c r="I8418" s="5">
        <v>7003.1202000000003</v>
      </c>
      <c r="J8418" s="5">
        <v>6302.80818</v>
      </c>
      <c r="K8418" s="26">
        <v>0.21</v>
      </c>
    </row>
    <row r="8419" spans="1:11">
      <c r="A8419" s="4">
        <v>89178</v>
      </c>
      <c r="B8419" t="s">
        <v>6122</v>
      </c>
      <c r="C8419" s="5">
        <f>IF($F$2=0," - ",Tabla1[[#This Row],[Base Precio de Lista neto]])</f>
        <v>15260.61</v>
      </c>
      <c r="D8419" s="5">
        <f>IF($F$2=0," - ",Tabla1[[#This Row],[Base Precio de Lista neto]]*(1-$F$2))</f>
        <v>10682.427</v>
      </c>
      <c r="E8419" s="5">
        <f>IF($F$2=0," - ",Tabla1[[#This Row],[Base para Mejor precio]]*(1-$F$2))</f>
        <v>9614.1843000000008</v>
      </c>
      <c r="F8419" s="4" t="s">
        <v>6</v>
      </c>
      <c r="G8419" s="16" t="s">
        <v>6131</v>
      </c>
      <c r="H8419" s="5">
        <f>IFERROR(IF($F$3=0,"-",Tabla1[[#This Row],[Precio de Cliente neto]]*(1+$F$3)),"-")</f>
        <v>16023.6405</v>
      </c>
      <c r="I8419" s="5">
        <v>15260.61</v>
      </c>
      <c r="J8419" s="5">
        <v>13734.549000000001</v>
      </c>
      <c r="K8419" s="26">
        <v>0.21</v>
      </c>
    </row>
    <row r="8420" spans="1:11">
      <c r="A8420" s="4">
        <v>89179</v>
      </c>
      <c r="B8420" t="s">
        <v>6123</v>
      </c>
      <c r="C8420" s="5">
        <f>IF($F$2=0," - ",Tabla1[[#This Row],[Base Precio de Lista neto]])</f>
        <v>23514.543399999999</v>
      </c>
      <c r="D8420" s="5">
        <f>IF($F$2=0," - ",Tabla1[[#This Row],[Base Precio de Lista neto]]*(1-$F$2))</f>
        <v>16460.180379999998</v>
      </c>
      <c r="E8420" s="5">
        <f>IF($F$2=0," - ",Tabla1[[#This Row],[Base para Mejor precio]]*(1-$F$2))</f>
        <v>14814.162341999998</v>
      </c>
      <c r="F8420" s="4" t="s">
        <v>6</v>
      </c>
      <c r="G8420" s="16" t="s">
        <v>6131</v>
      </c>
      <c r="H8420" s="5">
        <f>IFERROR(IF($F$3=0,"-",Tabla1[[#This Row],[Precio de Cliente neto]]*(1+$F$3)),"-")</f>
        <v>24690.270569999997</v>
      </c>
      <c r="I8420" s="5">
        <v>23514.543399999999</v>
      </c>
      <c r="J8420" s="5">
        <v>21163.089059999998</v>
      </c>
      <c r="K8420" s="26">
        <v>0.21</v>
      </c>
    </row>
    <row r="8421" spans="1:11">
      <c r="A8421" s="4">
        <v>89180</v>
      </c>
      <c r="B8421" t="s">
        <v>6124</v>
      </c>
      <c r="C8421" s="5">
        <f>IF($F$2=0," - ",Tabla1[[#This Row],[Base Precio de Lista neto]])</f>
        <v>45030.867200000001</v>
      </c>
      <c r="D8421" s="5">
        <f>IF($F$2=0," - ",Tabla1[[#This Row],[Base Precio de Lista neto]]*(1-$F$2))</f>
        <v>31521.607039999999</v>
      </c>
      <c r="E8421" s="5">
        <f>IF($F$2=0," - ",Tabla1[[#This Row],[Base para Mejor precio]]*(1-$F$2))</f>
        <v>28369.446336000001</v>
      </c>
      <c r="F8421" s="4" t="s">
        <v>6</v>
      </c>
      <c r="G8421" s="16" t="s">
        <v>6131</v>
      </c>
      <c r="H8421" s="5">
        <f>IFERROR(IF($F$3=0,"-",Tabla1[[#This Row],[Precio de Cliente neto]]*(1+$F$3)),"-")</f>
        <v>47282.410559999997</v>
      </c>
      <c r="I8421" s="5">
        <v>45030.867200000001</v>
      </c>
      <c r="J8421" s="5">
        <v>40527.780480000001</v>
      </c>
      <c r="K8421" s="26">
        <v>0.21</v>
      </c>
    </row>
    <row r="8422" spans="1:11">
      <c r="A8422" s="4">
        <v>90000</v>
      </c>
      <c r="B8422" t="s">
        <v>5808</v>
      </c>
      <c r="C8422" s="5">
        <f>IF($F$2=0," - ",Tabla1[[#This Row],[Base Precio de Lista neto]])</f>
        <v>727.5557</v>
      </c>
      <c r="D8422" s="5">
        <f>IF($F$2=0," - ",Tabla1[[#This Row],[Base Precio de Lista neto]]*(1-$F$2))</f>
        <v>509.28898999999996</v>
      </c>
      <c r="E8422" s="5">
        <f>IF($F$2=0," - ",Tabla1[[#This Row],[Base para Mejor precio]]*(1-$F$2))</f>
        <v>458.36009099999995</v>
      </c>
      <c r="F8422" s="4" t="s">
        <v>6</v>
      </c>
      <c r="G8422" s="16" t="s">
        <v>6131</v>
      </c>
      <c r="H8422" s="5">
        <f>IFERROR(IF($F$3=0,"-",Tabla1[[#This Row],[Precio de Cliente neto]]*(1+$F$3)),"-")</f>
        <v>763.93348499999991</v>
      </c>
      <c r="I8422" s="5">
        <v>727.5557</v>
      </c>
      <c r="J8422" s="5">
        <v>654.80012999999997</v>
      </c>
      <c r="K8422" s="26">
        <v>0.21</v>
      </c>
    </row>
    <row r="8423" spans="1:11">
      <c r="A8423" s="4">
        <v>90001</v>
      </c>
      <c r="B8423" t="s">
        <v>5809</v>
      </c>
      <c r="C8423" s="5">
        <f>IF($F$2=0," - ",Tabla1[[#This Row],[Base Precio de Lista neto]])</f>
        <v>1084.7194</v>
      </c>
      <c r="D8423" s="5">
        <f>IF($F$2=0," - ",Tabla1[[#This Row],[Base Precio de Lista neto]]*(1-$F$2))</f>
        <v>759.3035799999999</v>
      </c>
      <c r="E8423" s="5">
        <f>IF($F$2=0," - ",Tabla1[[#This Row],[Base para Mejor precio]]*(1-$F$2))</f>
        <v>683.37322199999994</v>
      </c>
      <c r="F8423" s="4" t="s">
        <v>6</v>
      </c>
      <c r="G8423" s="16" t="s">
        <v>6131</v>
      </c>
      <c r="H8423" s="5">
        <f>IFERROR(IF($F$3=0,"-",Tabla1[[#This Row],[Precio de Cliente neto]]*(1+$F$3)),"-")</f>
        <v>1138.9553699999999</v>
      </c>
      <c r="I8423" s="5">
        <v>1084.7194</v>
      </c>
      <c r="J8423" s="5">
        <v>976.24746000000005</v>
      </c>
      <c r="K8423" s="26">
        <v>0.21</v>
      </c>
    </row>
    <row r="8424" spans="1:11">
      <c r="A8424" s="4">
        <v>90002</v>
      </c>
      <c r="B8424" t="s">
        <v>5810</v>
      </c>
      <c r="C8424" s="5">
        <f>IF($F$2=0," - ",Tabla1[[#This Row],[Base Precio de Lista neto]])</f>
        <v>1521.2529</v>
      </c>
      <c r="D8424" s="5">
        <f>IF($F$2=0," - ",Tabla1[[#This Row],[Base Precio de Lista neto]]*(1-$F$2))</f>
        <v>1064.8770299999999</v>
      </c>
      <c r="E8424" s="5">
        <f>IF($F$2=0," - ",Tabla1[[#This Row],[Base para Mejor precio]]*(1-$F$2))</f>
        <v>958.38932699999998</v>
      </c>
      <c r="F8424" s="4" t="s">
        <v>6</v>
      </c>
      <c r="G8424" s="16" t="s">
        <v>6131</v>
      </c>
      <c r="H8424" s="5">
        <f>IFERROR(IF($F$3=0,"-",Tabla1[[#This Row],[Precio de Cliente neto]]*(1+$F$3)),"-")</f>
        <v>1597.3155449999999</v>
      </c>
      <c r="I8424" s="5">
        <v>1521.2529</v>
      </c>
      <c r="J8424" s="5">
        <v>1369.12761</v>
      </c>
      <c r="K8424" s="26">
        <v>0.21</v>
      </c>
    </row>
    <row r="8425" spans="1:11">
      <c r="A8425" s="4">
        <v>90003</v>
      </c>
      <c r="B8425" t="s">
        <v>5811</v>
      </c>
      <c r="C8425" s="5">
        <f>IF($F$2=0," - ",Tabla1[[#This Row],[Base Precio de Lista neto]])</f>
        <v>1732.9056</v>
      </c>
      <c r="D8425" s="5">
        <f>IF($F$2=0," - ",Tabla1[[#This Row],[Base Precio de Lista neto]]*(1-$F$2))</f>
        <v>1213.0339199999999</v>
      </c>
      <c r="E8425" s="5">
        <f>IF($F$2=0," - ",Tabla1[[#This Row],[Base para Mejor precio]]*(1-$F$2))</f>
        <v>1091.7305279999998</v>
      </c>
      <c r="F8425" s="4" t="s">
        <v>6</v>
      </c>
      <c r="G8425" s="16" t="s">
        <v>6131</v>
      </c>
      <c r="H8425" s="5">
        <f>IFERROR(IF($F$3=0,"-",Tabla1[[#This Row],[Precio de Cliente neto]]*(1+$F$3)),"-")</f>
        <v>1819.5508799999998</v>
      </c>
      <c r="I8425" s="5">
        <v>1732.9056</v>
      </c>
      <c r="J8425" s="5">
        <v>1559.6150399999999</v>
      </c>
      <c r="K8425" s="26">
        <v>0.21</v>
      </c>
    </row>
    <row r="8426" spans="1:11">
      <c r="A8426" s="4">
        <v>90004</v>
      </c>
      <c r="B8426" t="s">
        <v>5812</v>
      </c>
      <c r="C8426" s="5">
        <f>IF($F$2=0," - ",Tabla1[[#This Row],[Base Precio de Lista neto]])</f>
        <v>2367.8631</v>
      </c>
      <c r="D8426" s="5">
        <f>IF($F$2=0," - ",Tabla1[[#This Row],[Base Precio de Lista neto]]*(1-$F$2))</f>
        <v>1657.5041699999999</v>
      </c>
      <c r="E8426" s="5">
        <f>IF($F$2=0," - ",Tabla1[[#This Row],[Base para Mejor precio]]*(1-$F$2))</f>
        <v>1491.753753</v>
      </c>
      <c r="F8426" s="4" t="s">
        <v>6</v>
      </c>
      <c r="G8426" s="16" t="s">
        <v>6131</v>
      </c>
      <c r="H8426" s="5">
        <f>IFERROR(IF($F$3=0,"-",Tabla1[[#This Row],[Precio de Cliente neto]]*(1+$F$3)),"-")</f>
        <v>2486.2562549999998</v>
      </c>
      <c r="I8426" s="5">
        <v>2367.8631</v>
      </c>
      <c r="J8426" s="5">
        <v>2131.0767900000001</v>
      </c>
      <c r="K8426" s="26">
        <v>0.21</v>
      </c>
    </row>
    <row r="8427" spans="1:11">
      <c r="A8427" s="4">
        <v>90005</v>
      </c>
      <c r="B8427" t="s">
        <v>5813</v>
      </c>
      <c r="C8427" s="5">
        <f>IF($F$2=0," - ",Tabla1[[#This Row],[Base Precio de Lista neto]])</f>
        <v>3386.4413</v>
      </c>
      <c r="D8427" s="5">
        <f>IF($F$2=0," - ",Tabla1[[#This Row],[Base Precio de Lista neto]]*(1-$F$2))</f>
        <v>2370.50891</v>
      </c>
      <c r="E8427" s="5">
        <f>IF($F$2=0," - ",Tabla1[[#This Row],[Base para Mejor precio]]*(1-$F$2))</f>
        <v>2133.4580189999997</v>
      </c>
      <c r="F8427" s="4" t="s">
        <v>6</v>
      </c>
      <c r="G8427" s="16" t="s">
        <v>6131</v>
      </c>
      <c r="H8427" s="5">
        <f>IFERROR(IF($F$3=0,"-",Tabla1[[#This Row],[Precio de Cliente neto]]*(1+$F$3)),"-")</f>
        <v>3555.7633649999998</v>
      </c>
      <c r="I8427" s="5">
        <v>3386.4413</v>
      </c>
      <c r="J8427" s="5">
        <v>3047.7971699999998</v>
      </c>
      <c r="K8427" s="26">
        <v>0.21</v>
      </c>
    </row>
    <row r="8428" spans="1:11">
      <c r="A8428" s="4">
        <v>90006</v>
      </c>
      <c r="B8428" t="s">
        <v>5814</v>
      </c>
      <c r="C8428" s="5">
        <f>IF($F$2=0," - ",Tabla1[[#This Row],[Base Precio de Lista neto]])</f>
        <v>1402.1984</v>
      </c>
      <c r="D8428" s="5">
        <f>IF($F$2=0," - ",Tabla1[[#This Row],[Base Precio de Lista neto]]*(1-$F$2))</f>
        <v>981.53887999999995</v>
      </c>
      <c r="E8428" s="5">
        <f>IF($F$2=0," - ",Tabla1[[#This Row],[Base para Mejor precio]]*(1-$F$2))</f>
        <v>883.38499200000001</v>
      </c>
      <c r="F8428" s="4" t="s">
        <v>6</v>
      </c>
      <c r="G8428" s="16" t="s">
        <v>6131</v>
      </c>
      <c r="H8428" s="5">
        <f>IFERROR(IF($F$3=0,"-",Tabla1[[#This Row],[Precio de Cliente neto]]*(1+$F$3)),"-")</f>
        <v>1472.3083199999999</v>
      </c>
      <c r="I8428" s="5">
        <v>1402.1984</v>
      </c>
      <c r="J8428" s="5">
        <v>1261.97856</v>
      </c>
      <c r="K8428" s="26">
        <v>0.21</v>
      </c>
    </row>
    <row r="8429" spans="1:11">
      <c r="A8429" s="4">
        <v>90007</v>
      </c>
      <c r="B8429" t="s">
        <v>5815</v>
      </c>
      <c r="C8429" s="5">
        <f>IF($F$2=0," - ",Tabla1[[#This Row],[Base Precio de Lista neto]])</f>
        <v>1825.5035</v>
      </c>
      <c r="D8429" s="5">
        <f>IF($F$2=0," - ",Tabla1[[#This Row],[Base Precio de Lista neto]]*(1-$F$2))</f>
        <v>1277.8524499999999</v>
      </c>
      <c r="E8429" s="5">
        <f>IF($F$2=0," - ",Tabla1[[#This Row],[Base para Mejor precio]]*(1-$F$2))</f>
        <v>1150.0672050000001</v>
      </c>
      <c r="F8429" s="4" t="s">
        <v>6</v>
      </c>
      <c r="G8429" s="16" t="s">
        <v>6131</v>
      </c>
      <c r="H8429" s="5">
        <f>IFERROR(IF($F$3=0,"-",Tabla1[[#This Row],[Precio de Cliente neto]]*(1+$F$3)),"-")</f>
        <v>1916.7786749999998</v>
      </c>
      <c r="I8429" s="5">
        <v>1825.5035</v>
      </c>
      <c r="J8429" s="5">
        <v>1642.9531500000001</v>
      </c>
      <c r="K8429" s="26">
        <v>0.21</v>
      </c>
    </row>
    <row r="8430" spans="1:11">
      <c r="A8430" s="4">
        <v>90008</v>
      </c>
      <c r="B8430" t="s">
        <v>5816</v>
      </c>
      <c r="C8430" s="5">
        <f>IF($F$2=0," - ",Tabla1[[#This Row],[Base Precio de Lista neto]])</f>
        <v>4100.7686999999996</v>
      </c>
      <c r="D8430" s="5">
        <f>IF($F$2=0," - ",Tabla1[[#This Row],[Base Precio de Lista neto]]*(1-$F$2))</f>
        <v>2870.5380899999996</v>
      </c>
      <c r="E8430" s="5">
        <f>IF($F$2=0," - ",Tabla1[[#This Row],[Base para Mejor precio]]*(1-$F$2))</f>
        <v>2583.484281</v>
      </c>
      <c r="F8430" s="4" t="s">
        <v>6</v>
      </c>
      <c r="G8430" s="16" t="s">
        <v>6131</v>
      </c>
      <c r="H8430" s="5">
        <f>IFERROR(IF($F$3=0,"-",Tabla1[[#This Row],[Precio de Cliente neto]]*(1+$F$3)),"-")</f>
        <v>4305.8071349999991</v>
      </c>
      <c r="I8430" s="5">
        <v>4100.7686999999996</v>
      </c>
      <c r="J8430" s="5">
        <v>3690.6918300000002</v>
      </c>
      <c r="K8430" s="26">
        <v>0.21</v>
      </c>
    </row>
    <row r="8431" spans="1:11">
      <c r="A8431" s="4">
        <v>90009</v>
      </c>
      <c r="B8431" t="s">
        <v>5817</v>
      </c>
      <c r="C8431" s="5">
        <f>IF($F$2=0," - ",Tabla1[[#This Row],[Base Precio de Lista neto]])</f>
        <v>1190.5456999999999</v>
      </c>
      <c r="D8431" s="5">
        <f>IF($F$2=0," - ",Tabla1[[#This Row],[Base Precio de Lista neto]]*(1-$F$2))</f>
        <v>833.38198999999986</v>
      </c>
      <c r="E8431" s="5">
        <f>IF($F$2=0," - ",Tabla1[[#This Row],[Base para Mejor precio]]*(1-$F$2))</f>
        <v>750.04379100000006</v>
      </c>
      <c r="F8431" s="4" t="s">
        <v>6</v>
      </c>
      <c r="G8431" s="16" t="s">
        <v>6131</v>
      </c>
      <c r="H8431" s="5">
        <f>IFERROR(IF($F$3=0,"-",Tabla1[[#This Row],[Precio de Cliente neto]]*(1+$F$3)),"-")</f>
        <v>1250.0729849999998</v>
      </c>
      <c r="I8431" s="5">
        <v>1190.5456999999999</v>
      </c>
      <c r="J8431" s="5">
        <v>1071.4911300000001</v>
      </c>
      <c r="K8431" s="26">
        <v>0.21</v>
      </c>
    </row>
    <row r="8432" spans="1:11">
      <c r="A8432" s="4">
        <v>90010</v>
      </c>
      <c r="B8432" t="s">
        <v>5818</v>
      </c>
      <c r="C8432" s="5">
        <f>IF($F$2=0," - ",Tabla1[[#This Row],[Base Precio de Lista neto]])</f>
        <v>1600.6226999999999</v>
      </c>
      <c r="D8432" s="5">
        <f>IF($F$2=0," - ",Tabla1[[#This Row],[Base Precio de Lista neto]]*(1-$F$2))</f>
        <v>1120.4358899999997</v>
      </c>
      <c r="E8432" s="5">
        <f>IF($F$2=0," - ",Tabla1[[#This Row],[Base para Mejor precio]]*(1-$F$2))</f>
        <v>1008.392301</v>
      </c>
      <c r="F8432" s="4" t="s">
        <v>6</v>
      </c>
      <c r="G8432" s="16" t="s">
        <v>6131</v>
      </c>
      <c r="H8432" s="5">
        <f>IFERROR(IF($F$3=0,"-",Tabla1[[#This Row],[Precio de Cliente neto]]*(1+$F$3)),"-")</f>
        <v>1680.6538349999996</v>
      </c>
      <c r="I8432" s="5">
        <v>1600.6226999999999</v>
      </c>
      <c r="J8432" s="5">
        <v>1440.56043</v>
      </c>
      <c r="K8432" s="26">
        <v>0.21</v>
      </c>
    </row>
    <row r="8433" spans="1:11">
      <c r="A8433" s="4">
        <v>90011</v>
      </c>
      <c r="B8433" t="s">
        <v>5819</v>
      </c>
      <c r="C8433" s="5">
        <f>IF($F$2=0," - ",Tabla1[[#This Row],[Base Precio de Lista neto]])</f>
        <v>3254.1583999999998</v>
      </c>
      <c r="D8433" s="5">
        <f>IF($F$2=0," - ",Tabla1[[#This Row],[Base Precio de Lista neto]]*(1-$F$2))</f>
        <v>2277.9108799999999</v>
      </c>
      <c r="E8433" s="5">
        <f>IF($F$2=0," - ",Tabla1[[#This Row],[Base para Mejor precio]]*(1-$F$2))</f>
        <v>2050.119792</v>
      </c>
      <c r="F8433" s="4" t="s">
        <v>6</v>
      </c>
      <c r="G8433" s="16" t="s">
        <v>6131</v>
      </c>
      <c r="H8433" s="5">
        <f>IFERROR(IF($F$3=0,"-",Tabla1[[#This Row],[Precio de Cliente neto]]*(1+$F$3)),"-")</f>
        <v>3416.8663200000001</v>
      </c>
      <c r="I8433" s="5">
        <v>3254.1583999999998</v>
      </c>
      <c r="J8433" s="5">
        <v>2928.7425600000001</v>
      </c>
      <c r="K8433" s="26">
        <v>0.21</v>
      </c>
    </row>
    <row r="8434" spans="1:11">
      <c r="A8434" s="4">
        <v>90012</v>
      </c>
      <c r="B8434" t="s">
        <v>5820</v>
      </c>
      <c r="C8434" s="5">
        <f>IF($F$2=0," - ",Tabla1[[#This Row],[Base Precio de Lista neto]])</f>
        <v>4868.0092999999997</v>
      </c>
      <c r="D8434" s="5">
        <f>IF($F$2=0," - ",Tabla1[[#This Row],[Base Precio de Lista neto]]*(1-$F$2))</f>
        <v>3407.6065099999996</v>
      </c>
      <c r="E8434" s="5">
        <f>IF($F$2=0," - ",Tabla1[[#This Row],[Base para Mejor precio]]*(1-$F$2))</f>
        <v>3066.845859</v>
      </c>
      <c r="F8434" s="4" t="s">
        <v>6</v>
      </c>
      <c r="G8434" s="16" t="s">
        <v>6131</v>
      </c>
      <c r="H8434" s="5">
        <f>IFERROR(IF($F$3=0,"-",Tabla1[[#This Row],[Precio de Cliente neto]]*(1+$F$3)),"-")</f>
        <v>5111.4097649999994</v>
      </c>
      <c r="I8434" s="5">
        <v>4868.0092999999997</v>
      </c>
      <c r="J8434" s="5">
        <v>4381.2083700000003</v>
      </c>
      <c r="K8434" s="26">
        <v>0.21</v>
      </c>
    </row>
    <row r="8435" spans="1:11">
      <c r="A8435" s="4">
        <v>90013</v>
      </c>
      <c r="B8435" t="s">
        <v>5821</v>
      </c>
      <c r="C8435" s="5">
        <f>IF($F$2=0," - ",Tabla1[[#This Row],[Base Precio de Lista neto]])</f>
        <v>9140.7458999999999</v>
      </c>
      <c r="D8435" s="5">
        <f>IF($F$2=0," - ",Tabla1[[#This Row],[Base Precio de Lista neto]]*(1-$F$2))</f>
        <v>6398.5221299999994</v>
      </c>
      <c r="E8435" s="5">
        <f>IF($F$2=0," - ",Tabla1[[#This Row],[Base para Mejor precio]]*(1-$F$2))</f>
        <v>5758.6699169999993</v>
      </c>
      <c r="F8435" s="4" t="s">
        <v>6</v>
      </c>
      <c r="G8435" s="16" t="s">
        <v>6131</v>
      </c>
      <c r="H8435" s="5">
        <f>IFERROR(IF($F$3=0,"-",Tabla1[[#This Row],[Precio de Cliente neto]]*(1+$F$3)),"-")</f>
        <v>9597.783195</v>
      </c>
      <c r="I8435" s="5">
        <v>9140.7458999999999</v>
      </c>
      <c r="J8435" s="5">
        <v>8226.6713099999997</v>
      </c>
      <c r="K8435" s="26">
        <v>0.21</v>
      </c>
    </row>
    <row r="8436" spans="1:11">
      <c r="A8436" s="4">
        <v>90014</v>
      </c>
      <c r="B8436" t="s">
        <v>5822</v>
      </c>
      <c r="C8436" s="5">
        <f>IF($F$2=0," - ",Tabla1[[#This Row],[Base Precio de Lista neto]])</f>
        <v>846.61019999999996</v>
      </c>
      <c r="D8436" s="5">
        <f>IF($F$2=0," - ",Tabla1[[#This Row],[Base Precio de Lista neto]]*(1-$F$2))</f>
        <v>592.62713999999994</v>
      </c>
      <c r="E8436" s="5">
        <f>IF($F$2=0," - ",Tabla1[[#This Row],[Base para Mejor precio]]*(1-$F$2))</f>
        <v>533.36442599999998</v>
      </c>
      <c r="F8436" s="4" t="s">
        <v>6</v>
      </c>
      <c r="G8436" s="16" t="s">
        <v>6131</v>
      </c>
      <c r="H8436" s="5">
        <f>IFERROR(IF($F$3=0,"-",Tabla1[[#This Row],[Precio de Cliente neto]]*(1+$F$3)),"-")</f>
        <v>888.94070999999985</v>
      </c>
      <c r="I8436" s="5">
        <v>846.61019999999996</v>
      </c>
      <c r="J8436" s="5">
        <v>761.94917999999996</v>
      </c>
      <c r="K8436" s="26">
        <v>0.21</v>
      </c>
    </row>
    <row r="8437" spans="1:11">
      <c r="A8437" s="4">
        <v>90015</v>
      </c>
      <c r="B8437" t="s">
        <v>5823</v>
      </c>
      <c r="C8437" s="5">
        <f>IF($F$2=0," - ",Tabla1[[#This Row],[Base Precio de Lista neto]])</f>
        <v>1309.6002000000001</v>
      </c>
      <c r="D8437" s="5">
        <f>IF($F$2=0," - ",Tabla1[[#This Row],[Base Precio de Lista neto]]*(1-$F$2))</f>
        <v>916.72014000000001</v>
      </c>
      <c r="E8437" s="5">
        <f>IF($F$2=0," - ",Tabla1[[#This Row],[Base para Mejor precio]]*(1-$F$2))</f>
        <v>825.04812600000002</v>
      </c>
      <c r="F8437" s="4" t="s">
        <v>6</v>
      </c>
      <c r="G8437" s="16" t="s">
        <v>6131</v>
      </c>
      <c r="H8437" s="5">
        <f>IFERROR(IF($F$3=0,"-",Tabla1[[#This Row],[Precio de Cliente neto]]*(1+$F$3)),"-")</f>
        <v>1375.0802100000001</v>
      </c>
      <c r="I8437" s="5">
        <v>1309.6002000000001</v>
      </c>
      <c r="J8437" s="5">
        <v>1178.6401800000001</v>
      </c>
      <c r="K8437" s="26">
        <v>0.21</v>
      </c>
    </row>
    <row r="8438" spans="1:11">
      <c r="A8438" s="4">
        <v>90016</v>
      </c>
      <c r="B8438" t="s">
        <v>5824</v>
      </c>
      <c r="C8438" s="5">
        <f>IF($F$2=0," - ",Tabla1[[#This Row],[Base Precio de Lista neto]])</f>
        <v>846.61019999999996</v>
      </c>
      <c r="D8438" s="5">
        <f>IF($F$2=0," - ",Tabla1[[#This Row],[Base Precio de Lista neto]]*(1-$F$2))</f>
        <v>592.62713999999994</v>
      </c>
      <c r="E8438" s="5">
        <f>IF($F$2=0," - ",Tabla1[[#This Row],[Base para Mejor precio]]*(1-$F$2))</f>
        <v>533.36442599999998</v>
      </c>
      <c r="F8438" s="4" t="s">
        <v>6</v>
      </c>
      <c r="G8438" s="16" t="s">
        <v>6131</v>
      </c>
      <c r="H8438" s="5">
        <f>IFERROR(IF($F$3=0,"-",Tabla1[[#This Row],[Precio de Cliente neto]]*(1+$F$3)),"-")</f>
        <v>888.94070999999985</v>
      </c>
      <c r="I8438" s="5">
        <v>846.61019999999996</v>
      </c>
      <c r="J8438" s="5">
        <v>761.94917999999996</v>
      </c>
      <c r="K8438" s="26">
        <v>0.21</v>
      </c>
    </row>
    <row r="8439" spans="1:11">
      <c r="A8439" s="4">
        <v>90017</v>
      </c>
      <c r="B8439" t="s">
        <v>5825</v>
      </c>
      <c r="C8439" s="5">
        <f>IF($F$2=0," - ",Tabla1[[#This Row],[Base Precio de Lista neto]])</f>
        <v>1097.9477999999999</v>
      </c>
      <c r="D8439" s="5">
        <f>IF($F$2=0," - ",Tabla1[[#This Row],[Base Precio de Lista neto]]*(1-$F$2))</f>
        <v>768.56345999999985</v>
      </c>
      <c r="E8439" s="5">
        <f>IF($F$2=0," - ",Tabla1[[#This Row],[Base para Mejor precio]]*(1-$F$2))</f>
        <v>691.70711399999993</v>
      </c>
      <c r="F8439" s="4" t="s">
        <v>6</v>
      </c>
      <c r="G8439" s="16" t="s">
        <v>6131</v>
      </c>
      <c r="H8439" s="5">
        <f>IFERROR(IF($F$3=0,"-",Tabla1[[#This Row],[Precio de Cliente neto]]*(1+$F$3)),"-")</f>
        <v>1152.8451899999998</v>
      </c>
      <c r="I8439" s="5">
        <v>1097.9477999999999</v>
      </c>
      <c r="J8439" s="5">
        <v>988.15301999999997</v>
      </c>
      <c r="K8439" s="26">
        <v>0.21</v>
      </c>
    </row>
    <row r="8440" spans="1:11">
      <c r="A8440" s="4">
        <v>90018</v>
      </c>
      <c r="B8440" t="s">
        <v>5826</v>
      </c>
      <c r="C8440" s="5">
        <f>IF($F$2=0," - ",Tabla1[[#This Row],[Base Precio de Lista neto]])</f>
        <v>1309.6002000000001</v>
      </c>
      <c r="D8440" s="5">
        <f>IF($F$2=0," - ",Tabla1[[#This Row],[Base Precio de Lista neto]]*(1-$F$2))</f>
        <v>916.72014000000001</v>
      </c>
      <c r="E8440" s="5">
        <f>IF($F$2=0," - ",Tabla1[[#This Row],[Base para Mejor precio]]*(1-$F$2))</f>
        <v>825.04812600000002</v>
      </c>
      <c r="F8440" s="4" t="s">
        <v>6</v>
      </c>
      <c r="G8440" s="16" t="s">
        <v>6131</v>
      </c>
      <c r="H8440" s="5">
        <f>IFERROR(IF($F$3=0,"-",Tabla1[[#This Row],[Precio de Cliente neto]]*(1+$F$3)),"-")</f>
        <v>1375.0802100000001</v>
      </c>
      <c r="I8440" s="5">
        <v>1309.6002000000001</v>
      </c>
      <c r="J8440" s="5">
        <v>1178.6401800000001</v>
      </c>
      <c r="K8440" s="26">
        <v>0.21</v>
      </c>
    </row>
    <row r="8441" spans="1:11">
      <c r="A8441" s="4">
        <v>90019</v>
      </c>
      <c r="B8441" t="s">
        <v>5827</v>
      </c>
      <c r="C8441" s="5">
        <f>IF($F$2=0," - ",Tabla1[[#This Row],[Base Precio de Lista neto]])</f>
        <v>2116.5266999999999</v>
      </c>
      <c r="D8441" s="5">
        <f>IF($F$2=0," - ",Tabla1[[#This Row],[Base Precio de Lista neto]]*(1-$F$2))</f>
        <v>1481.5686899999998</v>
      </c>
      <c r="E8441" s="5">
        <f>IF($F$2=0," - ",Tabla1[[#This Row],[Base para Mejor precio]]*(1-$F$2))</f>
        <v>1333.4118209999999</v>
      </c>
      <c r="F8441" s="4" t="s">
        <v>6</v>
      </c>
      <c r="G8441" s="16" t="s">
        <v>6131</v>
      </c>
      <c r="H8441" s="5">
        <f>IFERROR(IF($F$3=0,"-",Tabla1[[#This Row],[Precio de Cliente neto]]*(1+$F$3)),"-")</f>
        <v>2222.3530349999996</v>
      </c>
      <c r="I8441" s="5">
        <v>2116.5266999999999</v>
      </c>
      <c r="J8441" s="5">
        <v>1904.8740299999999</v>
      </c>
      <c r="K8441" s="26">
        <v>0.21</v>
      </c>
    </row>
    <row r="8442" spans="1:11">
      <c r="A8442" s="4">
        <v>90020</v>
      </c>
      <c r="B8442" t="s">
        <v>5828</v>
      </c>
      <c r="C8442" s="5">
        <f>IF($F$2=0," - ",Tabla1[[#This Row],[Base Precio de Lista neto]])</f>
        <v>1772.5902000000001</v>
      </c>
      <c r="D8442" s="5">
        <f>IF($F$2=0," - ",Tabla1[[#This Row],[Base Precio de Lista neto]]*(1-$F$2))</f>
        <v>1240.81314</v>
      </c>
      <c r="E8442" s="5">
        <f>IF($F$2=0," - ",Tabla1[[#This Row],[Base para Mejor precio]]*(1-$F$2))</f>
        <v>1116.731826</v>
      </c>
      <c r="F8442" s="4" t="s">
        <v>6</v>
      </c>
      <c r="G8442" s="16" t="s">
        <v>6131</v>
      </c>
      <c r="H8442" s="5">
        <f>IFERROR(IF($F$3=0,"-",Tabla1[[#This Row],[Precio de Cliente neto]]*(1+$F$3)),"-")</f>
        <v>1861.2197099999998</v>
      </c>
      <c r="I8442" s="5">
        <v>1772.5902000000001</v>
      </c>
      <c r="J8442" s="5">
        <v>1595.3311799999999</v>
      </c>
      <c r="K8442" s="26">
        <v>0.21</v>
      </c>
    </row>
    <row r="8443" spans="1:11">
      <c r="A8443" s="4">
        <v>90021</v>
      </c>
      <c r="B8443" t="s">
        <v>5829</v>
      </c>
      <c r="C8443" s="5">
        <f>IF($F$2=0," - ",Tabla1[[#This Row],[Base Precio de Lista neto]])</f>
        <v>797.01160000000004</v>
      </c>
      <c r="D8443" s="5">
        <f>IF($F$2=0," - ",Tabla1[[#This Row],[Base Precio de Lista neto]]*(1-$F$2))</f>
        <v>557.90811999999994</v>
      </c>
      <c r="E8443" s="5">
        <f>IF($F$2=0," - ",Tabla1[[#This Row],[Base para Mejor precio]]*(1-$F$2))</f>
        <v>502.11730799999992</v>
      </c>
      <c r="F8443" s="4" t="s">
        <v>6</v>
      </c>
      <c r="G8443" s="16" t="s">
        <v>6131</v>
      </c>
      <c r="H8443" s="5">
        <f>IFERROR(IF($F$3=0,"-",Tabla1[[#This Row],[Precio de Cliente neto]]*(1+$F$3)),"-")</f>
        <v>836.86217999999985</v>
      </c>
      <c r="I8443" s="5">
        <v>797.01160000000004</v>
      </c>
      <c r="J8443" s="5">
        <v>717.31043999999997</v>
      </c>
      <c r="K8443" s="26">
        <v>0.21</v>
      </c>
    </row>
    <row r="8444" spans="1:11">
      <c r="A8444" s="4">
        <v>90022</v>
      </c>
      <c r="B8444" t="s">
        <v>5830</v>
      </c>
      <c r="C8444" s="5">
        <f>IF($F$2=0," - ",Tabla1[[#This Row],[Base Precio de Lista neto]])</f>
        <v>3002.8209000000002</v>
      </c>
      <c r="D8444" s="5">
        <f>IF($F$2=0," - ",Tabla1[[#This Row],[Base Precio de Lista neto]]*(1-$F$2))</f>
        <v>2101.9746300000002</v>
      </c>
      <c r="E8444" s="5">
        <f>IF($F$2=0," - ",Tabla1[[#This Row],[Base para Mejor precio]]*(1-$F$2))</f>
        <v>1891.777167</v>
      </c>
      <c r="F8444" s="4" t="s">
        <v>6</v>
      </c>
      <c r="G8444" s="16" t="s">
        <v>6131</v>
      </c>
      <c r="H8444" s="5">
        <f>IFERROR(IF($F$3=0,"-",Tabla1[[#This Row],[Precio de Cliente neto]]*(1+$F$3)),"-")</f>
        <v>3152.961945</v>
      </c>
      <c r="I8444" s="5">
        <v>3002.8209000000002</v>
      </c>
      <c r="J8444" s="5">
        <v>2702.53881</v>
      </c>
      <c r="K8444" s="26">
        <v>0.21</v>
      </c>
    </row>
    <row r="8445" spans="1:11">
      <c r="A8445" s="4">
        <v>90023</v>
      </c>
      <c r="B8445" t="s">
        <v>5831</v>
      </c>
      <c r="C8445" s="5">
        <f>IF($F$2=0," - ",Tabla1[[#This Row],[Base Precio de Lista neto]])</f>
        <v>1732.9056</v>
      </c>
      <c r="D8445" s="5">
        <f>IF($F$2=0," - ",Tabla1[[#This Row],[Base Precio de Lista neto]]*(1-$F$2))</f>
        <v>1213.0339199999999</v>
      </c>
      <c r="E8445" s="5">
        <f>IF($F$2=0," - ",Tabla1[[#This Row],[Base para Mejor precio]]*(1-$F$2))</f>
        <v>1091.7305279999998</v>
      </c>
      <c r="F8445" s="4" t="s">
        <v>6</v>
      </c>
      <c r="G8445" s="16" t="s">
        <v>6131</v>
      </c>
      <c r="H8445" s="5">
        <f>IFERROR(IF($F$3=0,"-",Tabla1[[#This Row],[Precio de Cliente neto]]*(1+$F$3)),"-")</f>
        <v>1819.5508799999998</v>
      </c>
      <c r="I8445" s="5">
        <v>1732.9056</v>
      </c>
      <c r="J8445" s="5">
        <v>1559.6150399999999</v>
      </c>
      <c r="K8445" s="26">
        <v>0.21</v>
      </c>
    </row>
    <row r="8446" spans="1:11">
      <c r="A8446" s="4">
        <v>90024</v>
      </c>
      <c r="B8446" t="s">
        <v>5832</v>
      </c>
      <c r="C8446" s="5">
        <f>IF($F$2=0," - ",Tabla1[[#This Row],[Base Precio de Lista neto]])</f>
        <v>3386.4413</v>
      </c>
      <c r="D8446" s="5">
        <f>IF($F$2=0," - ",Tabla1[[#This Row],[Base Precio de Lista neto]]*(1-$F$2))</f>
        <v>2370.50891</v>
      </c>
      <c r="E8446" s="5">
        <f>IF($F$2=0," - ",Tabla1[[#This Row],[Base para Mejor precio]]*(1-$F$2))</f>
        <v>2133.4580189999997</v>
      </c>
      <c r="F8446" s="4" t="s">
        <v>6</v>
      </c>
      <c r="G8446" s="16" t="s">
        <v>6131</v>
      </c>
      <c r="H8446" s="5">
        <f>IFERROR(IF($F$3=0,"-",Tabla1[[#This Row],[Precio de Cliente neto]]*(1+$F$3)),"-")</f>
        <v>3555.7633649999998</v>
      </c>
      <c r="I8446" s="5">
        <v>3386.4413</v>
      </c>
      <c r="J8446" s="5">
        <v>3047.7971699999998</v>
      </c>
      <c r="K8446" s="26">
        <v>0.21</v>
      </c>
    </row>
    <row r="8447" spans="1:11">
      <c r="A8447" s="4">
        <v>90150</v>
      </c>
      <c r="B8447" t="s">
        <v>5833</v>
      </c>
      <c r="C8447" s="5">
        <f>IF($F$2=0," - ",Tabla1[[#This Row],[Base Precio de Lista neto]])</f>
        <v>5207.0119000000004</v>
      </c>
      <c r="D8447" s="5">
        <f>IF($F$2=0," - ",Tabla1[[#This Row],[Base Precio de Lista neto]]*(1-$F$2))</f>
        <v>3644.9083300000002</v>
      </c>
      <c r="E8447" s="5">
        <f>IF($F$2=0," - ",Tabla1[[#This Row],[Base para Mejor precio]]*(1-$F$2))</f>
        <v>3280.4174969999995</v>
      </c>
      <c r="F8447" s="4" t="s">
        <v>5</v>
      </c>
      <c r="G8447" s="16" t="s">
        <v>6131</v>
      </c>
      <c r="H8447" s="5">
        <f>IFERROR(IF($F$3=0,"-",Tabla1[[#This Row],[Precio de Cliente neto]]*(1+$F$3)),"-")</f>
        <v>5467.3624950000003</v>
      </c>
      <c r="I8447" s="5">
        <v>5207.0119000000004</v>
      </c>
      <c r="J8447" s="5">
        <v>4686.3107099999997</v>
      </c>
      <c r="K8447" s="26">
        <v>0.21</v>
      </c>
    </row>
    <row r="8448" spans="1:11">
      <c r="A8448" s="4">
        <v>90151</v>
      </c>
      <c r="B8448" t="s">
        <v>5834</v>
      </c>
      <c r="C8448" s="5">
        <f>IF($F$2=0," - ",Tabla1[[#This Row],[Base Precio de Lista neto]])</f>
        <v>5207.0119000000004</v>
      </c>
      <c r="D8448" s="5">
        <f>IF($F$2=0," - ",Tabla1[[#This Row],[Base Precio de Lista neto]]*(1-$F$2))</f>
        <v>3644.9083300000002</v>
      </c>
      <c r="E8448" s="5">
        <f>IF($F$2=0," - ",Tabla1[[#This Row],[Base para Mejor precio]]*(1-$F$2))</f>
        <v>3280.4174969999995</v>
      </c>
      <c r="F8448" s="4" t="s">
        <v>5</v>
      </c>
      <c r="G8448" s="16" t="s">
        <v>6131</v>
      </c>
      <c r="H8448" s="5">
        <f>IFERROR(IF($F$3=0,"-",Tabla1[[#This Row],[Precio de Cliente neto]]*(1+$F$3)),"-")</f>
        <v>5467.3624950000003</v>
      </c>
      <c r="I8448" s="5">
        <v>5207.0119000000004</v>
      </c>
      <c r="J8448" s="5">
        <v>4686.3107099999997</v>
      </c>
      <c r="K8448" s="26">
        <v>0.21</v>
      </c>
    </row>
    <row r="8449" spans="1:11">
      <c r="A8449" s="4">
        <v>90152</v>
      </c>
      <c r="B8449" t="s">
        <v>5835</v>
      </c>
      <c r="C8449" s="5">
        <f>IF($F$2=0," - ",Tabla1[[#This Row],[Base Precio de Lista neto]])</f>
        <v>5207.0119000000004</v>
      </c>
      <c r="D8449" s="5">
        <f>IF($F$2=0," - ",Tabla1[[#This Row],[Base Precio de Lista neto]]*(1-$F$2))</f>
        <v>3644.9083300000002</v>
      </c>
      <c r="E8449" s="5">
        <f>IF($F$2=0," - ",Tabla1[[#This Row],[Base para Mejor precio]]*(1-$F$2))</f>
        <v>3280.4174969999995</v>
      </c>
      <c r="F8449" s="4" t="s">
        <v>5</v>
      </c>
      <c r="G8449" s="16" t="s">
        <v>6131</v>
      </c>
      <c r="H8449" s="5">
        <f>IFERROR(IF($F$3=0,"-",Tabla1[[#This Row],[Precio de Cliente neto]]*(1+$F$3)),"-")</f>
        <v>5467.3624950000003</v>
      </c>
      <c r="I8449" s="5">
        <v>5207.0119000000004</v>
      </c>
      <c r="J8449" s="5">
        <v>4686.3107099999997</v>
      </c>
      <c r="K8449" s="26">
        <v>0.21</v>
      </c>
    </row>
    <row r="8450" spans="1:11">
      <c r="A8450" s="4">
        <v>90153</v>
      </c>
      <c r="B8450" t="s">
        <v>5836</v>
      </c>
      <c r="C8450" s="5">
        <f>IF($F$2=0," - ",Tabla1[[#This Row],[Base Precio de Lista neto]])</f>
        <v>5207.0119000000004</v>
      </c>
      <c r="D8450" s="5">
        <f>IF($F$2=0," - ",Tabla1[[#This Row],[Base Precio de Lista neto]]*(1-$F$2))</f>
        <v>3644.9083300000002</v>
      </c>
      <c r="E8450" s="5">
        <f>IF($F$2=0," - ",Tabla1[[#This Row],[Base para Mejor precio]]*(1-$F$2))</f>
        <v>3280.4174969999995</v>
      </c>
      <c r="F8450" s="4" t="s">
        <v>5</v>
      </c>
      <c r="G8450" s="16" t="s">
        <v>6131</v>
      </c>
      <c r="H8450" s="5">
        <f>IFERROR(IF($F$3=0,"-",Tabla1[[#This Row],[Precio de Cliente neto]]*(1+$F$3)),"-")</f>
        <v>5467.3624950000003</v>
      </c>
      <c r="I8450" s="5">
        <v>5207.0119000000004</v>
      </c>
      <c r="J8450" s="5">
        <v>4686.3107099999997</v>
      </c>
      <c r="K8450" s="26">
        <v>0.21</v>
      </c>
    </row>
    <row r="8451" spans="1:11">
      <c r="A8451" s="4">
        <v>90154</v>
      </c>
      <c r="B8451" t="s">
        <v>5837</v>
      </c>
      <c r="C8451" s="5">
        <f>IF($F$2=0," - ",Tabla1[[#This Row],[Base Precio de Lista neto]])</f>
        <v>5207.0119000000004</v>
      </c>
      <c r="D8451" s="5">
        <f>IF($F$2=0," - ",Tabla1[[#This Row],[Base Precio de Lista neto]]*(1-$F$2))</f>
        <v>3644.9083300000002</v>
      </c>
      <c r="E8451" s="5">
        <f>IF($F$2=0," - ",Tabla1[[#This Row],[Base para Mejor precio]]*(1-$F$2))</f>
        <v>3280.4174969999995</v>
      </c>
      <c r="F8451" s="4" t="s">
        <v>5</v>
      </c>
      <c r="G8451" s="16" t="s">
        <v>6131</v>
      </c>
      <c r="H8451" s="5">
        <f>IFERROR(IF($F$3=0,"-",Tabla1[[#This Row],[Precio de Cliente neto]]*(1+$F$3)),"-")</f>
        <v>5467.3624950000003</v>
      </c>
      <c r="I8451" s="5">
        <v>5207.0119000000004</v>
      </c>
      <c r="J8451" s="5">
        <v>4686.3107099999997</v>
      </c>
      <c r="K8451" s="26">
        <v>0.21</v>
      </c>
    </row>
    <row r="8452" spans="1:11">
      <c r="A8452" s="4">
        <v>90155</v>
      </c>
      <c r="B8452" t="s">
        <v>8875</v>
      </c>
      <c r="C8452" s="5">
        <f>IF($F$2=0," - ",Tabla1[[#This Row],[Base Precio de Lista neto]])</f>
        <v>660.05290000000002</v>
      </c>
      <c r="D8452" s="5">
        <f>IF($F$2=0," - ",Tabla1[[#This Row],[Base Precio de Lista neto]]*(1-$F$2))</f>
        <v>462.03702999999996</v>
      </c>
      <c r="E8452" s="5">
        <f>IF($F$2=0," - ",Tabla1[[#This Row],[Base para Mejor precio]]*(1-$F$2))</f>
        <v>415.83332699999994</v>
      </c>
      <c r="F8452" s="4" t="s">
        <v>5</v>
      </c>
      <c r="G8452" s="16" t="s">
        <v>6131</v>
      </c>
      <c r="H8452" s="5">
        <f>IFERROR(IF($F$3=0,"-",Tabla1[[#This Row],[Precio de Cliente neto]]*(1+$F$3)),"-")</f>
        <v>693.05554499999994</v>
      </c>
      <c r="I8452" s="5">
        <v>660.05290000000002</v>
      </c>
      <c r="J8452" s="5">
        <v>594.04760999999996</v>
      </c>
      <c r="K8452" s="26">
        <v>0.21</v>
      </c>
    </row>
    <row r="8453" spans="1:11">
      <c r="A8453" s="4">
        <v>90156</v>
      </c>
      <c r="B8453" t="s">
        <v>5838</v>
      </c>
      <c r="C8453" s="5">
        <f>IF($F$2=0," - ",Tabla1[[#This Row],[Base Precio de Lista neto]])</f>
        <v>303.61520000000002</v>
      </c>
      <c r="D8453" s="5">
        <f>IF($F$2=0," - ",Tabla1[[#This Row],[Base Precio de Lista neto]]*(1-$F$2))</f>
        <v>212.53064000000001</v>
      </c>
      <c r="E8453" s="5">
        <f>IF($F$2=0," - ",Tabla1[[#This Row],[Base para Mejor precio]]*(1-$F$2))</f>
        <v>191.27757599999998</v>
      </c>
      <c r="F8453" s="4" t="s">
        <v>5</v>
      </c>
      <c r="G8453" s="16" t="s">
        <v>6131</v>
      </c>
      <c r="H8453" s="5">
        <f>IFERROR(IF($F$3=0,"-",Tabla1[[#This Row],[Precio de Cliente neto]]*(1+$F$3)),"-")</f>
        <v>318.79596000000004</v>
      </c>
      <c r="I8453" s="5">
        <v>303.61520000000002</v>
      </c>
      <c r="J8453" s="5">
        <v>273.25367999999997</v>
      </c>
      <c r="K8453" s="26">
        <v>0.21</v>
      </c>
    </row>
    <row r="8454" spans="1:11">
      <c r="A8454" s="4">
        <v>90157</v>
      </c>
      <c r="B8454" t="s">
        <v>5839</v>
      </c>
      <c r="C8454" s="5">
        <f>IF($F$2=0," - ",Tabla1[[#This Row],[Base Precio de Lista neto]])</f>
        <v>273.80419999999998</v>
      </c>
      <c r="D8454" s="5">
        <f>IF($F$2=0," - ",Tabla1[[#This Row],[Base Precio de Lista neto]]*(1-$F$2))</f>
        <v>191.66293999999996</v>
      </c>
      <c r="E8454" s="5">
        <f>IF($F$2=0," - ",Tabla1[[#This Row],[Base para Mejor precio]]*(1-$F$2))</f>
        <v>172.496646</v>
      </c>
      <c r="F8454" s="4" t="s">
        <v>5</v>
      </c>
      <c r="G8454" s="16" t="s">
        <v>6131</v>
      </c>
      <c r="H8454" s="5">
        <f>IFERROR(IF($F$3=0,"-",Tabla1[[#This Row],[Precio de Cliente neto]]*(1+$F$3)),"-")</f>
        <v>287.49440999999996</v>
      </c>
      <c r="I8454" s="5">
        <v>273.80419999999998</v>
      </c>
      <c r="J8454" s="5">
        <v>246.42377999999999</v>
      </c>
      <c r="K8454" s="26">
        <v>0.21</v>
      </c>
    </row>
    <row r="8455" spans="1:11">
      <c r="A8455" s="4">
        <v>90158</v>
      </c>
      <c r="B8455" t="s">
        <v>5840</v>
      </c>
      <c r="C8455" s="5">
        <f>IF($F$2=0," - ",Tabla1[[#This Row],[Base Precio de Lista neto]])</f>
        <v>317.92509999999999</v>
      </c>
      <c r="D8455" s="5">
        <f>IF($F$2=0," - ",Tabla1[[#This Row],[Base Precio de Lista neto]]*(1-$F$2))</f>
        <v>222.54756999999998</v>
      </c>
      <c r="E8455" s="5">
        <f>IF($F$2=0," - ",Tabla1[[#This Row],[Base para Mejor precio]]*(1-$F$2))</f>
        <v>200.292813</v>
      </c>
      <c r="F8455" s="4" t="s">
        <v>5</v>
      </c>
      <c r="G8455" s="16" t="s">
        <v>6131</v>
      </c>
      <c r="H8455" s="5">
        <f>IFERROR(IF($F$3=0,"-",Tabla1[[#This Row],[Precio de Cliente neto]]*(1+$F$3)),"-")</f>
        <v>333.82135499999998</v>
      </c>
      <c r="I8455" s="5">
        <v>317.92509999999999</v>
      </c>
      <c r="J8455" s="5">
        <v>286.13258999999999</v>
      </c>
      <c r="K8455" s="26">
        <v>0.21</v>
      </c>
    </row>
    <row r="8456" spans="1:11">
      <c r="A8456" s="4">
        <v>90159</v>
      </c>
      <c r="B8456" t="s">
        <v>5841</v>
      </c>
      <c r="C8456" s="5">
        <f>IF($F$2=0," - ",Tabla1[[#This Row],[Base Precio de Lista neto]])</f>
        <v>412.2242</v>
      </c>
      <c r="D8456" s="5">
        <f>IF($F$2=0," - ",Tabla1[[#This Row],[Base Precio de Lista neto]]*(1-$F$2))</f>
        <v>288.55694</v>
      </c>
      <c r="E8456" s="5">
        <f>IF($F$2=0," - ",Tabla1[[#This Row],[Base para Mejor precio]]*(1-$F$2))</f>
        <v>259.70124599999997</v>
      </c>
      <c r="F8456" s="4" t="s">
        <v>5</v>
      </c>
      <c r="G8456" s="16" t="s">
        <v>6131</v>
      </c>
      <c r="H8456" s="5">
        <f>IFERROR(IF($F$3=0,"-",Tabla1[[#This Row],[Precio de Cliente neto]]*(1+$F$3)),"-")</f>
        <v>432.83541000000002</v>
      </c>
      <c r="I8456" s="5">
        <v>412.2242</v>
      </c>
      <c r="J8456" s="5">
        <v>371.00178</v>
      </c>
      <c r="K8456" s="26">
        <v>0.21</v>
      </c>
    </row>
    <row r="8457" spans="1:11">
      <c r="A8457" s="4">
        <v>90160</v>
      </c>
      <c r="B8457" t="s">
        <v>5842</v>
      </c>
      <c r="C8457" s="5">
        <f>IF($F$2=0," - ",Tabla1[[#This Row],[Base Precio de Lista neto]])</f>
        <v>474.97919999999999</v>
      </c>
      <c r="D8457" s="5">
        <f>IF($F$2=0," - ",Tabla1[[#This Row],[Base Precio de Lista neto]]*(1-$F$2))</f>
        <v>332.48543999999998</v>
      </c>
      <c r="E8457" s="5">
        <f>IF($F$2=0," - ",Tabla1[[#This Row],[Base para Mejor precio]]*(1-$F$2))</f>
        <v>299.236896</v>
      </c>
      <c r="F8457" s="4" t="s">
        <v>5</v>
      </c>
      <c r="G8457" s="16" t="s">
        <v>6131</v>
      </c>
      <c r="H8457" s="5">
        <f>IFERROR(IF($F$3=0,"-",Tabla1[[#This Row],[Precio de Cliente neto]]*(1+$F$3)),"-")</f>
        <v>498.72816</v>
      </c>
      <c r="I8457" s="5">
        <v>474.97919999999999</v>
      </c>
      <c r="J8457" s="5">
        <v>427.48128000000003</v>
      </c>
      <c r="K8457" s="26">
        <v>0.21</v>
      </c>
    </row>
    <row r="8458" spans="1:11">
      <c r="A8458" s="4">
        <v>90162</v>
      </c>
      <c r="B8458" t="s">
        <v>5843</v>
      </c>
      <c r="C8458" s="5">
        <f>IF($F$2=0," - ",Tabla1[[#This Row],[Base Precio de Lista neto]])</f>
        <v>518.98900000000003</v>
      </c>
      <c r="D8458" s="5">
        <f>IF($F$2=0," - ",Tabla1[[#This Row],[Base Precio de Lista neto]]*(1-$F$2))</f>
        <v>363.29230000000001</v>
      </c>
      <c r="E8458" s="5">
        <f>IF($F$2=0," - ",Tabla1[[#This Row],[Base para Mejor precio]]*(1-$F$2))</f>
        <v>326.96306999999996</v>
      </c>
      <c r="F8458" s="4" t="s">
        <v>5</v>
      </c>
      <c r="G8458" s="16" t="s">
        <v>6131</v>
      </c>
      <c r="H8458" s="5">
        <f>IFERROR(IF($F$3=0,"-",Tabla1[[#This Row],[Precio de Cliente neto]]*(1+$F$3)),"-")</f>
        <v>544.93844999999999</v>
      </c>
      <c r="I8458" s="5">
        <v>518.98900000000003</v>
      </c>
      <c r="J8458" s="5">
        <v>467.09010000000001</v>
      </c>
      <c r="K8458" s="26">
        <v>0.21</v>
      </c>
    </row>
    <row r="8459" spans="1:11">
      <c r="A8459" s="4">
        <v>90163</v>
      </c>
      <c r="B8459" t="s">
        <v>5844</v>
      </c>
      <c r="C8459" s="5">
        <f>IF($F$2=0," - ",Tabla1[[#This Row],[Base Precio de Lista neto]])</f>
        <v>679.89099999999996</v>
      </c>
      <c r="D8459" s="5">
        <f>IF($F$2=0," - ",Tabla1[[#This Row],[Base Precio de Lista neto]]*(1-$F$2))</f>
        <v>475.92369999999994</v>
      </c>
      <c r="E8459" s="5">
        <f>IF($F$2=0," - ",Tabla1[[#This Row],[Base para Mejor precio]]*(1-$F$2))</f>
        <v>428.33132999999992</v>
      </c>
      <c r="F8459" s="4" t="s">
        <v>5</v>
      </c>
      <c r="G8459" s="16" t="s">
        <v>6131</v>
      </c>
      <c r="H8459" s="5">
        <f>IFERROR(IF($F$3=0,"-",Tabla1[[#This Row],[Precio de Cliente neto]]*(1+$F$3)),"-")</f>
        <v>713.88554999999997</v>
      </c>
      <c r="I8459" s="5">
        <v>679.89099999999996</v>
      </c>
      <c r="J8459" s="5">
        <v>611.90189999999996</v>
      </c>
      <c r="K8459" s="26">
        <v>0.21</v>
      </c>
    </row>
    <row r="8460" spans="1:11">
      <c r="A8460" s="4">
        <v>90164</v>
      </c>
      <c r="B8460" t="s">
        <v>5845</v>
      </c>
      <c r="C8460" s="5">
        <f>IF($F$2=0," - ",Tabla1[[#This Row],[Base Precio de Lista neto]])</f>
        <v>827.32640000000004</v>
      </c>
      <c r="D8460" s="5">
        <f>IF($F$2=0," - ",Tabla1[[#This Row],[Base Precio de Lista neto]]*(1-$F$2))</f>
        <v>579.12847999999997</v>
      </c>
      <c r="E8460" s="5">
        <f>IF($F$2=0," - ",Tabla1[[#This Row],[Base para Mejor precio]]*(1-$F$2))</f>
        <v>521.21563199999991</v>
      </c>
      <c r="F8460" s="4" t="s">
        <v>5</v>
      </c>
      <c r="G8460" s="16" t="s">
        <v>6131</v>
      </c>
      <c r="H8460" s="5">
        <f>IFERROR(IF($F$3=0,"-",Tabla1[[#This Row],[Precio de Cliente neto]]*(1+$F$3)),"-")</f>
        <v>868.69272000000001</v>
      </c>
      <c r="I8460" s="5">
        <v>827.32640000000004</v>
      </c>
      <c r="J8460" s="5">
        <v>744.59375999999997</v>
      </c>
      <c r="K8460" s="26">
        <v>0.21</v>
      </c>
    </row>
    <row r="8461" spans="1:11">
      <c r="A8461" s="4">
        <v>90165</v>
      </c>
      <c r="B8461" t="s">
        <v>5846</v>
      </c>
      <c r="C8461" s="5">
        <f>IF($F$2=0," - ",Tabla1[[#This Row],[Base Precio de Lista neto]])</f>
        <v>1072.4636</v>
      </c>
      <c r="D8461" s="5">
        <f>IF($F$2=0," - ",Tabla1[[#This Row],[Base Precio de Lista neto]]*(1-$F$2))</f>
        <v>750.72451999999998</v>
      </c>
      <c r="E8461" s="5">
        <f>IF($F$2=0," - ",Tabla1[[#This Row],[Base para Mejor precio]]*(1-$F$2))</f>
        <v>675.65206799999987</v>
      </c>
      <c r="F8461" s="4" t="s">
        <v>5</v>
      </c>
      <c r="G8461" s="16" t="s">
        <v>6131</v>
      </c>
      <c r="H8461" s="5">
        <f>IFERROR(IF($F$3=0,"-",Tabla1[[#This Row],[Precio de Cliente neto]]*(1+$F$3)),"-")</f>
        <v>1126.0867800000001</v>
      </c>
      <c r="I8461" s="5">
        <v>1072.4636</v>
      </c>
      <c r="J8461" s="5">
        <v>965.21723999999995</v>
      </c>
      <c r="K8461" s="26">
        <v>0.21</v>
      </c>
    </row>
    <row r="8462" spans="1:11">
      <c r="A8462" s="4">
        <v>90166</v>
      </c>
      <c r="B8462" t="s">
        <v>5847</v>
      </c>
      <c r="C8462" s="5">
        <f>IF($F$2=0," - ",Tabla1[[#This Row],[Base Precio de Lista neto]])</f>
        <v>1380.8492000000001</v>
      </c>
      <c r="D8462" s="5">
        <f>IF($F$2=0," - ",Tabla1[[#This Row],[Base Precio de Lista neto]]*(1-$F$2))</f>
        <v>966.59443999999996</v>
      </c>
      <c r="E8462" s="5">
        <f>IF($F$2=0," - ",Tabla1[[#This Row],[Base para Mejor precio]]*(1-$F$2))</f>
        <v>869.93499600000007</v>
      </c>
      <c r="F8462" s="4" t="s">
        <v>5</v>
      </c>
      <c r="G8462" s="16" t="s">
        <v>6131</v>
      </c>
      <c r="H8462" s="5">
        <f>IFERROR(IF($F$3=0,"-",Tabla1[[#This Row],[Precio de Cliente neto]]*(1+$F$3)),"-")</f>
        <v>1449.89166</v>
      </c>
      <c r="I8462" s="5">
        <v>1380.8492000000001</v>
      </c>
      <c r="J8462" s="5">
        <v>1242.7642800000001</v>
      </c>
      <c r="K8462" s="26">
        <v>0.21</v>
      </c>
    </row>
    <row r="8463" spans="1:11">
      <c r="A8463" s="4">
        <v>90167</v>
      </c>
      <c r="B8463" t="s">
        <v>5848</v>
      </c>
      <c r="C8463" s="5">
        <f>IF($F$2=0," - ",Tabla1[[#This Row],[Base Precio de Lista neto]])</f>
        <v>1654.7328</v>
      </c>
      <c r="D8463" s="5">
        <f>IF($F$2=0," - ",Tabla1[[#This Row],[Base Precio de Lista neto]]*(1-$F$2))</f>
        <v>1158.31296</v>
      </c>
      <c r="E8463" s="5">
        <f>IF($F$2=0," - ",Tabla1[[#This Row],[Base para Mejor precio]]*(1-$F$2))</f>
        <v>1042.4816639999999</v>
      </c>
      <c r="F8463" s="4" t="s">
        <v>5</v>
      </c>
      <c r="G8463" s="16" t="s">
        <v>6131</v>
      </c>
      <c r="H8463" s="5">
        <f>IFERROR(IF($F$3=0,"-",Tabla1[[#This Row],[Precio de Cliente neto]]*(1+$F$3)),"-")</f>
        <v>1737.4694399999998</v>
      </c>
      <c r="I8463" s="5">
        <v>1654.7328</v>
      </c>
      <c r="J8463" s="5">
        <v>1489.2595200000001</v>
      </c>
      <c r="K8463" s="26">
        <v>0.21</v>
      </c>
    </row>
    <row r="8464" spans="1:11">
      <c r="A8464" s="4">
        <v>90168</v>
      </c>
      <c r="B8464" t="s">
        <v>5849</v>
      </c>
      <c r="C8464" s="5">
        <f>IF($F$2=0," - ",Tabla1[[#This Row],[Base Precio de Lista neto]])</f>
        <v>3969.5621999999998</v>
      </c>
      <c r="D8464" s="5">
        <f>IF($F$2=0," - ",Tabla1[[#This Row],[Base Precio de Lista neto]]*(1-$F$2))</f>
        <v>2778.6935399999998</v>
      </c>
      <c r="E8464" s="5">
        <f>IF($F$2=0," - ",Tabla1[[#This Row],[Base para Mejor precio]]*(1-$F$2))</f>
        <v>2500.8241859999998</v>
      </c>
      <c r="F8464" s="4" t="s">
        <v>5</v>
      </c>
      <c r="G8464" s="16" t="s">
        <v>6131</v>
      </c>
      <c r="H8464" s="5">
        <f>IFERROR(IF($F$3=0,"-",Tabla1[[#This Row],[Precio de Cliente neto]]*(1+$F$3)),"-")</f>
        <v>4168.0403099999994</v>
      </c>
      <c r="I8464" s="5">
        <v>3969.5621999999998</v>
      </c>
      <c r="J8464" s="5">
        <v>3572.6059799999998</v>
      </c>
      <c r="K8464" s="26">
        <v>0.21</v>
      </c>
    </row>
    <row r="8465" spans="1:11">
      <c r="A8465" s="4">
        <v>90169</v>
      </c>
      <c r="B8465" t="s">
        <v>5850</v>
      </c>
      <c r="C8465" s="5">
        <f>IF($F$2=0," - ",Tabla1[[#This Row],[Base Precio de Lista neto]])</f>
        <v>1312.8316</v>
      </c>
      <c r="D8465" s="5">
        <f>IF($F$2=0," - ",Tabla1[[#This Row],[Base Precio de Lista neto]]*(1-$F$2))</f>
        <v>918.9821199999999</v>
      </c>
      <c r="E8465" s="5">
        <f>IF($F$2=0," - ",Tabla1[[#This Row],[Base para Mejor precio]]*(1-$F$2))</f>
        <v>827.08390799999995</v>
      </c>
      <c r="F8465" s="4" t="s">
        <v>5</v>
      </c>
      <c r="G8465" s="16" t="s">
        <v>6131</v>
      </c>
      <c r="H8465" s="5">
        <f>IFERROR(IF($F$3=0,"-",Tabla1[[#This Row],[Precio de Cliente neto]]*(1+$F$3)),"-")</f>
        <v>1378.47318</v>
      </c>
      <c r="I8465" s="5">
        <v>1312.8316</v>
      </c>
      <c r="J8465" s="5">
        <v>1181.54844</v>
      </c>
      <c r="K8465" s="26">
        <v>0.21</v>
      </c>
    </row>
    <row r="8466" spans="1:11">
      <c r="A8466" s="4">
        <v>90170</v>
      </c>
      <c r="B8466" t="s">
        <v>5851</v>
      </c>
      <c r="C8466" s="5">
        <f>IF($F$2=0," - ",Tabla1[[#This Row],[Base Precio de Lista neto]])</f>
        <v>1312.8316</v>
      </c>
      <c r="D8466" s="5">
        <f>IF($F$2=0," - ",Tabla1[[#This Row],[Base Precio de Lista neto]]*(1-$F$2))</f>
        <v>918.9821199999999</v>
      </c>
      <c r="E8466" s="5">
        <f>IF($F$2=0," - ",Tabla1[[#This Row],[Base para Mejor precio]]*(1-$F$2))</f>
        <v>827.08390799999995</v>
      </c>
      <c r="F8466" s="4" t="s">
        <v>5</v>
      </c>
      <c r="G8466" s="16" t="s">
        <v>6131</v>
      </c>
      <c r="H8466" s="5">
        <f>IFERROR(IF($F$3=0,"-",Tabla1[[#This Row],[Precio de Cliente neto]]*(1+$F$3)),"-")</f>
        <v>1378.47318</v>
      </c>
      <c r="I8466" s="5">
        <v>1312.8316</v>
      </c>
      <c r="J8466" s="5">
        <v>1181.54844</v>
      </c>
      <c r="K8466" s="26">
        <v>0.21</v>
      </c>
    </row>
    <row r="8467" spans="1:11">
      <c r="A8467" s="4">
        <v>90171</v>
      </c>
      <c r="B8467" t="s">
        <v>5852</v>
      </c>
      <c r="C8467" s="5">
        <f>IF($F$2=0," - ",Tabla1[[#This Row],[Base Precio de Lista neto]])</f>
        <v>1312.8316</v>
      </c>
      <c r="D8467" s="5">
        <f>IF($F$2=0," - ",Tabla1[[#This Row],[Base Precio de Lista neto]]*(1-$F$2))</f>
        <v>918.9821199999999</v>
      </c>
      <c r="E8467" s="5">
        <f>IF($F$2=0," - ",Tabla1[[#This Row],[Base para Mejor precio]]*(1-$F$2))</f>
        <v>827.08390799999995</v>
      </c>
      <c r="F8467" s="4" t="s">
        <v>5</v>
      </c>
      <c r="G8467" s="16" t="s">
        <v>6131</v>
      </c>
      <c r="H8467" s="5">
        <f>IFERROR(IF($F$3=0,"-",Tabla1[[#This Row],[Precio de Cliente neto]]*(1+$F$3)),"-")</f>
        <v>1378.47318</v>
      </c>
      <c r="I8467" s="5">
        <v>1312.8316</v>
      </c>
      <c r="J8467" s="5">
        <v>1181.54844</v>
      </c>
      <c r="K8467" s="26">
        <v>0.21</v>
      </c>
    </row>
    <row r="8468" spans="1:11">
      <c r="A8468" s="4">
        <v>90172</v>
      </c>
      <c r="B8468" t="s">
        <v>5853</v>
      </c>
      <c r="C8468" s="5">
        <f>IF($F$2=0," - ",Tabla1[[#This Row],[Base Precio de Lista neto]])</f>
        <v>1312.8316</v>
      </c>
      <c r="D8468" s="5">
        <f>IF($F$2=0," - ",Tabla1[[#This Row],[Base Precio de Lista neto]]*(1-$F$2))</f>
        <v>918.9821199999999</v>
      </c>
      <c r="E8468" s="5">
        <f>IF($F$2=0," - ",Tabla1[[#This Row],[Base para Mejor precio]]*(1-$F$2))</f>
        <v>827.08390799999995</v>
      </c>
      <c r="F8468" s="4" t="s">
        <v>5</v>
      </c>
      <c r="G8468" s="16" t="s">
        <v>6131</v>
      </c>
      <c r="H8468" s="5">
        <f>IFERROR(IF($F$3=0,"-",Tabla1[[#This Row],[Precio de Cliente neto]]*(1+$F$3)),"-")</f>
        <v>1378.47318</v>
      </c>
      <c r="I8468" s="5">
        <v>1312.8316</v>
      </c>
      <c r="J8468" s="5">
        <v>1181.54844</v>
      </c>
      <c r="K8468" s="26">
        <v>0.21</v>
      </c>
    </row>
    <row r="8469" spans="1:11">
      <c r="A8469" s="4">
        <v>90173</v>
      </c>
      <c r="B8469" t="s">
        <v>5854</v>
      </c>
      <c r="C8469" s="5">
        <f>IF($F$2=0," - ",Tabla1[[#This Row],[Base Precio de Lista neto]])</f>
        <v>1312.8316</v>
      </c>
      <c r="D8469" s="5">
        <f>IF($F$2=0," - ",Tabla1[[#This Row],[Base Precio de Lista neto]]*(1-$F$2))</f>
        <v>918.9821199999999</v>
      </c>
      <c r="E8469" s="5">
        <f>IF($F$2=0," - ",Tabla1[[#This Row],[Base para Mejor precio]]*(1-$F$2))</f>
        <v>827.08390799999995</v>
      </c>
      <c r="F8469" s="4" t="s">
        <v>5</v>
      </c>
      <c r="G8469" s="16" t="s">
        <v>6131</v>
      </c>
      <c r="H8469" s="5">
        <f>IFERROR(IF($F$3=0,"-",Tabla1[[#This Row],[Precio de Cliente neto]]*(1+$F$3)),"-")</f>
        <v>1378.47318</v>
      </c>
      <c r="I8469" s="5">
        <v>1312.8316</v>
      </c>
      <c r="J8469" s="5">
        <v>1181.54844</v>
      </c>
      <c r="K8469" s="26">
        <v>0.21</v>
      </c>
    </row>
    <row r="8470" spans="1:11">
      <c r="A8470" s="4">
        <v>90174</v>
      </c>
      <c r="B8470" t="s">
        <v>5855</v>
      </c>
      <c r="C8470" s="5">
        <f>IF($F$2=0," - ",Tabla1[[#This Row],[Base Precio de Lista neto]])</f>
        <v>1312.8316</v>
      </c>
      <c r="D8470" s="5">
        <f>IF($F$2=0," - ",Tabla1[[#This Row],[Base Precio de Lista neto]]*(1-$F$2))</f>
        <v>918.9821199999999</v>
      </c>
      <c r="E8470" s="5">
        <f>IF($F$2=0," - ",Tabla1[[#This Row],[Base para Mejor precio]]*(1-$F$2))</f>
        <v>827.08390799999995</v>
      </c>
      <c r="F8470" s="4" t="s">
        <v>5</v>
      </c>
      <c r="G8470" s="16" t="s">
        <v>6131</v>
      </c>
      <c r="H8470" s="5">
        <f>IFERROR(IF($F$3=0,"-",Tabla1[[#This Row],[Precio de Cliente neto]]*(1+$F$3)),"-")</f>
        <v>1378.47318</v>
      </c>
      <c r="I8470" s="5">
        <v>1312.8316</v>
      </c>
      <c r="J8470" s="5">
        <v>1181.54844</v>
      </c>
      <c r="K8470" s="26">
        <v>0.21</v>
      </c>
    </row>
    <row r="8471" spans="1:11">
      <c r="A8471" s="4">
        <v>90175</v>
      </c>
      <c r="B8471" t="s">
        <v>5856</v>
      </c>
      <c r="C8471" s="5">
        <f>IF($F$2=0," - ",Tabla1[[#This Row],[Base Precio de Lista neto]])</f>
        <v>1312.8316</v>
      </c>
      <c r="D8471" s="5">
        <f>IF($F$2=0," - ",Tabla1[[#This Row],[Base Precio de Lista neto]]*(1-$F$2))</f>
        <v>918.9821199999999</v>
      </c>
      <c r="E8471" s="5">
        <f>IF($F$2=0," - ",Tabla1[[#This Row],[Base para Mejor precio]]*(1-$F$2))</f>
        <v>827.08390799999995</v>
      </c>
      <c r="F8471" s="4" t="s">
        <v>5</v>
      </c>
      <c r="G8471" s="16" t="s">
        <v>6131</v>
      </c>
      <c r="H8471" s="5">
        <f>IFERROR(IF($F$3=0,"-",Tabla1[[#This Row],[Precio de Cliente neto]]*(1+$F$3)),"-")</f>
        <v>1378.47318</v>
      </c>
      <c r="I8471" s="5">
        <v>1312.8316</v>
      </c>
      <c r="J8471" s="5">
        <v>1181.54844</v>
      </c>
      <c r="K8471" s="26">
        <v>0.21</v>
      </c>
    </row>
    <row r="8472" spans="1:11">
      <c r="A8472" s="4">
        <v>90176</v>
      </c>
      <c r="B8472" t="s">
        <v>5857</v>
      </c>
      <c r="C8472" s="5">
        <f>IF($F$2=0," - ",Tabla1[[#This Row],[Base Precio de Lista neto]])</f>
        <v>340.88380000000001</v>
      </c>
      <c r="D8472" s="5">
        <f>IF($F$2=0," - ",Tabla1[[#This Row],[Base Precio de Lista neto]]*(1-$F$2))</f>
        <v>238.61865999999998</v>
      </c>
      <c r="E8472" s="5">
        <f>IF($F$2=0," - ",Tabla1[[#This Row],[Base para Mejor precio]]*(1-$F$2))</f>
        <v>214.75679399999999</v>
      </c>
      <c r="F8472" s="4" t="s">
        <v>5</v>
      </c>
      <c r="G8472" s="16" t="s">
        <v>6131</v>
      </c>
      <c r="H8472" s="5">
        <f>IFERROR(IF($F$3=0,"-",Tabla1[[#This Row],[Precio de Cliente neto]]*(1+$F$3)),"-")</f>
        <v>357.92798999999997</v>
      </c>
      <c r="I8472" s="5">
        <v>340.88380000000001</v>
      </c>
      <c r="J8472" s="5">
        <v>306.79541999999998</v>
      </c>
      <c r="K8472" s="26">
        <v>0.21</v>
      </c>
    </row>
    <row r="8473" spans="1:11">
      <c r="A8473" s="4">
        <v>90177</v>
      </c>
      <c r="B8473" t="s">
        <v>8876</v>
      </c>
      <c r="C8473" s="5">
        <f>IF($F$2=0," - ",Tabla1[[#This Row],[Base Precio de Lista neto]])</f>
        <v>327.6395</v>
      </c>
      <c r="D8473" s="5">
        <f>IF($F$2=0," - ",Tabla1[[#This Row],[Base Precio de Lista neto]]*(1-$F$2))</f>
        <v>229.34764999999999</v>
      </c>
      <c r="E8473" s="5">
        <f>IF($F$2=0," - ",Tabla1[[#This Row],[Base para Mejor precio]]*(1-$F$2))</f>
        <v>206.41288499999996</v>
      </c>
      <c r="F8473" s="4" t="s">
        <v>5</v>
      </c>
      <c r="G8473" s="16" t="s">
        <v>6131</v>
      </c>
      <c r="H8473" s="5">
        <f>IFERROR(IF($F$3=0,"-",Tabla1[[#This Row],[Precio de Cliente neto]]*(1+$F$3)),"-")</f>
        <v>344.02147500000001</v>
      </c>
      <c r="I8473" s="5">
        <v>327.6395</v>
      </c>
      <c r="J8473" s="5">
        <v>294.87554999999998</v>
      </c>
      <c r="K8473" s="26">
        <v>0.21</v>
      </c>
    </row>
    <row r="8474" spans="1:11">
      <c r="A8474" s="4">
        <v>90178</v>
      </c>
      <c r="B8474" t="s">
        <v>5858</v>
      </c>
      <c r="C8474" s="5">
        <f>IF($F$2=0," - ",Tabla1[[#This Row],[Base Precio de Lista neto]])</f>
        <v>9505.5357000000004</v>
      </c>
      <c r="D8474" s="5">
        <f>IF($F$2=0," - ",Tabla1[[#This Row],[Base Precio de Lista neto]]*(1-$F$2))</f>
        <v>6653.8749900000003</v>
      </c>
      <c r="E8474" s="5">
        <f>IF($F$2=0," - ",Tabla1[[#This Row],[Base para Mejor precio]]*(1-$F$2))</f>
        <v>5988.4874909999999</v>
      </c>
      <c r="F8474" s="4" t="s">
        <v>5</v>
      </c>
      <c r="G8474" s="16" t="s">
        <v>6131</v>
      </c>
      <c r="H8474" s="5">
        <f>IFERROR(IF($F$3=0,"-",Tabla1[[#This Row],[Precio de Cliente neto]]*(1+$F$3)),"-")</f>
        <v>9980.8124850000004</v>
      </c>
      <c r="I8474" s="5">
        <v>9505.5357000000004</v>
      </c>
      <c r="J8474" s="5">
        <v>8554.9821300000003</v>
      </c>
      <c r="K8474" s="26">
        <v>0.21</v>
      </c>
    </row>
    <row r="8475" spans="1:11">
      <c r="A8475" s="4">
        <v>90179</v>
      </c>
      <c r="B8475" t="s">
        <v>5859</v>
      </c>
      <c r="C8475" s="5">
        <f>IF($F$2=0," - ",Tabla1[[#This Row],[Base Precio de Lista neto]])</f>
        <v>8706.1124999999993</v>
      </c>
      <c r="D8475" s="5">
        <f>IF($F$2=0," - ",Tabla1[[#This Row],[Base Precio de Lista neto]]*(1-$F$2))</f>
        <v>6094.2787499999995</v>
      </c>
      <c r="E8475" s="5">
        <f>IF($F$2=0," - ",Tabla1[[#This Row],[Base para Mejor precio]]*(1-$F$2))</f>
        <v>5484.8508750000001</v>
      </c>
      <c r="F8475" s="4" t="s">
        <v>5</v>
      </c>
      <c r="G8475" s="16" t="s">
        <v>6131</v>
      </c>
      <c r="H8475" s="5">
        <f>IFERROR(IF($F$3=0,"-",Tabla1[[#This Row],[Precio de Cliente neto]]*(1+$F$3)),"-")</f>
        <v>9141.4181250000001</v>
      </c>
      <c r="I8475" s="5">
        <v>8706.1124999999993</v>
      </c>
      <c r="J8475" s="5">
        <v>7835.5012500000003</v>
      </c>
      <c r="K8475" s="26">
        <v>0.21</v>
      </c>
    </row>
    <row r="8476" spans="1:11">
      <c r="A8476" s="4">
        <v>90180</v>
      </c>
      <c r="B8476" t="s">
        <v>5860</v>
      </c>
      <c r="C8476" s="5">
        <f>IF($F$2=0," - ",Tabla1[[#This Row],[Base Precio de Lista neto]])</f>
        <v>894.23099999999999</v>
      </c>
      <c r="D8476" s="5">
        <f>IF($F$2=0," - ",Tabla1[[#This Row],[Base Precio de Lista neto]]*(1-$F$2))</f>
        <v>625.96169999999995</v>
      </c>
      <c r="E8476" s="5">
        <f>IF($F$2=0," - ",Tabla1[[#This Row],[Base para Mejor precio]]*(1-$F$2))</f>
        <v>563.36552999999992</v>
      </c>
      <c r="F8476" s="4" t="s">
        <v>5</v>
      </c>
      <c r="G8476" s="16" t="s">
        <v>6131</v>
      </c>
      <c r="H8476" s="5">
        <f>IFERROR(IF($F$3=0,"-",Tabla1[[#This Row],[Precio de Cliente neto]]*(1+$F$3)),"-")</f>
        <v>938.94254999999998</v>
      </c>
      <c r="I8476" s="5">
        <v>894.23099999999999</v>
      </c>
      <c r="J8476" s="5">
        <v>804.80790000000002</v>
      </c>
      <c r="K8476" s="26">
        <v>0.21</v>
      </c>
    </row>
    <row r="8477" spans="1:11">
      <c r="A8477" s="4">
        <v>90181</v>
      </c>
      <c r="B8477" t="s">
        <v>5861</v>
      </c>
      <c r="C8477" s="5">
        <f>IF($F$2=0," - ",Tabla1[[#This Row],[Base Precio de Lista neto]])</f>
        <v>776.13009999999997</v>
      </c>
      <c r="D8477" s="5">
        <f>IF($F$2=0," - ",Tabla1[[#This Row],[Base Precio de Lista neto]]*(1-$F$2))</f>
        <v>543.29106999999999</v>
      </c>
      <c r="E8477" s="5">
        <f>IF($F$2=0," - ",Tabla1[[#This Row],[Base para Mejor precio]]*(1-$F$2))</f>
        <v>488.96196300000003</v>
      </c>
      <c r="F8477" s="4" t="s">
        <v>5</v>
      </c>
      <c r="G8477" s="16" t="s">
        <v>6131</v>
      </c>
      <c r="H8477" s="5">
        <f>IFERROR(IF($F$3=0,"-",Tabla1[[#This Row],[Precio de Cliente neto]]*(1+$F$3)),"-")</f>
        <v>814.93660499999999</v>
      </c>
      <c r="I8477" s="5">
        <v>776.13009999999997</v>
      </c>
      <c r="J8477" s="5">
        <v>698.51709000000005</v>
      </c>
      <c r="K8477" s="26">
        <v>0.21</v>
      </c>
    </row>
    <row r="8478" spans="1:11">
      <c r="A8478" s="4">
        <v>90182</v>
      </c>
      <c r="B8478" t="s">
        <v>8514</v>
      </c>
      <c r="C8478" s="5">
        <f>IF($F$2=0," - ",Tabla1[[#This Row],[Base Precio de Lista neto]])</f>
        <v>776.13009999999997</v>
      </c>
      <c r="D8478" s="5">
        <f>IF($F$2=0," - ",Tabla1[[#This Row],[Base Precio de Lista neto]]*(1-$F$2))</f>
        <v>543.29106999999999</v>
      </c>
      <c r="E8478" s="5">
        <f>IF($F$2=0," - ",Tabla1[[#This Row],[Base para Mejor precio]]*(1-$F$2))</f>
        <v>488.96196300000003</v>
      </c>
      <c r="F8478" s="4" t="s">
        <v>5</v>
      </c>
      <c r="G8478" s="16" t="s">
        <v>6131</v>
      </c>
      <c r="H8478" s="5">
        <f>IFERROR(IF($F$3=0,"-",Tabla1[[#This Row],[Precio de Cliente neto]]*(1+$F$3)),"-")</f>
        <v>814.93660499999999</v>
      </c>
      <c r="I8478" s="5">
        <v>776.13009999999997</v>
      </c>
      <c r="J8478" s="5">
        <v>698.51709000000005</v>
      </c>
      <c r="K8478" s="26">
        <v>0.21</v>
      </c>
    </row>
    <row r="8479" spans="1:11">
      <c r="A8479" s="4">
        <v>90183</v>
      </c>
      <c r="B8479" t="s">
        <v>5862</v>
      </c>
      <c r="C8479" s="5">
        <f>IF($F$2=0," - ",Tabla1[[#This Row],[Base Precio de Lista neto]])</f>
        <v>5207.0119000000004</v>
      </c>
      <c r="D8479" s="5">
        <f>IF($F$2=0," - ",Tabla1[[#This Row],[Base Precio de Lista neto]]*(1-$F$2))</f>
        <v>3644.9083300000002</v>
      </c>
      <c r="E8479" s="5">
        <f>IF($F$2=0," - ",Tabla1[[#This Row],[Base para Mejor precio]]*(1-$F$2))</f>
        <v>3280.4174969999995</v>
      </c>
      <c r="F8479" s="4" t="s">
        <v>5</v>
      </c>
      <c r="G8479" s="16" t="s">
        <v>6131</v>
      </c>
      <c r="H8479" s="5">
        <f>IFERROR(IF($F$3=0,"-",Tabla1[[#This Row],[Precio de Cliente neto]]*(1+$F$3)),"-")</f>
        <v>5467.3624950000003</v>
      </c>
      <c r="I8479" s="5">
        <v>5207.0119000000004</v>
      </c>
      <c r="J8479" s="5">
        <v>4686.3107099999997</v>
      </c>
      <c r="K8479" s="26">
        <v>0.21</v>
      </c>
    </row>
    <row r="8480" spans="1:11">
      <c r="A8480" s="4">
        <v>90184</v>
      </c>
      <c r="B8480" t="s">
        <v>5863</v>
      </c>
      <c r="C8480" s="5">
        <f>IF($F$2=0," - ",Tabla1[[#This Row],[Base Precio de Lista neto]])</f>
        <v>5207.0119000000004</v>
      </c>
      <c r="D8480" s="5">
        <f>IF($F$2=0," - ",Tabla1[[#This Row],[Base Precio de Lista neto]]*(1-$F$2))</f>
        <v>3644.9083300000002</v>
      </c>
      <c r="E8480" s="5">
        <f>IF($F$2=0," - ",Tabla1[[#This Row],[Base para Mejor precio]]*(1-$F$2))</f>
        <v>3280.4174969999995</v>
      </c>
      <c r="F8480" s="4" t="s">
        <v>5</v>
      </c>
      <c r="G8480" s="16" t="s">
        <v>6131</v>
      </c>
      <c r="H8480" s="5">
        <f>IFERROR(IF($F$3=0,"-",Tabla1[[#This Row],[Precio de Cliente neto]]*(1+$F$3)),"-")</f>
        <v>5467.3624950000003</v>
      </c>
      <c r="I8480" s="5">
        <v>5207.0119000000004</v>
      </c>
      <c r="J8480" s="5">
        <v>4686.3107099999997</v>
      </c>
      <c r="K8480" s="26">
        <v>0.21</v>
      </c>
    </row>
    <row r="8481" spans="1:11">
      <c r="A8481" s="4">
        <v>90186</v>
      </c>
      <c r="B8481" t="s">
        <v>9001</v>
      </c>
      <c r="C8481" s="5">
        <f>IF($F$2=0," - ",Tabla1[[#This Row],[Base Precio de Lista neto]])</f>
        <v>6256.0592999999999</v>
      </c>
      <c r="D8481" s="5">
        <f>IF($F$2=0," - ",Tabla1[[#This Row],[Base Precio de Lista neto]]*(1-$F$2))</f>
        <v>4379.2415099999998</v>
      </c>
      <c r="E8481" s="5">
        <f>IF($F$2=0," - ",Tabla1[[#This Row],[Base para Mejor precio]]*(1-$F$2))</f>
        <v>3941.3173589999997</v>
      </c>
      <c r="F8481" s="4" t="s">
        <v>5</v>
      </c>
      <c r="G8481" s="16" t="s">
        <v>6131</v>
      </c>
      <c r="H8481" s="5">
        <f>IFERROR(IF($F$3=0,"-",Tabla1[[#This Row],[Precio de Cliente neto]]*(1+$F$3)),"-")</f>
        <v>6568.8622649999998</v>
      </c>
      <c r="I8481" s="5">
        <v>6256.0592999999999</v>
      </c>
      <c r="J8481" s="5">
        <v>5630.4533700000002</v>
      </c>
      <c r="K8481" s="26">
        <v>0.21</v>
      </c>
    </row>
    <row r="8482" spans="1:11">
      <c r="A8482" s="4">
        <v>90189</v>
      </c>
      <c r="B8482" t="s">
        <v>8980</v>
      </c>
      <c r="C8482" s="5">
        <f>IF($F$2=0," - ",Tabla1[[#This Row],[Base Precio de Lista neto]])</f>
        <v>4364.7030999999997</v>
      </c>
      <c r="D8482" s="5">
        <f>IF($F$2=0," - ",Tabla1[[#This Row],[Base Precio de Lista neto]]*(1-$F$2))</f>
        <v>3055.2921699999997</v>
      </c>
      <c r="E8482" s="5">
        <f>IF($F$2=0," - ",Tabla1[[#This Row],[Base para Mejor precio]]*(1-$F$2))</f>
        <v>2749.7629529999999</v>
      </c>
      <c r="F8482" s="4" t="s">
        <v>5</v>
      </c>
      <c r="G8482" s="16" t="s">
        <v>6131</v>
      </c>
      <c r="H8482" s="5">
        <f>IFERROR(IF($F$3=0,"-",Tabla1[[#This Row],[Precio de Cliente neto]]*(1+$F$3)),"-")</f>
        <v>4582.9382549999991</v>
      </c>
      <c r="I8482" s="5">
        <v>4364.7030999999997</v>
      </c>
      <c r="J8482" s="5">
        <v>3928.23279</v>
      </c>
      <c r="K8482" s="26">
        <v>0.21</v>
      </c>
    </row>
    <row r="8483" spans="1:11">
      <c r="A8483" s="4">
        <v>92058</v>
      </c>
      <c r="B8483" t="s">
        <v>5864</v>
      </c>
      <c r="C8483" s="5">
        <f>IF($F$2=0," - ",Tabla1[[#This Row],[Base Precio de Lista neto]])</f>
        <v>679.31920000000002</v>
      </c>
      <c r="D8483" s="5">
        <f>IF($F$2=0," - ",Tabla1[[#This Row],[Base Precio de Lista neto]]*(1-$F$2))</f>
        <v>475.52343999999999</v>
      </c>
      <c r="E8483" s="5">
        <f>IF($F$2=0," - ",Tabla1[[#This Row],[Base para Mejor precio]]*(1-$F$2))</f>
        <v>427.97109599999999</v>
      </c>
      <c r="F8483" s="4" t="s">
        <v>5</v>
      </c>
      <c r="G8483" s="16" t="s">
        <v>6131</v>
      </c>
      <c r="H8483" s="5">
        <f>IFERROR(IF($F$3=0,"-",Tabla1[[#This Row],[Precio de Cliente neto]]*(1+$F$3)),"-")</f>
        <v>713.28516000000002</v>
      </c>
      <c r="I8483" s="5">
        <v>679.31920000000002</v>
      </c>
      <c r="J8483" s="5">
        <v>611.38728000000003</v>
      </c>
      <c r="K8483" s="26">
        <v>0.21</v>
      </c>
    </row>
    <row r="8484" spans="1:11">
      <c r="A8484" s="4">
        <v>92078</v>
      </c>
      <c r="B8484" t="s">
        <v>5865</v>
      </c>
      <c r="C8484" s="5">
        <f>IF($F$2=0," - ",Tabla1[[#This Row],[Base Precio de Lista neto]])</f>
        <v>2996.9249</v>
      </c>
      <c r="D8484" s="5">
        <f>IF($F$2=0," - ",Tabla1[[#This Row],[Base Precio de Lista neto]]*(1-$F$2))</f>
        <v>2097.8474299999998</v>
      </c>
      <c r="E8484" s="5">
        <f>IF($F$2=0," - ",Tabla1[[#This Row],[Base para Mejor precio]]*(1-$F$2))</f>
        <v>1888.0626869999999</v>
      </c>
      <c r="F8484" s="4" t="s">
        <v>6</v>
      </c>
      <c r="G8484" s="16" t="s">
        <v>6131</v>
      </c>
      <c r="H8484" s="5">
        <f>IFERROR(IF($F$3=0,"-",Tabla1[[#This Row],[Precio de Cliente neto]]*(1+$F$3)),"-")</f>
        <v>3146.7711449999997</v>
      </c>
      <c r="I8484" s="5">
        <v>2996.9249</v>
      </c>
      <c r="J8484" s="5">
        <v>2697.2324100000001</v>
      </c>
      <c r="K8484" s="26">
        <v>0.21</v>
      </c>
    </row>
    <row r="8485" spans="1:11">
      <c r="A8485" s="4">
        <v>92079</v>
      </c>
      <c r="B8485" t="s">
        <v>5866</v>
      </c>
      <c r="C8485" s="5">
        <f>IF($F$2=0," - ",Tabla1[[#This Row],[Base Precio de Lista neto]])</f>
        <v>3563.4110000000001</v>
      </c>
      <c r="D8485" s="5">
        <f>IF($F$2=0," - ",Tabla1[[#This Row],[Base Precio de Lista neto]]*(1-$F$2))</f>
        <v>2494.3876999999998</v>
      </c>
      <c r="E8485" s="5">
        <f>IF($F$2=0," - ",Tabla1[[#This Row],[Base para Mejor precio]]*(1-$F$2))</f>
        <v>2244.94893</v>
      </c>
      <c r="F8485" s="4" t="s">
        <v>6</v>
      </c>
      <c r="G8485" s="16" t="s">
        <v>6131</v>
      </c>
      <c r="H8485" s="5">
        <f>IFERROR(IF($F$3=0,"-",Tabla1[[#This Row],[Precio de Cliente neto]]*(1+$F$3)),"-")</f>
        <v>3741.5815499999999</v>
      </c>
      <c r="I8485" s="5">
        <v>3563.4110000000001</v>
      </c>
      <c r="J8485" s="5">
        <v>3207.0699</v>
      </c>
      <c r="K8485" s="26">
        <v>0.21</v>
      </c>
    </row>
    <row r="8486" spans="1:11">
      <c r="A8486" s="4">
        <v>92136</v>
      </c>
      <c r="B8486" t="s">
        <v>5867</v>
      </c>
      <c r="C8486" s="5">
        <f>IF($F$2=0," - ",Tabla1[[#This Row],[Base Precio de Lista neto]])</f>
        <v>236.005</v>
      </c>
      <c r="D8486" s="5">
        <f>IF($F$2=0," - ",Tabla1[[#This Row],[Base Precio de Lista neto]]*(1-$F$2))</f>
        <v>165.20349999999999</v>
      </c>
      <c r="E8486" s="5">
        <f>IF($F$2=0," - ",Tabla1[[#This Row],[Base para Mejor precio]]*(1-$F$2))</f>
        <v>148.68315000000001</v>
      </c>
      <c r="F8486" s="4" t="s">
        <v>5</v>
      </c>
      <c r="G8486" s="16" t="s">
        <v>6131</v>
      </c>
      <c r="H8486" s="5">
        <f>IFERROR(IF($F$3=0,"-",Tabla1[[#This Row],[Precio de Cliente neto]]*(1+$F$3)),"-")</f>
        <v>247.80525</v>
      </c>
      <c r="I8486" s="5">
        <v>236.005</v>
      </c>
      <c r="J8486" s="5">
        <v>212.40450000000001</v>
      </c>
      <c r="K8486" s="26">
        <v>0.21</v>
      </c>
    </row>
    <row r="8487" spans="1:11">
      <c r="A8487" s="4">
        <v>92401</v>
      </c>
      <c r="B8487" t="s">
        <v>5868</v>
      </c>
      <c r="C8487" s="5">
        <f>IF($F$2=0," - ",Tabla1[[#This Row],[Base Precio de Lista neto]])</f>
        <v>684.73080000000004</v>
      </c>
      <c r="D8487" s="5">
        <f>IF($F$2=0," - ",Tabla1[[#This Row],[Base Precio de Lista neto]]*(1-$F$2))</f>
        <v>479.31155999999999</v>
      </c>
      <c r="E8487" s="5">
        <f>IF($F$2=0," - ",Tabla1[[#This Row],[Base para Mejor precio]]*(1-$F$2))</f>
        <v>431.38040399999994</v>
      </c>
      <c r="F8487" s="4" t="s">
        <v>6</v>
      </c>
      <c r="G8487" s="16" t="s">
        <v>6131</v>
      </c>
      <c r="H8487" s="5">
        <f>IFERROR(IF($F$3=0,"-",Tabla1[[#This Row],[Precio de Cliente neto]]*(1+$F$3)),"-")</f>
        <v>718.96733999999992</v>
      </c>
      <c r="I8487" s="5">
        <v>684.73080000000004</v>
      </c>
      <c r="J8487" s="5">
        <v>616.25771999999995</v>
      </c>
      <c r="K8487" s="26">
        <v>0.21</v>
      </c>
    </row>
    <row r="8488" spans="1:11">
      <c r="A8488" s="4">
        <v>92515</v>
      </c>
      <c r="B8488" t="s">
        <v>5869</v>
      </c>
      <c r="C8488" s="5">
        <f>IF($F$2=0," - ",Tabla1[[#This Row],[Base Precio de Lista neto]])</f>
        <v>345.8965</v>
      </c>
      <c r="D8488" s="5">
        <f>IF($F$2=0," - ",Tabla1[[#This Row],[Base Precio de Lista neto]]*(1-$F$2))</f>
        <v>242.12754999999999</v>
      </c>
      <c r="E8488" s="5">
        <f>IF($F$2=0," - ",Tabla1[[#This Row],[Base para Mejor precio]]*(1-$F$2))</f>
        <v>217.914795</v>
      </c>
      <c r="F8488" s="4" t="s">
        <v>6</v>
      </c>
      <c r="G8488" s="16" t="s">
        <v>6131</v>
      </c>
      <c r="H8488" s="5">
        <f>IFERROR(IF($F$3=0,"-",Tabla1[[#This Row],[Precio de Cliente neto]]*(1+$F$3)),"-")</f>
        <v>363.19132500000001</v>
      </c>
      <c r="I8488" s="5">
        <v>345.8965</v>
      </c>
      <c r="J8488" s="5">
        <v>311.30685</v>
      </c>
      <c r="K8488" s="26">
        <v>0.21</v>
      </c>
    </row>
    <row r="8489" spans="1:11">
      <c r="A8489" s="4">
        <v>92800</v>
      </c>
      <c r="B8489" t="s">
        <v>5870</v>
      </c>
      <c r="C8489" s="5">
        <f>IF($F$2=0," - ",Tabla1[[#This Row],[Base Precio de Lista neto]])</f>
        <v>183.03989999999999</v>
      </c>
      <c r="D8489" s="5">
        <f>IF($F$2=0," - ",Tabla1[[#This Row],[Base Precio de Lista neto]]*(1-$F$2))</f>
        <v>128.12792999999999</v>
      </c>
      <c r="E8489" s="5">
        <f>IF($F$2=0," - ",Tabla1[[#This Row],[Base para Mejor precio]]*(1-$F$2))</f>
        <v>115.31513699999998</v>
      </c>
      <c r="F8489" s="4" t="s">
        <v>6</v>
      </c>
      <c r="G8489" s="16" t="s">
        <v>6131</v>
      </c>
      <c r="H8489" s="5">
        <f>IFERROR(IF($F$3=0,"-",Tabla1[[#This Row],[Precio de Cliente neto]]*(1+$F$3)),"-")</f>
        <v>192.19189499999999</v>
      </c>
      <c r="I8489" s="5">
        <v>183.03989999999999</v>
      </c>
      <c r="J8489" s="5">
        <v>164.73590999999999</v>
      </c>
      <c r="K8489" s="26">
        <v>0.21</v>
      </c>
    </row>
    <row r="8490" spans="1:11">
      <c r="A8490" s="4">
        <v>92801</v>
      </c>
      <c r="B8490" t="s">
        <v>5871</v>
      </c>
      <c r="C8490" s="5">
        <f>IF($F$2=0," - ",Tabla1[[#This Row],[Base Precio de Lista neto]])</f>
        <v>141.54470000000001</v>
      </c>
      <c r="D8490" s="5">
        <f>IF($F$2=0," - ",Tabla1[[#This Row],[Base Precio de Lista neto]]*(1-$F$2))</f>
        <v>99.081289999999996</v>
      </c>
      <c r="E8490" s="5">
        <f>IF($F$2=0," - ",Tabla1[[#This Row],[Base para Mejor precio]]*(1-$F$2))</f>
        <v>89.173160999999993</v>
      </c>
      <c r="F8490" s="4" t="s">
        <v>5</v>
      </c>
      <c r="G8490" s="16" t="s">
        <v>6131</v>
      </c>
      <c r="H8490" s="5">
        <f>IFERROR(IF($F$3=0,"-",Tabla1[[#This Row],[Precio de Cliente neto]]*(1+$F$3)),"-")</f>
        <v>148.62193500000001</v>
      </c>
      <c r="I8490" s="5">
        <v>141.54470000000001</v>
      </c>
      <c r="J8490" s="5">
        <v>127.39023</v>
      </c>
      <c r="K8490" s="26">
        <v>0.21</v>
      </c>
    </row>
    <row r="8491" spans="1:11">
      <c r="A8491" s="4">
        <v>92897</v>
      </c>
      <c r="B8491" t="s">
        <v>6440</v>
      </c>
      <c r="C8491" s="5">
        <f>IF($F$2=0," - ",Tabla1[[#This Row],[Base Precio de Lista neto]])</f>
        <v>1031.8598</v>
      </c>
      <c r="D8491" s="5">
        <f>IF($F$2=0," - ",Tabla1[[#This Row],[Base Precio de Lista neto]]*(1-$F$2))</f>
        <v>722.30185999999992</v>
      </c>
      <c r="E8491" s="5">
        <f>IF($F$2=0," - ",Tabla1[[#This Row],[Base para Mejor precio]]*(1-$F$2))</f>
        <v>650.07167399999992</v>
      </c>
      <c r="F8491" s="4" t="s">
        <v>6</v>
      </c>
      <c r="G8491" s="16" t="s">
        <v>6131</v>
      </c>
      <c r="H8491" s="5">
        <f>IFERROR(IF($F$3=0,"-",Tabla1[[#This Row],[Precio de Cliente neto]]*(1+$F$3)),"-")</f>
        <v>1083.4527899999998</v>
      </c>
      <c r="I8491" s="5">
        <v>1031.8598</v>
      </c>
      <c r="J8491" s="5">
        <v>928.67381999999998</v>
      </c>
      <c r="K8491" s="26">
        <v>0.21</v>
      </c>
    </row>
    <row r="8492" spans="1:11">
      <c r="A8492" s="4">
        <v>92898</v>
      </c>
      <c r="B8492" t="s">
        <v>5872</v>
      </c>
      <c r="C8492" s="5">
        <f>IF($F$2=0," - ",Tabla1[[#This Row],[Base Precio de Lista neto]])</f>
        <v>854.48170000000005</v>
      </c>
      <c r="D8492" s="5">
        <f>IF($F$2=0," - ",Tabla1[[#This Row],[Base Precio de Lista neto]]*(1-$F$2))</f>
        <v>598.13719000000003</v>
      </c>
      <c r="E8492" s="5">
        <f>IF($F$2=0," - ",Tabla1[[#This Row],[Base para Mejor precio]]*(1-$F$2))</f>
        <v>538.32347100000004</v>
      </c>
      <c r="F8492" s="4" t="s">
        <v>6</v>
      </c>
      <c r="G8492" s="16" t="s">
        <v>6131</v>
      </c>
      <c r="H8492" s="5">
        <f>IFERROR(IF($F$3=0,"-",Tabla1[[#This Row],[Precio de Cliente neto]]*(1+$F$3)),"-")</f>
        <v>897.20578500000011</v>
      </c>
      <c r="I8492" s="5">
        <v>854.48170000000005</v>
      </c>
      <c r="J8492" s="5">
        <v>769.03353000000004</v>
      </c>
      <c r="K8492" s="26">
        <v>0.21</v>
      </c>
    </row>
    <row r="8493" spans="1:11">
      <c r="A8493" s="4">
        <v>92930</v>
      </c>
      <c r="B8493" t="s">
        <v>6125</v>
      </c>
      <c r="C8493" s="5">
        <f>IF($F$2=0," - ",Tabla1[[#This Row],[Base Precio de Lista neto]])</f>
        <v>13780.144700000001</v>
      </c>
      <c r="D8493" s="5">
        <f>IF($F$2=0," - ",Tabla1[[#This Row],[Base Precio de Lista neto]]*(1-$F$2))</f>
        <v>9646.1012900000005</v>
      </c>
      <c r="E8493" s="5">
        <f>IF($F$2=0," - ",Tabla1[[#This Row],[Base para Mejor precio]]*(1-$F$2))</f>
        <v>7427.8838373515991</v>
      </c>
      <c r="F8493" s="4" t="s">
        <v>6</v>
      </c>
      <c r="G8493" s="16" t="s">
        <v>8993</v>
      </c>
      <c r="H8493" s="5">
        <f>IFERROR(IF($F$3=0,"-",Tabla1[[#This Row],[Precio de Cliente neto]]*(1+$F$3)),"-")</f>
        <v>14469.151935000002</v>
      </c>
      <c r="I8493" s="5">
        <v>13780.144700000001</v>
      </c>
      <c r="J8493" s="5">
        <v>10611.262624788</v>
      </c>
      <c r="K8493" s="26">
        <v>0.21</v>
      </c>
    </row>
    <row r="8494" spans="1:11">
      <c r="A8494" s="4">
        <v>92931</v>
      </c>
      <c r="B8494" t="s">
        <v>6126</v>
      </c>
      <c r="C8494" s="5">
        <f>IF($F$2=0," - ",Tabla1[[#This Row],[Base Precio de Lista neto]])</f>
        <v>15469.678</v>
      </c>
      <c r="D8494" s="5">
        <f>IF($F$2=0," - ",Tabla1[[#This Row],[Base Precio de Lista neto]]*(1-$F$2))</f>
        <v>10828.774599999999</v>
      </c>
      <c r="E8494" s="5">
        <f>IF($F$2=0," - ",Tabla1[[#This Row],[Base para Mejor precio]]*(1-$F$2))</f>
        <v>9745.8971399999991</v>
      </c>
      <c r="F8494" s="4" t="s">
        <v>6</v>
      </c>
      <c r="G8494" s="16" t="s">
        <v>6131</v>
      </c>
      <c r="H8494" s="5">
        <f>IFERROR(IF($F$3=0,"-",Tabla1[[#This Row],[Precio de Cliente neto]]*(1+$F$3)),"-")</f>
        <v>16243.161899999999</v>
      </c>
      <c r="I8494" s="5">
        <v>15469.678</v>
      </c>
      <c r="J8494" s="5">
        <v>13922.7102</v>
      </c>
      <c r="K8494" s="26">
        <v>0.21</v>
      </c>
    </row>
    <row r="8495" spans="1:11">
      <c r="A8495" s="4">
        <v>92932</v>
      </c>
      <c r="B8495" t="s">
        <v>6127</v>
      </c>
      <c r="C8495" s="5">
        <f>IF($F$2=0," - ",Tabla1[[#This Row],[Base Precio de Lista neto]])</f>
        <v>16296.7346</v>
      </c>
      <c r="D8495" s="5">
        <f>IF($F$2=0," - ",Tabla1[[#This Row],[Base Precio de Lista neto]]*(1-$F$2))</f>
        <v>11407.71422</v>
      </c>
      <c r="E8495" s="5">
        <f>IF($F$2=0," - ",Tabla1[[#This Row],[Base para Mejor precio]]*(1-$F$2))</f>
        <v>10266.942798</v>
      </c>
      <c r="F8495" s="4" t="s">
        <v>6</v>
      </c>
      <c r="G8495" s="16" t="s">
        <v>6131</v>
      </c>
      <c r="H8495" s="5">
        <f>IFERROR(IF($F$3=0,"-",Tabla1[[#This Row],[Precio de Cliente neto]]*(1+$F$3)),"-")</f>
        <v>17111.571329999999</v>
      </c>
      <c r="I8495" s="5">
        <v>16296.7346</v>
      </c>
      <c r="J8495" s="5">
        <v>14667.06114</v>
      </c>
      <c r="K8495" s="26">
        <v>0.21</v>
      </c>
    </row>
    <row r="8496" spans="1:11">
      <c r="A8496" s="4">
        <v>92933</v>
      </c>
      <c r="B8496" t="s">
        <v>6128</v>
      </c>
      <c r="C8496" s="5">
        <f>IF($F$2=0," - ",Tabla1[[#This Row],[Base Precio de Lista neto]])</f>
        <v>16043.4817</v>
      </c>
      <c r="D8496" s="5">
        <f>IF($F$2=0," - ",Tabla1[[#This Row],[Base Precio de Lista neto]]*(1-$F$2))</f>
        <v>11230.437189999999</v>
      </c>
      <c r="E8496" s="5">
        <f>IF($F$2=0," - ",Tabla1[[#This Row],[Base para Mejor precio]]*(1-$F$2))</f>
        <v>10107.393470999999</v>
      </c>
      <c r="F8496" s="4" t="s">
        <v>6</v>
      </c>
      <c r="G8496" s="16" t="s">
        <v>6131</v>
      </c>
      <c r="H8496" s="5">
        <f>IFERROR(IF($F$3=0,"-",Tabla1[[#This Row],[Precio de Cliente neto]]*(1+$F$3)),"-")</f>
        <v>16845.655784999999</v>
      </c>
      <c r="I8496" s="5">
        <v>16043.4817</v>
      </c>
      <c r="J8496" s="5">
        <v>14439.133529999999</v>
      </c>
      <c r="K8496" s="26">
        <v>0.21</v>
      </c>
    </row>
    <row r="8497" spans="1:11">
      <c r="A8497" s="4">
        <v>92935</v>
      </c>
      <c r="B8497" t="s">
        <v>5873</v>
      </c>
      <c r="C8497" s="5">
        <f>IF($F$2=0," - ",Tabla1[[#This Row],[Base Precio de Lista neto]])</f>
        <v>15766.9151</v>
      </c>
      <c r="D8497" s="5">
        <f>IF($F$2=0," - ",Tabla1[[#This Row],[Base Precio de Lista neto]]*(1-$F$2))</f>
        <v>11036.84057</v>
      </c>
      <c r="E8497" s="5">
        <f>IF($F$2=0," - ",Tabla1[[#This Row],[Base para Mejor precio]]*(1-$F$2))</f>
        <v>9933.1565129999999</v>
      </c>
      <c r="F8497" s="4" t="s">
        <v>4</v>
      </c>
      <c r="G8497" s="16" t="s">
        <v>6131</v>
      </c>
      <c r="H8497" s="5">
        <f>IFERROR(IF($F$3=0,"-",Tabla1[[#This Row],[Precio de Cliente neto]]*(1+$F$3)),"-")</f>
        <v>16555.260855</v>
      </c>
      <c r="I8497" s="5">
        <v>15766.9151</v>
      </c>
      <c r="J8497" s="5">
        <v>14190.22359</v>
      </c>
      <c r="K8497" s="26">
        <v>0.21</v>
      </c>
    </row>
    <row r="8498" spans="1:11">
      <c r="A8498" s="4">
        <v>92936</v>
      </c>
      <c r="B8498" t="s">
        <v>5874</v>
      </c>
      <c r="C8498" s="5">
        <f>IF($F$2=0," - ",Tabla1[[#This Row],[Base Precio de Lista neto]])</f>
        <v>21718.237099999998</v>
      </c>
      <c r="D8498" s="5">
        <f>IF($F$2=0," - ",Tabla1[[#This Row],[Base Precio de Lista neto]]*(1-$F$2))</f>
        <v>15202.765969999999</v>
      </c>
      <c r="E8498" s="5">
        <f>IF($F$2=0," - ",Tabla1[[#This Row],[Base para Mejor precio]]*(1-$F$2))</f>
        <v>13682.489373</v>
      </c>
      <c r="F8498" s="4" t="s">
        <v>4</v>
      </c>
      <c r="G8498" s="16" t="s">
        <v>6131</v>
      </c>
      <c r="H8498" s="5">
        <f>IFERROR(IF($F$3=0,"-",Tabla1[[#This Row],[Precio de Cliente neto]]*(1+$F$3)),"-")</f>
        <v>22804.148954999997</v>
      </c>
      <c r="I8498" s="5">
        <v>21718.237099999998</v>
      </c>
      <c r="J8498" s="5">
        <v>19546.413390000002</v>
      </c>
      <c r="K8498" s="26">
        <v>0.21</v>
      </c>
    </row>
    <row r="8499" spans="1:11">
      <c r="A8499" s="4">
        <v>92937</v>
      </c>
      <c r="B8499" t="s">
        <v>5875</v>
      </c>
      <c r="C8499" s="5">
        <f>IF($F$2=0," - ",Tabla1[[#This Row],[Base Precio de Lista neto]])</f>
        <v>30064.417799999999</v>
      </c>
      <c r="D8499" s="5">
        <f>IF($F$2=0," - ",Tabla1[[#This Row],[Base Precio de Lista neto]]*(1-$F$2))</f>
        <v>21045.09246</v>
      </c>
      <c r="E8499" s="5">
        <f>IF($F$2=0," - ",Tabla1[[#This Row],[Base para Mejor precio]]*(1-$F$2))</f>
        <v>18940.583213999998</v>
      </c>
      <c r="F8499" s="4" t="s">
        <v>4</v>
      </c>
      <c r="G8499" s="16" t="s">
        <v>6131</v>
      </c>
      <c r="H8499" s="5">
        <f>IFERROR(IF($F$3=0,"-",Tabla1[[#This Row],[Precio de Cliente neto]]*(1+$F$3)),"-")</f>
        <v>31567.63869</v>
      </c>
      <c r="I8499" s="5">
        <v>30064.417799999999</v>
      </c>
      <c r="J8499" s="5">
        <v>27057.976019999998</v>
      </c>
      <c r="K8499" s="26">
        <v>0.21</v>
      </c>
    </row>
    <row r="8500" spans="1:11">
      <c r="A8500" s="4">
        <v>92940</v>
      </c>
      <c r="B8500" t="s">
        <v>5876</v>
      </c>
      <c r="C8500" s="5">
        <f>IF($F$2=0," - ",Tabla1[[#This Row],[Base Precio de Lista neto]])</f>
        <v>17219.834800000001</v>
      </c>
      <c r="D8500" s="5">
        <f>IF($F$2=0," - ",Tabla1[[#This Row],[Base Precio de Lista neto]]*(1-$F$2))</f>
        <v>12053.88436</v>
      </c>
      <c r="E8500" s="5">
        <f>IF($F$2=0," - ",Tabla1[[#This Row],[Base para Mejor precio]]*(1-$F$2))</f>
        <v>10848.495923999999</v>
      </c>
      <c r="F8500" s="4" t="s">
        <v>4</v>
      </c>
      <c r="G8500" s="16" t="s">
        <v>6131</v>
      </c>
      <c r="H8500" s="5">
        <f>IFERROR(IF($F$3=0,"-",Tabla1[[#This Row],[Precio de Cliente neto]]*(1+$F$3)),"-")</f>
        <v>18080.826540000002</v>
      </c>
      <c r="I8500" s="5">
        <v>17219.834800000001</v>
      </c>
      <c r="J8500" s="5">
        <v>15497.85132</v>
      </c>
      <c r="K8500" s="26">
        <v>0.21</v>
      </c>
    </row>
    <row r="8501" spans="1:11">
      <c r="A8501" s="4">
        <v>92941</v>
      </c>
      <c r="B8501" t="s">
        <v>5877</v>
      </c>
      <c r="C8501" s="5">
        <f>IF($F$2=0," - ",Tabla1[[#This Row],[Base Precio de Lista neto]])</f>
        <v>17219.8429</v>
      </c>
      <c r="D8501" s="5">
        <f>IF($F$2=0," - ",Tabla1[[#This Row],[Base Precio de Lista neto]]*(1-$F$2))</f>
        <v>12053.890029999999</v>
      </c>
      <c r="E8501" s="5">
        <f>IF($F$2=0," - ",Tabla1[[#This Row],[Base para Mejor precio]]*(1-$F$2))</f>
        <v>10848.501026999998</v>
      </c>
      <c r="F8501" s="4" t="s">
        <v>4</v>
      </c>
      <c r="G8501" s="16" t="s">
        <v>6131</v>
      </c>
      <c r="H8501" s="5">
        <f>IFERROR(IF($F$3=0,"-",Tabla1[[#This Row],[Precio de Cliente neto]]*(1+$F$3)),"-")</f>
        <v>18080.835045</v>
      </c>
      <c r="I8501" s="5">
        <v>17219.8429</v>
      </c>
      <c r="J8501" s="5">
        <v>15497.858609999999</v>
      </c>
      <c r="K8501" s="26">
        <v>0.21</v>
      </c>
    </row>
    <row r="8502" spans="1:11">
      <c r="A8502" s="4">
        <v>92942</v>
      </c>
      <c r="B8502" t="s">
        <v>5878</v>
      </c>
      <c r="C8502" s="5">
        <f>IF($F$2=0," - ",Tabla1[[#This Row],[Base Precio de Lista neto]])</f>
        <v>19804.6407</v>
      </c>
      <c r="D8502" s="5">
        <f>IF($F$2=0," - ",Tabla1[[#This Row],[Base Precio de Lista neto]]*(1-$F$2))</f>
        <v>13863.24849</v>
      </c>
      <c r="E8502" s="5">
        <f>IF($F$2=0," - ",Tabla1[[#This Row],[Base para Mejor precio]]*(1-$F$2))</f>
        <v>12476.923641000001</v>
      </c>
      <c r="F8502" s="4" t="s">
        <v>4</v>
      </c>
      <c r="G8502" s="16" t="s">
        <v>6131</v>
      </c>
      <c r="H8502" s="5">
        <f>IFERROR(IF($F$3=0,"-",Tabla1[[#This Row],[Precio de Cliente neto]]*(1+$F$3)),"-")</f>
        <v>20794.872735000001</v>
      </c>
      <c r="I8502" s="5">
        <v>19804.6407</v>
      </c>
      <c r="J8502" s="5">
        <v>17824.176630000002</v>
      </c>
      <c r="K8502" s="26">
        <v>0.21</v>
      </c>
    </row>
    <row r="8503" spans="1:11">
      <c r="A8503" s="4">
        <v>92945</v>
      </c>
      <c r="B8503" t="s">
        <v>5879</v>
      </c>
      <c r="C8503" s="5">
        <f>IF($F$2=0," - ",Tabla1[[#This Row],[Base Precio de Lista neto]])</f>
        <v>17219.834800000001</v>
      </c>
      <c r="D8503" s="5">
        <f>IF($F$2=0," - ",Tabla1[[#This Row],[Base Precio de Lista neto]]*(1-$F$2))</f>
        <v>12053.88436</v>
      </c>
      <c r="E8503" s="5">
        <f>IF($F$2=0," - ",Tabla1[[#This Row],[Base para Mejor precio]]*(1-$F$2))</f>
        <v>10848.495923999999</v>
      </c>
      <c r="F8503" s="4" t="s">
        <v>4</v>
      </c>
      <c r="G8503" s="16" t="s">
        <v>6131</v>
      </c>
      <c r="H8503" s="5">
        <f>IFERROR(IF($F$3=0,"-",Tabla1[[#This Row],[Precio de Cliente neto]]*(1+$F$3)),"-")</f>
        <v>18080.826540000002</v>
      </c>
      <c r="I8503" s="5">
        <v>17219.834800000001</v>
      </c>
      <c r="J8503" s="5">
        <v>15497.85132</v>
      </c>
      <c r="K8503" s="26">
        <v>0.21</v>
      </c>
    </row>
    <row r="8504" spans="1:11">
      <c r="A8504" s="4">
        <v>92946</v>
      </c>
      <c r="B8504" t="s">
        <v>5880</v>
      </c>
      <c r="C8504" s="5">
        <f>IF($F$2=0," - ",Tabla1[[#This Row],[Base Precio de Lista neto]])</f>
        <v>17219.834800000001</v>
      </c>
      <c r="D8504" s="5">
        <f>IF($F$2=0," - ",Tabla1[[#This Row],[Base Precio de Lista neto]]*(1-$F$2))</f>
        <v>12053.88436</v>
      </c>
      <c r="E8504" s="5">
        <f>IF($F$2=0," - ",Tabla1[[#This Row],[Base para Mejor precio]]*(1-$F$2))</f>
        <v>10848.495923999999</v>
      </c>
      <c r="F8504" s="4" t="s">
        <v>4</v>
      </c>
      <c r="G8504" s="16" t="s">
        <v>6131</v>
      </c>
      <c r="H8504" s="5">
        <f>IFERROR(IF($F$3=0,"-",Tabla1[[#This Row],[Precio de Cliente neto]]*(1+$F$3)),"-")</f>
        <v>18080.826540000002</v>
      </c>
      <c r="I8504" s="5">
        <v>17219.834800000001</v>
      </c>
      <c r="J8504" s="5">
        <v>15497.85132</v>
      </c>
      <c r="K8504" s="26">
        <v>0.21</v>
      </c>
    </row>
    <row r="8505" spans="1:11">
      <c r="A8505" s="4">
        <v>92947</v>
      </c>
      <c r="B8505" t="s">
        <v>5881</v>
      </c>
      <c r="C8505" s="5">
        <f>IF($F$2=0," - ",Tabla1[[#This Row],[Base Precio de Lista neto]])</f>
        <v>19804.6407</v>
      </c>
      <c r="D8505" s="5">
        <f>IF($F$2=0," - ",Tabla1[[#This Row],[Base Precio de Lista neto]]*(1-$F$2))</f>
        <v>13863.24849</v>
      </c>
      <c r="E8505" s="5">
        <f>IF($F$2=0," - ",Tabla1[[#This Row],[Base para Mejor precio]]*(1-$F$2))</f>
        <v>12476.923641000001</v>
      </c>
      <c r="F8505" s="4" t="s">
        <v>4</v>
      </c>
      <c r="G8505" s="16" t="s">
        <v>6131</v>
      </c>
      <c r="H8505" s="5">
        <f>IFERROR(IF($F$3=0,"-",Tabla1[[#This Row],[Precio de Cliente neto]]*(1+$F$3)),"-")</f>
        <v>20794.872735000001</v>
      </c>
      <c r="I8505" s="5">
        <v>19804.6407</v>
      </c>
      <c r="J8505" s="5">
        <v>17824.176630000002</v>
      </c>
      <c r="K8505" s="26">
        <v>0.21</v>
      </c>
    </row>
    <row r="8506" spans="1:11">
      <c r="A8506" s="4">
        <v>92948</v>
      </c>
      <c r="B8506" t="s">
        <v>5882</v>
      </c>
      <c r="C8506" s="5">
        <f>IF($F$2=0," - ",Tabla1[[#This Row],[Base Precio de Lista neto]])</f>
        <v>19026.025900000001</v>
      </c>
      <c r="D8506" s="5">
        <f>IF($F$2=0," - ",Tabla1[[#This Row],[Base Precio de Lista neto]]*(1-$F$2))</f>
        <v>13318.218129999999</v>
      </c>
      <c r="E8506" s="5">
        <f>IF($F$2=0," - ",Tabla1[[#This Row],[Base para Mejor precio]]*(1-$F$2))</f>
        <v>11986.396316999999</v>
      </c>
      <c r="F8506" s="4" t="s">
        <v>4</v>
      </c>
      <c r="G8506" s="16" t="s">
        <v>6131</v>
      </c>
      <c r="H8506" s="5">
        <f>IFERROR(IF($F$3=0,"-",Tabla1[[#This Row],[Precio de Cliente neto]]*(1+$F$3)),"-")</f>
        <v>19977.327194999998</v>
      </c>
      <c r="I8506" s="5">
        <v>19026.025900000001</v>
      </c>
      <c r="J8506" s="5">
        <v>17123.423309999998</v>
      </c>
      <c r="K8506" s="26">
        <v>0.21</v>
      </c>
    </row>
    <row r="8507" spans="1:11">
      <c r="A8507" s="4">
        <v>92949</v>
      </c>
      <c r="B8507" t="s">
        <v>5883</v>
      </c>
      <c r="C8507" s="5">
        <f>IF($F$2=0," - ",Tabla1[[#This Row],[Base Precio de Lista neto]])</f>
        <v>17219.834800000001</v>
      </c>
      <c r="D8507" s="5">
        <f>IF($F$2=0," - ",Tabla1[[#This Row],[Base Precio de Lista neto]]*(1-$F$2))</f>
        <v>12053.88436</v>
      </c>
      <c r="E8507" s="5">
        <f>IF($F$2=0," - ",Tabla1[[#This Row],[Base para Mejor precio]]*(1-$F$2))</f>
        <v>10848.495923999999</v>
      </c>
      <c r="F8507" s="4" t="s">
        <v>4</v>
      </c>
      <c r="G8507" s="16" t="s">
        <v>6131</v>
      </c>
      <c r="H8507" s="5">
        <f>IFERROR(IF($F$3=0,"-",Tabla1[[#This Row],[Precio de Cliente neto]]*(1+$F$3)),"-")</f>
        <v>18080.826540000002</v>
      </c>
      <c r="I8507" s="5">
        <v>17219.834800000001</v>
      </c>
      <c r="J8507" s="5">
        <v>15497.85132</v>
      </c>
      <c r="K8507" s="26">
        <v>0.21</v>
      </c>
    </row>
    <row r="8508" spans="1:11">
      <c r="A8508" s="4">
        <v>92950</v>
      </c>
      <c r="B8508" t="s">
        <v>5884</v>
      </c>
      <c r="C8508" s="5">
        <f>IF($F$2=0," - ",Tabla1[[#This Row],[Base Precio de Lista neto]])</f>
        <v>40714.982000000004</v>
      </c>
      <c r="D8508" s="5">
        <f>IF($F$2=0," - ",Tabla1[[#This Row],[Base Precio de Lista neto]]*(1-$F$2))</f>
        <v>28500.487400000002</v>
      </c>
      <c r="E8508" s="5">
        <f>IF($F$2=0," - ",Tabla1[[#This Row],[Base para Mejor precio]]*(1-$F$2))</f>
        <v>25650.43866</v>
      </c>
      <c r="F8508" s="4" t="s">
        <v>4</v>
      </c>
      <c r="G8508" s="16" t="s">
        <v>6131</v>
      </c>
      <c r="H8508" s="5">
        <f>IFERROR(IF($F$3=0,"-",Tabla1[[#This Row],[Precio de Cliente neto]]*(1+$F$3)),"-")</f>
        <v>42750.731100000005</v>
      </c>
      <c r="I8508" s="5">
        <v>40714.982000000004</v>
      </c>
      <c r="J8508" s="5">
        <v>36643.483800000002</v>
      </c>
      <c r="K8508" s="26">
        <v>0.21</v>
      </c>
    </row>
    <row r="8509" spans="1:11">
      <c r="A8509" s="4">
        <v>92951</v>
      </c>
      <c r="B8509" t="s">
        <v>5885</v>
      </c>
      <c r="C8509" s="5">
        <f>IF($F$2=0," - ",Tabla1[[#This Row],[Base Precio de Lista neto]])</f>
        <v>43856.291599999997</v>
      </c>
      <c r="D8509" s="5">
        <f>IF($F$2=0," - ",Tabla1[[#This Row],[Base Precio de Lista neto]]*(1-$F$2))</f>
        <v>30699.404119999996</v>
      </c>
      <c r="E8509" s="5">
        <f>IF($F$2=0," - ",Tabla1[[#This Row],[Base para Mejor precio]]*(1-$F$2))</f>
        <v>27629.463707999999</v>
      </c>
      <c r="F8509" s="4" t="s">
        <v>4</v>
      </c>
      <c r="G8509" s="16" t="s">
        <v>6131</v>
      </c>
      <c r="H8509" s="5">
        <f>IFERROR(IF($F$3=0,"-",Tabla1[[#This Row],[Precio de Cliente neto]]*(1+$F$3)),"-")</f>
        <v>46049.106179999995</v>
      </c>
      <c r="I8509" s="5">
        <v>43856.291599999997</v>
      </c>
      <c r="J8509" s="5">
        <v>39470.66244</v>
      </c>
      <c r="K8509" s="26">
        <v>0.21</v>
      </c>
    </row>
    <row r="8510" spans="1:11">
      <c r="A8510" s="4">
        <v>92952</v>
      </c>
      <c r="B8510" t="s">
        <v>5886</v>
      </c>
      <c r="C8510" s="5">
        <f>IF($F$2=0," - ",Tabla1[[#This Row],[Base Precio de Lista neto]])</f>
        <v>15823.7055</v>
      </c>
      <c r="D8510" s="5">
        <f>IF($F$2=0," - ",Tabla1[[#This Row],[Base Precio de Lista neto]]*(1-$F$2))</f>
        <v>11076.593849999999</v>
      </c>
      <c r="E8510" s="5">
        <f>IF($F$2=0," - ",Tabla1[[#This Row],[Base para Mejor precio]]*(1-$F$2))</f>
        <v>9968.9344650000003</v>
      </c>
      <c r="F8510" s="4" t="s">
        <v>4</v>
      </c>
      <c r="G8510" s="16" t="s">
        <v>6131</v>
      </c>
      <c r="H8510" s="5">
        <f>IFERROR(IF($F$3=0,"-",Tabla1[[#This Row],[Precio de Cliente neto]]*(1+$F$3)),"-")</f>
        <v>16614.890775</v>
      </c>
      <c r="I8510" s="5">
        <v>15823.7055</v>
      </c>
      <c r="J8510" s="5">
        <v>14241.33495</v>
      </c>
      <c r="K8510" s="26">
        <v>0.21</v>
      </c>
    </row>
    <row r="8511" spans="1:11">
      <c r="A8511" s="4">
        <v>92954</v>
      </c>
      <c r="B8511" t="s">
        <v>5887</v>
      </c>
      <c r="C8511" s="5">
        <f>IF($F$2=0," - ",Tabla1[[#This Row],[Base Precio de Lista neto]])</f>
        <v>15823.7055</v>
      </c>
      <c r="D8511" s="5">
        <f>IF($F$2=0," - ",Tabla1[[#This Row],[Base Precio de Lista neto]]*(1-$F$2))</f>
        <v>11076.593849999999</v>
      </c>
      <c r="E8511" s="5">
        <f>IF($F$2=0," - ",Tabla1[[#This Row],[Base para Mejor precio]]*(1-$F$2))</f>
        <v>9968.9344650000003</v>
      </c>
      <c r="F8511" s="4" t="s">
        <v>4</v>
      </c>
      <c r="G8511" s="16" t="s">
        <v>6131</v>
      </c>
      <c r="H8511" s="5">
        <f>IFERROR(IF($F$3=0,"-",Tabla1[[#This Row],[Precio de Cliente neto]]*(1+$F$3)),"-")</f>
        <v>16614.890775</v>
      </c>
      <c r="I8511" s="5">
        <v>15823.7055</v>
      </c>
      <c r="J8511" s="5">
        <v>14241.33495</v>
      </c>
      <c r="K8511" s="26">
        <v>0.21</v>
      </c>
    </row>
    <row r="8512" spans="1:11">
      <c r="A8512" s="4">
        <v>92955</v>
      </c>
      <c r="B8512" t="s">
        <v>5888</v>
      </c>
      <c r="C8512" s="5">
        <f>IF($F$2=0," - ",Tabla1[[#This Row],[Base Precio de Lista neto]])</f>
        <v>8850.3400999999994</v>
      </c>
      <c r="D8512" s="5">
        <f>IF($F$2=0," - ",Tabla1[[#This Row],[Base Precio de Lista neto]]*(1-$F$2))</f>
        <v>6195.2380699999994</v>
      </c>
      <c r="E8512" s="5">
        <f>IF($F$2=0," - ",Tabla1[[#This Row],[Base para Mejor precio]]*(1-$F$2))</f>
        <v>5575.7142629999998</v>
      </c>
      <c r="F8512" s="4" t="s">
        <v>4</v>
      </c>
      <c r="G8512" s="16" t="s">
        <v>6131</v>
      </c>
      <c r="H8512" s="5">
        <f>IFERROR(IF($F$3=0,"-",Tabla1[[#This Row],[Precio de Cliente neto]]*(1+$F$3)),"-")</f>
        <v>9292.8571049999991</v>
      </c>
      <c r="I8512" s="5">
        <v>8850.3400999999994</v>
      </c>
      <c r="J8512" s="5">
        <v>7965.30609</v>
      </c>
      <c r="K8512" s="26">
        <v>0.21</v>
      </c>
    </row>
    <row r="8513" spans="1:11">
      <c r="A8513" s="4">
        <v>92956</v>
      </c>
      <c r="B8513" t="s">
        <v>5889</v>
      </c>
      <c r="C8513" s="5">
        <f>IF($F$2=0," - ",Tabla1[[#This Row],[Base Precio de Lista neto]])</f>
        <v>12401.7039</v>
      </c>
      <c r="D8513" s="5">
        <f>IF($F$2=0," - ",Tabla1[[#This Row],[Base Precio de Lista neto]]*(1-$F$2))</f>
        <v>8681.1927299999988</v>
      </c>
      <c r="E8513" s="5">
        <f>IF($F$2=0," - ",Tabla1[[#This Row],[Base para Mejor precio]]*(1-$F$2))</f>
        <v>7813.0734569999986</v>
      </c>
      <c r="F8513" s="4" t="s">
        <v>4</v>
      </c>
      <c r="G8513" s="16" t="s">
        <v>6131</v>
      </c>
      <c r="H8513" s="5">
        <f>IFERROR(IF($F$3=0,"-",Tabla1[[#This Row],[Precio de Cliente neto]]*(1+$F$3)),"-")</f>
        <v>13021.789094999998</v>
      </c>
      <c r="I8513" s="5">
        <v>12401.7039</v>
      </c>
      <c r="J8513" s="5">
        <v>11161.533509999999</v>
      </c>
      <c r="K8513" s="26">
        <v>0.21</v>
      </c>
    </row>
    <row r="8514" spans="1:11">
      <c r="A8514" s="4">
        <v>92957</v>
      </c>
      <c r="B8514" t="s">
        <v>5890</v>
      </c>
      <c r="C8514" s="5">
        <f>IF($F$2=0," - ",Tabla1[[#This Row],[Base Precio de Lista neto]])</f>
        <v>14722.904699999999</v>
      </c>
      <c r="D8514" s="5">
        <f>IF($F$2=0," - ",Tabla1[[#This Row],[Base Precio de Lista neto]]*(1-$F$2))</f>
        <v>10306.033289999999</v>
      </c>
      <c r="E8514" s="5">
        <f>IF($F$2=0," - ",Tabla1[[#This Row],[Base para Mejor precio]]*(1-$F$2))</f>
        <v>9275.429960999998</v>
      </c>
      <c r="F8514" s="4" t="s">
        <v>4</v>
      </c>
      <c r="G8514" s="16" t="s">
        <v>6131</v>
      </c>
      <c r="H8514" s="5">
        <f>IFERROR(IF($F$3=0,"-",Tabla1[[#This Row],[Precio de Cliente neto]]*(1+$F$3)),"-")</f>
        <v>15459.049934999999</v>
      </c>
      <c r="I8514" s="5">
        <v>14722.904699999999</v>
      </c>
      <c r="J8514" s="5">
        <v>13250.614229999999</v>
      </c>
      <c r="K8514" s="26">
        <v>0.21</v>
      </c>
    </row>
    <row r="8515" spans="1:11">
      <c r="A8515" s="4">
        <v>92958</v>
      </c>
      <c r="B8515" t="s">
        <v>5891</v>
      </c>
      <c r="C8515" s="5">
        <f>IF($F$2=0," - ",Tabla1[[#This Row],[Base Precio de Lista neto]])</f>
        <v>12880.1008</v>
      </c>
      <c r="D8515" s="5">
        <f>IF($F$2=0," - ",Tabla1[[#This Row],[Base Precio de Lista neto]]*(1-$F$2))</f>
        <v>9016.0705600000001</v>
      </c>
      <c r="E8515" s="5">
        <f>IF($F$2=0," - ",Tabla1[[#This Row],[Base para Mejor precio]]*(1-$F$2))</f>
        <v>8114.4635039999994</v>
      </c>
      <c r="F8515" s="4" t="s">
        <v>4</v>
      </c>
      <c r="G8515" s="16" t="s">
        <v>6131</v>
      </c>
      <c r="H8515" s="5">
        <f>IFERROR(IF($F$3=0,"-",Tabla1[[#This Row],[Precio de Cliente neto]]*(1+$F$3)),"-")</f>
        <v>13524.10584</v>
      </c>
      <c r="I8515" s="5">
        <v>12880.1008</v>
      </c>
      <c r="J8515" s="5">
        <v>11592.09072</v>
      </c>
      <c r="K8515" s="26">
        <v>0.21</v>
      </c>
    </row>
    <row r="8516" spans="1:11">
      <c r="A8516" s="4">
        <v>92959</v>
      </c>
      <c r="B8516" t="s">
        <v>5892</v>
      </c>
      <c r="C8516" s="5">
        <f>IF($F$2=0," - ",Tabla1[[#This Row],[Base Precio de Lista neto]])</f>
        <v>14722.904699999999</v>
      </c>
      <c r="D8516" s="5">
        <f>IF($F$2=0," - ",Tabla1[[#This Row],[Base Precio de Lista neto]]*(1-$F$2))</f>
        <v>10306.033289999999</v>
      </c>
      <c r="E8516" s="5">
        <f>IF($F$2=0," - ",Tabla1[[#This Row],[Base para Mejor precio]]*(1-$F$2))</f>
        <v>9275.429960999998</v>
      </c>
      <c r="F8516" s="4" t="s">
        <v>4</v>
      </c>
      <c r="G8516" s="16" t="s">
        <v>6131</v>
      </c>
      <c r="H8516" s="5">
        <f>IFERROR(IF($F$3=0,"-",Tabla1[[#This Row],[Precio de Cliente neto]]*(1+$F$3)),"-")</f>
        <v>15459.049934999999</v>
      </c>
      <c r="I8516" s="5">
        <v>14722.904699999999</v>
      </c>
      <c r="J8516" s="5">
        <v>13250.614229999999</v>
      </c>
      <c r="K8516" s="26">
        <v>0.21</v>
      </c>
    </row>
    <row r="8517" spans="1:11">
      <c r="A8517" s="4">
        <v>92960</v>
      </c>
      <c r="B8517" t="s">
        <v>5893</v>
      </c>
      <c r="C8517" s="5">
        <f>IF($F$2=0," - ",Tabla1[[#This Row],[Base Precio de Lista neto]])</f>
        <v>16448.550200000001</v>
      </c>
      <c r="D8517" s="5">
        <f>IF($F$2=0," - ",Tabla1[[#This Row],[Base Precio de Lista neto]]*(1-$F$2))</f>
        <v>11513.985140000001</v>
      </c>
      <c r="E8517" s="5">
        <f>IF($F$2=0," - ",Tabla1[[#This Row],[Base para Mejor precio]]*(1-$F$2))</f>
        <v>10362.586626</v>
      </c>
      <c r="F8517" s="4" t="s">
        <v>4</v>
      </c>
      <c r="G8517" s="16" t="s">
        <v>6131</v>
      </c>
      <c r="H8517" s="5">
        <f>IFERROR(IF($F$3=0,"-",Tabla1[[#This Row],[Precio de Cliente neto]]*(1+$F$3)),"-")</f>
        <v>17270.977709999999</v>
      </c>
      <c r="I8517" s="5">
        <v>16448.550200000001</v>
      </c>
      <c r="J8517" s="5">
        <v>14803.695180000001</v>
      </c>
      <c r="K8517" s="26">
        <v>0.21</v>
      </c>
    </row>
    <row r="8518" spans="1:11">
      <c r="A8518" s="4">
        <v>92961</v>
      </c>
      <c r="B8518" t="s">
        <v>5894</v>
      </c>
      <c r="C8518" s="5">
        <f>IF($F$2=0," - ",Tabla1[[#This Row],[Base Precio de Lista neto]])</f>
        <v>21195.896000000001</v>
      </c>
      <c r="D8518" s="5">
        <f>IF($F$2=0," - ",Tabla1[[#This Row],[Base Precio de Lista neto]]*(1-$F$2))</f>
        <v>14837.127199999999</v>
      </c>
      <c r="E8518" s="5">
        <f>IF($F$2=0," - ",Tabla1[[#This Row],[Base para Mejor precio]]*(1-$F$2))</f>
        <v>13353.414479999999</v>
      </c>
      <c r="F8518" s="4" t="s">
        <v>4</v>
      </c>
      <c r="G8518" s="16" t="s">
        <v>6131</v>
      </c>
      <c r="H8518" s="5">
        <f>IFERROR(IF($F$3=0,"-",Tabla1[[#This Row],[Precio de Cliente neto]]*(1+$F$3)),"-")</f>
        <v>22255.690799999997</v>
      </c>
      <c r="I8518" s="5">
        <v>21195.896000000001</v>
      </c>
      <c r="J8518" s="5">
        <v>19076.306400000001</v>
      </c>
      <c r="K8518" s="26">
        <v>0.21</v>
      </c>
    </row>
    <row r="8519" spans="1:11">
      <c r="A8519" s="4">
        <v>92962</v>
      </c>
      <c r="B8519" t="s">
        <v>5895</v>
      </c>
      <c r="C8519" s="5">
        <f>IF($F$2=0," - ",Tabla1[[#This Row],[Base Precio de Lista neto]])</f>
        <v>27439.471799999999</v>
      </c>
      <c r="D8519" s="5">
        <f>IF($F$2=0," - ",Tabla1[[#This Row],[Base Precio de Lista neto]]*(1-$F$2))</f>
        <v>19207.630259999998</v>
      </c>
      <c r="E8519" s="5">
        <f>IF($F$2=0," - ",Tabla1[[#This Row],[Base para Mejor precio]]*(1-$F$2))</f>
        <v>17286.867233999998</v>
      </c>
      <c r="F8519" s="4" t="s">
        <v>4</v>
      </c>
      <c r="G8519" s="16" t="s">
        <v>6131</v>
      </c>
      <c r="H8519" s="5">
        <f>IFERROR(IF($F$3=0,"-",Tabla1[[#This Row],[Precio de Cliente neto]]*(1+$F$3)),"-")</f>
        <v>28811.445389999997</v>
      </c>
      <c r="I8519" s="5">
        <v>27439.471799999999</v>
      </c>
      <c r="J8519" s="5">
        <v>24695.52462</v>
      </c>
      <c r="K8519" s="26">
        <v>0.21</v>
      </c>
    </row>
    <row r="8520" spans="1:11">
      <c r="A8520" s="4">
        <v>92963</v>
      </c>
      <c r="B8520" t="s">
        <v>5896</v>
      </c>
      <c r="C8520" s="5">
        <f>IF($F$2=0," - ",Tabla1[[#This Row],[Base Precio de Lista neto]])</f>
        <v>32262.492399999999</v>
      </c>
      <c r="D8520" s="5">
        <f>IF($F$2=0," - ",Tabla1[[#This Row],[Base Precio de Lista neto]]*(1-$F$2))</f>
        <v>22583.74468</v>
      </c>
      <c r="E8520" s="5">
        <f>IF($F$2=0," - ",Tabla1[[#This Row],[Base para Mejor precio]]*(1-$F$2))</f>
        <v>20325.370212000002</v>
      </c>
      <c r="F8520" s="4" t="s">
        <v>4</v>
      </c>
      <c r="G8520" s="16" t="s">
        <v>6131</v>
      </c>
      <c r="H8520" s="5">
        <f>IFERROR(IF($F$3=0,"-",Tabla1[[#This Row],[Precio de Cliente neto]]*(1+$F$3)),"-")</f>
        <v>33875.617019999998</v>
      </c>
      <c r="I8520" s="5">
        <v>32262.492399999999</v>
      </c>
      <c r="J8520" s="5">
        <v>29036.243160000002</v>
      </c>
      <c r="K8520" s="26">
        <v>0.21</v>
      </c>
    </row>
    <row r="8521" spans="1:11">
      <c r="A8521" s="4">
        <v>92964</v>
      </c>
      <c r="B8521" t="s">
        <v>5897</v>
      </c>
      <c r="C8521" s="5">
        <f>IF($F$2=0," - ",Tabla1[[#This Row],[Base Precio de Lista neto]])</f>
        <v>25350.135200000001</v>
      </c>
      <c r="D8521" s="5">
        <f>IF($F$2=0," - ",Tabla1[[#This Row],[Base Precio de Lista neto]]*(1-$F$2))</f>
        <v>17745.094639999999</v>
      </c>
      <c r="E8521" s="5">
        <f>IF($F$2=0," - ",Tabla1[[#This Row],[Base para Mejor precio]]*(1-$F$2))</f>
        <v>15970.585175999999</v>
      </c>
      <c r="F8521" s="4" t="s">
        <v>4</v>
      </c>
      <c r="G8521" s="16" t="s">
        <v>6131</v>
      </c>
      <c r="H8521" s="5">
        <f>IFERROR(IF($F$3=0,"-",Tabla1[[#This Row],[Precio de Cliente neto]]*(1+$F$3)),"-")</f>
        <v>26617.641960000001</v>
      </c>
      <c r="I8521" s="5">
        <v>25350.135200000001</v>
      </c>
      <c r="J8521" s="5">
        <v>22815.12168</v>
      </c>
      <c r="K8521" s="26">
        <v>0.21</v>
      </c>
    </row>
    <row r="8522" spans="1:11">
      <c r="A8522" s="4">
        <v>92965</v>
      </c>
      <c r="B8522" t="s">
        <v>5898</v>
      </c>
      <c r="C8522" s="5">
        <f>IF($F$2=0," - ",Tabla1[[#This Row],[Base Precio de Lista neto]])</f>
        <v>21029.9215</v>
      </c>
      <c r="D8522" s="5">
        <f>IF($F$2=0," - ",Tabla1[[#This Row],[Base Precio de Lista neto]]*(1-$F$2))</f>
        <v>14720.945049999998</v>
      </c>
      <c r="E8522" s="5">
        <f>IF($F$2=0," - ",Tabla1[[#This Row],[Base para Mejor precio]]*(1-$F$2))</f>
        <v>13248.850544999998</v>
      </c>
      <c r="F8522" s="4" t="s">
        <v>4</v>
      </c>
      <c r="G8522" s="16" t="s">
        <v>6131</v>
      </c>
      <c r="H8522" s="5">
        <f>IFERROR(IF($F$3=0,"-",Tabla1[[#This Row],[Precio de Cliente neto]]*(1+$F$3)),"-")</f>
        <v>22081.417574999999</v>
      </c>
      <c r="I8522" s="5">
        <v>21029.9215</v>
      </c>
      <c r="J8522" s="5">
        <v>18926.929349999999</v>
      </c>
      <c r="K8522" s="26">
        <v>0.21</v>
      </c>
    </row>
    <row r="8523" spans="1:11">
      <c r="A8523" s="4">
        <v>92967</v>
      </c>
      <c r="B8523" t="s">
        <v>5899</v>
      </c>
      <c r="C8523" s="5">
        <f>IF($F$2=0," - ",Tabla1[[#This Row],[Base Precio de Lista neto]])</f>
        <v>19641.116300000002</v>
      </c>
      <c r="D8523" s="5">
        <f>IF($F$2=0," - ",Tabla1[[#This Row],[Base Precio de Lista neto]]*(1-$F$2))</f>
        <v>13748.78141</v>
      </c>
      <c r="E8523" s="5">
        <f>IF($F$2=0," - ",Tabla1[[#This Row],[Base para Mejor precio]]*(1-$F$2))</f>
        <v>12373.903268999999</v>
      </c>
      <c r="F8523" s="4" t="s">
        <v>4</v>
      </c>
      <c r="G8523" s="16" t="s">
        <v>6131</v>
      </c>
      <c r="H8523" s="5">
        <f>IFERROR(IF($F$3=0,"-",Tabla1[[#This Row],[Precio de Cliente neto]]*(1+$F$3)),"-")</f>
        <v>20623.172115000001</v>
      </c>
      <c r="I8523" s="5">
        <v>19641.116300000002</v>
      </c>
      <c r="J8523" s="5">
        <v>17677.004669999998</v>
      </c>
      <c r="K8523" s="26">
        <v>0.21</v>
      </c>
    </row>
    <row r="8524" spans="1:11">
      <c r="A8524" s="4">
        <v>92968</v>
      </c>
      <c r="B8524" t="s">
        <v>5900</v>
      </c>
      <c r="C8524" s="5">
        <f>IF($F$2=0," - ",Tabla1[[#This Row],[Base Precio de Lista neto]])</f>
        <v>13517.143400000001</v>
      </c>
      <c r="D8524" s="5">
        <f>IF($F$2=0," - ",Tabla1[[#This Row],[Base Precio de Lista neto]]*(1-$F$2))</f>
        <v>9462.0003799999995</v>
      </c>
      <c r="E8524" s="5">
        <f>IF($F$2=0," - ",Tabla1[[#This Row],[Base para Mejor precio]]*(1-$F$2))</f>
        <v>8515.8003420000005</v>
      </c>
      <c r="F8524" s="4" t="s">
        <v>4</v>
      </c>
      <c r="G8524" s="16" t="s">
        <v>6131</v>
      </c>
      <c r="H8524" s="5">
        <f>IFERROR(IF($F$3=0,"-",Tabla1[[#This Row],[Precio de Cliente neto]]*(1+$F$3)),"-")</f>
        <v>14193.00057</v>
      </c>
      <c r="I8524" s="5">
        <v>13517.143400000001</v>
      </c>
      <c r="J8524" s="5">
        <v>12165.42906</v>
      </c>
      <c r="K8524" s="26">
        <v>0.21</v>
      </c>
    </row>
    <row r="8525" spans="1:11">
      <c r="A8525" s="4">
        <v>92969</v>
      </c>
      <c r="B8525" t="s">
        <v>5901</v>
      </c>
      <c r="C8525" s="5">
        <f>IF($F$2=0," - ",Tabla1[[#This Row],[Base Precio de Lista neto]])</f>
        <v>46358.089800000002</v>
      </c>
      <c r="D8525" s="5">
        <f>IF($F$2=0," - ",Tabla1[[#This Row],[Base Precio de Lista neto]]*(1-$F$2))</f>
        <v>32450.66286</v>
      </c>
      <c r="E8525" s="5">
        <f>IF($F$2=0," - ",Tabla1[[#This Row],[Base para Mejor precio]]*(1-$F$2))</f>
        <v>29205.596573999999</v>
      </c>
      <c r="F8525" s="4" t="s">
        <v>4</v>
      </c>
      <c r="G8525" s="16" t="s">
        <v>6131</v>
      </c>
      <c r="H8525" s="5">
        <f>IFERROR(IF($F$3=0,"-",Tabla1[[#This Row],[Precio de Cliente neto]]*(1+$F$3)),"-")</f>
        <v>48675.994290000002</v>
      </c>
      <c r="I8525" s="5">
        <v>46358.089800000002</v>
      </c>
      <c r="J8525" s="5">
        <v>41722.28082</v>
      </c>
      <c r="K8525" s="26">
        <v>0.21</v>
      </c>
    </row>
    <row r="8526" spans="1:11">
      <c r="A8526" s="4">
        <v>92970</v>
      </c>
      <c r="B8526" t="s">
        <v>5902</v>
      </c>
      <c r="C8526" s="5">
        <f>IF($F$2=0," - ",Tabla1[[#This Row],[Base Precio de Lista neto]])</f>
        <v>10744.400900000001</v>
      </c>
      <c r="D8526" s="5">
        <f>IF($F$2=0," - ",Tabla1[[#This Row],[Base Precio de Lista neto]]*(1-$F$2))</f>
        <v>7521.0806299999995</v>
      </c>
      <c r="E8526" s="5">
        <f>IF($F$2=0," - ",Tabla1[[#This Row],[Base para Mejor precio]]*(1-$F$2))</f>
        <v>6768.9725669999998</v>
      </c>
      <c r="F8526" s="4" t="s">
        <v>4</v>
      </c>
      <c r="G8526" s="16" t="s">
        <v>6131</v>
      </c>
      <c r="H8526" s="5">
        <f>IFERROR(IF($F$3=0,"-",Tabla1[[#This Row],[Precio de Cliente neto]]*(1+$F$3)),"-")</f>
        <v>11281.620944999999</v>
      </c>
      <c r="I8526" s="5">
        <v>10744.400900000001</v>
      </c>
      <c r="J8526" s="5">
        <v>9669.9608100000005</v>
      </c>
      <c r="K8526" s="26">
        <v>0.21</v>
      </c>
    </row>
    <row r="8527" spans="1:11">
      <c r="A8527" s="4">
        <v>92971</v>
      </c>
      <c r="B8527" t="s">
        <v>5903</v>
      </c>
      <c r="C8527" s="5">
        <f>IF($F$2=0," - ",Tabla1[[#This Row],[Base Precio de Lista neto]])</f>
        <v>15489.315699999999</v>
      </c>
      <c r="D8527" s="5">
        <f>IF($F$2=0," - ",Tabla1[[#This Row],[Base Precio de Lista neto]]*(1-$F$2))</f>
        <v>10842.520989999999</v>
      </c>
      <c r="E8527" s="5">
        <f>IF($F$2=0," - ",Tabla1[[#This Row],[Base para Mejor precio]]*(1-$F$2))</f>
        <v>9758.2688909999997</v>
      </c>
      <c r="F8527" s="4" t="s">
        <v>4</v>
      </c>
      <c r="G8527" s="16" t="s">
        <v>6131</v>
      </c>
      <c r="H8527" s="5">
        <f>IFERROR(IF($F$3=0,"-",Tabla1[[#This Row],[Precio de Cliente neto]]*(1+$F$3)),"-")</f>
        <v>16263.781485</v>
      </c>
      <c r="I8527" s="5">
        <v>15489.315699999999</v>
      </c>
      <c r="J8527" s="5">
        <v>13940.38413</v>
      </c>
      <c r="K8527" s="26">
        <v>0.21</v>
      </c>
    </row>
    <row r="8528" spans="1:11">
      <c r="A8528" s="4">
        <v>92972</v>
      </c>
      <c r="B8528" t="s">
        <v>5904</v>
      </c>
      <c r="C8528" s="5">
        <f>IF($F$2=0," - ",Tabla1[[#This Row],[Base Precio de Lista neto]])</f>
        <v>23978.417700000002</v>
      </c>
      <c r="D8528" s="5">
        <f>IF($F$2=0," - ",Tabla1[[#This Row],[Base Precio de Lista neto]]*(1-$F$2))</f>
        <v>16784.892390000001</v>
      </c>
      <c r="E8528" s="5">
        <f>IF($F$2=0," - ",Tabla1[[#This Row],[Base para Mejor precio]]*(1-$F$2))</f>
        <v>15106.403150999999</v>
      </c>
      <c r="F8528" s="4" t="s">
        <v>4</v>
      </c>
      <c r="G8528" s="16" t="s">
        <v>6131</v>
      </c>
      <c r="H8528" s="5">
        <f>IFERROR(IF($F$3=0,"-",Tabla1[[#This Row],[Precio de Cliente neto]]*(1+$F$3)),"-")</f>
        <v>25177.338585000001</v>
      </c>
      <c r="I8528" s="5">
        <v>23978.417700000002</v>
      </c>
      <c r="J8528" s="5">
        <v>21580.575929999999</v>
      </c>
      <c r="K8528" s="26">
        <v>0.21</v>
      </c>
    </row>
    <row r="8529" spans="1:11">
      <c r="A8529" s="4">
        <v>92973</v>
      </c>
      <c r="B8529" t="s">
        <v>5905</v>
      </c>
      <c r="C8529" s="5">
        <f>IF($F$2=0," - ",Tabla1[[#This Row],[Base Precio de Lista neto]])</f>
        <v>32496.809099999999</v>
      </c>
      <c r="D8529" s="5">
        <f>IF($F$2=0," - ",Tabla1[[#This Row],[Base Precio de Lista neto]]*(1-$F$2))</f>
        <v>22747.766369999998</v>
      </c>
      <c r="E8529" s="5">
        <f>IF($F$2=0," - ",Tabla1[[#This Row],[Base para Mejor precio]]*(1-$F$2))</f>
        <v>20472.989732999999</v>
      </c>
      <c r="F8529" s="4" t="s">
        <v>4</v>
      </c>
      <c r="G8529" s="16" t="s">
        <v>6131</v>
      </c>
      <c r="H8529" s="5">
        <f>IFERROR(IF($F$3=0,"-",Tabla1[[#This Row],[Precio de Cliente neto]]*(1+$F$3)),"-")</f>
        <v>34121.649554999996</v>
      </c>
      <c r="I8529" s="5">
        <v>32496.809099999999</v>
      </c>
      <c r="J8529" s="5">
        <v>29247.128189999999</v>
      </c>
      <c r="K8529" s="26">
        <v>0.21</v>
      </c>
    </row>
    <row r="8530" spans="1:11">
      <c r="A8530" s="4">
        <v>92974</v>
      </c>
      <c r="B8530" t="s">
        <v>5906</v>
      </c>
      <c r="C8530" s="5">
        <f>IF($F$2=0," - ",Tabla1[[#This Row],[Base Precio de Lista neto]])</f>
        <v>23543.675500000001</v>
      </c>
      <c r="D8530" s="5">
        <f>IF($F$2=0," - ",Tabla1[[#This Row],[Base Precio de Lista neto]]*(1-$F$2))</f>
        <v>16480.57285</v>
      </c>
      <c r="E8530" s="5">
        <f>IF($F$2=0," - ",Tabla1[[#This Row],[Base para Mejor precio]]*(1-$F$2))</f>
        <v>14832.515564999998</v>
      </c>
      <c r="F8530" s="4" t="s">
        <v>5</v>
      </c>
      <c r="G8530" s="16" t="s">
        <v>6131</v>
      </c>
      <c r="H8530" s="5">
        <f>IFERROR(IF($F$3=0,"-",Tabla1[[#This Row],[Precio de Cliente neto]]*(1+$F$3)),"-")</f>
        <v>24720.859275000003</v>
      </c>
      <c r="I8530" s="5">
        <v>23543.675500000001</v>
      </c>
      <c r="J8530" s="5">
        <v>21189.307949999999</v>
      </c>
      <c r="K8530" s="26">
        <v>0.21</v>
      </c>
    </row>
    <row r="8531" spans="1:11">
      <c r="A8531" s="4">
        <v>92975</v>
      </c>
      <c r="B8531" t="s">
        <v>5907</v>
      </c>
      <c r="C8531" s="5">
        <f>IF($F$2=0," - ",Tabla1[[#This Row],[Base Precio de Lista neto]])</f>
        <v>30245.787799999998</v>
      </c>
      <c r="D8531" s="5">
        <f>IF($F$2=0," - ",Tabla1[[#This Row],[Base Precio de Lista neto]]*(1-$F$2))</f>
        <v>21172.051459999999</v>
      </c>
      <c r="E8531" s="5">
        <f>IF($F$2=0," - ",Tabla1[[#This Row],[Base para Mejor precio]]*(1-$F$2))</f>
        <v>19054.846313999999</v>
      </c>
      <c r="F8531" s="4" t="s">
        <v>5</v>
      </c>
      <c r="G8531" s="16" t="s">
        <v>6131</v>
      </c>
      <c r="H8531" s="5">
        <f>IFERROR(IF($F$3=0,"-",Tabla1[[#This Row],[Precio de Cliente neto]]*(1+$F$3)),"-")</f>
        <v>31758.077189999996</v>
      </c>
      <c r="I8531" s="5">
        <v>30245.787799999998</v>
      </c>
      <c r="J8531" s="5">
        <v>27221.209019999998</v>
      </c>
      <c r="K8531" s="26">
        <v>0.21</v>
      </c>
    </row>
    <row r="8532" spans="1:11">
      <c r="A8532" s="4">
        <v>92976</v>
      </c>
      <c r="B8532" t="s">
        <v>5908</v>
      </c>
      <c r="C8532" s="5">
        <f>IF($F$2=0," - ",Tabla1[[#This Row],[Base Precio de Lista neto]])</f>
        <v>28483.345499999999</v>
      </c>
      <c r="D8532" s="5">
        <f>IF($F$2=0," - ",Tabla1[[#This Row],[Base Precio de Lista neto]]*(1-$F$2))</f>
        <v>19938.341849999997</v>
      </c>
      <c r="E8532" s="5">
        <f>IF($F$2=0," - ",Tabla1[[#This Row],[Base para Mejor precio]]*(1-$F$2))</f>
        <v>17944.507664999997</v>
      </c>
      <c r="F8532" s="4" t="s">
        <v>5</v>
      </c>
      <c r="G8532" s="16" t="s">
        <v>6131</v>
      </c>
      <c r="H8532" s="5">
        <f>IFERROR(IF($F$3=0,"-",Tabla1[[#This Row],[Precio de Cliente neto]]*(1+$F$3)),"-")</f>
        <v>29907.512774999996</v>
      </c>
      <c r="I8532" s="5">
        <v>28483.345499999999</v>
      </c>
      <c r="J8532" s="5">
        <v>25635.01095</v>
      </c>
      <c r="K8532" s="26">
        <v>0.21</v>
      </c>
    </row>
    <row r="8533" spans="1:11">
      <c r="A8533" s="4">
        <v>92977</v>
      </c>
      <c r="B8533" t="s">
        <v>5909</v>
      </c>
      <c r="C8533" s="5">
        <f>IF($F$2=0," - ",Tabla1[[#This Row],[Base Precio de Lista neto]])</f>
        <v>15650.6484</v>
      </c>
      <c r="D8533" s="5">
        <f>IF($F$2=0," - ",Tabla1[[#This Row],[Base Precio de Lista neto]]*(1-$F$2))</f>
        <v>10955.453879999999</v>
      </c>
      <c r="E8533" s="5">
        <f>IF($F$2=0," - ",Tabla1[[#This Row],[Base para Mejor precio]]*(1-$F$2))</f>
        <v>9859.9084919999987</v>
      </c>
      <c r="F8533" s="4" t="s">
        <v>5</v>
      </c>
      <c r="G8533" s="16" t="s">
        <v>6131</v>
      </c>
      <c r="H8533" s="5">
        <f>IFERROR(IF($F$3=0,"-",Tabla1[[#This Row],[Precio de Cliente neto]]*(1+$F$3)),"-")</f>
        <v>16433.180819999998</v>
      </c>
      <c r="I8533" s="5">
        <v>15650.6484</v>
      </c>
      <c r="J8533" s="5">
        <v>14085.583559999999</v>
      </c>
      <c r="K8533" s="26">
        <v>0.21</v>
      </c>
    </row>
    <row r="8534" spans="1:11">
      <c r="A8534" s="4">
        <v>92978</v>
      </c>
      <c r="B8534" t="s">
        <v>5910</v>
      </c>
      <c r="C8534" s="5">
        <f>IF($F$2=0," - ",Tabla1[[#This Row],[Base Precio de Lista neto]])</f>
        <v>12909.0064</v>
      </c>
      <c r="D8534" s="5">
        <f>IF($F$2=0," - ",Tabla1[[#This Row],[Base Precio de Lista neto]]*(1-$F$2))</f>
        <v>9036.3044799999989</v>
      </c>
      <c r="E8534" s="5">
        <f>IF($F$2=0," - ",Tabla1[[#This Row],[Base para Mejor precio]]*(1-$F$2))</f>
        <v>8132.6740319999999</v>
      </c>
      <c r="F8534" s="4" t="s">
        <v>5</v>
      </c>
      <c r="G8534" s="16" t="s">
        <v>6131</v>
      </c>
      <c r="H8534" s="5">
        <f>IFERROR(IF($F$3=0,"-",Tabla1[[#This Row],[Precio de Cliente neto]]*(1+$F$3)),"-")</f>
        <v>13554.456719999998</v>
      </c>
      <c r="I8534" s="5">
        <v>12909.0064</v>
      </c>
      <c r="J8534" s="5">
        <v>11618.10576</v>
      </c>
      <c r="K8534" s="26">
        <v>0.21</v>
      </c>
    </row>
    <row r="8535" spans="1:11">
      <c r="A8535" s="4">
        <v>92979</v>
      </c>
      <c r="B8535" t="s">
        <v>5911</v>
      </c>
      <c r="C8535" s="5">
        <f>IF($F$2=0," - ",Tabla1[[#This Row],[Base Precio de Lista neto]])</f>
        <v>42965.316200000001</v>
      </c>
      <c r="D8535" s="5">
        <f>IF($F$2=0," - ",Tabla1[[#This Row],[Base Precio de Lista neto]]*(1-$F$2))</f>
        <v>30075.72134</v>
      </c>
      <c r="E8535" s="5">
        <f>IF($F$2=0," - ",Tabla1[[#This Row],[Base para Mejor precio]]*(1-$F$2))</f>
        <v>27068.149205999998</v>
      </c>
      <c r="F8535" s="4" t="s">
        <v>5</v>
      </c>
      <c r="G8535" s="16" t="s">
        <v>6131</v>
      </c>
      <c r="H8535" s="5">
        <f>IFERROR(IF($F$3=0,"-",Tabla1[[#This Row],[Precio de Cliente neto]]*(1+$F$3)),"-")</f>
        <v>45113.582009999998</v>
      </c>
      <c r="I8535" s="5">
        <v>42965.316200000001</v>
      </c>
      <c r="J8535" s="5">
        <v>38668.78458</v>
      </c>
      <c r="K8535" s="26">
        <v>0.21</v>
      </c>
    </row>
    <row r="8536" spans="1:11">
      <c r="A8536" s="4">
        <v>92980</v>
      </c>
      <c r="B8536" t="s">
        <v>5912</v>
      </c>
      <c r="C8536" s="5">
        <f>IF($F$2=0," - ",Tabla1[[#This Row],[Base Precio de Lista neto]])</f>
        <v>40273.328500000003</v>
      </c>
      <c r="D8536" s="5">
        <f>IF($F$2=0," - ",Tabla1[[#This Row],[Base Precio de Lista neto]]*(1-$F$2))</f>
        <v>28191.329949999999</v>
      </c>
      <c r="E8536" s="5">
        <f>IF($F$2=0," - ",Tabla1[[#This Row],[Base para Mejor precio]]*(1-$F$2))</f>
        <v>25372.196954999996</v>
      </c>
      <c r="F8536" s="4" t="s">
        <v>5</v>
      </c>
      <c r="G8536" s="16" t="s">
        <v>6131</v>
      </c>
      <c r="H8536" s="5">
        <f>IFERROR(IF($F$3=0,"-",Tabla1[[#This Row],[Precio de Cliente neto]]*(1+$F$3)),"-")</f>
        <v>42286.994924999999</v>
      </c>
      <c r="I8536" s="5">
        <v>40273.328500000003</v>
      </c>
      <c r="J8536" s="5">
        <v>36245.995649999997</v>
      </c>
      <c r="K8536" s="26">
        <v>0.21</v>
      </c>
    </row>
    <row r="8537" spans="1:11">
      <c r="A8537" s="4">
        <v>92981</v>
      </c>
      <c r="B8537" t="s">
        <v>5913</v>
      </c>
      <c r="C8537" s="5">
        <f>IF($F$2=0," - ",Tabla1[[#This Row],[Base Precio de Lista neto]])</f>
        <v>41835.829299999998</v>
      </c>
      <c r="D8537" s="5">
        <f>IF($F$2=0," - ",Tabla1[[#This Row],[Base Precio de Lista neto]]*(1-$F$2))</f>
        <v>29285.080509999996</v>
      </c>
      <c r="E8537" s="5">
        <f>IF($F$2=0," - ",Tabla1[[#This Row],[Base para Mejor precio]]*(1-$F$2))</f>
        <v>26356.572458999999</v>
      </c>
      <c r="F8537" s="4" t="s">
        <v>5</v>
      </c>
      <c r="G8537" s="16" t="s">
        <v>6131</v>
      </c>
      <c r="H8537" s="5">
        <f>IFERROR(IF($F$3=0,"-",Tabla1[[#This Row],[Precio de Cliente neto]]*(1+$F$3)),"-")</f>
        <v>43927.620764999992</v>
      </c>
      <c r="I8537" s="5">
        <v>41835.829299999998</v>
      </c>
      <c r="J8537" s="5">
        <v>37652.246370000001</v>
      </c>
      <c r="K8537" s="26">
        <v>0.21</v>
      </c>
    </row>
    <row r="8538" spans="1:11">
      <c r="A8538" s="4">
        <v>92982</v>
      </c>
      <c r="B8538" t="s">
        <v>5914</v>
      </c>
      <c r="C8538" s="5">
        <f>IF($F$2=0," - ",Tabla1[[#This Row],[Base Precio de Lista neto]])</f>
        <v>39628.224099999999</v>
      </c>
      <c r="D8538" s="5">
        <f>IF($F$2=0," - ",Tabla1[[#This Row],[Base Precio de Lista neto]]*(1-$F$2))</f>
        <v>27739.756869999997</v>
      </c>
      <c r="E8538" s="5">
        <f>IF($F$2=0," - ",Tabla1[[#This Row],[Base para Mejor precio]]*(1-$F$2))</f>
        <v>24965.781182999999</v>
      </c>
      <c r="F8538" s="4" t="s">
        <v>5</v>
      </c>
      <c r="G8538" s="16" t="s">
        <v>6131</v>
      </c>
      <c r="H8538" s="5">
        <f>IFERROR(IF($F$3=0,"-",Tabla1[[#This Row],[Precio de Cliente neto]]*(1+$F$3)),"-")</f>
        <v>41609.635304999996</v>
      </c>
      <c r="I8538" s="5">
        <v>39628.224099999999</v>
      </c>
      <c r="J8538" s="5">
        <v>35665.401689999999</v>
      </c>
      <c r="K8538" s="26">
        <v>0.21</v>
      </c>
    </row>
    <row r="8539" spans="1:11">
      <c r="A8539" s="4">
        <v>92983</v>
      </c>
      <c r="B8539" t="s">
        <v>5915</v>
      </c>
      <c r="C8539" s="5">
        <f>IF($F$2=0," - ",Tabla1[[#This Row],[Base Precio de Lista neto]])</f>
        <v>9858.5473999999995</v>
      </c>
      <c r="D8539" s="5">
        <f>IF($F$2=0," - ",Tabla1[[#This Row],[Base Precio de Lista neto]]*(1-$F$2))</f>
        <v>6900.9831799999993</v>
      </c>
      <c r="E8539" s="5">
        <f>IF($F$2=0," - ",Tabla1[[#This Row],[Base para Mejor precio]]*(1-$F$2))</f>
        <v>6210.8848619999999</v>
      </c>
      <c r="F8539" s="4" t="s">
        <v>5</v>
      </c>
      <c r="G8539" s="16" t="s">
        <v>6131</v>
      </c>
      <c r="H8539" s="5">
        <f>IFERROR(IF($F$3=0,"-",Tabla1[[#This Row],[Precio de Cliente neto]]*(1+$F$3)),"-")</f>
        <v>10351.474769999999</v>
      </c>
      <c r="I8539" s="5">
        <v>9858.5473999999995</v>
      </c>
      <c r="J8539" s="5">
        <v>8872.6926600000006</v>
      </c>
      <c r="K8539" s="26">
        <v>0.21</v>
      </c>
    </row>
    <row r="8540" spans="1:11">
      <c r="A8540" s="4">
        <v>92984</v>
      </c>
      <c r="B8540" t="s">
        <v>5916</v>
      </c>
      <c r="C8540" s="5">
        <f>IF($F$2=0," - ",Tabla1[[#This Row],[Base Precio de Lista neto]])</f>
        <v>29832.931199999999</v>
      </c>
      <c r="D8540" s="5">
        <f>IF($F$2=0," - ",Tabla1[[#This Row],[Base Precio de Lista neto]]*(1-$F$2))</f>
        <v>20883.051839999996</v>
      </c>
      <c r="E8540" s="5">
        <f>IF($F$2=0," - ",Tabla1[[#This Row],[Base para Mejor precio]]*(1-$F$2))</f>
        <v>18794.746655999999</v>
      </c>
      <c r="F8540" s="4" t="s">
        <v>5</v>
      </c>
      <c r="G8540" s="16" t="s">
        <v>6131</v>
      </c>
      <c r="H8540" s="5">
        <f>IFERROR(IF($F$3=0,"-",Tabla1[[#This Row],[Precio de Cliente neto]]*(1+$F$3)),"-")</f>
        <v>31324.577759999993</v>
      </c>
      <c r="I8540" s="5">
        <v>29832.931199999999</v>
      </c>
      <c r="J8540" s="5">
        <v>26849.638080000001</v>
      </c>
      <c r="K8540" s="26">
        <v>0.21</v>
      </c>
    </row>
    <row r="8541" spans="1:11">
      <c r="A8541" s="4">
        <v>92985</v>
      </c>
      <c r="B8541" t="s">
        <v>5917</v>
      </c>
      <c r="C8541" s="5">
        <f>IF($F$2=0," - ",Tabla1[[#This Row],[Base Precio de Lista neto]])</f>
        <v>15793.076999999999</v>
      </c>
      <c r="D8541" s="5">
        <f>IF($F$2=0," - ",Tabla1[[#This Row],[Base Precio de Lista neto]]*(1-$F$2))</f>
        <v>11055.153899999999</v>
      </c>
      <c r="E8541" s="5">
        <f>IF($F$2=0," - ",Tabla1[[#This Row],[Base para Mejor precio]]*(1-$F$2))</f>
        <v>9949.6385099999989</v>
      </c>
      <c r="F8541" s="4" t="s">
        <v>5</v>
      </c>
      <c r="G8541" s="16" t="s">
        <v>6131</v>
      </c>
      <c r="H8541" s="5">
        <f>IFERROR(IF($F$3=0,"-",Tabla1[[#This Row],[Precio de Cliente neto]]*(1+$F$3)),"-")</f>
        <v>16582.73085</v>
      </c>
      <c r="I8541" s="5">
        <v>15793.076999999999</v>
      </c>
      <c r="J8541" s="5">
        <v>14213.7693</v>
      </c>
      <c r="K8541" s="26">
        <v>0.21</v>
      </c>
    </row>
    <row r="8542" spans="1:11">
      <c r="A8542" s="4">
        <v>92986</v>
      </c>
      <c r="B8542" t="s">
        <v>5918</v>
      </c>
      <c r="C8542" s="5">
        <f>IF($F$2=0," - ",Tabla1[[#This Row],[Base Precio de Lista neto]])</f>
        <v>7521.3990999999996</v>
      </c>
      <c r="D8542" s="5">
        <f>IF($F$2=0," - ",Tabla1[[#This Row],[Base Precio de Lista neto]]*(1-$F$2))</f>
        <v>5264.9793699999991</v>
      </c>
      <c r="E8542" s="5">
        <f>IF($F$2=0," - ",Tabla1[[#This Row],[Base para Mejor precio]]*(1-$F$2))</f>
        <v>4738.4814329999999</v>
      </c>
      <c r="F8542" s="4" t="s">
        <v>5</v>
      </c>
      <c r="G8542" s="16" t="s">
        <v>6131</v>
      </c>
      <c r="H8542" s="5">
        <f>IFERROR(IF($F$3=0,"-",Tabla1[[#This Row],[Precio de Cliente neto]]*(1+$F$3)),"-")</f>
        <v>7897.4690549999987</v>
      </c>
      <c r="I8542" s="5">
        <v>7521.3990999999996</v>
      </c>
      <c r="J8542" s="5">
        <v>6769.2591899999998</v>
      </c>
      <c r="K8542" s="26">
        <v>0.21</v>
      </c>
    </row>
    <row r="8543" spans="1:11">
      <c r="A8543" s="4">
        <v>92987</v>
      </c>
      <c r="B8543" t="s">
        <v>6778</v>
      </c>
      <c r="C8543" s="5">
        <f>IF($F$2=0," - ",Tabla1[[#This Row],[Base Precio de Lista neto]])</f>
        <v>15650.6484</v>
      </c>
      <c r="D8543" s="5">
        <f>IF($F$2=0," - ",Tabla1[[#This Row],[Base Precio de Lista neto]]*(1-$F$2))</f>
        <v>10955.453879999999</v>
      </c>
      <c r="E8543" s="5">
        <f>IF($F$2=0," - ",Tabla1[[#This Row],[Base para Mejor precio]]*(1-$F$2))</f>
        <v>9859.9084919999987</v>
      </c>
      <c r="F8543" s="4" t="s">
        <v>5</v>
      </c>
      <c r="G8543" s="16" t="s">
        <v>6131</v>
      </c>
      <c r="H8543" s="5">
        <f>IFERROR(IF($F$3=0,"-",Tabla1[[#This Row],[Precio de Cliente neto]]*(1+$F$3)),"-")</f>
        <v>16433.180819999998</v>
      </c>
      <c r="I8543" s="5">
        <v>15650.6484</v>
      </c>
      <c r="J8543" s="5">
        <v>14085.583559999999</v>
      </c>
      <c r="K8543" s="26">
        <v>0.21</v>
      </c>
    </row>
    <row r="8544" spans="1:11">
      <c r="A8544" s="4">
        <v>95957</v>
      </c>
      <c r="B8544" t="s">
        <v>5919</v>
      </c>
      <c r="C8544" s="5">
        <f>IF($F$2=0," - ",Tabla1[[#This Row],[Base Precio de Lista neto]])</f>
        <v>29846.100600000002</v>
      </c>
      <c r="D8544" s="5">
        <f>IF($F$2=0," - ",Tabla1[[#This Row],[Base Precio de Lista neto]]*(1-$F$2))</f>
        <v>20892.270420000001</v>
      </c>
      <c r="E8544" s="5">
        <f>IF($F$2=0," - ",Tabla1[[#This Row],[Base para Mejor precio]]*(1-$F$2))</f>
        <v>18803.043377999998</v>
      </c>
      <c r="F8544" s="4" t="s">
        <v>4</v>
      </c>
      <c r="G8544" s="16" t="s">
        <v>6131</v>
      </c>
      <c r="H8544" s="5">
        <f>IFERROR(IF($F$3=0,"-",Tabla1[[#This Row],[Precio de Cliente neto]]*(1+$F$3)),"-")</f>
        <v>31338.405630000001</v>
      </c>
      <c r="I8544" s="5">
        <v>29846.100600000002</v>
      </c>
      <c r="J8544" s="5">
        <v>26861.490539999999</v>
      </c>
      <c r="K8544" s="26">
        <v>0.21</v>
      </c>
    </row>
    <row r="8545" spans="1:11">
      <c r="A8545" s="4">
        <v>95958</v>
      </c>
      <c r="B8545" t="s">
        <v>5920</v>
      </c>
      <c r="C8545" s="5">
        <f>IF($F$2=0," - ",Tabla1[[#This Row],[Base Precio de Lista neto]])</f>
        <v>29846.100600000002</v>
      </c>
      <c r="D8545" s="5">
        <f>IF($F$2=0," - ",Tabla1[[#This Row],[Base Precio de Lista neto]]*(1-$F$2))</f>
        <v>20892.270420000001</v>
      </c>
      <c r="E8545" s="5">
        <f>IF($F$2=0," - ",Tabla1[[#This Row],[Base para Mejor precio]]*(1-$F$2))</f>
        <v>18803.043377999998</v>
      </c>
      <c r="F8545" s="4" t="s">
        <v>4</v>
      </c>
      <c r="G8545" s="16" t="s">
        <v>6131</v>
      </c>
      <c r="H8545" s="5">
        <f>IFERROR(IF($F$3=0,"-",Tabla1[[#This Row],[Precio de Cliente neto]]*(1+$F$3)),"-")</f>
        <v>31338.405630000001</v>
      </c>
      <c r="I8545" s="5">
        <v>29846.100600000002</v>
      </c>
      <c r="J8545" s="5">
        <v>26861.490539999999</v>
      </c>
      <c r="K8545" s="26">
        <v>0.21</v>
      </c>
    </row>
    <row r="8546" spans="1:11">
      <c r="A8546" s="4">
        <v>95959</v>
      </c>
      <c r="B8546" t="s">
        <v>5921</v>
      </c>
      <c r="C8546" s="5">
        <f>IF($F$2=0," - ",Tabla1[[#This Row],[Base Precio de Lista neto]])</f>
        <v>29846.100600000002</v>
      </c>
      <c r="D8546" s="5">
        <f>IF($F$2=0," - ",Tabla1[[#This Row],[Base Precio de Lista neto]]*(1-$F$2))</f>
        <v>20892.270420000001</v>
      </c>
      <c r="E8546" s="5">
        <f>IF($F$2=0," - ",Tabla1[[#This Row],[Base para Mejor precio]]*(1-$F$2))</f>
        <v>18803.043377999998</v>
      </c>
      <c r="F8546" s="4" t="s">
        <v>4</v>
      </c>
      <c r="G8546" s="16" t="s">
        <v>6131</v>
      </c>
      <c r="H8546" s="5">
        <f>IFERROR(IF($F$3=0,"-",Tabla1[[#This Row],[Precio de Cliente neto]]*(1+$F$3)),"-")</f>
        <v>31338.405630000001</v>
      </c>
      <c r="I8546" s="5">
        <v>29846.100600000002</v>
      </c>
      <c r="J8546" s="5">
        <v>26861.490539999999</v>
      </c>
      <c r="K8546" s="26">
        <v>0.21</v>
      </c>
    </row>
    <row r="8547" spans="1:11">
      <c r="A8547" s="4">
        <v>95960</v>
      </c>
      <c r="B8547" t="s">
        <v>5922</v>
      </c>
      <c r="C8547" s="5">
        <f>IF($F$2=0," - ",Tabla1[[#This Row],[Base Precio de Lista neto]])</f>
        <v>29846.100600000002</v>
      </c>
      <c r="D8547" s="5">
        <f>IF($F$2=0," - ",Tabla1[[#This Row],[Base Precio de Lista neto]]*(1-$F$2))</f>
        <v>20892.270420000001</v>
      </c>
      <c r="E8547" s="5">
        <f>IF($F$2=0," - ",Tabla1[[#This Row],[Base para Mejor precio]]*(1-$F$2))</f>
        <v>18803.043377999998</v>
      </c>
      <c r="F8547" s="4" t="s">
        <v>4</v>
      </c>
      <c r="G8547" s="16" t="s">
        <v>6131</v>
      </c>
      <c r="H8547" s="5">
        <f>IFERROR(IF($F$3=0,"-",Tabla1[[#This Row],[Precio de Cliente neto]]*(1+$F$3)),"-")</f>
        <v>31338.405630000001</v>
      </c>
      <c r="I8547" s="5">
        <v>29846.100600000002</v>
      </c>
      <c r="J8547" s="5">
        <v>26861.490539999999</v>
      </c>
      <c r="K8547" s="26">
        <v>0.21</v>
      </c>
    </row>
    <row r="8548" spans="1:11">
      <c r="A8548" s="4">
        <v>95961</v>
      </c>
      <c r="B8548" t="s">
        <v>5923</v>
      </c>
      <c r="C8548" s="5">
        <f>IF($F$2=0," - ",Tabla1[[#This Row],[Base Precio de Lista neto]])</f>
        <v>6216.7172</v>
      </c>
      <c r="D8548" s="5">
        <f>IF($F$2=0," - ",Tabla1[[#This Row],[Base Precio de Lista neto]]*(1-$F$2))</f>
        <v>4351.7020400000001</v>
      </c>
      <c r="E8548" s="5">
        <f>IF($F$2=0," - ",Tabla1[[#This Row],[Base para Mejor precio]]*(1-$F$2))</f>
        <v>3916.5318359999997</v>
      </c>
      <c r="F8548" s="4" t="s">
        <v>4</v>
      </c>
      <c r="G8548" s="16" t="s">
        <v>6131</v>
      </c>
      <c r="H8548" s="5">
        <f>IFERROR(IF($F$3=0,"-",Tabla1[[#This Row],[Precio de Cliente neto]]*(1+$F$3)),"-")</f>
        <v>6527.5530600000002</v>
      </c>
      <c r="I8548" s="5">
        <v>6216.7172</v>
      </c>
      <c r="J8548" s="5">
        <v>5595.0454799999998</v>
      </c>
      <c r="K8548" s="26">
        <v>0.21</v>
      </c>
    </row>
    <row r="8549" spans="1:11">
      <c r="A8549" s="4">
        <v>95962</v>
      </c>
      <c r="B8549" t="s">
        <v>5924</v>
      </c>
      <c r="C8549" s="5">
        <f>IF($F$2=0," - ",Tabla1[[#This Row],[Base Precio de Lista neto]])</f>
        <v>7974.0931</v>
      </c>
      <c r="D8549" s="5">
        <f>IF($F$2=0," - ",Tabla1[[#This Row],[Base Precio de Lista neto]]*(1-$F$2))</f>
        <v>5581.86517</v>
      </c>
      <c r="E8549" s="5">
        <f>IF($F$2=0," - ",Tabla1[[#This Row],[Base para Mejor precio]]*(1-$F$2))</f>
        <v>5023.6786529999999</v>
      </c>
      <c r="F8549" s="4" t="s">
        <v>4</v>
      </c>
      <c r="G8549" s="16" t="s">
        <v>6131</v>
      </c>
      <c r="H8549" s="5">
        <f>IFERROR(IF($F$3=0,"-",Tabla1[[#This Row],[Precio de Cliente neto]]*(1+$F$3)),"-")</f>
        <v>8372.7977549999996</v>
      </c>
      <c r="I8549" s="5">
        <v>7974.0931</v>
      </c>
      <c r="J8549" s="5">
        <v>7176.68379</v>
      </c>
      <c r="K8549" s="26">
        <v>0.21</v>
      </c>
    </row>
    <row r="8550" spans="1:11">
      <c r="A8550" s="4">
        <v>95963</v>
      </c>
      <c r="B8550" t="s">
        <v>5925</v>
      </c>
      <c r="C8550" s="5">
        <f>IF($F$2=0," - ",Tabla1[[#This Row],[Base Precio de Lista neto]])</f>
        <v>26934.226200000001</v>
      </c>
      <c r="D8550" s="5">
        <f>IF($F$2=0," - ",Tabla1[[#This Row],[Base Precio de Lista neto]]*(1-$F$2))</f>
        <v>18853.958340000001</v>
      </c>
      <c r="E8550" s="5">
        <f>IF($F$2=0," - ",Tabla1[[#This Row],[Base para Mejor precio]]*(1-$F$2))</f>
        <v>16968.562505999998</v>
      </c>
      <c r="F8550" s="4" t="s">
        <v>4</v>
      </c>
      <c r="G8550" s="16" t="s">
        <v>6131</v>
      </c>
      <c r="H8550" s="5">
        <f>IFERROR(IF($F$3=0,"-",Tabla1[[#This Row],[Precio de Cliente neto]]*(1+$F$3)),"-")</f>
        <v>28280.937510000003</v>
      </c>
      <c r="I8550" s="5">
        <v>26934.226200000001</v>
      </c>
      <c r="J8550" s="5">
        <v>24240.80358</v>
      </c>
      <c r="K8550" s="26">
        <v>0.21</v>
      </c>
    </row>
    <row r="8551" spans="1:11">
      <c r="A8551" s="4">
        <v>95964</v>
      </c>
      <c r="B8551" t="s">
        <v>5926</v>
      </c>
      <c r="C8551" s="5">
        <f>IF($F$2=0," - ",Tabla1[[#This Row],[Base Precio de Lista neto]])</f>
        <v>21718.237099999998</v>
      </c>
      <c r="D8551" s="5">
        <f>IF($F$2=0," - ",Tabla1[[#This Row],[Base Precio de Lista neto]]*(1-$F$2))</f>
        <v>15202.765969999999</v>
      </c>
      <c r="E8551" s="5">
        <f>IF($F$2=0," - ",Tabla1[[#This Row],[Base para Mejor precio]]*(1-$F$2))</f>
        <v>13682.489373</v>
      </c>
      <c r="F8551" s="4" t="s">
        <v>4</v>
      </c>
      <c r="G8551" s="16" t="s">
        <v>6131</v>
      </c>
      <c r="H8551" s="5">
        <f>IFERROR(IF($F$3=0,"-",Tabla1[[#This Row],[Precio de Cliente neto]]*(1+$F$3)),"-")</f>
        <v>22804.148954999997</v>
      </c>
      <c r="I8551" s="5">
        <v>21718.237099999998</v>
      </c>
      <c r="J8551" s="5">
        <v>19546.413390000002</v>
      </c>
      <c r="K8551" s="26">
        <v>0.21</v>
      </c>
    </row>
    <row r="8552" spans="1:11">
      <c r="A8552" s="4">
        <v>95965</v>
      </c>
      <c r="B8552" t="s">
        <v>5927</v>
      </c>
      <c r="C8552" s="5">
        <f>IF($F$2=0," - ",Tabla1[[#This Row],[Base Precio de Lista neto]])</f>
        <v>21718.237099999998</v>
      </c>
      <c r="D8552" s="5">
        <f>IF($F$2=0," - ",Tabla1[[#This Row],[Base Precio de Lista neto]]*(1-$F$2))</f>
        <v>15202.765969999999</v>
      </c>
      <c r="E8552" s="5">
        <f>IF($F$2=0," - ",Tabla1[[#This Row],[Base para Mejor precio]]*(1-$F$2))</f>
        <v>13682.489373</v>
      </c>
      <c r="F8552" s="4" t="s">
        <v>4</v>
      </c>
      <c r="G8552" s="16" t="s">
        <v>6131</v>
      </c>
      <c r="H8552" s="5">
        <f>IFERROR(IF($F$3=0,"-",Tabla1[[#This Row],[Precio de Cliente neto]]*(1+$F$3)),"-")</f>
        <v>22804.148954999997</v>
      </c>
      <c r="I8552" s="5">
        <v>21718.237099999998</v>
      </c>
      <c r="J8552" s="5">
        <v>19546.413390000002</v>
      </c>
      <c r="K8552" s="26">
        <v>0.21</v>
      </c>
    </row>
    <row r="8553" spans="1:11">
      <c r="A8553" s="4">
        <v>95966</v>
      </c>
      <c r="B8553" t="s">
        <v>5928</v>
      </c>
      <c r="C8553" s="5">
        <f>IF($F$2=0," - ",Tabla1[[#This Row],[Base Precio de Lista neto]])</f>
        <v>21718.237099999998</v>
      </c>
      <c r="D8553" s="5">
        <f>IF($F$2=0," - ",Tabla1[[#This Row],[Base Precio de Lista neto]]*(1-$F$2))</f>
        <v>15202.765969999999</v>
      </c>
      <c r="E8553" s="5">
        <f>IF($F$2=0," - ",Tabla1[[#This Row],[Base para Mejor precio]]*(1-$F$2))</f>
        <v>13682.489373</v>
      </c>
      <c r="F8553" s="4" t="s">
        <v>4</v>
      </c>
      <c r="G8553" s="16" t="s">
        <v>6131</v>
      </c>
      <c r="H8553" s="5">
        <f>IFERROR(IF($F$3=0,"-",Tabla1[[#This Row],[Precio de Cliente neto]]*(1+$F$3)),"-")</f>
        <v>22804.148954999997</v>
      </c>
      <c r="I8553" s="5">
        <v>21718.237099999998</v>
      </c>
      <c r="J8553" s="5">
        <v>19546.413390000002</v>
      </c>
      <c r="K8553" s="26">
        <v>0.21</v>
      </c>
    </row>
    <row r="8554" spans="1:11">
      <c r="A8554" s="4">
        <v>95967</v>
      </c>
      <c r="B8554" t="s">
        <v>5929</v>
      </c>
      <c r="C8554" s="5">
        <f>IF($F$2=0," - ",Tabla1[[#This Row],[Base Precio de Lista neto]])</f>
        <v>26934.226200000001</v>
      </c>
      <c r="D8554" s="5">
        <f>IF($F$2=0," - ",Tabla1[[#This Row],[Base Precio de Lista neto]]*(1-$F$2))</f>
        <v>18853.958340000001</v>
      </c>
      <c r="E8554" s="5">
        <f>IF($F$2=0," - ",Tabla1[[#This Row],[Base para Mejor precio]]*(1-$F$2))</f>
        <v>16968.562505999998</v>
      </c>
      <c r="F8554" s="4" t="s">
        <v>4</v>
      </c>
      <c r="G8554" s="16" t="s">
        <v>6131</v>
      </c>
      <c r="H8554" s="5">
        <f>IFERROR(IF($F$3=0,"-",Tabla1[[#This Row],[Precio de Cliente neto]]*(1+$F$3)),"-")</f>
        <v>28280.937510000003</v>
      </c>
      <c r="I8554" s="5">
        <v>26934.226200000001</v>
      </c>
      <c r="J8554" s="5">
        <v>24240.80358</v>
      </c>
      <c r="K8554" s="26">
        <v>0.21</v>
      </c>
    </row>
    <row r="8555" spans="1:11">
      <c r="A8555" s="4">
        <v>95968</v>
      </c>
      <c r="B8555" t="s">
        <v>5930</v>
      </c>
      <c r="C8555" s="5">
        <f>IF($F$2=0," - ",Tabla1[[#This Row],[Base Precio de Lista neto]])</f>
        <v>32792.145799999998</v>
      </c>
      <c r="D8555" s="5">
        <f>IF($F$2=0," - ",Tabla1[[#This Row],[Base Precio de Lista neto]]*(1-$F$2))</f>
        <v>22954.502059999999</v>
      </c>
      <c r="E8555" s="5">
        <f>IF($F$2=0," - ",Tabla1[[#This Row],[Base para Mejor precio]]*(1-$F$2))</f>
        <v>20659.051853999998</v>
      </c>
      <c r="F8555" s="4" t="s">
        <v>5</v>
      </c>
      <c r="G8555" s="16" t="s">
        <v>6131</v>
      </c>
      <c r="H8555" s="5">
        <f>IFERROR(IF($F$3=0,"-",Tabla1[[#This Row],[Precio de Cliente neto]]*(1+$F$3)),"-")</f>
        <v>34431.753089999998</v>
      </c>
      <c r="I8555" s="5">
        <v>32792.145799999998</v>
      </c>
      <c r="J8555" s="5">
        <v>29512.931219999999</v>
      </c>
      <c r="K8555" s="26">
        <v>0.21</v>
      </c>
    </row>
    <row r="8556" spans="1:11">
      <c r="A8556" s="4">
        <v>99041</v>
      </c>
      <c r="B8556" t="s">
        <v>6664</v>
      </c>
      <c r="C8556" s="5">
        <f>IF($F$2=0," - ",Tabla1[[#This Row],[Base Precio de Lista neto]])</f>
        <v>16756.569299999999</v>
      </c>
      <c r="D8556" s="5">
        <f>IF($F$2=0," - ",Tabla1[[#This Row],[Base Precio de Lista neto]]*(1-$F$2))</f>
        <v>11729.598509999998</v>
      </c>
      <c r="E8556" s="5">
        <f>IF($F$2=0," - ",Tabla1[[#This Row],[Base para Mejor precio]]*(1-$F$2))</f>
        <v>10556.638659</v>
      </c>
      <c r="F8556" s="4" t="s">
        <v>5</v>
      </c>
      <c r="G8556" s="16" t="s">
        <v>6131</v>
      </c>
      <c r="H8556" s="5">
        <f>IFERROR(IF($F$3=0,"-",Tabla1[[#This Row],[Precio de Cliente neto]]*(1+$F$3)),"-")</f>
        <v>17594.397764999998</v>
      </c>
      <c r="I8556" s="5">
        <v>16756.569299999999</v>
      </c>
      <c r="J8556" s="5">
        <v>15080.91237</v>
      </c>
      <c r="K8556" s="26">
        <v>0.21</v>
      </c>
    </row>
    <row r="8557" spans="1:11">
      <c r="A8557" s="4">
        <v>99042</v>
      </c>
      <c r="B8557" t="s">
        <v>5931</v>
      </c>
      <c r="C8557" s="5">
        <f>IF($F$2=0," - ",Tabla1[[#This Row],[Base Precio de Lista neto]])</f>
        <v>324.57119999999998</v>
      </c>
      <c r="D8557" s="5">
        <f>IF($F$2=0," - ",Tabla1[[#This Row],[Base Precio de Lista neto]]*(1-$F$2))</f>
        <v>227.19983999999997</v>
      </c>
      <c r="E8557" s="5">
        <f>IF($F$2=0," - ",Tabla1[[#This Row],[Base para Mejor precio]]*(1-$F$2))</f>
        <v>204.47985599999998</v>
      </c>
      <c r="F8557" s="4" t="s">
        <v>5</v>
      </c>
      <c r="G8557" s="16" t="s">
        <v>6131</v>
      </c>
      <c r="H8557" s="5">
        <f>IFERROR(IF($F$3=0,"-",Tabla1[[#This Row],[Precio de Cliente neto]]*(1+$F$3)),"-")</f>
        <v>340.79975999999994</v>
      </c>
      <c r="I8557" s="5">
        <v>324.57119999999998</v>
      </c>
      <c r="J8557" s="5">
        <v>292.11408</v>
      </c>
      <c r="K8557" s="26">
        <v>0.21</v>
      </c>
    </row>
    <row r="8558" spans="1:11">
      <c r="A8558" s="4">
        <v>99652</v>
      </c>
      <c r="B8558" t="s">
        <v>5932</v>
      </c>
      <c r="C8558" s="5">
        <f>IF($F$2=0," - ",Tabla1[[#This Row],[Base Precio de Lista neto]])</f>
        <v>1022.6604</v>
      </c>
      <c r="D8558" s="5">
        <f>IF($F$2=0," - ",Tabla1[[#This Row],[Base Precio de Lista neto]]*(1-$F$2))</f>
        <v>715.86227999999994</v>
      </c>
      <c r="E8558" s="5">
        <f>IF($F$2=0," - ",Tabla1[[#This Row],[Base para Mejor precio]]*(1-$F$2))</f>
        <v>644.27605199999994</v>
      </c>
      <c r="F8558" s="4" t="s">
        <v>6</v>
      </c>
      <c r="G8558" s="16" t="s">
        <v>6131</v>
      </c>
      <c r="H8558" s="5">
        <f>IFERROR(IF($F$3=0,"-",Tabla1[[#This Row],[Precio de Cliente neto]]*(1+$F$3)),"-")</f>
        <v>1073.79342</v>
      </c>
      <c r="I8558" s="5">
        <v>1022.6604</v>
      </c>
      <c r="J8558" s="5">
        <v>920.39436000000001</v>
      </c>
      <c r="K8558" s="26">
        <v>0.21</v>
      </c>
    </row>
    <row r="8559" spans="1:11">
      <c r="A8559" s="4">
        <v>99653</v>
      </c>
      <c r="B8559" t="s">
        <v>5933</v>
      </c>
      <c r="C8559" s="5">
        <f>IF($F$2=0," - ",Tabla1[[#This Row],[Base Precio de Lista neto]])</f>
        <v>1821.6102000000001</v>
      </c>
      <c r="D8559" s="5">
        <f>IF($F$2=0," - ",Tabla1[[#This Row],[Base Precio de Lista neto]]*(1-$F$2))</f>
        <v>1275.1271400000001</v>
      </c>
      <c r="E8559" s="5">
        <f>IF($F$2=0," - ",Tabla1[[#This Row],[Base para Mejor precio]]*(1-$F$2))</f>
        <v>1147.6144259999999</v>
      </c>
      <c r="F8559" s="4" t="s">
        <v>6</v>
      </c>
      <c r="G8559" s="16" t="s">
        <v>6131</v>
      </c>
      <c r="H8559" s="5">
        <f>IFERROR(IF($F$3=0,"-",Tabla1[[#This Row],[Precio de Cliente neto]]*(1+$F$3)),"-")</f>
        <v>1912.6907100000001</v>
      </c>
      <c r="I8559" s="5">
        <v>1821.6102000000001</v>
      </c>
      <c r="J8559" s="5">
        <v>1639.4491800000001</v>
      </c>
      <c r="K8559" s="26">
        <v>0.21</v>
      </c>
    </row>
    <row r="8560" spans="1:11">
      <c r="A8560" s="4">
        <v>99655</v>
      </c>
      <c r="B8560" t="s">
        <v>5934</v>
      </c>
      <c r="C8560" s="5">
        <f>IF($F$2=0," - ",Tabla1[[#This Row],[Base Precio de Lista neto]])</f>
        <v>1821.6102000000001</v>
      </c>
      <c r="D8560" s="5">
        <f>IF($F$2=0," - ",Tabla1[[#This Row],[Base Precio de Lista neto]]*(1-$F$2))</f>
        <v>1275.1271400000001</v>
      </c>
      <c r="E8560" s="5">
        <f>IF($F$2=0," - ",Tabla1[[#This Row],[Base para Mejor precio]]*(1-$F$2))</f>
        <v>1147.6144259999999</v>
      </c>
      <c r="F8560" s="4" t="s">
        <v>6</v>
      </c>
      <c r="G8560" s="16" t="s">
        <v>6131</v>
      </c>
      <c r="H8560" s="5">
        <f>IFERROR(IF($F$3=0,"-",Tabla1[[#This Row],[Precio de Cliente neto]]*(1+$F$3)),"-")</f>
        <v>1912.6907100000001</v>
      </c>
      <c r="I8560" s="5">
        <v>1821.6102000000001</v>
      </c>
      <c r="J8560" s="5">
        <v>1639.4491800000001</v>
      </c>
      <c r="K8560" s="26">
        <v>0.21</v>
      </c>
    </row>
    <row r="8561" spans="1:11">
      <c r="A8561" s="4">
        <v>99727</v>
      </c>
      <c r="B8561" t="s">
        <v>5935</v>
      </c>
      <c r="C8561" s="5">
        <f>IF($F$2=0," - ",Tabla1[[#This Row],[Base Precio de Lista neto]])</f>
        <v>581.78650000000005</v>
      </c>
      <c r="D8561" s="5">
        <f>IF($F$2=0," - ",Tabla1[[#This Row],[Base Precio de Lista neto]]*(1-$F$2))</f>
        <v>407.25055000000003</v>
      </c>
      <c r="E8561" s="5">
        <f>IF($F$2=0," - ",Tabla1[[#This Row],[Base para Mejor precio]]*(1-$F$2))</f>
        <v>366.52549499999998</v>
      </c>
      <c r="F8561" s="4" t="s">
        <v>6</v>
      </c>
      <c r="G8561" s="16" t="s">
        <v>6131</v>
      </c>
      <c r="H8561" s="5">
        <f>IFERROR(IF($F$3=0,"-",Tabla1[[#This Row],[Precio de Cliente neto]]*(1+$F$3)),"-")</f>
        <v>610.87582500000008</v>
      </c>
      <c r="I8561" s="5">
        <v>581.78650000000005</v>
      </c>
      <c r="J8561" s="5">
        <v>523.60784999999998</v>
      </c>
      <c r="K8561" s="26">
        <v>0.21</v>
      </c>
    </row>
    <row r="8562" spans="1:11">
      <c r="A8562" s="4">
        <v>99728</v>
      </c>
      <c r="B8562" t="s">
        <v>5936</v>
      </c>
      <c r="C8562" s="5">
        <f>IF($F$2=0," - ",Tabla1[[#This Row],[Base Precio de Lista neto]])</f>
        <v>771.67819999999995</v>
      </c>
      <c r="D8562" s="5">
        <f>IF($F$2=0," - ",Tabla1[[#This Row],[Base Precio de Lista neto]]*(1-$F$2))</f>
        <v>540.17473999999993</v>
      </c>
      <c r="E8562" s="5">
        <f>IF($F$2=0," - ",Tabla1[[#This Row],[Base para Mejor precio]]*(1-$F$2))</f>
        <v>486.15726599999999</v>
      </c>
      <c r="F8562" s="4" t="s">
        <v>6</v>
      </c>
      <c r="G8562" s="16" t="s">
        <v>6131</v>
      </c>
      <c r="H8562" s="5">
        <f>IFERROR(IF($F$3=0,"-",Tabla1[[#This Row],[Precio de Cliente neto]]*(1+$F$3)),"-")</f>
        <v>810.26210999999989</v>
      </c>
      <c r="I8562" s="5">
        <v>771.67819999999995</v>
      </c>
      <c r="J8562" s="5">
        <v>694.51038000000005</v>
      </c>
      <c r="K8562" s="26">
        <v>0.21</v>
      </c>
    </row>
    <row r="8563" spans="1:11">
      <c r="A8563" s="4">
        <v>99729</v>
      </c>
      <c r="B8563" t="s">
        <v>6765</v>
      </c>
      <c r="C8563" s="5">
        <f>IF($F$2=0," - ",Tabla1[[#This Row],[Base Precio de Lista neto]])</f>
        <v>8119.2647999999999</v>
      </c>
      <c r="D8563" s="5">
        <f>IF($F$2=0," - ",Tabla1[[#This Row],[Base Precio de Lista neto]]*(1-$F$2))</f>
        <v>5683.4853599999997</v>
      </c>
      <c r="E8563" s="5">
        <f>IF($F$2=0," - ",Tabla1[[#This Row],[Base para Mejor precio]]*(1-$F$2))</f>
        <v>5115.1368239999993</v>
      </c>
      <c r="F8563" s="4" t="s">
        <v>5</v>
      </c>
      <c r="G8563" s="16" t="s">
        <v>6131</v>
      </c>
      <c r="H8563" s="5">
        <f>IFERROR(IF($F$3=0,"-",Tabla1[[#This Row],[Precio de Cliente neto]]*(1+$F$3)),"-")</f>
        <v>8525.22804</v>
      </c>
      <c r="I8563" s="5">
        <v>8119.2647999999999</v>
      </c>
      <c r="J8563" s="5">
        <v>7307.3383199999998</v>
      </c>
      <c r="K8563" s="26">
        <v>0.21</v>
      </c>
    </row>
    <row r="8564" spans="1:11">
      <c r="A8564" s="4">
        <v>99731</v>
      </c>
      <c r="B8564" t="s">
        <v>10271</v>
      </c>
      <c r="C8564" s="5">
        <f>IF($F$2=0," - ",Tabla1[[#This Row],[Base Precio de Lista neto]])</f>
        <v>49730.461499999998</v>
      </c>
      <c r="D8564" s="5">
        <f>IF($F$2=0," - ",Tabla1[[#This Row],[Base Precio de Lista neto]]*(1-$F$2))</f>
        <v>34811.323049999999</v>
      </c>
      <c r="E8564" s="5">
        <f>IF($F$2=0," - ",Tabla1[[#This Row],[Base para Mejor precio]]*(1-$F$2))</f>
        <v>31330.190745</v>
      </c>
      <c r="F8564" s="4" t="s">
        <v>4</v>
      </c>
      <c r="G8564" s="16" t="s">
        <v>6131</v>
      </c>
      <c r="H8564" s="5">
        <f>IFERROR(IF($F$3=0,"-",Tabla1[[#This Row],[Precio de Cliente neto]]*(1+$F$3)),"-")</f>
        <v>52216.984574999995</v>
      </c>
      <c r="I8564" s="5">
        <v>49730.461499999998</v>
      </c>
      <c r="J8564" s="5">
        <v>44757.415350000003</v>
      </c>
      <c r="K8564" s="26">
        <v>0.21</v>
      </c>
    </row>
    <row r="8565" spans="1:11">
      <c r="A8565" s="4">
        <v>99732</v>
      </c>
      <c r="B8565" t="s">
        <v>10272</v>
      </c>
      <c r="C8565" s="5">
        <f>IF($F$2=0," - ",Tabla1[[#This Row],[Base Precio de Lista neto]])</f>
        <v>938.75319999999999</v>
      </c>
      <c r="D8565" s="5">
        <f>IF($F$2=0," - ",Tabla1[[#This Row],[Base Precio de Lista neto]]*(1-$F$2))</f>
        <v>657.12723999999992</v>
      </c>
      <c r="E8565" s="5">
        <f>IF($F$2=0," - ",Tabla1[[#This Row],[Base para Mejor precio]]*(1-$F$2))</f>
        <v>591.41451599999994</v>
      </c>
      <c r="F8565" s="4" t="s">
        <v>5</v>
      </c>
      <c r="G8565" s="16" t="s">
        <v>6131</v>
      </c>
      <c r="H8565" s="5">
        <f>IFERROR(IF($F$3=0,"-",Tabla1[[#This Row],[Precio de Cliente neto]]*(1+$F$3)),"-")</f>
        <v>985.69085999999993</v>
      </c>
      <c r="I8565" s="5">
        <v>938.75319999999999</v>
      </c>
      <c r="J8565" s="5">
        <v>844.87788</v>
      </c>
      <c r="K8565" s="26">
        <v>0.21</v>
      </c>
    </row>
    <row r="8566" spans="1:11">
      <c r="A8566" s="4">
        <v>99733</v>
      </c>
      <c r="B8566" t="s">
        <v>5937</v>
      </c>
      <c r="C8566" s="5">
        <f>IF($F$2=0," - ",Tabla1[[#This Row],[Base Precio de Lista neto]])</f>
        <v>1079.4879000000001</v>
      </c>
      <c r="D8566" s="5">
        <f>IF($F$2=0," - ",Tabla1[[#This Row],[Base Precio de Lista neto]]*(1-$F$2))</f>
        <v>755.64152999999999</v>
      </c>
      <c r="E8566" s="5">
        <f>IF($F$2=0," - ",Tabla1[[#This Row],[Base para Mejor precio]]*(1-$F$2))</f>
        <v>680.07737699999996</v>
      </c>
      <c r="F8566" s="4" t="s">
        <v>5</v>
      </c>
      <c r="G8566" s="16" t="s">
        <v>6131</v>
      </c>
      <c r="H8566" s="5">
        <f>IFERROR(IF($F$3=0,"-",Tabla1[[#This Row],[Precio de Cliente neto]]*(1+$F$3)),"-")</f>
        <v>1133.462295</v>
      </c>
      <c r="I8566" s="5">
        <v>1079.4879000000001</v>
      </c>
      <c r="J8566" s="5">
        <v>971.53911000000005</v>
      </c>
      <c r="K8566" s="26">
        <v>0.21</v>
      </c>
    </row>
    <row r="8567" spans="1:11">
      <c r="A8567" s="4">
        <v>99734</v>
      </c>
      <c r="B8567" t="s">
        <v>5938</v>
      </c>
      <c r="C8567" s="5">
        <f>IF($F$2=0," - ",Tabla1[[#This Row],[Base Precio de Lista neto]])</f>
        <v>1227.2478000000001</v>
      </c>
      <c r="D8567" s="5">
        <f>IF($F$2=0," - ",Tabla1[[#This Row],[Base Precio de Lista neto]]*(1-$F$2))</f>
        <v>859.07346000000007</v>
      </c>
      <c r="E8567" s="5">
        <f>IF($F$2=0," - ",Tabla1[[#This Row],[Base para Mejor precio]]*(1-$F$2))</f>
        <v>773.16611399999999</v>
      </c>
      <c r="F8567" s="4" t="s">
        <v>5</v>
      </c>
      <c r="G8567" s="16" t="s">
        <v>6131</v>
      </c>
      <c r="H8567" s="5">
        <f>IFERROR(IF($F$3=0,"-",Tabla1[[#This Row],[Precio de Cliente neto]]*(1+$F$3)),"-")</f>
        <v>1288.6101900000001</v>
      </c>
      <c r="I8567" s="5">
        <v>1227.2478000000001</v>
      </c>
      <c r="J8567" s="5">
        <v>1104.5230200000001</v>
      </c>
      <c r="K8567" s="26">
        <v>0.21</v>
      </c>
    </row>
    <row r="8568" spans="1:11">
      <c r="A8568" s="4">
        <v>99735</v>
      </c>
      <c r="B8568" t="s">
        <v>5939</v>
      </c>
      <c r="C8568" s="5">
        <f>IF($F$2=0," - ",Tabla1[[#This Row],[Base Precio de Lista neto]])</f>
        <v>8119.2647999999999</v>
      </c>
      <c r="D8568" s="5">
        <f>IF($F$2=0," - ",Tabla1[[#This Row],[Base Precio de Lista neto]]*(1-$F$2))</f>
        <v>5683.4853599999997</v>
      </c>
      <c r="E8568" s="5">
        <f>IF($F$2=0," - ",Tabla1[[#This Row],[Base para Mejor precio]]*(1-$F$2))</f>
        <v>5115.1368239999993</v>
      </c>
      <c r="F8568" s="4" t="s">
        <v>5</v>
      </c>
      <c r="G8568" s="16" t="s">
        <v>6131</v>
      </c>
      <c r="H8568" s="5">
        <f>IFERROR(IF($F$3=0,"-",Tabla1[[#This Row],[Precio de Cliente neto]]*(1+$F$3)),"-")</f>
        <v>8525.22804</v>
      </c>
      <c r="I8568" s="5">
        <v>8119.2647999999999</v>
      </c>
      <c r="J8568" s="5">
        <v>7307.3383199999998</v>
      </c>
      <c r="K8568" s="26">
        <v>0.21</v>
      </c>
    </row>
    <row r="8569" spans="1:11">
      <c r="A8569" s="4">
        <v>99736</v>
      </c>
      <c r="B8569" t="s">
        <v>5940</v>
      </c>
      <c r="C8569" s="5">
        <f>IF($F$2=0," - ",Tabla1[[#This Row],[Base Precio de Lista neto]])</f>
        <v>8119.2647999999999</v>
      </c>
      <c r="D8569" s="5">
        <f>IF($F$2=0," - ",Tabla1[[#This Row],[Base Precio de Lista neto]]*(1-$F$2))</f>
        <v>5683.4853599999997</v>
      </c>
      <c r="E8569" s="5">
        <f>IF($F$2=0," - ",Tabla1[[#This Row],[Base para Mejor precio]]*(1-$F$2))</f>
        <v>5115.1368239999993</v>
      </c>
      <c r="F8569" s="4" t="s">
        <v>5</v>
      </c>
      <c r="G8569" s="21" t="s">
        <v>6131</v>
      </c>
      <c r="H8569" s="5">
        <f>IFERROR(IF($F$3=0,"-",Tabla1[[#This Row],[Precio de Cliente neto]]*(1+$F$3)),"-")</f>
        <v>8525.22804</v>
      </c>
      <c r="I8569" s="5">
        <v>8119.2647999999999</v>
      </c>
      <c r="J8569" s="5">
        <v>7307.3383199999998</v>
      </c>
      <c r="K8569" s="26">
        <v>0.21</v>
      </c>
    </row>
    <row r="8570" spans="1:11">
      <c r="A8570" s="4">
        <v>99737</v>
      </c>
      <c r="B8570" t="s">
        <v>5941</v>
      </c>
      <c r="C8570" s="5">
        <f>IF($F$2=0," - ",Tabla1[[#This Row],[Base Precio de Lista neto]])</f>
        <v>8119.2647999999999</v>
      </c>
      <c r="D8570" s="5">
        <f>IF($F$2=0," - ",Tabla1[[#This Row],[Base Precio de Lista neto]]*(1-$F$2))</f>
        <v>5683.4853599999997</v>
      </c>
      <c r="E8570" s="5">
        <f>IF($F$2=0," - ",Tabla1[[#This Row],[Base para Mejor precio]]*(1-$F$2))</f>
        <v>5115.1368239999993</v>
      </c>
      <c r="F8570" s="4" t="s">
        <v>5</v>
      </c>
      <c r="G8570" s="21" t="s">
        <v>6131</v>
      </c>
      <c r="H8570" s="5">
        <f>IFERROR(IF($F$3=0,"-",Tabla1[[#This Row],[Precio de Cliente neto]]*(1+$F$3)),"-")</f>
        <v>8525.22804</v>
      </c>
      <c r="I8570" s="5">
        <v>8119.2647999999999</v>
      </c>
      <c r="J8570" s="5">
        <v>7307.3383199999998</v>
      </c>
      <c r="K8570" s="26">
        <v>0.21</v>
      </c>
    </row>
    <row r="8571" spans="1:11">
      <c r="A8571" s="4">
        <v>99738</v>
      </c>
      <c r="B8571" t="s">
        <v>5942</v>
      </c>
      <c r="C8571" s="5">
        <f>IF($F$2=0," - ",Tabla1[[#This Row],[Base Precio de Lista neto]])</f>
        <v>8119.2647999999999</v>
      </c>
      <c r="D8571" s="5">
        <f>IF($F$2=0," - ",Tabla1[[#This Row],[Base Precio de Lista neto]]*(1-$F$2))</f>
        <v>5683.4853599999997</v>
      </c>
      <c r="E8571" s="5">
        <f>IF($F$2=0," - ",Tabla1[[#This Row],[Base para Mejor precio]]*(1-$F$2))</f>
        <v>5115.1368239999993</v>
      </c>
      <c r="F8571" s="4" t="s">
        <v>5</v>
      </c>
      <c r="G8571" s="21" t="s">
        <v>6131</v>
      </c>
      <c r="H8571" s="5">
        <f>IFERROR(IF($F$3=0,"-",Tabla1[[#This Row],[Precio de Cliente neto]]*(1+$F$3)),"-")</f>
        <v>8525.22804</v>
      </c>
      <c r="I8571" s="5">
        <v>8119.2647999999999</v>
      </c>
      <c r="J8571" s="5">
        <v>7307.3383199999998</v>
      </c>
      <c r="K8571" s="26">
        <v>0.21</v>
      </c>
    </row>
    <row r="8572" spans="1:11">
      <c r="A8572" s="4">
        <v>99740</v>
      </c>
      <c r="B8572" t="s">
        <v>5943</v>
      </c>
      <c r="C8572" s="5">
        <f>IF($F$2=0," - ",Tabla1[[#This Row],[Base Precio de Lista neto]])</f>
        <v>2266.7910000000002</v>
      </c>
      <c r="D8572" s="5">
        <f>IF($F$2=0," - ",Tabla1[[#This Row],[Base Precio de Lista neto]]*(1-$F$2))</f>
        <v>1586.7537</v>
      </c>
      <c r="E8572" s="5">
        <f>IF($F$2=0," - ",Tabla1[[#This Row],[Base para Mejor precio]]*(1-$F$2))</f>
        <v>1428.0783300000001</v>
      </c>
      <c r="F8572" s="4" t="s">
        <v>5</v>
      </c>
      <c r="G8572" s="16" t="s">
        <v>6131</v>
      </c>
      <c r="H8572" s="5">
        <f>IFERROR(IF($F$3=0,"-",Tabla1[[#This Row],[Precio de Cliente neto]]*(1+$F$3)),"-")</f>
        <v>2380.1305499999999</v>
      </c>
      <c r="I8572" s="5">
        <v>2266.7910000000002</v>
      </c>
      <c r="J8572" s="5">
        <v>2040.1119000000001</v>
      </c>
      <c r="K8572" s="26">
        <v>0.21</v>
      </c>
    </row>
    <row r="8573" spans="1:11">
      <c r="A8573" s="4">
        <v>99741</v>
      </c>
      <c r="B8573" t="s">
        <v>5944</v>
      </c>
      <c r="C8573" s="5">
        <f>IF($F$2=0," - ",Tabla1[[#This Row],[Base Precio de Lista neto]])</f>
        <v>2266.7919999999999</v>
      </c>
      <c r="D8573" s="5">
        <f>IF($F$2=0," - ",Tabla1[[#This Row],[Base Precio de Lista neto]]*(1-$F$2))</f>
        <v>1586.7543999999998</v>
      </c>
      <c r="E8573" s="5">
        <f>IF($F$2=0," - ",Tabla1[[#This Row],[Base para Mejor precio]]*(1-$F$2))</f>
        <v>1428.0789600000001</v>
      </c>
      <c r="F8573" s="4" t="s">
        <v>5</v>
      </c>
      <c r="G8573" s="16" t="s">
        <v>6131</v>
      </c>
      <c r="H8573" s="5">
        <f>IFERROR(IF($F$3=0,"-",Tabla1[[#This Row],[Precio de Cliente neto]]*(1+$F$3)),"-")</f>
        <v>2380.1315999999997</v>
      </c>
      <c r="I8573" s="5">
        <v>2266.7919999999999</v>
      </c>
      <c r="J8573" s="5">
        <v>2040.1128000000001</v>
      </c>
      <c r="K8573" s="26">
        <v>0.21</v>
      </c>
    </row>
    <row r="8574" spans="1:11">
      <c r="A8574" s="4">
        <v>99742</v>
      </c>
      <c r="B8574" t="s">
        <v>5945</v>
      </c>
      <c r="C8574" s="5">
        <f>IF($F$2=0," - ",Tabla1[[#This Row],[Base Precio de Lista neto]])</f>
        <v>2266.7919999999999</v>
      </c>
      <c r="D8574" s="5">
        <f>IF($F$2=0," - ",Tabla1[[#This Row],[Base Precio de Lista neto]]*(1-$F$2))</f>
        <v>1586.7543999999998</v>
      </c>
      <c r="E8574" s="5">
        <f>IF($F$2=0," - ",Tabla1[[#This Row],[Base para Mejor precio]]*(1-$F$2))</f>
        <v>1428.0789600000001</v>
      </c>
      <c r="F8574" s="4" t="s">
        <v>5</v>
      </c>
      <c r="G8574" s="16" t="s">
        <v>6131</v>
      </c>
      <c r="H8574" s="5">
        <f>IFERROR(IF($F$3=0,"-",Tabla1[[#This Row],[Precio de Cliente neto]]*(1+$F$3)),"-")</f>
        <v>2380.1315999999997</v>
      </c>
      <c r="I8574" s="5">
        <v>2266.7919999999999</v>
      </c>
      <c r="J8574" s="5">
        <v>2040.1128000000001</v>
      </c>
      <c r="K8574" s="26">
        <v>0.21</v>
      </c>
    </row>
    <row r="8575" spans="1:11">
      <c r="A8575" s="4">
        <v>99750</v>
      </c>
      <c r="B8575" t="s">
        <v>5946</v>
      </c>
      <c r="C8575" s="5">
        <f>IF($F$2=0," - ",Tabla1[[#This Row],[Base Precio de Lista neto]])</f>
        <v>2008.9289000000001</v>
      </c>
      <c r="D8575" s="5">
        <f>IF($F$2=0," - ",Tabla1[[#This Row],[Base Precio de Lista neto]]*(1-$F$2))</f>
        <v>1406.2502300000001</v>
      </c>
      <c r="E8575" s="5">
        <f>IF($F$2=0," - ",Tabla1[[#This Row],[Base para Mejor precio]]*(1-$F$2))</f>
        <v>1265.625207</v>
      </c>
      <c r="F8575" s="4" t="s">
        <v>5</v>
      </c>
      <c r="G8575" s="16" t="s">
        <v>6131</v>
      </c>
      <c r="H8575" s="5">
        <f>IFERROR(IF($F$3=0,"-",Tabla1[[#This Row],[Precio de Cliente neto]]*(1+$F$3)),"-")</f>
        <v>2109.3753450000004</v>
      </c>
      <c r="I8575" s="5">
        <v>2008.9289000000001</v>
      </c>
      <c r="J8575" s="5">
        <v>1808.03601</v>
      </c>
      <c r="K8575" s="26">
        <v>0.21</v>
      </c>
    </row>
    <row r="8576" spans="1:11">
      <c r="A8576" s="4">
        <v>99751</v>
      </c>
      <c r="B8576" t="s">
        <v>5947</v>
      </c>
      <c r="C8576" s="5">
        <f>IF($F$2=0," - ",Tabla1[[#This Row],[Base Precio de Lista neto]])</f>
        <v>2938.4324000000001</v>
      </c>
      <c r="D8576" s="5">
        <f>IF($F$2=0," - ",Tabla1[[#This Row],[Base Precio de Lista neto]]*(1-$F$2))</f>
        <v>2056.9026800000001</v>
      </c>
      <c r="E8576" s="5">
        <f>IF($F$2=0," - ",Tabla1[[#This Row],[Base para Mejor precio]]*(1-$F$2))</f>
        <v>1851.2124119999999</v>
      </c>
      <c r="F8576" s="4" t="s">
        <v>5</v>
      </c>
      <c r="G8576" s="16" t="s">
        <v>6131</v>
      </c>
      <c r="H8576" s="5">
        <f>IFERROR(IF($F$3=0,"-",Tabla1[[#This Row],[Precio de Cliente neto]]*(1+$F$3)),"-")</f>
        <v>3085.3540200000002</v>
      </c>
      <c r="I8576" s="5">
        <v>2938.4324000000001</v>
      </c>
      <c r="J8576" s="5">
        <v>2644.58916</v>
      </c>
      <c r="K8576" s="26">
        <v>0.21</v>
      </c>
    </row>
    <row r="8577" spans="1:11">
      <c r="A8577" s="4">
        <v>99752</v>
      </c>
      <c r="B8577" t="s">
        <v>5948</v>
      </c>
      <c r="C8577" s="5">
        <f>IF($F$2=0," - ",Tabla1[[#This Row],[Base Precio de Lista neto]])</f>
        <v>18955.888599999998</v>
      </c>
      <c r="D8577" s="5">
        <f>IF($F$2=0," - ",Tabla1[[#This Row],[Base Precio de Lista neto]]*(1-$F$2))</f>
        <v>13269.122019999999</v>
      </c>
      <c r="E8577" s="5">
        <f>IF($F$2=0," - ",Tabla1[[#This Row],[Base para Mejor precio]]*(1-$F$2))</f>
        <v>11942.209817999998</v>
      </c>
      <c r="F8577" s="4" t="s">
        <v>5</v>
      </c>
      <c r="G8577" s="16" t="s">
        <v>6131</v>
      </c>
      <c r="H8577" s="5">
        <f>IFERROR(IF($F$3=0,"-",Tabla1[[#This Row],[Precio de Cliente neto]]*(1+$F$3)),"-")</f>
        <v>19903.68303</v>
      </c>
      <c r="I8577" s="5">
        <v>18955.888599999998</v>
      </c>
      <c r="J8577" s="5">
        <v>17060.299739999999</v>
      </c>
      <c r="K8577" s="26">
        <v>0.21</v>
      </c>
    </row>
    <row r="8578" spans="1:11">
      <c r="A8578" s="4">
        <v>99753</v>
      </c>
      <c r="B8578" t="s">
        <v>5949</v>
      </c>
      <c r="C8578" s="5">
        <f>IF($F$2=0," - ",Tabla1[[#This Row],[Base Precio de Lista neto]])</f>
        <v>8917.2432000000008</v>
      </c>
      <c r="D8578" s="5">
        <f>IF($F$2=0," - ",Tabla1[[#This Row],[Base Precio de Lista neto]]*(1-$F$2))</f>
        <v>6242.07024</v>
      </c>
      <c r="E8578" s="5">
        <f>IF($F$2=0," - ",Tabla1[[#This Row],[Base para Mejor precio]]*(1-$F$2))</f>
        <v>5617.8632159999997</v>
      </c>
      <c r="F8578" s="4" t="s">
        <v>5</v>
      </c>
      <c r="G8578" s="16" t="s">
        <v>6131</v>
      </c>
      <c r="H8578" s="5">
        <f>IFERROR(IF($F$3=0,"-",Tabla1[[#This Row],[Precio de Cliente neto]]*(1+$F$3)),"-")</f>
        <v>9363.1053599999996</v>
      </c>
      <c r="I8578" s="5">
        <v>8917.2432000000008</v>
      </c>
      <c r="J8578" s="5">
        <v>8025.5188799999996</v>
      </c>
      <c r="K8578" s="26">
        <v>0.21</v>
      </c>
    </row>
    <row r="8579" spans="1:11">
      <c r="A8579" s="4">
        <v>99754</v>
      </c>
      <c r="B8579" t="s">
        <v>5950</v>
      </c>
      <c r="C8579" s="5">
        <f>IF($F$2=0," - ",Tabla1[[#This Row],[Base Precio de Lista neto]])</f>
        <v>5738.9391999999998</v>
      </c>
      <c r="D8579" s="5">
        <f>IF($F$2=0," - ",Tabla1[[#This Row],[Base Precio de Lista neto]]*(1-$F$2))</f>
        <v>4017.2574399999994</v>
      </c>
      <c r="E8579" s="5">
        <f>IF($F$2=0," - ",Tabla1[[#This Row],[Base para Mejor precio]]*(1-$F$2))</f>
        <v>3615.531696</v>
      </c>
      <c r="F8579" s="4" t="s">
        <v>5</v>
      </c>
      <c r="G8579" s="16" t="s">
        <v>6131</v>
      </c>
      <c r="H8579" s="5">
        <f>IFERROR(IF($F$3=0,"-",Tabla1[[#This Row],[Precio de Cliente neto]]*(1+$F$3)),"-")</f>
        <v>6025.8861599999991</v>
      </c>
      <c r="I8579" s="5">
        <v>5738.9391999999998</v>
      </c>
      <c r="J8579" s="5">
        <v>5165.0452800000003</v>
      </c>
      <c r="K8579" s="26">
        <v>0.21</v>
      </c>
    </row>
    <row r="8580" spans="1:11">
      <c r="A8580" s="4">
        <v>99755</v>
      </c>
      <c r="B8580" t="s">
        <v>5951</v>
      </c>
      <c r="C8580" s="5">
        <f>IF($F$2=0," - ",Tabla1[[#This Row],[Base Precio de Lista neto]])</f>
        <v>13738.671700000001</v>
      </c>
      <c r="D8580" s="5">
        <f>IF($F$2=0," - ",Tabla1[[#This Row],[Base Precio de Lista neto]]*(1-$F$2))</f>
        <v>9617.0701900000004</v>
      </c>
      <c r="E8580" s="5">
        <f>IF($F$2=0," - ",Tabla1[[#This Row],[Base para Mejor precio]]*(1-$F$2))</f>
        <v>8655.3631709999991</v>
      </c>
      <c r="F8580" s="4" t="s">
        <v>5</v>
      </c>
      <c r="G8580" s="16" t="s">
        <v>6131</v>
      </c>
      <c r="H8580" s="5">
        <f>IFERROR(IF($F$3=0,"-",Tabla1[[#This Row],[Precio de Cliente neto]]*(1+$F$3)),"-")</f>
        <v>14425.605285000001</v>
      </c>
      <c r="I8580" s="5">
        <v>13738.671700000001</v>
      </c>
      <c r="J8580" s="5">
        <v>12364.804529999999</v>
      </c>
      <c r="K8580" s="26">
        <v>0.21</v>
      </c>
    </row>
    <row r="8581" spans="1:11">
      <c r="A8581" s="4">
        <v>99759</v>
      </c>
      <c r="B8581" t="s">
        <v>7631</v>
      </c>
      <c r="C8581" s="5">
        <f>IF($F$2=0," - ",Tabla1[[#This Row],[Base Precio de Lista neto]])</f>
        <v>28460.915400000002</v>
      </c>
      <c r="D8581" s="5">
        <f>IF($F$2=0," - ",Tabla1[[#This Row],[Base Precio de Lista neto]]*(1-$F$2))</f>
        <v>19922.640780000002</v>
      </c>
      <c r="E8581" s="5">
        <f>IF($F$2=0," - ",Tabla1[[#This Row],[Base para Mejor precio]]*(1-$F$2))</f>
        <v>17930.376701999998</v>
      </c>
      <c r="F8581" s="4" t="s">
        <v>4</v>
      </c>
      <c r="G8581" s="16" t="s">
        <v>6131</v>
      </c>
      <c r="H8581" s="5">
        <f>IFERROR(IF($F$3=0,"-",Tabla1[[#This Row],[Precio de Cliente neto]]*(1+$F$3)),"-")</f>
        <v>29883.961170000002</v>
      </c>
      <c r="I8581" s="5">
        <v>28460.915400000002</v>
      </c>
      <c r="J8581" s="5">
        <v>25614.82386</v>
      </c>
      <c r="K8581" s="26">
        <v>0.105</v>
      </c>
    </row>
    <row r="8582" spans="1:11">
      <c r="A8582" s="4">
        <v>99762</v>
      </c>
      <c r="B8582" t="s">
        <v>5952</v>
      </c>
      <c r="C8582" s="5">
        <f>IF($F$2=0," - ",Tabla1[[#This Row],[Base Precio de Lista neto]])</f>
        <v>9006.1921999999995</v>
      </c>
      <c r="D8582" s="5">
        <f>IF($F$2=0," - ",Tabla1[[#This Row],[Base Precio de Lista neto]]*(1-$F$2))</f>
        <v>6304.3345399999989</v>
      </c>
      <c r="E8582" s="5">
        <f>IF($F$2=0," - ",Tabla1[[#This Row],[Base para Mejor precio]]*(1-$F$2))</f>
        <v>5673.9010859999999</v>
      </c>
      <c r="F8582" s="4" t="s">
        <v>5</v>
      </c>
      <c r="G8582" s="16" t="s">
        <v>6131</v>
      </c>
      <c r="H8582" s="5">
        <f>IFERROR(IF($F$3=0,"-",Tabla1[[#This Row],[Precio de Cliente neto]]*(1+$F$3)),"-")</f>
        <v>9456.5018099999979</v>
      </c>
      <c r="I8582" s="5">
        <v>9006.1921999999995</v>
      </c>
      <c r="J8582" s="5">
        <v>8105.5729799999999</v>
      </c>
      <c r="K8582" s="26">
        <v>0.21</v>
      </c>
    </row>
    <row r="8583" spans="1:11">
      <c r="A8583" s="4">
        <v>99763</v>
      </c>
      <c r="B8583" t="s">
        <v>6751</v>
      </c>
      <c r="C8583" s="5">
        <f>IF($F$2=0," - ",Tabla1[[#This Row],[Base Precio de Lista neto]])</f>
        <v>4346.8050999999996</v>
      </c>
      <c r="D8583" s="5">
        <f>IF($F$2=0," - ",Tabla1[[#This Row],[Base Precio de Lista neto]]*(1-$F$2))</f>
        <v>3042.7635699999996</v>
      </c>
      <c r="E8583" s="5">
        <f>IF($F$2=0," - ",Tabla1[[#This Row],[Base para Mejor precio]]*(1-$F$2))</f>
        <v>2738.4872129999999</v>
      </c>
      <c r="F8583" s="4" t="s">
        <v>5</v>
      </c>
      <c r="G8583" s="16" t="s">
        <v>6131</v>
      </c>
      <c r="H8583" s="5">
        <f>IFERROR(IF($F$3=0,"-",Tabla1[[#This Row],[Precio de Cliente neto]]*(1+$F$3)),"-")</f>
        <v>4564.1453549999997</v>
      </c>
      <c r="I8583" s="5">
        <v>4346.8050999999996</v>
      </c>
      <c r="J8583" s="5">
        <v>3912.1245899999999</v>
      </c>
      <c r="K8583" s="26">
        <v>0.21</v>
      </c>
    </row>
    <row r="8584" spans="1:11">
      <c r="A8584" s="4">
        <v>99764</v>
      </c>
      <c r="B8584" t="s">
        <v>6769</v>
      </c>
      <c r="C8584" s="5">
        <f>IF($F$2=0," - ",Tabla1[[#This Row],[Base Precio de Lista neto]])</f>
        <v>4346.8050999999996</v>
      </c>
      <c r="D8584" s="5">
        <f>IF($F$2=0," - ",Tabla1[[#This Row],[Base Precio de Lista neto]]*(1-$F$2))</f>
        <v>3042.7635699999996</v>
      </c>
      <c r="E8584" s="5">
        <f>IF($F$2=0," - ",Tabla1[[#This Row],[Base para Mejor precio]]*(1-$F$2))</f>
        <v>2738.4872129999999</v>
      </c>
      <c r="F8584" s="4" t="s">
        <v>5</v>
      </c>
      <c r="G8584" s="16" t="s">
        <v>6131</v>
      </c>
      <c r="H8584" s="5">
        <f>IFERROR(IF($F$3=0,"-",Tabla1[[#This Row],[Precio de Cliente neto]]*(1+$F$3)),"-")</f>
        <v>4564.1453549999997</v>
      </c>
      <c r="I8584" s="5">
        <v>4346.8050999999996</v>
      </c>
      <c r="J8584" s="5">
        <v>3912.1245899999999</v>
      </c>
      <c r="K8584" s="26">
        <v>0.21</v>
      </c>
    </row>
    <row r="8585" spans="1:11">
      <c r="A8585" s="4">
        <v>99765</v>
      </c>
      <c r="B8585" t="s">
        <v>6770</v>
      </c>
      <c r="C8585" s="5">
        <f>IF($F$2=0," - ",Tabla1[[#This Row],[Base Precio de Lista neto]])</f>
        <v>4346.8050999999996</v>
      </c>
      <c r="D8585" s="5">
        <f>IF($F$2=0," - ",Tabla1[[#This Row],[Base Precio de Lista neto]]*(1-$F$2))</f>
        <v>3042.7635699999996</v>
      </c>
      <c r="E8585" s="5">
        <f>IF($F$2=0," - ",Tabla1[[#This Row],[Base para Mejor precio]]*(1-$F$2))</f>
        <v>2738.4872129999999</v>
      </c>
      <c r="F8585" s="4" t="s">
        <v>5</v>
      </c>
      <c r="G8585" s="16" t="s">
        <v>6131</v>
      </c>
      <c r="H8585" s="5">
        <f>IFERROR(IF($F$3=0,"-",Tabla1[[#This Row],[Precio de Cliente neto]]*(1+$F$3)),"-")</f>
        <v>4564.1453549999997</v>
      </c>
      <c r="I8585" s="5">
        <v>4346.8050999999996</v>
      </c>
      <c r="J8585" s="5">
        <v>3912.1245899999999</v>
      </c>
      <c r="K8585" s="26">
        <v>0.21</v>
      </c>
    </row>
    <row r="8586" spans="1:11">
      <c r="A8586" s="4">
        <v>99766</v>
      </c>
      <c r="B8586" t="s">
        <v>8877</v>
      </c>
      <c r="C8586" s="5">
        <f>IF($F$2=0," - ",Tabla1[[#This Row],[Base Precio de Lista neto]])</f>
        <v>507.25700000000001</v>
      </c>
      <c r="D8586" s="5">
        <f>IF($F$2=0," - ",Tabla1[[#This Row],[Base Precio de Lista neto]]*(1-$F$2))</f>
        <v>355.07990000000001</v>
      </c>
      <c r="E8586" s="5">
        <f>IF($F$2=0," - ",Tabla1[[#This Row],[Base para Mejor precio]]*(1-$F$2))</f>
        <v>319.57190999999995</v>
      </c>
      <c r="F8586" s="4" t="s">
        <v>6</v>
      </c>
      <c r="G8586" s="16" t="s">
        <v>6131</v>
      </c>
      <c r="H8586" s="5">
        <f>IFERROR(IF($F$3=0,"-",Tabla1[[#This Row],[Precio de Cliente neto]]*(1+$F$3)),"-")</f>
        <v>532.61985000000004</v>
      </c>
      <c r="I8586" s="5">
        <v>507.25700000000001</v>
      </c>
      <c r="J8586" s="5">
        <v>456.53129999999999</v>
      </c>
      <c r="K8586" s="26">
        <v>0.21</v>
      </c>
    </row>
    <row r="8587" spans="1:11">
      <c r="A8587" s="4">
        <v>99768</v>
      </c>
      <c r="B8587" t="s">
        <v>6752</v>
      </c>
      <c r="C8587" s="5">
        <f>IF($F$2=0," - ",Tabla1[[#This Row],[Base Precio de Lista neto]])</f>
        <v>4346.8050999999996</v>
      </c>
      <c r="D8587" s="5">
        <f>IF($F$2=0," - ",Tabla1[[#This Row],[Base Precio de Lista neto]]*(1-$F$2))</f>
        <v>3042.7635699999996</v>
      </c>
      <c r="E8587" s="5">
        <f>IF($F$2=0," - ",Tabla1[[#This Row],[Base para Mejor precio]]*(1-$F$2))</f>
        <v>2738.4872129999999</v>
      </c>
      <c r="F8587" s="4" t="s">
        <v>5</v>
      </c>
      <c r="G8587" s="16" t="s">
        <v>6131</v>
      </c>
      <c r="H8587" s="5">
        <f>IFERROR(IF($F$3=0,"-",Tabla1[[#This Row],[Precio de Cliente neto]]*(1+$F$3)),"-")</f>
        <v>4564.1453549999997</v>
      </c>
      <c r="I8587" s="5">
        <v>4346.8050999999996</v>
      </c>
      <c r="J8587" s="5">
        <v>3912.1245899999999</v>
      </c>
      <c r="K8587" s="26">
        <v>0.21</v>
      </c>
    </row>
    <row r="8588" spans="1:11">
      <c r="A8588" s="4">
        <v>99769</v>
      </c>
      <c r="B8588" t="s">
        <v>6753</v>
      </c>
      <c r="C8588" s="5">
        <f>IF($F$2=0," - ",Tabla1[[#This Row],[Base Precio de Lista neto]])</f>
        <v>4346.8050999999996</v>
      </c>
      <c r="D8588" s="5">
        <f>IF($F$2=0," - ",Tabla1[[#This Row],[Base Precio de Lista neto]]*(1-$F$2))</f>
        <v>3042.7635699999996</v>
      </c>
      <c r="E8588" s="5">
        <f>IF($F$2=0," - ",Tabla1[[#This Row],[Base para Mejor precio]]*(1-$F$2))</f>
        <v>2738.4872129999999</v>
      </c>
      <c r="F8588" s="4" t="s">
        <v>5</v>
      </c>
      <c r="G8588" s="16" t="s">
        <v>6131</v>
      </c>
      <c r="H8588" s="5">
        <f>IFERROR(IF($F$3=0,"-",Tabla1[[#This Row],[Precio de Cliente neto]]*(1+$F$3)),"-")</f>
        <v>4564.1453549999997</v>
      </c>
      <c r="I8588" s="5">
        <v>4346.8050999999996</v>
      </c>
      <c r="J8588" s="5">
        <v>3912.1245899999999</v>
      </c>
      <c r="K8588" s="26">
        <v>0.21</v>
      </c>
    </row>
    <row r="8589" spans="1:11">
      <c r="A8589" s="4">
        <v>110018</v>
      </c>
      <c r="B8589" t="s">
        <v>9071</v>
      </c>
      <c r="C8589" s="5">
        <f>IF($F$2=0," - ",Tabla1[[#This Row],[Base Precio de Lista neto]])</f>
        <v>322484.1997</v>
      </c>
      <c r="D8589" s="5">
        <f>IF($F$2=0," - ",Tabla1[[#This Row],[Base Precio de Lista neto]]*(1-$F$2))</f>
        <v>225738.93978999997</v>
      </c>
      <c r="E8589" s="5">
        <f>IF($F$2=0," - ",Tabla1[[#This Row],[Base para Mejor precio]]*(1-$F$2))</f>
        <v>203165.04581099999</v>
      </c>
      <c r="F8589" s="4" t="s">
        <v>5</v>
      </c>
      <c r="G8589" s="16" t="s">
        <v>6131</v>
      </c>
      <c r="H8589" s="5">
        <f>IFERROR(IF($F$3=0,"-",Tabla1[[#This Row],[Precio de Cliente neto]]*(1+$F$3)),"-")</f>
        <v>338608.40968499996</v>
      </c>
      <c r="I8589" s="5">
        <v>322484.1997</v>
      </c>
      <c r="J8589" s="5">
        <v>290235.77973000001</v>
      </c>
      <c r="K8589" s="26">
        <v>0.21</v>
      </c>
    </row>
    <row r="8590" spans="1:11">
      <c r="A8590" s="4">
        <v>110019</v>
      </c>
      <c r="B8590" t="s">
        <v>9072</v>
      </c>
      <c r="C8590" s="5">
        <f>IF($F$2=0," - ",Tabla1[[#This Row],[Base Precio de Lista neto]])</f>
        <v>322484.1997</v>
      </c>
      <c r="D8590" s="5">
        <f>IF($F$2=0," - ",Tabla1[[#This Row],[Base Precio de Lista neto]]*(1-$F$2))</f>
        <v>225738.93978999997</v>
      </c>
      <c r="E8590" s="5">
        <f>IF($F$2=0," - ",Tabla1[[#This Row],[Base para Mejor precio]]*(1-$F$2))</f>
        <v>203165.04581099999</v>
      </c>
      <c r="F8590" s="4" t="s">
        <v>5</v>
      </c>
      <c r="G8590" s="16" t="s">
        <v>6131</v>
      </c>
      <c r="H8590" s="5">
        <f>IFERROR(IF($F$3=0,"-",Tabla1[[#This Row],[Precio de Cliente neto]]*(1+$F$3)),"-")</f>
        <v>338608.40968499996</v>
      </c>
      <c r="I8590" s="5">
        <v>322484.1997</v>
      </c>
      <c r="J8590" s="5">
        <v>290235.77973000001</v>
      </c>
      <c r="K8590" s="26">
        <v>0.21</v>
      </c>
    </row>
    <row r="8591" spans="1:11">
      <c r="A8591" s="4">
        <v>110020</v>
      </c>
      <c r="B8591" t="s">
        <v>7632</v>
      </c>
      <c r="C8591" s="5">
        <f>IF($F$2=0," - ",Tabla1[[#This Row],[Base Precio de Lista neto]])</f>
        <v>25798.735799999999</v>
      </c>
      <c r="D8591" s="5">
        <f>IF($F$2=0," - ",Tabla1[[#This Row],[Base Precio de Lista neto]]*(1-$F$2))</f>
        <v>18059.115059999996</v>
      </c>
      <c r="E8591" s="5">
        <f>IF($F$2=0," - ",Tabla1[[#This Row],[Base para Mejor precio]]*(1-$F$2))</f>
        <v>16253.203553999998</v>
      </c>
      <c r="F8591" s="4" t="s">
        <v>5</v>
      </c>
      <c r="G8591" s="16" t="s">
        <v>6131</v>
      </c>
      <c r="H8591" s="5">
        <f>IFERROR(IF($F$3=0,"-",Tabla1[[#This Row],[Precio de Cliente neto]]*(1+$F$3)),"-")</f>
        <v>27088.672589999995</v>
      </c>
      <c r="I8591" s="5">
        <v>25798.735799999999</v>
      </c>
      <c r="J8591" s="5">
        <v>23218.862219999999</v>
      </c>
      <c r="K8591" s="26">
        <v>0.21</v>
      </c>
    </row>
    <row r="8592" spans="1:11">
      <c r="A8592" s="4">
        <v>110021</v>
      </c>
      <c r="B8592" t="s">
        <v>7633</v>
      </c>
      <c r="C8592" s="5">
        <f>IF($F$2=0," - ",Tabla1[[#This Row],[Base Precio de Lista neto]])</f>
        <v>64496.839899999999</v>
      </c>
      <c r="D8592" s="5">
        <f>IF($F$2=0," - ",Tabla1[[#This Row],[Base Precio de Lista neto]]*(1-$F$2))</f>
        <v>45147.787929999999</v>
      </c>
      <c r="E8592" s="5">
        <f>IF($F$2=0," - ",Tabla1[[#This Row],[Base para Mejor precio]]*(1-$F$2))</f>
        <v>40633.009137000001</v>
      </c>
      <c r="F8592" s="4" t="s">
        <v>5</v>
      </c>
      <c r="G8592" s="16" t="s">
        <v>6131</v>
      </c>
      <c r="H8592" s="5">
        <f>IFERROR(IF($F$3=0,"-",Tabla1[[#This Row],[Precio de Cliente neto]]*(1+$F$3)),"-")</f>
        <v>67721.681895000002</v>
      </c>
      <c r="I8592" s="5">
        <v>64496.839899999999</v>
      </c>
      <c r="J8592" s="5">
        <v>58047.155910000001</v>
      </c>
      <c r="K8592" s="26">
        <v>0.21</v>
      </c>
    </row>
    <row r="8593" spans="1:11">
      <c r="A8593" s="4">
        <v>110026</v>
      </c>
      <c r="B8593" t="s">
        <v>6779</v>
      </c>
      <c r="C8593" s="5">
        <f>IF($F$2=0," - ",Tabla1[[#This Row],[Base Precio de Lista neto]])</f>
        <v>12540.7942</v>
      </c>
      <c r="D8593" s="5">
        <f>IF($F$2=0," - ",Tabla1[[#This Row],[Base Precio de Lista neto]]*(1-$F$2))</f>
        <v>8778.5559400000002</v>
      </c>
      <c r="E8593" s="5">
        <f>IF($F$2=0," - ",Tabla1[[#This Row],[Base para Mejor precio]]*(1-$F$2))</f>
        <v>7900.7003459999996</v>
      </c>
      <c r="F8593" s="4" t="s">
        <v>4</v>
      </c>
      <c r="G8593" s="16" t="s">
        <v>6131</v>
      </c>
      <c r="H8593" s="5">
        <f>IFERROR(IF($F$3=0,"-",Tabla1[[#This Row],[Precio de Cliente neto]]*(1+$F$3)),"-")</f>
        <v>13167.833910000001</v>
      </c>
      <c r="I8593" s="5">
        <v>12540.7942</v>
      </c>
      <c r="J8593" s="5">
        <v>11286.71478</v>
      </c>
      <c r="K8593" s="26">
        <v>0.21</v>
      </c>
    </row>
    <row r="8594" spans="1:11">
      <c r="A8594" s="4">
        <v>110027</v>
      </c>
      <c r="B8594" t="s">
        <v>6780</v>
      </c>
      <c r="C8594" s="5">
        <f>IF($F$2=0," - ",Tabla1[[#This Row],[Base Precio de Lista neto]])</f>
        <v>4256.2694000000001</v>
      </c>
      <c r="D8594" s="5">
        <f>IF($F$2=0," - ",Tabla1[[#This Row],[Base Precio de Lista neto]]*(1-$F$2))</f>
        <v>2979.3885799999998</v>
      </c>
      <c r="E8594" s="5">
        <f>IF($F$2=0," - ",Tabla1[[#This Row],[Base para Mejor precio]]*(1-$F$2))</f>
        <v>2681.4497219999998</v>
      </c>
      <c r="F8594" s="4" t="s">
        <v>4</v>
      </c>
      <c r="G8594" s="16" t="s">
        <v>6131</v>
      </c>
      <c r="H8594" s="5">
        <f>IFERROR(IF($F$3=0,"-",Tabla1[[#This Row],[Precio de Cliente neto]]*(1+$F$3)),"-")</f>
        <v>4469.0828700000002</v>
      </c>
      <c r="I8594" s="5">
        <v>4256.2694000000001</v>
      </c>
      <c r="J8594" s="5">
        <v>3830.64246</v>
      </c>
      <c r="K8594" s="26">
        <v>0.21</v>
      </c>
    </row>
    <row r="8595" spans="1:11">
      <c r="A8595" s="4">
        <v>110067</v>
      </c>
      <c r="B8595" t="s">
        <v>8210</v>
      </c>
      <c r="C8595" s="5">
        <f>IF($F$2=0," - ",Tabla1[[#This Row],[Base Precio de Lista neto]])</f>
        <v>35719.942999999999</v>
      </c>
      <c r="D8595" s="5">
        <f>IF($F$2=0," - ",Tabla1[[#This Row],[Base Precio de Lista neto]]*(1-$F$2))</f>
        <v>25003.960099999997</v>
      </c>
      <c r="E8595" s="5">
        <f>IF($F$2=0," - ",Tabla1[[#This Row],[Base para Mejor precio]]*(1-$F$2))</f>
        <v>22503.56409</v>
      </c>
      <c r="F8595" s="4" t="s">
        <v>4</v>
      </c>
      <c r="G8595" s="16" t="s">
        <v>6131</v>
      </c>
      <c r="H8595" s="5">
        <f>IFERROR(IF($F$3=0,"-",Tabla1[[#This Row],[Precio de Cliente neto]]*(1+$F$3)),"-")</f>
        <v>37505.940149999995</v>
      </c>
      <c r="I8595" s="5">
        <v>35719.942999999999</v>
      </c>
      <c r="J8595" s="5">
        <v>32147.948700000001</v>
      </c>
      <c r="K8595" s="26">
        <v>0.21</v>
      </c>
    </row>
    <row r="8596" spans="1:11">
      <c r="A8596" s="4">
        <v>110210</v>
      </c>
      <c r="B8596" t="s">
        <v>6781</v>
      </c>
      <c r="C8596" s="5">
        <f>IF($F$2=0," - ",Tabla1[[#This Row],[Base Precio de Lista neto]])</f>
        <v>2280.1444000000001</v>
      </c>
      <c r="D8596" s="5">
        <f>IF($F$2=0," - ",Tabla1[[#This Row],[Base Precio de Lista neto]]*(1-$F$2))</f>
        <v>1596.1010799999999</v>
      </c>
      <c r="E8596" s="5">
        <f>IF($F$2=0," - ",Tabla1[[#This Row],[Base para Mejor precio]]*(1-$F$2))</f>
        <v>1436.4909720000001</v>
      </c>
      <c r="F8596" s="4" t="s">
        <v>4</v>
      </c>
      <c r="G8596" s="16" t="s">
        <v>6131</v>
      </c>
      <c r="H8596" s="5">
        <f>IFERROR(IF($F$3=0,"-",Tabla1[[#This Row],[Precio de Cliente neto]]*(1+$F$3)),"-")</f>
        <v>2394.1516199999996</v>
      </c>
      <c r="I8596" s="5">
        <v>2280.1444000000001</v>
      </c>
      <c r="J8596" s="5">
        <v>2052.1299600000002</v>
      </c>
      <c r="K8596" s="26">
        <v>0.21</v>
      </c>
    </row>
    <row r="8597" spans="1:11">
      <c r="A8597" s="4">
        <v>110221</v>
      </c>
      <c r="B8597" t="s">
        <v>6782</v>
      </c>
      <c r="C8597" s="5">
        <f>IF($F$2=0," - ",Tabla1[[#This Row],[Base Precio de Lista neto]])</f>
        <v>7220.4570000000003</v>
      </c>
      <c r="D8597" s="5">
        <f>IF($F$2=0," - ",Tabla1[[#This Row],[Base Precio de Lista neto]]*(1-$F$2))</f>
        <v>5054.3198999999995</v>
      </c>
      <c r="E8597" s="5">
        <f>IF($F$2=0," - ",Tabla1[[#This Row],[Base para Mejor precio]]*(1-$F$2))</f>
        <v>4548.8879099999995</v>
      </c>
      <c r="F8597" s="4" t="s">
        <v>4</v>
      </c>
      <c r="G8597" s="16" t="s">
        <v>6131</v>
      </c>
      <c r="H8597" s="5">
        <f>IFERROR(IF($F$3=0,"-",Tabla1[[#This Row],[Precio de Cliente neto]]*(1+$F$3)),"-")</f>
        <v>7581.4798499999997</v>
      </c>
      <c r="I8597" s="5">
        <v>7220.4570000000003</v>
      </c>
      <c r="J8597" s="5">
        <v>6498.4112999999998</v>
      </c>
      <c r="K8597" s="26">
        <v>0.21</v>
      </c>
    </row>
    <row r="8598" spans="1:11">
      <c r="A8598" s="4">
        <v>110229</v>
      </c>
      <c r="B8598" t="s">
        <v>6783</v>
      </c>
      <c r="C8598" s="5">
        <f>IF($F$2=0," - ",Tabla1[[#This Row],[Base Precio de Lista neto]])</f>
        <v>3344.2114000000001</v>
      </c>
      <c r="D8598" s="5">
        <f>IF($F$2=0," - ",Tabla1[[#This Row],[Base Precio de Lista neto]]*(1-$F$2))</f>
        <v>2340.9479799999999</v>
      </c>
      <c r="E8598" s="5">
        <f>IF($F$2=0," - ",Tabla1[[#This Row],[Base para Mejor precio]]*(1-$F$2))</f>
        <v>2106.8531819999998</v>
      </c>
      <c r="F8598" s="4" t="s">
        <v>4</v>
      </c>
      <c r="G8598" s="16" t="s">
        <v>6131</v>
      </c>
      <c r="H8598" s="5">
        <f>IFERROR(IF($F$3=0,"-",Tabla1[[#This Row],[Precio de Cliente neto]]*(1+$F$3)),"-")</f>
        <v>3511.4219699999999</v>
      </c>
      <c r="I8598" s="5">
        <v>3344.2114000000001</v>
      </c>
      <c r="J8598" s="5">
        <v>3009.7902600000002</v>
      </c>
      <c r="K8598" s="26">
        <v>0.21</v>
      </c>
    </row>
    <row r="8599" spans="1:11">
      <c r="A8599" s="4">
        <v>110234</v>
      </c>
      <c r="B8599" t="s">
        <v>6784</v>
      </c>
      <c r="C8599" s="5">
        <f>IF($F$2=0," - ",Tabla1[[#This Row],[Base Precio de Lista neto]])</f>
        <v>7220.4570000000003</v>
      </c>
      <c r="D8599" s="5">
        <f>IF($F$2=0," - ",Tabla1[[#This Row],[Base Precio de Lista neto]]*(1-$F$2))</f>
        <v>5054.3198999999995</v>
      </c>
      <c r="E8599" s="5">
        <f>IF($F$2=0," - ",Tabla1[[#This Row],[Base para Mejor precio]]*(1-$F$2))</f>
        <v>4548.8879099999995</v>
      </c>
      <c r="F8599" s="4" t="s">
        <v>4</v>
      </c>
      <c r="G8599" s="16" t="s">
        <v>6131</v>
      </c>
      <c r="H8599" s="5">
        <f>IFERROR(IF($F$3=0,"-",Tabla1[[#This Row],[Precio de Cliente neto]]*(1+$F$3)),"-")</f>
        <v>7581.4798499999997</v>
      </c>
      <c r="I8599" s="5">
        <v>7220.4570000000003</v>
      </c>
      <c r="J8599" s="5">
        <v>6498.4112999999998</v>
      </c>
      <c r="K8599" s="26">
        <v>0.21</v>
      </c>
    </row>
    <row r="8600" spans="1:11">
      <c r="A8600" s="4">
        <v>110254</v>
      </c>
      <c r="B8600" t="s">
        <v>6785</v>
      </c>
      <c r="C8600" s="5">
        <f>IF($F$2=0," - ",Tabla1[[#This Row],[Base Precio de Lista neto]])</f>
        <v>7980.5051999999996</v>
      </c>
      <c r="D8600" s="5">
        <f>IF($F$2=0," - ",Tabla1[[#This Row],[Base Precio de Lista neto]]*(1-$F$2))</f>
        <v>5586.3536399999994</v>
      </c>
      <c r="E8600" s="5">
        <f>IF($F$2=0," - ",Tabla1[[#This Row],[Base para Mejor precio]]*(1-$F$2))</f>
        <v>5027.7182759999996</v>
      </c>
      <c r="F8600" s="4" t="s">
        <v>4</v>
      </c>
      <c r="G8600" s="16" t="s">
        <v>6131</v>
      </c>
      <c r="H8600" s="5">
        <f>IFERROR(IF($F$3=0,"-",Tabla1[[#This Row],[Precio de Cliente neto]]*(1+$F$3)),"-")</f>
        <v>8379.5304599999981</v>
      </c>
      <c r="I8600" s="5">
        <v>7980.5051999999996</v>
      </c>
      <c r="J8600" s="5">
        <v>7182.4546799999998</v>
      </c>
      <c r="K8600" s="26">
        <v>0.21</v>
      </c>
    </row>
    <row r="8601" spans="1:11">
      <c r="A8601" s="4">
        <v>110258</v>
      </c>
      <c r="B8601" t="s">
        <v>6786</v>
      </c>
      <c r="C8601" s="5">
        <f>IF($F$2=0," - ",Tabla1[[#This Row],[Base Precio de Lista neto]])</f>
        <v>9120.5777999999991</v>
      </c>
      <c r="D8601" s="5">
        <f>IF($F$2=0," - ",Tabla1[[#This Row],[Base Precio de Lista neto]]*(1-$F$2))</f>
        <v>6384.4044599999988</v>
      </c>
      <c r="E8601" s="5">
        <f>IF($F$2=0," - ",Tabla1[[#This Row],[Base para Mejor precio]]*(1-$F$2))</f>
        <v>5745.9640139999992</v>
      </c>
      <c r="F8601" s="4" t="s">
        <v>4</v>
      </c>
      <c r="G8601" s="16" t="s">
        <v>6131</v>
      </c>
      <c r="H8601" s="5">
        <f>IFERROR(IF($F$3=0,"-",Tabla1[[#This Row],[Precio de Cliente neto]]*(1+$F$3)),"-")</f>
        <v>9576.6066899999987</v>
      </c>
      <c r="I8601" s="5">
        <v>9120.5777999999991</v>
      </c>
      <c r="J8601" s="5">
        <v>8208.5200199999999</v>
      </c>
      <c r="K8601" s="26">
        <v>0.21</v>
      </c>
    </row>
    <row r="8602" spans="1:11">
      <c r="A8602" s="4">
        <v>110260</v>
      </c>
      <c r="B8602" t="s">
        <v>6787</v>
      </c>
      <c r="C8602" s="5">
        <f>IF($F$2=0," - ",Tabla1[[#This Row],[Base Precio de Lista neto]])</f>
        <v>10792.6834</v>
      </c>
      <c r="D8602" s="5">
        <f>IF($F$2=0," - ",Tabla1[[#This Row],[Base Precio de Lista neto]]*(1-$F$2))</f>
        <v>7554.8783799999992</v>
      </c>
      <c r="E8602" s="5">
        <f>IF($F$2=0," - ",Tabla1[[#This Row],[Base para Mejor precio]]*(1-$F$2))</f>
        <v>6799.3905419999992</v>
      </c>
      <c r="F8602" s="4" t="s">
        <v>4</v>
      </c>
      <c r="G8602" s="16" t="s">
        <v>6131</v>
      </c>
      <c r="H8602" s="5">
        <f>IFERROR(IF($F$3=0,"-",Tabla1[[#This Row],[Precio de Cliente neto]]*(1+$F$3)),"-")</f>
        <v>11332.317569999999</v>
      </c>
      <c r="I8602" s="5">
        <v>10792.6834</v>
      </c>
      <c r="J8602" s="5">
        <v>9713.4150599999994</v>
      </c>
      <c r="K8602" s="26">
        <v>0.21</v>
      </c>
    </row>
    <row r="8603" spans="1:11">
      <c r="A8603" s="4">
        <v>110266</v>
      </c>
      <c r="B8603" t="s">
        <v>6788</v>
      </c>
      <c r="C8603" s="5">
        <f>IF($F$2=0," - ",Tabla1[[#This Row],[Base Precio de Lista neto]])</f>
        <v>1216.0768</v>
      </c>
      <c r="D8603" s="5">
        <f>IF($F$2=0," - ",Tabla1[[#This Row],[Base Precio de Lista neto]]*(1-$F$2))</f>
        <v>851.25375999999994</v>
      </c>
      <c r="E8603" s="5">
        <f>IF($F$2=0," - ",Tabla1[[#This Row],[Base para Mejor precio]]*(1-$F$2))</f>
        <v>766.12838399999998</v>
      </c>
      <c r="F8603" s="4" t="s">
        <v>4</v>
      </c>
      <c r="G8603" s="16" t="s">
        <v>6131</v>
      </c>
      <c r="H8603" s="5">
        <f>IFERROR(IF($F$3=0,"-",Tabla1[[#This Row],[Precio de Cliente neto]]*(1+$F$3)),"-")</f>
        <v>1276.8806399999999</v>
      </c>
      <c r="I8603" s="5">
        <v>1216.0768</v>
      </c>
      <c r="J8603" s="5">
        <v>1094.46912</v>
      </c>
      <c r="K8603" s="26">
        <v>0.21</v>
      </c>
    </row>
    <row r="8604" spans="1:11">
      <c r="A8604" s="4">
        <v>110270</v>
      </c>
      <c r="B8604" t="s">
        <v>6789</v>
      </c>
      <c r="C8604" s="5">
        <f>IF($F$2=0," - ",Tabla1[[#This Row],[Base Precio de Lista neto]])</f>
        <v>1216.0768</v>
      </c>
      <c r="D8604" s="5">
        <f>IF($F$2=0," - ",Tabla1[[#This Row],[Base Precio de Lista neto]]*(1-$F$2))</f>
        <v>851.25375999999994</v>
      </c>
      <c r="E8604" s="5">
        <f>IF($F$2=0," - ",Tabla1[[#This Row],[Base para Mejor precio]]*(1-$F$2))</f>
        <v>766.12838399999998</v>
      </c>
      <c r="F8604" s="4" t="s">
        <v>4</v>
      </c>
      <c r="G8604" s="16" t="s">
        <v>6131</v>
      </c>
      <c r="H8604" s="5">
        <f>IFERROR(IF($F$3=0,"-",Tabla1[[#This Row],[Precio de Cliente neto]]*(1+$F$3)),"-")</f>
        <v>1276.8806399999999</v>
      </c>
      <c r="I8604" s="5">
        <v>1216.0768</v>
      </c>
      <c r="J8604" s="5">
        <v>1094.46912</v>
      </c>
      <c r="K8604" s="26">
        <v>0.21</v>
      </c>
    </row>
    <row r="8605" spans="1:11">
      <c r="A8605" s="4">
        <v>110271</v>
      </c>
      <c r="B8605" t="s">
        <v>6790</v>
      </c>
      <c r="C8605" s="5">
        <f>IF($F$2=0," - ",Tabla1[[#This Row],[Base Precio de Lista neto]])</f>
        <v>1520.0963999999999</v>
      </c>
      <c r="D8605" s="5">
        <f>IF($F$2=0," - ",Tabla1[[#This Row],[Base Precio de Lista neto]]*(1-$F$2))</f>
        <v>1064.0674799999999</v>
      </c>
      <c r="E8605" s="5">
        <f>IF($F$2=0," - ",Tabla1[[#This Row],[Base para Mejor precio]]*(1-$F$2))</f>
        <v>957.66073199999983</v>
      </c>
      <c r="F8605" s="4" t="s">
        <v>4</v>
      </c>
      <c r="G8605" s="16" t="s">
        <v>6131</v>
      </c>
      <c r="H8605" s="5">
        <f>IFERROR(IF($F$3=0,"-",Tabla1[[#This Row],[Precio de Cliente neto]]*(1+$F$3)),"-")</f>
        <v>1596.10122</v>
      </c>
      <c r="I8605" s="5">
        <v>1520.0963999999999</v>
      </c>
      <c r="J8605" s="5">
        <v>1368.0867599999999</v>
      </c>
      <c r="K8605" s="26">
        <v>0.21</v>
      </c>
    </row>
    <row r="8606" spans="1:11">
      <c r="A8606" s="4">
        <v>110303</v>
      </c>
      <c r="B8606" t="s">
        <v>6791</v>
      </c>
      <c r="C8606" s="5">
        <f>IF($F$2=0," - ",Tabla1[[#This Row],[Base Precio de Lista neto]])</f>
        <v>4940.3131999999996</v>
      </c>
      <c r="D8606" s="5">
        <f>IF($F$2=0," - ",Tabla1[[#This Row],[Base Precio de Lista neto]]*(1-$F$2))</f>
        <v>3458.2192399999994</v>
      </c>
      <c r="E8606" s="5">
        <f>IF($F$2=0," - ",Tabla1[[#This Row],[Base para Mejor precio]]*(1-$F$2))</f>
        <v>3112.3973159999996</v>
      </c>
      <c r="F8606" s="4" t="s">
        <v>4</v>
      </c>
      <c r="G8606" s="16" t="s">
        <v>6131</v>
      </c>
      <c r="H8606" s="5">
        <f>IFERROR(IF($F$3=0,"-",Tabla1[[#This Row],[Precio de Cliente neto]]*(1+$F$3)),"-")</f>
        <v>5187.3288599999996</v>
      </c>
      <c r="I8606" s="5">
        <v>4940.3131999999996</v>
      </c>
      <c r="J8606" s="5">
        <v>4446.2818799999995</v>
      </c>
      <c r="K8606" s="26">
        <v>0.21</v>
      </c>
    </row>
    <row r="8607" spans="1:11">
      <c r="A8607" s="4">
        <v>110314</v>
      </c>
      <c r="B8607" t="s">
        <v>8211</v>
      </c>
      <c r="C8607" s="5">
        <f>IF($F$2=0," - ",Tabla1[[#This Row],[Base Precio de Lista neto]])</f>
        <v>39522.502200000003</v>
      </c>
      <c r="D8607" s="5">
        <f>IF($F$2=0," - ",Tabla1[[#This Row],[Base Precio de Lista neto]]*(1-$F$2))</f>
        <v>27665.751540000001</v>
      </c>
      <c r="E8607" s="5">
        <f>IF($F$2=0," - ",Tabla1[[#This Row],[Base para Mejor precio]]*(1-$F$2))</f>
        <v>24899.176385999999</v>
      </c>
      <c r="F8607" s="4" t="s">
        <v>4</v>
      </c>
      <c r="G8607" s="16" t="s">
        <v>6131</v>
      </c>
      <c r="H8607" s="5">
        <f>IFERROR(IF($F$3=0,"-",Tabla1[[#This Row],[Precio de Cliente neto]]*(1+$F$3)),"-")</f>
        <v>41498.627310000003</v>
      </c>
      <c r="I8607" s="5">
        <v>39522.502200000003</v>
      </c>
      <c r="J8607" s="5">
        <v>35570.251980000001</v>
      </c>
      <c r="K8607" s="26">
        <v>0.21</v>
      </c>
    </row>
    <row r="8608" spans="1:11">
      <c r="A8608" s="4">
        <v>110380</v>
      </c>
      <c r="B8608" t="s">
        <v>8878</v>
      </c>
      <c r="C8608" s="5">
        <f>IF($F$2=0," - ",Tabla1[[#This Row],[Base Precio de Lista neto]])</f>
        <v>16569.049599999998</v>
      </c>
      <c r="D8608" s="5">
        <f>IF($F$2=0," - ",Tabla1[[#This Row],[Base Precio de Lista neto]]*(1-$F$2))</f>
        <v>11598.334719999999</v>
      </c>
      <c r="E8608" s="5">
        <f>IF($F$2=0," - ",Tabla1[[#This Row],[Base para Mejor precio]]*(1-$F$2))</f>
        <v>10438.501248</v>
      </c>
      <c r="F8608" s="4" t="s">
        <v>4</v>
      </c>
      <c r="G8608" s="16" t="s">
        <v>6131</v>
      </c>
      <c r="H8608" s="5">
        <f>IFERROR(IF($F$3=0,"-",Tabla1[[#This Row],[Precio de Cliente neto]]*(1+$F$3)),"-")</f>
        <v>17397.502079999998</v>
      </c>
      <c r="I8608" s="5">
        <v>16569.049599999998</v>
      </c>
      <c r="J8608" s="5">
        <v>14912.14464</v>
      </c>
      <c r="K8608" s="26">
        <v>0.21</v>
      </c>
    </row>
    <row r="8609" spans="1:11">
      <c r="A8609" s="4">
        <v>110400</v>
      </c>
      <c r="B8609" t="s">
        <v>6792</v>
      </c>
      <c r="C8609" s="5">
        <f>IF($F$2=0," - ",Tabla1[[#This Row],[Base Precio de Lista neto]])</f>
        <v>7219.9885999999997</v>
      </c>
      <c r="D8609" s="5">
        <f>IF($F$2=0," - ",Tabla1[[#This Row],[Base Precio de Lista neto]]*(1-$F$2))</f>
        <v>5053.9920199999997</v>
      </c>
      <c r="E8609" s="5">
        <f>IF($F$2=0," - ",Tabla1[[#This Row],[Base para Mejor precio]]*(1-$F$2))</f>
        <v>4548.5928180000001</v>
      </c>
      <c r="F8609" s="4" t="s">
        <v>4</v>
      </c>
      <c r="G8609" s="16" t="s">
        <v>6131</v>
      </c>
      <c r="H8609" s="5">
        <f>IFERROR(IF($F$3=0,"-",Tabla1[[#This Row],[Precio de Cliente neto]]*(1+$F$3)),"-")</f>
        <v>7580.9880299999995</v>
      </c>
      <c r="I8609" s="5">
        <v>7219.9885999999997</v>
      </c>
      <c r="J8609" s="5">
        <v>6497.98974</v>
      </c>
      <c r="K8609" s="26">
        <v>0.21</v>
      </c>
    </row>
    <row r="8610" spans="1:11">
      <c r="A8610" s="4">
        <v>110401</v>
      </c>
      <c r="B8610" t="s">
        <v>6793</v>
      </c>
      <c r="C8610" s="5">
        <f>IF($F$2=0," - ",Tabla1[[#This Row],[Base Precio de Lista neto]])</f>
        <v>10640.6736</v>
      </c>
      <c r="D8610" s="5">
        <f>IF($F$2=0," - ",Tabla1[[#This Row],[Base Precio de Lista neto]]*(1-$F$2))</f>
        <v>7448.4715199999991</v>
      </c>
      <c r="E8610" s="5">
        <f>IF($F$2=0," - ",Tabla1[[#This Row],[Base para Mejor precio]]*(1-$F$2))</f>
        <v>6703.6243679999989</v>
      </c>
      <c r="F8610" s="4" t="s">
        <v>4</v>
      </c>
      <c r="G8610" s="16" t="s">
        <v>6131</v>
      </c>
      <c r="H8610" s="5">
        <f>IFERROR(IF($F$3=0,"-",Tabla1[[#This Row],[Precio de Cliente neto]]*(1+$F$3)),"-")</f>
        <v>11172.707279999999</v>
      </c>
      <c r="I8610" s="5">
        <v>10640.6736</v>
      </c>
      <c r="J8610" s="5">
        <v>9576.6062399999992</v>
      </c>
      <c r="K8610" s="26">
        <v>0.21</v>
      </c>
    </row>
    <row r="8611" spans="1:11">
      <c r="A8611" s="4">
        <v>110402</v>
      </c>
      <c r="B8611" t="s">
        <v>6794</v>
      </c>
      <c r="C8611" s="5">
        <f>IF($F$2=0," - ",Tabla1[[#This Row],[Base Precio de Lista neto]])</f>
        <v>26067.958600000002</v>
      </c>
      <c r="D8611" s="5">
        <f>IF($F$2=0," - ",Tabla1[[#This Row],[Base Precio de Lista neto]]*(1-$F$2))</f>
        <v>18247.571019999999</v>
      </c>
      <c r="E8611" s="5">
        <f>IF($F$2=0," - ",Tabla1[[#This Row],[Base para Mejor precio]]*(1-$F$2))</f>
        <v>16422.813918</v>
      </c>
      <c r="F8611" s="4" t="s">
        <v>4</v>
      </c>
      <c r="G8611" s="16" t="s">
        <v>6131</v>
      </c>
      <c r="H8611" s="5">
        <f>IFERROR(IF($F$3=0,"-",Tabla1[[#This Row],[Precio de Cliente neto]]*(1+$F$3)),"-")</f>
        <v>27371.356529999997</v>
      </c>
      <c r="I8611" s="5">
        <v>26067.958600000002</v>
      </c>
      <c r="J8611" s="5">
        <v>23461.16274</v>
      </c>
      <c r="K8611" s="26">
        <v>0.21</v>
      </c>
    </row>
    <row r="8612" spans="1:11">
      <c r="A8612" s="4">
        <v>110403</v>
      </c>
      <c r="B8612" t="s">
        <v>6795</v>
      </c>
      <c r="C8612" s="5">
        <f>IF($F$2=0," - ",Tabla1[[#This Row],[Base Precio de Lista neto]])</f>
        <v>19913.260600000001</v>
      </c>
      <c r="D8612" s="5">
        <f>IF($F$2=0," - ",Tabla1[[#This Row],[Base Precio de Lista neto]]*(1-$F$2))</f>
        <v>13939.28242</v>
      </c>
      <c r="E8612" s="5">
        <f>IF($F$2=0," - ",Tabla1[[#This Row],[Base para Mejor precio]]*(1-$F$2))</f>
        <v>12545.354177999998</v>
      </c>
      <c r="F8612" s="4" t="s">
        <v>4</v>
      </c>
      <c r="G8612" s="16" t="s">
        <v>6131</v>
      </c>
      <c r="H8612" s="5">
        <f>IFERROR(IF($F$3=0,"-",Tabla1[[#This Row],[Precio de Cliente neto]]*(1+$F$3)),"-")</f>
        <v>20908.923629999998</v>
      </c>
      <c r="I8612" s="5">
        <v>19913.260600000001</v>
      </c>
      <c r="J8612" s="5">
        <v>17921.934539999998</v>
      </c>
      <c r="K8612" s="26">
        <v>0.21</v>
      </c>
    </row>
    <row r="8613" spans="1:11">
      <c r="A8613" s="4">
        <v>110404</v>
      </c>
      <c r="B8613" t="s">
        <v>6796</v>
      </c>
      <c r="C8613" s="5">
        <f>IF($F$2=0," - ",Tabla1[[#This Row],[Base Precio de Lista neto]])</f>
        <v>30171.952000000001</v>
      </c>
      <c r="D8613" s="5">
        <f>IF($F$2=0," - ",Tabla1[[#This Row],[Base Precio de Lista neto]]*(1-$F$2))</f>
        <v>21120.366399999999</v>
      </c>
      <c r="E8613" s="5">
        <f>IF($F$2=0," - ",Tabla1[[#This Row],[Base para Mejor precio]]*(1-$F$2))</f>
        <v>19008.329759999997</v>
      </c>
      <c r="F8613" s="4" t="s">
        <v>4</v>
      </c>
      <c r="G8613" s="16" t="s">
        <v>6131</v>
      </c>
      <c r="H8613" s="5">
        <f>IFERROR(IF($F$3=0,"-",Tabla1[[#This Row],[Precio de Cliente neto]]*(1+$F$3)),"-")</f>
        <v>31680.549599999998</v>
      </c>
      <c r="I8613" s="5">
        <v>30171.952000000001</v>
      </c>
      <c r="J8613" s="5">
        <v>27154.756799999999</v>
      </c>
      <c r="K8613" s="26">
        <v>0.21</v>
      </c>
    </row>
    <row r="8614" spans="1:11">
      <c r="A8614" s="4">
        <v>110463</v>
      </c>
      <c r="B8614" t="s">
        <v>6797</v>
      </c>
      <c r="C8614" s="5">
        <f>IF($F$2=0," - ",Tabla1[[#This Row],[Base Precio de Lista neto]])</f>
        <v>3670.8717999999999</v>
      </c>
      <c r="D8614" s="5">
        <f>IF($F$2=0," - ",Tabla1[[#This Row],[Base Precio de Lista neto]]*(1-$F$2))</f>
        <v>2569.6102599999999</v>
      </c>
      <c r="E8614" s="5">
        <f>IF($F$2=0," - ",Tabla1[[#This Row],[Base para Mejor precio]]*(1-$F$2))</f>
        <v>2312.649234</v>
      </c>
      <c r="F8614" s="4" t="s">
        <v>4</v>
      </c>
      <c r="G8614" s="16" t="s">
        <v>6131</v>
      </c>
      <c r="H8614" s="5">
        <f>IFERROR(IF($F$3=0,"-",Tabla1[[#This Row],[Precio de Cliente neto]]*(1+$F$3)),"-")</f>
        <v>3854.4153900000001</v>
      </c>
      <c r="I8614" s="5">
        <v>3670.8717999999999</v>
      </c>
      <c r="J8614" s="5">
        <v>3303.7846199999999</v>
      </c>
      <c r="K8614" s="26">
        <v>0.21</v>
      </c>
    </row>
    <row r="8615" spans="1:11">
      <c r="A8615" s="4">
        <v>110464</v>
      </c>
      <c r="B8615" t="s">
        <v>6798</v>
      </c>
      <c r="C8615" s="5">
        <f>IF($F$2=0," - ",Tabla1[[#This Row],[Base Precio de Lista neto]])</f>
        <v>7980.5051999999996</v>
      </c>
      <c r="D8615" s="5">
        <f>IF($F$2=0," - ",Tabla1[[#This Row],[Base Precio de Lista neto]]*(1-$F$2))</f>
        <v>5586.3536399999994</v>
      </c>
      <c r="E8615" s="5">
        <f>IF($F$2=0," - ",Tabla1[[#This Row],[Base para Mejor precio]]*(1-$F$2))</f>
        <v>5027.7182759999996</v>
      </c>
      <c r="F8615" s="4" t="s">
        <v>4</v>
      </c>
      <c r="G8615" s="16" t="s">
        <v>6131</v>
      </c>
      <c r="H8615" s="5">
        <f>IFERROR(IF($F$3=0,"-",Tabla1[[#This Row],[Precio de Cliente neto]]*(1+$F$3)),"-")</f>
        <v>8379.5304599999981</v>
      </c>
      <c r="I8615" s="5">
        <v>7980.5051999999996</v>
      </c>
      <c r="J8615" s="5">
        <v>7182.4546799999998</v>
      </c>
      <c r="K8615" s="26">
        <v>0.21</v>
      </c>
    </row>
    <row r="8616" spans="1:11">
      <c r="A8616" s="4">
        <v>110539</v>
      </c>
      <c r="B8616" t="s">
        <v>6799</v>
      </c>
      <c r="C8616" s="5">
        <f>IF($F$2=0," - ",Tabla1[[#This Row],[Base Precio de Lista neto]])</f>
        <v>12616.7988</v>
      </c>
      <c r="D8616" s="5">
        <f>IF($F$2=0," - ",Tabla1[[#This Row],[Base Precio de Lista neto]]*(1-$F$2))</f>
        <v>8831.7591599999996</v>
      </c>
      <c r="E8616" s="5">
        <f>IF($F$2=0," - ",Tabla1[[#This Row],[Base para Mejor precio]]*(1-$F$2))</f>
        <v>7948.5832440000004</v>
      </c>
      <c r="F8616" s="4" t="s">
        <v>4</v>
      </c>
      <c r="G8616" s="16" t="s">
        <v>6131</v>
      </c>
      <c r="H8616" s="5">
        <f>IFERROR(IF($F$3=0,"-",Tabla1[[#This Row],[Precio de Cliente neto]]*(1+$F$3)),"-")</f>
        <v>13247.638739999999</v>
      </c>
      <c r="I8616" s="5">
        <v>12616.7988</v>
      </c>
      <c r="J8616" s="5">
        <v>11355.118920000001</v>
      </c>
      <c r="K8616" s="26">
        <v>0.21</v>
      </c>
    </row>
    <row r="8617" spans="1:11">
      <c r="A8617" s="4">
        <v>110611</v>
      </c>
      <c r="B8617" t="s">
        <v>6800</v>
      </c>
      <c r="C8617" s="5">
        <f>IF($F$2=0," - ",Tabla1[[#This Row],[Base Precio de Lista neto]])</f>
        <v>3716.7593999999999</v>
      </c>
      <c r="D8617" s="5">
        <f>IF($F$2=0," - ",Tabla1[[#This Row],[Base Precio de Lista neto]]*(1-$F$2))</f>
        <v>2601.7315799999997</v>
      </c>
      <c r="E8617" s="5">
        <f>IF($F$2=0," - ",Tabla1[[#This Row],[Base para Mejor precio]]*(1-$F$2))</f>
        <v>2341.5584219999996</v>
      </c>
      <c r="F8617" s="4" t="s">
        <v>4</v>
      </c>
      <c r="G8617" s="16" t="s">
        <v>6131</v>
      </c>
      <c r="H8617" s="5">
        <f>IFERROR(IF($F$3=0,"-",Tabla1[[#This Row],[Precio de Cliente neto]]*(1+$F$3)),"-")</f>
        <v>3902.5973699999995</v>
      </c>
      <c r="I8617" s="5">
        <v>3716.7593999999999</v>
      </c>
      <c r="J8617" s="5">
        <v>3345.0834599999998</v>
      </c>
      <c r="K8617" s="26">
        <v>0.21</v>
      </c>
    </row>
    <row r="8618" spans="1:11">
      <c r="A8618" s="4">
        <v>110647</v>
      </c>
      <c r="B8618" t="s">
        <v>9073</v>
      </c>
      <c r="C8618" s="5">
        <f>IF($F$2=0," - ",Tabla1[[#This Row],[Base Precio de Lista neto]])</f>
        <v>6764.4283999999998</v>
      </c>
      <c r="D8618" s="5">
        <f>IF($F$2=0," - ",Tabla1[[#This Row],[Base Precio de Lista neto]]*(1-$F$2))</f>
        <v>4735.0998799999998</v>
      </c>
      <c r="E8618" s="5">
        <f>IF($F$2=0," - ",Tabla1[[#This Row],[Base para Mejor precio]]*(1-$F$2))</f>
        <v>4261.589892</v>
      </c>
      <c r="F8618" s="4" t="s">
        <v>4</v>
      </c>
      <c r="G8618" s="16" t="s">
        <v>6131</v>
      </c>
      <c r="H8618" s="5">
        <f>IFERROR(IF($F$3=0,"-",Tabla1[[#This Row],[Precio de Cliente neto]]*(1+$F$3)),"-")</f>
        <v>7102.6498199999996</v>
      </c>
      <c r="I8618" s="5">
        <v>6764.4283999999998</v>
      </c>
      <c r="J8618" s="5">
        <v>6087.9855600000001</v>
      </c>
      <c r="K8618" s="26">
        <v>0.21</v>
      </c>
    </row>
    <row r="8619" spans="1:11">
      <c r="A8619" s="4">
        <v>110652</v>
      </c>
      <c r="B8619" t="s">
        <v>6801</v>
      </c>
      <c r="C8619" s="5">
        <f>IF($F$2=0," - ",Tabla1[[#This Row],[Base Precio de Lista neto]])</f>
        <v>2234.5416</v>
      </c>
      <c r="D8619" s="5">
        <f>IF($F$2=0," - ",Tabla1[[#This Row],[Base Precio de Lista neto]]*(1-$F$2))</f>
        <v>1564.17912</v>
      </c>
      <c r="E8619" s="5">
        <f>IF($F$2=0," - ",Tabla1[[#This Row],[Base para Mejor precio]]*(1-$F$2))</f>
        <v>1407.7612079999999</v>
      </c>
      <c r="F8619" s="4" t="s">
        <v>4</v>
      </c>
      <c r="G8619" s="16" t="s">
        <v>6131</v>
      </c>
      <c r="H8619" s="5">
        <f>IFERROR(IF($F$3=0,"-",Tabla1[[#This Row],[Precio de Cliente neto]]*(1+$F$3)),"-")</f>
        <v>2346.2686800000001</v>
      </c>
      <c r="I8619" s="5">
        <v>2234.5416</v>
      </c>
      <c r="J8619" s="5">
        <v>2011.08744</v>
      </c>
      <c r="K8619" s="26">
        <v>0.21</v>
      </c>
    </row>
    <row r="8620" spans="1:11">
      <c r="A8620" s="4">
        <v>110656</v>
      </c>
      <c r="B8620" t="s">
        <v>6802</v>
      </c>
      <c r="C8620" s="5">
        <f>IF($F$2=0," - ",Tabla1[[#This Row],[Base Precio de Lista neto]])</f>
        <v>2553.7613999999999</v>
      </c>
      <c r="D8620" s="5">
        <f>IF($F$2=0," - ",Tabla1[[#This Row],[Base Precio de Lista neto]]*(1-$F$2))</f>
        <v>1787.6329799999999</v>
      </c>
      <c r="E8620" s="5">
        <f>IF($F$2=0," - ",Tabla1[[#This Row],[Base para Mejor precio]]*(1-$F$2))</f>
        <v>1608.869682</v>
      </c>
      <c r="F8620" s="4" t="s">
        <v>4</v>
      </c>
      <c r="G8620" s="16" t="s">
        <v>6131</v>
      </c>
      <c r="H8620" s="5">
        <f>IFERROR(IF($F$3=0,"-",Tabla1[[#This Row],[Precio de Cliente neto]]*(1+$F$3)),"-")</f>
        <v>2681.4494699999996</v>
      </c>
      <c r="I8620" s="5">
        <v>2553.7613999999999</v>
      </c>
      <c r="J8620" s="5">
        <v>2298.38526</v>
      </c>
      <c r="K8620" s="26">
        <v>0.21</v>
      </c>
    </row>
    <row r="8621" spans="1:11">
      <c r="A8621" s="4">
        <v>110747</v>
      </c>
      <c r="B8621" t="s">
        <v>6803</v>
      </c>
      <c r="C8621" s="5">
        <f>IF($F$2=0," - ",Tabla1[[#This Row],[Base Precio de Lista neto]])</f>
        <v>4104.2597999999998</v>
      </c>
      <c r="D8621" s="5">
        <f>IF($F$2=0," - ",Tabla1[[#This Row],[Base Precio de Lista neto]]*(1-$F$2))</f>
        <v>2872.9818599999999</v>
      </c>
      <c r="E8621" s="5">
        <f>IF($F$2=0," - ",Tabla1[[#This Row],[Base para Mejor precio]]*(1-$F$2))</f>
        <v>2585.6836739999999</v>
      </c>
      <c r="F8621" s="4" t="s">
        <v>4</v>
      </c>
      <c r="G8621" s="16" t="s">
        <v>6131</v>
      </c>
      <c r="H8621" s="5">
        <f>IFERROR(IF($F$3=0,"-",Tabla1[[#This Row],[Precio de Cliente neto]]*(1+$F$3)),"-")</f>
        <v>4309.4727899999998</v>
      </c>
      <c r="I8621" s="5">
        <v>4104.2597999999998</v>
      </c>
      <c r="J8621" s="5">
        <v>3693.8338199999998</v>
      </c>
      <c r="K8621" s="26">
        <v>0.21</v>
      </c>
    </row>
    <row r="8622" spans="1:11">
      <c r="A8622" s="4">
        <v>110751</v>
      </c>
      <c r="B8622" t="s">
        <v>6804</v>
      </c>
      <c r="C8622" s="5">
        <f>IF($F$2=0," - ",Tabla1[[#This Row],[Base Precio de Lista neto]])</f>
        <v>3040.1923999999999</v>
      </c>
      <c r="D8622" s="5">
        <f>IF($F$2=0," - ",Tabla1[[#This Row],[Base Precio de Lista neto]]*(1-$F$2))</f>
        <v>2128.1346799999997</v>
      </c>
      <c r="E8622" s="5">
        <f>IF($F$2=0," - ",Tabla1[[#This Row],[Base para Mejor precio]]*(1-$F$2))</f>
        <v>1915.3212119999998</v>
      </c>
      <c r="F8622" s="4" t="s">
        <v>4</v>
      </c>
      <c r="G8622" s="16" t="s">
        <v>6131</v>
      </c>
      <c r="H8622" s="5">
        <f>IFERROR(IF($F$3=0,"-",Tabla1[[#This Row],[Precio de Cliente neto]]*(1+$F$3)),"-")</f>
        <v>3192.2020199999997</v>
      </c>
      <c r="I8622" s="5">
        <v>3040.1923999999999</v>
      </c>
      <c r="J8622" s="5">
        <v>2736.1731599999998</v>
      </c>
      <c r="K8622" s="26">
        <v>0.21</v>
      </c>
    </row>
    <row r="8623" spans="1:11">
      <c r="A8623" s="4">
        <v>110752</v>
      </c>
      <c r="B8623" t="s">
        <v>6805</v>
      </c>
      <c r="C8623" s="5">
        <f>IF($F$2=0," - ",Tabla1[[#This Row],[Base Precio de Lista neto]])</f>
        <v>2553.7613999999999</v>
      </c>
      <c r="D8623" s="5">
        <f>IF($F$2=0," - ",Tabla1[[#This Row],[Base Precio de Lista neto]]*(1-$F$2))</f>
        <v>1787.6329799999999</v>
      </c>
      <c r="E8623" s="5">
        <f>IF($F$2=0," - ",Tabla1[[#This Row],[Base para Mejor precio]]*(1-$F$2))</f>
        <v>1608.869682</v>
      </c>
      <c r="F8623" s="4" t="s">
        <v>4</v>
      </c>
      <c r="G8623" s="16" t="s">
        <v>6131</v>
      </c>
      <c r="H8623" s="5">
        <f>IFERROR(IF($F$3=0,"-",Tabla1[[#This Row],[Precio de Cliente neto]]*(1+$F$3)),"-")</f>
        <v>2681.4494699999996</v>
      </c>
      <c r="I8623" s="5">
        <v>2553.7613999999999</v>
      </c>
      <c r="J8623" s="5">
        <v>2298.38526</v>
      </c>
      <c r="K8623" s="26">
        <v>0.21</v>
      </c>
    </row>
    <row r="8624" spans="1:11">
      <c r="A8624" s="4">
        <v>110754</v>
      </c>
      <c r="B8624" t="s">
        <v>6806</v>
      </c>
      <c r="C8624" s="5">
        <f>IF($F$2=0," - ",Tabla1[[#This Row],[Base Precio de Lista neto]])</f>
        <v>12616.7988</v>
      </c>
      <c r="D8624" s="5">
        <f>IF($F$2=0," - ",Tabla1[[#This Row],[Base Precio de Lista neto]]*(1-$F$2))</f>
        <v>8831.7591599999996</v>
      </c>
      <c r="E8624" s="5">
        <f>IF($F$2=0," - ",Tabla1[[#This Row],[Base para Mejor precio]]*(1-$F$2))</f>
        <v>7948.5832440000004</v>
      </c>
      <c r="F8624" s="4" t="s">
        <v>4</v>
      </c>
      <c r="G8624" s="16" t="s">
        <v>6131</v>
      </c>
      <c r="H8624" s="5">
        <f>IFERROR(IF($F$3=0,"-",Tabla1[[#This Row],[Precio de Cliente neto]]*(1+$F$3)),"-")</f>
        <v>13247.638739999999</v>
      </c>
      <c r="I8624" s="5">
        <v>12616.7988</v>
      </c>
      <c r="J8624" s="5">
        <v>11355.118920000001</v>
      </c>
      <c r="K8624" s="26">
        <v>0.21</v>
      </c>
    </row>
    <row r="8625" spans="1:11">
      <c r="A8625" s="4">
        <v>110757</v>
      </c>
      <c r="B8625" t="s">
        <v>6807</v>
      </c>
      <c r="C8625" s="5">
        <f>IF($F$2=0," - ",Tabla1[[#This Row],[Base Precio de Lista neto]])</f>
        <v>3610.2284</v>
      </c>
      <c r="D8625" s="5">
        <f>IF($F$2=0," - ",Tabla1[[#This Row],[Base Precio de Lista neto]]*(1-$F$2))</f>
        <v>2527.1598799999997</v>
      </c>
      <c r="E8625" s="5">
        <f>IF($F$2=0," - ",Tabla1[[#This Row],[Base para Mejor precio]]*(1-$F$2))</f>
        <v>2274.4438919999998</v>
      </c>
      <c r="F8625" s="4" t="s">
        <v>4</v>
      </c>
      <c r="G8625" s="16" t="s">
        <v>6131</v>
      </c>
      <c r="H8625" s="5">
        <f>IFERROR(IF($F$3=0,"-",Tabla1[[#This Row],[Precio de Cliente neto]]*(1+$F$3)),"-")</f>
        <v>3790.7398199999998</v>
      </c>
      <c r="I8625" s="5">
        <v>3610.2284</v>
      </c>
      <c r="J8625" s="5">
        <v>3249.2055599999999</v>
      </c>
      <c r="K8625" s="26">
        <v>0.21</v>
      </c>
    </row>
    <row r="8626" spans="1:11">
      <c r="A8626" s="4">
        <v>110811</v>
      </c>
      <c r="B8626" t="s">
        <v>6808</v>
      </c>
      <c r="C8626" s="5">
        <f>IF($F$2=0," - ",Tabla1[[#This Row],[Base Precio de Lista neto]])</f>
        <v>912.05780000000004</v>
      </c>
      <c r="D8626" s="5">
        <f>IF($F$2=0," - ",Tabla1[[#This Row],[Base Precio de Lista neto]]*(1-$F$2))</f>
        <v>638.44046000000003</v>
      </c>
      <c r="E8626" s="5">
        <f>IF($F$2=0," - ",Tabla1[[#This Row],[Base para Mejor precio]]*(1-$F$2))</f>
        <v>574.59641399999998</v>
      </c>
      <c r="F8626" s="4" t="s">
        <v>4</v>
      </c>
      <c r="G8626" s="16" t="s">
        <v>6131</v>
      </c>
      <c r="H8626" s="5">
        <f>IFERROR(IF($F$3=0,"-",Tabla1[[#This Row],[Precio de Cliente neto]]*(1+$F$3)),"-")</f>
        <v>957.66069000000005</v>
      </c>
      <c r="I8626" s="5">
        <v>912.05780000000004</v>
      </c>
      <c r="J8626" s="5">
        <v>820.85202000000004</v>
      </c>
      <c r="K8626" s="26">
        <v>0.21</v>
      </c>
    </row>
    <row r="8627" spans="1:11">
      <c r="A8627" s="4">
        <v>110853</v>
      </c>
      <c r="B8627" t="s">
        <v>6809</v>
      </c>
      <c r="C8627" s="5">
        <f>IF($F$2=0," - ",Tabla1[[#This Row],[Base Precio de Lista neto]])</f>
        <v>6611.9895999999999</v>
      </c>
      <c r="D8627" s="5">
        <f>IF($F$2=0," - ",Tabla1[[#This Row],[Base Precio de Lista neto]]*(1-$F$2))</f>
        <v>4628.3927199999998</v>
      </c>
      <c r="E8627" s="5">
        <f>IF($F$2=0," - ",Tabla1[[#This Row],[Base para Mejor precio]]*(1-$F$2))</f>
        <v>4165.5534479999997</v>
      </c>
      <c r="F8627" s="4" t="s">
        <v>4</v>
      </c>
      <c r="G8627" s="16" t="s">
        <v>6131</v>
      </c>
      <c r="H8627" s="5">
        <f>IFERROR(IF($F$3=0,"-",Tabla1[[#This Row],[Precio de Cliente neto]]*(1+$F$3)),"-")</f>
        <v>6942.5890799999997</v>
      </c>
      <c r="I8627" s="5">
        <v>6611.9895999999999</v>
      </c>
      <c r="J8627" s="5">
        <v>5950.7906400000002</v>
      </c>
      <c r="K8627" s="26">
        <v>0.21</v>
      </c>
    </row>
    <row r="8628" spans="1:11">
      <c r="A8628" s="4">
        <v>110856</v>
      </c>
      <c r="B8628" t="s">
        <v>6810</v>
      </c>
      <c r="C8628" s="5">
        <f>IF($F$2=0," - ",Tabla1[[#This Row],[Base Precio de Lista neto]])</f>
        <v>8207.9869999999992</v>
      </c>
      <c r="D8628" s="5">
        <f>IF($F$2=0," - ",Tabla1[[#This Row],[Base Precio de Lista neto]]*(1-$F$2))</f>
        <v>5745.5908999999992</v>
      </c>
      <c r="E8628" s="5">
        <f>IF($F$2=0," - ",Tabla1[[#This Row],[Base para Mejor precio]]*(1-$F$2))</f>
        <v>5171.0318099999995</v>
      </c>
      <c r="F8628" s="4" t="s">
        <v>4</v>
      </c>
      <c r="G8628" s="16" t="s">
        <v>6131</v>
      </c>
      <c r="H8628" s="5">
        <f>IFERROR(IF($F$3=0,"-",Tabla1[[#This Row],[Precio de Cliente neto]]*(1+$F$3)),"-")</f>
        <v>8618.3863499999989</v>
      </c>
      <c r="I8628" s="5">
        <v>8207.9869999999992</v>
      </c>
      <c r="J8628" s="5">
        <v>7387.1882999999998</v>
      </c>
      <c r="K8628" s="26">
        <v>0.21</v>
      </c>
    </row>
    <row r="8629" spans="1:11">
      <c r="A8629" s="4">
        <v>110865</v>
      </c>
      <c r="B8629" t="s">
        <v>8879</v>
      </c>
      <c r="C8629" s="5">
        <f>IF($F$2=0," - ",Tabla1[[#This Row],[Base Precio de Lista neto]])</f>
        <v>6080.3850000000002</v>
      </c>
      <c r="D8629" s="5">
        <f>IF($F$2=0," - ",Tabla1[[#This Row],[Base Precio de Lista neto]]*(1-$F$2))</f>
        <v>4256.2695000000003</v>
      </c>
      <c r="E8629" s="5">
        <f>IF($F$2=0," - ",Tabla1[[#This Row],[Base para Mejor precio]]*(1-$F$2))</f>
        <v>3830.6425499999996</v>
      </c>
      <c r="F8629" s="4" t="s">
        <v>4</v>
      </c>
      <c r="G8629" s="16" t="s">
        <v>6131</v>
      </c>
      <c r="H8629" s="5">
        <f>IFERROR(IF($F$3=0,"-",Tabla1[[#This Row],[Precio de Cliente neto]]*(1+$F$3)),"-")</f>
        <v>6384.4042500000005</v>
      </c>
      <c r="I8629" s="5">
        <v>6080.3850000000002</v>
      </c>
      <c r="J8629" s="5">
        <v>5472.3464999999997</v>
      </c>
      <c r="K8629" s="26">
        <v>0.21</v>
      </c>
    </row>
    <row r="8630" spans="1:11">
      <c r="A8630" s="4">
        <v>110902</v>
      </c>
      <c r="B8630" t="s">
        <v>6811</v>
      </c>
      <c r="C8630" s="5">
        <f>IF($F$2=0," - ",Tabla1[[#This Row],[Base Precio de Lista neto]])</f>
        <v>47122.9836</v>
      </c>
      <c r="D8630" s="5">
        <f>IF($F$2=0," - ",Tabla1[[#This Row],[Base Precio de Lista neto]]*(1-$F$2))</f>
        <v>32986.088519999998</v>
      </c>
      <c r="E8630" s="5">
        <f>IF($F$2=0," - ",Tabla1[[#This Row],[Base para Mejor precio]]*(1-$F$2))</f>
        <v>29687.479667999996</v>
      </c>
      <c r="F8630" s="4" t="s">
        <v>4</v>
      </c>
      <c r="G8630" s="16" t="s">
        <v>6131</v>
      </c>
      <c r="H8630" s="5">
        <f>IFERROR(IF($F$3=0,"-",Tabla1[[#This Row],[Precio de Cliente neto]]*(1+$F$3)),"-")</f>
        <v>49479.13278</v>
      </c>
      <c r="I8630" s="5">
        <v>47122.9836</v>
      </c>
      <c r="J8630" s="5">
        <v>42410.685239999999</v>
      </c>
      <c r="K8630" s="26">
        <v>0.21</v>
      </c>
    </row>
    <row r="8631" spans="1:11">
      <c r="A8631" s="4">
        <v>110914</v>
      </c>
      <c r="B8631" t="s">
        <v>6812</v>
      </c>
      <c r="C8631" s="5">
        <f>IF($F$2=0," - ",Tabla1[[#This Row],[Base Precio de Lista neto]])</f>
        <v>6688.4232000000002</v>
      </c>
      <c r="D8631" s="5">
        <f>IF($F$2=0," - ",Tabla1[[#This Row],[Base Precio de Lista neto]]*(1-$F$2))</f>
        <v>4681.89624</v>
      </c>
      <c r="E8631" s="5">
        <f>IF($F$2=0," - ",Tabla1[[#This Row],[Base para Mejor precio]]*(1-$F$2))</f>
        <v>4213.7066160000004</v>
      </c>
      <c r="F8631" s="4" t="s">
        <v>4</v>
      </c>
      <c r="G8631" s="16" t="s">
        <v>6131</v>
      </c>
      <c r="H8631" s="5">
        <f>IFERROR(IF($F$3=0,"-",Tabla1[[#This Row],[Precio de Cliente neto]]*(1+$F$3)),"-")</f>
        <v>7022.8443600000001</v>
      </c>
      <c r="I8631" s="5">
        <v>6688.4232000000002</v>
      </c>
      <c r="J8631" s="5">
        <v>6019.5808800000004</v>
      </c>
      <c r="K8631" s="26">
        <v>0.21</v>
      </c>
    </row>
    <row r="8632" spans="1:11">
      <c r="A8632" s="4">
        <v>110927</v>
      </c>
      <c r="B8632" t="s">
        <v>6813</v>
      </c>
      <c r="C8632" s="5">
        <f>IF($F$2=0," - ",Tabla1[[#This Row],[Base Precio de Lista neto]])</f>
        <v>9955.9842000000008</v>
      </c>
      <c r="D8632" s="5">
        <f>IF($F$2=0," - ",Tabla1[[#This Row],[Base Precio de Lista neto]]*(1-$F$2))</f>
        <v>6969.18894</v>
      </c>
      <c r="E8632" s="5">
        <f>IF($F$2=0," - ",Tabla1[[#This Row],[Base para Mejor precio]]*(1-$F$2))</f>
        <v>6272.2700459999996</v>
      </c>
      <c r="F8632" s="4" t="s">
        <v>4</v>
      </c>
      <c r="G8632" s="16" t="s">
        <v>6131</v>
      </c>
      <c r="H8632" s="5">
        <f>IFERROR(IF($F$3=0,"-",Tabla1[[#This Row],[Precio de Cliente neto]]*(1+$F$3)),"-")</f>
        <v>10453.78341</v>
      </c>
      <c r="I8632" s="5">
        <v>9955.9842000000008</v>
      </c>
      <c r="J8632" s="5">
        <v>8960.3857800000005</v>
      </c>
      <c r="K8632" s="26">
        <v>0.21</v>
      </c>
    </row>
    <row r="8633" spans="1:11">
      <c r="A8633" s="4">
        <v>110970</v>
      </c>
      <c r="B8633" t="s">
        <v>6814</v>
      </c>
      <c r="C8633" s="5">
        <f>IF($F$2=0," - ",Tabla1[[#This Row],[Base Precio de Lista neto]])</f>
        <v>29639.952799999999</v>
      </c>
      <c r="D8633" s="5">
        <f>IF($F$2=0," - ",Tabla1[[#This Row],[Base Precio de Lista neto]]*(1-$F$2))</f>
        <v>20747.966959999998</v>
      </c>
      <c r="E8633" s="5">
        <f>IF($F$2=0," - ",Tabla1[[#This Row],[Base para Mejor precio]]*(1-$F$2))</f>
        <v>18673.170264</v>
      </c>
      <c r="F8633" s="4" t="s">
        <v>4</v>
      </c>
      <c r="G8633" s="16" t="s">
        <v>6131</v>
      </c>
      <c r="H8633" s="5">
        <f>IFERROR(IF($F$3=0,"-",Tabla1[[#This Row],[Precio de Cliente neto]]*(1+$F$3)),"-")</f>
        <v>31121.950439999997</v>
      </c>
      <c r="I8633" s="5">
        <v>29639.952799999999</v>
      </c>
      <c r="J8633" s="5">
        <v>26675.95752</v>
      </c>
      <c r="K8633" s="26">
        <v>0.21</v>
      </c>
    </row>
    <row r="8634" spans="1:11">
      <c r="A8634" s="4">
        <v>110976</v>
      </c>
      <c r="B8634" t="s">
        <v>6815</v>
      </c>
      <c r="C8634" s="5">
        <f>IF($F$2=0," - ",Tabla1[[#This Row],[Base Precio de Lista neto]])</f>
        <v>2394.1518000000001</v>
      </c>
      <c r="D8634" s="5">
        <f>IF($F$2=0," - ",Tabla1[[#This Row],[Base Precio de Lista neto]]*(1-$F$2))</f>
        <v>1675.90626</v>
      </c>
      <c r="E8634" s="5">
        <f>IF($F$2=0," - ",Tabla1[[#This Row],[Base para Mejor precio]]*(1-$F$2))</f>
        <v>1508.315634</v>
      </c>
      <c r="F8634" s="4" t="s">
        <v>4</v>
      </c>
      <c r="G8634" s="16" t="s">
        <v>6131</v>
      </c>
      <c r="H8634" s="5">
        <f>IFERROR(IF($F$3=0,"-",Tabla1[[#This Row],[Precio de Cliente neto]]*(1+$F$3)),"-")</f>
        <v>2513.8593900000001</v>
      </c>
      <c r="I8634" s="5">
        <v>2394.1518000000001</v>
      </c>
      <c r="J8634" s="5">
        <v>2154.7366200000001</v>
      </c>
      <c r="K8634" s="26">
        <v>0.21</v>
      </c>
    </row>
    <row r="8635" spans="1:11">
      <c r="A8635" s="4">
        <v>111000</v>
      </c>
      <c r="B8635" t="s">
        <v>6816</v>
      </c>
      <c r="C8635" s="5">
        <f>IF($F$2=0," - ",Tabla1[[#This Row],[Base Precio de Lista neto]])</f>
        <v>15199.734</v>
      </c>
      <c r="D8635" s="5">
        <f>IF($F$2=0," - ",Tabla1[[#This Row],[Base Precio de Lista neto]]*(1-$F$2))</f>
        <v>10639.8138</v>
      </c>
      <c r="E8635" s="5">
        <f>IF($F$2=0," - ",Tabla1[[#This Row],[Base para Mejor precio]]*(1-$F$2))</f>
        <v>9575.8324199999988</v>
      </c>
      <c r="F8635" s="4" t="s">
        <v>4</v>
      </c>
      <c r="G8635" s="16" t="s">
        <v>6131</v>
      </c>
      <c r="H8635" s="5">
        <f>IFERROR(IF($F$3=0,"-",Tabla1[[#This Row],[Precio de Cliente neto]]*(1+$F$3)),"-")</f>
        <v>15959.7207</v>
      </c>
      <c r="I8635" s="5">
        <v>15199.734</v>
      </c>
      <c r="J8635" s="5">
        <v>13679.7606</v>
      </c>
      <c r="K8635" s="26">
        <v>0.21</v>
      </c>
    </row>
    <row r="8636" spans="1:11">
      <c r="A8636" s="4">
        <v>111003</v>
      </c>
      <c r="B8636" t="s">
        <v>6817</v>
      </c>
      <c r="C8636" s="5">
        <f>IF($F$2=0," - ",Tabla1[[#This Row],[Base Precio de Lista neto]])</f>
        <v>19759.9686</v>
      </c>
      <c r="D8636" s="5">
        <f>IF($F$2=0," - ",Tabla1[[#This Row],[Base Precio de Lista neto]]*(1-$F$2))</f>
        <v>13831.978019999999</v>
      </c>
      <c r="E8636" s="5">
        <f>IF($F$2=0," - ",Tabla1[[#This Row],[Base para Mejor precio]]*(1-$F$2))</f>
        <v>12448.780218</v>
      </c>
      <c r="F8636" s="4" t="s">
        <v>4</v>
      </c>
      <c r="G8636" s="16" t="s">
        <v>6131</v>
      </c>
      <c r="H8636" s="5">
        <f>IFERROR(IF($F$3=0,"-",Tabla1[[#This Row],[Precio de Cliente neto]]*(1+$F$3)),"-")</f>
        <v>20747.96703</v>
      </c>
      <c r="I8636" s="5">
        <v>19759.9686</v>
      </c>
      <c r="J8636" s="5">
        <v>17783.971740000001</v>
      </c>
      <c r="K8636" s="26">
        <v>0.21</v>
      </c>
    </row>
    <row r="8637" spans="1:11">
      <c r="A8637" s="4">
        <v>111006</v>
      </c>
      <c r="B8637" t="s">
        <v>6818</v>
      </c>
      <c r="C8637" s="5">
        <f>IF($F$2=0," - ",Tabla1[[#This Row],[Base Precio de Lista neto]])</f>
        <v>16721.058400000002</v>
      </c>
      <c r="D8637" s="5">
        <f>IF($F$2=0," - ",Tabla1[[#This Row],[Base Precio de Lista neto]]*(1-$F$2))</f>
        <v>11704.740880000001</v>
      </c>
      <c r="E8637" s="5">
        <f>IF($F$2=0," - ",Tabla1[[#This Row],[Base para Mejor precio]]*(1-$F$2))</f>
        <v>10534.266791999999</v>
      </c>
      <c r="F8637" s="4" t="s">
        <v>4</v>
      </c>
      <c r="G8637" s="16" t="s">
        <v>6131</v>
      </c>
      <c r="H8637" s="5">
        <f>IFERROR(IF($F$3=0,"-",Tabla1[[#This Row],[Precio de Cliente neto]]*(1+$F$3)),"-")</f>
        <v>17557.111320000004</v>
      </c>
      <c r="I8637" s="5">
        <v>16721.058400000002</v>
      </c>
      <c r="J8637" s="5">
        <v>15048.95256</v>
      </c>
      <c r="K8637" s="26">
        <v>0.21</v>
      </c>
    </row>
    <row r="8638" spans="1:11">
      <c r="A8638" s="4">
        <v>111133</v>
      </c>
      <c r="B8638" t="s">
        <v>6819</v>
      </c>
      <c r="C8638" s="5">
        <f>IF($F$2=0," - ",Tabla1[[#This Row],[Base Precio de Lista neto]])</f>
        <v>25081.587800000001</v>
      </c>
      <c r="D8638" s="5">
        <f>IF($F$2=0," - ",Tabla1[[#This Row],[Base Precio de Lista neto]]*(1-$F$2))</f>
        <v>17557.11146</v>
      </c>
      <c r="E8638" s="5">
        <f>IF($F$2=0," - ",Tabla1[[#This Row],[Base para Mejor precio]]*(1-$F$2))</f>
        <v>15801.400313999999</v>
      </c>
      <c r="F8638" s="4" t="s">
        <v>4</v>
      </c>
      <c r="G8638" s="16" t="s">
        <v>6131</v>
      </c>
      <c r="H8638" s="5">
        <f>IFERROR(IF($F$3=0,"-",Tabla1[[#This Row],[Precio de Cliente neto]]*(1+$F$3)),"-")</f>
        <v>26335.66719</v>
      </c>
      <c r="I8638" s="5">
        <v>25081.587800000001</v>
      </c>
      <c r="J8638" s="5">
        <v>22573.42902</v>
      </c>
      <c r="K8638" s="26">
        <v>0.21</v>
      </c>
    </row>
    <row r="8639" spans="1:11">
      <c r="A8639" s="4">
        <v>111139</v>
      </c>
      <c r="B8639" t="s">
        <v>6820</v>
      </c>
      <c r="C8639" s="5">
        <f>IF($F$2=0," - ",Tabla1[[#This Row],[Base Precio de Lista neto]])</f>
        <v>5700.3613999999998</v>
      </c>
      <c r="D8639" s="5">
        <f>IF($F$2=0," - ",Tabla1[[#This Row],[Base Precio de Lista neto]]*(1-$F$2))</f>
        <v>3990.2529799999998</v>
      </c>
      <c r="E8639" s="5">
        <f>IF($F$2=0," - ",Tabla1[[#This Row],[Base para Mejor precio]]*(1-$F$2))</f>
        <v>3591.2276819999993</v>
      </c>
      <c r="F8639" s="4" t="s">
        <v>4</v>
      </c>
      <c r="G8639" s="16" t="s">
        <v>6131</v>
      </c>
      <c r="H8639" s="5">
        <f>IFERROR(IF($F$3=0,"-",Tabla1[[#This Row],[Precio de Cliente neto]]*(1+$F$3)),"-")</f>
        <v>5985.3794699999999</v>
      </c>
      <c r="I8639" s="5">
        <v>5700.3613999999998</v>
      </c>
      <c r="J8639" s="5">
        <v>5130.3252599999996</v>
      </c>
      <c r="K8639" s="26">
        <v>0.21</v>
      </c>
    </row>
    <row r="8640" spans="1:11">
      <c r="A8640" s="4">
        <v>111141</v>
      </c>
      <c r="B8640" t="s">
        <v>6821</v>
      </c>
      <c r="C8640" s="5">
        <f>IF($F$2=0," - ",Tabla1[[#This Row],[Base Precio de Lista neto]])</f>
        <v>8284.5246000000006</v>
      </c>
      <c r="D8640" s="5">
        <f>IF($F$2=0," - ",Tabla1[[#This Row],[Base Precio de Lista neto]]*(1-$F$2))</f>
        <v>5799.1672200000003</v>
      </c>
      <c r="E8640" s="5">
        <f>IF($F$2=0," - ",Tabla1[[#This Row],[Base para Mejor precio]]*(1-$F$2))</f>
        <v>5219.2504979999994</v>
      </c>
      <c r="F8640" s="4" t="s">
        <v>4</v>
      </c>
      <c r="G8640" s="16" t="s">
        <v>6131</v>
      </c>
      <c r="H8640" s="5">
        <f>IFERROR(IF($F$3=0,"-",Tabla1[[#This Row],[Precio de Cliente neto]]*(1+$F$3)),"-")</f>
        <v>8698.7508300000009</v>
      </c>
      <c r="I8640" s="5">
        <v>8284.5246000000006</v>
      </c>
      <c r="J8640" s="5">
        <v>7456.0721400000002</v>
      </c>
      <c r="K8640" s="26">
        <v>0.21</v>
      </c>
    </row>
    <row r="8641" spans="1:11">
      <c r="A8641" s="4">
        <v>111143</v>
      </c>
      <c r="B8641" t="s">
        <v>6822</v>
      </c>
      <c r="C8641" s="5">
        <f>IF($F$2=0," - ",Tabla1[[#This Row],[Base Precio de Lista neto]])</f>
        <v>11248.7122</v>
      </c>
      <c r="D8641" s="5">
        <f>IF($F$2=0," - ",Tabla1[[#This Row],[Base Precio de Lista neto]]*(1-$F$2))</f>
        <v>7874.098539999999</v>
      </c>
      <c r="E8641" s="5">
        <f>IF($F$2=0," - ",Tabla1[[#This Row],[Base para Mejor precio]]*(1-$F$2))</f>
        <v>7086.6886860000004</v>
      </c>
      <c r="F8641" s="4" t="s">
        <v>4</v>
      </c>
      <c r="G8641" s="16" t="s">
        <v>6131</v>
      </c>
      <c r="H8641" s="5">
        <f>IFERROR(IF($F$3=0,"-",Tabla1[[#This Row],[Precio de Cliente neto]]*(1+$F$3)),"-")</f>
        <v>11811.147809999999</v>
      </c>
      <c r="I8641" s="5">
        <v>11248.7122</v>
      </c>
      <c r="J8641" s="5">
        <v>10123.840980000001</v>
      </c>
      <c r="K8641" s="26">
        <v>0.21</v>
      </c>
    </row>
    <row r="8642" spans="1:11">
      <c r="A8642" s="4">
        <v>111145</v>
      </c>
      <c r="B8642" t="s">
        <v>6823</v>
      </c>
      <c r="C8642" s="5">
        <f>IF($F$2=0," - ",Tabla1[[#This Row],[Base Precio de Lista neto]])</f>
        <v>15504.9818</v>
      </c>
      <c r="D8642" s="5">
        <f>IF($F$2=0," - ",Tabla1[[#This Row],[Base Precio de Lista neto]]*(1-$F$2))</f>
        <v>10853.48726</v>
      </c>
      <c r="E8642" s="5">
        <f>IF($F$2=0," - ",Tabla1[[#This Row],[Base para Mejor precio]]*(1-$F$2))</f>
        <v>9768.1385339999997</v>
      </c>
      <c r="F8642" s="4" t="s">
        <v>4</v>
      </c>
      <c r="G8642" s="16" t="s">
        <v>6131</v>
      </c>
      <c r="H8642" s="5">
        <f>IFERROR(IF($F$3=0,"-",Tabla1[[#This Row],[Precio de Cliente neto]]*(1+$F$3)),"-")</f>
        <v>16280.230889999999</v>
      </c>
      <c r="I8642" s="5">
        <v>15504.9818</v>
      </c>
      <c r="J8642" s="5">
        <v>13954.483620000001</v>
      </c>
      <c r="K8642" s="26">
        <v>0.21</v>
      </c>
    </row>
    <row r="8643" spans="1:11">
      <c r="A8643" s="4">
        <v>111186</v>
      </c>
      <c r="B8643" t="s">
        <v>8212</v>
      </c>
      <c r="C8643" s="5">
        <f>IF($F$2=0," - ",Tabla1[[#This Row],[Base Precio de Lista neto]])</f>
        <v>364823.0968</v>
      </c>
      <c r="D8643" s="5">
        <f>IF($F$2=0," - ",Tabla1[[#This Row],[Base Precio de Lista neto]]*(1-$F$2))</f>
        <v>255376.16775999998</v>
      </c>
      <c r="E8643" s="5">
        <f>IF($F$2=0," - ",Tabla1[[#This Row],[Base para Mejor precio]]*(1-$F$2))</f>
        <v>229838.55098399997</v>
      </c>
      <c r="F8643" s="4" t="s">
        <v>4</v>
      </c>
      <c r="G8643" s="16" t="s">
        <v>6131</v>
      </c>
      <c r="H8643" s="5">
        <f>IFERROR(IF($F$3=0,"-",Tabla1[[#This Row],[Precio de Cliente neto]]*(1+$F$3)),"-")</f>
        <v>383064.25163999997</v>
      </c>
      <c r="I8643" s="5">
        <v>364823.0968</v>
      </c>
      <c r="J8643" s="5">
        <v>328340.78711999999</v>
      </c>
      <c r="K8643" s="26">
        <v>0.105</v>
      </c>
    </row>
    <row r="8644" spans="1:11">
      <c r="A8644" s="4">
        <v>111187</v>
      </c>
      <c r="B8644" t="s">
        <v>8213</v>
      </c>
      <c r="C8644" s="5">
        <f>IF($F$2=0," - ",Tabla1[[#This Row],[Base Precio de Lista neto]])</f>
        <v>70684.474799999996</v>
      </c>
      <c r="D8644" s="5">
        <f>IF($F$2=0," - ",Tabla1[[#This Row],[Base Precio de Lista neto]]*(1-$F$2))</f>
        <v>49479.132359999996</v>
      </c>
      <c r="E8644" s="5">
        <f>IF($F$2=0," - ",Tabla1[[#This Row],[Base para Mejor precio]]*(1-$F$2))</f>
        <v>44531.219123999996</v>
      </c>
      <c r="F8644" s="4" t="s">
        <v>4</v>
      </c>
      <c r="G8644" s="16" t="s">
        <v>6131</v>
      </c>
      <c r="H8644" s="5">
        <f>IFERROR(IF($F$3=0,"-",Tabla1[[#This Row],[Precio de Cliente neto]]*(1+$F$3)),"-")</f>
        <v>74218.698539999998</v>
      </c>
      <c r="I8644" s="5">
        <v>70684.474799999996</v>
      </c>
      <c r="J8644" s="5">
        <v>63616.027320000001</v>
      </c>
      <c r="K8644" s="26">
        <v>0.105</v>
      </c>
    </row>
    <row r="8645" spans="1:11">
      <c r="A8645" s="4">
        <v>111188</v>
      </c>
      <c r="B8645" t="s">
        <v>7634</v>
      </c>
      <c r="C8645" s="5">
        <f>IF($F$2=0," - ",Tabla1[[#This Row],[Base Precio de Lista neto]])</f>
        <v>16721.058400000002</v>
      </c>
      <c r="D8645" s="5">
        <f>IF($F$2=0," - ",Tabla1[[#This Row],[Base Precio de Lista neto]]*(1-$F$2))</f>
        <v>11704.740880000001</v>
      </c>
      <c r="E8645" s="5">
        <f>IF($F$2=0," - ",Tabla1[[#This Row],[Base para Mejor precio]]*(1-$F$2))</f>
        <v>10534.266791999999</v>
      </c>
      <c r="F8645" s="4" t="s">
        <v>4</v>
      </c>
      <c r="G8645" s="16" t="s">
        <v>6131</v>
      </c>
      <c r="H8645" s="5">
        <f>IFERROR(IF($F$3=0,"-",Tabla1[[#This Row],[Precio de Cliente neto]]*(1+$F$3)),"-")</f>
        <v>17557.111320000004</v>
      </c>
      <c r="I8645" s="5">
        <v>16721.058400000002</v>
      </c>
      <c r="J8645" s="5">
        <v>15048.95256</v>
      </c>
      <c r="K8645" s="26">
        <v>0.105</v>
      </c>
    </row>
    <row r="8646" spans="1:11">
      <c r="A8646" s="4">
        <v>111189</v>
      </c>
      <c r="B8646" t="s">
        <v>7635</v>
      </c>
      <c r="C8646" s="5">
        <f>IF($F$2=0," - ",Tabla1[[#This Row],[Base Precio de Lista neto]])</f>
        <v>28121.780200000001</v>
      </c>
      <c r="D8646" s="5">
        <f>IF($F$2=0," - ",Tabla1[[#This Row],[Base Precio de Lista neto]]*(1-$F$2))</f>
        <v>19685.246139999999</v>
      </c>
      <c r="E8646" s="5">
        <f>IF($F$2=0," - ",Tabla1[[#This Row],[Base para Mejor precio]]*(1-$F$2))</f>
        <v>17716.721526000001</v>
      </c>
      <c r="F8646" s="4" t="s">
        <v>4</v>
      </c>
      <c r="G8646" s="16" t="s">
        <v>6131</v>
      </c>
      <c r="H8646" s="5">
        <f>IFERROR(IF($F$3=0,"-",Tabla1[[#This Row],[Precio de Cliente neto]]*(1+$F$3)),"-")</f>
        <v>29527.869209999997</v>
      </c>
      <c r="I8646" s="5">
        <v>28121.780200000001</v>
      </c>
      <c r="J8646" s="5">
        <v>25309.602180000002</v>
      </c>
      <c r="K8646" s="26">
        <v>0.105</v>
      </c>
    </row>
    <row r="8647" spans="1:11">
      <c r="A8647" s="4">
        <v>111223</v>
      </c>
      <c r="B8647" t="s">
        <v>6824</v>
      </c>
      <c r="C8647" s="5">
        <f>IF($F$2=0," - ",Tabla1[[#This Row],[Base Precio de Lista neto]])</f>
        <v>2964.1878000000002</v>
      </c>
      <c r="D8647" s="5">
        <f>IF($F$2=0," - ",Tabla1[[#This Row],[Base Precio de Lista neto]]*(1-$F$2))</f>
        <v>2074.9314599999998</v>
      </c>
      <c r="E8647" s="5">
        <f>IF($F$2=0," - ",Tabla1[[#This Row],[Base para Mejor precio]]*(1-$F$2))</f>
        <v>1867.438314</v>
      </c>
      <c r="F8647" s="4" t="s">
        <v>4</v>
      </c>
      <c r="G8647" s="16" t="s">
        <v>6131</v>
      </c>
      <c r="H8647" s="5">
        <f>IFERROR(IF($F$3=0,"-",Tabla1[[#This Row],[Precio de Cliente neto]]*(1+$F$3)),"-")</f>
        <v>3112.3971899999997</v>
      </c>
      <c r="I8647" s="5">
        <v>2964.1878000000002</v>
      </c>
      <c r="J8647" s="5">
        <v>2667.7690200000002</v>
      </c>
      <c r="K8647" s="26">
        <v>0.21</v>
      </c>
    </row>
    <row r="8648" spans="1:11">
      <c r="A8648" s="4">
        <v>111231</v>
      </c>
      <c r="B8648" t="s">
        <v>6825</v>
      </c>
      <c r="C8648" s="5">
        <f>IF($F$2=0," - ",Tabla1[[#This Row],[Base Precio de Lista neto]])</f>
        <v>6536.4139999999998</v>
      </c>
      <c r="D8648" s="5">
        <f>IF($F$2=0," - ",Tabla1[[#This Row],[Base Precio de Lista neto]]*(1-$F$2))</f>
        <v>4575.4897999999994</v>
      </c>
      <c r="E8648" s="5">
        <f>IF($F$2=0," - ",Tabla1[[#This Row],[Base para Mejor precio]]*(1-$F$2))</f>
        <v>4117.9408199999998</v>
      </c>
      <c r="F8648" s="4" t="s">
        <v>4</v>
      </c>
      <c r="G8648" s="16" t="s">
        <v>6131</v>
      </c>
      <c r="H8648" s="5">
        <f>IFERROR(IF($F$3=0,"-",Tabla1[[#This Row],[Precio de Cliente neto]]*(1+$F$3)),"-")</f>
        <v>6863.2346999999991</v>
      </c>
      <c r="I8648" s="5">
        <v>6536.4139999999998</v>
      </c>
      <c r="J8648" s="5">
        <v>5882.7726000000002</v>
      </c>
      <c r="K8648" s="26">
        <v>0.21</v>
      </c>
    </row>
    <row r="8649" spans="1:11">
      <c r="A8649" s="4">
        <v>111232</v>
      </c>
      <c r="B8649" t="s">
        <v>6826</v>
      </c>
      <c r="C8649" s="5">
        <f>IF($F$2=0," - ",Tabla1[[#This Row],[Base Precio de Lista neto]])</f>
        <v>6916.4381999999996</v>
      </c>
      <c r="D8649" s="5">
        <f>IF($F$2=0," - ",Tabla1[[#This Row],[Base Precio de Lista neto]]*(1-$F$2))</f>
        <v>4841.5067399999998</v>
      </c>
      <c r="E8649" s="5">
        <f>IF($F$2=0," - ",Tabla1[[#This Row],[Base para Mejor precio]]*(1-$F$2))</f>
        <v>4357.3560660000003</v>
      </c>
      <c r="F8649" s="4" t="s">
        <v>4</v>
      </c>
      <c r="G8649" s="16" t="s">
        <v>6131</v>
      </c>
      <c r="H8649" s="5">
        <f>IFERROR(IF($F$3=0,"-",Tabla1[[#This Row],[Precio de Cliente neto]]*(1+$F$3)),"-")</f>
        <v>7262.2601099999993</v>
      </c>
      <c r="I8649" s="5">
        <v>6916.4381999999996</v>
      </c>
      <c r="J8649" s="5">
        <v>6224.7943800000003</v>
      </c>
      <c r="K8649" s="26">
        <v>0.21</v>
      </c>
    </row>
    <row r="8650" spans="1:11">
      <c r="A8650" s="4">
        <v>111234</v>
      </c>
      <c r="B8650" t="s">
        <v>6827</v>
      </c>
      <c r="C8650" s="5">
        <f>IF($F$2=0," - ",Tabla1[[#This Row],[Base Precio de Lista neto]])</f>
        <v>7752.491</v>
      </c>
      <c r="D8650" s="5">
        <f>IF($F$2=0," - ",Tabla1[[#This Row],[Base Precio de Lista neto]]*(1-$F$2))</f>
        <v>5426.7437</v>
      </c>
      <c r="E8650" s="5">
        <f>IF($F$2=0," - ",Tabla1[[#This Row],[Base para Mejor precio]]*(1-$F$2))</f>
        <v>4884.0693299999994</v>
      </c>
      <c r="F8650" s="4" t="s">
        <v>4</v>
      </c>
      <c r="G8650" s="16" t="s">
        <v>6131</v>
      </c>
      <c r="H8650" s="5">
        <f>IFERROR(IF($F$3=0,"-",Tabla1[[#This Row],[Precio de Cliente neto]]*(1+$F$3)),"-")</f>
        <v>8140.1155500000004</v>
      </c>
      <c r="I8650" s="5">
        <v>7752.491</v>
      </c>
      <c r="J8650" s="5">
        <v>6977.2419</v>
      </c>
      <c r="K8650" s="26">
        <v>0.21</v>
      </c>
    </row>
    <row r="8651" spans="1:11">
      <c r="A8651" s="4">
        <v>111338</v>
      </c>
      <c r="B8651" t="s">
        <v>6828</v>
      </c>
      <c r="C8651" s="5">
        <f>IF($F$2=0," - ",Tabla1[[#This Row],[Base Precio de Lista neto]])</f>
        <v>2812.1781999999998</v>
      </c>
      <c r="D8651" s="5">
        <f>IF($F$2=0," - ",Tabla1[[#This Row],[Base Precio de Lista neto]]*(1-$F$2))</f>
        <v>1968.5247399999998</v>
      </c>
      <c r="E8651" s="5">
        <f>IF($F$2=0," - ",Tabla1[[#This Row],[Base para Mejor precio]]*(1-$F$2))</f>
        <v>1771.6722659999998</v>
      </c>
      <c r="F8651" s="4" t="s">
        <v>4</v>
      </c>
      <c r="G8651" s="16" t="s">
        <v>6131</v>
      </c>
      <c r="H8651" s="5">
        <f>IFERROR(IF($F$3=0,"-",Tabla1[[#This Row],[Precio de Cliente neto]]*(1+$F$3)),"-")</f>
        <v>2952.7871099999998</v>
      </c>
      <c r="I8651" s="5">
        <v>2812.1781999999998</v>
      </c>
      <c r="J8651" s="5">
        <v>2530.96038</v>
      </c>
      <c r="K8651" s="26">
        <v>0.21</v>
      </c>
    </row>
    <row r="8652" spans="1:11">
      <c r="A8652" s="4">
        <v>111395</v>
      </c>
      <c r="B8652" t="s">
        <v>6829</v>
      </c>
      <c r="C8652" s="5">
        <f>IF($F$2=0," - ",Tabla1[[#This Row],[Base Precio de Lista neto]])</f>
        <v>5548.3513999999996</v>
      </c>
      <c r="D8652" s="5">
        <f>IF($F$2=0," - ",Tabla1[[#This Row],[Base Precio de Lista neto]]*(1-$F$2))</f>
        <v>3883.8459799999996</v>
      </c>
      <c r="E8652" s="5">
        <f>IF($F$2=0," - ",Tabla1[[#This Row],[Base para Mejor precio]]*(1-$F$2))</f>
        <v>3495.461382</v>
      </c>
      <c r="F8652" s="4" t="s">
        <v>4</v>
      </c>
      <c r="G8652" s="16" t="s">
        <v>6131</v>
      </c>
      <c r="H8652" s="5">
        <f>IFERROR(IF($F$3=0,"-",Tabla1[[#This Row],[Precio de Cliente neto]]*(1+$F$3)),"-")</f>
        <v>5825.7689699999992</v>
      </c>
      <c r="I8652" s="5">
        <v>5548.3513999999996</v>
      </c>
      <c r="J8652" s="5">
        <v>4993.5162600000003</v>
      </c>
      <c r="K8652" s="26">
        <v>0.21</v>
      </c>
    </row>
    <row r="8653" spans="1:11">
      <c r="A8653" s="4">
        <v>111434</v>
      </c>
      <c r="B8653" t="s">
        <v>6830</v>
      </c>
      <c r="C8653" s="5">
        <f>IF($F$2=0," - ",Tabla1[[#This Row],[Base Precio de Lista neto]])</f>
        <v>2128.1347999999998</v>
      </c>
      <c r="D8653" s="5">
        <f>IF($F$2=0," - ",Tabla1[[#This Row],[Base Precio de Lista neto]]*(1-$F$2))</f>
        <v>1489.6943599999997</v>
      </c>
      <c r="E8653" s="5">
        <f>IF($F$2=0," - ",Tabla1[[#This Row],[Base para Mejor precio]]*(1-$F$2))</f>
        <v>1340.7249239999999</v>
      </c>
      <c r="F8653" s="4" t="s">
        <v>4</v>
      </c>
      <c r="G8653" s="16" t="s">
        <v>6131</v>
      </c>
      <c r="H8653" s="5">
        <f>IFERROR(IF($F$3=0,"-",Tabla1[[#This Row],[Precio de Cliente neto]]*(1+$F$3)),"-")</f>
        <v>2234.5415399999997</v>
      </c>
      <c r="I8653" s="5">
        <v>2128.1347999999998</v>
      </c>
      <c r="J8653" s="5">
        <v>1915.32132</v>
      </c>
      <c r="K8653" s="26">
        <v>0.21</v>
      </c>
    </row>
    <row r="8654" spans="1:11">
      <c r="A8654" s="4">
        <v>111435</v>
      </c>
      <c r="B8654" t="s">
        <v>6831</v>
      </c>
      <c r="C8654" s="5">
        <f>IF($F$2=0," - ",Tabla1[[#This Row],[Base Precio de Lista neto]])</f>
        <v>2356.1498000000001</v>
      </c>
      <c r="D8654" s="5">
        <f>IF($F$2=0," - ",Tabla1[[#This Row],[Base Precio de Lista neto]]*(1-$F$2))</f>
        <v>1649.30486</v>
      </c>
      <c r="E8654" s="5">
        <f>IF($F$2=0," - ",Tabla1[[#This Row],[Base para Mejor precio]]*(1-$F$2))</f>
        <v>1484.3743739999998</v>
      </c>
      <c r="F8654" s="4" t="s">
        <v>4</v>
      </c>
      <c r="G8654" s="16" t="s">
        <v>6131</v>
      </c>
      <c r="H8654" s="5">
        <f>IFERROR(IF($F$3=0,"-",Tabla1[[#This Row],[Precio de Cliente neto]]*(1+$F$3)),"-")</f>
        <v>2473.9572899999998</v>
      </c>
      <c r="I8654" s="5">
        <v>2356.1498000000001</v>
      </c>
      <c r="J8654" s="5">
        <v>2120.5348199999999</v>
      </c>
      <c r="K8654" s="26">
        <v>0.21</v>
      </c>
    </row>
    <row r="8655" spans="1:11">
      <c r="A8655" s="4">
        <v>111436</v>
      </c>
      <c r="B8655" t="s">
        <v>6832</v>
      </c>
      <c r="C8655" s="5">
        <f>IF($F$2=0," - ",Tabla1[[#This Row],[Base Precio de Lista neto]])</f>
        <v>3724.2354</v>
      </c>
      <c r="D8655" s="5">
        <f>IF($F$2=0," - ",Tabla1[[#This Row],[Base Precio de Lista neto]]*(1-$F$2))</f>
        <v>2606.9647799999998</v>
      </c>
      <c r="E8655" s="5">
        <f>IF($F$2=0," - ",Tabla1[[#This Row],[Base para Mejor precio]]*(1-$F$2))</f>
        <v>2346.2683019999995</v>
      </c>
      <c r="F8655" s="4" t="s">
        <v>4</v>
      </c>
      <c r="G8655" s="16" t="s">
        <v>6131</v>
      </c>
      <c r="H8655" s="5">
        <f>IFERROR(IF($F$3=0,"-",Tabla1[[#This Row],[Precio de Cliente neto]]*(1+$F$3)),"-")</f>
        <v>3910.4471699999995</v>
      </c>
      <c r="I8655" s="5">
        <v>3724.2354</v>
      </c>
      <c r="J8655" s="5">
        <v>3351.8118599999998</v>
      </c>
      <c r="K8655" s="26">
        <v>0.21</v>
      </c>
    </row>
    <row r="8656" spans="1:11">
      <c r="A8656" s="4">
        <v>111437</v>
      </c>
      <c r="B8656" t="s">
        <v>6833</v>
      </c>
      <c r="C8656" s="5">
        <f>IF($F$2=0," - ",Tabla1[[#This Row],[Base Precio de Lista neto]])</f>
        <v>6004.38</v>
      </c>
      <c r="D8656" s="5">
        <f>IF($F$2=0," - ",Tabla1[[#This Row],[Base Precio de Lista neto]]*(1-$F$2))</f>
        <v>4203.0659999999998</v>
      </c>
      <c r="E8656" s="5">
        <f>IF($F$2=0," - ",Tabla1[[#This Row],[Base para Mejor precio]]*(1-$F$2))</f>
        <v>3782.7593999999999</v>
      </c>
      <c r="F8656" s="4" t="s">
        <v>4</v>
      </c>
      <c r="G8656" s="16" t="s">
        <v>6131</v>
      </c>
      <c r="H8656" s="5">
        <f>IFERROR(IF($F$3=0,"-",Tabla1[[#This Row],[Precio de Cliente neto]]*(1+$F$3)),"-")</f>
        <v>6304.5990000000002</v>
      </c>
      <c r="I8656" s="5">
        <v>6004.38</v>
      </c>
      <c r="J8656" s="5">
        <v>5403.942</v>
      </c>
      <c r="K8656" s="26">
        <v>0.21</v>
      </c>
    </row>
    <row r="8657" spans="1:11">
      <c r="A8657" s="4">
        <v>111438</v>
      </c>
      <c r="B8657" t="s">
        <v>6834</v>
      </c>
      <c r="C8657" s="5">
        <f>IF($F$2=0," - ",Tabla1[[#This Row],[Base Precio de Lista neto]])</f>
        <v>1835.5291999999999</v>
      </c>
      <c r="D8657" s="5">
        <f>IF($F$2=0," - ",Tabla1[[#This Row],[Base Precio de Lista neto]]*(1-$F$2))</f>
        <v>1284.8704399999999</v>
      </c>
      <c r="E8657" s="5">
        <f>IF($F$2=0," - ",Tabla1[[#This Row],[Base para Mejor precio]]*(1-$F$2))</f>
        <v>1156.3833959999999</v>
      </c>
      <c r="F8657" s="4" t="s">
        <v>4</v>
      </c>
      <c r="G8657" s="16" t="s">
        <v>6131</v>
      </c>
      <c r="H8657" s="5">
        <f>IFERROR(IF($F$3=0,"-",Tabla1[[#This Row],[Precio de Cliente neto]]*(1+$F$3)),"-")</f>
        <v>1927.30566</v>
      </c>
      <c r="I8657" s="5">
        <v>1835.5291999999999</v>
      </c>
      <c r="J8657" s="5">
        <v>1651.9762800000001</v>
      </c>
      <c r="K8657" s="26">
        <v>0.21</v>
      </c>
    </row>
    <row r="8658" spans="1:11">
      <c r="A8658" s="4">
        <v>111439</v>
      </c>
      <c r="B8658" t="s">
        <v>6835</v>
      </c>
      <c r="C8658" s="5">
        <f>IF($F$2=0," - ",Tabla1[[#This Row],[Base Precio de Lista neto]])</f>
        <v>2128.1347999999998</v>
      </c>
      <c r="D8658" s="5">
        <f>IF($F$2=0," - ",Tabla1[[#This Row],[Base Precio de Lista neto]]*(1-$F$2))</f>
        <v>1489.6943599999997</v>
      </c>
      <c r="E8658" s="5">
        <f>IF($F$2=0," - ",Tabla1[[#This Row],[Base para Mejor precio]]*(1-$F$2))</f>
        <v>1340.7249239999999</v>
      </c>
      <c r="F8658" s="4" t="s">
        <v>4</v>
      </c>
      <c r="G8658" s="16" t="s">
        <v>6131</v>
      </c>
      <c r="H8658" s="5">
        <f>IFERROR(IF($F$3=0,"-",Tabla1[[#This Row],[Precio de Cliente neto]]*(1+$F$3)),"-")</f>
        <v>2234.5415399999997</v>
      </c>
      <c r="I8658" s="5">
        <v>2128.1347999999998</v>
      </c>
      <c r="J8658" s="5">
        <v>1915.32132</v>
      </c>
      <c r="K8658" s="26">
        <v>0.21</v>
      </c>
    </row>
    <row r="8659" spans="1:11">
      <c r="A8659" s="4">
        <v>111440</v>
      </c>
      <c r="B8659" t="s">
        <v>6836</v>
      </c>
      <c r="C8659" s="5">
        <f>IF($F$2=0," - ",Tabla1[[#This Row],[Base Precio de Lista neto]])</f>
        <v>3344.2114000000001</v>
      </c>
      <c r="D8659" s="5">
        <f>IF($F$2=0," - ",Tabla1[[#This Row],[Base Precio de Lista neto]]*(1-$F$2))</f>
        <v>2340.9479799999999</v>
      </c>
      <c r="E8659" s="5">
        <f>IF($F$2=0," - ",Tabla1[[#This Row],[Base para Mejor precio]]*(1-$F$2))</f>
        <v>2106.8531819999998</v>
      </c>
      <c r="F8659" s="4" t="s">
        <v>4</v>
      </c>
      <c r="G8659" s="16" t="s">
        <v>6131</v>
      </c>
      <c r="H8659" s="5">
        <f>IFERROR(IF($F$3=0,"-",Tabla1[[#This Row],[Precio de Cliente neto]]*(1+$F$3)),"-")</f>
        <v>3511.4219699999999</v>
      </c>
      <c r="I8659" s="5">
        <v>3344.2114000000001</v>
      </c>
      <c r="J8659" s="5">
        <v>3009.7902600000002</v>
      </c>
      <c r="K8659" s="26">
        <v>0.21</v>
      </c>
    </row>
    <row r="8660" spans="1:11">
      <c r="A8660" s="4">
        <v>111442</v>
      </c>
      <c r="B8660" t="s">
        <v>6837</v>
      </c>
      <c r="C8660" s="5">
        <f>IF($F$2=0," - ",Tabla1[[#This Row],[Base Precio de Lista neto]])</f>
        <v>28881.828600000001</v>
      </c>
      <c r="D8660" s="5">
        <f>IF($F$2=0," - ",Tabla1[[#This Row],[Base Precio de Lista neto]]*(1-$F$2))</f>
        <v>20217.280019999998</v>
      </c>
      <c r="E8660" s="5">
        <f>IF($F$2=0," - ",Tabla1[[#This Row],[Base para Mejor precio]]*(1-$F$2))</f>
        <v>18195.552017999998</v>
      </c>
      <c r="F8660" s="4" t="s">
        <v>4</v>
      </c>
      <c r="G8660" s="16" t="s">
        <v>6131</v>
      </c>
      <c r="H8660" s="5">
        <f>IFERROR(IF($F$3=0,"-",Tabla1[[#This Row],[Precio de Cliente neto]]*(1+$F$3)),"-")</f>
        <v>30325.920029999997</v>
      </c>
      <c r="I8660" s="5">
        <v>28881.828600000001</v>
      </c>
      <c r="J8660" s="5">
        <v>25993.64574</v>
      </c>
      <c r="K8660" s="26">
        <v>0.21</v>
      </c>
    </row>
    <row r="8661" spans="1:11">
      <c r="A8661" s="4">
        <v>111443</v>
      </c>
      <c r="B8661" t="s">
        <v>6838</v>
      </c>
      <c r="C8661" s="5">
        <f>IF($F$2=0," - ",Tabla1[[#This Row],[Base Precio de Lista neto]])</f>
        <v>45602.887000000002</v>
      </c>
      <c r="D8661" s="5">
        <f>IF($F$2=0," - ",Tabla1[[#This Row],[Base Precio de Lista neto]]*(1-$F$2))</f>
        <v>31922.0209</v>
      </c>
      <c r="E8661" s="5">
        <f>IF($F$2=0," - ",Tabla1[[#This Row],[Base para Mejor precio]]*(1-$F$2))</f>
        <v>28729.818809999997</v>
      </c>
      <c r="F8661" s="4" t="s">
        <v>4</v>
      </c>
      <c r="G8661" s="16" t="s">
        <v>6131</v>
      </c>
      <c r="H8661" s="5">
        <f>IFERROR(IF($F$3=0,"-",Tabla1[[#This Row],[Precio de Cliente neto]]*(1+$F$3)),"-")</f>
        <v>47883.031349999997</v>
      </c>
      <c r="I8661" s="5">
        <v>45602.887000000002</v>
      </c>
      <c r="J8661" s="5">
        <v>41042.598299999998</v>
      </c>
      <c r="K8661" s="26">
        <v>0.21</v>
      </c>
    </row>
    <row r="8662" spans="1:11">
      <c r="A8662" s="4">
        <v>111506</v>
      </c>
      <c r="B8662" t="s">
        <v>8880</v>
      </c>
      <c r="C8662" s="5">
        <f>IF($F$2=0," - ",Tabla1[[#This Row],[Base Precio de Lista neto]])</f>
        <v>20749.3138</v>
      </c>
      <c r="D8662" s="5">
        <f>IF($F$2=0," - ",Tabla1[[#This Row],[Base Precio de Lista neto]]*(1-$F$2))</f>
        <v>14524.519659999998</v>
      </c>
      <c r="E8662" s="5">
        <f>IF($F$2=0," - ",Tabla1[[#This Row],[Base para Mejor precio]]*(1-$F$2))</f>
        <v>13072.067694000001</v>
      </c>
      <c r="F8662" s="4" t="s">
        <v>4</v>
      </c>
      <c r="G8662" s="16" t="s">
        <v>6131</v>
      </c>
      <c r="H8662" s="5">
        <f>IFERROR(IF($F$3=0,"-",Tabla1[[#This Row],[Precio de Cliente neto]]*(1+$F$3)),"-")</f>
        <v>21786.779489999997</v>
      </c>
      <c r="I8662" s="5">
        <v>20749.3138</v>
      </c>
      <c r="J8662" s="5">
        <v>18674.382420000002</v>
      </c>
      <c r="K8662" s="26">
        <v>0.21</v>
      </c>
    </row>
    <row r="8663" spans="1:11">
      <c r="A8663" s="4">
        <v>111523</v>
      </c>
      <c r="B8663" t="s">
        <v>6839</v>
      </c>
      <c r="C8663" s="5">
        <f>IF($F$2=0," - ",Tabla1[[#This Row],[Base Precio de Lista neto]])</f>
        <v>6080.3850000000002</v>
      </c>
      <c r="D8663" s="5">
        <f>IF($F$2=0," - ",Tabla1[[#This Row],[Base Precio de Lista neto]]*(1-$F$2))</f>
        <v>4256.2695000000003</v>
      </c>
      <c r="E8663" s="5">
        <f>IF($F$2=0," - ",Tabla1[[#This Row],[Base para Mejor precio]]*(1-$F$2))</f>
        <v>3830.6425499999996</v>
      </c>
      <c r="F8663" s="4" t="s">
        <v>4</v>
      </c>
      <c r="G8663" s="16" t="s">
        <v>6131</v>
      </c>
      <c r="H8663" s="5">
        <f>IFERROR(IF($F$3=0,"-",Tabla1[[#This Row],[Precio de Cliente neto]]*(1+$F$3)),"-")</f>
        <v>6384.4042500000005</v>
      </c>
      <c r="I8663" s="5">
        <v>6080.3850000000002</v>
      </c>
      <c r="J8663" s="5">
        <v>5472.3464999999997</v>
      </c>
      <c r="K8663" s="26">
        <v>0.21</v>
      </c>
    </row>
    <row r="8664" spans="1:11">
      <c r="A8664" s="4">
        <v>111526</v>
      </c>
      <c r="B8664" t="s">
        <v>6840</v>
      </c>
      <c r="C8664" s="5">
        <f>IF($F$2=0," - ",Tabla1[[#This Row],[Base Precio de Lista neto]])</f>
        <v>6764.4283999999998</v>
      </c>
      <c r="D8664" s="5">
        <f>IF($F$2=0," - ",Tabla1[[#This Row],[Base Precio de Lista neto]]*(1-$F$2))</f>
        <v>4735.0998799999998</v>
      </c>
      <c r="E8664" s="5">
        <f>IF($F$2=0," - ",Tabla1[[#This Row],[Base para Mejor precio]]*(1-$F$2))</f>
        <v>4261.589892</v>
      </c>
      <c r="F8664" s="4" t="s">
        <v>4</v>
      </c>
      <c r="G8664" s="16" t="s">
        <v>6131</v>
      </c>
      <c r="H8664" s="5">
        <f>IFERROR(IF($F$3=0,"-",Tabla1[[#This Row],[Precio de Cliente neto]]*(1+$F$3)),"-")</f>
        <v>7102.6498199999996</v>
      </c>
      <c r="I8664" s="5">
        <v>6764.4283999999998</v>
      </c>
      <c r="J8664" s="5">
        <v>6087.9855600000001</v>
      </c>
      <c r="K8664" s="26">
        <v>0.21</v>
      </c>
    </row>
    <row r="8665" spans="1:11">
      <c r="A8665" s="4">
        <v>111532</v>
      </c>
      <c r="B8665" t="s">
        <v>6841</v>
      </c>
      <c r="C8665" s="5">
        <f>IF($F$2=0," - ",Tabla1[[#This Row],[Base Precio de Lista neto]])</f>
        <v>4104.2597999999998</v>
      </c>
      <c r="D8665" s="5">
        <f>IF($F$2=0," - ",Tabla1[[#This Row],[Base Precio de Lista neto]]*(1-$F$2))</f>
        <v>2872.9818599999999</v>
      </c>
      <c r="E8665" s="5">
        <f>IF($F$2=0," - ",Tabla1[[#This Row],[Base para Mejor precio]]*(1-$F$2))</f>
        <v>2585.6836739999999</v>
      </c>
      <c r="F8665" s="4" t="s">
        <v>4</v>
      </c>
      <c r="G8665" s="16" t="s">
        <v>6131</v>
      </c>
      <c r="H8665" s="5">
        <f>IFERROR(IF($F$3=0,"-",Tabla1[[#This Row],[Precio de Cliente neto]]*(1+$F$3)),"-")</f>
        <v>4309.4727899999998</v>
      </c>
      <c r="I8665" s="5">
        <v>4104.2597999999998</v>
      </c>
      <c r="J8665" s="5">
        <v>3693.8338199999998</v>
      </c>
      <c r="K8665" s="26">
        <v>0.21</v>
      </c>
    </row>
    <row r="8666" spans="1:11">
      <c r="A8666" s="4">
        <v>111540</v>
      </c>
      <c r="B8666" t="s">
        <v>6842</v>
      </c>
      <c r="C8666" s="5">
        <f>IF($F$2=0," - ",Tabla1[[#This Row],[Base Precio de Lista neto]])</f>
        <v>1064.0673999999999</v>
      </c>
      <c r="D8666" s="5">
        <f>IF($F$2=0," - ",Tabla1[[#This Row],[Base Precio de Lista neto]]*(1-$F$2))</f>
        <v>744.84717999999987</v>
      </c>
      <c r="E8666" s="5">
        <f>IF($F$2=0," - ",Tabla1[[#This Row],[Base para Mejor precio]]*(1-$F$2))</f>
        <v>670.36246199999994</v>
      </c>
      <c r="F8666" s="4" t="s">
        <v>4</v>
      </c>
      <c r="G8666" s="16" t="s">
        <v>6131</v>
      </c>
      <c r="H8666" s="5">
        <f>IFERROR(IF($F$3=0,"-",Tabla1[[#This Row],[Precio de Cliente neto]]*(1+$F$3)),"-")</f>
        <v>1117.2707699999999</v>
      </c>
      <c r="I8666" s="5">
        <v>1064.0673999999999</v>
      </c>
      <c r="J8666" s="5">
        <v>957.66066000000001</v>
      </c>
      <c r="K8666" s="26">
        <v>0.21</v>
      </c>
    </row>
    <row r="8667" spans="1:11">
      <c r="A8667" s="4">
        <v>111553</v>
      </c>
      <c r="B8667" t="s">
        <v>6843</v>
      </c>
      <c r="C8667" s="5">
        <f>IF($F$2=0," - ",Tabla1[[#This Row],[Base Precio de Lista neto]])</f>
        <v>1636.3968</v>
      </c>
      <c r="D8667" s="5">
        <f>IF($F$2=0," - ",Tabla1[[#This Row],[Base Precio de Lista neto]]*(1-$F$2))</f>
        <v>1145.47776</v>
      </c>
      <c r="E8667" s="5">
        <f>IF($F$2=0," - ",Tabla1[[#This Row],[Base para Mejor precio]]*(1-$F$2))</f>
        <v>1030.9299839999999</v>
      </c>
      <c r="F8667" s="4" t="s">
        <v>4</v>
      </c>
      <c r="G8667" s="16" t="s">
        <v>6131</v>
      </c>
      <c r="H8667" s="5">
        <f>IFERROR(IF($F$3=0,"-",Tabla1[[#This Row],[Precio de Cliente neto]]*(1+$F$3)),"-")</f>
        <v>1718.2166400000001</v>
      </c>
      <c r="I8667" s="5">
        <v>1636.3968</v>
      </c>
      <c r="J8667" s="5">
        <v>1472.75712</v>
      </c>
      <c r="K8667" s="26">
        <v>0.21</v>
      </c>
    </row>
    <row r="8668" spans="1:11">
      <c r="A8668" s="4">
        <v>111556</v>
      </c>
      <c r="B8668" t="s">
        <v>6844</v>
      </c>
      <c r="C8668" s="5">
        <f>IF($F$2=0," - ",Tabla1[[#This Row],[Base Precio de Lista neto]])</f>
        <v>2234.5416</v>
      </c>
      <c r="D8668" s="5">
        <f>IF($F$2=0," - ",Tabla1[[#This Row],[Base Precio de Lista neto]]*(1-$F$2))</f>
        <v>1564.17912</v>
      </c>
      <c r="E8668" s="5">
        <f>IF($F$2=0," - ",Tabla1[[#This Row],[Base para Mejor precio]]*(1-$F$2))</f>
        <v>1407.7612079999999</v>
      </c>
      <c r="F8668" s="4" t="s">
        <v>4</v>
      </c>
      <c r="G8668" s="16" t="s">
        <v>6131</v>
      </c>
      <c r="H8668" s="5">
        <f>IFERROR(IF($F$3=0,"-",Tabla1[[#This Row],[Precio de Cliente neto]]*(1+$F$3)),"-")</f>
        <v>2346.2686800000001</v>
      </c>
      <c r="I8668" s="5">
        <v>2234.5416</v>
      </c>
      <c r="J8668" s="5">
        <v>2011.08744</v>
      </c>
      <c r="K8668" s="26">
        <v>0.21</v>
      </c>
    </row>
    <row r="8669" spans="1:11">
      <c r="A8669" s="4">
        <v>111577</v>
      </c>
      <c r="B8669" t="s">
        <v>6845</v>
      </c>
      <c r="C8669" s="5">
        <f>IF($F$2=0," - ",Tabla1[[#This Row],[Base Precio de Lista neto]])</f>
        <v>6460.4085999999998</v>
      </c>
      <c r="D8669" s="5">
        <f>IF($F$2=0," - ",Tabla1[[#This Row],[Base Precio de Lista neto]]*(1-$F$2))</f>
        <v>4522.2860199999996</v>
      </c>
      <c r="E8669" s="5">
        <f>IF($F$2=0," - ",Tabla1[[#This Row],[Base para Mejor precio]]*(1-$F$2))</f>
        <v>4070.0574179999994</v>
      </c>
      <c r="F8669" s="4" t="s">
        <v>4</v>
      </c>
      <c r="G8669" s="16" t="s">
        <v>6131</v>
      </c>
      <c r="H8669" s="5">
        <f>IFERROR(IF($F$3=0,"-",Tabla1[[#This Row],[Precio de Cliente neto]]*(1+$F$3)),"-")</f>
        <v>6783.4290299999993</v>
      </c>
      <c r="I8669" s="5">
        <v>6460.4085999999998</v>
      </c>
      <c r="J8669" s="5">
        <v>5814.3677399999997</v>
      </c>
      <c r="K8669" s="26">
        <v>0.21</v>
      </c>
    </row>
    <row r="8670" spans="1:11">
      <c r="A8670" s="4">
        <v>111667</v>
      </c>
      <c r="B8670" t="s">
        <v>6846</v>
      </c>
      <c r="C8670" s="5">
        <f>IF($F$2=0," - ",Tabla1[[#This Row],[Base Precio de Lista neto]])</f>
        <v>2888.183</v>
      </c>
      <c r="D8670" s="5">
        <f>IF($F$2=0," - ",Tabla1[[#This Row],[Base Precio de Lista neto]]*(1-$F$2))</f>
        <v>2021.7280999999998</v>
      </c>
      <c r="E8670" s="5">
        <f>IF($F$2=0," - ",Tabla1[[#This Row],[Base para Mejor precio]]*(1-$F$2))</f>
        <v>1819.55529</v>
      </c>
      <c r="F8670" s="4" t="s">
        <v>4</v>
      </c>
      <c r="G8670" s="16" t="s">
        <v>6131</v>
      </c>
      <c r="H8670" s="5">
        <f>IFERROR(IF($F$3=0,"-",Tabla1[[#This Row],[Precio de Cliente neto]]*(1+$F$3)),"-")</f>
        <v>3032.5921499999995</v>
      </c>
      <c r="I8670" s="5">
        <v>2888.183</v>
      </c>
      <c r="J8670" s="5">
        <v>2599.3647000000001</v>
      </c>
      <c r="K8670" s="26">
        <v>0.21</v>
      </c>
    </row>
    <row r="8671" spans="1:11">
      <c r="A8671" s="4">
        <v>111668</v>
      </c>
      <c r="B8671" t="s">
        <v>6847</v>
      </c>
      <c r="C8671" s="5">
        <f>IF($F$2=0," - ",Tabla1[[#This Row],[Base Precio de Lista neto]])</f>
        <v>3268.2069999999999</v>
      </c>
      <c r="D8671" s="5">
        <f>IF($F$2=0," - ",Tabla1[[#This Row],[Base Precio de Lista neto]]*(1-$F$2))</f>
        <v>2287.7448999999997</v>
      </c>
      <c r="E8671" s="5">
        <f>IF($F$2=0," - ",Tabla1[[#This Row],[Base para Mejor precio]]*(1-$F$2))</f>
        <v>2058.9704099999999</v>
      </c>
      <c r="F8671" s="4" t="s">
        <v>4</v>
      </c>
      <c r="G8671" s="16" t="s">
        <v>6131</v>
      </c>
      <c r="H8671" s="5">
        <f>IFERROR(IF($F$3=0,"-",Tabla1[[#This Row],[Precio de Cliente neto]]*(1+$F$3)),"-")</f>
        <v>3431.6173499999995</v>
      </c>
      <c r="I8671" s="5">
        <v>3268.2069999999999</v>
      </c>
      <c r="J8671" s="5">
        <v>2941.3863000000001</v>
      </c>
      <c r="K8671" s="26">
        <v>0.21</v>
      </c>
    </row>
    <row r="8672" spans="1:11">
      <c r="A8672" s="4">
        <v>111700</v>
      </c>
      <c r="B8672" t="s">
        <v>8214</v>
      </c>
      <c r="C8672" s="5">
        <f>IF($F$2=0," - ",Tabla1[[#This Row],[Base Precio de Lista neto]])</f>
        <v>1026.0650000000001</v>
      </c>
      <c r="D8672" s="5">
        <f>IF($F$2=0," - ",Tabla1[[#This Row],[Base Precio de Lista neto]]*(1-$F$2))</f>
        <v>718.24549999999999</v>
      </c>
      <c r="E8672" s="5">
        <f>IF($F$2=0," - ",Tabla1[[#This Row],[Base para Mejor precio]]*(1-$F$2))</f>
        <v>646.42094999999995</v>
      </c>
      <c r="F8672" s="4" t="s">
        <v>4</v>
      </c>
      <c r="G8672" s="16" t="s">
        <v>6131</v>
      </c>
      <c r="H8672" s="5">
        <f>IFERROR(IF($F$3=0,"-",Tabla1[[#This Row],[Precio de Cliente neto]]*(1+$F$3)),"-")</f>
        <v>1077.36825</v>
      </c>
      <c r="I8672" s="5">
        <v>1026.0650000000001</v>
      </c>
      <c r="J8672" s="5">
        <v>923.45849999999996</v>
      </c>
      <c r="K8672" s="26">
        <v>0.21</v>
      </c>
    </row>
    <row r="8673" spans="1:11">
      <c r="A8673" s="4">
        <v>111701</v>
      </c>
      <c r="B8673" t="s">
        <v>8215</v>
      </c>
      <c r="C8673" s="5">
        <f>IF($F$2=0," - ",Tabla1[[#This Row],[Base Precio de Lista neto]])</f>
        <v>1254.0794000000001</v>
      </c>
      <c r="D8673" s="5">
        <f>IF($F$2=0," - ",Tabla1[[#This Row],[Base Precio de Lista neto]]*(1-$F$2))</f>
        <v>877.85558000000003</v>
      </c>
      <c r="E8673" s="5">
        <f>IF($F$2=0," - ",Tabla1[[#This Row],[Base para Mejor precio]]*(1-$F$2))</f>
        <v>790.07002199999999</v>
      </c>
      <c r="F8673" s="4" t="s">
        <v>4</v>
      </c>
      <c r="G8673" s="16" t="s">
        <v>6131</v>
      </c>
      <c r="H8673" s="5">
        <f>IFERROR(IF($F$3=0,"-",Tabla1[[#This Row],[Precio de Cliente neto]]*(1+$F$3)),"-")</f>
        <v>1316.7833700000001</v>
      </c>
      <c r="I8673" s="5">
        <v>1254.0794000000001</v>
      </c>
      <c r="J8673" s="5">
        <v>1128.67146</v>
      </c>
      <c r="K8673" s="26">
        <v>0.21</v>
      </c>
    </row>
    <row r="8674" spans="1:11">
      <c r="A8674" s="4">
        <v>111702</v>
      </c>
      <c r="B8674" t="s">
        <v>8216</v>
      </c>
      <c r="C8674" s="5">
        <f>IF($F$2=0," - ",Tabla1[[#This Row],[Base Precio de Lista neto]])</f>
        <v>1444.0914</v>
      </c>
      <c r="D8674" s="5">
        <f>IF($F$2=0," - ",Tabla1[[#This Row],[Base Precio de Lista neto]]*(1-$F$2))</f>
        <v>1010.86398</v>
      </c>
      <c r="E8674" s="5">
        <f>IF($F$2=0," - ",Tabla1[[#This Row],[Base para Mejor precio]]*(1-$F$2))</f>
        <v>909.77758199999994</v>
      </c>
      <c r="F8674" s="4" t="s">
        <v>4</v>
      </c>
      <c r="G8674" s="16" t="s">
        <v>6131</v>
      </c>
      <c r="H8674" s="5">
        <f>IFERROR(IF($F$3=0,"-",Tabla1[[#This Row],[Precio de Cliente neto]]*(1+$F$3)),"-")</f>
        <v>1516.2959699999999</v>
      </c>
      <c r="I8674" s="5">
        <v>1444.0914</v>
      </c>
      <c r="J8674" s="5">
        <v>1299.68226</v>
      </c>
      <c r="K8674" s="26">
        <v>0.21</v>
      </c>
    </row>
    <row r="8675" spans="1:11">
      <c r="A8675" s="4">
        <v>111703</v>
      </c>
      <c r="B8675" t="s">
        <v>8217</v>
      </c>
      <c r="C8675" s="5">
        <f>IF($F$2=0," - ",Tabla1[[#This Row],[Base Precio de Lista neto]])</f>
        <v>1596.1012000000001</v>
      </c>
      <c r="D8675" s="5">
        <f>IF($F$2=0," - ",Tabla1[[#This Row],[Base Precio de Lista neto]]*(1-$F$2))</f>
        <v>1117.2708399999999</v>
      </c>
      <c r="E8675" s="5">
        <f>IF($F$2=0," - ",Tabla1[[#This Row],[Base para Mejor precio]]*(1-$F$2))</f>
        <v>1005.5437559999999</v>
      </c>
      <c r="F8675" s="4" t="s">
        <v>4</v>
      </c>
      <c r="G8675" s="16" t="s">
        <v>6131</v>
      </c>
      <c r="H8675" s="5">
        <f>IFERROR(IF($F$3=0,"-",Tabla1[[#This Row],[Precio de Cliente neto]]*(1+$F$3)),"-")</f>
        <v>1675.9062599999997</v>
      </c>
      <c r="I8675" s="5">
        <v>1596.1012000000001</v>
      </c>
      <c r="J8675" s="5">
        <v>1436.49108</v>
      </c>
      <c r="K8675" s="26">
        <v>0.21</v>
      </c>
    </row>
    <row r="8676" spans="1:11">
      <c r="A8676" s="4">
        <v>111704</v>
      </c>
      <c r="B8676" t="s">
        <v>8218</v>
      </c>
      <c r="C8676" s="5">
        <f>IF($F$2=0," - ",Tabla1[[#This Row],[Base Precio de Lista neto]])</f>
        <v>1748.1104</v>
      </c>
      <c r="D8676" s="5">
        <f>IF($F$2=0," - ",Tabla1[[#This Row],[Base Precio de Lista neto]]*(1-$F$2))</f>
        <v>1223.6772799999999</v>
      </c>
      <c r="E8676" s="5">
        <f>IF($F$2=0," - ",Tabla1[[#This Row],[Base para Mejor precio]]*(1-$F$2))</f>
        <v>1101.3095519999999</v>
      </c>
      <c r="F8676" s="4" t="s">
        <v>4</v>
      </c>
      <c r="G8676" s="16" t="s">
        <v>6131</v>
      </c>
      <c r="H8676" s="5">
        <f>IFERROR(IF($F$3=0,"-",Tabla1[[#This Row],[Precio de Cliente neto]]*(1+$F$3)),"-")</f>
        <v>1835.5159199999998</v>
      </c>
      <c r="I8676" s="5">
        <v>1748.1104</v>
      </c>
      <c r="J8676" s="5">
        <v>1573.29936</v>
      </c>
      <c r="K8676" s="26">
        <v>0.21</v>
      </c>
    </row>
    <row r="8677" spans="1:11">
      <c r="A8677" s="4">
        <v>111705</v>
      </c>
      <c r="B8677" t="s">
        <v>8219</v>
      </c>
      <c r="C8677" s="5">
        <f>IF($F$2=0," - ",Tabla1[[#This Row],[Base Precio de Lista neto]])</f>
        <v>2583.9958000000001</v>
      </c>
      <c r="D8677" s="5">
        <f>IF($F$2=0," - ",Tabla1[[#This Row],[Base Precio de Lista neto]]*(1-$F$2))</f>
        <v>1808.7970599999999</v>
      </c>
      <c r="E8677" s="5">
        <f>IF($F$2=0," - ",Tabla1[[#This Row],[Base para Mejor precio]]*(1-$F$2))</f>
        <v>1627.9173539999999</v>
      </c>
      <c r="F8677" s="4" t="s">
        <v>4</v>
      </c>
      <c r="G8677" s="16" t="s">
        <v>6131</v>
      </c>
      <c r="H8677" s="5">
        <f>IFERROR(IF($F$3=0,"-",Tabla1[[#This Row],[Precio de Cliente neto]]*(1+$F$3)),"-")</f>
        <v>2713.1955899999998</v>
      </c>
      <c r="I8677" s="5">
        <v>2583.9958000000001</v>
      </c>
      <c r="J8677" s="5">
        <v>2325.5962199999999</v>
      </c>
      <c r="K8677" s="26">
        <v>0.21</v>
      </c>
    </row>
    <row r="8678" spans="1:11">
      <c r="A8678" s="4">
        <v>111724</v>
      </c>
      <c r="B8678" t="s">
        <v>6848</v>
      </c>
      <c r="C8678" s="5">
        <f>IF($F$2=0," - ",Tabla1[[#This Row],[Base Precio de Lista neto]])</f>
        <v>734.20659999999998</v>
      </c>
      <c r="D8678" s="5">
        <f>IF($F$2=0," - ",Tabla1[[#This Row],[Base Precio de Lista neto]]*(1-$F$2))</f>
        <v>513.94461999999999</v>
      </c>
      <c r="E8678" s="5">
        <f>IF($F$2=0," - ",Tabla1[[#This Row],[Base para Mejor precio]]*(1-$F$2))</f>
        <v>462.55015799999995</v>
      </c>
      <c r="F8678" s="4" t="s">
        <v>4</v>
      </c>
      <c r="G8678" s="16" t="s">
        <v>6131</v>
      </c>
      <c r="H8678" s="5">
        <f>IFERROR(IF($F$3=0,"-",Tabla1[[#This Row],[Precio de Cliente neto]]*(1+$F$3)),"-")</f>
        <v>770.91692999999998</v>
      </c>
      <c r="I8678" s="5">
        <v>734.20659999999998</v>
      </c>
      <c r="J8678" s="5">
        <v>660.78593999999998</v>
      </c>
      <c r="K8678" s="26">
        <v>0.21</v>
      </c>
    </row>
    <row r="8679" spans="1:11">
      <c r="A8679" s="4">
        <v>111725</v>
      </c>
      <c r="B8679" t="s">
        <v>6849</v>
      </c>
      <c r="C8679" s="5">
        <f>IF($F$2=0," - ",Tabla1[[#This Row],[Base Precio de Lista neto]])</f>
        <v>1560.3920000000001</v>
      </c>
      <c r="D8679" s="5">
        <f>IF($F$2=0," - ",Tabla1[[#This Row],[Base Precio de Lista neto]]*(1-$F$2))</f>
        <v>1092.2744</v>
      </c>
      <c r="E8679" s="5">
        <f>IF($F$2=0," - ",Tabla1[[#This Row],[Base para Mejor precio]]*(1-$F$2))</f>
        <v>983.0469599999999</v>
      </c>
      <c r="F8679" s="4" t="s">
        <v>4</v>
      </c>
      <c r="G8679" s="16" t="s">
        <v>6131</v>
      </c>
      <c r="H8679" s="5">
        <f>IFERROR(IF($F$3=0,"-",Tabla1[[#This Row],[Precio de Cliente neto]]*(1+$F$3)),"-")</f>
        <v>1638.4115999999999</v>
      </c>
      <c r="I8679" s="5">
        <v>1560.3920000000001</v>
      </c>
      <c r="J8679" s="5">
        <v>1404.3527999999999</v>
      </c>
      <c r="K8679" s="26">
        <v>0.21</v>
      </c>
    </row>
    <row r="8680" spans="1:11">
      <c r="A8680" s="4">
        <v>111726</v>
      </c>
      <c r="B8680" t="s">
        <v>6850</v>
      </c>
      <c r="C8680" s="5">
        <f>IF($F$2=0," - ",Tabla1[[#This Row],[Base Precio de Lista neto]])</f>
        <v>3039.9951999999998</v>
      </c>
      <c r="D8680" s="5">
        <f>IF($F$2=0," - ",Tabla1[[#This Row],[Base Precio de Lista neto]]*(1-$F$2))</f>
        <v>2127.9966399999998</v>
      </c>
      <c r="E8680" s="5">
        <f>IF($F$2=0," - ",Tabla1[[#This Row],[Base para Mejor precio]]*(1-$F$2))</f>
        <v>1915.1969759999999</v>
      </c>
      <c r="F8680" s="4" t="s">
        <v>4</v>
      </c>
      <c r="G8680" s="16" t="s">
        <v>6131</v>
      </c>
      <c r="H8680" s="5">
        <f>IFERROR(IF($F$3=0,"-",Tabla1[[#This Row],[Precio de Cliente neto]]*(1+$F$3)),"-")</f>
        <v>3191.99496</v>
      </c>
      <c r="I8680" s="5">
        <v>3039.9951999999998</v>
      </c>
      <c r="J8680" s="5">
        <v>2735.99568</v>
      </c>
      <c r="K8680" s="26">
        <v>0.21</v>
      </c>
    </row>
    <row r="8681" spans="1:11">
      <c r="A8681" s="4">
        <v>111727</v>
      </c>
      <c r="B8681" t="s">
        <v>6851</v>
      </c>
      <c r="C8681" s="5">
        <f>IF($F$2=0," - ",Tabla1[[#This Row],[Base Precio de Lista neto]])</f>
        <v>2279.9964</v>
      </c>
      <c r="D8681" s="5">
        <f>IF($F$2=0," - ",Tabla1[[#This Row],[Base Precio de Lista neto]]*(1-$F$2))</f>
        <v>1595.99748</v>
      </c>
      <c r="E8681" s="5">
        <f>IF($F$2=0," - ",Tabla1[[#This Row],[Base para Mejor precio]]*(1-$F$2))</f>
        <v>1436.3977319999999</v>
      </c>
      <c r="F8681" s="4" t="s">
        <v>4</v>
      </c>
      <c r="G8681" s="16" t="s">
        <v>6131</v>
      </c>
      <c r="H8681" s="5">
        <f>IFERROR(IF($F$3=0,"-",Tabla1[[#This Row],[Precio de Cliente neto]]*(1+$F$3)),"-")</f>
        <v>2393.99622</v>
      </c>
      <c r="I8681" s="5">
        <v>2279.9964</v>
      </c>
      <c r="J8681" s="5">
        <v>2051.99676</v>
      </c>
      <c r="K8681" s="26">
        <v>0.21</v>
      </c>
    </row>
    <row r="8682" spans="1:11">
      <c r="A8682" s="4">
        <v>111728</v>
      </c>
      <c r="B8682" t="s">
        <v>7636</v>
      </c>
      <c r="C8682" s="5">
        <f>IF($F$2=0," - ",Tabla1[[#This Row],[Base Precio de Lista neto]])</f>
        <v>2872.9821999999999</v>
      </c>
      <c r="D8682" s="5">
        <f>IF($F$2=0," - ",Tabla1[[#This Row],[Base Precio de Lista neto]]*(1-$F$2))</f>
        <v>2011.0875399999998</v>
      </c>
      <c r="E8682" s="5">
        <f>IF($F$2=0," - ",Tabla1[[#This Row],[Base para Mejor precio]]*(1-$F$2))</f>
        <v>1809.9787859999997</v>
      </c>
      <c r="F8682" s="4" t="s">
        <v>4</v>
      </c>
      <c r="G8682" s="16" t="s">
        <v>6131</v>
      </c>
      <c r="H8682" s="5">
        <f>IFERROR(IF($F$3=0,"-",Tabla1[[#This Row],[Precio de Cliente neto]]*(1+$F$3)),"-")</f>
        <v>3016.6313099999998</v>
      </c>
      <c r="I8682" s="5">
        <v>2872.9821999999999</v>
      </c>
      <c r="J8682" s="5">
        <v>2585.6839799999998</v>
      </c>
      <c r="K8682" s="26">
        <v>0.105</v>
      </c>
    </row>
    <row r="8683" spans="1:11">
      <c r="A8683" s="4">
        <v>111740</v>
      </c>
      <c r="B8683" t="s">
        <v>9074</v>
      </c>
      <c r="C8683" s="5">
        <f>IF($F$2=0," - ",Tabla1[[#This Row],[Base Precio de Lista neto]])</f>
        <v>63159.998800000001</v>
      </c>
      <c r="D8683" s="5">
        <f>IF($F$2=0," - ",Tabla1[[#This Row],[Base Precio de Lista neto]]*(1-$F$2))</f>
        <v>44211.999159999999</v>
      </c>
      <c r="E8683" s="5">
        <f>IF($F$2=0," - ",Tabla1[[#This Row],[Base para Mejor precio]]*(1-$F$2))</f>
        <v>39790.799243999994</v>
      </c>
      <c r="F8683" s="4" t="s">
        <v>4</v>
      </c>
      <c r="G8683" s="16" t="s">
        <v>6131</v>
      </c>
      <c r="H8683" s="5">
        <f>IFERROR(IF($F$3=0,"-",Tabla1[[#This Row],[Precio de Cliente neto]]*(1+$F$3)),"-")</f>
        <v>66317.998739999995</v>
      </c>
      <c r="I8683" s="5">
        <v>63159.998800000001</v>
      </c>
      <c r="J8683" s="5">
        <v>56843.998919999998</v>
      </c>
      <c r="K8683" s="26">
        <v>0.105</v>
      </c>
    </row>
    <row r="8684" spans="1:11">
      <c r="A8684" s="4">
        <v>111744</v>
      </c>
      <c r="B8684" t="s">
        <v>7637</v>
      </c>
      <c r="C8684" s="5">
        <f>IF($F$2=0," - ",Tabla1[[#This Row],[Base Precio de Lista neto]])</f>
        <v>46803.763200000001</v>
      </c>
      <c r="D8684" s="5">
        <f>IF($F$2=0," - ",Tabla1[[#This Row],[Base Precio de Lista neto]]*(1-$F$2))</f>
        <v>32762.634239999999</v>
      </c>
      <c r="E8684" s="5">
        <f>IF($F$2=0," - ",Tabla1[[#This Row],[Base para Mejor precio]]*(1-$F$2))</f>
        <v>29486.370815999995</v>
      </c>
      <c r="F8684" s="4" t="s">
        <v>4</v>
      </c>
      <c r="G8684" s="16" t="s">
        <v>6131</v>
      </c>
      <c r="H8684" s="5">
        <f>IFERROR(IF($F$3=0,"-",Tabla1[[#This Row],[Precio de Cliente neto]]*(1+$F$3)),"-")</f>
        <v>49143.951359999999</v>
      </c>
      <c r="I8684" s="5">
        <v>46803.763200000001</v>
      </c>
      <c r="J8684" s="5">
        <v>42123.386879999998</v>
      </c>
      <c r="K8684" s="26">
        <v>0.105</v>
      </c>
    </row>
    <row r="8685" spans="1:11">
      <c r="A8685" s="4">
        <v>111765</v>
      </c>
      <c r="B8685" t="s">
        <v>7638</v>
      </c>
      <c r="C8685" s="5">
        <f>IF($F$2=0," - ",Tabla1[[#This Row],[Base Precio de Lista neto]])</f>
        <v>64599.896999999997</v>
      </c>
      <c r="D8685" s="5">
        <f>IF($F$2=0," - ",Tabla1[[#This Row],[Base Precio de Lista neto]]*(1-$F$2))</f>
        <v>45219.927899999995</v>
      </c>
      <c r="E8685" s="5">
        <f>IF($F$2=0," - ",Tabla1[[#This Row],[Base para Mejor precio]]*(1-$F$2))</f>
        <v>40697.935109999999</v>
      </c>
      <c r="F8685" s="4" t="s">
        <v>4</v>
      </c>
      <c r="G8685" s="16" t="s">
        <v>6131</v>
      </c>
      <c r="H8685" s="5">
        <f>IFERROR(IF($F$3=0,"-",Tabla1[[#This Row],[Precio de Cliente neto]]*(1+$F$3)),"-")</f>
        <v>67829.891849999985</v>
      </c>
      <c r="I8685" s="5">
        <v>64599.896999999997</v>
      </c>
      <c r="J8685" s="5">
        <v>58139.907299999999</v>
      </c>
      <c r="K8685" s="26">
        <v>0.105</v>
      </c>
    </row>
    <row r="8686" spans="1:11">
      <c r="A8686" s="4">
        <v>111777</v>
      </c>
      <c r="B8686" t="s">
        <v>7639</v>
      </c>
      <c r="C8686" s="5">
        <f>IF($F$2=0," - ",Tabla1[[#This Row],[Base Precio de Lista neto]])</f>
        <v>59739.782200000001</v>
      </c>
      <c r="D8686" s="5">
        <f>IF($F$2=0," - ",Tabla1[[#This Row],[Base Precio de Lista neto]]*(1-$F$2))</f>
        <v>41817.847539999995</v>
      </c>
      <c r="E8686" s="5">
        <f>IF($F$2=0," - ",Tabla1[[#This Row],[Base para Mejor precio]]*(1-$F$2))</f>
        <v>37636.062785999995</v>
      </c>
      <c r="F8686" s="4" t="s">
        <v>4</v>
      </c>
      <c r="G8686" s="16" t="s">
        <v>6131</v>
      </c>
      <c r="H8686" s="5">
        <f>IFERROR(IF($F$3=0,"-",Tabla1[[#This Row],[Precio de Cliente neto]]*(1+$F$3)),"-")</f>
        <v>62726.771309999996</v>
      </c>
      <c r="I8686" s="5">
        <v>59739.782200000001</v>
      </c>
      <c r="J8686" s="5">
        <v>53765.803979999997</v>
      </c>
      <c r="K8686" s="26">
        <v>0.105</v>
      </c>
    </row>
    <row r="8687" spans="1:11">
      <c r="A8687" s="4">
        <v>111825</v>
      </c>
      <c r="B8687" t="s">
        <v>6852</v>
      </c>
      <c r="C8687" s="5">
        <f>IF($F$2=0," - ",Tabla1[[#This Row],[Base Precio de Lista neto]])</f>
        <v>6459.9898000000003</v>
      </c>
      <c r="D8687" s="5">
        <f>IF($F$2=0," - ",Tabla1[[#This Row],[Base Precio de Lista neto]]*(1-$F$2))</f>
        <v>4521.9928600000003</v>
      </c>
      <c r="E8687" s="5">
        <f>IF($F$2=0," - ",Tabla1[[#This Row],[Base para Mejor precio]]*(1-$F$2))</f>
        <v>4069.7935739999998</v>
      </c>
      <c r="F8687" s="4" t="s">
        <v>4</v>
      </c>
      <c r="G8687" s="16" t="s">
        <v>6131</v>
      </c>
      <c r="H8687" s="5">
        <f>IFERROR(IF($F$3=0,"-",Tabla1[[#This Row],[Precio de Cliente neto]]*(1+$F$3)),"-")</f>
        <v>6782.9892900000004</v>
      </c>
      <c r="I8687" s="5">
        <v>6459.9898000000003</v>
      </c>
      <c r="J8687" s="5">
        <v>5813.99082</v>
      </c>
      <c r="K8687" s="26">
        <v>0.21</v>
      </c>
    </row>
    <row r="8688" spans="1:11">
      <c r="A8688" s="4">
        <v>111852</v>
      </c>
      <c r="B8688" t="s">
        <v>6853</v>
      </c>
      <c r="C8688" s="5">
        <f>IF($F$2=0," - ",Tabla1[[#This Row],[Base Precio de Lista neto]])</f>
        <v>19001.202799999999</v>
      </c>
      <c r="D8688" s="5">
        <f>IF($F$2=0," - ",Tabla1[[#This Row],[Base Precio de Lista neto]]*(1-$F$2))</f>
        <v>13300.841959999998</v>
      </c>
      <c r="E8688" s="5">
        <f>IF($F$2=0," - ",Tabla1[[#This Row],[Base para Mejor precio]]*(1-$F$2))</f>
        <v>11970.757764</v>
      </c>
      <c r="F8688" s="4" t="s">
        <v>4</v>
      </c>
      <c r="G8688" s="16" t="s">
        <v>6131</v>
      </c>
      <c r="H8688" s="5">
        <f>IFERROR(IF($F$3=0,"-",Tabla1[[#This Row],[Precio de Cliente neto]]*(1+$F$3)),"-")</f>
        <v>19951.262939999997</v>
      </c>
      <c r="I8688" s="5">
        <v>19001.202799999999</v>
      </c>
      <c r="J8688" s="5">
        <v>17101.08252</v>
      </c>
      <c r="K8688" s="26">
        <v>0.21</v>
      </c>
    </row>
    <row r="8689" spans="1:11">
      <c r="A8689" s="4">
        <v>111858</v>
      </c>
      <c r="B8689" t="s">
        <v>6854</v>
      </c>
      <c r="C8689" s="5">
        <f>IF($F$2=0," - ",Tabla1[[#This Row],[Base Precio de Lista neto]])</f>
        <v>18241.154600000002</v>
      </c>
      <c r="D8689" s="5">
        <f>IF($F$2=0," - ",Tabla1[[#This Row],[Base Precio de Lista neto]]*(1-$F$2))</f>
        <v>12768.808220000001</v>
      </c>
      <c r="E8689" s="5">
        <f>IF($F$2=0," - ",Tabla1[[#This Row],[Base para Mejor precio]]*(1-$F$2))</f>
        <v>11491.927398</v>
      </c>
      <c r="F8689" s="4" t="s">
        <v>4</v>
      </c>
      <c r="G8689" s="16" t="s">
        <v>6131</v>
      </c>
      <c r="H8689" s="5">
        <f>IFERROR(IF($F$3=0,"-",Tabla1[[#This Row],[Precio de Cliente neto]]*(1+$F$3)),"-")</f>
        <v>19153.212330000002</v>
      </c>
      <c r="I8689" s="5">
        <v>18241.154600000002</v>
      </c>
      <c r="J8689" s="5">
        <v>16417.039140000001</v>
      </c>
      <c r="K8689" s="26">
        <v>0.21</v>
      </c>
    </row>
    <row r="8690" spans="1:11">
      <c r="A8690" s="4">
        <v>111862</v>
      </c>
      <c r="B8690" t="s">
        <v>6855</v>
      </c>
      <c r="C8690" s="5">
        <f>IF($F$2=0," - ",Tabla1[[#This Row],[Base Precio de Lista neto]])</f>
        <v>25841.635999999999</v>
      </c>
      <c r="D8690" s="5">
        <f>IF($F$2=0," - ",Tabla1[[#This Row],[Base Precio de Lista neto]]*(1-$F$2))</f>
        <v>18089.145199999999</v>
      </c>
      <c r="E8690" s="5">
        <f>IF($F$2=0," - ",Tabla1[[#This Row],[Base para Mejor precio]]*(1-$F$2))</f>
        <v>16280.230679999999</v>
      </c>
      <c r="F8690" s="4" t="s">
        <v>4</v>
      </c>
      <c r="G8690" s="16" t="s">
        <v>6131</v>
      </c>
      <c r="H8690" s="5">
        <f>IFERROR(IF($F$3=0,"-",Tabla1[[#This Row],[Precio de Cliente neto]]*(1+$F$3)),"-")</f>
        <v>27133.717799999999</v>
      </c>
      <c r="I8690" s="5">
        <v>25841.635999999999</v>
      </c>
      <c r="J8690" s="5">
        <v>23257.472399999999</v>
      </c>
      <c r="K8690" s="26">
        <v>0.21</v>
      </c>
    </row>
    <row r="8691" spans="1:11">
      <c r="A8691" s="4">
        <v>111864</v>
      </c>
      <c r="B8691" t="s">
        <v>8981</v>
      </c>
      <c r="C8691" s="5">
        <f>IF($F$2=0," - ",Tabla1[[#This Row],[Base Precio de Lista neto]])</f>
        <v>33442.117200000001</v>
      </c>
      <c r="D8691" s="5">
        <f>IF($F$2=0," - ",Tabla1[[#This Row],[Base Precio de Lista neto]]*(1-$F$2))</f>
        <v>23409.482039999999</v>
      </c>
      <c r="E8691" s="5">
        <f>IF($F$2=0," - ",Tabla1[[#This Row],[Base para Mejor precio]]*(1-$F$2))</f>
        <v>21068.533835999999</v>
      </c>
      <c r="F8691" s="4" t="s">
        <v>4</v>
      </c>
      <c r="G8691" s="16" t="s">
        <v>6131</v>
      </c>
      <c r="H8691" s="5">
        <f>IFERROR(IF($F$3=0,"-",Tabla1[[#This Row],[Precio de Cliente neto]]*(1+$F$3)),"-")</f>
        <v>35114.223059999997</v>
      </c>
      <c r="I8691" s="5">
        <v>33442.117200000001</v>
      </c>
      <c r="J8691" s="5">
        <v>30097.905480000001</v>
      </c>
      <c r="K8691" s="26">
        <v>0.21</v>
      </c>
    </row>
    <row r="8692" spans="1:11">
      <c r="A8692" s="4">
        <v>111868</v>
      </c>
      <c r="B8692" t="s">
        <v>6856</v>
      </c>
      <c r="C8692" s="5">
        <f>IF($F$2=0," - ",Tabla1[[#This Row],[Base Precio de Lista neto]])</f>
        <v>15162.9604</v>
      </c>
      <c r="D8692" s="5">
        <f>IF($F$2=0," - ",Tabla1[[#This Row],[Base Precio de Lista neto]]*(1-$F$2))</f>
        <v>10614.072279999998</v>
      </c>
      <c r="E8692" s="5">
        <f>IF($F$2=0," - ",Tabla1[[#This Row],[Base para Mejor precio]]*(1-$F$2))</f>
        <v>9552.6650520000003</v>
      </c>
      <c r="F8692" s="4" t="s">
        <v>4</v>
      </c>
      <c r="G8692" s="16" t="s">
        <v>6131</v>
      </c>
      <c r="H8692" s="5">
        <f>IFERROR(IF($F$3=0,"-",Tabla1[[#This Row],[Precio de Cliente neto]]*(1+$F$3)),"-")</f>
        <v>15921.108419999997</v>
      </c>
      <c r="I8692" s="5">
        <v>15162.9604</v>
      </c>
      <c r="J8692" s="5">
        <v>13646.664360000001</v>
      </c>
      <c r="K8692" s="26">
        <v>0.21</v>
      </c>
    </row>
    <row r="8693" spans="1:11">
      <c r="A8693" s="4">
        <v>111873</v>
      </c>
      <c r="B8693" t="s">
        <v>10273</v>
      </c>
      <c r="C8693" s="5">
        <f>IF($F$2=0," - ",Tabla1[[#This Row],[Base Precio de Lista neto]])</f>
        <v>2280.1444000000001</v>
      </c>
      <c r="D8693" s="5">
        <f>IF($F$2=0," - ",Tabla1[[#This Row],[Base Precio de Lista neto]]*(1-$F$2))</f>
        <v>1596.1010799999999</v>
      </c>
      <c r="E8693" s="5">
        <f>IF($F$2=0," - ",Tabla1[[#This Row],[Base para Mejor precio]]*(1-$F$2))</f>
        <v>1436.4909720000001</v>
      </c>
      <c r="F8693" s="4" t="s">
        <v>4</v>
      </c>
      <c r="G8693" s="16" t="s">
        <v>6131</v>
      </c>
      <c r="H8693" s="5">
        <f>IFERROR(IF($F$3=0,"-",Tabla1[[#This Row],[Precio de Cliente neto]]*(1+$F$3)),"-")</f>
        <v>2394.1516199999996</v>
      </c>
      <c r="I8693" s="5">
        <v>2280.1444000000001</v>
      </c>
      <c r="J8693" s="5">
        <v>2052.1299600000002</v>
      </c>
      <c r="K8693" s="26">
        <v>0.21</v>
      </c>
    </row>
    <row r="8694" spans="1:11">
      <c r="A8694" s="4">
        <v>111875</v>
      </c>
      <c r="B8694" t="s">
        <v>6857</v>
      </c>
      <c r="C8694" s="5">
        <f>IF($F$2=0," - ",Tabla1[[#This Row],[Base Precio de Lista neto]])</f>
        <v>3496.2213999999999</v>
      </c>
      <c r="D8694" s="5">
        <f>IF($F$2=0," - ",Tabla1[[#This Row],[Base Precio de Lista neto]]*(1-$F$2))</f>
        <v>2447.3549799999996</v>
      </c>
      <c r="E8694" s="5">
        <f>IF($F$2=0," - ",Tabla1[[#This Row],[Base para Mejor precio]]*(1-$F$2))</f>
        <v>2202.6194819999996</v>
      </c>
      <c r="F8694" s="4" t="s">
        <v>4</v>
      </c>
      <c r="G8694" s="16" t="s">
        <v>6131</v>
      </c>
      <c r="H8694" s="5">
        <f>IFERROR(IF($F$3=0,"-",Tabla1[[#This Row],[Precio de Cliente neto]]*(1+$F$3)),"-")</f>
        <v>3671.0324699999992</v>
      </c>
      <c r="I8694" s="5">
        <v>3496.2213999999999</v>
      </c>
      <c r="J8694" s="5">
        <v>3146.59926</v>
      </c>
      <c r="K8694" s="26">
        <v>0.21</v>
      </c>
    </row>
    <row r="8695" spans="1:11">
      <c r="A8695" s="4">
        <v>111887</v>
      </c>
      <c r="B8695" t="s">
        <v>6858</v>
      </c>
      <c r="C8695" s="5">
        <f>IF($F$2=0," - ",Tabla1[[#This Row],[Base Precio de Lista neto]])</f>
        <v>7600.4813999999997</v>
      </c>
      <c r="D8695" s="5">
        <f>IF($F$2=0," - ",Tabla1[[#This Row],[Base Precio de Lista neto]]*(1-$F$2))</f>
        <v>5320.3369799999991</v>
      </c>
      <c r="E8695" s="5">
        <f>IF($F$2=0," - ",Tabla1[[#This Row],[Base para Mejor precio]]*(1-$F$2))</f>
        <v>4788.3032819999999</v>
      </c>
      <c r="F8695" s="4" t="s">
        <v>4</v>
      </c>
      <c r="G8695" s="16" t="s">
        <v>6131</v>
      </c>
      <c r="H8695" s="5">
        <f>IFERROR(IF($F$3=0,"-",Tabla1[[#This Row],[Precio de Cliente neto]]*(1+$F$3)),"-")</f>
        <v>7980.5054699999982</v>
      </c>
      <c r="I8695" s="5">
        <v>7600.4813999999997</v>
      </c>
      <c r="J8695" s="5">
        <v>6840.4332599999998</v>
      </c>
      <c r="K8695" s="26">
        <v>0.21</v>
      </c>
    </row>
    <row r="8696" spans="1:11">
      <c r="A8696" s="4">
        <v>111970</v>
      </c>
      <c r="B8696" t="s">
        <v>6859</v>
      </c>
      <c r="C8696" s="5">
        <f>IF($F$2=0," - ",Tabla1[[#This Row],[Base Precio de Lista neto]])</f>
        <v>10557.0684</v>
      </c>
      <c r="D8696" s="5">
        <f>IF($F$2=0," - ",Tabla1[[#This Row],[Base Precio de Lista neto]]*(1-$F$2))</f>
        <v>7389.9478799999997</v>
      </c>
      <c r="E8696" s="5">
        <f>IF($F$2=0," - ",Tabla1[[#This Row],[Base para Mejor precio]]*(1-$F$2))</f>
        <v>6650.9530919999988</v>
      </c>
      <c r="F8696" s="4" t="s">
        <v>4</v>
      </c>
      <c r="G8696" s="16" t="s">
        <v>6131</v>
      </c>
      <c r="H8696" s="5">
        <f>IFERROR(IF($F$3=0,"-",Tabla1[[#This Row],[Precio de Cliente neto]]*(1+$F$3)),"-")</f>
        <v>11084.92182</v>
      </c>
      <c r="I8696" s="5">
        <v>10557.0684</v>
      </c>
      <c r="J8696" s="5">
        <v>9501.3615599999994</v>
      </c>
      <c r="K8696" s="26">
        <v>0.21</v>
      </c>
    </row>
    <row r="8697" spans="1:11">
      <c r="A8697" s="4">
        <v>111973</v>
      </c>
      <c r="B8697" t="s">
        <v>6860</v>
      </c>
      <c r="C8697" s="5">
        <f>IF($F$2=0," - ",Tabla1[[#This Row],[Base Precio de Lista neto]])</f>
        <v>25839.9588</v>
      </c>
      <c r="D8697" s="5">
        <f>IF($F$2=0," - ",Tabla1[[#This Row],[Base Precio de Lista neto]]*(1-$F$2))</f>
        <v>18087.971159999997</v>
      </c>
      <c r="E8697" s="5">
        <f>IF($F$2=0," - ",Tabla1[[#This Row],[Base para Mejor precio]]*(1-$F$2))</f>
        <v>16279.174043999999</v>
      </c>
      <c r="F8697" s="4" t="s">
        <v>4</v>
      </c>
      <c r="G8697" s="16" t="s">
        <v>6131</v>
      </c>
      <c r="H8697" s="5">
        <f>IFERROR(IF($F$3=0,"-",Tabla1[[#This Row],[Precio de Cliente neto]]*(1+$F$3)),"-")</f>
        <v>27131.956739999994</v>
      </c>
      <c r="I8697" s="5">
        <v>25839.9588</v>
      </c>
      <c r="J8697" s="5">
        <v>23255.962920000002</v>
      </c>
      <c r="K8697" s="26">
        <v>0.21</v>
      </c>
    </row>
    <row r="8698" spans="1:11">
      <c r="A8698" s="4">
        <v>111985</v>
      </c>
      <c r="B8698" t="s">
        <v>6861</v>
      </c>
      <c r="C8698" s="5">
        <f>IF($F$2=0," - ",Tabla1[[#This Row],[Base Precio de Lista neto]])</f>
        <v>8208.52</v>
      </c>
      <c r="D8698" s="5">
        <f>IF($F$2=0," - ",Tabla1[[#This Row],[Base Precio de Lista neto]]*(1-$F$2))</f>
        <v>5745.9639999999999</v>
      </c>
      <c r="E8698" s="5">
        <f>IF($F$2=0," - ",Tabla1[[#This Row],[Base para Mejor precio]]*(1-$F$2))</f>
        <v>5171.3675999999996</v>
      </c>
      <c r="F8698" s="4" t="s">
        <v>4</v>
      </c>
      <c r="G8698" s="16" t="s">
        <v>6131</v>
      </c>
      <c r="H8698" s="5">
        <f>IFERROR(IF($F$3=0,"-",Tabla1[[#This Row],[Precio de Cliente neto]]*(1+$F$3)),"-")</f>
        <v>8618.9459999999999</v>
      </c>
      <c r="I8698" s="5">
        <v>8208.52</v>
      </c>
      <c r="J8698" s="5">
        <v>7387.6679999999997</v>
      </c>
      <c r="K8698" s="26">
        <v>0.21</v>
      </c>
    </row>
    <row r="8699" spans="1:11">
      <c r="A8699" s="4">
        <v>111987</v>
      </c>
      <c r="B8699" t="s">
        <v>6862</v>
      </c>
      <c r="C8699" s="5">
        <f>IF($F$2=0," - ",Tabla1[[#This Row],[Base Precio de Lista neto]])</f>
        <v>8740.5534000000007</v>
      </c>
      <c r="D8699" s="5">
        <f>IF($F$2=0," - ",Tabla1[[#This Row],[Base Precio de Lista neto]]*(1-$F$2))</f>
        <v>6118.3873800000001</v>
      </c>
      <c r="E8699" s="5">
        <f>IF($F$2=0," - ",Tabla1[[#This Row],[Base para Mejor precio]]*(1-$F$2))</f>
        <v>5506.5486419999997</v>
      </c>
      <c r="F8699" s="4" t="s">
        <v>4</v>
      </c>
      <c r="G8699" s="16" t="s">
        <v>6131</v>
      </c>
      <c r="H8699" s="5">
        <f>IFERROR(IF($F$3=0,"-",Tabla1[[#This Row],[Precio de Cliente neto]]*(1+$F$3)),"-")</f>
        <v>9177.5810700000002</v>
      </c>
      <c r="I8699" s="5">
        <v>8740.5534000000007</v>
      </c>
      <c r="J8699" s="5">
        <v>7866.4980599999999</v>
      </c>
      <c r="K8699" s="26">
        <v>0.21</v>
      </c>
    </row>
    <row r="8700" spans="1:11">
      <c r="A8700" s="4">
        <v>111997</v>
      </c>
      <c r="B8700" t="s">
        <v>6863</v>
      </c>
      <c r="C8700" s="5">
        <f>IF($F$2=0," - ",Tabla1[[#This Row],[Base Precio de Lista neto]])</f>
        <v>5851.9906000000001</v>
      </c>
      <c r="D8700" s="5">
        <f>IF($F$2=0," - ",Tabla1[[#This Row],[Base Precio de Lista neto]]*(1-$F$2))</f>
        <v>4096.3934199999994</v>
      </c>
      <c r="E8700" s="5">
        <f>IF($F$2=0," - ",Tabla1[[#This Row],[Base para Mejor precio]]*(1-$F$2))</f>
        <v>3686.7540779999999</v>
      </c>
      <c r="F8700" s="4" t="s">
        <v>4</v>
      </c>
      <c r="G8700" s="16" t="s">
        <v>6131</v>
      </c>
      <c r="H8700" s="5">
        <f>IFERROR(IF($F$3=0,"-",Tabla1[[#This Row],[Precio de Cliente neto]]*(1+$F$3)),"-")</f>
        <v>6144.5901299999987</v>
      </c>
      <c r="I8700" s="5">
        <v>5851.9906000000001</v>
      </c>
      <c r="J8700" s="5">
        <v>5266.7915400000002</v>
      </c>
      <c r="K8700" s="26">
        <v>0.21</v>
      </c>
    </row>
    <row r="8701" spans="1:11">
      <c r="A8701" s="4">
        <v>112024</v>
      </c>
      <c r="B8701" t="s">
        <v>6864</v>
      </c>
      <c r="C8701" s="5">
        <f>IF($F$2=0," - ",Tabla1[[#This Row],[Base Precio de Lista neto]])</f>
        <v>16721.058400000002</v>
      </c>
      <c r="D8701" s="5">
        <f>IF($F$2=0," - ",Tabla1[[#This Row],[Base Precio de Lista neto]]*(1-$F$2))</f>
        <v>11704.740880000001</v>
      </c>
      <c r="E8701" s="5">
        <f>IF($F$2=0," - ",Tabla1[[#This Row],[Base para Mejor precio]]*(1-$F$2))</f>
        <v>10534.266791999999</v>
      </c>
      <c r="F8701" s="4" t="s">
        <v>4</v>
      </c>
      <c r="G8701" s="16" t="s">
        <v>6131</v>
      </c>
      <c r="H8701" s="5">
        <f>IFERROR(IF($F$3=0,"-",Tabla1[[#This Row],[Precio de Cliente neto]]*(1+$F$3)),"-")</f>
        <v>17557.111320000004</v>
      </c>
      <c r="I8701" s="5">
        <v>16721.058400000002</v>
      </c>
      <c r="J8701" s="5">
        <v>15048.95256</v>
      </c>
      <c r="K8701" s="26">
        <v>0.21</v>
      </c>
    </row>
    <row r="8702" spans="1:11">
      <c r="A8702" s="4">
        <v>112067</v>
      </c>
      <c r="B8702" t="s">
        <v>8881</v>
      </c>
      <c r="C8702" s="5">
        <f>IF($F$2=0," - ",Tabla1[[#This Row],[Base Precio de Lista neto]])</f>
        <v>308353.22659999999</v>
      </c>
      <c r="D8702" s="5">
        <f>IF($F$2=0," - ",Tabla1[[#This Row],[Base Precio de Lista neto]]*(1-$F$2))</f>
        <v>215847.25861999998</v>
      </c>
      <c r="E8702" s="5">
        <f>IF($F$2=0," - ",Tabla1[[#This Row],[Base para Mejor precio]]*(1-$F$2))</f>
        <v>194262.53275799999</v>
      </c>
      <c r="F8702" s="4" t="s">
        <v>4</v>
      </c>
      <c r="G8702" s="16" t="s">
        <v>6131</v>
      </c>
      <c r="H8702" s="5">
        <f>IFERROR(IF($F$3=0,"-",Tabla1[[#This Row],[Precio de Cliente neto]]*(1+$F$3)),"-")</f>
        <v>323770.88792999997</v>
      </c>
      <c r="I8702" s="5">
        <v>308353.22659999999</v>
      </c>
      <c r="J8702" s="5">
        <v>277517.90393999999</v>
      </c>
      <c r="K8702" s="26">
        <v>0.21</v>
      </c>
    </row>
    <row r="8703" spans="1:11">
      <c r="A8703" s="4">
        <v>112068</v>
      </c>
      <c r="B8703" t="s">
        <v>6865</v>
      </c>
      <c r="C8703" s="5">
        <f>IF($F$2=0," - ",Tabla1[[#This Row],[Base Precio de Lista neto]])</f>
        <v>166106.94639999999</v>
      </c>
      <c r="D8703" s="5">
        <f>IF($F$2=0," - ",Tabla1[[#This Row],[Base Precio de Lista neto]]*(1-$F$2))</f>
        <v>116274.86247999998</v>
      </c>
      <c r="E8703" s="5">
        <f>IF($F$2=0," - ",Tabla1[[#This Row],[Base para Mejor precio]]*(1-$F$2))</f>
        <v>104647.37623200001</v>
      </c>
      <c r="F8703" s="4" t="s">
        <v>4</v>
      </c>
      <c r="G8703" s="16" t="s">
        <v>6131</v>
      </c>
      <c r="H8703" s="5">
        <f>IFERROR(IF($F$3=0,"-",Tabla1[[#This Row],[Precio de Cliente neto]]*(1+$F$3)),"-")</f>
        <v>174412.29371999996</v>
      </c>
      <c r="I8703" s="5">
        <v>166106.94639999999</v>
      </c>
      <c r="J8703" s="5">
        <v>149496.25176000001</v>
      </c>
      <c r="K8703" s="26">
        <v>0.21</v>
      </c>
    </row>
    <row r="8704" spans="1:11">
      <c r="A8704" s="4">
        <v>112141</v>
      </c>
      <c r="B8704" t="s">
        <v>6866</v>
      </c>
      <c r="C8704" s="5">
        <f>IF($F$2=0," - ",Tabla1[[#This Row],[Base Precio de Lista neto]])</f>
        <v>760.04819999999995</v>
      </c>
      <c r="D8704" s="5">
        <f>IF($F$2=0," - ",Tabla1[[#This Row],[Base Precio de Lista neto]]*(1-$F$2))</f>
        <v>532.03373999999997</v>
      </c>
      <c r="E8704" s="5">
        <f>IF($F$2=0," - ",Tabla1[[#This Row],[Base para Mejor precio]]*(1-$F$2))</f>
        <v>478.83036599999991</v>
      </c>
      <c r="F8704" s="4" t="s">
        <v>4</v>
      </c>
      <c r="G8704" s="16" t="s">
        <v>6131</v>
      </c>
      <c r="H8704" s="5">
        <f>IFERROR(IF($F$3=0,"-",Tabla1[[#This Row],[Precio de Cliente neto]]*(1+$F$3)),"-")</f>
        <v>798.05061000000001</v>
      </c>
      <c r="I8704" s="5">
        <v>760.04819999999995</v>
      </c>
      <c r="J8704" s="5">
        <v>684.04337999999996</v>
      </c>
      <c r="K8704" s="26">
        <v>0.21</v>
      </c>
    </row>
    <row r="8705" spans="1:11">
      <c r="A8705" s="4">
        <v>112144</v>
      </c>
      <c r="B8705" t="s">
        <v>6867</v>
      </c>
      <c r="C8705" s="5">
        <f>IF($F$2=0," - ",Tabla1[[#This Row],[Base Precio de Lista neto]])</f>
        <v>988.06280000000004</v>
      </c>
      <c r="D8705" s="5">
        <f>IF($F$2=0," - ",Tabla1[[#This Row],[Base Precio de Lista neto]]*(1-$F$2))</f>
        <v>691.64395999999999</v>
      </c>
      <c r="E8705" s="5">
        <f>IF($F$2=0," - ",Tabla1[[#This Row],[Base para Mejor precio]]*(1-$F$2))</f>
        <v>622.47956399999998</v>
      </c>
      <c r="F8705" s="4" t="s">
        <v>4</v>
      </c>
      <c r="G8705" s="16" t="s">
        <v>6131</v>
      </c>
      <c r="H8705" s="5">
        <f>IFERROR(IF($F$3=0,"-",Tabla1[[#This Row],[Precio de Cliente neto]]*(1+$F$3)),"-")</f>
        <v>1037.46594</v>
      </c>
      <c r="I8705" s="5">
        <v>988.06280000000004</v>
      </c>
      <c r="J8705" s="5">
        <v>889.25652000000002</v>
      </c>
      <c r="K8705" s="26">
        <v>0.21</v>
      </c>
    </row>
    <row r="8706" spans="1:11">
      <c r="A8706" s="4">
        <v>112145</v>
      </c>
      <c r="B8706" t="s">
        <v>8882</v>
      </c>
      <c r="C8706" s="5">
        <f>IF($F$2=0," - ",Tabla1[[#This Row],[Base Precio de Lista neto]])</f>
        <v>2660.1684</v>
      </c>
      <c r="D8706" s="5">
        <f>IF($F$2=0," - ",Tabla1[[#This Row],[Base Precio de Lista neto]]*(1-$F$2))</f>
        <v>1862.1178799999998</v>
      </c>
      <c r="E8706" s="5">
        <f>IF($F$2=0," - ",Tabla1[[#This Row],[Base para Mejor precio]]*(1-$F$2))</f>
        <v>1675.9060919999997</v>
      </c>
      <c r="F8706" s="4" t="s">
        <v>4</v>
      </c>
      <c r="G8706" s="16" t="s">
        <v>6131</v>
      </c>
      <c r="H8706" s="5">
        <f>IFERROR(IF($F$3=0,"-",Tabla1[[#This Row],[Precio de Cliente neto]]*(1+$F$3)),"-")</f>
        <v>2793.1768199999997</v>
      </c>
      <c r="I8706" s="5">
        <v>2660.1684</v>
      </c>
      <c r="J8706" s="5">
        <v>2394.1515599999998</v>
      </c>
      <c r="K8706" s="26">
        <v>0.21</v>
      </c>
    </row>
    <row r="8707" spans="1:11">
      <c r="A8707" s="4">
        <v>112146</v>
      </c>
      <c r="B8707" t="s">
        <v>6868</v>
      </c>
      <c r="C8707" s="5">
        <f>IF($F$2=0," - ",Tabla1[[#This Row],[Base Precio de Lista neto]])</f>
        <v>1064.0673999999999</v>
      </c>
      <c r="D8707" s="5">
        <f>IF($F$2=0," - ",Tabla1[[#This Row],[Base Precio de Lista neto]]*(1-$F$2))</f>
        <v>744.84717999999987</v>
      </c>
      <c r="E8707" s="5">
        <f>IF($F$2=0," - ",Tabla1[[#This Row],[Base para Mejor precio]]*(1-$F$2))</f>
        <v>670.36246199999994</v>
      </c>
      <c r="F8707" s="4" t="s">
        <v>4</v>
      </c>
      <c r="G8707" s="16" t="s">
        <v>6131</v>
      </c>
      <c r="H8707" s="5">
        <f>IFERROR(IF($F$3=0,"-",Tabla1[[#This Row],[Precio de Cliente neto]]*(1+$F$3)),"-")</f>
        <v>1117.2707699999999</v>
      </c>
      <c r="I8707" s="5">
        <v>1064.0673999999999</v>
      </c>
      <c r="J8707" s="5">
        <v>957.66066000000001</v>
      </c>
      <c r="K8707" s="26">
        <v>0.21</v>
      </c>
    </row>
    <row r="8708" spans="1:11">
      <c r="A8708" s="4">
        <v>112147</v>
      </c>
      <c r="B8708" t="s">
        <v>6869</v>
      </c>
      <c r="C8708" s="5">
        <f>IF($F$2=0," - ",Tabla1[[#This Row],[Base Precio de Lista neto]])</f>
        <v>1216.0768</v>
      </c>
      <c r="D8708" s="5">
        <f>IF($F$2=0," - ",Tabla1[[#This Row],[Base Precio de Lista neto]]*(1-$F$2))</f>
        <v>851.25375999999994</v>
      </c>
      <c r="E8708" s="5">
        <f>IF($F$2=0," - ",Tabla1[[#This Row],[Base para Mejor precio]]*(1-$F$2))</f>
        <v>766.12838399999998</v>
      </c>
      <c r="F8708" s="4" t="s">
        <v>4</v>
      </c>
      <c r="G8708" s="16" t="s">
        <v>6131</v>
      </c>
      <c r="H8708" s="5">
        <f>IFERROR(IF($F$3=0,"-",Tabla1[[#This Row],[Precio de Cliente neto]]*(1+$F$3)),"-")</f>
        <v>1276.8806399999999</v>
      </c>
      <c r="I8708" s="5">
        <v>1216.0768</v>
      </c>
      <c r="J8708" s="5">
        <v>1094.46912</v>
      </c>
      <c r="K8708" s="26">
        <v>0.21</v>
      </c>
    </row>
    <row r="8709" spans="1:11">
      <c r="A8709" s="4">
        <v>112149</v>
      </c>
      <c r="B8709" t="s">
        <v>6870</v>
      </c>
      <c r="C8709" s="5">
        <f>IF($F$2=0," - ",Tabla1[[#This Row],[Base Precio de Lista neto]])</f>
        <v>1064.0673999999999</v>
      </c>
      <c r="D8709" s="5">
        <f>IF($F$2=0," - ",Tabla1[[#This Row],[Base Precio de Lista neto]]*(1-$F$2))</f>
        <v>744.84717999999987</v>
      </c>
      <c r="E8709" s="5">
        <f>IF($F$2=0," - ",Tabla1[[#This Row],[Base para Mejor precio]]*(1-$F$2))</f>
        <v>670.36246199999994</v>
      </c>
      <c r="F8709" s="4" t="s">
        <v>4</v>
      </c>
      <c r="G8709" s="16" t="s">
        <v>6131</v>
      </c>
      <c r="H8709" s="5">
        <f>IFERROR(IF($F$3=0,"-",Tabla1[[#This Row],[Precio de Cliente neto]]*(1+$F$3)),"-")</f>
        <v>1117.2707699999999</v>
      </c>
      <c r="I8709" s="5">
        <v>1064.0673999999999</v>
      </c>
      <c r="J8709" s="5">
        <v>957.66066000000001</v>
      </c>
      <c r="K8709" s="26">
        <v>0.21</v>
      </c>
    </row>
    <row r="8710" spans="1:11">
      <c r="A8710" s="4">
        <v>112153</v>
      </c>
      <c r="B8710" t="s">
        <v>6871</v>
      </c>
      <c r="C8710" s="5">
        <f>IF($F$2=0," - ",Tabla1[[#This Row],[Base Precio de Lista neto]])</f>
        <v>1444.0914</v>
      </c>
      <c r="D8710" s="5">
        <f>IF($F$2=0," - ",Tabla1[[#This Row],[Base Precio de Lista neto]]*(1-$F$2))</f>
        <v>1010.86398</v>
      </c>
      <c r="E8710" s="5">
        <f>IF($F$2=0," - ",Tabla1[[#This Row],[Base para Mejor precio]]*(1-$F$2))</f>
        <v>909.77758199999994</v>
      </c>
      <c r="F8710" s="4" t="s">
        <v>4</v>
      </c>
      <c r="G8710" s="16" t="s">
        <v>6131</v>
      </c>
      <c r="H8710" s="5">
        <f>IFERROR(IF($F$3=0,"-",Tabla1[[#This Row],[Precio de Cliente neto]]*(1+$F$3)),"-")</f>
        <v>1516.2959699999999</v>
      </c>
      <c r="I8710" s="5">
        <v>1444.0914</v>
      </c>
      <c r="J8710" s="5">
        <v>1299.68226</v>
      </c>
      <c r="K8710" s="26">
        <v>0.21</v>
      </c>
    </row>
    <row r="8711" spans="1:11">
      <c r="A8711" s="4">
        <v>112219</v>
      </c>
      <c r="B8711" t="s">
        <v>6872</v>
      </c>
      <c r="C8711" s="5">
        <f>IF($F$2=0," - ",Tabla1[[#This Row],[Base Precio de Lista neto]])</f>
        <v>760.04819999999995</v>
      </c>
      <c r="D8711" s="5">
        <f>IF($F$2=0," - ",Tabla1[[#This Row],[Base Precio de Lista neto]]*(1-$F$2))</f>
        <v>532.03373999999997</v>
      </c>
      <c r="E8711" s="5">
        <f>IF($F$2=0," - ",Tabla1[[#This Row],[Base para Mejor precio]]*(1-$F$2))</f>
        <v>478.83036599999991</v>
      </c>
      <c r="F8711" s="4" t="s">
        <v>4</v>
      </c>
      <c r="G8711" s="16" t="s">
        <v>6131</v>
      </c>
      <c r="H8711" s="5">
        <f>IFERROR(IF($F$3=0,"-",Tabla1[[#This Row],[Precio de Cliente neto]]*(1+$F$3)),"-")</f>
        <v>798.05061000000001</v>
      </c>
      <c r="I8711" s="5">
        <v>760.04819999999995</v>
      </c>
      <c r="J8711" s="5">
        <v>684.04337999999996</v>
      </c>
      <c r="K8711" s="26">
        <v>0.21</v>
      </c>
    </row>
    <row r="8712" spans="1:11">
      <c r="A8712" s="4">
        <v>112220</v>
      </c>
      <c r="B8712" t="s">
        <v>6873</v>
      </c>
      <c r="C8712" s="5">
        <f>IF($F$2=0," - ",Tabla1[[#This Row],[Base Precio de Lista neto]])</f>
        <v>988.06280000000004</v>
      </c>
      <c r="D8712" s="5">
        <f>IF($F$2=0," - ",Tabla1[[#This Row],[Base Precio de Lista neto]]*(1-$F$2))</f>
        <v>691.64395999999999</v>
      </c>
      <c r="E8712" s="5">
        <f>IF($F$2=0," - ",Tabla1[[#This Row],[Base para Mejor precio]]*(1-$F$2))</f>
        <v>622.47956399999998</v>
      </c>
      <c r="F8712" s="4" t="s">
        <v>4</v>
      </c>
      <c r="G8712" s="16" t="s">
        <v>6131</v>
      </c>
      <c r="H8712" s="5">
        <f>IFERROR(IF($F$3=0,"-",Tabla1[[#This Row],[Precio de Cliente neto]]*(1+$F$3)),"-")</f>
        <v>1037.46594</v>
      </c>
      <c r="I8712" s="5">
        <v>988.06280000000004</v>
      </c>
      <c r="J8712" s="5">
        <v>889.25652000000002</v>
      </c>
      <c r="K8712" s="26">
        <v>0.21</v>
      </c>
    </row>
    <row r="8713" spans="1:11">
      <c r="A8713" s="4">
        <v>112279</v>
      </c>
      <c r="B8713" t="s">
        <v>6874</v>
      </c>
      <c r="C8713" s="5">
        <f>IF($F$2=0," - ",Tabla1[[#This Row],[Base Precio de Lista neto]])</f>
        <v>13680.866400000001</v>
      </c>
      <c r="D8713" s="5">
        <f>IF($F$2=0," - ",Tabla1[[#This Row],[Base Precio de Lista neto]]*(1-$F$2))</f>
        <v>9576.6064800000004</v>
      </c>
      <c r="E8713" s="5">
        <f>IF($F$2=0," - ",Tabla1[[#This Row],[Base para Mejor precio]]*(1-$F$2))</f>
        <v>8618.9458319999994</v>
      </c>
      <c r="F8713" s="4" t="s">
        <v>4</v>
      </c>
      <c r="G8713" s="16" t="s">
        <v>6131</v>
      </c>
      <c r="H8713" s="5">
        <f>IFERROR(IF($F$3=0,"-",Tabla1[[#This Row],[Precio de Cliente neto]]*(1+$F$3)),"-")</f>
        <v>14364.90972</v>
      </c>
      <c r="I8713" s="5">
        <v>13680.866400000001</v>
      </c>
      <c r="J8713" s="5">
        <v>12312.779759999999</v>
      </c>
      <c r="K8713" s="26">
        <v>0.21</v>
      </c>
    </row>
    <row r="8714" spans="1:11">
      <c r="A8714" s="4">
        <v>112410</v>
      </c>
      <c r="B8714" t="s">
        <v>6875</v>
      </c>
      <c r="C8714" s="5">
        <f>IF($F$2=0," - ",Tabla1[[#This Row],[Base Precio de Lista neto]])</f>
        <v>2234.5416</v>
      </c>
      <c r="D8714" s="5">
        <f>IF($F$2=0," - ",Tabla1[[#This Row],[Base Precio de Lista neto]]*(1-$F$2))</f>
        <v>1564.17912</v>
      </c>
      <c r="E8714" s="5">
        <f>IF($F$2=0," - ",Tabla1[[#This Row],[Base para Mejor precio]]*(1-$F$2))</f>
        <v>1407.7612079999999</v>
      </c>
      <c r="F8714" s="4" t="s">
        <v>4</v>
      </c>
      <c r="G8714" s="16" t="s">
        <v>6131</v>
      </c>
      <c r="H8714" s="5">
        <f>IFERROR(IF($F$3=0,"-",Tabla1[[#This Row],[Precio de Cliente neto]]*(1+$F$3)),"-")</f>
        <v>2346.2686800000001</v>
      </c>
      <c r="I8714" s="5">
        <v>2234.5416</v>
      </c>
      <c r="J8714" s="5">
        <v>2011.08744</v>
      </c>
      <c r="K8714" s="26">
        <v>0.21</v>
      </c>
    </row>
    <row r="8715" spans="1:11">
      <c r="A8715" s="4">
        <v>112411</v>
      </c>
      <c r="B8715" t="s">
        <v>6876</v>
      </c>
      <c r="C8715" s="5">
        <f>IF($F$2=0," - ",Tabla1[[#This Row],[Base Precio de Lista neto]])</f>
        <v>2234.5416</v>
      </c>
      <c r="D8715" s="5">
        <f>IF($F$2=0," - ",Tabla1[[#This Row],[Base Precio de Lista neto]]*(1-$F$2))</f>
        <v>1564.17912</v>
      </c>
      <c r="E8715" s="5">
        <f>IF($F$2=0," - ",Tabla1[[#This Row],[Base para Mejor precio]]*(1-$F$2))</f>
        <v>1407.7612079999999</v>
      </c>
      <c r="F8715" s="4" t="s">
        <v>4</v>
      </c>
      <c r="G8715" s="16" t="s">
        <v>6131</v>
      </c>
      <c r="H8715" s="5">
        <f>IFERROR(IF($F$3=0,"-",Tabla1[[#This Row],[Precio de Cliente neto]]*(1+$F$3)),"-")</f>
        <v>2346.2686800000001</v>
      </c>
      <c r="I8715" s="5">
        <v>2234.5416</v>
      </c>
      <c r="J8715" s="5">
        <v>2011.08744</v>
      </c>
      <c r="K8715" s="26">
        <v>0.21</v>
      </c>
    </row>
    <row r="8716" spans="1:11">
      <c r="A8716" s="4">
        <v>112412</v>
      </c>
      <c r="B8716" t="s">
        <v>6877</v>
      </c>
      <c r="C8716" s="5">
        <f>IF($F$2=0," - ",Tabla1[[#This Row],[Base Precio de Lista neto]])</f>
        <v>2234.5416</v>
      </c>
      <c r="D8716" s="5">
        <f>IF($F$2=0," - ",Tabla1[[#This Row],[Base Precio de Lista neto]]*(1-$F$2))</f>
        <v>1564.17912</v>
      </c>
      <c r="E8716" s="5">
        <f>IF($F$2=0," - ",Tabla1[[#This Row],[Base para Mejor precio]]*(1-$F$2))</f>
        <v>1407.7612079999999</v>
      </c>
      <c r="F8716" s="4" t="s">
        <v>4</v>
      </c>
      <c r="G8716" s="16" t="s">
        <v>6131</v>
      </c>
      <c r="H8716" s="5">
        <f>IFERROR(IF($F$3=0,"-",Tabla1[[#This Row],[Precio de Cliente neto]]*(1+$F$3)),"-")</f>
        <v>2346.2686800000001</v>
      </c>
      <c r="I8716" s="5">
        <v>2234.5416</v>
      </c>
      <c r="J8716" s="5">
        <v>2011.08744</v>
      </c>
      <c r="K8716" s="26">
        <v>0.21</v>
      </c>
    </row>
    <row r="8717" spans="1:11">
      <c r="A8717" s="4">
        <v>112413</v>
      </c>
      <c r="B8717" t="s">
        <v>6878</v>
      </c>
      <c r="C8717" s="5">
        <f>IF($F$2=0," - ",Tabla1[[#This Row],[Base Precio de Lista neto]])</f>
        <v>2234.5416</v>
      </c>
      <c r="D8717" s="5">
        <f>IF($F$2=0," - ",Tabla1[[#This Row],[Base Precio de Lista neto]]*(1-$F$2))</f>
        <v>1564.17912</v>
      </c>
      <c r="E8717" s="5">
        <f>IF($F$2=0," - ",Tabla1[[#This Row],[Base para Mejor precio]]*(1-$F$2))</f>
        <v>1407.7612079999999</v>
      </c>
      <c r="F8717" s="4" t="s">
        <v>4</v>
      </c>
      <c r="G8717" s="16" t="s">
        <v>6131</v>
      </c>
      <c r="H8717" s="5">
        <f>IFERROR(IF($F$3=0,"-",Tabla1[[#This Row],[Precio de Cliente neto]]*(1+$F$3)),"-")</f>
        <v>2346.2686800000001</v>
      </c>
      <c r="I8717" s="5">
        <v>2234.5416</v>
      </c>
      <c r="J8717" s="5">
        <v>2011.08744</v>
      </c>
      <c r="K8717" s="26">
        <v>0.21</v>
      </c>
    </row>
    <row r="8718" spans="1:11">
      <c r="A8718" s="4">
        <v>112414</v>
      </c>
      <c r="B8718" t="s">
        <v>6879</v>
      </c>
      <c r="C8718" s="5">
        <f>IF($F$2=0," - ",Tabla1[[#This Row],[Base Precio de Lista neto]])</f>
        <v>2234.5416</v>
      </c>
      <c r="D8718" s="5">
        <f>IF($F$2=0," - ",Tabla1[[#This Row],[Base Precio de Lista neto]]*(1-$F$2))</f>
        <v>1564.17912</v>
      </c>
      <c r="E8718" s="5">
        <f>IF($F$2=0," - ",Tabla1[[#This Row],[Base para Mejor precio]]*(1-$F$2))</f>
        <v>1407.7612079999999</v>
      </c>
      <c r="F8718" s="4" t="s">
        <v>4</v>
      </c>
      <c r="G8718" s="16" t="s">
        <v>6131</v>
      </c>
      <c r="H8718" s="5">
        <f>IFERROR(IF($F$3=0,"-",Tabla1[[#This Row],[Precio de Cliente neto]]*(1+$F$3)),"-")</f>
        <v>2346.2686800000001</v>
      </c>
      <c r="I8718" s="5">
        <v>2234.5416</v>
      </c>
      <c r="J8718" s="5">
        <v>2011.08744</v>
      </c>
      <c r="K8718" s="26">
        <v>0.21</v>
      </c>
    </row>
    <row r="8719" spans="1:11">
      <c r="A8719" s="4">
        <v>112415</v>
      </c>
      <c r="B8719" t="s">
        <v>6880</v>
      </c>
      <c r="C8719" s="5">
        <f>IF($F$2=0," - ",Tabla1[[#This Row],[Base Precio de Lista neto]])</f>
        <v>2234.5416</v>
      </c>
      <c r="D8719" s="5">
        <f>IF($F$2=0," - ",Tabla1[[#This Row],[Base Precio de Lista neto]]*(1-$F$2))</f>
        <v>1564.17912</v>
      </c>
      <c r="E8719" s="5">
        <f>IF($F$2=0," - ",Tabla1[[#This Row],[Base para Mejor precio]]*(1-$F$2))</f>
        <v>1407.7612079999999</v>
      </c>
      <c r="F8719" s="4" t="s">
        <v>4</v>
      </c>
      <c r="G8719" s="16" t="s">
        <v>6131</v>
      </c>
      <c r="H8719" s="5">
        <f>IFERROR(IF($F$3=0,"-",Tabla1[[#This Row],[Precio de Cliente neto]]*(1+$F$3)),"-")</f>
        <v>2346.2686800000001</v>
      </c>
      <c r="I8719" s="5">
        <v>2234.5416</v>
      </c>
      <c r="J8719" s="5">
        <v>2011.08744</v>
      </c>
      <c r="K8719" s="26">
        <v>0.21</v>
      </c>
    </row>
    <row r="8720" spans="1:11">
      <c r="A8720" s="4">
        <v>112416</v>
      </c>
      <c r="B8720" t="s">
        <v>6881</v>
      </c>
      <c r="C8720" s="5">
        <f>IF($F$2=0," - ",Tabla1[[#This Row],[Base Precio de Lista neto]])</f>
        <v>2394.1518000000001</v>
      </c>
      <c r="D8720" s="5">
        <f>IF($F$2=0," - ",Tabla1[[#This Row],[Base Precio de Lista neto]]*(1-$F$2))</f>
        <v>1675.90626</v>
      </c>
      <c r="E8720" s="5">
        <f>IF($F$2=0," - ",Tabla1[[#This Row],[Base para Mejor precio]]*(1-$F$2))</f>
        <v>1508.315634</v>
      </c>
      <c r="F8720" s="4" t="s">
        <v>4</v>
      </c>
      <c r="G8720" s="16" t="s">
        <v>6131</v>
      </c>
      <c r="H8720" s="5">
        <f>IFERROR(IF($F$3=0,"-",Tabla1[[#This Row],[Precio de Cliente neto]]*(1+$F$3)),"-")</f>
        <v>2513.8593900000001</v>
      </c>
      <c r="I8720" s="5">
        <v>2394.1518000000001</v>
      </c>
      <c r="J8720" s="5">
        <v>2154.7366200000001</v>
      </c>
      <c r="K8720" s="26">
        <v>0.21</v>
      </c>
    </row>
    <row r="8721" spans="1:11">
      <c r="A8721" s="4">
        <v>112417</v>
      </c>
      <c r="B8721" t="s">
        <v>6882</v>
      </c>
      <c r="C8721" s="5">
        <f>IF($F$2=0," - ",Tabla1[[#This Row],[Base Precio de Lista neto]])</f>
        <v>2793.1896000000002</v>
      </c>
      <c r="D8721" s="5">
        <f>IF($F$2=0," - ",Tabla1[[#This Row],[Base Precio de Lista neto]]*(1-$F$2))</f>
        <v>1955.23272</v>
      </c>
      <c r="E8721" s="5">
        <f>IF($F$2=0," - ",Tabla1[[#This Row],[Base para Mejor precio]]*(1-$F$2))</f>
        <v>1759.7094480000001</v>
      </c>
      <c r="F8721" s="4" t="s">
        <v>4</v>
      </c>
      <c r="G8721" s="16" t="s">
        <v>6131</v>
      </c>
      <c r="H8721" s="5">
        <f>IFERROR(IF($F$3=0,"-",Tabla1[[#This Row],[Precio de Cliente neto]]*(1+$F$3)),"-")</f>
        <v>2932.84908</v>
      </c>
      <c r="I8721" s="5">
        <v>2793.1896000000002</v>
      </c>
      <c r="J8721" s="5">
        <v>2513.8706400000001</v>
      </c>
      <c r="K8721" s="26">
        <v>0.21</v>
      </c>
    </row>
    <row r="8722" spans="1:11">
      <c r="A8722" s="4">
        <v>112418</v>
      </c>
      <c r="B8722" t="s">
        <v>6883</v>
      </c>
      <c r="C8722" s="5">
        <f>IF($F$2=0," - ",Tabla1[[#This Row],[Base Precio de Lista neto]])</f>
        <v>2793.1896000000002</v>
      </c>
      <c r="D8722" s="5">
        <f>IF($F$2=0," - ",Tabla1[[#This Row],[Base Precio de Lista neto]]*(1-$F$2))</f>
        <v>1955.23272</v>
      </c>
      <c r="E8722" s="5">
        <f>IF($F$2=0," - ",Tabla1[[#This Row],[Base para Mejor precio]]*(1-$F$2))</f>
        <v>1759.7094480000001</v>
      </c>
      <c r="F8722" s="4" t="s">
        <v>4</v>
      </c>
      <c r="G8722" s="16" t="s">
        <v>6131</v>
      </c>
      <c r="H8722" s="5">
        <f>IFERROR(IF($F$3=0,"-",Tabla1[[#This Row],[Precio de Cliente neto]]*(1+$F$3)),"-")</f>
        <v>2932.84908</v>
      </c>
      <c r="I8722" s="5">
        <v>2793.1896000000002</v>
      </c>
      <c r="J8722" s="5">
        <v>2513.8706400000001</v>
      </c>
      <c r="K8722" s="26">
        <v>0.21</v>
      </c>
    </row>
    <row r="8723" spans="1:11">
      <c r="A8723" s="4">
        <v>112419</v>
      </c>
      <c r="B8723" t="s">
        <v>6884</v>
      </c>
      <c r="C8723" s="5">
        <f>IF($F$2=0," - ",Tabla1[[#This Row],[Base Precio de Lista neto]])</f>
        <v>2793.1896000000002</v>
      </c>
      <c r="D8723" s="5">
        <f>IF($F$2=0," - ",Tabla1[[#This Row],[Base Precio de Lista neto]]*(1-$F$2))</f>
        <v>1955.23272</v>
      </c>
      <c r="E8723" s="5">
        <f>IF($F$2=0," - ",Tabla1[[#This Row],[Base para Mejor precio]]*(1-$F$2))</f>
        <v>1759.7094480000001</v>
      </c>
      <c r="F8723" s="4" t="s">
        <v>4</v>
      </c>
      <c r="G8723" s="16" t="s">
        <v>6131</v>
      </c>
      <c r="H8723" s="5">
        <f>IFERROR(IF($F$3=0,"-",Tabla1[[#This Row],[Precio de Cliente neto]]*(1+$F$3)),"-")</f>
        <v>2932.84908</v>
      </c>
      <c r="I8723" s="5">
        <v>2793.1896000000002</v>
      </c>
      <c r="J8723" s="5">
        <v>2513.8706400000001</v>
      </c>
      <c r="K8723" s="26">
        <v>0.21</v>
      </c>
    </row>
    <row r="8724" spans="1:11">
      <c r="A8724" s="4">
        <v>112420</v>
      </c>
      <c r="B8724" t="s">
        <v>6885</v>
      </c>
      <c r="C8724" s="5">
        <f>IF($F$2=0," - ",Tabla1[[#This Row],[Base Precio de Lista neto]])</f>
        <v>2793.1896000000002</v>
      </c>
      <c r="D8724" s="5">
        <f>IF($F$2=0," - ",Tabla1[[#This Row],[Base Precio de Lista neto]]*(1-$F$2))</f>
        <v>1955.23272</v>
      </c>
      <c r="E8724" s="5">
        <f>IF($F$2=0," - ",Tabla1[[#This Row],[Base para Mejor precio]]*(1-$F$2))</f>
        <v>1759.7094480000001</v>
      </c>
      <c r="F8724" s="4" t="s">
        <v>4</v>
      </c>
      <c r="G8724" s="16" t="s">
        <v>6131</v>
      </c>
      <c r="H8724" s="5">
        <f>IFERROR(IF($F$3=0,"-",Tabla1[[#This Row],[Precio de Cliente neto]]*(1+$F$3)),"-")</f>
        <v>2932.84908</v>
      </c>
      <c r="I8724" s="5">
        <v>2793.1896000000002</v>
      </c>
      <c r="J8724" s="5">
        <v>2513.8706400000001</v>
      </c>
      <c r="K8724" s="26">
        <v>0.21</v>
      </c>
    </row>
    <row r="8725" spans="1:11">
      <c r="A8725" s="4">
        <v>112421</v>
      </c>
      <c r="B8725" t="s">
        <v>6886</v>
      </c>
      <c r="C8725" s="5">
        <f>IF($F$2=0," - ",Tabla1[[#This Row],[Base Precio de Lista neto]])</f>
        <v>2888.183</v>
      </c>
      <c r="D8725" s="5">
        <f>IF($F$2=0," - ",Tabla1[[#This Row],[Base Precio de Lista neto]]*(1-$F$2))</f>
        <v>2021.7280999999998</v>
      </c>
      <c r="E8725" s="5">
        <f>IF($F$2=0," - ",Tabla1[[#This Row],[Base para Mejor precio]]*(1-$F$2))</f>
        <v>1819.55529</v>
      </c>
      <c r="F8725" s="4" t="s">
        <v>4</v>
      </c>
      <c r="G8725" s="16" t="s">
        <v>6131</v>
      </c>
      <c r="H8725" s="5">
        <f>IFERROR(IF($F$3=0,"-",Tabla1[[#This Row],[Precio de Cliente neto]]*(1+$F$3)),"-")</f>
        <v>3032.5921499999995</v>
      </c>
      <c r="I8725" s="5">
        <v>2888.183</v>
      </c>
      <c r="J8725" s="5">
        <v>2599.3647000000001</v>
      </c>
      <c r="K8725" s="26">
        <v>0.21</v>
      </c>
    </row>
    <row r="8726" spans="1:11">
      <c r="A8726" s="4">
        <v>112422</v>
      </c>
      <c r="B8726" t="s">
        <v>6887</v>
      </c>
      <c r="C8726" s="5">
        <f>IF($F$2=0," - ",Tabla1[[#This Row],[Base Precio de Lista neto]])</f>
        <v>3724.2354</v>
      </c>
      <c r="D8726" s="5">
        <f>IF($F$2=0," - ",Tabla1[[#This Row],[Base Precio de Lista neto]]*(1-$F$2))</f>
        <v>2606.9647799999998</v>
      </c>
      <c r="E8726" s="5">
        <f>IF($F$2=0," - ",Tabla1[[#This Row],[Base para Mejor precio]]*(1-$F$2))</f>
        <v>2346.2683019999995</v>
      </c>
      <c r="F8726" s="4" t="s">
        <v>4</v>
      </c>
      <c r="G8726" s="16" t="s">
        <v>6131</v>
      </c>
      <c r="H8726" s="5">
        <f>IFERROR(IF($F$3=0,"-",Tabla1[[#This Row],[Precio de Cliente neto]]*(1+$F$3)),"-")</f>
        <v>3910.4471699999995</v>
      </c>
      <c r="I8726" s="5">
        <v>3724.2354</v>
      </c>
      <c r="J8726" s="5">
        <v>3351.8118599999998</v>
      </c>
      <c r="K8726" s="26">
        <v>0.21</v>
      </c>
    </row>
    <row r="8727" spans="1:11">
      <c r="A8727" s="4">
        <v>112423</v>
      </c>
      <c r="B8727" t="s">
        <v>6888</v>
      </c>
      <c r="C8727" s="5">
        <f>IF($F$2=0," - ",Tabla1[[#This Row],[Base Precio de Lista neto]])</f>
        <v>3724.2354</v>
      </c>
      <c r="D8727" s="5">
        <f>IF($F$2=0," - ",Tabla1[[#This Row],[Base Precio de Lista neto]]*(1-$F$2))</f>
        <v>2606.9647799999998</v>
      </c>
      <c r="E8727" s="5">
        <f>IF($F$2=0," - ",Tabla1[[#This Row],[Base para Mejor precio]]*(1-$F$2))</f>
        <v>2346.2683019999995</v>
      </c>
      <c r="F8727" s="4" t="s">
        <v>4</v>
      </c>
      <c r="G8727" s="16" t="s">
        <v>6131</v>
      </c>
      <c r="H8727" s="5">
        <f>IFERROR(IF($F$3=0,"-",Tabla1[[#This Row],[Precio de Cliente neto]]*(1+$F$3)),"-")</f>
        <v>3910.4471699999995</v>
      </c>
      <c r="I8727" s="5">
        <v>3724.2354</v>
      </c>
      <c r="J8727" s="5">
        <v>3351.8118599999998</v>
      </c>
      <c r="K8727" s="26">
        <v>0.21</v>
      </c>
    </row>
    <row r="8728" spans="1:11">
      <c r="A8728" s="4">
        <v>112424</v>
      </c>
      <c r="B8728" t="s">
        <v>6889</v>
      </c>
      <c r="C8728" s="5">
        <f>IF($F$2=0," - ",Tabla1[[#This Row],[Base Precio de Lista neto]])</f>
        <v>3724.2354</v>
      </c>
      <c r="D8728" s="5">
        <f>IF($F$2=0," - ",Tabla1[[#This Row],[Base Precio de Lista neto]]*(1-$F$2))</f>
        <v>2606.9647799999998</v>
      </c>
      <c r="E8728" s="5">
        <f>IF($F$2=0," - ",Tabla1[[#This Row],[Base para Mejor precio]]*(1-$F$2))</f>
        <v>2346.2683019999995</v>
      </c>
      <c r="F8728" s="4" t="s">
        <v>4</v>
      </c>
      <c r="G8728" s="16" t="s">
        <v>6131</v>
      </c>
      <c r="H8728" s="5">
        <f>IFERROR(IF($F$3=0,"-",Tabla1[[#This Row],[Precio de Cliente neto]]*(1+$F$3)),"-")</f>
        <v>3910.4471699999995</v>
      </c>
      <c r="I8728" s="5">
        <v>3724.2354</v>
      </c>
      <c r="J8728" s="5">
        <v>3351.8118599999998</v>
      </c>
      <c r="K8728" s="26">
        <v>0.21</v>
      </c>
    </row>
    <row r="8729" spans="1:11">
      <c r="A8729" s="4">
        <v>112425</v>
      </c>
      <c r="B8729" t="s">
        <v>6890</v>
      </c>
      <c r="C8729" s="5">
        <f>IF($F$2=0," - ",Tabla1[[#This Row],[Base Precio de Lista neto]])</f>
        <v>3952.2501999999999</v>
      </c>
      <c r="D8729" s="5">
        <f>IF($F$2=0," - ",Tabla1[[#This Row],[Base Precio de Lista neto]]*(1-$F$2))</f>
        <v>2766.5751399999999</v>
      </c>
      <c r="E8729" s="5">
        <f>IF($F$2=0," - ",Tabla1[[#This Row],[Base para Mejor precio]]*(1-$F$2))</f>
        <v>2489.9176259999999</v>
      </c>
      <c r="F8729" s="4" t="s">
        <v>4</v>
      </c>
      <c r="G8729" s="16" t="s">
        <v>6131</v>
      </c>
      <c r="H8729" s="5">
        <f>IFERROR(IF($F$3=0,"-",Tabla1[[#This Row],[Precio de Cliente neto]]*(1+$F$3)),"-")</f>
        <v>4149.8627099999994</v>
      </c>
      <c r="I8729" s="5">
        <v>3952.2501999999999</v>
      </c>
      <c r="J8729" s="5">
        <v>3557.0251800000001</v>
      </c>
      <c r="K8729" s="26">
        <v>0.21</v>
      </c>
    </row>
    <row r="8730" spans="1:11">
      <c r="A8730" s="4">
        <v>112426</v>
      </c>
      <c r="B8730" t="s">
        <v>6891</v>
      </c>
      <c r="C8730" s="5">
        <f>IF($F$2=0," - ",Tabla1[[#This Row],[Base Precio de Lista neto]])</f>
        <v>3952.2501999999999</v>
      </c>
      <c r="D8730" s="5">
        <f>IF($F$2=0," - ",Tabla1[[#This Row],[Base Precio de Lista neto]]*(1-$F$2))</f>
        <v>2766.5751399999999</v>
      </c>
      <c r="E8730" s="5">
        <f>IF($F$2=0," - ",Tabla1[[#This Row],[Base para Mejor precio]]*(1-$F$2))</f>
        <v>2489.9176259999999</v>
      </c>
      <c r="F8730" s="4" t="s">
        <v>4</v>
      </c>
      <c r="G8730" s="16" t="s">
        <v>6131</v>
      </c>
      <c r="H8730" s="5">
        <f>IFERROR(IF($F$3=0,"-",Tabla1[[#This Row],[Precio de Cliente neto]]*(1+$F$3)),"-")</f>
        <v>4149.8627099999994</v>
      </c>
      <c r="I8730" s="5">
        <v>3952.2501999999999</v>
      </c>
      <c r="J8730" s="5">
        <v>3557.0251800000001</v>
      </c>
      <c r="K8730" s="26">
        <v>0.21</v>
      </c>
    </row>
    <row r="8731" spans="1:11">
      <c r="A8731" s="4">
        <v>112427</v>
      </c>
      <c r="B8731" t="s">
        <v>6892</v>
      </c>
      <c r="C8731" s="5">
        <f>IF($F$2=0," - ",Tabla1[[#This Row],[Base Precio de Lista neto]])</f>
        <v>3952.2501999999999</v>
      </c>
      <c r="D8731" s="5">
        <f>IF($F$2=0," - ",Tabla1[[#This Row],[Base Precio de Lista neto]]*(1-$F$2))</f>
        <v>2766.5751399999999</v>
      </c>
      <c r="E8731" s="5">
        <f>IF($F$2=0," - ",Tabla1[[#This Row],[Base para Mejor precio]]*(1-$F$2))</f>
        <v>2489.9176259999999</v>
      </c>
      <c r="F8731" s="4" t="s">
        <v>4</v>
      </c>
      <c r="G8731" s="16" t="s">
        <v>6131</v>
      </c>
      <c r="H8731" s="5">
        <f>IFERROR(IF($F$3=0,"-",Tabla1[[#This Row],[Precio de Cliente neto]]*(1+$F$3)),"-")</f>
        <v>4149.8627099999994</v>
      </c>
      <c r="I8731" s="5">
        <v>3952.2501999999999</v>
      </c>
      <c r="J8731" s="5">
        <v>3557.0251800000001</v>
      </c>
      <c r="K8731" s="26">
        <v>0.21</v>
      </c>
    </row>
    <row r="8732" spans="1:11">
      <c r="A8732" s="4">
        <v>112428</v>
      </c>
      <c r="B8732" t="s">
        <v>6893</v>
      </c>
      <c r="C8732" s="5">
        <f>IF($F$2=0," - ",Tabla1[[#This Row],[Base Precio de Lista neto]])</f>
        <v>3952.2501999999999</v>
      </c>
      <c r="D8732" s="5">
        <f>IF($F$2=0," - ",Tabla1[[#This Row],[Base Precio de Lista neto]]*(1-$F$2))</f>
        <v>2766.5751399999999</v>
      </c>
      <c r="E8732" s="5">
        <f>IF($F$2=0," - ",Tabla1[[#This Row],[Base para Mejor precio]]*(1-$F$2))</f>
        <v>2489.9176259999999</v>
      </c>
      <c r="F8732" s="4" t="s">
        <v>4</v>
      </c>
      <c r="G8732" s="16" t="s">
        <v>6131</v>
      </c>
      <c r="H8732" s="5">
        <f>IFERROR(IF($F$3=0,"-",Tabla1[[#This Row],[Precio de Cliente neto]]*(1+$F$3)),"-")</f>
        <v>4149.8627099999994</v>
      </c>
      <c r="I8732" s="5">
        <v>3952.2501999999999</v>
      </c>
      <c r="J8732" s="5">
        <v>3557.0251800000001</v>
      </c>
      <c r="K8732" s="26">
        <v>0.21</v>
      </c>
    </row>
    <row r="8733" spans="1:11">
      <c r="A8733" s="4">
        <v>112429</v>
      </c>
      <c r="B8733" t="s">
        <v>6894</v>
      </c>
      <c r="C8733" s="5">
        <f>IF($F$2=0," - ",Tabla1[[#This Row],[Base Precio de Lista neto]])</f>
        <v>3952.2501999999999</v>
      </c>
      <c r="D8733" s="5">
        <f>IF($F$2=0," - ",Tabla1[[#This Row],[Base Precio de Lista neto]]*(1-$F$2))</f>
        <v>2766.5751399999999</v>
      </c>
      <c r="E8733" s="5">
        <f>IF($F$2=0," - ",Tabla1[[#This Row],[Base para Mejor precio]]*(1-$F$2))</f>
        <v>2489.9176259999999</v>
      </c>
      <c r="F8733" s="4" t="s">
        <v>4</v>
      </c>
      <c r="G8733" s="16" t="s">
        <v>6131</v>
      </c>
      <c r="H8733" s="5">
        <f>IFERROR(IF($F$3=0,"-",Tabla1[[#This Row],[Precio de Cliente neto]]*(1+$F$3)),"-")</f>
        <v>4149.8627099999994</v>
      </c>
      <c r="I8733" s="5">
        <v>3952.2501999999999</v>
      </c>
      <c r="J8733" s="5">
        <v>3557.0251800000001</v>
      </c>
      <c r="K8733" s="26">
        <v>0.21</v>
      </c>
    </row>
    <row r="8734" spans="1:11">
      <c r="A8734" s="4">
        <v>112430</v>
      </c>
      <c r="B8734" t="s">
        <v>6895</v>
      </c>
      <c r="C8734" s="5">
        <f>IF($F$2=0," - ",Tabla1[[#This Row],[Base Precio de Lista neto]])</f>
        <v>4560.2888000000003</v>
      </c>
      <c r="D8734" s="5">
        <f>IF($F$2=0," - ",Tabla1[[#This Row],[Base Precio de Lista neto]]*(1-$F$2))</f>
        <v>3192.2021599999998</v>
      </c>
      <c r="E8734" s="5">
        <f>IF($F$2=0," - ",Tabla1[[#This Row],[Base para Mejor precio]]*(1-$F$2))</f>
        <v>2872.9819440000001</v>
      </c>
      <c r="F8734" s="4" t="s">
        <v>4</v>
      </c>
      <c r="G8734" s="16" t="s">
        <v>6131</v>
      </c>
      <c r="H8734" s="5">
        <f>IFERROR(IF($F$3=0,"-",Tabla1[[#This Row],[Precio de Cliente neto]]*(1+$F$3)),"-")</f>
        <v>4788.3032399999993</v>
      </c>
      <c r="I8734" s="5">
        <v>4560.2888000000003</v>
      </c>
      <c r="J8734" s="5">
        <v>4104.2599200000004</v>
      </c>
      <c r="K8734" s="26">
        <v>0.21</v>
      </c>
    </row>
    <row r="8735" spans="1:11">
      <c r="A8735" s="4">
        <v>112431</v>
      </c>
      <c r="B8735" t="s">
        <v>6896</v>
      </c>
      <c r="C8735" s="5">
        <f>IF($F$2=0," - ",Tabla1[[#This Row],[Base Precio de Lista neto]])</f>
        <v>4560.2888000000003</v>
      </c>
      <c r="D8735" s="5">
        <f>IF($F$2=0," - ",Tabla1[[#This Row],[Base Precio de Lista neto]]*(1-$F$2))</f>
        <v>3192.2021599999998</v>
      </c>
      <c r="E8735" s="5">
        <f>IF($F$2=0," - ",Tabla1[[#This Row],[Base para Mejor precio]]*(1-$F$2))</f>
        <v>2872.9819440000001</v>
      </c>
      <c r="F8735" s="4" t="s">
        <v>4</v>
      </c>
      <c r="G8735" s="16" t="s">
        <v>6131</v>
      </c>
      <c r="H8735" s="5">
        <f>IFERROR(IF($F$3=0,"-",Tabla1[[#This Row],[Precio de Cliente neto]]*(1+$F$3)),"-")</f>
        <v>4788.3032399999993</v>
      </c>
      <c r="I8735" s="5">
        <v>4560.2888000000003</v>
      </c>
      <c r="J8735" s="5">
        <v>4104.2599200000004</v>
      </c>
      <c r="K8735" s="26">
        <v>0.21</v>
      </c>
    </row>
    <row r="8736" spans="1:11">
      <c r="A8736" s="4">
        <v>112432</v>
      </c>
      <c r="B8736" t="s">
        <v>6897</v>
      </c>
      <c r="C8736" s="5">
        <f>IF($F$2=0," - ",Tabla1[[#This Row],[Base Precio de Lista neto]])</f>
        <v>4750.3005999999996</v>
      </c>
      <c r="D8736" s="5">
        <f>IF($F$2=0," - ",Tabla1[[#This Row],[Base Precio de Lista neto]]*(1-$F$2))</f>
        <v>3325.2104199999994</v>
      </c>
      <c r="E8736" s="5">
        <f>IF($F$2=0," - ",Tabla1[[#This Row],[Base para Mejor precio]]*(1-$F$2))</f>
        <v>2992.689378</v>
      </c>
      <c r="F8736" s="4" t="s">
        <v>4</v>
      </c>
      <c r="G8736" s="16" t="s">
        <v>6131</v>
      </c>
      <c r="H8736" s="5">
        <f>IFERROR(IF($F$3=0,"-",Tabla1[[#This Row],[Precio de Cliente neto]]*(1+$F$3)),"-")</f>
        <v>4987.8156299999991</v>
      </c>
      <c r="I8736" s="5">
        <v>4750.3005999999996</v>
      </c>
      <c r="J8736" s="5">
        <v>4275.2705400000004</v>
      </c>
      <c r="K8736" s="26">
        <v>0.21</v>
      </c>
    </row>
    <row r="8737" spans="1:11">
      <c r="A8737" s="4">
        <v>112433</v>
      </c>
      <c r="B8737" t="s">
        <v>6898</v>
      </c>
      <c r="C8737" s="5">
        <f>IF($F$2=0," - ",Tabla1[[#This Row],[Base Precio de Lista neto]])</f>
        <v>4750.3005999999996</v>
      </c>
      <c r="D8737" s="5">
        <f>IF($F$2=0," - ",Tabla1[[#This Row],[Base Precio de Lista neto]]*(1-$F$2))</f>
        <v>3325.2104199999994</v>
      </c>
      <c r="E8737" s="5">
        <f>IF($F$2=0," - ",Tabla1[[#This Row],[Base para Mejor precio]]*(1-$F$2))</f>
        <v>2992.689378</v>
      </c>
      <c r="F8737" s="4" t="s">
        <v>4</v>
      </c>
      <c r="G8737" s="16" t="s">
        <v>6131</v>
      </c>
      <c r="H8737" s="5">
        <f>IFERROR(IF($F$3=0,"-",Tabla1[[#This Row],[Precio de Cliente neto]]*(1+$F$3)),"-")</f>
        <v>4987.8156299999991</v>
      </c>
      <c r="I8737" s="5">
        <v>4750.3005999999996</v>
      </c>
      <c r="J8737" s="5">
        <v>4275.2705400000004</v>
      </c>
      <c r="K8737" s="26">
        <v>0.21</v>
      </c>
    </row>
    <row r="8738" spans="1:11">
      <c r="A8738" s="4">
        <v>112434</v>
      </c>
      <c r="B8738" t="s">
        <v>6899</v>
      </c>
      <c r="C8738" s="5">
        <f>IF($F$2=0," - ",Tabla1[[#This Row],[Base Precio de Lista neto]])</f>
        <v>13072.8274</v>
      </c>
      <c r="D8738" s="5">
        <f>IF($F$2=0," - ",Tabla1[[#This Row],[Base Precio de Lista neto]]*(1-$F$2))</f>
        <v>9150.9791800000003</v>
      </c>
      <c r="E8738" s="5">
        <f>IF($F$2=0," - ",Tabla1[[#This Row],[Base para Mejor precio]]*(1-$F$2))</f>
        <v>8235.881261999999</v>
      </c>
      <c r="F8738" s="4" t="s">
        <v>4</v>
      </c>
      <c r="G8738" s="16" t="s">
        <v>6131</v>
      </c>
      <c r="H8738" s="5">
        <f>IFERROR(IF($F$3=0,"-",Tabla1[[#This Row],[Precio de Cliente neto]]*(1+$F$3)),"-")</f>
        <v>13726.468769999999</v>
      </c>
      <c r="I8738" s="5">
        <v>13072.8274</v>
      </c>
      <c r="J8738" s="5">
        <v>11765.54466</v>
      </c>
      <c r="K8738" s="26">
        <v>0.21</v>
      </c>
    </row>
    <row r="8739" spans="1:11">
      <c r="A8739" s="4">
        <v>112435</v>
      </c>
      <c r="B8739" t="s">
        <v>6900</v>
      </c>
      <c r="C8739" s="5">
        <f>IF($F$2=0," - ",Tabla1[[#This Row],[Base Precio de Lista neto]])</f>
        <v>13072.8274</v>
      </c>
      <c r="D8739" s="5">
        <f>IF($F$2=0," - ",Tabla1[[#This Row],[Base Precio de Lista neto]]*(1-$F$2))</f>
        <v>9150.9791800000003</v>
      </c>
      <c r="E8739" s="5">
        <f>IF($F$2=0," - ",Tabla1[[#This Row],[Base para Mejor precio]]*(1-$F$2))</f>
        <v>8235.881261999999</v>
      </c>
      <c r="F8739" s="4" t="s">
        <v>4</v>
      </c>
      <c r="G8739" s="16" t="s">
        <v>6131</v>
      </c>
      <c r="H8739" s="5">
        <f>IFERROR(IF($F$3=0,"-",Tabla1[[#This Row],[Precio de Cliente neto]]*(1+$F$3)),"-")</f>
        <v>13726.468769999999</v>
      </c>
      <c r="I8739" s="5">
        <v>13072.8274</v>
      </c>
      <c r="J8739" s="5">
        <v>11765.54466</v>
      </c>
      <c r="K8739" s="26">
        <v>0.21</v>
      </c>
    </row>
    <row r="8740" spans="1:11">
      <c r="A8740" s="4">
        <v>112436</v>
      </c>
      <c r="B8740" t="s">
        <v>6901</v>
      </c>
      <c r="C8740" s="5">
        <f>IF($F$2=0," - ",Tabla1[[#This Row],[Base Precio de Lista neto]])</f>
        <v>13072.8274</v>
      </c>
      <c r="D8740" s="5">
        <f>IF($F$2=0," - ",Tabla1[[#This Row],[Base Precio de Lista neto]]*(1-$F$2))</f>
        <v>9150.9791800000003</v>
      </c>
      <c r="E8740" s="5">
        <f>IF($F$2=0," - ",Tabla1[[#This Row],[Base para Mejor precio]]*(1-$F$2))</f>
        <v>8235.881261999999</v>
      </c>
      <c r="F8740" s="4" t="s">
        <v>4</v>
      </c>
      <c r="G8740" s="16" t="s">
        <v>6131</v>
      </c>
      <c r="H8740" s="5">
        <f>IFERROR(IF($F$3=0,"-",Tabla1[[#This Row],[Precio de Cliente neto]]*(1+$F$3)),"-")</f>
        <v>13726.468769999999</v>
      </c>
      <c r="I8740" s="5">
        <v>13072.8274</v>
      </c>
      <c r="J8740" s="5">
        <v>11765.54466</v>
      </c>
      <c r="K8740" s="26">
        <v>0.21</v>
      </c>
    </row>
    <row r="8741" spans="1:11">
      <c r="A8741" s="4">
        <v>112438</v>
      </c>
      <c r="B8741" t="s">
        <v>6902</v>
      </c>
      <c r="C8741" s="5">
        <f>IF($F$2=0," - ",Tabla1[[#This Row],[Base Precio de Lista neto]])</f>
        <v>16493.044600000001</v>
      </c>
      <c r="D8741" s="5">
        <f>IF($F$2=0," - ",Tabla1[[#This Row],[Base Precio de Lista neto]]*(1-$F$2))</f>
        <v>11545.131219999999</v>
      </c>
      <c r="E8741" s="5">
        <f>IF($F$2=0," - ",Tabla1[[#This Row],[Base para Mejor precio]]*(1-$F$2))</f>
        <v>10390.618097999999</v>
      </c>
      <c r="F8741" s="4" t="s">
        <v>4</v>
      </c>
      <c r="G8741" s="16" t="s">
        <v>6131</v>
      </c>
      <c r="H8741" s="5">
        <f>IFERROR(IF($F$3=0,"-",Tabla1[[#This Row],[Precio de Cliente neto]]*(1+$F$3)),"-")</f>
        <v>17317.696830000001</v>
      </c>
      <c r="I8741" s="5">
        <v>16493.044600000001</v>
      </c>
      <c r="J8741" s="5">
        <v>14843.74014</v>
      </c>
      <c r="K8741" s="26">
        <v>0.21</v>
      </c>
    </row>
    <row r="8742" spans="1:11">
      <c r="A8742" s="4">
        <v>112439</v>
      </c>
      <c r="B8742" t="s">
        <v>6903</v>
      </c>
      <c r="C8742" s="5">
        <f>IF($F$2=0," - ",Tabla1[[#This Row],[Base Precio de Lista neto]])</f>
        <v>16493.044600000001</v>
      </c>
      <c r="D8742" s="5">
        <f>IF($F$2=0," - ",Tabla1[[#This Row],[Base Precio de Lista neto]]*(1-$F$2))</f>
        <v>11545.131219999999</v>
      </c>
      <c r="E8742" s="5">
        <f>IF($F$2=0," - ",Tabla1[[#This Row],[Base para Mejor precio]]*(1-$F$2))</f>
        <v>10390.618097999999</v>
      </c>
      <c r="F8742" s="4" t="s">
        <v>4</v>
      </c>
      <c r="G8742" s="16" t="s">
        <v>6131</v>
      </c>
      <c r="H8742" s="5">
        <f>IFERROR(IF($F$3=0,"-",Tabla1[[#This Row],[Precio de Cliente neto]]*(1+$F$3)),"-")</f>
        <v>17317.696830000001</v>
      </c>
      <c r="I8742" s="5">
        <v>16493.044600000001</v>
      </c>
      <c r="J8742" s="5">
        <v>14843.74014</v>
      </c>
      <c r="K8742" s="26">
        <v>0.21</v>
      </c>
    </row>
    <row r="8743" spans="1:11">
      <c r="A8743" s="4">
        <v>112440</v>
      </c>
      <c r="B8743" t="s">
        <v>6904</v>
      </c>
      <c r="C8743" s="5">
        <f>IF($F$2=0," - ",Tabla1[[#This Row],[Base Precio de Lista neto]])</f>
        <v>16493.044600000001</v>
      </c>
      <c r="D8743" s="5">
        <f>IF($F$2=0," - ",Tabla1[[#This Row],[Base Precio de Lista neto]]*(1-$F$2))</f>
        <v>11545.131219999999</v>
      </c>
      <c r="E8743" s="5">
        <f>IF($F$2=0," - ",Tabla1[[#This Row],[Base para Mejor precio]]*(1-$F$2))</f>
        <v>10390.618097999999</v>
      </c>
      <c r="F8743" s="4" t="s">
        <v>4</v>
      </c>
      <c r="G8743" s="16" t="s">
        <v>6131</v>
      </c>
      <c r="H8743" s="5">
        <f>IFERROR(IF($F$3=0,"-",Tabla1[[#This Row],[Precio de Cliente neto]]*(1+$F$3)),"-")</f>
        <v>17317.696830000001</v>
      </c>
      <c r="I8743" s="5">
        <v>16493.044600000001</v>
      </c>
      <c r="J8743" s="5">
        <v>14843.74014</v>
      </c>
      <c r="K8743" s="26">
        <v>0.21</v>
      </c>
    </row>
    <row r="8744" spans="1:11">
      <c r="A8744" s="4">
        <v>112441</v>
      </c>
      <c r="B8744" t="s">
        <v>6905</v>
      </c>
      <c r="C8744" s="5">
        <f>IF($F$2=0," - ",Tabla1[[#This Row],[Base Precio de Lista neto]])</f>
        <v>17101.082600000002</v>
      </c>
      <c r="D8744" s="5">
        <f>IF($F$2=0," - ",Tabla1[[#This Row],[Base Precio de Lista neto]]*(1-$F$2))</f>
        <v>11970.757820000001</v>
      </c>
      <c r="E8744" s="5">
        <f>IF($F$2=0," - ",Tabla1[[#This Row],[Base para Mejor precio]]*(1-$F$2))</f>
        <v>10773.682037999999</v>
      </c>
      <c r="F8744" s="4" t="s">
        <v>4</v>
      </c>
      <c r="G8744" s="16" t="s">
        <v>6131</v>
      </c>
      <c r="H8744" s="5">
        <f>IFERROR(IF($F$3=0,"-",Tabla1[[#This Row],[Precio de Cliente neto]]*(1+$F$3)),"-")</f>
        <v>17956.136730000002</v>
      </c>
      <c r="I8744" s="5">
        <v>17101.082600000002</v>
      </c>
      <c r="J8744" s="5">
        <v>15390.974340000001</v>
      </c>
      <c r="K8744" s="26">
        <v>0.21</v>
      </c>
    </row>
    <row r="8745" spans="1:11">
      <c r="A8745" s="4">
        <v>112442</v>
      </c>
      <c r="B8745" t="s">
        <v>6906</v>
      </c>
      <c r="C8745" s="5">
        <f>IF($F$2=0," - ",Tabla1[[#This Row],[Base Precio de Lista neto]])</f>
        <v>17481.106800000001</v>
      </c>
      <c r="D8745" s="5">
        <f>IF($F$2=0," - ",Tabla1[[#This Row],[Base Precio de Lista neto]]*(1-$F$2))</f>
        <v>12236.77476</v>
      </c>
      <c r="E8745" s="5">
        <f>IF($F$2=0," - ",Tabla1[[#This Row],[Base para Mejor precio]]*(1-$F$2))</f>
        <v>11013.097283999999</v>
      </c>
      <c r="F8745" s="4" t="s">
        <v>4</v>
      </c>
      <c r="G8745" s="16" t="s">
        <v>6131</v>
      </c>
      <c r="H8745" s="5">
        <f>IFERROR(IF($F$3=0,"-",Tabla1[[#This Row],[Precio de Cliente neto]]*(1+$F$3)),"-")</f>
        <v>18355.16214</v>
      </c>
      <c r="I8745" s="5">
        <v>17481.106800000001</v>
      </c>
      <c r="J8745" s="5">
        <v>15732.99612</v>
      </c>
      <c r="K8745" s="26">
        <v>0.21</v>
      </c>
    </row>
    <row r="8746" spans="1:11">
      <c r="A8746" s="4">
        <v>112500</v>
      </c>
      <c r="B8746" t="s">
        <v>6907</v>
      </c>
      <c r="C8746" s="5">
        <f>IF($F$2=0," - ",Tabla1[[#This Row],[Base Precio de Lista neto]])</f>
        <v>646.0412</v>
      </c>
      <c r="D8746" s="5">
        <f>IF($F$2=0," - ",Tabla1[[#This Row],[Base Precio de Lista neto]]*(1-$F$2))</f>
        <v>452.22883999999999</v>
      </c>
      <c r="E8746" s="5">
        <f>IF($F$2=0," - ",Tabla1[[#This Row],[Base para Mejor precio]]*(1-$F$2))</f>
        <v>407.00595600000003</v>
      </c>
      <c r="F8746" s="4" t="s">
        <v>4</v>
      </c>
      <c r="G8746" s="16" t="s">
        <v>6131</v>
      </c>
      <c r="H8746" s="5">
        <f>IFERROR(IF($F$3=0,"-",Tabla1[[#This Row],[Precio de Cliente neto]]*(1+$F$3)),"-")</f>
        <v>678.34325999999999</v>
      </c>
      <c r="I8746" s="5">
        <v>646.0412</v>
      </c>
      <c r="J8746" s="5">
        <v>581.43708000000004</v>
      </c>
      <c r="K8746" s="26">
        <v>0.21</v>
      </c>
    </row>
    <row r="8747" spans="1:11">
      <c r="A8747" s="4">
        <v>112501</v>
      </c>
      <c r="B8747" t="s">
        <v>6908</v>
      </c>
      <c r="C8747" s="5">
        <f>IF($F$2=0," - ",Tabla1[[#This Row],[Base Precio de Lista neto]])</f>
        <v>380.02420000000001</v>
      </c>
      <c r="D8747" s="5">
        <f>IF($F$2=0," - ",Tabla1[[#This Row],[Base Precio de Lista neto]]*(1-$F$2))</f>
        <v>266.01693999999998</v>
      </c>
      <c r="E8747" s="5">
        <f>IF($F$2=0," - ",Tabla1[[#This Row],[Base para Mejor precio]]*(1-$F$2))</f>
        <v>239.41524599999997</v>
      </c>
      <c r="F8747" s="4" t="s">
        <v>4</v>
      </c>
      <c r="G8747" s="16" t="s">
        <v>6131</v>
      </c>
      <c r="H8747" s="5">
        <f>IFERROR(IF($F$3=0,"-",Tabla1[[#This Row],[Precio de Cliente neto]]*(1+$F$3)),"-")</f>
        <v>399.02540999999997</v>
      </c>
      <c r="I8747" s="5">
        <v>380.02420000000001</v>
      </c>
      <c r="J8747" s="5">
        <v>342.02177999999998</v>
      </c>
      <c r="K8747" s="26">
        <v>0.21</v>
      </c>
    </row>
    <row r="8748" spans="1:11">
      <c r="A8748" s="4">
        <v>112578</v>
      </c>
      <c r="B8748" t="s">
        <v>6909</v>
      </c>
      <c r="C8748" s="5">
        <f>IF($F$2=0," - ",Tabla1[[#This Row],[Base Precio de Lista neto]])</f>
        <v>2180.5909999999999</v>
      </c>
      <c r="D8748" s="5">
        <f>IF($F$2=0," - ",Tabla1[[#This Row],[Base Precio de Lista neto]]*(1-$F$2))</f>
        <v>1526.4136999999998</v>
      </c>
      <c r="E8748" s="5">
        <f>IF($F$2=0," - ",Tabla1[[#This Row],[Base para Mejor precio]]*(1-$F$2))</f>
        <v>1373.7723299999998</v>
      </c>
      <c r="F8748" s="4" t="s">
        <v>4</v>
      </c>
      <c r="G8748" s="16" t="s">
        <v>6131</v>
      </c>
      <c r="H8748" s="5">
        <f>IFERROR(IF($F$3=0,"-",Tabla1[[#This Row],[Precio de Cliente neto]]*(1+$F$3)),"-")</f>
        <v>2289.6205499999996</v>
      </c>
      <c r="I8748" s="5">
        <v>2180.5909999999999</v>
      </c>
      <c r="J8748" s="5">
        <v>1962.5319</v>
      </c>
      <c r="K8748" s="26">
        <v>0.21</v>
      </c>
    </row>
    <row r="8749" spans="1:11">
      <c r="A8749" s="4">
        <v>112579</v>
      </c>
      <c r="B8749" t="s">
        <v>6910</v>
      </c>
      <c r="C8749" s="5">
        <f>IF($F$2=0," - ",Tabla1[[#This Row],[Base Precio de Lista neto]])</f>
        <v>4864.3077999999996</v>
      </c>
      <c r="D8749" s="5">
        <f>IF($F$2=0," - ",Tabla1[[#This Row],[Base Precio de Lista neto]]*(1-$F$2))</f>
        <v>3405.0154599999996</v>
      </c>
      <c r="E8749" s="5">
        <f>IF($F$2=0," - ",Tabla1[[#This Row],[Base para Mejor precio]]*(1-$F$2))</f>
        <v>3064.5139139999997</v>
      </c>
      <c r="F8749" s="4" t="s">
        <v>4</v>
      </c>
      <c r="G8749" s="16" t="s">
        <v>6131</v>
      </c>
      <c r="H8749" s="5">
        <f>IFERROR(IF($F$3=0,"-",Tabla1[[#This Row],[Precio de Cliente neto]]*(1+$F$3)),"-")</f>
        <v>5107.5231899999999</v>
      </c>
      <c r="I8749" s="5">
        <v>4864.3077999999996</v>
      </c>
      <c r="J8749" s="5">
        <v>4377.8770199999999</v>
      </c>
      <c r="K8749" s="26">
        <v>0.21</v>
      </c>
    </row>
    <row r="8750" spans="1:11">
      <c r="A8750" s="4">
        <v>112583</v>
      </c>
      <c r="B8750" t="s">
        <v>6911</v>
      </c>
      <c r="C8750" s="5">
        <f>IF($F$2=0," - ",Tabla1[[#This Row],[Base Precio de Lista neto]])</f>
        <v>4864.3077999999996</v>
      </c>
      <c r="D8750" s="5">
        <f>IF($F$2=0," - ",Tabla1[[#This Row],[Base Precio de Lista neto]]*(1-$F$2))</f>
        <v>3405.0154599999996</v>
      </c>
      <c r="E8750" s="5">
        <f>IF($F$2=0," - ",Tabla1[[#This Row],[Base para Mejor precio]]*(1-$F$2))</f>
        <v>3064.5139139999997</v>
      </c>
      <c r="F8750" s="4" t="s">
        <v>4</v>
      </c>
      <c r="G8750" s="16" t="s">
        <v>6131</v>
      </c>
      <c r="H8750" s="5">
        <f>IFERROR(IF($F$3=0,"-",Tabla1[[#This Row],[Precio de Cliente neto]]*(1+$F$3)),"-")</f>
        <v>5107.5231899999999</v>
      </c>
      <c r="I8750" s="5">
        <v>4864.3077999999996</v>
      </c>
      <c r="J8750" s="5">
        <v>4377.8770199999999</v>
      </c>
      <c r="K8750" s="26">
        <v>0.21</v>
      </c>
    </row>
    <row r="8751" spans="1:11">
      <c r="A8751" s="4">
        <v>112585</v>
      </c>
      <c r="B8751" t="s">
        <v>6912</v>
      </c>
      <c r="C8751" s="5">
        <f>IF($F$2=0," - ",Tabla1[[#This Row],[Base Precio de Lista neto]])</f>
        <v>5068.0010000000002</v>
      </c>
      <c r="D8751" s="5">
        <f>IF($F$2=0," - ",Tabla1[[#This Row],[Base Precio de Lista neto]]*(1-$F$2))</f>
        <v>3547.6007</v>
      </c>
      <c r="E8751" s="5">
        <f>IF($F$2=0," - ",Tabla1[[#This Row],[Base para Mejor precio]]*(1-$F$2))</f>
        <v>3192.8406299999997</v>
      </c>
      <c r="F8751" s="4" t="s">
        <v>4</v>
      </c>
      <c r="G8751" s="16" t="s">
        <v>6131</v>
      </c>
      <c r="H8751" s="5">
        <f>IFERROR(IF($F$3=0,"-",Tabla1[[#This Row],[Precio de Cliente neto]]*(1+$F$3)),"-")</f>
        <v>5321.4010500000004</v>
      </c>
      <c r="I8751" s="5">
        <v>5068.0010000000002</v>
      </c>
      <c r="J8751" s="5">
        <v>4561.2008999999998</v>
      </c>
      <c r="K8751" s="26">
        <v>0.21</v>
      </c>
    </row>
    <row r="8752" spans="1:11">
      <c r="A8752" s="4">
        <v>112590</v>
      </c>
      <c r="B8752" t="s">
        <v>7640</v>
      </c>
      <c r="C8752" s="5">
        <f>IF($F$2=0," - ",Tabla1[[#This Row],[Base Precio de Lista neto]])</f>
        <v>918.13819999999998</v>
      </c>
      <c r="D8752" s="5">
        <f>IF($F$2=0," - ",Tabla1[[#This Row],[Base Precio de Lista neto]]*(1-$F$2))</f>
        <v>642.69673999999998</v>
      </c>
      <c r="E8752" s="5">
        <f>IF($F$2=0," - ",Tabla1[[#This Row],[Base para Mejor precio]]*(1-$F$2))</f>
        <v>578.42706599999997</v>
      </c>
      <c r="F8752" s="4" t="s">
        <v>4</v>
      </c>
      <c r="G8752" s="16" t="s">
        <v>6131</v>
      </c>
      <c r="H8752" s="5">
        <f>IFERROR(IF($F$3=0,"-",Tabla1[[#This Row],[Precio de Cliente neto]]*(1+$F$3)),"-")</f>
        <v>964.04511000000002</v>
      </c>
      <c r="I8752" s="5">
        <v>918.13819999999998</v>
      </c>
      <c r="J8752" s="5">
        <v>826.32438000000002</v>
      </c>
      <c r="K8752" s="26">
        <v>0.105</v>
      </c>
    </row>
    <row r="8753" spans="1:11">
      <c r="A8753" s="4">
        <v>112591</v>
      </c>
      <c r="B8753" t="s">
        <v>7641</v>
      </c>
      <c r="C8753" s="5">
        <f>IF($F$2=0," - ",Tabla1[[#This Row],[Base Precio de Lista neto]])</f>
        <v>1147.6726000000001</v>
      </c>
      <c r="D8753" s="5">
        <f>IF($F$2=0," - ",Tabla1[[#This Row],[Base Precio de Lista neto]]*(1-$F$2))</f>
        <v>803.37081999999998</v>
      </c>
      <c r="E8753" s="5">
        <f>IF($F$2=0," - ",Tabla1[[#This Row],[Base para Mejor precio]]*(1-$F$2))</f>
        <v>723.03373799999997</v>
      </c>
      <c r="F8753" s="4" t="s">
        <v>4</v>
      </c>
      <c r="G8753" s="16" t="s">
        <v>6131</v>
      </c>
      <c r="H8753" s="5">
        <f>IFERROR(IF($F$3=0,"-",Tabla1[[#This Row],[Precio de Cliente neto]]*(1+$F$3)),"-")</f>
        <v>1205.0562299999999</v>
      </c>
      <c r="I8753" s="5">
        <v>1147.6726000000001</v>
      </c>
      <c r="J8753" s="5">
        <v>1032.90534</v>
      </c>
      <c r="K8753" s="26">
        <v>0.105</v>
      </c>
    </row>
    <row r="8754" spans="1:11">
      <c r="A8754" s="4">
        <v>112593</v>
      </c>
      <c r="B8754" t="s">
        <v>7642</v>
      </c>
      <c r="C8754" s="5">
        <f>IF($F$2=0," - ",Tabla1[[#This Row],[Base Precio de Lista neto]])</f>
        <v>2294.598</v>
      </c>
      <c r="D8754" s="5">
        <f>IF($F$2=0," - ",Tabla1[[#This Row],[Base Precio de Lista neto]]*(1-$F$2))</f>
        <v>1606.2185999999999</v>
      </c>
      <c r="E8754" s="5">
        <f>IF($F$2=0," - ",Tabla1[[#This Row],[Base para Mejor precio]]*(1-$F$2))</f>
        <v>1445.5967399999997</v>
      </c>
      <c r="F8754" s="4" t="s">
        <v>4</v>
      </c>
      <c r="G8754" s="16" t="s">
        <v>6131</v>
      </c>
      <c r="H8754" s="5">
        <f>IFERROR(IF($F$3=0,"-",Tabla1[[#This Row],[Precio de Cliente neto]]*(1+$F$3)),"-")</f>
        <v>2409.3278999999998</v>
      </c>
      <c r="I8754" s="5">
        <v>2294.598</v>
      </c>
      <c r="J8754" s="5">
        <v>2065.1381999999999</v>
      </c>
      <c r="K8754" s="26">
        <v>0.105</v>
      </c>
    </row>
    <row r="8755" spans="1:11">
      <c r="A8755" s="4">
        <v>112611</v>
      </c>
      <c r="B8755" t="s">
        <v>6913</v>
      </c>
      <c r="C8755" s="5">
        <f>IF($F$2=0," - ",Tabla1[[#This Row],[Base Precio de Lista neto]])</f>
        <v>2052.1302000000001</v>
      </c>
      <c r="D8755" s="5">
        <f>IF($F$2=0," - ",Tabla1[[#This Row],[Base Precio de Lista neto]]*(1-$F$2))</f>
        <v>1436.4911399999999</v>
      </c>
      <c r="E8755" s="5">
        <f>IF($F$2=0," - ",Tabla1[[#This Row],[Base para Mejor precio]]*(1-$F$2))</f>
        <v>1292.8420259999998</v>
      </c>
      <c r="F8755" s="4" t="s">
        <v>4</v>
      </c>
      <c r="G8755" s="16" t="s">
        <v>6131</v>
      </c>
      <c r="H8755" s="5">
        <f>IFERROR(IF($F$3=0,"-",Tabla1[[#This Row],[Precio de Cliente neto]]*(1+$F$3)),"-")</f>
        <v>2154.7367099999997</v>
      </c>
      <c r="I8755" s="5">
        <v>2052.1302000000001</v>
      </c>
      <c r="J8755" s="5">
        <v>1846.9171799999999</v>
      </c>
      <c r="K8755" s="26">
        <v>0.21</v>
      </c>
    </row>
    <row r="8756" spans="1:11">
      <c r="A8756" s="4">
        <v>112639</v>
      </c>
      <c r="B8756" t="s">
        <v>6914</v>
      </c>
      <c r="C8756" s="5">
        <f>IF($F$2=0," - ",Tabla1[[#This Row],[Base Precio de Lista neto]])</f>
        <v>12160.77</v>
      </c>
      <c r="D8756" s="5">
        <f>IF($F$2=0," - ",Tabla1[[#This Row],[Base Precio de Lista neto]]*(1-$F$2))</f>
        <v>8512.5390000000007</v>
      </c>
      <c r="E8756" s="5">
        <f>IF($F$2=0," - ",Tabla1[[#This Row],[Base para Mejor precio]]*(1-$F$2))</f>
        <v>7661.2850999999991</v>
      </c>
      <c r="F8756" s="4" t="s">
        <v>4</v>
      </c>
      <c r="G8756" s="16" t="s">
        <v>6131</v>
      </c>
      <c r="H8756" s="5">
        <f>IFERROR(IF($F$3=0,"-",Tabla1[[#This Row],[Precio de Cliente neto]]*(1+$F$3)),"-")</f>
        <v>12768.808500000001</v>
      </c>
      <c r="I8756" s="5">
        <v>12160.77</v>
      </c>
      <c r="J8756" s="5">
        <v>10944.692999999999</v>
      </c>
      <c r="K8756" s="26">
        <v>0.21</v>
      </c>
    </row>
    <row r="8757" spans="1:11">
      <c r="A8757" s="4">
        <v>112640</v>
      </c>
      <c r="B8757" t="s">
        <v>6915</v>
      </c>
      <c r="C8757" s="5">
        <f>IF($F$2=0," - ",Tabla1[[#This Row],[Base Precio de Lista neto]])</f>
        <v>18241.154600000002</v>
      </c>
      <c r="D8757" s="5">
        <f>IF($F$2=0," - ",Tabla1[[#This Row],[Base Precio de Lista neto]]*(1-$F$2))</f>
        <v>12768.808220000001</v>
      </c>
      <c r="E8757" s="5">
        <f>IF($F$2=0," - ",Tabla1[[#This Row],[Base para Mejor precio]]*(1-$F$2))</f>
        <v>11491.927398</v>
      </c>
      <c r="F8757" s="4" t="s">
        <v>4</v>
      </c>
      <c r="G8757" s="16" t="s">
        <v>6131</v>
      </c>
      <c r="H8757" s="5">
        <f>IFERROR(IF($F$3=0,"-",Tabla1[[#This Row],[Precio de Cliente neto]]*(1+$F$3)),"-")</f>
        <v>19153.212330000002</v>
      </c>
      <c r="I8757" s="5">
        <v>18241.154600000002</v>
      </c>
      <c r="J8757" s="5">
        <v>16417.039140000001</v>
      </c>
      <c r="K8757" s="26">
        <v>0.21</v>
      </c>
    </row>
    <row r="8758" spans="1:11">
      <c r="A8758" s="4">
        <v>112656</v>
      </c>
      <c r="B8758" t="s">
        <v>6916</v>
      </c>
      <c r="C8758" s="5">
        <f>IF($F$2=0," - ",Tabla1[[#This Row],[Base Precio de Lista neto]])</f>
        <v>3040.1923999999999</v>
      </c>
      <c r="D8758" s="5">
        <f>IF($F$2=0," - ",Tabla1[[#This Row],[Base Precio de Lista neto]]*(1-$F$2))</f>
        <v>2128.1346799999997</v>
      </c>
      <c r="E8758" s="5">
        <f>IF($F$2=0," - ",Tabla1[[#This Row],[Base para Mejor precio]]*(1-$F$2))</f>
        <v>1915.3212119999998</v>
      </c>
      <c r="F8758" s="4" t="s">
        <v>4</v>
      </c>
      <c r="G8758" s="16" t="s">
        <v>6131</v>
      </c>
      <c r="H8758" s="5">
        <f>IFERROR(IF($F$3=0,"-",Tabla1[[#This Row],[Precio de Cliente neto]]*(1+$F$3)),"-")</f>
        <v>3192.2020199999997</v>
      </c>
      <c r="I8758" s="5">
        <v>3040.1923999999999</v>
      </c>
      <c r="J8758" s="5">
        <v>2736.1731599999998</v>
      </c>
      <c r="K8758" s="26">
        <v>0.21</v>
      </c>
    </row>
    <row r="8759" spans="1:11">
      <c r="A8759" s="4">
        <v>112728</v>
      </c>
      <c r="B8759" t="s">
        <v>6917</v>
      </c>
      <c r="C8759" s="5">
        <f>IF($F$2=0," - ",Tabla1[[#This Row],[Base Precio de Lista neto]])</f>
        <v>2508.1588000000002</v>
      </c>
      <c r="D8759" s="5">
        <f>IF($F$2=0," - ",Tabla1[[#This Row],[Base Precio de Lista neto]]*(1-$F$2))</f>
        <v>1755.7111600000001</v>
      </c>
      <c r="E8759" s="5">
        <f>IF($F$2=0," - ",Tabla1[[#This Row],[Base para Mejor precio]]*(1-$F$2))</f>
        <v>1580.140044</v>
      </c>
      <c r="F8759" s="4" t="s">
        <v>4</v>
      </c>
      <c r="G8759" s="16" t="s">
        <v>6131</v>
      </c>
      <c r="H8759" s="5">
        <f>IFERROR(IF($F$3=0,"-",Tabla1[[#This Row],[Precio de Cliente neto]]*(1+$F$3)),"-")</f>
        <v>2633.5667400000002</v>
      </c>
      <c r="I8759" s="5">
        <v>2508.1588000000002</v>
      </c>
      <c r="J8759" s="5">
        <v>2257.34292</v>
      </c>
      <c r="K8759" s="26">
        <v>0.21</v>
      </c>
    </row>
    <row r="8760" spans="1:11">
      <c r="A8760" s="4">
        <v>112730</v>
      </c>
      <c r="B8760" t="s">
        <v>6918</v>
      </c>
      <c r="C8760" s="5">
        <f>IF($F$2=0," - ",Tabla1[[#This Row],[Base Precio de Lista neto]])</f>
        <v>1330.0842</v>
      </c>
      <c r="D8760" s="5">
        <f>IF($F$2=0," - ",Tabla1[[#This Row],[Base Precio de Lista neto]]*(1-$F$2))</f>
        <v>931.05893999999989</v>
      </c>
      <c r="E8760" s="5">
        <f>IF($F$2=0," - ",Tabla1[[#This Row],[Base para Mejor precio]]*(1-$F$2))</f>
        <v>837.95304599999986</v>
      </c>
      <c r="F8760" s="4" t="s">
        <v>4</v>
      </c>
      <c r="G8760" s="16" t="s">
        <v>6131</v>
      </c>
      <c r="H8760" s="5">
        <f>IFERROR(IF($F$3=0,"-",Tabla1[[#This Row],[Precio de Cliente neto]]*(1+$F$3)),"-")</f>
        <v>1396.5884099999998</v>
      </c>
      <c r="I8760" s="5">
        <v>1330.0842</v>
      </c>
      <c r="J8760" s="5">
        <v>1197.0757799999999</v>
      </c>
      <c r="K8760" s="26">
        <v>0.21</v>
      </c>
    </row>
    <row r="8761" spans="1:11">
      <c r="A8761" s="4">
        <v>112795</v>
      </c>
      <c r="B8761" t="s">
        <v>6919</v>
      </c>
      <c r="C8761" s="5">
        <f>IF($F$2=0," - ",Tabla1[[#This Row],[Base Precio de Lista neto]])</f>
        <v>9880.6255999999994</v>
      </c>
      <c r="D8761" s="5">
        <f>IF($F$2=0," - ",Tabla1[[#This Row],[Base Precio de Lista neto]]*(1-$F$2))</f>
        <v>6916.4379199999994</v>
      </c>
      <c r="E8761" s="5">
        <f>IF($F$2=0," - ",Tabla1[[#This Row],[Base para Mejor precio]]*(1-$F$2))</f>
        <v>6224.7941279999986</v>
      </c>
      <c r="F8761" s="4" t="s">
        <v>4</v>
      </c>
      <c r="G8761" s="16" t="s">
        <v>6131</v>
      </c>
      <c r="H8761" s="5">
        <f>IFERROR(IF($F$3=0,"-",Tabla1[[#This Row],[Precio de Cliente neto]]*(1+$F$3)),"-")</f>
        <v>10374.656879999999</v>
      </c>
      <c r="I8761" s="5">
        <v>9880.6255999999994</v>
      </c>
      <c r="J8761" s="5">
        <v>8892.5630399999991</v>
      </c>
      <c r="K8761" s="26">
        <v>0.21</v>
      </c>
    </row>
    <row r="8762" spans="1:11">
      <c r="A8762" s="4">
        <v>112830</v>
      </c>
      <c r="B8762" t="s">
        <v>6920</v>
      </c>
      <c r="C8762" s="5">
        <f>IF($F$2=0," - ",Tabla1[[#This Row],[Base Precio de Lista neto]])</f>
        <v>10336.6546</v>
      </c>
      <c r="D8762" s="5">
        <f>IF($F$2=0," - ",Tabla1[[#This Row],[Base Precio de Lista neto]]*(1-$F$2))</f>
        <v>7235.6582199999993</v>
      </c>
      <c r="E8762" s="5">
        <f>IF($F$2=0," - ",Tabla1[[#This Row],[Base para Mejor precio]]*(1-$F$2))</f>
        <v>6512.0923979999998</v>
      </c>
      <c r="F8762" s="4" t="s">
        <v>4</v>
      </c>
      <c r="G8762" s="16" t="s">
        <v>6131</v>
      </c>
      <c r="H8762" s="5">
        <f>IFERROR(IF($F$3=0,"-",Tabla1[[#This Row],[Precio de Cliente neto]]*(1+$F$3)),"-")</f>
        <v>10853.48733</v>
      </c>
      <c r="I8762" s="5">
        <v>10336.6546</v>
      </c>
      <c r="J8762" s="5">
        <v>9302.9891399999997</v>
      </c>
      <c r="K8762" s="26">
        <v>0.21</v>
      </c>
    </row>
    <row r="8763" spans="1:11">
      <c r="A8763" s="4">
        <v>112831</v>
      </c>
      <c r="B8763" t="s">
        <v>6921</v>
      </c>
      <c r="C8763" s="5">
        <f>IF($F$2=0," - ",Tabla1[[#This Row],[Base Precio de Lista neto]])</f>
        <v>13527.9786</v>
      </c>
      <c r="D8763" s="5">
        <f>IF($F$2=0," - ",Tabla1[[#This Row],[Base Precio de Lista neto]]*(1-$F$2))</f>
        <v>9469.5850200000004</v>
      </c>
      <c r="E8763" s="5">
        <f>IF($F$2=0," - ",Tabla1[[#This Row],[Base para Mejor precio]]*(1-$F$2))</f>
        <v>8522.6265179999991</v>
      </c>
      <c r="F8763" s="4" t="s">
        <v>4</v>
      </c>
      <c r="G8763" s="16" t="s">
        <v>6131</v>
      </c>
      <c r="H8763" s="5">
        <f>IFERROR(IF($F$3=0,"-",Tabla1[[#This Row],[Precio de Cliente neto]]*(1+$F$3)),"-")</f>
        <v>14204.377530000002</v>
      </c>
      <c r="I8763" s="5">
        <v>13527.9786</v>
      </c>
      <c r="J8763" s="5">
        <v>12175.18074</v>
      </c>
      <c r="K8763" s="26">
        <v>0.21</v>
      </c>
    </row>
    <row r="8764" spans="1:11">
      <c r="A8764" s="4">
        <v>112832</v>
      </c>
      <c r="B8764" t="s">
        <v>6922</v>
      </c>
      <c r="C8764" s="5">
        <f>IF($F$2=0," - ",Tabla1[[#This Row],[Base Precio de Lista neto]])</f>
        <v>14668.928400000001</v>
      </c>
      <c r="D8764" s="5">
        <f>IF($F$2=0," - ",Tabla1[[#This Row],[Base Precio de Lista neto]]*(1-$F$2))</f>
        <v>10268.249879999999</v>
      </c>
      <c r="E8764" s="5">
        <f>IF($F$2=0," - ",Tabla1[[#This Row],[Base para Mejor precio]]*(1-$F$2))</f>
        <v>9241.4248919999991</v>
      </c>
      <c r="F8764" s="4" t="s">
        <v>4</v>
      </c>
      <c r="G8764" s="16" t="s">
        <v>6131</v>
      </c>
      <c r="H8764" s="5">
        <f>IFERROR(IF($F$3=0,"-",Tabla1[[#This Row],[Precio de Cliente neto]]*(1+$F$3)),"-")</f>
        <v>15402.374819999999</v>
      </c>
      <c r="I8764" s="5">
        <v>14668.928400000001</v>
      </c>
      <c r="J8764" s="5">
        <v>13202.03556</v>
      </c>
      <c r="K8764" s="26">
        <v>0.21</v>
      </c>
    </row>
    <row r="8765" spans="1:11">
      <c r="A8765" s="4">
        <v>112833</v>
      </c>
      <c r="B8765" t="s">
        <v>6923</v>
      </c>
      <c r="C8765" s="5">
        <f>IF($F$2=0," - ",Tabla1[[#This Row],[Base Precio de Lista neto]])</f>
        <v>19913.260600000001</v>
      </c>
      <c r="D8765" s="5">
        <f>IF($F$2=0," - ",Tabla1[[#This Row],[Base Precio de Lista neto]]*(1-$F$2))</f>
        <v>13939.28242</v>
      </c>
      <c r="E8765" s="5">
        <f>IF($F$2=0," - ",Tabla1[[#This Row],[Base para Mejor precio]]*(1-$F$2))</f>
        <v>12545.354177999998</v>
      </c>
      <c r="F8765" s="4" t="s">
        <v>4</v>
      </c>
      <c r="G8765" s="16" t="s">
        <v>6131</v>
      </c>
      <c r="H8765" s="5">
        <f>IFERROR(IF($F$3=0,"-",Tabla1[[#This Row],[Precio de Cliente neto]]*(1+$F$3)),"-")</f>
        <v>20908.923629999998</v>
      </c>
      <c r="I8765" s="5">
        <v>19913.260600000001</v>
      </c>
      <c r="J8765" s="5">
        <v>17921.934539999998</v>
      </c>
      <c r="K8765" s="26">
        <v>0.21</v>
      </c>
    </row>
    <row r="8766" spans="1:11">
      <c r="A8766" s="4">
        <v>112834</v>
      </c>
      <c r="B8766" t="s">
        <v>6924</v>
      </c>
      <c r="C8766" s="5">
        <f>IF($F$2=0," - ",Tabla1[[#This Row],[Base Precio de Lista neto]])</f>
        <v>29487.953000000001</v>
      </c>
      <c r="D8766" s="5">
        <f>IF($F$2=0," - ",Tabla1[[#This Row],[Base Precio de Lista neto]]*(1-$F$2))</f>
        <v>20641.5671</v>
      </c>
      <c r="E8766" s="5">
        <f>IF($F$2=0," - ",Tabla1[[#This Row],[Base para Mejor precio]]*(1-$F$2))</f>
        <v>18577.410389999997</v>
      </c>
      <c r="F8766" s="4" t="s">
        <v>4</v>
      </c>
      <c r="G8766" s="16" t="s">
        <v>6131</v>
      </c>
      <c r="H8766" s="5">
        <f>IFERROR(IF($F$3=0,"-",Tabla1[[#This Row],[Precio de Cliente neto]]*(1+$F$3)),"-")</f>
        <v>30962.35065</v>
      </c>
      <c r="I8766" s="5">
        <v>29487.953000000001</v>
      </c>
      <c r="J8766" s="5">
        <v>26539.1577</v>
      </c>
      <c r="K8766" s="26">
        <v>0.21</v>
      </c>
    </row>
    <row r="8767" spans="1:11">
      <c r="A8767" s="4">
        <v>112835</v>
      </c>
      <c r="B8767" t="s">
        <v>6925</v>
      </c>
      <c r="C8767" s="5">
        <f>IF($F$2=0," - ",Tabla1[[#This Row],[Base Precio de Lista neto]])</f>
        <v>37242.358</v>
      </c>
      <c r="D8767" s="5">
        <f>IF($F$2=0," - ",Tabla1[[#This Row],[Base Precio de Lista neto]]*(1-$F$2))</f>
        <v>26069.650599999997</v>
      </c>
      <c r="E8767" s="5">
        <f>IF($F$2=0," - ",Tabla1[[#This Row],[Base para Mejor precio]]*(1-$F$2))</f>
        <v>23462.685539999999</v>
      </c>
      <c r="F8767" s="4" t="s">
        <v>4</v>
      </c>
      <c r="G8767" s="16" t="s">
        <v>6131</v>
      </c>
      <c r="H8767" s="5">
        <f>IFERROR(IF($F$3=0,"-",Tabla1[[#This Row],[Precio de Cliente neto]]*(1+$F$3)),"-")</f>
        <v>39104.475899999998</v>
      </c>
      <c r="I8767" s="5">
        <v>37242.358</v>
      </c>
      <c r="J8767" s="5">
        <v>33518.122199999998</v>
      </c>
      <c r="K8767" s="26">
        <v>0.21</v>
      </c>
    </row>
    <row r="8768" spans="1:11">
      <c r="A8768" s="4">
        <v>112836</v>
      </c>
      <c r="B8768" t="s">
        <v>8883</v>
      </c>
      <c r="C8768" s="5">
        <f>IF($F$2=0," - ",Tabla1[[#This Row],[Base Precio de Lista neto]])</f>
        <v>4028.2552000000001</v>
      </c>
      <c r="D8768" s="5">
        <f>IF($F$2=0," - ",Tabla1[[#This Row],[Base Precio de Lista neto]]*(1-$F$2))</f>
        <v>2819.77864</v>
      </c>
      <c r="E8768" s="5">
        <f>IF($F$2=0," - ",Tabla1[[#This Row],[Base para Mejor precio]]*(1-$F$2))</f>
        <v>2537.800776</v>
      </c>
      <c r="F8768" s="4" t="s">
        <v>4</v>
      </c>
      <c r="G8768" s="16" t="s">
        <v>6131</v>
      </c>
      <c r="H8768" s="5">
        <f>IFERROR(IF($F$3=0,"-",Tabla1[[#This Row],[Precio de Cliente neto]]*(1+$F$3)),"-")</f>
        <v>4229.6679599999998</v>
      </c>
      <c r="I8768" s="5">
        <v>4028.2552000000001</v>
      </c>
      <c r="J8768" s="5">
        <v>3625.4296800000002</v>
      </c>
      <c r="K8768" s="26">
        <v>0.21</v>
      </c>
    </row>
    <row r="8769" spans="1:11">
      <c r="A8769" s="4">
        <v>112837</v>
      </c>
      <c r="B8769" t="s">
        <v>8884</v>
      </c>
      <c r="C8769" s="5">
        <f>IF($F$2=0," - ",Tabla1[[#This Row],[Base Precio de Lista neto]])</f>
        <v>5700.3613999999998</v>
      </c>
      <c r="D8769" s="5">
        <f>IF($F$2=0," - ",Tabla1[[#This Row],[Base Precio de Lista neto]]*(1-$F$2))</f>
        <v>3990.2529799999998</v>
      </c>
      <c r="E8769" s="5">
        <f>IF($F$2=0," - ",Tabla1[[#This Row],[Base para Mejor precio]]*(1-$F$2))</f>
        <v>3591.2276819999993</v>
      </c>
      <c r="F8769" s="4" t="s">
        <v>4</v>
      </c>
      <c r="G8769" s="16" t="s">
        <v>6131</v>
      </c>
      <c r="H8769" s="5">
        <f>IFERROR(IF($F$3=0,"-",Tabla1[[#This Row],[Precio de Cliente neto]]*(1+$F$3)),"-")</f>
        <v>5985.3794699999999</v>
      </c>
      <c r="I8769" s="5">
        <v>5700.3613999999998</v>
      </c>
      <c r="J8769" s="5">
        <v>5130.3252599999996</v>
      </c>
      <c r="K8769" s="26">
        <v>0.21</v>
      </c>
    </row>
    <row r="8770" spans="1:11">
      <c r="A8770" s="4">
        <v>112838</v>
      </c>
      <c r="B8770" t="s">
        <v>8885</v>
      </c>
      <c r="C8770" s="5">
        <f>IF($F$2=0," - ",Tabla1[[#This Row],[Base Precio de Lista neto]])</f>
        <v>6004.38</v>
      </c>
      <c r="D8770" s="5">
        <f>IF($F$2=0," - ",Tabla1[[#This Row],[Base Precio de Lista neto]]*(1-$F$2))</f>
        <v>4203.0659999999998</v>
      </c>
      <c r="E8770" s="5">
        <f>IF($F$2=0," - ",Tabla1[[#This Row],[Base para Mejor precio]]*(1-$F$2))</f>
        <v>3782.7593999999999</v>
      </c>
      <c r="F8770" s="4" t="s">
        <v>4</v>
      </c>
      <c r="G8770" s="16" t="s">
        <v>6131</v>
      </c>
      <c r="H8770" s="5">
        <f>IFERROR(IF($F$3=0,"-",Tabla1[[#This Row],[Precio de Cliente neto]]*(1+$F$3)),"-")</f>
        <v>6304.5990000000002</v>
      </c>
      <c r="I8770" s="5">
        <v>6004.38</v>
      </c>
      <c r="J8770" s="5">
        <v>5403.942</v>
      </c>
      <c r="K8770" s="26">
        <v>0.21</v>
      </c>
    </row>
    <row r="8771" spans="1:11">
      <c r="A8771" s="4">
        <v>112839</v>
      </c>
      <c r="B8771" t="s">
        <v>8886</v>
      </c>
      <c r="C8771" s="5">
        <f>IF($F$2=0," - ",Tabla1[[#This Row],[Base Precio de Lista neto]])</f>
        <v>7904.5003999999999</v>
      </c>
      <c r="D8771" s="5">
        <f>IF($F$2=0," - ",Tabla1[[#This Row],[Base Precio de Lista neto]]*(1-$F$2))</f>
        <v>5533.1502799999998</v>
      </c>
      <c r="E8771" s="5">
        <f>IF($F$2=0," - ",Tabla1[[#This Row],[Base para Mejor precio]]*(1-$F$2))</f>
        <v>4979.8352519999999</v>
      </c>
      <c r="F8771" s="4" t="s">
        <v>4</v>
      </c>
      <c r="G8771" s="16" t="s">
        <v>6131</v>
      </c>
      <c r="H8771" s="5">
        <f>IFERROR(IF($F$3=0,"-",Tabla1[[#This Row],[Precio de Cliente neto]]*(1+$F$3)),"-")</f>
        <v>8299.7254199999988</v>
      </c>
      <c r="I8771" s="5">
        <v>7904.5003999999999</v>
      </c>
      <c r="J8771" s="5">
        <v>7114.0503600000002</v>
      </c>
      <c r="K8771" s="26">
        <v>0.21</v>
      </c>
    </row>
    <row r="8772" spans="1:11">
      <c r="A8772" s="4">
        <v>112840</v>
      </c>
      <c r="B8772" t="s">
        <v>8887</v>
      </c>
      <c r="C8772" s="5">
        <f>IF($F$2=0," - ",Tabla1[[#This Row],[Base Precio de Lista neto]])</f>
        <v>12540.7942</v>
      </c>
      <c r="D8772" s="5">
        <f>IF($F$2=0," - ",Tabla1[[#This Row],[Base Precio de Lista neto]]*(1-$F$2))</f>
        <v>8778.5559400000002</v>
      </c>
      <c r="E8772" s="5">
        <f>IF($F$2=0," - ",Tabla1[[#This Row],[Base para Mejor precio]]*(1-$F$2))</f>
        <v>7900.7003459999996</v>
      </c>
      <c r="F8772" s="4" t="s">
        <v>4</v>
      </c>
      <c r="G8772" s="16" t="s">
        <v>6131</v>
      </c>
      <c r="H8772" s="5">
        <f>IFERROR(IF($F$3=0,"-",Tabla1[[#This Row],[Precio de Cliente neto]]*(1+$F$3)),"-")</f>
        <v>13167.833910000001</v>
      </c>
      <c r="I8772" s="5">
        <v>12540.7942</v>
      </c>
      <c r="J8772" s="5">
        <v>11286.71478</v>
      </c>
      <c r="K8772" s="26">
        <v>0.21</v>
      </c>
    </row>
    <row r="8773" spans="1:11">
      <c r="A8773" s="4">
        <v>112841</v>
      </c>
      <c r="B8773" t="s">
        <v>8888</v>
      </c>
      <c r="C8773" s="5">
        <f>IF($F$2=0," - ",Tabla1[[#This Row],[Base Precio de Lista neto]])</f>
        <v>13680.866400000001</v>
      </c>
      <c r="D8773" s="5">
        <f>IF($F$2=0," - ",Tabla1[[#This Row],[Base Precio de Lista neto]]*(1-$F$2))</f>
        <v>9576.6064800000004</v>
      </c>
      <c r="E8773" s="5">
        <f>IF($F$2=0," - ",Tabla1[[#This Row],[Base para Mejor precio]]*(1-$F$2))</f>
        <v>8618.9458319999994</v>
      </c>
      <c r="F8773" s="4" t="s">
        <v>4</v>
      </c>
      <c r="G8773" s="16" t="s">
        <v>6131</v>
      </c>
      <c r="H8773" s="5">
        <f>IFERROR(IF($F$3=0,"-",Tabla1[[#This Row],[Precio de Cliente neto]]*(1+$F$3)),"-")</f>
        <v>14364.90972</v>
      </c>
      <c r="I8773" s="5">
        <v>13680.866400000001</v>
      </c>
      <c r="J8773" s="5">
        <v>12312.779759999999</v>
      </c>
      <c r="K8773" s="26">
        <v>0.21</v>
      </c>
    </row>
    <row r="8774" spans="1:11">
      <c r="A8774" s="4">
        <v>112844</v>
      </c>
      <c r="B8774" t="s">
        <v>6926</v>
      </c>
      <c r="C8774" s="5">
        <f>IF($F$2=0," - ",Tabla1[[#This Row],[Base Precio de Lista neto]])</f>
        <v>3952.2501999999999</v>
      </c>
      <c r="D8774" s="5">
        <f>IF($F$2=0," - ",Tabla1[[#This Row],[Base Precio de Lista neto]]*(1-$F$2))</f>
        <v>2766.5751399999999</v>
      </c>
      <c r="E8774" s="5">
        <f>IF($F$2=0," - ",Tabla1[[#This Row],[Base para Mejor precio]]*(1-$F$2))</f>
        <v>2489.9176259999999</v>
      </c>
      <c r="F8774" s="4" t="s">
        <v>4</v>
      </c>
      <c r="G8774" s="16" t="s">
        <v>6131</v>
      </c>
      <c r="H8774" s="5">
        <f>IFERROR(IF($F$3=0,"-",Tabla1[[#This Row],[Precio de Cliente neto]]*(1+$F$3)),"-")</f>
        <v>4149.8627099999994</v>
      </c>
      <c r="I8774" s="5">
        <v>3952.2501999999999</v>
      </c>
      <c r="J8774" s="5">
        <v>3557.0251800000001</v>
      </c>
      <c r="K8774" s="26">
        <v>0.21</v>
      </c>
    </row>
    <row r="8775" spans="1:11">
      <c r="A8775" s="4">
        <v>112855</v>
      </c>
      <c r="B8775" t="s">
        <v>6927</v>
      </c>
      <c r="C8775" s="5">
        <f>IF($F$2=0," - ",Tabla1[[#This Row],[Base Precio de Lista neto]])</f>
        <v>33037.845399999998</v>
      </c>
      <c r="D8775" s="5">
        <f>IF($F$2=0," - ",Tabla1[[#This Row],[Base Precio de Lista neto]]*(1-$F$2))</f>
        <v>23126.491779999997</v>
      </c>
      <c r="E8775" s="5">
        <f>IF($F$2=0," - ",Tabla1[[#This Row],[Base para Mejor precio]]*(1-$F$2))</f>
        <v>20813.842602000001</v>
      </c>
      <c r="F8775" s="4" t="s">
        <v>4</v>
      </c>
      <c r="G8775" s="16" t="s">
        <v>6131</v>
      </c>
      <c r="H8775" s="5">
        <f>IFERROR(IF($F$3=0,"-",Tabla1[[#This Row],[Precio de Cliente neto]]*(1+$F$3)),"-")</f>
        <v>34689.737669999995</v>
      </c>
      <c r="I8775" s="5">
        <v>33037.845399999998</v>
      </c>
      <c r="J8775" s="5">
        <v>29734.060860000001</v>
      </c>
      <c r="K8775" s="26">
        <v>0.21</v>
      </c>
    </row>
    <row r="8776" spans="1:11">
      <c r="A8776" s="4">
        <v>112860</v>
      </c>
      <c r="B8776" t="s">
        <v>6928</v>
      </c>
      <c r="C8776" s="5">
        <f>IF($F$2=0," - ",Tabla1[[#This Row],[Base Precio de Lista neto]])</f>
        <v>3990.2525999999998</v>
      </c>
      <c r="D8776" s="5">
        <f>IF($F$2=0," - ",Tabla1[[#This Row],[Base Precio de Lista neto]]*(1-$F$2))</f>
        <v>2793.1768199999997</v>
      </c>
      <c r="E8776" s="5">
        <f>IF($F$2=0," - ",Tabla1[[#This Row],[Base para Mejor precio]]*(1-$F$2))</f>
        <v>2513.8591379999998</v>
      </c>
      <c r="F8776" s="4" t="s">
        <v>4</v>
      </c>
      <c r="G8776" s="16" t="s">
        <v>6131</v>
      </c>
      <c r="H8776" s="5">
        <f>IFERROR(IF($F$3=0,"-",Tabla1[[#This Row],[Precio de Cliente neto]]*(1+$F$3)),"-")</f>
        <v>4189.7652299999991</v>
      </c>
      <c r="I8776" s="5">
        <v>3990.2525999999998</v>
      </c>
      <c r="J8776" s="5">
        <v>3591.2273399999999</v>
      </c>
      <c r="K8776" s="26">
        <v>0.21</v>
      </c>
    </row>
    <row r="8777" spans="1:11">
      <c r="A8777" s="4">
        <v>112865</v>
      </c>
      <c r="B8777" t="s">
        <v>6929</v>
      </c>
      <c r="C8777" s="5">
        <f>IF($F$2=0," - ",Tabla1[[#This Row],[Base Precio de Lista neto]])</f>
        <v>32986.088400000001</v>
      </c>
      <c r="D8777" s="5">
        <f>IF($F$2=0," - ",Tabla1[[#This Row],[Base Precio de Lista neto]]*(1-$F$2))</f>
        <v>23090.261879999998</v>
      </c>
      <c r="E8777" s="5">
        <f>IF($F$2=0," - ",Tabla1[[#This Row],[Base para Mejor precio]]*(1-$F$2))</f>
        <v>20781.235691999998</v>
      </c>
      <c r="F8777" s="4" t="s">
        <v>4</v>
      </c>
      <c r="G8777" s="16" t="s">
        <v>6131</v>
      </c>
      <c r="H8777" s="5">
        <f>IFERROR(IF($F$3=0,"-",Tabla1[[#This Row],[Precio de Cliente neto]]*(1+$F$3)),"-")</f>
        <v>34635.392819999994</v>
      </c>
      <c r="I8777" s="5">
        <v>32986.088400000001</v>
      </c>
      <c r="J8777" s="5">
        <v>29687.47956</v>
      </c>
      <c r="K8777" s="26">
        <v>0.21</v>
      </c>
    </row>
    <row r="8778" spans="1:11">
      <c r="A8778" s="4">
        <v>112868</v>
      </c>
      <c r="B8778" t="s">
        <v>6930</v>
      </c>
      <c r="C8778" s="5">
        <f>IF($F$2=0," - ",Tabla1[[#This Row],[Base Precio de Lista neto]])</f>
        <v>12160.77</v>
      </c>
      <c r="D8778" s="5">
        <f>IF($F$2=0," - ",Tabla1[[#This Row],[Base Precio de Lista neto]]*(1-$F$2))</f>
        <v>8512.5390000000007</v>
      </c>
      <c r="E8778" s="5">
        <f>IF($F$2=0," - ",Tabla1[[#This Row],[Base para Mejor precio]]*(1-$F$2))</f>
        <v>7661.2850999999991</v>
      </c>
      <c r="F8778" s="4" t="s">
        <v>4</v>
      </c>
      <c r="G8778" s="16" t="s">
        <v>6131</v>
      </c>
      <c r="H8778" s="5">
        <f>IFERROR(IF($F$3=0,"-",Tabla1[[#This Row],[Precio de Cliente neto]]*(1+$F$3)),"-")</f>
        <v>12768.808500000001</v>
      </c>
      <c r="I8778" s="5">
        <v>12160.77</v>
      </c>
      <c r="J8778" s="5">
        <v>10944.692999999999</v>
      </c>
      <c r="K8778" s="26">
        <v>0.21</v>
      </c>
    </row>
    <row r="8779" spans="1:11">
      <c r="A8779" s="4">
        <v>112871</v>
      </c>
      <c r="B8779" t="s">
        <v>6931</v>
      </c>
      <c r="C8779" s="5">
        <f>IF($F$2=0," - ",Tabla1[[#This Row],[Base Precio de Lista neto]])</f>
        <v>23941.5154</v>
      </c>
      <c r="D8779" s="5">
        <f>IF($F$2=0," - ",Tabla1[[#This Row],[Base Precio de Lista neto]]*(1-$F$2))</f>
        <v>16759.06078</v>
      </c>
      <c r="E8779" s="5">
        <f>IF($F$2=0," - ",Tabla1[[#This Row],[Base para Mejor precio]]*(1-$F$2))</f>
        <v>15083.154702</v>
      </c>
      <c r="F8779" s="4" t="s">
        <v>4</v>
      </c>
      <c r="G8779" s="16" t="s">
        <v>6131</v>
      </c>
      <c r="H8779" s="5">
        <f>IFERROR(IF($F$3=0,"-",Tabla1[[#This Row],[Precio de Cliente neto]]*(1+$F$3)),"-")</f>
        <v>25138.59117</v>
      </c>
      <c r="I8779" s="5">
        <v>23941.5154</v>
      </c>
      <c r="J8779" s="5">
        <v>21547.363860000001</v>
      </c>
      <c r="K8779" s="26">
        <v>0.21</v>
      </c>
    </row>
    <row r="8780" spans="1:11">
      <c r="A8780" s="4">
        <v>112874</v>
      </c>
      <c r="B8780" t="s">
        <v>6932</v>
      </c>
      <c r="C8780" s="5">
        <f>IF($F$2=0," - ",Tabla1[[#This Row],[Base Precio de Lista neto]])</f>
        <v>8299.7253999999994</v>
      </c>
      <c r="D8780" s="5">
        <f>IF($F$2=0," - ",Tabla1[[#This Row],[Base Precio de Lista neto]]*(1-$F$2))</f>
        <v>5809.8077799999992</v>
      </c>
      <c r="E8780" s="5">
        <f>IF($F$2=0," - ",Tabla1[[#This Row],[Base para Mejor precio]]*(1-$F$2))</f>
        <v>5228.8270019999991</v>
      </c>
      <c r="F8780" s="4" t="s">
        <v>4</v>
      </c>
      <c r="G8780" s="16" t="s">
        <v>6131</v>
      </c>
      <c r="H8780" s="5">
        <f>IFERROR(IF($F$3=0,"-",Tabla1[[#This Row],[Precio de Cliente neto]]*(1+$F$3)),"-")</f>
        <v>8714.7116699999988</v>
      </c>
      <c r="I8780" s="5">
        <v>8299.7253999999994</v>
      </c>
      <c r="J8780" s="5">
        <v>7469.7528599999996</v>
      </c>
      <c r="K8780" s="26">
        <v>0.21</v>
      </c>
    </row>
    <row r="8781" spans="1:11">
      <c r="A8781" s="4">
        <v>112936</v>
      </c>
      <c r="B8781" t="s">
        <v>6933</v>
      </c>
      <c r="C8781" s="5">
        <f>IF($F$2=0," - ",Tabla1[[#This Row],[Base Precio de Lista neto]])</f>
        <v>4863.9924000000001</v>
      </c>
      <c r="D8781" s="5">
        <f>IF($F$2=0," - ",Tabla1[[#This Row],[Base Precio de Lista neto]]*(1-$F$2))</f>
        <v>3404.79468</v>
      </c>
      <c r="E8781" s="5">
        <f>IF($F$2=0," - ",Tabla1[[#This Row],[Base para Mejor precio]]*(1-$F$2))</f>
        <v>3064.315212</v>
      </c>
      <c r="F8781" s="4" t="s">
        <v>4</v>
      </c>
      <c r="G8781" s="16" t="s">
        <v>6131</v>
      </c>
      <c r="H8781" s="5">
        <f>IFERROR(IF($F$3=0,"-",Tabla1[[#This Row],[Precio de Cliente neto]]*(1+$F$3)),"-")</f>
        <v>5107.1920200000004</v>
      </c>
      <c r="I8781" s="5">
        <v>4863.9924000000001</v>
      </c>
      <c r="J8781" s="5">
        <v>4377.5931600000004</v>
      </c>
      <c r="K8781" s="26">
        <v>0.21</v>
      </c>
    </row>
    <row r="8782" spans="1:11">
      <c r="A8782" s="4">
        <v>112939</v>
      </c>
      <c r="B8782" t="s">
        <v>8220</v>
      </c>
      <c r="C8782" s="5">
        <f>IF($F$2=0," - ",Tabla1[[#This Row],[Base Precio de Lista neto]])</f>
        <v>2394.1518000000001</v>
      </c>
      <c r="D8782" s="5">
        <f>IF($F$2=0," - ",Tabla1[[#This Row],[Base Precio de Lista neto]]*(1-$F$2))</f>
        <v>1675.90626</v>
      </c>
      <c r="E8782" s="5">
        <f>IF($F$2=0," - ",Tabla1[[#This Row],[Base para Mejor precio]]*(1-$F$2))</f>
        <v>1508.315634</v>
      </c>
      <c r="F8782" s="4" t="s">
        <v>4</v>
      </c>
      <c r="G8782" s="16" t="s">
        <v>6131</v>
      </c>
      <c r="H8782" s="5">
        <f>IFERROR(IF($F$3=0,"-",Tabla1[[#This Row],[Precio de Cliente neto]]*(1+$F$3)),"-")</f>
        <v>2513.8593900000001</v>
      </c>
      <c r="I8782" s="5">
        <v>2394.1518000000001</v>
      </c>
      <c r="J8782" s="5">
        <v>2154.7366200000001</v>
      </c>
      <c r="K8782" s="26">
        <v>0.21</v>
      </c>
    </row>
    <row r="8783" spans="1:11">
      <c r="A8783" s="4">
        <v>112940</v>
      </c>
      <c r="B8783" t="s">
        <v>8221</v>
      </c>
      <c r="C8783" s="5">
        <f>IF($F$2=0," - ",Tabla1[[#This Row],[Base Precio de Lista neto]])</f>
        <v>2394.1518000000001</v>
      </c>
      <c r="D8783" s="5">
        <f>IF($F$2=0," - ",Tabla1[[#This Row],[Base Precio de Lista neto]]*(1-$F$2))</f>
        <v>1675.90626</v>
      </c>
      <c r="E8783" s="5">
        <f>IF($F$2=0," - ",Tabla1[[#This Row],[Base para Mejor precio]]*(1-$F$2))</f>
        <v>1508.315634</v>
      </c>
      <c r="F8783" s="4" t="s">
        <v>4</v>
      </c>
      <c r="G8783" s="16" t="s">
        <v>6131</v>
      </c>
      <c r="H8783" s="5">
        <f>IFERROR(IF($F$3=0,"-",Tabla1[[#This Row],[Precio de Cliente neto]]*(1+$F$3)),"-")</f>
        <v>2513.8593900000001</v>
      </c>
      <c r="I8783" s="5">
        <v>2394.1518000000001</v>
      </c>
      <c r="J8783" s="5">
        <v>2154.7366200000001</v>
      </c>
      <c r="K8783" s="26">
        <v>0.21</v>
      </c>
    </row>
    <row r="8784" spans="1:11">
      <c r="A8784" s="4">
        <v>112942</v>
      </c>
      <c r="B8784" t="s">
        <v>8222</v>
      </c>
      <c r="C8784" s="5">
        <f>IF($F$2=0," - ",Tabla1[[#This Row],[Base Precio de Lista neto]])</f>
        <v>2394.1518000000001</v>
      </c>
      <c r="D8784" s="5">
        <f>IF($F$2=0," - ",Tabla1[[#This Row],[Base Precio de Lista neto]]*(1-$F$2))</f>
        <v>1675.90626</v>
      </c>
      <c r="E8784" s="5">
        <f>IF($F$2=0," - ",Tabla1[[#This Row],[Base para Mejor precio]]*(1-$F$2))</f>
        <v>1508.315634</v>
      </c>
      <c r="F8784" s="4" t="s">
        <v>4</v>
      </c>
      <c r="G8784" s="16" t="s">
        <v>6131</v>
      </c>
      <c r="H8784" s="5">
        <f>IFERROR(IF($F$3=0,"-",Tabla1[[#This Row],[Precio de Cliente neto]]*(1+$F$3)),"-")</f>
        <v>2513.8593900000001</v>
      </c>
      <c r="I8784" s="5">
        <v>2394.1518000000001</v>
      </c>
      <c r="J8784" s="5">
        <v>2154.7366200000001</v>
      </c>
      <c r="K8784" s="26">
        <v>0.21</v>
      </c>
    </row>
    <row r="8785" spans="1:11">
      <c r="A8785" s="4">
        <v>112953</v>
      </c>
      <c r="B8785" t="s">
        <v>6934</v>
      </c>
      <c r="C8785" s="5">
        <f>IF($F$2=0," - ",Tabla1[[#This Row],[Base Precio de Lista neto]])</f>
        <v>2019.4608000000001</v>
      </c>
      <c r="D8785" s="5">
        <f>IF($F$2=0," - ",Tabla1[[#This Row],[Base Precio de Lista neto]]*(1-$F$2))</f>
        <v>1413.62256</v>
      </c>
      <c r="E8785" s="5">
        <f>IF($F$2=0," - ",Tabla1[[#This Row],[Base para Mejor precio]]*(1-$F$2))</f>
        <v>1272.2603039999999</v>
      </c>
      <c r="F8785" s="4" t="s">
        <v>4</v>
      </c>
      <c r="G8785" s="16" t="s">
        <v>6131</v>
      </c>
      <c r="H8785" s="5">
        <f>IFERROR(IF($F$3=0,"-",Tabla1[[#This Row],[Precio de Cliente neto]]*(1+$F$3)),"-")</f>
        <v>2120.4338400000001</v>
      </c>
      <c r="I8785" s="5">
        <v>2019.4608000000001</v>
      </c>
      <c r="J8785" s="5">
        <v>1817.5147199999999</v>
      </c>
      <c r="K8785" s="26">
        <v>0.21</v>
      </c>
    </row>
    <row r="8786" spans="1:11">
      <c r="A8786" s="4">
        <v>112954</v>
      </c>
      <c r="B8786" t="s">
        <v>6935</v>
      </c>
      <c r="C8786" s="5">
        <f>IF($F$2=0," - ",Tabla1[[#This Row],[Base Precio de Lista neto]])</f>
        <v>3211.9636</v>
      </c>
      <c r="D8786" s="5">
        <f>IF($F$2=0," - ",Tabla1[[#This Row],[Base Precio de Lista neto]]*(1-$F$2))</f>
        <v>2248.3745199999998</v>
      </c>
      <c r="E8786" s="5">
        <f>IF($F$2=0," - ",Tabla1[[#This Row],[Base para Mejor precio]]*(1-$F$2))</f>
        <v>2023.5370679999999</v>
      </c>
      <c r="F8786" s="4" t="s">
        <v>4</v>
      </c>
      <c r="G8786" s="16" t="s">
        <v>6131</v>
      </c>
      <c r="H8786" s="5">
        <f>IFERROR(IF($F$3=0,"-",Tabla1[[#This Row],[Precio de Cliente neto]]*(1+$F$3)),"-")</f>
        <v>3372.56178</v>
      </c>
      <c r="I8786" s="5">
        <v>3211.9636</v>
      </c>
      <c r="J8786" s="5">
        <v>2890.7672400000001</v>
      </c>
      <c r="K8786" s="26">
        <v>0.21</v>
      </c>
    </row>
    <row r="8787" spans="1:11">
      <c r="A8787" s="4">
        <v>113065</v>
      </c>
      <c r="B8787" t="s">
        <v>6936</v>
      </c>
      <c r="C8787" s="5">
        <f>IF($F$2=0," - ",Tabla1[[#This Row],[Base Precio de Lista neto]])</f>
        <v>4180.2647999999999</v>
      </c>
      <c r="D8787" s="5">
        <f>IF($F$2=0," - ",Tabla1[[#This Row],[Base Precio de Lista neto]]*(1-$F$2))</f>
        <v>2926.1853599999999</v>
      </c>
      <c r="E8787" s="5">
        <f>IF($F$2=0," - ",Tabla1[[#This Row],[Base para Mejor precio]]*(1-$F$2))</f>
        <v>2633.566824</v>
      </c>
      <c r="F8787" s="4" t="s">
        <v>4</v>
      </c>
      <c r="G8787" s="16" t="s">
        <v>6131</v>
      </c>
      <c r="H8787" s="5">
        <f>IFERROR(IF($F$3=0,"-",Tabla1[[#This Row],[Precio de Cliente neto]]*(1+$F$3)),"-")</f>
        <v>4389.2780400000001</v>
      </c>
      <c r="I8787" s="5">
        <v>4180.2647999999999</v>
      </c>
      <c r="J8787" s="5">
        <v>3762.2383199999999</v>
      </c>
      <c r="K8787" s="26">
        <v>0.21</v>
      </c>
    </row>
    <row r="8788" spans="1:11">
      <c r="A8788" s="4">
        <v>113068</v>
      </c>
      <c r="B8788" t="s">
        <v>6937</v>
      </c>
      <c r="C8788" s="5">
        <f>IF($F$2=0," - ",Tabla1[[#This Row],[Base Precio de Lista neto]])</f>
        <v>6840.433</v>
      </c>
      <c r="D8788" s="5">
        <f>IF($F$2=0," - ",Tabla1[[#This Row],[Base Precio de Lista neto]]*(1-$F$2))</f>
        <v>4788.3031000000001</v>
      </c>
      <c r="E8788" s="5">
        <f>IF($F$2=0," - ",Tabla1[[#This Row],[Base para Mejor precio]]*(1-$F$2))</f>
        <v>4309.4727899999998</v>
      </c>
      <c r="F8788" s="4" t="s">
        <v>4</v>
      </c>
      <c r="G8788" s="16" t="s">
        <v>6131</v>
      </c>
      <c r="H8788" s="5">
        <f>IFERROR(IF($F$3=0,"-",Tabla1[[#This Row],[Precio de Cliente neto]]*(1+$F$3)),"-")</f>
        <v>7182.4546499999997</v>
      </c>
      <c r="I8788" s="5">
        <v>6840.433</v>
      </c>
      <c r="J8788" s="5">
        <v>6156.3896999999997</v>
      </c>
      <c r="K8788" s="26">
        <v>0.21</v>
      </c>
    </row>
    <row r="8789" spans="1:11">
      <c r="A8789" s="4">
        <v>113137</v>
      </c>
      <c r="B8789" t="s">
        <v>7643</v>
      </c>
      <c r="C8789" s="5">
        <f>IF($F$2=0," - ",Tabla1[[#This Row],[Base Precio de Lista neto]])</f>
        <v>13680.866400000001</v>
      </c>
      <c r="D8789" s="5">
        <f>IF($F$2=0," - ",Tabla1[[#This Row],[Base Precio de Lista neto]]*(1-$F$2))</f>
        <v>9576.6064800000004</v>
      </c>
      <c r="E8789" s="5">
        <f>IF($F$2=0," - ",Tabla1[[#This Row],[Base para Mejor precio]]*(1-$F$2))</f>
        <v>8618.9458319999994</v>
      </c>
      <c r="F8789" s="4" t="s">
        <v>4</v>
      </c>
      <c r="G8789" s="16" t="s">
        <v>6131</v>
      </c>
      <c r="H8789" s="5">
        <f>IFERROR(IF($F$3=0,"-",Tabla1[[#This Row],[Precio de Cliente neto]]*(1+$F$3)),"-")</f>
        <v>14364.90972</v>
      </c>
      <c r="I8789" s="5">
        <v>13680.866400000001</v>
      </c>
      <c r="J8789" s="5">
        <v>12312.779759999999</v>
      </c>
      <c r="K8789" s="26">
        <v>0.105</v>
      </c>
    </row>
    <row r="8790" spans="1:11">
      <c r="A8790" s="4">
        <v>113138</v>
      </c>
      <c r="B8790" t="s">
        <v>6938</v>
      </c>
      <c r="C8790" s="5">
        <f>IF($F$2=0," - ",Tabla1[[#This Row],[Base Precio de Lista neto]])</f>
        <v>1672.106</v>
      </c>
      <c r="D8790" s="5">
        <f>IF($F$2=0," - ",Tabla1[[#This Row],[Base Precio de Lista neto]]*(1-$F$2))</f>
        <v>1170.4741999999999</v>
      </c>
      <c r="E8790" s="5">
        <f>IF($F$2=0," - ",Tabla1[[#This Row],[Base para Mejor precio]]*(1-$F$2))</f>
        <v>1053.42678</v>
      </c>
      <c r="F8790" s="4" t="s">
        <v>4</v>
      </c>
      <c r="G8790" s="16" t="s">
        <v>6131</v>
      </c>
      <c r="H8790" s="5">
        <f>IFERROR(IF($F$3=0,"-",Tabla1[[#This Row],[Precio de Cliente neto]]*(1+$F$3)),"-")</f>
        <v>1755.7112999999999</v>
      </c>
      <c r="I8790" s="5">
        <v>1672.106</v>
      </c>
      <c r="J8790" s="5">
        <v>1504.8954000000001</v>
      </c>
      <c r="K8790" s="26">
        <v>0.21</v>
      </c>
    </row>
    <row r="8791" spans="1:11">
      <c r="A8791" s="4">
        <v>113182</v>
      </c>
      <c r="B8791" t="s">
        <v>6939</v>
      </c>
      <c r="C8791" s="5">
        <f>IF($F$2=0," - ",Tabla1[[#This Row],[Base Precio de Lista neto]])</f>
        <v>1216.0768</v>
      </c>
      <c r="D8791" s="5">
        <f>IF($F$2=0," - ",Tabla1[[#This Row],[Base Precio de Lista neto]]*(1-$F$2))</f>
        <v>851.25375999999994</v>
      </c>
      <c r="E8791" s="5">
        <f>IF($F$2=0," - ",Tabla1[[#This Row],[Base para Mejor precio]]*(1-$F$2))</f>
        <v>766.12838399999998</v>
      </c>
      <c r="F8791" s="4" t="s">
        <v>4</v>
      </c>
      <c r="G8791" s="16" t="s">
        <v>6131</v>
      </c>
      <c r="H8791" s="5">
        <f>IFERROR(IF($F$3=0,"-",Tabla1[[#This Row],[Precio de Cliente neto]]*(1+$F$3)),"-")</f>
        <v>1276.8806399999999</v>
      </c>
      <c r="I8791" s="5">
        <v>1216.0768</v>
      </c>
      <c r="J8791" s="5">
        <v>1094.46912</v>
      </c>
      <c r="K8791" s="26">
        <v>0.21</v>
      </c>
    </row>
    <row r="8792" spans="1:11">
      <c r="A8792" s="4">
        <v>113183</v>
      </c>
      <c r="B8792" t="s">
        <v>6940</v>
      </c>
      <c r="C8792" s="5">
        <f>IF($F$2=0," - ",Tabla1[[#This Row],[Base Precio de Lista neto]])</f>
        <v>1216.0768</v>
      </c>
      <c r="D8792" s="5">
        <f>IF($F$2=0," - ",Tabla1[[#This Row],[Base Precio de Lista neto]]*(1-$F$2))</f>
        <v>851.25375999999994</v>
      </c>
      <c r="E8792" s="5">
        <f>IF($F$2=0," - ",Tabla1[[#This Row],[Base para Mejor precio]]*(1-$F$2))</f>
        <v>766.12838399999998</v>
      </c>
      <c r="F8792" s="4" t="s">
        <v>4</v>
      </c>
      <c r="G8792" s="16" t="s">
        <v>6131</v>
      </c>
      <c r="H8792" s="5">
        <f>IFERROR(IF($F$3=0,"-",Tabla1[[#This Row],[Precio de Cliente neto]]*(1+$F$3)),"-")</f>
        <v>1276.8806399999999</v>
      </c>
      <c r="I8792" s="5">
        <v>1216.0768</v>
      </c>
      <c r="J8792" s="5">
        <v>1094.46912</v>
      </c>
      <c r="K8792" s="26">
        <v>0.21</v>
      </c>
    </row>
    <row r="8793" spans="1:11">
      <c r="A8793" s="4">
        <v>113184</v>
      </c>
      <c r="B8793" t="s">
        <v>6941</v>
      </c>
      <c r="C8793" s="5">
        <f>IF($F$2=0," - ",Tabla1[[#This Row],[Base Precio de Lista neto]])</f>
        <v>1216.0768</v>
      </c>
      <c r="D8793" s="5">
        <f>IF($F$2=0," - ",Tabla1[[#This Row],[Base Precio de Lista neto]]*(1-$F$2))</f>
        <v>851.25375999999994</v>
      </c>
      <c r="E8793" s="5">
        <f>IF($F$2=0," - ",Tabla1[[#This Row],[Base para Mejor precio]]*(1-$F$2))</f>
        <v>766.12838399999998</v>
      </c>
      <c r="F8793" s="4" t="s">
        <v>4</v>
      </c>
      <c r="G8793" s="16" t="s">
        <v>6131</v>
      </c>
      <c r="H8793" s="5">
        <f>IFERROR(IF($F$3=0,"-",Tabla1[[#This Row],[Precio de Cliente neto]]*(1+$F$3)),"-")</f>
        <v>1276.8806399999999</v>
      </c>
      <c r="I8793" s="5">
        <v>1216.0768</v>
      </c>
      <c r="J8793" s="5">
        <v>1094.46912</v>
      </c>
      <c r="K8793" s="26">
        <v>0.21</v>
      </c>
    </row>
    <row r="8794" spans="1:11">
      <c r="A8794" s="4">
        <v>113185</v>
      </c>
      <c r="B8794" t="s">
        <v>6942</v>
      </c>
      <c r="C8794" s="5">
        <f>IF($F$2=0," - ",Tabla1[[#This Row],[Base Precio de Lista neto]])</f>
        <v>1292.0817999999999</v>
      </c>
      <c r="D8794" s="5">
        <f>IF($F$2=0," - ",Tabla1[[#This Row],[Base Precio de Lista neto]]*(1-$F$2))</f>
        <v>904.45725999999991</v>
      </c>
      <c r="E8794" s="5">
        <f>IF($F$2=0," - ",Tabla1[[#This Row],[Base para Mejor precio]]*(1-$F$2))</f>
        <v>814.01153399999998</v>
      </c>
      <c r="F8794" s="4" t="s">
        <v>4</v>
      </c>
      <c r="G8794" s="16" t="s">
        <v>6131</v>
      </c>
      <c r="H8794" s="5">
        <f>IFERROR(IF($F$3=0,"-",Tabla1[[#This Row],[Precio de Cliente neto]]*(1+$F$3)),"-")</f>
        <v>1356.6858899999997</v>
      </c>
      <c r="I8794" s="5">
        <v>1292.0817999999999</v>
      </c>
      <c r="J8794" s="5">
        <v>1162.8736200000001</v>
      </c>
      <c r="K8794" s="26">
        <v>0.21</v>
      </c>
    </row>
    <row r="8795" spans="1:11">
      <c r="A8795" s="4">
        <v>113186</v>
      </c>
      <c r="B8795" t="s">
        <v>6943</v>
      </c>
      <c r="C8795" s="5">
        <f>IF($F$2=0," - ",Tabla1[[#This Row],[Base Precio de Lista neto]])</f>
        <v>1292.0817999999999</v>
      </c>
      <c r="D8795" s="5">
        <f>IF($F$2=0," - ",Tabla1[[#This Row],[Base Precio de Lista neto]]*(1-$F$2))</f>
        <v>904.45725999999991</v>
      </c>
      <c r="E8795" s="5">
        <f>IF($F$2=0," - ",Tabla1[[#This Row],[Base para Mejor precio]]*(1-$F$2))</f>
        <v>814.01153399999998</v>
      </c>
      <c r="F8795" s="4" t="s">
        <v>4</v>
      </c>
      <c r="G8795" s="16" t="s">
        <v>6131</v>
      </c>
      <c r="H8795" s="5">
        <f>IFERROR(IF($F$3=0,"-",Tabla1[[#This Row],[Precio de Cliente neto]]*(1+$F$3)),"-")</f>
        <v>1356.6858899999997</v>
      </c>
      <c r="I8795" s="5">
        <v>1292.0817999999999</v>
      </c>
      <c r="J8795" s="5">
        <v>1162.8736200000001</v>
      </c>
      <c r="K8795" s="26">
        <v>0.21</v>
      </c>
    </row>
    <row r="8796" spans="1:11">
      <c r="A8796" s="4">
        <v>113187</v>
      </c>
      <c r="B8796" t="s">
        <v>6944</v>
      </c>
      <c r="C8796" s="5">
        <f>IF($F$2=0," - ",Tabla1[[#This Row],[Base Precio de Lista neto]])</f>
        <v>1292.0817999999999</v>
      </c>
      <c r="D8796" s="5">
        <f>IF($F$2=0," - ",Tabla1[[#This Row],[Base Precio de Lista neto]]*(1-$F$2))</f>
        <v>904.45725999999991</v>
      </c>
      <c r="E8796" s="5">
        <f>IF($F$2=0," - ",Tabla1[[#This Row],[Base para Mejor precio]]*(1-$F$2))</f>
        <v>814.01153399999998</v>
      </c>
      <c r="F8796" s="4" t="s">
        <v>4</v>
      </c>
      <c r="G8796" s="16" t="s">
        <v>6131</v>
      </c>
      <c r="H8796" s="5">
        <f>IFERROR(IF($F$3=0,"-",Tabla1[[#This Row],[Precio de Cliente neto]]*(1+$F$3)),"-")</f>
        <v>1356.6858899999997</v>
      </c>
      <c r="I8796" s="5">
        <v>1292.0817999999999</v>
      </c>
      <c r="J8796" s="5">
        <v>1162.8736200000001</v>
      </c>
      <c r="K8796" s="26">
        <v>0.21</v>
      </c>
    </row>
    <row r="8797" spans="1:11">
      <c r="A8797" s="4">
        <v>113188</v>
      </c>
      <c r="B8797" t="s">
        <v>6945</v>
      </c>
      <c r="C8797" s="5">
        <f>IF($F$2=0," - ",Tabla1[[#This Row],[Base Precio de Lista neto]])</f>
        <v>1368.0866000000001</v>
      </c>
      <c r="D8797" s="5">
        <f>IF($F$2=0," - ",Tabla1[[#This Row],[Base Precio de Lista neto]]*(1-$F$2))</f>
        <v>957.66061999999999</v>
      </c>
      <c r="E8797" s="5">
        <f>IF($F$2=0," - ",Tabla1[[#This Row],[Base para Mejor precio]]*(1-$F$2))</f>
        <v>861.89455799999996</v>
      </c>
      <c r="F8797" s="4" t="s">
        <v>4</v>
      </c>
      <c r="G8797" s="16" t="s">
        <v>6131</v>
      </c>
      <c r="H8797" s="5">
        <f>IFERROR(IF($F$3=0,"-",Tabla1[[#This Row],[Precio de Cliente neto]]*(1+$F$3)),"-")</f>
        <v>1436.4909299999999</v>
      </c>
      <c r="I8797" s="5">
        <v>1368.0866000000001</v>
      </c>
      <c r="J8797" s="5">
        <v>1231.2779399999999</v>
      </c>
      <c r="K8797" s="26">
        <v>0.21</v>
      </c>
    </row>
    <row r="8798" spans="1:11">
      <c r="A8798" s="4">
        <v>113189</v>
      </c>
      <c r="B8798" t="s">
        <v>6946</v>
      </c>
      <c r="C8798" s="5">
        <f>IF($F$2=0," - ",Tabla1[[#This Row],[Base Precio de Lista neto]])</f>
        <v>1444.0914</v>
      </c>
      <c r="D8798" s="5">
        <f>IF($F$2=0," - ",Tabla1[[#This Row],[Base Precio de Lista neto]]*(1-$F$2))</f>
        <v>1010.86398</v>
      </c>
      <c r="E8798" s="5">
        <f>IF($F$2=0," - ",Tabla1[[#This Row],[Base para Mejor precio]]*(1-$F$2))</f>
        <v>909.77758199999994</v>
      </c>
      <c r="F8798" s="4" t="s">
        <v>4</v>
      </c>
      <c r="G8798" s="16" t="s">
        <v>6131</v>
      </c>
      <c r="H8798" s="5">
        <f>IFERROR(IF($F$3=0,"-",Tabla1[[#This Row],[Precio de Cliente neto]]*(1+$F$3)),"-")</f>
        <v>1516.2959699999999</v>
      </c>
      <c r="I8798" s="5">
        <v>1444.0914</v>
      </c>
      <c r="J8798" s="5">
        <v>1299.68226</v>
      </c>
      <c r="K8798" s="26">
        <v>0.21</v>
      </c>
    </row>
    <row r="8799" spans="1:11">
      <c r="A8799" s="4">
        <v>113200</v>
      </c>
      <c r="B8799" t="s">
        <v>6947</v>
      </c>
      <c r="C8799" s="5">
        <f>IF($F$2=0," - ",Tabla1[[#This Row],[Base Precio de Lista neto]])</f>
        <v>1178.0745999999999</v>
      </c>
      <c r="D8799" s="5">
        <f>IF($F$2=0," - ",Tabla1[[#This Row],[Base Precio de Lista neto]]*(1-$F$2))</f>
        <v>824.65221999999994</v>
      </c>
      <c r="E8799" s="5">
        <f>IF($F$2=0," - ",Tabla1[[#This Row],[Base para Mejor precio]]*(1-$F$2))</f>
        <v>742.1869979999999</v>
      </c>
      <c r="F8799" s="4" t="s">
        <v>4</v>
      </c>
      <c r="G8799" s="16" t="s">
        <v>6131</v>
      </c>
      <c r="H8799" s="5">
        <f>IFERROR(IF($F$3=0,"-",Tabla1[[#This Row],[Precio de Cliente neto]]*(1+$F$3)),"-")</f>
        <v>1236.9783299999999</v>
      </c>
      <c r="I8799" s="5">
        <v>1178.0745999999999</v>
      </c>
      <c r="J8799" s="5">
        <v>1060.2671399999999</v>
      </c>
      <c r="K8799" s="26">
        <v>0.21</v>
      </c>
    </row>
    <row r="8800" spans="1:11">
      <c r="A8800" s="4">
        <v>113201</v>
      </c>
      <c r="B8800" t="s">
        <v>6948</v>
      </c>
      <c r="C8800" s="5">
        <f>IF($F$2=0," - ",Tabla1[[#This Row],[Base Precio de Lista neto]])</f>
        <v>1178.0745999999999</v>
      </c>
      <c r="D8800" s="5">
        <f>IF($F$2=0," - ",Tabla1[[#This Row],[Base Precio de Lista neto]]*(1-$F$2))</f>
        <v>824.65221999999994</v>
      </c>
      <c r="E8800" s="5">
        <f>IF($F$2=0," - ",Tabla1[[#This Row],[Base para Mejor precio]]*(1-$F$2))</f>
        <v>742.1869979999999</v>
      </c>
      <c r="F8800" s="4" t="s">
        <v>4</v>
      </c>
      <c r="G8800" s="16" t="s">
        <v>6131</v>
      </c>
      <c r="H8800" s="5">
        <f>IFERROR(IF($F$3=0,"-",Tabla1[[#This Row],[Precio de Cliente neto]]*(1+$F$3)),"-")</f>
        <v>1236.9783299999999</v>
      </c>
      <c r="I8800" s="5">
        <v>1178.0745999999999</v>
      </c>
      <c r="J8800" s="5">
        <v>1060.2671399999999</v>
      </c>
      <c r="K8800" s="26">
        <v>0.21</v>
      </c>
    </row>
    <row r="8801" spans="1:11">
      <c r="A8801" s="4">
        <v>113202</v>
      </c>
      <c r="B8801" t="s">
        <v>6949</v>
      </c>
      <c r="C8801" s="5">
        <f>IF($F$2=0," - ",Tabla1[[#This Row],[Base Precio de Lista neto]])</f>
        <v>1178.0745999999999</v>
      </c>
      <c r="D8801" s="5">
        <f>IF($F$2=0," - ",Tabla1[[#This Row],[Base Precio de Lista neto]]*(1-$F$2))</f>
        <v>824.65221999999994</v>
      </c>
      <c r="E8801" s="5">
        <f>IF($F$2=0," - ",Tabla1[[#This Row],[Base para Mejor precio]]*(1-$F$2))</f>
        <v>742.1869979999999</v>
      </c>
      <c r="F8801" s="4" t="s">
        <v>4</v>
      </c>
      <c r="G8801" s="16" t="s">
        <v>6131</v>
      </c>
      <c r="H8801" s="5">
        <f>IFERROR(IF($F$3=0,"-",Tabla1[[#This Row],[Precio de Cliente neto]]*(1+$F$3)),"-")</f>
        <v>1236.9783299999999</v>
      </c>
      <c r="I8801" s="5">
        <v>1178.0745999999999</v>
      </c>
      <c r="J8801" s="5">
        <v>1060.2671399999999</v>
      </c>
      <c r="K8801" s="26">
        <v>0.21</v>
      </c>
    </row>
    <row r="8802" spans="1:11">
      <c r="A8802" s="4">
        <v>113203</v>
      </c>
      <c r="B8802" t="s">
        <v>6950</v>
      </c>
      <c r="C8802" s="5">
        <f>IF($F$2=0," - ",Tabla1[[#This Row],[Base Precio de Lista neto]])</f>
        <v>1216.0768</v>
      </c>
      <c r="D8802" s="5">
        <f>IF($F$2=0," - ",Tabla1[[#This Row],[Base Precio de Lista neto]]*(1-$F$2))</f>
        <v>851.25375999999994</v>
      </c>
      <c r="E8802" s="5">
        <f>IF($F$2=0," - ",Tabla1[[#This Row],[Base para Mejor precio]]*(1-$F$2))</f>
        <v>766.12838399999998</v>
      </c>
      <c r="F8802" s="4" t="s">
        <v>4</v>
      </c>
      <c r="G8802" s="16" t="s">
        <v>6131</v>
      </c>
      <c r="H8802" s="5">
        <f>IFERROR(IF($F$3=0,"-",Tabla1[[#This Row],[Precio de Cliente neto]]*(1+$F$3)),"-")</f>
        <v>1276.8806399999999</v>
      </c>
      <c r="I8802" s="5">
        <v>1216.0768</v>
      </c>
      <c r="J8802" s="5">
        <v>1094.46912</v>
      </c>
      <c r="K8802" s="26">
        <v>0.21</v>
      </c>
    </row>
    <row r="8803" spans="1:11">
      <c r="A8803" s="4">
        <v>113204</v>
      </c>
      <c r="B8803" t="s">
        <v>6951</v>
      </c>
      <c r="C8803" s="5">
        <f>IF($F$2=0," - ",Tabla1[[#This Row],[Base Precio de Lista neto]])</f>
        <v>1216.0768</v>
      </c>
      <c r="D8803" s="5">
        <f>IF($F$2=0," - ",Tabla1[[#This Row],[Base Precio de Lista neto]]*(1-$F$2))</f>
        <v>851.25375999999994</v>
      </c>
      <c r="E8803" s="5">
        <f>IF($F$2=0," - ",Tabla1[[#This Row],[Base para Mejor precio]]*(1-$F$2))</f>
        <v>766.12838399999998</v>
      </c>
      <c r="F8803" s="4" t="s">
        <v>4</v>
      </c>
      <c r="G8803" s="16" t="s">
        <v>6131</v>
      </c>
      <c r="H8803" s="5">
        <f>IFERROR(IF($F$3=0,"-",Tabla1[[#This Row],[Precio de Cliente neto]]*(1+$F$3)),"-")</f>
        <v>1276.8806399999999</v>
      </c>
      <c r="I8803" s="5">
        <v>1216.0768</v>
      </c>
      <c r="J8803" s="5">
        <v>1094.46912</v>
      </c>
      <c r="K8803" s="26">
        <v>0.21</v>
      </c>
    </row>
    <row r="8804" spans="1:11">
      <c r="A8804" s="4">
        <v>113205</v>
      </c>
      <c r="B8804" t="s">
        <v>6952</v>
      </c>
      <c r="C8804" s="5">
        <f>IF($F$2=0," - ",Tabla1[[#This Row],[Base Precio de Lista neto]])</f>
        <v>1216.0768</v>
      </c>
      <c r="D8804" s="5">
        <f>IF($F$2=0," - ",Tabla1[[#This Row],[Base Precio de Lista neto]]*(1-$F$2))</f>
        <v>851.25375999999994</v>
      </c>
      <c r="E8804" s="5">
        <f>IF($F$2=0," - ",Tabla1[[#This Row],[Base para Mejor precio]]*(1-$F$2))</f>
        <v>766.12838399999998</v>
      </c>
      <c r="F8804" s="4" t="s">
        <v>4</v>
      </c>
      <c r="G8804" s="16" t="s">
        <v>6131</v>
      </c>
      <c r="H8804" s="5">
        <f>IFERROR(IF($F$3=0,"-",Tabla1[[#This Row],[Precio de Cliente neto]]*(1+$F$3)),"-")</f>
        <v>1276.8806399999999</v>
      </c>
      <c r="I8804" s="5">
        <v>1216.0768</v>
      </c>
      <c r="J8804" s="5">
        <v>1094.46912</v>
      </c>
      <c r="K8804" s="26">
        <v>0.21</v>
      </c>
    </row>
    <row r="8805" spans="1:11">
      <c r="A8805" s="4">
        <v>113206</v>
      </c>
      <c r="B8805" t="s">
        <v>6953</v>
      </c>
      <c r="C8805" s="5">
        <f>IF($F$2=0," - ",Tabla1[[#This Row],[Base Precio de Lista neto]])</f>
        <v>1216.0768</v>
      </c>
      <c r="D8805" s="5">
        <f>IF($F$2=0," - ",Tabla1[[#This Row],[Base Precio de Lista neto]]*(1-$F$2))</f>
        <v>851.25375999999994</v>
      </c>
      <c r="E8805" s="5">
        <f>IF($F$2=0," - ",Tabla1[[#This Row],[Base para Mejor precio]]*(1-$F$2))</f>
        <v>766.12838399999998</v>
      </c>
      <c r="F8805" s="4" t="s">
        <v>4</v>
      </c>
      <c r="G8805" s="16" t="s">
        <v>6131</v>
      </c>
      <c r="H8805" s="5">
        <f>IFERROR(IF($F$3=0,"-",Tabla1[[#This Row],[Precio de Cliente neto]]*(1+$F$3)),"-")</f>
        <v>1276.8806399999999</v>
      </c>
      <c r="I8805" s="5">
        <v>1216.0768</v>
      </c>
      <c r="J8805" s="5">
        <v>1094.46912</v>
      </c>
      <c r="K8805" s="26">
        <v>0.21</v>
      </c>
    </row>
    <row r="8806" spans="1:11">
      <c r="A8806" s="4">
        <v>113207</v>
      </c>
      <c r="B8806" t="s">
        <v>6954</v>
      </c>
      <c r="C8806" s="5">
        <f>IF($F$2=0," - ",Tabla1[[#This Row],[Base Precio de Lista neto]])</f>
        <v>1254.0794000000001</v>
      </c>
      <c r="D8806" s="5">
        <f>IF($F$2=0," - ",Tabla1[[#This Row],[Base Precio de Lista neto]]*(1-$F$2))</f>
        <v>877.85558000000003</v>
      </c>
      <c r="E8806" s="5">
        <f>IF($F$2=0," - ",Tabla1[[#This Row],[Base para Mejor precio]]*(1-$F$2))</f>
        <v>790.07002199999999</v>
      </c>
      <c r="F8806" s="4" t="s">
        <v>4</v>
      </c>
      <c r="G8806" s="16" t="s">
        <v>6131</v>
      </c>
      <c r="H8806" s="5">
        <f>IFERROR(IF($F$3=0,"-",Tabla1[[#This Row],[Precio de Cliente neto]]*(1+$F$3)),"-")</f>
        <v>1316.7833700000001</v>
      </c>
      <c r="I8806" s="5">
        <v>1254.0794000000001</v>
      </c>
      <c r="J8806" s="5">
        <v>1128.67146</v>
      </c>
      <c r="K8806" s="26">
        <v>0.21</v>
      </c>
    </row>
    <row r="8807" spans="1:11">
      <c r="A8807" s="4">
        <v>113208</v>
      </c>
      <c r="B8807" t="s">
        <v>6955</v>
      </c>
      <c r="C8807" s="5">
        <f>IF($F$2=0," - ",Tabla1[[#This Row],[Base Precio de Lista neto]])</f>
        <v>1254.0794000000001</v>
      </c>
      <c r="D8807" s="5">
        <f>IF($F$2=0," - ",Tabla1[[#This Row],[Base Precio de Lista neto]]*(1-$F$2))</f>
        <v>877.85558000000003</v>
      </c>
      <c r="E8807" s="5">
        <f>IF($F$2=0," - ",Tabla1[[#This Row],[Base para Mejor precio]]*(1-$F$2))</f>
        <v>790.07002199999999</v>
      </c>
      <c r="F8807" s="4" t="s">
        <v>4</v>
      </c>
      <c r="G8807" s="16" t="s">
        <v>6131</v>
      </c>
      <c r="H8807" s="5">
        <f>IFERROR(IF($F$3=0,"-",Tabla1[[#This Row],[Precio de Cliente neto]]*(1+$F$3)),"-")</f>
        <v>1316.7833700000001</v>
      </c>
      <c r="I8807" s="5">
        <v>1254.0794000000001</v>
      </c>
      <c r="J8807" s="5">
        <v>1128.67146</v>
      </c>
      <c r="K8807" s="26">
        <v>0.21</v>
      </c>
    </row>
    <row r="8808" spans="1:11">
      <c r="A8808" s="4">
        <v>113214</v>
      </c>
      <c r="B8808" t="s">
        <v>6956</v>
      </c>
      <c r="C8808" s="5">
        <f>IF($F$2=0," - ",Tabla1[[#This Row],[Base Precio de Lista neto]])</f>
        <v>10108.64</v>
      </c>
      <c r="D8808" s="5">
        <f>IF($F$2=0," - ",Tabla1[[#This Row],[Base Precio de Lista neto]]*(1-$F$2))</f>
        <v>7076.0479999999989</v>
      </c>
      <c r="E8808" s="5">
        <f>IF($F$2=0," - ",Tabla1[[#This Row],[Base para Mejor precio]]*(1-$F$2))</f>
        <v>6368.4431999999997</v>
      </c>
      <c r="F8808" s="4" t="s">
        <v>4</v>
      </c>
      <c r="G8808" s="16" t="s">
        <v>6131</v>
      </c>
      <c r="H8808" s="5">
        <f>IFERROR(IF($F$3=0,"-",Tabla1[[#This Row],[Precio de Cliente neto]]*(1+$F$3)),"-")</f>
        <v>10614.071999999998</v>
      </c>
      <c r="I8808" s="5">
        <v>10108.64</v>
      </c>
      <c r="J8808" s="5">
        <v>9097.7759999999998</v>
      </c>
      <c r="K8808" s="26">
        <v>0.21</v>
      </c>
    </row>
    <row r="8809" spans="1:11">
      <c r="A8809" s="4">
        <v>113217</v>
      </c>
      <c r="B8809" t="s">
        <v>6957</v>
      </c>
      <c r="C8809" s="5">
        <f>IF($F$2=0," - ",Tabla1[[#This Row],[Base Precio de Lista neto]])</f>
        <v>1596.1012000000001</v>
      </c>
      <c r="D8809" s="5">
        <f>IF($F$2=0," - ",Tabla1[[#This Row],[Base Precio de Lista neto]]*(1-$F$2))</f>
        <v>1117.2708399999999</v>
      </c>
      <c r="E8809" s="5">
        <f>IF($F$2=0," - ",Tabla1[[#This Row],[Base para Mejor precio]]*(1-$F$2))</f>
        <v>1005.5437559999999</v>
      </c>
      <c r="F8809" s="4" t="s">
        <v>4</v>
      </c>
      <c r="G8809" s="16" t="s">
        <v>6131</v>
      </c>
      <c r="H8809" s="5">
        <f>IFERROR(IF($F$3=0,"-",Tabla1[[#This Row],[Precio de Cliente neto]]*(1+$F$3)),"-")</f>
        <v>1675.9062599999997</v>
      </c>
      <c r="I8809" s="5">
        <v>1596.1012000000001</v>
      </c>
      <c r="J8809" s="5">
        <v>1436.49108</v>
      </c>
      <c r="K8809" s="26">
        <v>0.21</v>
      </c>
    </row>
    <row r="8810" spans="1:11">
      <c r="A8810" s="4">
        <v>113218</v>
      </c>
      <c r="B8810" t="s">
        <v>8223</v>
      </c>
      <c r="C8810" s="5">
        <f>IF($F$2=0," - ",Tabla1[[#This Row],[Base Precio de Lista neto]])</f>
        <v>722.04579999999999</v>
      </c>
      <c r="D8810" s="5">
        <f>IF($F$2=0," - ",Tabla1[[#This Row],[Base Precio de Lista neto]]*(1-$F$2))</f>
        <v>505.43205999999998</v>
      </c>
      <c r="E8810" s="5">
        <f>IF($F$2=0," - ",Tabla1[[#This Row],[Base para Mejor precio]]*(1-$F$2))</f>
        <v>454.88885399999998</v>
      </c>
      <c r="F8810" s="4" t="s">
        <v>4</v>
      </c>
      <c r="G8810" s="16" t="s">
        <v>6131</v>
      </c>
      <c r="H8810" s="5">
        <f>IFERROR(IF($F$3=0,"-",Tabla1[[#This Row],[Precio de Cliente neto]]*(1+$F$3)),"-")</f>
        <v>758.14808999999991</v>
      </c>
      <c r="I8810" s="5">
        <v>722.04579999999999</v>
      </c>
      <c r="J8810" s="5">
        <v>649.84122000000002</v>
      </c>
      <c r="K8810" s="26">
        <v>0.21</v>
      </c>
    </row>
    <row r="8811" spans="1:11">
      <c r="A8811" s="4">
        <v>113226</v>
      </c>
      <c r="B8811" t="s">
        <v>6958</v>
      </c>
      <c r="C8811" s="5">
        <f>IF($F$2=0," - ",Tabla1[[#This Row],[Base Precio de Lista neto]])</f>
        <v>1900.1204</v>
      </c>
      <c r="D8811" s="5">
        <f>IF($F$2=0," - ",Tabla1[[#This Row],[Base Precio de Lista neto]]*(1-$F$2))</f>
        <v>1330.08428</v>
      </c>
      <c r="E8811" s="5">
        <f>IF($F$2=0," - ",Tabla1[[#This Row],[Base para Mejor precio]]*(1-$F$2))</f>
        <v>1197.0758519999999</v>
      </c>
      <c r="F8811" s="4" t="s">
        <v>4</v>
      </c>
      <c r="G8811" s="16" t="s">
        <v>6131</v>
      </c>
      <c r="H8811" s="5">
        <f>IFERROR(IF($F$3=0,"-",Tabla1[[#This Row],[Precio de Cliente neto]]*(1+$F$3)),"-")</f>
        <v>1995.1264200000001</v>
      </c>
      <c r="I8811" s="5">
        <v>1900.1204</v>
      </c>
      <c r="J8811" s="5">
        <v>1710.1083599999999</v>
      </c>
      <c r="K8811" s="26">
        <v>0.21</v>
      </c>
    </row>
    <row r="8812" spans="1:11">
      <c r="A8812" s="4">
        <v>113230</v>
      </c>
      <c r="B8812" t="s">
        <v>6959</v>
      </c>
      <c r="C8812" s="5">
        <f>IF($F$2=0," - ",Tabla1[[#This Row],[Base Precio de Lista neto]])</f>
        <v>874.05499999999995</v>
      </c>
      <c r="D8812" s="5">
        <f>IF($F$2=0," - ",Tabla1[[#This Row],[Base Precio de Lista neto]]*(1-$F$2))</f>
        <v>611.83849999999995</v>
      </c>
      <c r="E8812" s="5">
        <f>IF($F$2=0," - ",Tabla1[[#This Row],[Base para Mejor precio]]*(1-$F$2))</f>
        <v>550.65464999999995</v>
      </c>
      <c r="F8812" s="4" t="s">
        <v>4</v>
      </c>
      <c r="G8812" s="16" t="s">
        <v>6131</v>
      </c>
      <c r="H8812" s="5">
        <f>IFERROR(IF($F$3=0,"-",Tabla1[[#This Row],[Precio de Cliente neto]]*(1+$F$3)),"-")</f>
        <v>917.75774999999999</v>
      </c>
      <c r="I8812" s="5">
        <v>874.05499999999995</v>
      </c>
      <c r="J8812" s="5">
        <v>786.64949999999999</v>
      </c>
      <c r="K8812" s="26">
        <v>0.21</v>
      </c>
    </row>
    <row r="8813" spans="1:11">
      <c r="A8813" s="4">
        <v>113231</v>
      </c>
      <c r="B8813" t="s">
        <v>6960</v>
      </c>
      <c r="C8813" s="5">
        <f>IF($F$2=0," - ",Tabla1[[#This Row],[Base Precio de Lista neto]])</f>
        <v>874.05499999999995</v>
      </c>
      <c r="D8813" s="5">
        <f>IF($F$2=0," - ",Tabla1[[#This Row],[Base Precio de Lista neto]]*(1-$F$2))</f>
        <v>611.83849999999995</v>
      </c>
      <c r="E8813" s="5">
        <f>IF($F$2=0," - ",Tabla1[[#This Row],[Base para Mejor precio]]*(1-$F$2))</f>
        <v>550.65464999999995</v>
      </c>
      <c r="F8813" s="4" t="s">
        <v>4</v>
      </c>
      <c r="G8813" s="16" t="s">
        <v>6131</v>
      </c>
      <c r="H8813" s="5">
        <f>IFERROR(IF($F$3=0,"-",Tabla1[[#This Row],[Precio de Cliente neto]]*(1+$F$3)),"-")</f>
        <v>917.75774999999999</v>
      </c>
      <c r="I8813" s="5">
        <v>874.05499999999995</v>
      </c>
      <c r="J8813" s="5">
        <v>786.64949999999999</v>
      </c>
      <c r="K8813" s="26">
        <v>0.21</v>
      </c>
    </row>
    <row r="8814" spans="1:11">
      <c r="A8814" s="4">
        <v>113232</v>
      </c>
      <c r="B8814" t="s">
        <v>6961</v>
      </c>
      <c r="C8814" s="5">
        <f>IF($F$2=0," - ",Tabla1[[#This Row],[Base Precio de Lista neto]])</f>
        <v>874.05499999999995</v>
      </c>
      <c r="D8814" s="5">
        <f>IF($F$2=0," - ",Tabla1[[#This Row],[Base Precio de Lista neto]]*(1-$F$2))</f>
        <v>611.83849999999995</v>
      </c>
      <c r="E8814" s="5">
        <f>IF($F$2=0," - ",Tabla1[[#This Row],[Base para Mejor precio]]*(1-$F$2))</f>
        <v>550.65464999999995</v>
      </c>
      <c r="F8814" s="4" t="s">
        <v>4</v>
      </c>
      <c r="G8814" s="16" t="s">
        <v>6131</v>
      </c>
      <c r="H8814" s="5">
        <f>IFERROR(IF($F$3=0,"-",Tabla1[[#This Row],[Precio de Cliente neto]]*(1+$F$3)),"-")</f>
        <v>917.75774999999999</v>
      </c>
      <c r="I8814" s="5">
        <v>874.05499999999995</v>
      </c>
      <c r="J8814" s="5">
        <v>786.64949999999999</v>
      </c>
      <c r="K8814" s="26">
        <v>0.21</v>
      </c>
    </row>
    <row r="8815" spans="1:11">
      <c r="A8815" s="4">
        <v>113233</v>
      </c>
      <c r="B8815" t="s">
        <v>6962</v>
      </c>
      <c r="C8815" s="5">
        <f>IF($F$2=0," - ",Tabla1[[#This Row],[Base Precio de Lista neto]])</f>
        <v>874.05499999999995</v>
      </c>
      <c r="D8815" s="5">
        <f>IF($F$2=0," - ",Tabla1[[#This Row],[Base Precio de Lista neto]]*(1-$F$2))</f>
        <v>611.83849999999995</v>
      </c>
      <c r="E8815" s="5">
        <f>IF($F$2=0," - ",Tabla1[[#This Row],[Base para Mejor precio]]*(1-$F$2))</f>
        <v>550.65464999999995</v>
      </c>
      <c r="F8815" s="4" t="s">
        <v>4</v>
      </c>
      <c r="G8815" s="16" t="s">
        <v>6131</v>
      </c>
      <c r="H8815" s="5">
        <f>IFERROR(IF($F$3=0,"-",Tabla1[[#This Row],[Precio de Cliente neto]]*(1+$F$3)),"-")</f>
        <v>917.75774999999999</v>
      </c>
      <c r="I8815" s="5">
        <v>874.05499999999995</v>
      </c>
      <c r="J8815" s="5">
        <v>786.64949999999999</v>
      </c>
      <c r="K8815" s="26">
        <v>0.21</v>
      </c>
    </row>
    <row r="8816" spans="1:11">
      <c r="A8816" s="4">
        <v>113234</v>
      </c>
      <c r="B8816" t="s">
        <v>6963</v>
      </c>
      <c r="C8816" s="5">
        <f>IF($F$2=0," - ",Tabla1[[#This Row],[Base Precio de Lista neto]])</f>
        <v>874.05499999999995</v>
      </c>
      <c r="D8816" s="5">
        <f>IF($F$2=0," - ",Tabla1[[#This Row],[Base Precio de Lista neto]]*(1-$F$2))</f>
        <v>611.83849999999995</v>
      </c>
      <c r="E8816" s="5">
        <f>IF($F$2=0," - ",Tabla1[[#This Row],[Base para Mejor precio]]*(1-$F$2))</f>
        <v>550.65464999999995</v>
      </c>
      <c r="F8816" s="4" t="s">
        <v>4</v>
      </c>
      <c r="G8816" s="16" t="s">
        <v>6131</v>
      </c>
      <c r="H8816" s="5">
        <f>IFERROR(IF($F$3=0,"-",Tabla1[[#This Row],[Precio de Cliente neto]]*(1+$F$3)),"-")</f>
        <v>917.75774999999999</v>
      </c>
      <c r="I8816" s="5">
        <v>874.05499999999995</v>
      </c>
      <c r="J8816" s="5">
        <v>786.64949999999999</v>
      </c>
      <c r="K8816" s="26">
        <v>0.21</v>
      </c>
    </row>
    <row r="8817" spans="1:11">
      <c r="A8817" s="4">
        <v>113235</v>
      </c>
      <c r="B8817" t="s">
        <v>6964</v>
      </c>
      <c r="C8817" s="5">
        <f>IF($F$2=0," - ",Tabla1[[#This Row],[Base Precio de Lista neto]])</f>
        <v>950.06020000000001</v>
      </c>
      <c r="D8817" s="5">
        <f>IF($F$2=0," - ",Tabla1[[#This Row],[Base Precio de Lista neto]]*(1-$F$2))</f>
        <v>665.04214000000002</v>
      </c>
      <c r="E8817" s="5">
        <f>IF($F$2=0," - ",Tabla1[[#This Row],[Base para Mejor precio]]*(1-$F$2))</f>
        <v>598.53792599999997</v>
      </c>
      <c r="F8817" s="4" t="s">
        <v>4</v>
      </c>
      <c r="G8817" s="16" t="s">
        <v>6131</v>
      </c>
      <c r="H8817" s="5">
        <f>IFERROR(IF($F$3=0,"-",Tabla1[[#This Row],[Precio de Cliente neto]]*(1+$F$3)),"-")</f>
        <v>997.56321000000003</v>
      </c>
      <c r="I8817" s="5">
        <v>950.06020000000001</v>
      </c>
      <c r="J8817" s="5">
        <v>855.05417999999997</v>
      </c>
      <c r="K8817" s="26">
        <v>0.21</v>
      </c>
    </row>
    <row r="8818" spans="1:11">
      <c r="A8818" s="4">
        <v>113236</v>
      </c>
      <c r="B8818" t="s">
        <v>6965</v>
      </c>
      <c r="C8818" s="5">
        <f>IF($F$2=0," - ",Tabla1[[#This Row],[Base Precio de Lista neto]])</f>
        <v>1026.0650000000001</v>
      </c>
      <c r="D8818" s="5">
        <f>IF($F$2=0," - ",Tabla1[[#This Row],[Base Precio de Lista neto]]*(1-$F$2))</f>
        <v>718.24549999999999</v>
      </c>
      <c r="E8818" s="5">
        <f>IF($F$2=0," - ",Tabla1[[#This Row],[Base para Mejor precio]]*(1-$F$2))</f>
        <v>646.42094999999995</v>
      </c>
      <c r="F8818" s="4" t="s">
        <v>4</v>
      </c>
      <c r="G8818" s="16" t="s">
        <v>6131</v>
      </c>
      <c r="H8818" s="5">
        <f>IFERROR(IF($F$3=0,"-",Tabla1[[#This Row],[Precio de Cliente neto]]*(1+$F$3)),"-")</f>
        <v>1077.36825</v>
      </c>
      <c r="I8818" s="5">
        <v>1026.0650000000001</v>
      </c>
      <c r="J8818" s="5">
        <v>923.45849999999996</v>
      </c>
      <c r="K8818" s="26">
        <v>0.21</v>
      </c>
    </row>
    <row r="8819" spans="1:11">
      <c r="A8819" s="4">
        <v>113237</v>
      </c>
      <c r="B8819" t="s">
        <v>6966</v>
      </c>
      <c r="C8819" s="5">
        <f>IF($F$2=0," - ",Tabla1[[#This Row],[Base Precio de Lista neto]])</f>
        <v>1064.0673999999999</v>
      </c>
      <c r="D8819" s="5">
        <f>IF($F$2=0," - ",Tabla1[[#This Row],[Base Precio de Lista neto]]*(1-$F$2))</f>
        <v>744.84717999999987</v>
      </c>
      <c r="E8819" s="5">
        <f>IF($F$2=0," - ",Tabla1[[#This Row],[Base para Mejor precio]]*(1-$F$2))</f>
        <v>670.36246199999994</v>
      </c>
      <c r="F8819" s="4" t="s">
        <v>4</v>
      </c>
      <c r="G8819" s="16" t="s">
        <v>6131</v>
      </c>
      <c r="H8819" s="5">
        <f>IFERROR(IF($F$3=0,"-",Tabla1[[#This Row],[Precio de Cliente neto]]*(1+$F$3)),"-")</f>
        <v>1117.2707699999999</v>
      </c>
      <c r="I8819" s="5">
        <v>1064.0673999999999</v>
      </c>
      <c r="J8819" s="5">
        <v>957.66066000000001</v>
      </c>
      <c r="K8819" s="26">
        <v>0.21</v>
      </c>
    </row>
    <row r="8820" spans="1:11">
      <c r="A8820" s="4">
        <v>113238</v>
      </c>
      <c r="B8820" t="s">
        <v>6967</v>
      </c>
      <c r="C8820" s="5">
        <f>IF($F$2=0," - ",Tabla1[[#This Row],[Base Precio de Lista neto]])</f>
        <v>1178.0745999999999</v>
      </c>
      <c r="D8820" s="5">
        <f>IF($F$2=0," - ",Tabla1[[#This Row],[Base Precio de Lista neto]]*(1-$F$2))</f>
        <v>824.65221999999994</v>
      </c>
      <c r="E8820" s="5">
        <f>IF($F$2=0," - ",Tabla1[[#This Row],[Base para Mejor precio]]*(1-$F$2))</f>
        <v>742.1869979999999</v>
      </c>
      <c r="F8820" s="4" t="s">
        <v>4</v>
      </c>
      <c r="G8820" s="16" t="s">
        <v>6131</v>
      </c>
      <c r="H8820" s="5">
        <f>IFERROR(IF($F$3=0,"-",Tabla1[[#This Row],[Precio de Cliente neto]]*(1+$F$3)),"-")</f>
        <v>1236.9783299999999</v>
      </c>
      <c r="I8820" s="5">
        <v>1178.0745999999999</v>
      </c>
      <c r="J8820" s="5">
        <v>1060.2671399999999</v>
      </c>
      <c r="K8820" s="26">
        <v>0.21</v>
      </c>
    </row>
    <row r="8821" spans="1:11">
      <c r="A8821" s="4">
        <v>113239</v>
      </c>
      <c r="B8821" t="s">
        <v>6968</v>
      </c>
      <c r="C8821" s="5">
        <f>IF($F$2=0," - ",Tabla1[[#This Row],[Base Precio de Lista neto]])</f>
        <v>1406.0889999999999</v>
      </c>
      <c r="D8821" s="5">
        <f>IF($F$2=0," - ",Tabla1[[#This Row],[Base Precio de Lista neto]]*(1-$F$2))</f>
        <v>984.26229999999987</v>
      </c>
      <c r="E8821" s="5">
        <f>IF($F$2=0," - ",Tabla1[[#This Row],[Base para Mejor precio]]*(1-$F$2))</f>
        <v>885.83606999999995</v>
      </c>
      <c r="F8821" s="4" t="s">
        <v>4</v>
      </c>
      <c r="G8821" s="16" t="s">
        <v>6131</v>
      </c>
      <c r="H8821" s="5">
        <f>IFERROR(IF($F$3=0,"-",Tabla1[[#This Row],[Precio de Cliente neto]]*(1+$F$3)),"-")</f>
        <v>1476.3934499999998</v>
      </c>
      <c r="I8821" s="5">
        <v>1406.0889999999999</v>
      </c>
      <c r="J8821" s="5">
        <v>1265.4801</v>
      </c>
      <c r="K8821" s="26">
        <v>0.21</v>
      </c>
    </row>
    <row r="8822" spans="1:11">
      <c r="A8822" s="4">
        <v>113240</v>
      </c>
      <c r="B8822" t="s">
        <v>6969</v>
      </c>
      <c r="C8822" s="5">
        <f>IF($F$2=0," - ",Tabla1[[#This Row],[Base Precio de Lista neto]])</f>
        <v>1596.1012000000001</v>
      </c>
      <c r="D8822" s="5">
        <f>IF($F$2=0," - ",Tabla1[[#This Row],[Base Precio de Lista neto]]*(1-$F$2))</f>
        <v>1117.2708399999999</v>
      </c>
      <c r="E8822" s="5">
        <f>IF($F$2=0," - ",Tabla1[[#This Row],[Base para Mejor precio]]*(1-$F$2))</f>
        <v>1005.5437559999999</v>
      </c>
      <c r="F8822" s="4" t="s">
        <v>4</v>
      </c>
      <c r="G8822" s="16" t="s">
        <v>6131</v>
      </c>
      <c r="H8822" s="5">
        <f>IFERROR(IF($F$3=0,"-",Tabla1[[#This Row],[Precio de Cliente neto]]*(1+$F$3)),"-")</f>
        <v>1675.9062599999997</v>
      </c>
      <c r="I8822" s="5">
        <v>1596.1012000000001</v>
      </c>
      <c r="J8822" s="5">
        <v>1436.49108</v>
      </c>
      <c r="K8822" s="26">
        <v>0.21</v>
      </c>
    </row>
    <row r="8823" spans="1:11">
      <c r="A8823" s="4">
        <v>113241</v>
      </c>
      <c r="B8823" t="s">
        <v>6964</v>
      </c>
      <c r="C8823" s="5">
        <f>IF($F$2=0," - ",Tabla1[[#This Row],[Base Precio de Lista neto]])</f>
        <v>1900.1204</v>
      </c>
      <c r="D8823" s="5">
        <f>IF($F$2=0," - ",Tabla1[[#This Row],[Base Precio de Lista neto]]*(1-$F$2))</f>
        <v>1330.08428</v>
      </c>
      <c r="E8823" s="5">
        <f>IF($F$2=0," - ",Tabla1[[#This Row],[Base para Mejor precio]]*(1-$F$2))</f>
        <v>1197.0758519999999</v>
      </c>
      <c r="F8823" s="4" t="s">
        <v>4</v>
      </c>
      <c r="G8823" s="16" t="s">
        <v>6131</v>
      </c>
      <c r="H8823" s="5">
        <f>IFERROR(IF($F$3=0,"-",Tabla1[[#This Row],[Precio de Cliente neto]]*(1+$F$3)),"-")</f>
        <v>1995.1264200000001</v>
      </c>
      <c r="I8823" s="5">
        <v>1900.1204</v>
      </c>
      <c r="J8823" s="5">
        <v>1710.1083599999999</v>
      </c>
      <c r="K8823" s="26">
        <v>0.21</v>
      </c>
    </row>
    <row r="8824" spans="1:11">
      <c r="A8824" s="4">
        <v>113242</v>
      </c>
      <c r="B8824" t="s">
        <v>6970</v>
      </c>
      <c r="C8824" s="5">
        <f>IF($F$2=0," - ",Tabla1[[#This Row],[Base Precio de Lista neto]])</f>
        <v>2128.1347999999998</v>
      </c>
      <c r="D8824" s="5">
        <f>IF($F$2=0," - ",Tabla1[[#This Row],[Base Precio de Lista neto]]*(1-$F$2))</f>
        <v>1489.6943599999997</v>
      </c>
      <c r="E8824" s="5">
        <f>IF($F$2=0," - ",Tabla1[[#This Row],[Base para Mejor precio]]*(1-$F$2))</f>
        <v>1340.7249239999999</v>
      </c>
      <c r="F8824" s="4" t="s">
        <v>4</v>
      </c>
      <c r="G8824" s="16" t="s">
        <v>6131</v>
      </c>
      <c r="H8824" s="5">
        <f>IFERROR(IF($F$3=0,"-",Tabla1[[#This Row],[Precio de Cliente neto]]*(1+$F$3)),"-")</f>
        <v>2234.5415399999997</v>
      </c>
      <c r="I8824" s="5">
        <v>2128.1347999999998</v>
      </c>
      <c r="J8824" s="5">
        <v>1915.32132</v>
      </c>
      <c r="K8824" s="26">
        <v>0.21</v>
      </c>
    </row>
    <row r="8825" spans="1:11">
      <c r="A8825" s="4">
        <v>113243</v>
      </c>
      <c r="B8825" t="s">
        <v>6966</v>
      </c>
      <c r="C8825" s="5">
        <f>IF($F$2=0," - ",Tabla1[[#This Row],[Base Precio de Lista neto]])</f>
        <v>2128.1347999999998</v>
      </c>
      <c r="D8825" s="5">
        <f>IF($F$2=0," - ",Tabla1[[#This Row],[Base Precio de Lista neto]]*(1-$F$2))</f>
        <v>1489.6943599999997</v>
      </c>
      <c r="E8825" s="5">
        <f>IF($F$2=0," - ",Tabla1[[#This Row],[Base para Mejor precio]]*(1-$F$2))</f>
        <v>1340.7249239999999</v>
      </c>
      <c r="F8825" s="4" t="s">
        <v>4</v>
      </c>
      <c r="G8825" s="16" t="s">
        <v>6131</v>
      </c>
      <c r="H8825" s="5">
        <f>IFERROR(IF($F$3=0,"-",Tabla1[[#This Row],[Precio de Cliente neto]]*(1+$F$3)),"-")</f>
        <v>2234.5415399999997</v>
      </c>
      <c r="I8825" s="5">
        <v>2128.1347999999998</v>
      </c>
      <c r="J8825" s="5">
        <v>1915.32132</v>
      </c>
      <c r="K8825" s="26">
        <v>0.21</v>
      </c>
    </row>
    <row r="8826" spans="1:11">
      <c r="A8826" s="4">
        <v>113244</v>
      </c>
      <c r="B8826" t="s">
        <v>6971</v>
      </c>
      <c r="C8826" s="5">
        <f>IF($F$2=0," - ",Tabla1[[#This Row],[Base Precio de Lista neto]])</f>
        <v>2280.1444000000001</v>
      </c>
      <c r="D8826" s="5">
        <f>IF($F$2=0," - ",Tabla1[[#This Row],[Base Precio de Lista neto]]*(1-$F$2))</f>
        <v>1596.1010799999999</v>
      </c>
      <c r="E8826" s="5">
        <f>IF($F$2=0," - ",Tabla1[[#This Row],[Base para Mejor precio]]*(1-$F$2))</f>
        <v>1436.4909720000001</v>
      </c>
      <c r="F8826" s="4" t="s">
        <v>4</v>
      </c>
      <c r="G8826" s="16" t="s">
        <v>6131</v>
      </c>
      <c r="H8826" s="5">
        <f>IFERROR(IF($F$3=0,"-",Tabla1[[#This Row],[Precio de Cliente neto]]*(1+$F$3)),"-")</f>
        <v>2394.1516199999996</v>
      </c>
      <c r="I8826" s="5">
        <v>2280.1444000000001</v>
      </c>
      <c r="J8826" s="5">
        <v>2052.1299600000002</v>
      </c>
      <c r="K8826" s="26">
        <v>0.21</v>
      </c>
    </row>
    <row r="8827" spans="1:11">
      <c r="A8827" s="4">
        <v>113260</v>
      </c>
      <c r="B8827" t="s">
        <v>6972</v>
      </c>
      <c r="C8827" s="5">
        <f>IF($F$2=0," - ",Tabla1[[#This Row],[Base Precio de Lista neto]])</f>
        <v>1026.0650000000001</v>
      </c>
      <c r="D8827" s="5">
        <f>IF($F$2=0," - ",Tabla1[[#This Row],[Base Precio de Lista neto]]*(1-$F$2))</f>
        <v>718.24549999999999</v>
      </c>
      <c r="E8827" s="5">
        <f>IF($F$2=0," - ",Tabla1[[#This Row],[Base para Mejor precio]]*(1-$F$2))</f>
        <v>646.42094999999995</v>
      </c>
      <c r="F8827" s="4" t="s">
        <v>4</v>
      </c>
      <c r="G8827" s="16" t="s">
        <v>6131</v>
      </c>
      <c r="H8827" s="5">
        <f>IFERROR(IF($F$3=0,"-",Tabla1[[#This Row],[Precio de Cliente neto]]*(1+$F$3)),"-")</f>
        <v>1077.36825</v>
      </c>
      <c r="I8827" s="5">
        <v>1026.0650000000001</v>
      </c>
      <c r="J8827" s="5">
        <v>923.45849999999996</v>
      </c>
      <c r="K8827" s="26">
        <v>0.21</v>
      </c>
    </row>
    <row r="8828" spans="1:11">
      <c r="A8828" s="4">
        <v>113261</v>
      </c>
      <c r="B8828" t="s">
        <v>6973</v>
      </c>
      <c r="C8828" s="5">
        <f>IF($F$2=0," - ",Tabla1[[#This Row],[Base Precio de Lista neto]])</f>
        <v>1178.0745999999999</v>
      </c>
      <c r="D8828" s="5">
        <f>IF($F$2=0," - ",Tabla1[[#This Row],[Base Precio de Lista neto]]*(1-$F$2))</f>
        <v>824.65221999999994</v>
      </c>
      <c r="E8828" s="5">
        <f>IF($F$2=0," - ",Tabla1[[#This Row],[Base para Mejor precio]]*(1-$F$2))</f>
        <v>742.1869979999999</v>
      </c>
      <c r="F8828" s="4" t="s">
        <v>4</v>
      </c>
      <c r="G8828" s="16" t="s">
        <v>6131</v>
      </c>
      <c r="H8828" s="5">
        <f>IFERROR(IF($F$3=0,"-",Tabla1[[#This Row],[Precio de Cliente neto]]*(1+$F$3)),"-")</f>
        <v>1236.9783299999999</v>
      </c>
      <c r="I8828" s="5">
        <v>1178.0745999999999</v>
      </c>
      <c r="J8828" s="5">
        <v>1060.2671399999999</v>
      </c>
      <c r="K8828" s="26">
        <v>0.21</v>
      </c>
    </row>
    <row r="8829" spans="1:11">
      <c r="A8829" s="4">
        <v>113262</v>
      </c>
      <c r="B8829" t="s">
        <v>6974</v>
      </c>
      <c r="C8829" s="5">
        <f>IF($F$2=0," - ",Tabla1[[#This Row],[Base Precio de Lista neto]])</f>
        <v>1178.0745999999999</v>
      </c>
      <c r="D8829" s="5">
        <f>IF($F$2=0," - ",Tabla1[[#This Row],[Base Precio de Lista neto]]*(1-$F$2))</f>
        <v>824.65221999999994</v>
      </c>
      <c r="E8829" s="5">
        <f>IF($F$2=0," - ",Tabla1[[#This Row],[Base para Mejor precio]]*(1-$F$2))</f>
        <v>742.1869979999999</v>
      </c>
      <c r="F8829" s="4" t="s">
        <v>4</v>
      </c>
      <c r="G8829" s="16" t="s">
        <v>6131</v>
      </c>
      <c r="H8829" s="5">
        <f>IFERROR(IF($F$3=0,"-",Tabla1[[#This Row],[Precio de Cliente neto]]*(1+$F$3)),"-")</f>
        <v>1236.9783299999999</v>
      </c>
      <c r="I8829" s="5">
        <v>1178.0745999999999</v>
      </c>
      <c r="J8829" s="5">
        <v>1060.2671399999999</v>
      </c>
      <c r="K8829" s="26">
        <v>0.21</v>
      </c>
    </row>
    <row r="8830" spans="1:11">
      <c r="A8830" s="4">
        <v>113263</v>
      </c>
      <c r="B8830" t="s">
        <v>6975</v>
      </c>
      <c r="C8830" s="5">
        <f>IF($F$2=0," - ",Tabla1[[#This Row],[Base Precio de Lista neto]])</f>
        <v>1292.0817999999999</v>
      </c>
      <c r="D8830" s="5">
        <f>IF($F$2=0," - ",Tabla1[[#This Row],[Base Precio de Lista neto]]*(1-$F$2))</f>
        <v>904.45725999999991</v>
      </c>
      <c r="E8830" s="5">
        <f>IF($F$2=0," - ",Tabla1[[#This Row],[Base para Mejor precio]]*(1-$F$2))</f>
        <v>814.01153399999998</v>
      </c>
      <c r="F8830" s="4" t="s">
        <v>4</v>
      </c>
      <c r="G8830" s="16" t="s">
        <v>6131</v>
      </c>
      <c r="H8830" s="5">
        <f>IFERROR(IF($F$3=0,"-",Tabla1[[#This Row],[Precio de Cliente neto]]*(1+$F$3)),"-")</f>
        <v>1356.6858899999997</v>
      </c>
      <c r="I8830" s="5">
        <v>1292.0817999999999</v>
      </c>
      <c r="J8830" s="5">
        <v>1162.8736200000001</v>
      </c>
      <c r="K8830" s="26">
        <v>0.21</v>
      </c>
    </row>
    <row r="8831" spans="1:11">
      <c r="A8831" s="4">
        <v>113264</v>
      </c>
      <c r="B8831" t="s">
        <v>6976</v>
      </c>
      <c r="C8831" s="5">
        <f>IF($F$2=0," - ",Tabla1[[#This Row],[Base Precio de Lista neto]])</f>
        <v>1292.0817999999999</v>
      </c>
      <c r="D8831" s="5">
        <f>IF($F$2=0," - ",Tabla1[[#This Row],[Base Precio de Lista neto]]*(1-$F$2))</f>
        <v>904.45725999999991</v>
      </c>
      <c r="E8831" s="5">
        <f>IF($F$2=0," - ",Tabla1[[#This Row],[Base para Mejor precio]]*(1-$F$2))</f>
        <v>814.01153399999998</v>
      </c>
      <c r="F8831" s="4" t="s">
        <v>4</v>
      </c>
      <c r="G8831" s="16" t="s">
        <v>6131</v>
      </c>
      <c r="H8831" s="5">
        <f>IFERROR(IF($F$3=0,"-",Tabla1[[#This Row],[Precio de Cliente neto]]*(1+$F$3)),"-")</f>
        <v>1356.6858899999997</v>
      </c>
      <c r="I8831" s="5">
        <v>1292.0817999999999</v>
      </c>
      <c r="J8831" s="5">
        <v>1162.8736200000001</v>
      </c>
      <c r="K8831" s="26">
        <v>0.21</v>
      </c>
    </row>
    <row r="8832" spans="1:11">
      <c r="A8832" s="4">
        <v>113265</v>
      </c>
      <c r="B8832" t="s">
        <v>6977</v>
      </c>
      <c r="C8832" s="5">
        <f>IF($F$2=0," - ",Tabla1[[#This Row],[Base Precio de Lista neto]])</f>
        <v>1292.0817999999999</v>
      </c>
      <c r="D8832" s="5">
        <f>IF($F$2=0," - ",Tabla1[[#This Row],[Base Precio de Lista neto]]*(1-$F$2))</f>
        <v>904.45725999999991</v>
      </c>
      <c r="E8832" s="5">
        <f>IF($F$2=0," - ",Tabla1[[#This Row],[Base para Mejor precio]]*(1-$F$2))</f>
        <v>814.01153399999998</v>
      </c>
      <c r="F8832" s="4" t="s">
        <v>4</v>
      </c>
      <c r="G8832" s="16" t="s">
        <v>6131</v>
      </c>
      <c r="H8832" s="5">
        <f>IFERROR(IF($F$3=0,"-",Tabla1[[#This Row],[Precio de Cliente neto]]*(1+$F$3)),"-")</f>
        <v>1356.6858899999997</v>
      </c>
      <c r="I8832" s="5">
        <v>1292.0817999999999</v>
      </c>
      <c r="J8832" s="5">
        <v>1162.8736200000001</v>
      </c>
      <c r="K8832" s="26">
        <v>0.21</v>
      </c>
    </row>
    <row r="8833" spans="1:11">
      <c r="A8833" s="4">
        <v>113266</v>
      </c>
      <c r="B8833" t="s">
        <v>6978</v>
      </c>
      <c r="C8833" s="5">
        <f>IF($F$2=0," - ",Tabla1[[#This Row],[Base Precio de Lista neto]])</f>
        <v>1368.0866000000001</v>
      </c>
      <c r="D8833" s="5">
        <f>IF($F$2=0," - ",Tabla1[[#This Row],[Base Precio de Lista neto]]*(1-$F$2))</f>
        <v>957.66061999999999</v>
      </c>
      <c r="E8833" s="5">
        <f>IF($F$2=0," - ",Tabla1[[#This Row],[Base para Mejor precio]]*(1-$F$2))</f>
        <v>861.89455799999996</v>
      </c>
      <c r="F8833" s="4" t="s">
        <v>4</v>
      </c>
      <c r="G8833" s="16" t="s">
        <v>6131</v>
      </c>
      <c r="H8833" s="5">
        <f>IFERROR(IF($F$3=0,"-",Tabla1[[#This Row],[Precio de Cliente neto]]*(1+$F$3)),"-")</f>
        <v>1436.4909299999999</v>
      </c>
      <c r="I8833" s="5">
        <v>1368.0866000000001</v>
      </c>
      <c r="J8833" s="5">
        <v>1231.2779399999999</v>
      </c>
      <c r="K8833" s="26">
        <v>0.21</v>
      </c>
    </row>
    <row r="8834" spans="1:11">
      <c r="A8834" s="4">
        <v>113267</v>
      </c>
      <c r="B8834" t="s">
        <v>6979</v>
      </c>
      <c r="C8834" s="5">
        <f>IF($F$2=0," - ",Tabla1[[#This Row],[Base Precio de Lista neto]])</f>
        <v>1368.0866000000001</v>
      </c>
      <c r="D8834" s="5">
        <f>IF($F$2=0," - ",Tabla1[[#This Row],[Base Precio de Lista neto]]*(1-$F$2))</f>
        <v>957.66061999999999</v>
      </c>
      <c r="E8834" s="5">
        <f>IF($F$2=0," - ",Tabla1[[#This Row],[Base para Mejor precio]]*(1-$F$2))</f>
        <v>861.89455799999996</v>
      </c>
      <c r="F8834" s="4" t="s">
        <v>4</v>
      </c>
      <c r="G8834" s="16" t="s">
        <v>6131</v>
      </c>
      <c r="H8834" s="5">
        <f>IFERROR(IF($F$3=0,"-",Tabla1[[#This Row],[Precio de Cliente neto]]*(1+$F$3)),"-")</f>
        <v>1436.4909299999999</v>
      </c>
      <c r="I8834" s="5">
        <v>1368.0866000000001</v>
      </c>
      <c r="J8834" s="5">
        <v>1231.2779399999999</v>
      </c>
      <c r="K8834" s="26">
        <v>0.21</v>
      </c>
    </row>
    <row r="8835" spans="1:11">
      <c r="A8835" s="4">
        <v>113268</v>
      </c>
      <c r="B8835" t="s">
        <v>6980</v>
      </c>
      <c r="C8835" s="5">
        <f>IF($F$2=0," - ",Tabla1[[#This Row],[Base Precio de Lista neto]])</f>
        <v>1710.1084000000001</v>
      </c>
      <c r="D8835" s="5">
        <f>IF($F$2=0," - ",Tabla1[[#This Row],[Base Precio de Lista neto]]*(1-$F$2))</f>
        <v>1197.0758799999999</v>
      </c>
      <c r="E8835" s="5">
        <f>IF($F$2=0," - ",Tabla1[[#This Row],[Base para Mejor precio]]*(1-$F$2))</f>
        <v>1077.3682919999999</v>
      </c>
      <c r="F8835" s="4" t="s">
        <v>4</v>
      </c>
      <c r="G8835" s="16" t="s">
        <v>6131</v>
      </c>
      <c r="H8835" s="5">
        <f>IFERROR(IF($F$3=0,"-",Tabla1[[#This Row],[Precio de Cliente neto]]*(1+$F$3)),"-")</f>
        <v>1795.6138199999998</v>
      </c>
      <c r="I8835" s="5">
        <v>1710.1084000000001</v>
      </c>
      <c r="J8835" s="5">
        <v>1539.0975599999999</v>
      </c>
      <c r="K8835" s="26">
        <v>0.21</v>
      </c>
    </row>
    <row r="8836" spans="1:11">
      <c r="A8836" s="4">
        <v>113269</v>
      </c>
      <c r="B8836" t="s">
        <v>6981</v>
      </c>
      <c r="C8836" s="5">
        <f>IF($F$2=0," - ",Tabla1[[#This Row],[Base Precio de Lista neto]])</f>
        <v>1710.1084000000001</v>
      </c>
      <c r="D8836" s="5">
        <f>IF($F$2=0," - ",Tabla1[[#This Row],[Base Precio de Lista neto]]*(1-$F$2))</f>
        <v>1197.0758799999999</v>
      </c>
      <c r="E8836" s="5">
        <f>IF($F$2=0," - ",Tabla1[[#This Row],[Base para Mejor precio]]*(1-$F$2))</f>
        <v>1077.3682919999999</v>
      </c>
      <c r="F8836" s="4" t="s">
        <v>4</v>
      </c>
      <c r="G8836" s="16" t="s">
        <v>6131</v>
      </c>
      <c r="H8836" s="5">
        <f>IFERROR(IF($F$3=0,"-",Tabla1[[#This Row],[Precio de Cliente neto]]*(1+$F$3)),"-")</f>
        <v>1795.6138199999998</v>
      </c>
      <c r="I8836" s="5">
        <v>1710.1084000000001</v>
      </c>
      <c r="J8836" s="5">
        <v>1539.0975599999999</v>
      </c>
      <c r="K8836" s="26">
        <v>0.21</v>
      </c>
    </row>
    <row r="8837" spans="1:11">
      <c r="A8837" s="4">
        <v>113270</v>
      </c>
      <c r="B8837" t="s">
        <v>6982</v>
      </c>
      <c r="C8837" s="5">
        <f>IF($F$2=0," - ",Tabla1[[#This Row],[Base Precio de Lista neto]])</f>
        <v>1710.1084000000001</v>
      </c>
      <c r="D8837" s="5">
        <f>IF($F$2=0," - ",Tabla1[[#This Row],[Base Precio de Lista neto]]*(1-$F$2))</f>
        <v>1197.0758799999999</v>
      </c>
      <c r="E8837" s="5">
        <f>IF($F$2=0," - ",Tabla1[[#This Row],[Base para Mejor precio]]*(1-$F$2))</f>
        <v>1077.3682919999999</v>
      </c>
      <c r="F8837" s="4" t="s">
        <v>4</v>
      </c>
      <c r="G8837" s="16" t="s">
        <v>6131</v>
      </c>
      <c r="H8837" s="5">
        <f>IFERROR(IF($F$3=0,"-",Tabla1[[#This Row],[Precio de Cliente neto]]*(1+$F$3)),"-")</f>
        <v>1795.6138199999998</v>
      </c>
      <c r="I8837" s="5">
        <v>1710.1084000000001</v>
      </c>
      <c r="J8837" s="5">
        <v>1539.0975599999999</v>
      </c>
      <c r="K8837" s="26">
        <v>0.21</v>
      </c>
    </row>
    <row r="8838" spans="1:11">
      <c r="A8838" s="4">
        <v>113271</v>
      </c>
      <c r="B8838" t="s">
        <v>6983</v>
      </c>
      <c r="C8838" s="5">
        <f>IF($F$2=0," - ",Tabla1[[#This Row],[Base Precio de Lista neto]])</f>
        <v>1748.1104</v>
      </c>
      <c r="D8838" s="5">
        <f>IF($F$2=0," - ",Tabla1[[#This Row],[Base Precio de Lista neto]]*(1-$F$2))</f>
        <v>1223.6772799999999</v>
      </c>
      <c r="E8838" s="5">
        <f>IF($F$2=0," - ",Tabla1[[#This Row],[Base para Mejor precio]]*(1-$F$2))</f>
        <v>1101.3095519999999</v>
      </c>
      <c r="F8838" s="4" t="s">
        <v>4</v>
      </c>
      <c r="G8838" s="16" t="s">
        <v>6131</v>
      </c>
      <c r="H8838" s="5">
        <f>IFERROR(IF($F$3=0,"-",Tabla1[[#This Row],[Precio de Cliente neto]]*(1+$F$3)),"-")</f>
        <v>1835.5159199999998</v>
      </c>
      <c r="I8838" s="5">
        <v>1748.1104</v>
      </c>
      <c r="J8838" s="5">
        <v>1573.29936</v>
      </c>
      <c r="K8838" s="26">
        <v>0.21</v>
      </c>
    </row>
    <row r="8839" spans="1:11">
      <c r="A8839" s="4">
        <v>113272</v>
      </c>
      <c r="B8839" t="s">
        <v>6984</v>
      </c>
      <c r="C8839" s="5">
        <f>IF($F$2=0," - ",Tabla1[[#This Row],[Base Precio de Lista neto]])</f>
        <v>1748.1104</v>
      </c>
      <c r="D8839" s="5">
        <f>IF($F$2=0," - ",Tabla1[[#This Row],[Base Precio de Lista neto]]*(1-$F$2))</f>
        <v>1223.6772799999999</v>
      </c>
      <c r="E8839" s="5">
        <f>IF($F$2=0," - ",Tabla1[[#This Row],[Base para Mejor precio]]*(1-$F$2))</f>
        <v>1101.3095519999999</v>
      </c>
      <c r="F8839" s="4" t="s">
        <v>4</v>
      </c>
      <c r="G8839" s="16" t="s">
        <v>6131</v>
      </c>
      <c r="H8839" s="5">
        <f>IFERROR(IF($F$3=0,"-",Tabla1[[#This Row],[Precio de Cliente neto]]*(1+$F$3)),"-")</f>
        <v>1835.5159199999998</v>
      </c>
      <c r="I8839" s="5">
        <v>1748.1104</v>
      </c>
      <c r="J8839" s="5">
        <v>1573.29936</v>
      </c>
      <c r="K8839" s="26">
        <v>0.21</v>
      </c>
    </row>
    <row r="8840" spans="1:11">
      <c r="A8840" s="4">
        <v>113273</v>
      </c>
      <c r="B8840" t="s">
        <v>6985</v>
      </c>
      <c r="C8840" s="5">
        <f>IF($F$2=0," - ",Tabla1[[#This Row],[Base Precio de Lista neto]])</f>
        <v>1748.1104</v>
      </c>
      <c r="D8840" s="5">
        <f>IF($F$2=0," - ",Tabla1[[#This Row],[Base Precio de Lista neto]]*(1-$F$2))</f>
        <v>1223.6772799999999</v>
      </c>
      <c r="E8840" s="5">
        <f>IF($F$2=0," - ",Tabla1[[#This Row],[Base para Mejor precio]]*(1-$F$2))</f>
        <v>1101.3095519999999</v>
      </c>
      <c r="F8840" s="4" t="s">
        <v>4</v>
      </c>
      <c r="G8840" s="16" t="s">
        <v>6131</v>
      </c>
      <c r="H8840" s="5">
        <f>IFERROR(IF($F$3=0,"-",Tabla1[[#This Row],[Precio de Cliente neto]]*(1+$F$3)),"-")</f>
        <v>1835.5159199999998</v>
      </c>
      <c r="I8840" s="5">
        <v>1748.1104</v>
      </c>
      <c r="J8840" s="5">
        <v>1573.29936</v>
      </c>
      <c r="K8840" s="26">
        <v>0.21</v>
      </c>
    </row>
    <row r="8841" spans="1:11">
      <c r="A8841" s="4">
        <v>113274</v>
      </c>
      <c r="B8841" t="s">
        <v>6986</v>
      </c>
      <c r="C8841" s="5">
        <f>IF($F$2=0," - ",Tabla1[[#This Row],[Base Precio de Lista neto]])</f>
        <v>1900.1204</v>
      </c>
      <c r="D8841" s="5">
        <f>IF($F$2=0," - ",Tabla1[[#This Row],[Base Precio de Lista neto]]*(1-$F$2))</f>
        <v>1330.08428</v>
      </c>
      <c r="E8841" s="5">
        <f>IF($F$2=0," - ",Tabla1[[#This Row],[Base para Mejor precio]]*(1-$F$2))</f>
        <v>1197.0758519999999</v>
      </c>
      <c r="F8841" s="4" t="s">
        <v>4</v>
      </c>
      <c r="G8841" s="16" t="s">
        <v>6131</v>
      </c>
      <c r="H8841" s="5">
        <f>IFERROR(IF($F$3=0,"-",Tabla1[[#This Row],[Precio de Cliente neto]]*(1+$F$3)),"-")</f>
        <v>1995.1264200000001</v>
      </c>
      <c r="I8841" s="5">
        <v>1900.1204</v>
      </c>
      <c r="J8841" s="5">
        <v>1710.1083599999999</v>
      </c>
      <c r="K8841" s="26">
        <v>0.21</v>
      </c>
    </row>
    <row r="8842" spans="1:11">
      <c r="A8842" s="4">
        <v>113275</v>
      </c>
      <c r="B8842" t="s">
        <v>6987</v>
      </c>
      <c r="C8842" s="5">
        <f>IF($F$2=0," - ",Tabla1[[#This Row],[Base Precio de Lista neto]])</f>
        <v>1976.1251999999999</v>
      </c>
      <c r="D8842" s="5">
        <f>IF($F$2=0," - ",Tabla1[[#This Row],[Base Precio de Lista neto]]*(1-$F$2))</f>
        <v>1383.2876399999998</v>
      </c>
      <c r="E8842" s="5">
        <f>IF($F$2=0," - ",Tabla1[[#This Row],[Base para Mejor precio]]*(1-$F$2))</f>
        <v>1244.9588759999999</v>
      </c>
      <c r="F8842" s="4" t="s">
        <v>4</v>
      </c>
      <c r="G8842" s="16" t="s">
        <v>6131</v>
      </c>
      <c r="H8842" s="5">
        <f>IFERROR(IF($F$3=0,"-",Tabla1[[#This Row],[Precio de Cliente neto]]*(1+$F$3)),"-")</f>
        <v>2074.9314599999998</v>
      </c>
      <c r="I8842" s="5">
        <v>1976.1251999999999</v>
      </c>
      <c r="J8842" s="5">
        <v>1778.51268</v>
      </c>
      <c r="K8842" s="26">
        <v>0.21</v>
      </c>
    </row>
    <row r="8843" spans="1:11">
      <c r="A8843" s="4">
        <v>113281</v>
      </c>
      <c r="B8843" t="s">
        <v>6988</v>
      </c>
      <c r="C8843" s="5">
        <f>IF($F$2=0," - ",Tabla1[[#This Row],[Base Precio de Lista neto]])</f>
        <v>1900.1204</v>
      </c>
      <c r="D8843" s="5">
        <f>IF($F$2=0," - ",Tabla1[[#This Row],[Base Precio de Lista neto]]*(1-$F$2))</f>
        <v>1330.08428</v>
      </c>
      <c r="E8843" s="5">
        <f>IF($F$2=0," - ",Tabla1[[#This Row],[Base para Mejor precio]]*(1-$F$2))</f>
        <v>1197.0758519999999</v>
      </c>
      <c r="F8843" s="4" t="s">
        <v>4</v>
      </c>
      <c r="G8843" s="16" t="s">
        <v>6131</v>
      </c>
      <c r="H8843" s="5">
        <f>IFERROR(IF($F$3=0,"-",Tabla1[[#This Row],[Precio de Cliente neto]]*(1+$F$3)),"-")</f>
        <v>1995.1264200000001</v>
      </c>
      <c r="I8843" s="5">
        <v>1900.1204</v>
      </c>
      <c r="J8843" s="5">
        <v>1710.1083599999999</v>
      </c>
      <c r="K8843" s="26">
        <v>0.21</v>
      </c>
    </row>
    <row r="8844" spans="1:11">
      <c r="A8844" s="4">
        <v>113282</v>
      </c>
      <c r="B8844" t="s">
        <v>6989</v>
      </c>
      <c r="C8844" s="5">
        <f>IF($F$2=0," - ",Tabla1[[#This Row],[Base Precio de Lista neto]])</f>
        <v>1900.1204</v>
      </c>
      <c r="D8844" s="5">
        <f>IF($F$2=0," - ",Tabla1[[#This Row],[Base Precio de Lista neto]]*(1-$F$2))</f>
        <v>1330.08428</v>
      </c>
      <c r="E8844" s="5">
        <f>IF($F$2=0," - ",Tabla1[[#This Row],[Base para Mejor precio]]*(1-$F$2))</f>
        <v>1197.0758519999999</v>
      </c>
      <c r="F8844" s="4" t="s">
        <v>4</v>
      </c>
      <c r="G8844" s="16" t="s">
        <v>6131</v>
      </c>
      <c r="H8844" s="5">
        <f>IFERROR(IF($F$3=0,"-",Tabla1[[#This Row],[Precio de Cliente neto]]*(1+$F$3)),"-")</f>
        <v>1995.1264200000001</v>
      </c>
      <c r="I8844" s="5">
        <v>1900.1204</v>
      </c>
      <c r="J8844" s="5">
        <v>1710.1083599999999</v>
      </c>
      <c r="K8844" s="26">
        <v>0.21</v>
      </c>
    </row>
    <row r="8845" spans="1:11">
      <c r="A8845" s="4">
        <v>113283</v>
      </c>
      <c r="B8845" t="s">
        <v>6990</v>
      </c>
      <c r="C8845" s="5">
        <f>IF($F$2=0," - ",Tabla1[[#This Row],[Base Precio de Lista neto]])</f>
        <v>2052.1302000000001</v>
      </c>
      <c r="D8845" s="5">
        <f>IF($F$2=0," - ",Tabla1[[#This Row],[Base Precio de Lista neto]]*(1-$F$2))</f>
        <v>1436.4911399999999</v>
      </c>
      <c r="E8845" s="5">
        <f>IF($F$2=0," - ",Tabla1[[#This Row],[Base para Mejor precio]]*(1-$F$2))</f>
        <v>1292.8420259999998</v>
      </c>
      <c r="F8845" s="4" t="s">
        <v>4</v>
      </c>
      <c r="G8845" s="16" t="s">
        <v>6131</v>
      </c>
      <c r="H8845" s="5">
        <f>IFERROR(IF($F$3=0,"-",Tabla1[[#This Row],[Precio de Cliente neto]]*(1+$F$3)),"-")</f>
        <v>2154.7367099999997</v>
      </c>
      <c r="I8845" s="5">
        <v>2052.1302000000001</v>
      </c>
      <c r="J8845" s="5">
        <v>1846.9171799999999</v>
      </c>
      <c r="K8845" s="26">
        <v>0.21</v>
      </c>
    </row>
    <row r="8846" spans="1:11">
      <c r="A8846" s="4">
        <v>113284</v>
      </c>
      <c r="B8846" t="s">
        <v>6991</v>
      </c>
      <c r="C8846" s="5">
        <f>IF($F$2=0," - ",Tabla1[[#This Row],[Base Precio de Lista neto]])</f>
        <v>2356.1498000000001</v>
      </c>
      <c r="D8846" s="5">
        <f>IF($F$2=0," - ",Tabla1[[#This Row],[Base Precio de Lista neto]]*(1-$F$2))</f>
        <v>1649.30486</v>
      </c>
      <c r="E8846" s="5">
        <f>IF($F$2=0," - ",Tabla1[[#This Row],[Base para Mejor precio]]*(1-$F$2))</f>
        <v>1484.3743739999998</v>
      </c>
      <c r="F8846" s="4" t="s">
        <v>4</v>
      </c>
      <c r="G8846" s="16" t="s">
        <v>6131</v>
      </c>
      <c r="H8846" s="5">
        <f>IFERROR(IF($F$3=0,"-",Tabla1[[#This Row],[Precio de Cliente neto]]*(1+$F$3)),"-")</f>
        <v>2473.9572899999998</v>
      </c>
      <c r="I8846" s="5">
        <v>2356.1498000000001</v>
      </c>
      <c r="J8846" s="5">
        <v>2120.5348199999999</v>
      </c>
      <c r="K8846" s="26">
        <v>0.21</v>
      </c>
    </row>
    <row r="8847" spans="1:11">
      <c r="A8847" s="4">
        <v>113285</v>
      </c>
      <c r="B8847" t="s">
        <v>6992</v>
      </c>
      <c r="C8847" s="5">
        <f>IF($F$2=0," - ",Tabla1[[#This Row],[Base Precio de Lista neto]])</f>
        <v>2660.1684</v>
      </c>
      <c r="D8847" s="5">
        <f>IF($F$2=0," - ",Tabla1[[#This Row],[Base Precio de Lista neto]]*(1-$F$2))</f>
        <v>1862.1178799999998</v>
      </c>
      <c r="E8847" s="5">
        <f>IF($F$2=0," - ",Tabla1[[#This Row],[Base para Mejor precio]]*(1-$F$2))</f>
        <v>1675.9060919999997</v>
      </c>
      <c r="F8847" s="4" t="s">
        <v>4</v>
      </c>
      <c r="G8847" s="16" t="s">
        <v>6131</v>
      </c>
      <c r="H8847" s="5">
        <f>IFERROR(IF($F$3=0,"-",Tabla1[[#This Row],[Precio de Cliente neto]]*(1+$F$3)),"-")</f>
        <v>2793.1768199999997</v>
      </c>
      <c r="I8847" s="5">
        <v>2660.1684</v>
      </c>
      <c r="J8847" s="5">
        <v>2394.1515599999998</v>
      </c>
      <c r="K8847" s="26">
        <v>0.21</v>
      </c>
    </row>
    <row r="8848" spans="1:11">
      <c r="A8848" s="4">
        <v>113286</v>
      </c>
      <c r="B8848" t="s">
        <v>6993</v>
      </c>
      <c r="C8848" s="5">
        <f>IF($F$2=0," - ",Tabla1[[#This Row],[Base Precio de Lista neto]])</f>
        <v>3040.1923999999999</v>
      </c>
      <c r="D8848" s="5">
        <f>IF($F$2=0," - ",Tabla1[[#This Row],[Base Precio de Lista neto]]*(1-$F$2))</f>
        <v>2128.1346799999997</v>
      </c>
      <c r="E8848" s="5">
        <f>IF($F$2=0," - ",Tabla1[[#This Row],[Base para Mejor precio]]*(1-$F$2))</f>
        <v>1915.3212119999998</v>
      </c>
      <c r="F8848" s="4" t="s">
        <v>4</v>
      </c>
      <c r="G8848" s="16" t="s">
        <v>6131</v>
      </c>
      <c r="H8848" s="5">
        <f>IFERROR(IF($F$3=0,"-",Tabla1[[#This Row],[Precio de Cliente neto]]*(1+$F$3)),"-")</f>
        <v>3192.2020199999997</v>
      </c>
      <c r="I8848" s="5">
        <v>3040.1923999999999</v>
      </c>
      <c r="J8848" s="5">
        <v>2736.1731599999998</v>
      </c>
      <c r="K8848" s="26">
        <v>0.21</v>
      </c>
    </row>
    <row r="8849" spans="1:11">
      <c r="A8849" s="4">
        <v>113290</v>
      </c>
      <c r="B8849" t="s">
        <v>6994</v>
      </c>
      <c r="C8849" s="5">
        <f>IF($F$2=0," - ",Tabla1[[#This Row],[Base Precio de Lista neto]])</f>
        <v>1254.0794000000001</v>
      </c>
      <c r="D8849" s="5">
        <f>IF($F$2=0," - ",Tabla1[[#This Row],[Base Precio de Lista neto]]*(1-$F$2))</f>
        <v>877.85558000000003</v>
      </c>
      <c r="E8849" s="5">
        <f>IF($F$2=0," - ",Tabla1[[#This Row],[Base para Mejor precio]]*(1-$F$2))</f>
        <v>790.07002199999999</v>
      </c>
      <c r="F8849" s="4" t="s">
        <v>4</v>
      </c>
      <c r="G8849" s="16" t="s">
        <v>6131</v>
      </c>
      <c r="H8849" s="5">
        <f>IFERROR(IF($F$3=0,"-",Tabla1[[#This Row],[Precio de Cliente neto]]*(1+$F$3)),"-")</f>
        <v>1316.7833700000001</v>
      </c>
      <c r="I8849" s="5">
        <v>1254.0794000000001</v>
      </c>
      <c r="J8849" s="5">
        <v>1128.67146</v>
      </c>
      <c r="K8849" s="26">
        <v>0.21</v>
      </c>
    </row>
    <row r="8850" spans="1:11">
      <c r="A8850" s="4">
        <v>113293</v>
      </c>
      <c r="B8850" t="s">
        <v>6995</v>
      </c>
      <c r="C8850" s="5">
        <f>IF($F$2=0," - ",Tabla1[[#This Row],[Base Precio de Lista neto]])</f>
        <v>1520.0963999999999</v>
      </c>
      <c r="D8850" s="5">
        <f>IF($F$2=0," - ",Tabla1[[#This Row],[Base Precio de Lista neto]]*(1-$F$2))</f>
        <v>1064.0674799999999</v>
      </c>
      <c r="E8850" s="5">
        <f>IF($F$2=0," - ",Tabla1[[#This Row],[Base para Mejor precio]]*(1-$F$2))</f>
        <v>957.66073199999983</v>
      </c>
      <c r="F8850" s="4" t="s">
        <v>4</v>
      </c>
      <c r="G8850" s="16" t="s">
        <v>6131</v>
      </c>
      <c r="H8850" s="5">
        <f>IFERROR(IF($F$3=0,"-",Tabla1[[#This Row],[Precio de Cliente neto]]*(1+$F$3)),"-")</f>
        <v>1596.10122</v>
      </c>
      <c r="I8850" s="5">
        <v>1520.0963999999999</v>
      </c>
      <c r="J8850" s="5">
        <v>1368.0867599999999</v>
      </c>
      <c r="K8850" s="26">
        <v>0.21</v>
      </c>
    </row>
    <row r="8851" spans="1:11">
      <c r="A8851" s="4">
        <v>113350</v>
      </c>
      <c r="B8851" t="s">
        <v>10274</v>
      </c>
      <c r="C8851" s="5">
        <f>IF($F$2=0," - ",Tabla1[[#This Row],[Base Precio de Lista neto]])</f>
        <v>1976.1251999999999</v>
      </c>
      <c r="D8851" s="5">
        <f>IF($F$2=0," - ",Tabla1[[#This Row],[Base Precio de Lista neto]]*(1-$F$2))</f>
        <v>1383.2876399999998</v>
      </c>
      <c r="E8851" s="5">
        <f>IF($F$2=0," - ",Tabla1[[#This Row],[Base para Mejor precio]]*(1-$F$2))</f>
        <v>1244.9588759999999</v>
      </c>
      <c r="F8851" s="4" t="s">
        <v>4</v>
      </c>
      <c r="G8851" s="16" t="s">
        <v>6131</v>
      </c>
      <c r="H8851" s="5">
        <f>IFERROR(IF($F$3=0,"-",Tabla1[[#This Row],[Precio de Cliente neto]]*(1+$F$3)),"-")</f>
        <v>2074.9314599999998</v>
      </c>
      <c r="I8851" s="5">
        <v>1976.1251999999999</v>
      </c>
      <c r="J8851" s="5">
        <v>1778.51268</v>
      </c>
      <c r="K8851" s="26">
        <v>0.21</v>
      </c>
    </row>
    <row r="8852" spans="1:11">
      <c r="A8852" s="4">
        <v>113351</v>
      </c>
      <c r="B8852" t="s">
        <v>10275</v>
      </c>
      <c r="C8852" s="5">
        <f>IF($F$2=0," - ",Tabla1[[#This Row],[Base Precio de Lista neto]])</f>
        <v>1976.1251999999999</v>
      </c>
      <c r="D8852" s="5">
        <f>IF($F$2=0," - ",Tabla1[[#This Row],[Base Precio de Lista neto]]*(1-$F$2))</f>
        <v>1383.2876399999998</v>
      </c>
      <c r="E8852" s="5">
        <f>IF($F$2=0," - ",Tabla1[[#This Row],[Base para Mejor precio]]*(1-$F$2))</f>
        <v>1244.9588759999999</v>
      </c>
      <c r="F8852" s="4" t="s">
        <v>4</v>
      </c>
      <c r="G8852" s="16" t="s">
        <v>6131</v>
      </c>
      <c r="H8852" s="5">
        <f>IFERROR(IF($F$3=0,"-",Tabla1[[#This Row],[Precio de Cliente neto]]*(1+$F$3)),"-")</f>
        <v>2074.9314599999998</v>
      </c>
      <c r="I8852" s="5">
        <v>1976.1251999999999</v>
      </c>
      <c r="J8852" s="5">
        <v>1778.51268</v>
      </c>
      <c r="K8852" s="26">
        <v>0.21</v>
      </c>
    </row>
    <row r="8853" spans="1:11">
      <c r="A8853" s="4">
        <v>113352</v>
      </c>
      <c r="B8853" t="s">
        <v>10276</v>
      </c>
      <c r="C8853" s="5">
        <f>IF($F$2=0," - ",Tabla1[[#This Row],[Base Precio de Lista neto]])</f>
        <v>1976.1251999999999</v>
      </c>
      <c r="D8853" s="5">
        <f>IF($F$2=0," - ",Tabla1[[#This Row],[Base Precio de Lista neto]]*(1-$F$2))</f>
        <v>1383.2876399999998</v>
      </c>
      <c r="E8853" s="5">
        <f>IF($F$2=0," - ",Tabla1[[#This Row],[Base para Mejor precio]]*(1-$F$2))</f>
        <v>1244.9588759999999</v>
      </c>
      <c r="F8853" s="4" t="s">
        <v>4</v>
      </c>
      <c r="G8853" s="16" t="s">
        <v>6131</v>
      </c>
      <c r="H8853" s="5">
        <f>IFERROR(IF($F$3=0,"-",Tabla1[[#This Row],[Precio de Cliente neto]]*(1+$F$3)),"-")</f>
        <v>2074.9314599999998</v>
      </c>
      <c r="I8853" s="5">
        <v>1976.1251999999999</v>
      </c>
      <c r="J8853" s="5">
        <v>1778.51268</v>
      </c>
      <c r="K8853" s="26">
        <v>0.21</v>
      </c>
    </row>
    <row r="8854" spans="1:11">
      <c r="A8854" s="4">
        <v>113353</v>
      </c>
      <c r="B8854" t="s">
        <v>10277</v>
      </c>
      <c r="C8854" s="5">
        <f>IF($F$2=0," - ",Tabla1[[#This Row],[Base Precio de Lista neto]])</f>
        <v>2204.1397999999999</v>
      </c>
      <c r="D8854" s="5">
        <f>IF($F$2=0," - ",Tabla1[[#This Row],[Base Precio de Lista neto]]*(1-$F$2))</f>
        <v>1542.8978599999998</v>
      </c>
      <c r="E8854" s="5">
        <f>IF($F$2=0," - ",Tabla1[[#This Row],[Base para Mejor precio]]*(1-$F$2))</f>
        <v>1388.608074</v>
      </c>
      <c r="F8854" s="4" t="s">
        <v>4</v>
      </c>
      <c r="G8854" s="16" t="s">
        <v>6131</v>
      </c>
      <c r="H8854" s="5">
        <f>IFERROR(IF($F$3=0,"-",Tabla1[[#This Row],[Precio de Cliente neto]]*(1+$F$3)),"-")</f>
        <v>2314.3467899999996</v>
      </c>
      <c r="I8854" s="5">
        <v>2204.1397999999999</v>
      </c>
      <c r="J8854" s="5">
        <v>1983.7258200000001</v>
      </c>
      <c r="K8854" s="26">
        <v>0.21</v>
      </c>
    </row>
    <row r="8855" spans="1:11">
      <c r="A8855" s="4">
        <v>113354</v>
      </c>
      <c r="B8855" t="s">
        <v>10278</v>
      </c>
      <c r="C8855" s="5">
        <f>IF($F$2=0," - ",Tabla1[[#This Row],[Base Precio de Lista neto]])</f>
        <v>2204.1397999999999</v>
      </c>
      <c r="D8855" s="5">
        <f>IF($F$2=0," - ",Tabla1[[#This Row],[Base Precio de Lista neto]]*(1-$F$2))</f>
        <v>1542.8978599999998</v>
      </c>
      <c r="E8855" s="5">
        <f>IF($F$2=0," - ",Tabla1[[#This Row],[Base para Mejor precio]]*(1-$F$2))</f>
        <v>1388.608074</v>
      </c>
      <c r="F8855" s="4" t="s">
        <v>4</v>
      </c>
      <c r="G8855" s="16" t="s">
        <v>6131</v>
      </c>
      <c r="H8855" s="5">
        <f>IFERROR(IF($F$3=0,"-",Tabla1[[#This Row],[Precio de Cliente neto]]*(1+$F$3)),"-")</f>
        <v>2314.3467899999996</v>
      </c>
      <c r="I8855" s="5">
        <v>2204.1397999999999</v>
      </c>
      <c r="J8855" s="5">
        <v>1983.7258200000001</v>
      </c>
      <c r="K8855" s="26">
        <v>0.21</v>
      </c>
    </row>
    <row r="8856" spans="1:11">
      <c r="A8856" s="4">
        <v>113355</v>
      </c>
      <c r="B8856" t="s">
        <v>10279</v>
      </c>
      <c r="C8856" s="5">
        <f>IF($F$2=0," - ",Tabla1[[#This Row],[Base Precio de Lista neto]])</f>
        <v>2204.1523999999999</v>
      </c>
      <c r="D8856" s="5">
        <f>IF($F$2=0," - ",Tabla1[[#This Row],[Base Precio de Lista neto]]*(1-$F$2))</f>
        <v>1542.9066799999998</v>
      </c>
      <c r="E8856" s="5">
        <f>IF($F$2=0," - ",Tabla1[[#This Row],[Base para Mejor precio]]*(1-$F$2))</f>
        <v>1388.616012</v>
      </c>
      <c r="F8856" s="4" t="s">
        <v>4</v>
      </c>
      <c r="G8856" s="16" t="s">
        <v>6131</v>
      </c>
      <c r="H8856" s="5">
        <f>IFERROR(IF($F$3=0,"-",Tabla1[[#This Row],[Precio de Cliente neto]]*(1+$F$3)),"-")</f>
        <v>2314.3600199999996</v>
      </c>
      <c r="I8856" s="5">
        <v>2204.1523999999999</v>
      </c>
      <c r="J8856" s="5">
        <v>1983.7371599999999</v>
      </c>
      <c r="K8856" s="26">
        <v>0.21</v>
      </c>
    </row>
    <row r="8857" spans="1:11">
      <c r="A8857" s="4">
        <v>113356</v>
      </c>
      <c r="B8857" t="s">
        <v>10280</v>
      </c>
      <c r="C8857" s="5">
        <f>IF($F$2=0," - ",Tabla1[[#This Row],[Base Precio de Lista neto]])</f>
        <v>2204.1397999999999</v>
      </c>
      <c r="D8857" s="5">
        <f>IF($F$2=0," - ",Tabla1[[#This Row],[Base Precio de Lista neto]]*(1-$F$2))</f>
        <v>1542.8978599999998</v>
      </c>
      <c r="E8857" s="5">
        <f>IF($F$2=0," - ",Tabla1[[#This Row],[Base para Mejor precio]]*(1-$F$2))</f>
        <v>1388.608074</v>
      </c>
      <c r="F8857" s="4" t="s">
        <v>4</v>
      </c>
      <c r="G8857" s="16" t="s">
        <v>6131</v>
      </c>
      <c r="H8857" s="5">
        <f>IFERROR(IF($F$3=0,"-",Tabla1[[#This Row],[Precio de Cliente neto]]*(1+$F$3)),"-")</f>
        <v>2314.3467899999996</v>
      </c>
      <c r="I8857" s="5">
        <v>2204.1397999999999</v>
      </c>
      <c r="J8857" s="5">
        <v>1983.7258200000001</v>
      </c>
      <c r="K8857" s="26">
        <v>0.21</v>
      </c>
    </row>
    <row r="8858" spans="1:11">
      <c r="A8858" s="4">
        <v>113357</v>
      </c>
      <c r="B8858" t="s">
        <v>10281</v>
      </c>
      <c r="C8858" s="5">
        <f>IF($F$2=0," - ",Tabla1[[#This Row],[Base Precio de Lista neto]])</f>
        <v>2280.1444000000001</v>
      </c>
      <c r="D8858" s="5">
        <f>IF($F$2=0," - ",Tabla1[[#This Row],[Base Precio de Lista neto]]*(1-$F$2))</f>
        <v>1596.1010799999999</v>
      </c>
      <c r="E8858" s="5">
        <f>IF($F$2=0," - ",Tabla1[[#This Row],[Base para Mejor precio]]*(1-$F$2))</f>
        <v>1436.4909720000001</v>
      </c>
      <c r="F8858" s="4" t="s">
        <v>4</v>
      </c>
      <c r="G8858" s="16" t="s">
        <v>6131</v>
      </c>
      <c r="H8858" s="5">
        <f>IFERROR(IF($F$3=0,"-",Tabla1[[#This Row],[Precio de Cliente neto]]*(1+$F$3)),"-")</f>
        <v>2394.1516199999996</v>
      </c>
      <c r="I8858" s="5">
        <v>2280.1444000000001</v>
      </c>
      <c r="J8858" s="5">
        <v>2052.1299600000002</v>
      </c>
      <c r="K8858" s="26">
        <v>0.21</v>
      </c>
    </row>
    <row r="8859" spans="1:11">
      <c r="A8859" s="4">
        <v>113358</v>
      </c>
      <c r="B8859" t="s">
        <v>10282</v>
      </c>
      <c r="C8859" s="5">
        <f>IF($F$2=0," - ",Tabla1[[#This Row],[Base Precio de Lista neto]])</f>
        <v>2432.1541999999999</v>
      </c>
      <c r="D8859" s="5">
        <f>IF($F$2=0," - ",Tabla1[[#This Row],[Base Precio de Lista neto]]*(1-$F$2))</f>
        <v>1702.50794</v>
      </c>
      <c r="E8859" s="5">
        <f>IF($F$2=0," - ",Tabla1[[#This Row],[Base para Mejor precio]]*(1-$F$2))</f>
        <v>1532.2571459999999</v>
      </c>
      <c r="F8859" s="4" t="s">
        <v>4</v>
      </c>
      <c r="G8859" s="16" t="s">
        <v>6131</v>
      </c>
      <c r="H8859" s="5">
        <f>IFERROR(IF($F$3=0,"-",Tabla1[[#This Row],[Precio de Cliente neto]]*(1+$F$3)),"-")</f>
        <v>2553.7619100000002</v>
      </c>
      <c r="I8859" s="5">
        <v>2432.1541999999999</v>
      </c>
      <c r="J8859" s="5">
        <v>2188.93878</v>
      </c>
      <c r="K8859" s="26">
        <v>0.21</v>
      </c>
    </row>
    <row r="8860" spans="1:11">
      <c r="A8860" s="4">
        <v>113359</v>
      </c>
      <c r="B8860" t="s">
        <v>10283</v>
      </c>
      <c r="C8860" s="5">
        <f>IF($F$2=0," - ",Tabla1[[#This Row],[Base Precio de Lista neto]])</f>
        <v>2812.1781999999998</v>
      </c>
      <c r="D8860" s="5">
        <f>IF($F$2=0," - ",Tabla1[[#This Row],[Base Precio de Lista neto]]*(1-$F$2))</f>
        <v>1968.5247399999998</v>
      </c>
      <c r="E8860" s="5">
        <f>IF($F$2=0," - ",Tabla1[[#This Row],[Base para Mejor precio]]*(1-$F$2))</f>
        <v>1771.6722659999998</v>
      </c>
      <c r="F8860" s="4" t="s">
        <v>4</v>
      </c>
      <c r="G8860" s="16" t="s">
        <v>6131</v>
      </c>
      <c r="H8860" s="5">
        <f>IFERROR(IF($F$3=0,"-",Tabla1[[#This Row],[Precio de Cliente neto]]*(1+$F$3)),"-")</f>
        <v>2952.7871099999998</v>
      </c>
      <c r="I8860" s="5">
        <v>2812.1781999999998</v>
      </c>
      <c r="J8860" s="5">
        <v>2530.96038</v>
      </c>
      <c r="K8860" s="26">
        <v>0.21</v>
      </c>
    </row>
    <row r="8861" spans="1:11">
      <c r="A8861" s="4">
        <v>113365</v>
      </c>
      <c r="B8861" t="s">
        <v>6996</v>
      </c>
      <c r="C8861" s="5">
        <f>IF($F$2=0," - ",Tabla1[[#This Row],[Base Precio de Lista neto]])</f>
        <v>1292.0817999999999</v>
      </c>
      <c r="D8861" s="5">
        <f>IF($F$2=0," - ",Tabla1[[#This Row],[Base Precio de Lista neto]]*(1-$F$2))</f>
        <v>904.45725999999991</v>
      </c>
      <c r="E8861" s="5">
        <f>IF($F$2=0," - ",Tabla1[[#This Row],[Base para Mejor precio]]*(1-$F$2))</f>
        <v>814.01153399999998</v>
      </c>
      <c r="F8861" s="4" t="s">
        <v>4</v>
      </c>
      <c r="G8861" s="16" t="s">
        <v>6131</v>
      </c>
      <c r="H8861" s="5">
        <f>IFERROR(IF($F$3=0,"-",Tabla1[[#This Row],[Precio de Cliente neto]]*(1+$F$3)),"-")</f>
        <v>1356.6858899999997</v>
      </c>
      <c r="I8861" s="5">
        <v>1292.0817999999999</v>
      </c>
      <c r="J8861" s="5">
        <v>1162.8736200000001</v>
      </c>
      <c r="K8861" s="26">
        <v>0.21</v>
      </c>
    </row>
    <row r="8862" spans="1:11">
      <c r="A8862" s="4">
        <v>113366</v>
      </c>
      <c r="B8862" t="s">
        <v>6997</v>
      </c>
      <c r="C8862" s="5">
        <f>IF($F$2=0," - ",Tabla1[[#This Row],[Base Precio de Lista neto]])</f>
        <v>2128.1347999999998</v>
      </c>
      <c r="D8862" s="5">
        <f>IF($F$2=0," - ",Tabla1[[#This Row],[Base Precio de Lista neto]]*(1-$F$2))</f>
        <v>1489.6943599999997</v>
      </c>
      <c r="E8862" s="5">
        <f>IF($F$2=0," - ",Tabla1[[#This Row],[Base para Mejor precio]]*(1-$F$2))</f>
        <v>1340.7249239999999</v>
      </c>
      <c r="F8862" s="4" t="s">
        <v>4</v>
      </c>
      <c r="G8862" s="16" t="s">
        <v>6131</v>
      </c>
      <c r="H8862" s="5">
        <f>IFERROR(IF($F$3=0,"-",Tabla1[[#This Row],[Precio de Cliente neto]]*(1+$F$3)),"-")</f>
        <v>2234.5415399999997</v>
      </c>
      <c r="I8862" s="5">
        <v>2128.1347999999998</v>
      </c>
      <c r="J8862" s="5">
        <v>1915.32132</v>
      </c>
      <c r="K8862" s="26">
        <v>0.21</v>
      </c>
    </row>
    <row r="8863" spans="1:11">
      <c r="A8863" s="4">
        <v>113375</v>
      </c>
      <c r="B8863" t="s">
        <v>6998</v>
      </c>
      <c r="C8863" s="5">
        <f>IF($F$2=0," - ",Tabla1[[#This Row],[Base Precio de Lista neto]])</f>
        <v>2204.1397999999999</v>
      </c>
      <c r="D8863" s="5">
        <f>IF($F$2=0," - ",Tabla1[[#This Row],[Base Precio de Lista neto]]*(1-$F$2))</f>
        <v>1542.8978599999998</v>
      </c>
      <c r="E8863" s="5">
        <f>IF($F$2=0," - ",Tabla1[[#This Row],[Base para Mejor precio]]*(1-$F$2))</f>
        <v>1388.608074</v>
      </c>
      <c r="F8863" s="4" t="s">
        <v>4</v>
      </c>
      <c r="G8863" s="16" t="s">
        <v>6131</v>
      </c>
      <c r="H8863" s="5">
        <f>IFERROR(IF($F$3=0,"-",Tabla1[[#This Row],[Precio de Cliente neto]]*(1+$F$3)),"-")</f>
        <v>2314.3467899999996</v>
      </c>
      <c r="I8863" s="5">
        <v>2204.1397999999999</v>
      </c>
      <c r="J8863" s="5">
        <v>1983.7258200000001</v>
      </c>
      <c r="K8863" s="26">
        <v>0.21</v>
      </c>
    </row>
    <row r="8864" spans="1:11">
      <c r="A8864" s="4">
        <v>113376</v>
      </c>
      <c r="B8864" t="s">
        <v>6999</v>
      </c>
      <c r="C8864" s="5">
        <f>IF($F$2=0," - ",Tabla1[[#This Row],[Base Precio de Lista neto]])</f>
        <v>2204.1397999999999</v>
      </c>
      <c r="D8864" s="5">
        <f>IF($F$2=0," - ",Tabla1[[#This Row],[Base Precio de Lista neto]]*(1-$F$2))</f>
        <v>1542.8978599999998</v>
      </c>
      <c r="E8864" s="5">
        <f>IF($F$2=0," - ",Tabla1[[#This Row],[Base para Mejor precio]]*(1-$F$2))</f>
        <v>1388.608074</v>
      </c>
      <c r="F8864" s="4" t="s">
        <v>4</v>
      </c>
      <c r="G8864" s="16" t="s">
        <v>6131</v>
      </c>
      <c r="H8864" s="5">
        <f>IFERROR(IF($F$3=0,"-",Tabla1[[#This Row],[Precio de Cliente neto]]*(1+$F$3)),"-")</f>
        <v>2314.3467899999996</v>
      </c>
      <c r="I8864" s="5">
        <v>2204.1397999999999</v>
      </c>
      <c r="J8864" s="5">
        <v>1983.7258200000001</v>
      </c>
      <c r="K8864" s="26">
        <v>0.21</v>
      </c>
    </row>
    <row r="8865" spans="1:11">
      <c r="A8865" s="4">
        <v>113378</v>
      </c>
      <c r="B8865" t="s">
        <v>7000</v>
      </c>
      <c r="C8865" s="5">
        <f>IF($F$2=0," - ",Tabla1[[#This Row],[Base Precio de Lista neto]])</f>
        <v>2204.1397999999999</v>
      </c>
      <c r="D8865" s="5">
        <f>IF($F$2=0," - ",Tabla1[[#This Row],[Base Precio de Lista neto]]*(1-$F$2))</f>
        <v>1542.8978599999998</v>
      </c>
      <c r="E8865" s="5">
        <f>IF($F$2=0," - ",Tabla1[[#This Row],[Base para Mejor precio]]*(1-$F$2))</f>
        <v>1388.608074</v>
      </c>
      <c r="F8865" s="4" t="s">
        <v>4</v>
      </c>
      <c r="G8865" s="16" t="s">
        <v>6131</v>
      </c>
      <c r="H8865" s="5">
        <f>IFERROR(IF($F$3=0,"-",Tabla1[[#This Row],[Precio de Cliente neto]]*(1+$F$3)),"-")</f>
        <v>2314.3467899999996</v>
      </c>
      <c r="I8865" s="5">
        <v>2204.1397999999999</v>
      </c>
      <c r="J8865" s="5">
        <v>1983.7258200000001</v>
      </c>
      <c r="K8865" s="26">
        <v>0.21</v>
      </c>
    </row>
    <row r="8866" spans="1:11">
      <c r="A8866" s="4">
        <v>113379</v>
      </c>
      <c r="B8866" t="s">
        <v>7001</v>
      </c>
      <c r="C8866" s="5">
        <f>IF($F$2=0," - ",Tabla1[[#This Row],[Base Precio de Lista neto]])</f>
        <v>2204.1397999999999</v>
      </c>
      <c r="D8866" s="5">
        <f>IF($F$2=0," - ",Tabla1[[#This Row],[Base Precio de Lista neto]]*(1-$F$2))</f>
        <v>1542.8978599999998</v>
      </c>
      <c r="E8866" s="5">
        <f>IF($F$2=0," - ",Tabla1[[#This Row],[Base para Mejor precio]]*(1-$F$2))</f>
        <v>1388.608074</v>
      </c>
      <c r="F8866" s="4" t="s">
        <v>4</v>
      </c>
      <c r="G8866" s="16" t="s">
        <v>6131</v>
      </c>
      <c r="H8866" s="5">
        <f>IFERROR(IF($F$3=0,"-",Tabla1[[#This Row],[Precio de Cliente neto]]*(1+$F$3)),"-")</f>
        <v>2314.3467899999996</v>
      </c>
      <c r="I8866" s="5">
        <v>2204.1397999999999</v>
      </c>
      <c r="J8866" s="5">
        <v>1983.7258200000001</v>
      </c>
      <c r="K8866" s="26">
        <v>0.21</v>
      </c>
    </row>
    <row r="8867" spans="1:11">
      <c r="A8867" s="4">
        <v>113380</v>
      </c>
      <c r="B8867" t="s">
        <v>7002</v>
      </c>
      <c r="C8867" s="5">
        <f>IF($F$2=0," - ",Tabla1[[#This Row],[Base Precio de Lista neto]])</f>
        <v>2280.1444000000001</v>
      </c>
      <c r="D8867" s="5">
        <f>IF($F$2=0," - ",Tabla1[[#This Row],[Base Precio de Lista neto]]*(1-$F$2))</f>
        <v>1596.1010799999999</v>
      </c>
      <c r="E8867" s="5">
        <f>IF($F$2=0," - ",Tabla1[[#This Row],[Base para Mejor precio]]*(1-$F$2))</f>
        <v>1436.4909720000001</v>
      </c>
      <c r="F8867" s="4" t="s">
        <v>4</v>
      </c>
      <c r="G8867" s="16" t="s">
        <v>6131</v>
      </c>
      <c r="H8867" s="5">
        <f>IFERROR(IF($F$3=0,"-",Tabla1[[#This Row],[Precio de Cliente neto]]*(1+$F$3)),"-")</f>
        <v>2394.1516199999996</v>
      </c>
      <c r="I8867" s="5">
        <v>2280.1444000000001</v>
      </c>
      <c r="J8867" s="5">
        <v>2052.1299600000002</v>
      </c>
      <c r="K8867" s="26">
        <v>0.21</v>
      </c>
    </row>
    <row r="8868" spans="1:11">
      <c r="A8868" s="4">
        <v>113381</v>
      </c>
      <c r="B8868" t="s">
        <v>7003</v>
      </c>
      <c r="C8868" s="5">
        <f>IF($F$2=0," - ",Tabla1[[#This Row],[Base Precio de Lista neto]])</f>
        <v>2280.1444000000001</v>
      </c>
      <c r="D8868" s="5">
        <f>IF($F$2=0," - ",Tabla1[[#This Row],[Base Precio de Lista neto]]*(1-$F$2))</f>
        <v>1596.1010799999999</v>
      </c>
      <c r="E8868" s="5">
        <f>IF($F$2=0," - ",Tabla1[[#This Row],[Base para Mejor precio]]*(1-$F$2))</f>
        <v>1436.4909720000001</v>
      </c>
      <c r="F8868" s="4" t="s">
        <v>4</v>
      </c>
      <c r="G8868" s="16" t="s">
        <v>6131</v>
      </c>
      <c r="H8868" s="5">
        <f>IFERROR(IF($F$3=0,"-",Tabla1[[#This Row],[Precio de Cliente neto]]*(1+$F$3)),"-")</f>
        <v>2394.1516199999996</v>
      </c>
      <c r="I8868" s="5">
        <v>2280.1444000000001</v>
      </c>
      <c r="J8868" s="5">
        <v>2052.1299600000002</v>
      </c>
      <c r="K8868" s="26">
        <v>0.21</v>
      </c>
    </row>
    <row r="8869" spans="1:11">
      <c r="A8869" s="4">
        <v>113382</v>
      </c>
      <c r="B8869" t="s">
        <v>7004</v>
      </c>
      <c r="C8869" s="5">
        <f>IF($F$2=0," - ",Tabla1[[#This Row],[Base Precio de Lista neto]])</f>
        <v>2432.1541999999999</v>
      </c>
      <c r="D8869" s="5">
        <f>IF($F$2=0," - ",Tabla1[[#This Row],[Base Precio de Lista neto]]*(1-$F$2))</f>
        <v>1702.50794</v>
      </c>
      <c r="E8869" s="5">
        <f>IF($F$2=0," - ",Tabla1[[#This Row],[Base para Mejor precio]]*(1-$F$2))</f>
        <v>1532.2571459999999</v>
      </c>
      <c r="F8869" s="4" t="s">
        <v>4</v>
      </c>
      <c r="G8869" s="16" t="s">
        <v>6131</v>
      </c>
      <c r="H8869" s="5">
        <f>IFERROR(IF($F$3=0,"-",Tabla1[[#This Row],[Precio de Cliente neto]]*(1+$F$3)),"-")</f>
        <v>2553.7619100000002</v>
      </c>
      <c r="I8869" s="5">
        <v>2432.1541999999999</v>
      </c>
      <c r="J8869" s="5">
        <v>2188.93878</v>
      </c>
      <c r="K8869" s="26">
        <v>0.21</v>
      </c>
    </row>
    <row r="8870" spans="1:11">
      <c r="A8870" s="4">
        <v>113383</v>
      </c>
      <c r="B8870" t="s">
        <v>7005</v>
      </c>
      <c r="C8870" s="5">
        <f>IF($F$2=0," - ",Tabla1[[#This Row],[Base Precio de Lista neto]])</f>
        <v>2584.1635999999999</v>
      </c>
      <c r="D8870" s="5">
        <f>IF($F$2=0," - ",Tabla1[[#This Row],[Base Precio de Lista neto]]*(1-$F$2))</f>
        <v>1808.9145199999998</v>
      </c>
      <c r="E8870" s="5">
        <f>IF($F$2=0," - ",Tabla1[[#This Row],[Base para Mejor precio]]*(1-$F$2))</f>
        <v>1628.023068</v>
      </c>
      <c r="F8870" s="4" t="s">
        <v>4</v>
      </c>
      <c r="G8870" s="16" t="s">
        <v>6131</v>
      </c>
      <c r="H8870" s="5">
        <f>IFERROR(IF($F$3=0,"-",Tabla1[[#This Row],[Precio de Cliente neto]]*(1+$F$3)),"-")</f>
        <v>2713.3717799999995</v>
      </c>
      <c r="I8870" s="5">
        <v>2584.1635999999999</v>
      </c>
      <c r="J8870" s="5">
        <v>2325.7472400000001</v>
      </c>
      <c r="K8870" s="26">
        <v>0.21</v>
      </c>
    </row>
    <row r="8871" spans="1:11">
      <c r="A8871" s="4">
        <v>113384</v>
      </c>
      <c r="B8871" t="s">
        <v>7006</v>
      </c>
      <c r="C8871" s="5">
        <f>IF($F$2=0," - ",Tabla1[[#This Row],[Base Precio de Lista neto]])</f>
        <v>2888.183</v>
      </c>
      <c r="D8871" s="5">
        <f>IF($F$2=0," - ",Tabla1[[#This Row],[Base Precio de Lista neto]]*(1-$F$2))</f>
        <v>2021.7280999999998</v>
      </c>
      <c r="E8871" s="5">
        <f>IF($F$2=0," - ",Tabla1[[#This Row],[Base para Mejor precio]]*(1-$F$2))</f>
        <v>1819.55529</v>
      </c>
      <c r="F8871" s="4" t="s">
        <v>4</v>
      </c>
      <c r="G8871" s="16" t="s">
        <v>6131</v>
      </c>
      <c r="H8871" s="5">
        <f>IFERROR(IF($F$3=0,"-",Tabla1[[#This Row],[Precio de Cliente neto]]*(1+$F$3)),"-")</f>
        <v>3032.5921499999995</v>
      </c>
      <c r="I8871" s="5">
        <v>2888.183</v>
      </c>
      <c r="J8871" s="5">
        <v>2599.3647000000001</v>
      </c>
      <c r="K8871" s="26">
        <v>0.21</v>
      </c>
    </row>
    <row r="8872" spans="1:11">
      <c r="A8872" s="4">
        <v>113385</v>
      </c>
      <c r="B8872" t="s">
        <v>7007</v>
      </c>
      <c r="C8872" s="5">
        <f>IF($F$2=0," - ",Tabla1[[#This Row],[Base Precio de Lista neto]])</f>
        <v>3192.2024000000001</v>
      </c>
      <c r="D8872" s="5">
        <f>IF($F$2=0," - ",Tabla1[[#This Row],[Base Precio de Lista neto]]*(1-$F$2))</f>
        <v>2234.5416799999998</v>
      </c>
      <c r="E8872" s="5">
        <f>IF($F$2=0," - ",Tabla1[[#This Row],[Base para Mejor precio]]*(1-$F$2))</f>
        <v>2011.0875119999998</v>
      </c>
      <c r="F8872" s="4" t="s">
        <v>4</v>
      </c>
      <c r="G8872" s="16" t="s">
        <v>6131</v>
      </c>
      <c r="H8872" s="5">
        <f>IFERROR(IF($F$3=0,"-",Tabla1[[#This Row],[Precio de Cliente neto]]*(1+$F$3)),"-")</f>
        <v>3351.8125199999995</v>
      </c>
      <c r="I8872" s="5">
        <v>3192.2024000000001</v>
      </c>
      <c r="J8872" s="5">
        <v>2872.98216</v>
      </c>
      <c r="K8872" s="26">
        <v>0.21</v>
      </c>
    </row>
    <row r="8873" spans="1:11">
      <c r="A8873" s="4">
        <v>113386</v>
      </c>
      <c r="B8873" t="s">
        <v>7008</v>
      </c>
      <c r="C8873" s="5">
        <f>IF($F$2=0," - ",Tabla1[[#This Row],[Base Precio de Lista neto]])</f>
        <v>2888.183</v>
      </c>
      <c r="D8873" s="5">
        <f>IF($F$2=0," - ",Tabla1[[#This Row],[Base Precio de Lista neto]]*(1-$F$2))</f>
        <v>2021.7280999999998</v>
      </c>
      <c r="E8873" s="5">
        <f>IF($F$2=0," - ",Tabla1[[#This Row],[Base para Mejor precio]]*(1-$F$2))</f>
        <v>1819.55529</v>
      </c>
      <c r="F8873" s="4" t="s">
        <v>4</v>
      </c>
      <c r="G8873" s="16" t="s">
        <v>6131</v>
      </c>
      <c r="H8873" s="5">
        <f>IFERROR(IF($F$3=0,"-",Tabla1[[#This Row],[Precio de Cliente neto]]*(1+$F$3)),"-")</f>
        <v>3032.5921499999995</v>
      </c>
      <c r="I8873" s="5">
        <v>2888.183</v>
      </c>
      <c r="J8873" s="5">
        <v>2599.3647000000001</v>
      </c>
      <c r="K8873" s="26">
        <v>0.21</v>
      </c>
    </row>
    <row r="8874" spans="1:11">
      <c r="A8874" s="4">
        <v>113387</v>
      </c>
      <c r="B8874" t="s">
        <v>7009</v>
      </c>
      <c r="C8874" s="5">
        <f>IF($F$2=0," - ",Tabla1[[#This Row],[Base Precio de Lista neto]])</f>
        <v>2888.183</v>
      </c>
      <c r="D8874" s="5">
        <f>IF($F$2=0," - ",Tabla1[[#This Row],[Base Precio de Lista neto]]*(1-$F$2))</f>
        <v>2021.7280999999998</v>
      </c>
      <c r="E8874" s="5">
        <f>IF($F$2=0," - ",Tabla1[[#This Row],[Base para Mejor precio]]*(1-$F$2))</f>
        <v>1819.55529</v>
      </c>
      <c r="F8874" s="4" t="s">
        <v>4</v>
      </c>
      <c r="G8874" s="16" t="s">
        <v>6131</v>
      </c>
      <c r="H8874" s="5">
        <f>IFERROR(IF($F$3=0,"-",Tabla1[[#This Row],[Precio de Cliente neto]]*(1+$F$3)),"-")</f>
        <v>3032.5921499999995</v>
      </c>
      <c r="I8874" s="5">
        <v>2888.183</v>
      </c>
      <c r="J8874" s="5">
        <v>2599.3647000000001</v>
      </c>
      <c r="K8874" s="26">
        <v>0.21</v>
      </c>
    </row>
    <row r="8875" spans="1:11">
      <c r="A8875" s="4">
        <v>113388</v>
      </c>
      <c r="B8875" t="s">
        <v>7010</v>
      </c>
      <c r="C8875" s="5">
        <f>IF($F$2=0," - ",Tabla1[[#This Row],[Base Precio de Lista neto]])</f>
        <v>3116.1972000000001</v>
      </c>
      <c r="D8875" s="5">
        <f>IF($F$2=0," - ",Tabla1[[#This Row],[Base Precio de Lista neto]]*(1-$F$2))</f>
        <v>2181.3380400000001</v>
      </c>
      <c r="E8875" s="5">
        <f>IF($F$2=0," - ",Tabla1[[#This Row],[Base para Mejor precio]]*(1-$F$2))</f>
        <v>1963.2042359999998</v>
      </c>
      <c r="F8875" s="4" t="s">
        <v>4</v>
      </c>
      <c r="G8875" s="16" t="s">
        <v>6131</v>
      </c>
      <c r="H8875" s="5">
        <f>IFERROR(IF($F$3=0,"-",Tabla1[[#This Row],[Precio de Cliente neto]]*(1+$F$3)),"-")</f>
        <v>3272.0070599999999</v>
      </c>
      <c r="I8875" s="5">
        <v>3116.1972000000001</v>
      </c>
      <c r="J8875" s="5">
        <v>2804.5774799999999</v>
      </c>
      <c r="K8875" s="26">
        <v>0.21</v>
      </c>
    </row>
    <row r="8876" spans="1:11">
      <c r="A8876" s="4">
        <v>113389</v>
      </c>
      <c r="B8876" t="s">
        <v>7011</v>
      </c>
      <c r="C8876" s="5">
        <f>IF($F$2=0," - ",Tabla1[[#This Row],[Base Precio de Lista neto]])</f>
        <v>3116.1972000000001</v>
      </c>
      <c r="D8876" s="5">
        <f>IF($F$2=0," - ",Tabla1[[#This Row],[Base Precio de Lista neto]]*(1-$F$2))</f>
        <v>2181.3380400000001</v>
      </c>
      <c r="E8876" s="5">
        <f>IF($F$2=0," - ",Tabla1[[#This Row],[Base para Mejor precio]]*(1-$F$2))</f>
        <v>1963.2042359999998</v>
      </c>
      <c r="F8876" s="4" t="s">
        <v>4</v>
      </c>
      <c r="G8876" s="16" t="s">
        <v>6131</v>
      </c>
      <c r="H8876" s="5">
        <f>IFERROR(IF($F$3=0,"-",Tabla1[[#This Row],[Precio de Cliente neto]]*(1+$F$3)),"-")</f>
        <v>3272.0070599999999</v>
      </c>
      <c r="I8876" s="5">
        <v>3116.1972000000001</v>
      </c>
      <c r="J8876" s="5">
        <v>2804.5774799999999</v>
      </c>
      <c r="K8876" s="26">
        <v>0.21</v>
      </c>
    </row>
    <row r="8877" spans="1:11">
      <c r="A8877" s="4">
        <v>113390</v>
      </c>
      <c r="B8877" t="s">
        <v>7012</v>
      </c>
      <c r="C8877" s="5">
        <f>IF($F$2=0," - ",Tabla1[[#This Row],[Base Precio de Lista neto]])</f>
        <v>3116.1972000000001</v>
      </c>
      <c r="D8877" s="5">
        <f>IF($F$2=0," - ",Tabla1[[#This Row],[Base Precio de Lista neto]]*(1-$F$2))</f>
        <v>2181.3380400000001</v>
      </c>
      <c r="E8877" s="5">
        <f>IF($F$2=0," - ",Tabla1[[#This Row],[Base para Mejor precio]]*(1-$F$2))</f>
        <v>1963.2042359999998</v>
      </c>
      <c r="F8877" s="4" t="s">
        <v>4</v>
      </c>
      <c r="G8877" s="16" t="s">
        <v>6131</v>
      </c>
      <c r="H8877" s="5">
        <f>IFERROR(IF($F$3=0,"-",Tabla1[[#This Row],[Precio de Cliente neto]]*(1+$F$3)),"-")</f>
        <v>3272.0070599999999</v>
      </c>
      <c r="I8877" s="5">
        <v>3116.1972000000001</v>
      </c>
      <c r="J8877" s="5">
        <v>2804.5774799999999</v>
      </c>
      <c r="K8877" s="26">
        <v>0.21</v>
      </c>
    </row>
    <row r="8878" spans="1:11">
      <c r="A8878" s="4">
        <v>113391</v>
      </c>
      <c r="B8878" t="s">
        <v>7013</v>
      </c>
      <c r="C8878" s="5">
        <f>IF($F$2=0," - ",Tabla1[[#This Row],[Base Precio de Lista neto]])</f>
        <v>3116.1972000000001</v>
      </c>
      <c r="D8878" s="5">
        <f>IF($F$2=0," - ",Tabla1[[#This Row],[Base Precio de Lista neto]]*(1-$F$2))</f>
        <v>2181.3380400000001</v>
      </c>
      <c r="E8878" s="5">
        <f>IF($F$2=0," - ",Tabla1[[#This Row],[Base para Mejor precio]]*(1-$F$2))</f>
        <v>1963.2042359999998</v>
      </c>
      <c r="F8878" s="4" t="s">
        <v>4</v>
      </c>
      <c r="G8878" s="16" t="s">
        <v>6131</v>
      </c>
      <c r="H8878" s="5">
        <f>IFERROR(IF($F$3=0,"-",Tabla1[[#This Row],[Precio de Cliente neto]]*(1+$F$3)),"-")</f>
        <v>3272.0070599999999</v>
      </c>
      <c r="I8878" s="5">
        <v>3116.1972000000001</v>
      </c>
      <c r="J8878" s="5">
        <v>2804.5774799999999</v>
      </c>
      <c r="K8878" s="26">
        <v>0.21</v>
      </c>
    </row>
    <row r="8879" spans="1:11">
      <c r="A8879" s="4">
        <v>113392</v>
      </c>
      <c r="B8879" t="s">
        <v>7014</v>
      </c>
      <c r="C8879" s="5">
        <f>IF($F$2=0," - ",Tabla1[[#This Row],[Base Precio de Lista neto]])</f>
        <v>3572.2262000000001</v>
      </c>
      <c r="D8879" s="5">
        <f>IF($F$2=0," - ",Tabla1[[#This Row],[Base Precio de Lista neto]]*(1-$F$2))</f>
        <v>2500.55834</v>
      </c>
      <c r="E8879" s="5">
        <f>IF($F$2=0," - ",Tabla1[[#This Row],[Base para Mejor precio]]*(1-$F$2))</f>
        <v>2250.5025059999998</v>
      </c>
      <c r="F8879" s="4" t="s">
        <v>4</v>
      </c>
      <c r="G8879" s="16" t="s">
        <v>6131</v>
      </c>
      <c r="H8879" s="5">
        <f>IFERROR(IF($F$3=0,"-",Tabla1[[#This Row],[Precio de Cliente neto]]*(1+$F$3)),"-")</f>
        <v>3750.8375100000003</v>
      </c>
      <c r="I8879" s="5">
        <v>3572.2262000000001</v>
      </c>
      <c r="J8879" s="5">
        <v>3215.0035800000001</v>
      </c>
      <c r="K8879" s="26">
        <v>0.21</v>
      </c>
    </row>
    <row r="8880" spans="1:11">
      <c r="A8880" s="4">
        <v>113393</v>
      </c>
      <c r="B8880" t="s">
        <v>7015</v>
      </c>
      <c r="C8880" s="5">
        <f>IF($F$2=0," - ",Tabla1[[#This Row],[Base Precio de Lista neto]])</f>
        <v>4104.2597999999998</v>
      </c>
      <c r="D8880" s="5">
        <f>IF($F$2=0," - ",Tabla1[[#This Row],[Base Precio de Lista neto]]*(1-$F$2))</f>
        <v>2872.9818599999999</v>
      </c>
      <c r="E8880" s="5">
        <f>IF($F$2=0," - ",Tabla1[[#This Row],[Base para Mejor precio]]*(1-$F$2))</f>
        <v>2585.6836739999999</v>
      </c>
      <c r="F8880" s="4" t="s">
        <v>4</v>
      </c>
      <c r="G8880" s="16" t="s">
        <v>6131</v>
      </c>
      <c r="H8880" s="5">
        <f>IFERROR(IF($F$3=0,"-",Tabla1[[#This Row],[Precio de Cliente neto]]*(1+$F$3)),"-")</f>
        <v>4309.4727899999998</v>
      </c>
      <c r="I8880" s="5">
        <v>4104.2597999999998</v>
      </c>
      <c r="J8880" s="5">
        <v>3693.8338199999998</v>
      </c>
      <c r="K8880" s="26">
        <v>0.21</v>
      </c>
    </row>
    <row r="8881" spans="1:11">
      <c r="A8881" s="4">
        <v>113394</v>
      </c>
      <c r="B8881" t="s">
        <v>7016</v>
      </c>
      <c r="C8881" s="5">
        <f>IF($F$2=0," - ",Tabla1[[#This Row],[Base Precio de Lista neto]])</f>
        <v>4332.2740000000003</v>
      </c>
      <c r="D8881" s="5">
        <f>IF($F$2=0," - ",Tabla1[[#This Row],[Base Precio de Lista neto]]*(1-$F$2))</f>
        <v>3032.5918000000001</v>
      </c>
      <c r="E8881" s="5">
        <f>IF($F$2=0," - ",Tabla1[[#This Row],[Base para Mejor precio]]*(1-$F$2))</f>
        <v>2729.3326200000001</v>
      </c>
      <c r="F8881" s="4" t="s">
        <v>4</v>
      </c>
      <c r="G8881" s="16" t="s">
        <v>6131</v>
      </c>
      <c r="H8881" s="5">
        <f>IFERROR(IF($F$3=0,"-",Tabla1[[#This Row],[Precio de Cliente neto]]*(1+$F$3)),"-")</f>
        <v>4548.8877000000002</v>
      </c>
      <c r="I8881" s="5">
        <v>4332.2740000000003</v>
      </c>
      <c r="J8881" s="5">
        <v>3899.0466000000001</v>
      </c>
      <c r="K8881" s="26">
        <v>0.21</v>
      </c>
    </row>
    <row r="8882" spans="1:11">
      <c r="A8882" s="4">
        <v>113395</v>
      </c>
      <c r="B8882" t="s">
        <v>7017</v>
      </c>
      <c r="C8882" s="5">
        <f>IF($F$2=0," - ",Tabla1[[#This Row],[Base Precio de Lista neto]])</f>
        <v>4332.2740000000003</v>
      </c>
      <c r="D8882" s="5">
        <f>IF($F$2=0," - ",Tabla1[[#This Row],[Base Precio de Lista neto]]*(1-$F$2))</f>
        <v>3032.5918000000001</v>
      </c>
      <c r="E8882" s="5">
        <f>IF($F$2=0," - ",Tabla1[[#This Row],[Base para Mejor precio]]*(1-$F$2))</f>
        <v>2729.3326200000001</v>
      </c>
      <c r="F8882" s="4" t="s">
        <v>4</v>
      </c>
      <c r="G8882" s="16" t="s">
        <v>6131</v>
      </c>
      <c r="H8882" s="5">
        <f>IFERROR(IF($F$3=0,"-",Tabla1[[#This Row],[Precio de Cliente neto]]*(1+$F$3)),"-")</f>
        <v>4548.8877000000002</v>
      </c>
      <c r="I8882" s="5">
        <v>4332.2740000000003</v>
      </c>
      <c r="J8882" s="5">
        <v>3899.0466000000001</v>
      </c>
      <c r="K8882" s="26">
        <v>0.21</v>
      </c>
    </row>
    <row r="8883" spans="1:11">
      <c r="A8883" s="4">
        <v>113396</v>
      </c>
      <c r="B8883" t="s">
        <v>7018</v>
      </c>
      <c r="C8883" s="5">
        <f>IF($F$2=0," - ",Tabla1[[#This Row],[Base Precio de Lista neto]])</f>
        <v>5700.3613999999998</v>
      </c>
      <c r="D8883" s="5">
        <f>IF($F$2=0," - ",Tabla1[[#This Row],[Base Precio de Lista neto]]*(1-$F$2))</f>
        <v>3990.2529799999998</v>
      </c>
      <c r="E8883" s="5">
        <f>IF($F$2=0," - ",Tabla1[[#This Row],[Base para Mejor precio]]*(1-$F$2))</f>
        <v>3591.2276819999993</v>
      </c>
      <c r="F8883" s="4" t="s">
        <v>4</v>
      </c>
      <c r="G8883" s="16" t="s">
        <v>6131</v>
      </c>
      <c r="H8883" s="5">
        <f>IFERROR(IF($F$3=0,"-",Tabla1[[#This Row],[Precio de Cliente neto]]*(1+$F$3)),"-")</f>
        <v>5985.3794699999999</v>
      </c>
      <c r="I8883" s="5">
        <v>5700.3613999999998</v>
      </c>
      <c r="J8883" s="5">
        <v>5130.3252599999996</v>
      </c>
      <c r="K8883" s="26">
        <v>0.21</v>
      </c>
    </row>
    <row r="8884" spans="1:11">
      <c r="A8884" s="4">
        <v>113397</v>
      </c>
      <c r="B8884" t="s">
        <v>7019</v>
      </c>
      <c r="C8884" s="5">
        <f>IF($F$2=0," - ",Tabla1[[#This Row],[Base Precio de Lista neto]])</f>
        <v>3648.2310000000002</v>
      </c>
      <c r="D8884" s="5">
        <f>IF($F$2=0," - ",Tabla1[[#This Row],[Base Precio de Lista neto]]*(1-$F$2))</f>
        <v>2553.7617</v>
      </c>
      <c r="E8884" s="5">
        <f>IF($F$2=0," - ",Tabla1[[#This Row],[Base para Mejor precio]]*(1-$F$2))</f>
        <v>2298.38553</v>
      </c>
      <c r="F8884" s="4" t="s">
        <v>4</v>
      </c>
      <c r="G8884" s="16" t="s">
        <v>6131</v>
      </c>
      <c r="H8884" s="5">
        <f>IFERROR(IF($F$3=0,"-",Tabla1[[#This Row],[Precio de Cliente neto]]*(1+$F$3)),"-")</f>
        <v>3830.64255</v>
      </c>
      <c r="I8884" s="5">
        <v>3648.2310000000002</v>
      </c>
      <c r="J8884" s="5">
        <v>3283.4079000000002</v>
      </c>
      <c r="K8884" s="26">
        <v>0.21</v>
      </c>
    </row>
    <row r="8885" spans="1:11">
      <c r="A8885" s="4">
        <v>113398</v>
      </c>
      <c r="B8885" t="s">
        <v>7020</v>
      </c>
      <c r="C8885" s="5">
        <f>IF($F$2=0," - ",Tabla1[[#This Row],[Base Precio de Lista neto]])</f>
        <v>4332.2740000000003</v>
      </c>
      <c r="D8885" s="5">
        <f>IF($F$2=0," - ",Tabla1[[#This Row],[Base Precio de Lista neto]]*(1-$F$2))</f>
        <v>3032.5918000000001</v>
      </c>
      <c r="E8885" s="5">
        <f>IF($F$2=0," - ",Tabla1[[#This Row],[Base para Mejor precio]]*(1-$F$2))</f>
        <v>2729.3326200000001</v>
      </c>
      <c r="F8885" s="4" t="s">
        <v>4</v>
      </c>
      <c r="G8885" s="16" t="s">
        <v>6131</v>
      </c>
      <c r="H8885" s="5">
        <f>IFERROR(IF($F$3=0,"-",Tabla1[[#This Row],[Precio de Cliente neto]]*(1+$F$3)),"-")</f>
        <v>4548.8877000000002</v>
      </c>
      <c r="I8885" s="5">
        <v>4332.2740000000003</v>
      </c>
      <c r="J8885" s="5">
        <v>3899.0466000000001</v>
      </c>
      <c r="K8885" s="26">
        <v>0.21</v>
      </c>
    </row>
    <row r="8886" spans="1:11">
      <c r="A8886" s="4">
        <v>113399</v>
      </c>
      <c r="B8886" t="s">
        <v>7021</v>
      </c>
      <c r="C8886" s="5">
        <f>IF($F$2=0," - ",Tabla1[[#This Row],[Base Precio de Lista neto]])</f>
        <v>4636.2936</v>
      </c>
      <c r="D8886" s="5">
        <f>IF($F$2=0," - ",Tabla1[[#This Row],[Base Precio de Lista neto]]*(1-$F$2))</f>
        <v>3245.4055199999998</v>
      </c>
      <c r="E8886" s="5">
        <f>IF($F$2=0," - ",Tabla1[[#This Row],[Base para Mejor precio]]*(1-$F$2))</f>
        <v>2920.8649679999999</v>
      </c>
      <c r="F8886" s="4" t="s">
        <v>4</v>
      </c>
      <c r="G8886" s="16" t="s">
        <v>6131</v>
      </c>
      <c r="H8886" s="5">
        <f>IFERROR(IF($F$3=0,"-",Tabla1[[#This Row],[Precio de Cliente neto]]*(1+$F$3)),"-")</f>
        <v>4868.1082799999995</v>
      </c>
      <c r="I8886" s="5">
        <v>4636.2936</v>
      </c>
      <c r="J8886" s="5">
        <v>4172.6642400000001</v>
      </c>
      <c r="K8886" s="26">
        <v>0.21</v>
      </c>
    </row>
    <row r="8887" spans="1:11">
      <c r="A8887" s="4">
        <v>113400</v>
      </c>
      <c r="B8887" t="s">
        <v>7022</v>
      </c>
      <c r="C8887" s="5">
        <f>IF($F$2=0," - ",Tabla1[[#This Row],[Base Precio de Lista neto]])</f>
        <v>6232.3945999999996</v>
      </c>
      <c r="D8887" s="5">
        <f>IF($F$2=0," - ",Tabla1[[#This Row],[Base Precio de Lista neto]]*(1-$F$2))</f>
        <v>4362.6762199999994</v>
      </c>
      <c r="E8887" s="5">
        <f>IF($F$2=0," - ",Tabla1[[#This Row],[Base para Mejor precio]]*(1-$F$2))</f>
        <v>3926.4085979999995</v>
      </c>
      <c r="F8887" s="4" t="s">
        <v>4</v>
      </c>
      <c r="G8887" s="16" t="s">
        <v>6131</v>
      </c>
      <c r="H8887" s="5">
        <f>IFERROR(IF($F$3=0,"-",Tabla1[[#This Row],[Precio de Cliente neto]]*(1+$F$3)),"-")</f>
        <v>6544.0143299999991</v>
      </c>
      <c r="I8887" s="5">
        <v>6232.3945999999996</v>
      </c>
      <c r="J8887" s="5">
        <v>5609.1551399999998</v>
      </c>
      <c r="K8887" s="26">
        <v>0.21</v>
      </c>
    </row>
    <row r="8888" spans="1:11">
      <c r="A8888" s="4">
        <v>113401</v>
      </c>
      <c r="B8888" t="s">
        <v>7023</v>
      </c>
      <c r="C8888" s="5">
        <f>IF($F$2=0," - ",Tabla1[[#This Row],[Base Precio de Lista neto]])</f>
        <v>6384.4041999999999</v>
      </c>
      <c r="D8888" s="5">
        <f>IF($F$2=0," - ",Tabla1[[#This Row],[Base Precio de Lista neto]]*(1-$F$2))</f>
        <v>4469.0829399999993</v>
      </c>
      <c r="E8888" s="5">
        <f>IF($F$2=0," - ",Tabla1[[#This Row],[Base para Mejor precio]]*(1-$F$2))</f>
        <v>4022.1746459999999</v>
      </c>
      <c r="F8888" s="4" t="s">
        <v>4</v>
      </c>
      <c r="G8888" s="16" t="s">
        <v>6131</v>
      </c>
      <c r="H8888" s="5">
        <f>IFERROR(IF($F$3=0,"-",Tabla1[[#This Row],[Precio de Cliente neto]]*(1+$F$3)),"-")</f>
        <v>6703.6244099999985</v>
      </c>
      <c r="I8888" s="5">
        <v>6384.4041999999999</v>
      </c>
      <c r="J8888" s="5">
        <v>5745.96378</v>
      </c>
      <c r="K8888" s="26">
        <v>0.21</v>
      </c>
    </row>
    <row r="8889" spans="1:11">
      <c r="A8889" s="4">
        <v>113402</v>
      </c>
      <c r="B8889" t="s">
        <v>7024</v>
      </c>
      <c r="C8889" s="5">
        <f>IF($F$2=0," - ",Tabla1[[#This Row],[Base Precio de Lista neto]])</f>
        <v>7220.4570000000003</v>
      </c>
      <c r="D8889" s="5">
        <f>IF($F$2=0," - ",Tabla1[[#This Row],[Base Precio de Lista neto]]*(1-$F$2))</f>
        <v>5054.3198999999995</v>
      </c>
      <c r="E8889" s="5">
        <f>IF($F$2=0," - ",Tabla1[[#This Row],[Base para Mejor precio]]*(1-$F$2))</f>
        <v>4548.8879099999995</v>
      </c>
      <c r="F8889" s="4" t="s">
        <v>4</v>
      </c>
      <c r="G8889" s="16" t="s">
        <v>6131</v>
      </c>
      <c r="H8889" s="5">
        <f>IFERROR(IF($F$3=0,"-",Tabla1[[#This Row],[Precio de Cliente neto]]*(1+$F$3)),"-")</f>
        <v>7581.4798499999997</v>
      </c>
      <c r="I8889" s="5">
        <v>7220.4570000000003</v>
      </c>
      <c r="J8889" s="5">
        <v>6498.4112999999998</v>
      </c>
      <c r="K8889" s="26">
        <v>0.21</v>
      </c>
    </row>
    <row r="8890" spans="1:11">
      <c r="A8890" s="4">
        <v>113412</v>
      </c>
      <c r="B8890" t="s">
        <v>7025</v>
      </c>
      <c r="C8890" s="5">
        <f>IF($F$2=0," - ",Tabla1[[#This Row],[Base Precio de Lista neto]])</f>
        <v>7524.4768000000004</v>
      </c>
      <c r="D8890" s="5">
        <f>IF($F$2=0," - ",Tabla1[[#This Row],[Base Precio de Lista neto]]*(1-$F$2))</f>
        <v>5267.1337599999997</v>
      </c>
      <c r="E8890" s="5">
        <f>IF($F$2=0," - ",Tabla1[[#This Row],[Base para Mejor precio]]*(1-$F$2))</f>
        <v>4740.420384</v>
      </c>
      <c r="F8890" s="4" t="s">
        <v>4</v>
      </c>
      <c r="G8890" s="16" t="s">
        <v>6131</v>
      </c>
      <c r="H8890" s="5">
        <f>IFERROR(IF($F$3=0,"-",Tabla1[[#This Row],[Precio de Cliente neto]]*(1+$F$3)),"-")</f>
        <v>7900.7006399999991</v>
      </c>
      <c r="I8890" s="5">
        <v>7524.4768000000004</v>
      </c>
      <c r="J8890" s="5">
        <v>6772.0291200000001</v>
      </c>
      <c r="K8890" s="26">
        <v>0.21</v>
      </c>
    </row>
    <row r="8891" spans="1:11">
      <c r="A8891" s="4">
        <v>113413</v>
      </c>
      <c r="B8891" t="s">
        <v>7026</v>
      </c>
      <c r="C8891" s="5">
        <f>IF($F$2=0," - ",Tabla1[[#This Row],[Base Precio de Lista neto]])</f>
        <v>17101.082600000002</v>
      </c>
      <c r="D8891" s="5">
        <f>IF($F$2=0," - ",Tabla1[[#This Row],[Base Precio de Lista neto]]*(1-$F$2))</f>
        <v>11970.757820000001</v>
      </c>
      <c r="E8891" s="5">
        <f>IF($F$2=0," - ",Tabla1[[#This Row],[Base para Mejor precio]]*(1-$F$2))</f>
        <v>10773.682037999999</v>
      </c>
      <c r="F8891" s="4" t="s">
        <v>4</v>
      </c>
      <c r="G8891" s="16" t="s">
        <v>6131</v>
      </c>
      <c r="H8891" s="5">
        <f>IFERROR(IF($F$3=0,"-",Tabla1[[#This Row],[Precio de Cliente neto]]*(1+$F$3)),"-")</f>
        <v>17956.136730000002</v>
      </c>
      <c r="I8891" s="5">
        <v>17101.082600000002</v>
      </c>
      <c r="J8891" s="5">
        <v>15390.974340000001</v>
      </c>
      <c r="K8891" s="26">
        <v>0.21</v>
      </c>
    </row>
    <row r="8892" spans="1:11">
      <c r="A8892" s="4">
        <v>113414</v>
      </c>
      <c r="B8892" t="s">
        <v>8224</v>
      </c>
      <c r="C8892" s="5">
        <f>IF($F$2=0," - ",Tabla1[[#This Row],[Base Precio de Lista neto]])</f>
        <v>1482.0938000000001</v>
      </c>
      <c r="D8892" s="5">
        <f>IF($F$2=0," - ",Tabla1[[#This Row],[Base Precio de Lista neto]]*(1-$F$2))</f>
        <v>1037.4656600000001</v>
      </c>
      <c r="E8892" s="5">
        <f>IF($F$2=0," - ",Tabla1[[#This Row],[Base para Mejor precio]]*(1-$F$2))</f>
        <v>933.71909400000004</v>
      </c>
      <c r="F8892" s="4" t="s">
        <v>4</v>
      </c>
      <c r="G8892" s="16" t="s">
        <v>6131</v>
      </c>
      <c r="H8892" s="5">
        <f>IFERROR(IF($F$3=0,"-",Tabla1[[#This Row],[Precio de Cliente neto]]*(1+$F$3)),"-")</f>
        <v>1556.1984900000002</v>
      </c>
      <c r="I8892" s="5">
        <v>1482.0938000000001</v>
      </c>
      <c r="J8892" s="5">
        <v>1333.8844200000001</v>
      </c>
      <c r="K8892" s="26">
        <v>0.21</v>
      </c>
    </row>
    <row r="8893" spans="1:11">
      <c r="A8893" s="4">
        <v>113416</v>
      </c>
      <c r="B8893" t="s">
        <v>8225</v>
      </c>
      <c r="C8893" s="5">
        <f>IF($F$2=0," - ",Tabla1[[#This Row],[Base Precio de Lista neto]])</f>
        <v>1824.1156000000001</v>
      </c>
      <c r="D8893" s="5">
        <f>IF($F$2=0," - ",Tabla1[[#This Row],[Base Precio de Lista neto]]*(1-$F$2))</f>
        <v>1276.8809200000001</v>
      </c>
      <c r="E8893" s="5">
        <f>IF($F$2=0," - ",Tabla1[[#This Row],[Base para Mejor precio]]*(1-$F$2))</f>
        <v>1149.192828</v>
      </c>
      <c r="F8893" s="4" t="s">
        <v>4</v>
      </c>
      <c r="G8893" s="16" t="s">
        <v>6131</v>
      </c>
      <c r="H8893" s="5">
        <f>IFERROR(IF($F$3=0,"-",Tabla1[[#This Row],[Precio de Cliente neto]]*(1+$F$3)),"-")</f>
        <v>1915.3213800000001</v>
      </c>
      <c r="I8893" s="5">
        <v>1824.1156000000001</v>
      </c>
      <c r="J8893" s="5">
        <v>1641.7040400000001</v>
      </c>
      <c r="K8893" s="26">
        <v>0.21</v>
      </c>
    </row>
    <row r="8894" spans="1:11">
      <c r="A8894" s="4">
        <v>113417</v>
      </c>
      <c r="B8894" t="s">
        <v>7027</v>
      </c>
      <c r="C8894" s="5">
        <f>IF($F$2=0," - ",Tabla1[[#This Row],[Base Precio de Lista neto]])</f>
        <v>1140.0722000000001</v>
      </c>
      <c r="D8894" s="5">
        <f>IF($F$2=0," - ",Tabla1[[#This Row],[Base Precio de Lista neto]]*(1-$F$2))</f>
        <v>798.05053999999996</v>
      </c>
      <c r="E8894" s="5">
        <f>IF($F$2=0," - ",Tabla1[[#This Row],[Base para Mejor precio]]*(1-$F$2))</f>
        <v>718.24548600000003</v>
      </c>
      <c r="F8894" s="4" t="s">
        <v>4</v>
      </c>
      <c r="G8894" s="16" t="s">
        <v>6131</v>
      </c>
      <c r="H8894" s="5">
        <f>IFERROR(IF($F$3=0,"-",Tabla1[[#This Row],[Precio de Cliente neto]]*(1+$F$3)),"-")</f>
        <v>1197.0758099999998</v>
      </c>
      <c r="I8894" s="5">
        <v>1140.0722000000001</v>
      </c>
      <c r="J8894" s="5">
        <v>1026.0649800000001</v>
      </c>
      <c r="K8894" s="26">
        <v>0.21</v>
      </c>
    </row>
    <row r="8895" spans="1:11">
      <c r="A8895" s="4">
        <v>113418</v>
      </c>
      <c r="B8895" t="s">
        <v>8226</v>
      </c>
      <c r="C8895" s="5">
        <f>IF($F$2=0," - ",Tabla1[[#This Row],[Base Precio de Lista neto]])</f>
        <v>3040.1923999999999</v>
      </c>
      <c r="D8895" s="5">
        <f>IF($F$2=0," - ",Tabla1[[#This Row],[Base Precio de Lista neto]]*(1-$F$2))</f>
        <v>2128.1346799999997</v>
      </c>
      <c r="E8895" s="5">
        <f>IF($F$2=0," - ",Tabla1[[#This Row],[Base para Mejor precio]]*(1-$F$2))</f>
        <v>1915.3212119999998</v>
      </c>
      <c r="F8895" s="4" t="s">
        <v>4</v>
      </c>
      <c r="G8895" s="16" t="s">
        <v>6131</v>
      </c>
      <c r="H8895" s="5">
        <f>IFERROR(IF($F$3=0,"-",Tabla1[[#This Row],[Precio de Cliente neto]]*(1+$F$3)),"-")</f>
        <v>3192.2020199999997</v>
      </c>
      <c r="I8895" s="5">
        <v>3040.1923999999999</v>
      </c>
      <c r="J8895" s="5">
        <v>2736.1731599999998</v>
      </c>
      <c r="K8895" s="26">
        <v>0.21</v>
      </c>
    </row>
    <row r="8896" spans="1:11">
      <c r="A8896" s="4">
        <v>113419</v>
      </c>
      <c r="B8896" t="s">
        <v>7028</v>
      </c>
      <c r="C8896" s="5">
        <f>IF($F$2=0," - ",Tabla1[[#This Row],[Base Precio de Lista neto]])</f>
        <v>13680.866400000001</v>
      </c>
      <c r="D8896" s="5">
        <f>IF($F$2=0," - ",Tabla1[[#This Row],[Base Precio de Lista neto]]*(1-$F$2))</f>
        <v>9576.6064800000004</v>
      </c>
      <c r="E8896" s="5">
        <f>IF($F$2=0," - ",Tabla1[[#This Row],[Base para Mejor precio]]*(1-$F$2))</f>
        <v>8618.9458319999994</v>
      </c>
      <c r="F8896" s="4" t="s">
        <v>4</v>
      </c>
      <c r="G8896" s="16" t="s">
        <v>6131</v>
      </c>
      <c r="H8896" s="5">
        <f>IFERROR(IF($F$3=0,"-",Tabla1[[#This Row],[Precio de Cliente neto]]*(1+$F$3)),"-")</f>
        <v>14364.90972</v>
      </c>
      <c r="I8896" s="5">
        <v>13680.866400000001</v>
      </c>
      <c r="J8896" s="5">
        <v>12312.779759999999</v>
      </c>
      <c r="K8896" s="26">
        <v>0.21</v>
      </c>
    </row>
    <row r="8897" spans="1:11">
      <c r="A8897" s="4">
        <v>113420</v>
      </c>
      <c r="B8897" t="s">
        <v>7029</v>
      </c>
      <c r="C8897" s="5">
        <f>IF($F$2=0," - ",Tabla1[[#This Row],[Base Precio de Lista neto]])</f>
        <v>1520.0963999999999</v>
      </c>
      <c r="D8897" s="5">
        <f>IF($F$2=0," - ",Tabla1[[#This Row],[Base Precio de Lista neto]]*(1-$F$2))</f>
        <v>1064.0674799999999</v>
      </c>
      <c r="E8897" s="5">
        <f>IF($F$2=0," - ",Tabla1[[#This Row],[Base para Mejor precio]]*(1-$F$2))</f>
        <v>957.66073199999983</v>
      </c>
      <c r="F8897" s="4" t="s">
        <v>4</v>
      </c>
      <c r="G8897" s="16" t="s">
        <v>6131</v>
      </c>
      <c r="H8897" s="5">
        <f>IFERROR(IF($F$3=0,"-",Tabla1[[#This Row],[Precio de Cliente neto]]*(1+$F$3)),"-")</f>
        <v>1596.10122</v>
      </c>
      <c r="I8897" s="5">
        <v>1520.0963999999999</v>
      </c>
      <c r="J8897" s="5">
        <v>1368.0867599999999</v>
      </c>
      <c r="K8897" s="26">
        <v>0.21</v>
      </c>
    </row>
    <row r="8898" spans="1:11">
      <c r="A8898" s="4">
        <v>113422</v>
      </c>
      <c r="B8898" t="s">
        <v>7030</v>
      </c>
      <c r="C8898" s="5">
        <f>IF($F$2=0," - ",Tabla1[[#This Row],[Base Precio de Lista neto]])</f>
        <v>1824.1156000000001</v>
      </c>
      <c r="D8898" s="5">
        <f>IF($F$2=0," - ",Tabla1[[#This Row],[Base Precio de Lista neto]]*(1-$F$2))</f>
        <v>1276.8809200000001</v>
      </c>
      <c r="E8898" s="5">
        <f>IF($F$2=0," - ",Tabla1[[#This Row],[Base para Mejor precio]]*(1-$F$2))</f>
        <v>1149.192828</v>
      </c>
      <c r="F8898" s="4" t="s">
        <v>4</v>
      </c>
      <c r="G8898" s="16" t="s">
        <v>6131</v>
      </c>
      <c r="H8898" s="5">
        <f>IFERROR(IF($F$3=0,"-",Tabla1[[#This Row],[Precio de Cliente neto]]*(1+$F$3)),"-")</f>
        <v>1915.3213800000001</v>
      </c>
      <c r="I8898" s="5">
        <v>1824.1156000000001</v>
      </c>
      <c r="J8898" s="5">
        <v>1641.7040400000001</v>
      </c>
      <c r="K8898" s="26">
        <v>0.21</v>
      </c>
    </row>
    <row r="8899" spans="1:11">
      <c r="A8899" s="4">
        <v>113423</v>
      </c>
      <c r="B8899" t="s">
        <v>7031</v>
      </c>
      <c r="C8899" s="5">
        <f>IF($F$2=0," - ",Tabla1[[#This Row],[Base Precio de Lista neto]])</f>
        <v>1520.0963999999999</v>
      </c>
      <c r="D8899" s="5">
        <f>IF($F$2=0," - ",Tabla1[[#This Row],[Base Precio de Lista neto]]*(1-$F$2))</f>
        <v>1064.0674799999999</v>
      </c>
      <c r="E8899" s="5">
        <f>IF($F$2=0," - ",Tabla1[[#This Row],[Base para Mejor precio]]*(1-$F$2))</f>
        <v>957.66073199999983</v>
      </c>
      <c r="F8899" s="4" t="s">
        <v>4</v>
      </c>
      <c r="G8899" s="16" t="s">
        <v>6131</v>
      </c>
      <c r="H8899" s="5">
        <f>IFERROR(IF($F$3=0,"-",Tabla1[[#This Row],[Precio de Cliente neto]]*(1+$F$3)),"-")</f>
        <v>1596.10122</v>
      </c>
      <c r="I8899" s="5">
        <v>1520.0963999999999</v>
      </c>
      <c r="J8899" s="5">
        <v>1368.0867599999999</v>
      </c>
      <c r="K8899" s="26">
        <v>0.21</v>
      </c>
    </row>
    <row r="8900" spans="1:11">
      <c r="A8900" s="4">
        <v>113426</v>
      </c>
      <c r="B8900" t="s">
        <v>7032</v>
      </c>
      <c r="C8900" s="5">
        <f>IF($F$2=0," - ",Tabla1[[#This Row],[Base Precio de Lista neto]])</f>
        <v>3496.2213999999999</v>
      </c>
      <c r="D8900" s="5">
        <f>IF($F$2=0," - ",Tabla1[[#This Row],[Base Precio de Lista neto]]*(1-$F$2))</f>
        <v>2447.3549799999996</v>
      </c>
      <c r="E8900" s="5">
        <f>IF($F$2=0," - ",Tabla1[[#This Row],[Base para Mejor precio]]*(1-$F$2))</f>
        <v>2202.6194819999996</v>
      </c>
      <c r="F8900" s="4" t="s">
        <v>4</v>
      </c>
      <c r="G8900" s="16" t="s">
        <v>6131</v>
      </c>
      <c r="H8900" s="5">
        <f>IFERROR(IF($F$3=0,"-",Tabla1[[#This Row],[Precio de Cliente neto]]*(1+$F$3)),"-")</f>
        <v>3671.0324699999992</v>
      </c>
      <c r="I8900" s="5">
        <v>3496.2213999999999</v>
      </c>
      <c r="J8900" s="5">
        <v>3146.59926</v>
      </c>
      <c r="K8900" s="26">
        <v>0.21</v>
      </c>
    </row>
    <row r="8901" spans="1:11">
      <c r="A8901" s="4">
        <v>113428</v>
      </c>
      <c r="B8901" t="s">
        <v>7033</v>
      </c>
      <c r="C8901" s="5">
        <f>IF($F$2=0," - ",Tabla1[[#This Row],[Base Precio de Lista neto]])</f>
        <v>2356.1498000000001</v>
      </c>
      <c r="D8901" s="5">
        <f>IF($F$2=0," - ",Tabla1[[#This Row],[Base Precio de Lista neto]]*(1-$F$2))</f>
        <v>1649.30486</v>
      </c>
      <c r="E8901" s="5">
        <f>IF($F$2=0," - ",Tabla1[[#This Row],[Base para Mejor precio]]*(1-$F$2))</f>
        <v>1484.3743739999998</v>
      </c>
      <c r="F8901" s="4" t="s">
        <v>4</v>
      </c>
      <c r="G8901" s="16" t="s">
        <v>6131</v>
      </c>
      <c r="H8901" s="5">
        <f>IFERROR(IF($F$3=0,"-",Tabla1[[#This Row],[Precio de Cliente neto]]*(1+$F$3)),"-")</f>
        <v>2473.9572899999998</v>
      </c>
      <c r="I8901" s="5">
        <v>2356.1498000000001</v>
      </c>
      <c r="J8901" s="5">
        <v>2120.5348199999999</v>
      </c>
      <c r="K8901" s="26">
        <v>0.21</v>
      </c>
    </row>
    <row r="8902" spans="1:11">
      <c r="A8902" s="4">
        <v>113432</v>
      </c>
      <c r="B8902" t="s">
        <v>7034</v>
      </c>
      <c r="C8902" s="5">
        <f>IF($F$2=0," - ",Tabla1[[#This Row],[Base Precio de Lista neto]])</f>
        <v>3268.2069999999999</v>
      </c>
      <c r="D8902" s="5">
        <f>IF($F$2=0," - ",Tabla1[[#This Row],[Base Precio de Lista neto]]*(1-$F$2))</f>
        <v>2287.7448999999997</v>
      </c>
      <c r="E8902" s="5">
        <f>IF($F$2=0," - ",Tabla1[[#This Row],[Base para Mejor precio]]*(1-$F$2))</f>
        <v>2058.9704099999999</v>
      </c>
      <c r="F8902" s="4" t="s">
        <v>4</v>
      </c>
      <c r="G8902" s="16" t="s">
        <v>6131</v>
      </c>
      <c r="H8902" s="5">
        <f>IFERROR(IF($F$3=0,"-",Tabla1[[#This Row],[Precio de Cliente neto]]*(1+$F$3)),"-")</f>
        <v>3431.6173499999995</v>
      </c>
      <c r="I8902" s="5">
        <v>3268.2069999999999</v>
      </c>
      <c r="J8902" s="5">
        <v>2941.3863000000001</v>
      </c>
      <c r="K8902" s="26">
        <v>0.21</v>
      </c>
    </row>
    <row r="8903" spans="1:11">
      <c r="A8903" s="4">
        <v>113434</v>
      </c>
      <c r="B8903" t="s">
        <v>7035</v>
      </c>
      <c r="C8903" s="5">
        <f>IF($F$2=0," - ",Tabla1[[#This Row],[Base Precio de Lista neto]])</f>
        <v>1596.1012000000001</v>
      </c>
      <c r="D8903" s="5">
        <f>IF($F$2=0," - ",Tabla1[[#This Row],[Base Precio de Lista neto]]*(1-$F$2))</f>
        <v>1117.2708399999999</v>
      </c>
      <c r="E8903" s="5">
        <f>IF($F$2=0," - ",Tabla1[[#This Row],[Base para Mejor precio]]*(1-$F$2))</f>
        <v>1005.5437559999999</v>
      </c>
      <c r="F8903" s="4" t="s">
        <v>4</v>
      </c>
      <c r="G8903" s="16" t="s">
        <v>6131</v>
      </c>
      <c r="H8903" s="5">
        <f>IFERROR(IF($F$3=0,"-",Tabla1[[#This Row],[Precio de Cliente neto]]*(1+$F$3)),"-")</f>
        <v>1675.9062599999997</v>
      </c>
      <c r="I8903" s="5">
        <v>1596.1012000000001</v>
      </c>
      <c r="J8903" s="5">
        <v>1436.49108</v>
      </c>
      <c r="K8903" s="26">
        <v>0.21</v>
      </c>
    </row>
    <row r="8904" spans="1:11">
      <c r="A8904" s="4">
        <v>113435</v>
      </c>
      <c r="B8904" t="s">
        <v>7036</v>
      </c>
      <c r="C8904" s="5">
        <f>IF($F$2=0," - ",Tabla1[[#This Row],[Base Precio de Lista neto]])</f>
        <v>1900.1204</v>
      </c>
      <c r="D8904" s="5">
        <f>IF($F$2=0," - ",Tabla1[[#This Row],[Base Precio de Lista neto]]*(1-$F$2))</f>
        <v>1330.08428</v>
      </c>
      <c r="E8904" s="5">
        <f>IF($F$2=0," - ",Tabla1[[#This Row],[Base para Mejor precio]]*(1-$F$2))</f>
        <v>1197.0758519999999</v>
      </c>
      <c r="F8904" s="4" t="s">
        <v>4</v>
      </c>
      <c r="G8904" s="16" t="s">
        <v>6131</v>
      </c>
      <c r="H8904" s="5">
        <f>IFERROR(IF($F$3=0,"-",Tabla1[[#This Row],[Precio de Cliente neto]]*(1+$F$3)),"-")</f>
        <v>1995.1264200000001</v>
      </c>
      <c r="I8904" s="5">
        <v>1900.1204</v>
      </c>
      <c r="J8904" s="5">
        <v>1710.1083599999999</v>
      </c>
      <c r="K8904" s="26">
        <v>0.21</v>
      </c>
    </row>
    <row r="8905" spans="1:11">
      <c r="A8905" s="4">
        <v>113436</v>
      </c>
      <c r="B8905" t="s">
        <v>7037</v>
      </c>
      <c r="C8905" s="5">
        <f>IF($F$2=0," - ",Tabla1[[#This Row],[Base Precio de Lista neto]])</f>
        <v>1976.1251999999999</v>
      </c>
      <c r="D8905" s="5">
        <f>IF($F$2=0," - ",Tabla1[[#This Row],[Base Precio de Lista neto]]*(1-$F$2))</f>
        <v>1383.2876399999998</v>
      </c>
      <c r="E8905" s="5">
        <f>IF($F$2=0," - ",Tabla1[[#This Row],[Base para Mejor precio]]*(1-$F$2))</f>
        <v>1244.9588759999999</v>
      </c>
      <c r="F8905" s="4" t="s">
        <v>4</v>
      </c>
      <c r="G8905" s="16" t="s">
        <v>6131</v>
      </c>
      <c r="H8905" s="5">
        <f>IFERROR(IF($F$3=0,"-",Tabla1[[#This Row],[Precio de Cliente neto]]*(1+$F$3)),"-")</f>
        <v>2074.9314599999998</v>
      </c>
      <c r="I8905" s="5">
        <v>1976.1251999999999</v>
      </c>
      <c r="J8905" s="5">
        <v>1778.51268</v>
      </c>
      <c r="K8905" s="26">
        <v>0.21</v>
      </c>
    </row>
    <row r="8906" spans="1:11">
      <c r="A8906" s="4">
        <v>113437</v>
      </c>
      <c r="B8906" t="s">
        <v>7038</v>
      </c>
      <c r="C8906" s="5">
        <f>IF($F$2=0," - ",Tabla1[[#This Row],[Base Precio de Lista neto]])</f>
        <v>2052.1302000000001</v>
      </c>
      <c r="D8906" s="5">
        <f>IF($F$2=0," - ",Tabla1[[#This Row],[Base Precio de Lista neto]]*(1-$F$2))</f>
        <v>1436.4911399999999</v>
      </c>
      <c r="E8906" s="5">
        <f>IF($F$2=0," - ",Tabla1[[#This Row],[Base para Mejor precio]]*(1-$F$2))</f>
        <v>1292.8420259999998</v>
      </c>
      <c r="F8906" s="4" t="s">
        <v>4</v>
      </c>
      <c r="G8906" s="16" t="s">
        <v>6131</v>
      </c>
      <c r="H8906" s="5">
        <f>IFERROR(IF($F$3=0,"-",Tabla1[[#This Row],[Precio de Cliente neto]]*(1+$F$3)),"-")</f>
        <v>2154.7367099999997</v>
      </c>
      <c r="I8906" s="5">
        <v>2052.1302000000001</v>
      </c>
      <c r="J8906" s="5">
        <v>1846.9171799999999</v>
      </c>
      <c r="K8906" s="26">
        <v>0.21</v>
      </c>
    </row>
    <row r="8907" spans="1:11">
      <c r="A8907" s="4">
        <v>113438</v>
      </c>
      <c r="B8907" t="s">
        <v>7039</v>
      </c>
      <c r="C8907" s="5">
        <f>IF($F$2=0," - ",Tabla1[[#This Row],[Base Precio de Lista neto]])</f>
        <v>2128.1347999999998</v>
      </c>
      <c r="D8907" s="5">
        <f>IF($F$2=0," - ",Tabla1[[#This Row],[Base Precio de Lista neto]]*(1-$F$2))</f>
        <v>1489.6943599999997</v>
      </c>
      <c r="E8907" s="5">
        <f>IF($F$2=0," - ",Tabla1[[#This Row],[Base para Mejor precio]]*(1-$F$2))</f>
        <v>1340.7249239999999</v>
      </c>
      <c r="F8907" s="4" t="s">
        <v>4</v>
      </c>
      <c r="G8907" s="16" t="s">
        <v>6131</v>
      </c>
      <c r="H8907" s="5">
        <f>IFERROR(IF($F$3=0,"-",Tabla1[[#This Row],[Precio de Cliente neto]]*(1+$F$3)),"-")</f>
        <v>2234.5415399999997</v>
      </c>
      <c r="I8907" s="5">
        <v>2128.1347999999998</v>
      </c>
      <c r="J8907" s="5">
        <v>1915.32132</v>
      </c>
      <c r="K8907" s="26">
        <v>0.21</v>
      </c>
    </row>
    <row r="8908" spans="1:11">
      <c r="A8908" s="4">
        <v>113439</v>
      </c>
      <c r="B8908" t="s">
        <v>7040</v>
      </c>
      <c r="C8908" s="5">
        <f>IF($F$2=0," - ",Tabla1[[#This Row],[Base Precio de Lista neto]])</f>
        <v>2204.1397999999999</v>
      </c>
      <c r="D8908" s="5">
        <f>IF($F$2=0," - ",Tabla1[[#This Row],[Base Precio de Lista neto]]*(1-$F$2))</f>
        <v>1542.8978599999998</v>
      </c>
      <c r="E8908" s="5">
        <f>IF($F$2=0," - ",Tabla1[[#This Row],[Base para Mejor precio]]*(1-$F$2))</f>
        <v>1388.608074</v>
      </c>
      <c r="F8908" s="4" t="s">
        <v>4</v>
      </c>
      <c r="G8908" s="16" t="s">
        <v>6131</v>
      </c>
      <c r="H8908" s="5">
        <f>IFERROR(IF($F$3=0,"-",Tabla1[[#This Row],[Precio de Cliente neto]]*(1+$F$3)),"-")</f>
        <v>2314.3467899999996</v>
      </c>
      <c r="I8908" s="5">
        <v>2204.1397999999999</v>
      </c>
      <c r="J8908" s="5">
        <v>1983.7258200000001</v>
      </c>
      <c r="K8908" s="26">
        <v>0.21</v>
      </c>
    </row>
    <row r="8909" spans="1:11">
      <c r="A8909" s="4">
        <v>113440</v>
      </c>
      <c r="B8909" t="s">
        <v>7041</v>
      </c>
      <c r="C8909" s="5">
        <f>IF($F$2=0," - ",Tabla1[[#This Row],[Base Precio de Lista neto]])</f>
        <v>2280.1444000000001</v>
      </c>
      <c r="D8909" s="5">
        <f>IF($F$2=0," - ",Tabla1[[#This Row],[Base Precio de Lista neto]]*(1-$F$2))</f>
        <v>1596.1010799999999</v>
      </c>
      <c r="E8909" s="5">
        <f>IF($F$2=0," - ",Tabla1[[#This Row],[Base para Mejor precio]]*(1-$F$2))</f>
        <v>1436.4909720000001</v>
      </c>
      <c r="F8909" s="4" t="s">
        <v>4</v>
      </c>
      <c r="G8909" s="16" t="s">
        <v>6131</v>
      </c>
      <c r="H8909" s="5">
        <f>IFERROR(IF($F$3=0,"-",Tabla1[[#This Row],[Precio de Cliente neto]]*(1+$F$3)),"-")</f>
        <v>2394.1516199999996</v>
      </c>
      <c r="I8909" s="5">
        <v>2280.1444000000001</v>
      </c>
      <c r="J8909" s="5">
        <v>2052.1299600000002</v>
      </c>
      <c r="K8909" s="26">
        <v>0.21</v>
      </c>
    </row>
    <row r="8910" spans="1:11">
      <c r="A8910" s="4">
        <v>113568</v>
      </c>
      <c r="B8910" t="s">
        <v>7042</v>
      </c>
      <c r="C8910" s="5">
        <f>IF($F$2=0," - ",Tabla1[[#This Row],[Base Precio de Lista neto]])</f>
        <v>40130.540800000002</v>
      </c>
      <c r="D8910" s="5">
        <f>IF($F$2=0," - ",Tabla1[[#This Row],[Base Precio de Lista neto]]*(1-$F$2))</f>
        <v>28091.378560000001</v>
      </c>
      <c r="E8910" s="5">
        <f>IF($F$2=0," - ",Tabla1[[#This Row],[Base para Mejor precio]]*(1-$F$2))</f>
        <v>25282.240704</v>
      </c>
      <c r="F8910" s="4" t="s">
        <v>4</v>
      </c>
      <c r="G8910" s="16" t="s">
        <v>6131</v>
      </c>
      <c r="H8910" s="5">
        <f>IFERROR(IF($F$3=0,"-",Tabla1[[#This Row],[Precio de Cliente neto]]*(1+$F$3)),"-")</f>
        <v>42137.067840000003</v>
      </c>
      <c r="I8910" s="5">
        <v>40130.540800000002</v>
      </c>
      <c r="J8910" s="5">
        <v>36117.486720000001</v>
      </c>
      <c r="K8910" s="26">
        <v>0.21</v>
      </c>
    </row>
    <row r="8911" spans="1:11">
      <c r="A8911" s="4">
        <v>113595</v>
      </c>
      <c r="B8911" t="s">
        <v>7043</v>
      </c>
      <c r="C8911" s="5">
        <f>IF($F$2=0," - ",Tabla1[[#This Row],[Base Precio de Lista neto]])</f>
        <v>5016.3177999999998</v>
      </c>
      <c r="D8911" s="5">
        <f>IF($F$2=0," - ",Tabla1[[#This Row],[Base Precio de Lista neto]]*(1-$F$2))</f>
        <v>3511.4224599999998</v>
      </c>
      <c r="E8911" s="5">
        <f>IF($F$2=0," - ",Tabla1[[#This Row],[Base para Mejor precio]]*(1-$F$2))</f>
        <v>3160.2802139999999</v>
      </c>
      <c r="F8911" s="4" t="s">
        <v>4</v>
      </c>
      <c r="G8911" s="16" t="s">
        <v>6131</v>
      </c>
      <c r="H8911" s="5">
        <f>IFERROR(IF($F$3=0,"-",Tabla1[[#This Row],[Precio de Cliente neto]]*(1+$F$3)),"-")</f>
        <v>5267.1336899999997</v>
      </c>
      <c r="I8911" s="5">
        <v>5016.3177999999998</v>
      </c>
      <c r="J8911" s="5">
        <v>4514.6860200000001</v>
      </c>
      <c r="K8911" s="26">
        <v>0.21</v>
      </c>
    </row>
    <row r="8912" spans="1:11">
      <c r="A8912" s="4">
        <v>113619</v>
      </c>
      <c r="B8912" t="s">
        <v>8227</v>
      </c>
      <c r="C8912" s="5">
        <f>IF($F$2=0," - ",Tabla1[[#This Row],[Base Precio de Lista neto]])</f>
        <v>2812.1781999999998</v>
      </c>
      <c r="D8912" s="5">
        <f>IF($F$2=0," - ",Tabla1[[#This Row],[Base Precio de Lista neto]]*(1-$F$2))</f>
        <v>1968.5247399999998</v>
      </c>
      <c r="E8912" s="5">
        <f>IF($F$2=0," - ",Tabla1[[#This Row],[Base para Mejor precio]]*(1-$F$2))</f>
        <v>1771.6722659999998</v>
      </c>
      <c r="F8912" s="4" t="s">
        <v>4</v>
      </c>
      <c r="G8912" s="16" t="s">
        <v>6131</v>
      </c>
      <c r="H8912" s="5">
        <f>IFERROR(IF($F$3=0,"-",Tabla1[[#This Row],[Precio de Cliente neto]]*(1+$F$3)),"-")</f>
        <v>2952.7871099999998</v>
      </c>
      <c r="I8912" s="5">
        <v>2812.1781999999998</v>
      </c>
      <c r="J8912" s="5">
        <v>2530.96038</v>
      </c>
      <c r="K8912" s="26">
        <v>0.21</v>
      </c>
    </row>
    <row r="8913" spans="1:11">
      <c r="A8913" s="4">
        <v>113620</v>
      </c>
      <c r="B8913" t="s">
        <v>8228</v>
      </c>
      <c r="C8913" s="5">
        <f>IF($F$2=0," - ",Tabla1[[#This Row],[Base Precio de Lista neto]])</f>
        <v>3496.2213999999999</v>
      </c>
      <c r="D8913" s="5">
        <f>IF($F$2=0," - ",Tabla1[[#This Row],[Base Precio de Lista neto]]*(1-$F$2))</f>
        <v>2447.3549799999996</v>
      </c>
      <c r="E8913" s="5">
        <f>IF($F$2=0," - ",Tabla1[[#This Row],[Base para Mejor precio]]*(1-$F$2))</f>
        <v>2202.6194819999996</v>
      </c>
      <c r="F8913" s="4" t="s">
        <v>4</v>
      </c>
      <c r="G8913" s="16" t="s">
        <v>6131</v>
      </c>
      <c r="H8913" s="5">
        <f>IFERROR(IF($F$3=0,"-",Tabla1[[#This Row],[Precio de Cliente neto]]*(1+$F$3)),"-")</f>
        <v>3671.0324699999992</v>
      </c>
      <c r="I8913" s="5">
        <v>3496.2213999999999</v>
      </c>
      <c r="J8913" s="5">
        <v>3146.59926</v>
      </c>
      <c r="K8913" s="26">
        <v>0.21</v>
      </c>
    </row>
    <row r="8914" spans="1:11">
      <c r="A8914" s="4">
        <v>113643</v>
      </c>
      <c r="B8914" t="s">
        <v>7044</v>
      </c>
      <c r="C8914" s="5">
        <f>IF($F$2=0," - ",Tabla1[[#This Row],[Base Precio de Lista neto]])</f>
        <v>5320.3370000000004</v>
      </c>
      <c r="D8914" s="5">
        <f>IF($F$2=0," - ",Tabla1[[#This Row],[Base Precio de Lista neto]]*(1-$F$2))</f>
        <v>3724.2359000000001</v>
      </c>
      <c r="E8914" s="5">
        <f>IF($F$2=0," - ",Tabla1[[#This Row],[Base para Mejor precio]]*(1-$F$2))</f>
        <v>3351.8123099999993</v>
      </c>
      <c r="F8914" s="4" t="s">
        <v>4</v>
      </c>
      <c r="G8914" s="16" t="s">
        <v>6131</v>
      </c>
      <c r="H8914" s="5">
        <f>IFERROR(IF($F$3=0,"-",Tabla1[[#This Row],[Precio de Cliente neto]]*(1+$F$3)),"-")</f>
        <v>5586.3538500000004</v>
      </c>
      <c r="I8914" s="5">
        <v>5320.3370000000004</v>
      </c>
      <c r="J8914" s="5">
        <v>4788.3032999999996</v>
      </c>
      <c r="K8914" s="26">
        <v>0.21</v>
      </c>
    </row>
    <row r="8915" spans="1:11">
      <c r="A8915" s="4">
        <v>113644</v>
      </c>
      <c r="B8915" t="s">
        <v>7044</v>
      </c>
      <c r="C8915" s="5">
        <f>IF($F$2=0," - ",Tabla1[[#This Row],[Base Precio de Lista neto]])</f>
        <v>5320.3370000000004</v>
      </c>
      <c r="D8915" s="5">
        <f>IF($F$2=0," - ",Tabla1[[#This Row],[Base Precio de Lista neto]]*(1-$F$2))</f>
        <v>3724.2359000000001</v>
      </c>
      <c r="E8915" s="5">
        <f>IF($F$2=0," - ",Tabla1[[#This Row],[Base para Mejor precio]]*(1-$F$2))</f>
        <v>3351.8123099999993</v>
      </c>
      <c r="F8915" s="4" t="s">
        <v>4</v>
      </c>
      <c r="G8915" s="16" t="s">
        <v>6131</v>
      </c>
      <c r="H8915" s="5">
        <f>IFERROR(IF($F$3=0,"-",Tabla1[[#This Row],[Precio de Cliente neto]]*(1+$F$3)),"-")</f>
        <v>5586.3538500000004</v>
      </c>
      <c r="I8915" s="5">
        <v>5320.3370000000004</v>
      </c>
      <c r="J8915" s="5">
        <v>4788.3032999999996</v>
      </c>
      <c r="K8915" s="26">
        <v>0.21</v>
      </c>
    </row>
    <row r="8916" spans="1:11">
      <c r="A8916" s="4">
        <v>113649</v>
      </c>
      <c r="B8916" t="s">
        <v>7045</v>
      </c>
      <c r="C8916" s="5">
        <f>IF($F$2=0," - ",Tabla1[[#This Row],[Base Precio de Lista neto]])</f>
        <v>16439.841</v>
      </c>
      <c r="D8916" s="5">
        <f>IF($F$2=0," - ",Tabla1[[#This Row],[Base Precio de Lista neto]]*(1-$F$2))</f>
        <v>11507.8887</v>
      </c>
      <c r="E8916" s="5">
        <f>IF($F$2=0," - ",Tabla1[[#This Row],[Base para Mejor precio]]*(1-$F$2))</f>
        <v>10357.099829999999</v>
      </c>
      <c r="F8916" s="4" t="s">
        <v>4</v>
      </c>
      <c r="G8916" s="16" t="s">
        <v>6131</v>
      </c>
      <c r="H8916" s="5">
        <f>IFERROR(IF($F$3=0,"-",Tabla1[[#This Row],[Precio de Cliente neto]]*(1+$F$3)),"-")</f>
        <v>17261.833050000001</v>
      </c>
      <c r="I8916" s="5">
        <v>16439.841</v>
      </c>
      <c r="J8916" s="5">
        <v>14795.856900000001</v>
      </c>
      <c r="K8916" s="26">
        <v>0.21</v>
      </c>
    </row>
    <row r="8917" spans="1:11">
      <c r="A8917" s="4">
        <v>113653</v>
      </c>
      <c r="B8917" t="s">
        <v>7644</v>
      </c>
      <c r="C8917" s="5">
        <f>IF($F$2=0," - ",Tabla1[[#This Row],[Base Precio de Lista neto]])</f>
        <v>5928.375</v>
      </c>
      <c r="D8917" s="5">
        <f>IF($F$2=0," - ",Tabla1[[#This Row],[Base Precio de Lista neto]]*(1-$F$2))</f>
        <v>4149.8625000000002</v>
      </c>
      <c r="E8917" s="5">
        <f>IF($F$2=0," - ",Tabla1[[#This Row],[Base para Mejor precio]]*(1-$F$2))</f>
        <v>3734.8762499999998</v>
      </c>
      <c r="F8917" s="4" t="s">
        <v>4</v>
      </c>
      <c r="G8917" s="16" t="s">
        <v>6131</v>
      </c>
      <c r="H8917" s="5">
        <f>IFERROR(IF($F$3=0,"-",Tabla1[[#This Row],[Precio de Cliente neto]]*(1+$F$3)),"-")</f>
        <v>6224.7937500000007</v>
      </c>
      <c r="I8917" s="5">
        <v>5928.375</v>
      </c>
      <c r="J8917" s="5">
        <v>5335.5375000000004</v>
      </c>
      <c r="K8917" s="26">
        <v>0.21</v>
      </c>
    </row>
    <row r="8918" spans="1:11">
      <c r="A8918" s="4">
        <v>113790</v>
      </c>
      <c r="B8918" t="s">
        <v>7046</v>
      </c>
      <c r="C8918" s="5">
        <f>IF($F$2=0," - ",Tabla1[[#This Row],[Base Precio de Lista neto]])</f>
        <v>4408.2790000000005</v>
      </c>
      <c r="D8918" s="5">
        <f>IF($F$2=0," - ",Tabla1[[#This Row],[Base Precio de Lista neto]]*(1-$F$2))</f>
        <v>3085.7953000000002</v>
      </c>
      <c r="E8918" s="5">
        <f>IF($F$2=0," - ",Tabla1[[#This Row],[Base para Mejor precio]]*(1-$F$2))</f>
        <v>2777.2157699999998</v>
      </c>
      <c r="F8918" s="4" t="s">
        <v>4</v>
      </c>
      <c r="G8918" s="16" t="s">
        <v>6131</v>
      </c>
      <c r="H8918" s="5">
        <f>IFERROR(IF($F$3=0,"-",Tabla1[[#This Row],[Precio de Cliente neto]]*(1+$F$3)),"-")</f>
        <v>4628.6929500000006</v>
      </c>
      <c r="I8918" s="5">
        <v>4408.2790000000005</v>
      </c>
      <c r="J8918" s="5">
        <v>3967.4511000000002</v>
      </c>
      <c r="K8918" s="26">
        <v>0.21</v>
      </c>
    </row>
    <row r="8919" spans="1:11">
      <c r="A8919" s="4">
        <v>113815</v>
      </c>
      <c r="B8919" t="s">
        <v>8229</v>
      </c>
      <c r="C8919" s="5">
        <f>IF($F$2=0," - ",Tabla1[[#This Row],[Base Precio de Lista neto]])</f>
        <v>10108.64</v>
      </c>
      <c r="D8919" s="5">
        <f>IF($F$2=0," - ",Tabla1[[#This Row],[Base Precio de Lista neto]]*(1-$F$2))</f>
        <v>7076.0479999999989</v>
      </c>
      <c r="E8919" s="5">
        <f>IF($F$2=0," - ",Tabla1[[#This Row],[Base para Mejor precio]]*(1-$F$2))</f>
        <v>6368.4431999999997</v>
      </c>
      <c r="F8919" s="4" t="s">
        <v>4</v>
      </c>
      <c r="G8919" s="16" t="s">
        <v>6131</v>
      </c>
      <c r="H8919" s="5">
        <f>IFERROR(IF($F$3=0,"-",Tabla1[[#This Row],[Precio de Cliente neto]]*(1+$F$3)),"-")</f>
        <v>10614.071999999998</v>
      </c>
      <c r="I8919" s="5">
        <v>10108.64</v>
      </c>
      <c r="J8919" s="5">
        <v>9097.7759999999998</v>
      </c>
      <c r="K8919" s="26">
        <v>0.21</v>
      </c>
    </row>
    <row r="8920" spans="1:11">
      <c r="A8920" s="4">
        <v>113816</v>
      </c>
      <c r="B8920" t="s">
        <v>8230</v>
      </c>
      <c r="C8920" s="5">
        <f>IF($F$2=0," - ",Tabla1[[#This Row],[Base Precio de Lista neto]])</f>
        <v>10564.668600000001</v>
      </c>
      <c r="D8920" s="5">
        <f>IF($F$2=0," - ",Tabla1[[#This Row],[Base Precio de Lista neto]]*(1-$F$2))</f>
        <v>7395.2680200000004</v>
      </c>
      <c r="E8920" s="5">
        <f>IF($F$2=0," - ",Tabla1[[#This Row],[Base para Mejor precio]]*(1-$F$2))</f>
        <v>6655.7412180000001</v>
      </c>
      <c r="F8920" s="4" t="s">
        <v>4</v>
      </c>
      <c r="G8920" s="16" t="s">
        <v>6131</v>
      </c>
      <c r="H8920" s="5">
        <f>IFERROR(IF($F$3=0,"-",Tabla1[[#This Row],[Precio de Cliente neto]]*(1+$F$3)),"-")</f>
        <v>11092.902030000001</v>
      </c>
      <c r="I8920" s="5">
        <v>10564.668600000001</v>
      </c>
      <c r="J8920" s="5">
        <v>9508.2017400000004</v>
      </c>
      <c r="K8920" s="26">
        <v>0.21</v>
      </c>
    </row>
    <row r="8921" spans="1:11">
      <c r="A8921" s="4">
        <v>113817</v>
      </c>
      <c r="B8921" t="s">
        <v>8231</v>
      </c>
      <c r="C8921" s="5">
        <f>IF($F$2=0," - ",Tabla1[[#This Row],[Base Precio de Lista neto]])</f>
        <v>10868.688399999999</v>
      </c>
      <c r="D8921" s="5">
        <f>IF($F$2=0," - ",Tabla1[[#This Row],[Base Precio de Lista neto]]*(1-$F$2))</f>
        <v>7608.0818799999988</v>
      </c>
      <c r="E8921" s="5">
        <f>IF($F$2=0," - ",Tabla1[[#This Row],[Base para Mejor precio]]*(1-$F$2))</f>
        <v>6847.2736919999998</v>
      </c>
      <c r="F8921" s="4" t="s">
        <v>4</v>
      </c>
      <c r="G8921" s="16" t="s">
        <v>6131</v>
      </c>
      <c r="H8921" s="5">
        <f>IFERROR(IF($F$3=0,"-",Tabla1[[#This Row],[Precio de Cliente neto]]*(1+$F$3)),"-")</f>
        <v>11412.122819999999</v>
      </c>
      <c r="I8921" s="5">
        <v>10868.688399999999</v>
      </c>
      <c r="J8921" s="5">
        <v>9781.8195599999999</v>
      </c>
      <c r="K8921" s="26">
        <v>0.21</v>
      </c>
    </row>
    <row r="8922" spans="1:11">
      <c r="A8922" s="4">
        <v>113818</v>
      </c>
      <c r="B8922" t="s">
        <v>8232</v>
      </c>
      <c r="C8922" s="5">
        <f>IF($F$2=0," - ",Tabla1[[#This Row],[Base Precio de Lista neto]])</f>
        <v>12996.8228</v>
      </c>
      <c r="D8922" s="5">
        <f>IF($F$2=0," - ",Tabla1[[#This Row],[Base Precio de Lista neto]]*(1-$F$2))</f>
        <v>9097.775959999999</v>
      </c>
      <c r="E8922" s="5">
        <f>IF($F$2=0," - ",Tabla1[[#This Row],[Base para Mejor precio]]*(1-$F$2))</f>
        <v>8187.998364</v>
      </c>
      <c r="F8922" s="4" t="s">
        <v>4</v>
      </c>
      <c r="G8922" s="16" t="s">
        <v>6131</v>
      </c>
      <c r="H8922" s="5">
        <f>IFERROR(IF($F$3=0,"-",Tabla1[[#This Row],[Precio de Cliente neto]]*(1+$F$3)),"-")</f>
        <v>13646.663939999999</v>
      </c>
      <c r="I8922" s="5">
        <v>12996.8228</v>
      </c>
      <c r="J8922" s="5">
        <v>11697.140520000001</v>
      </c>
      <c r="K8922" s="26">
        <v>0.21</v>
      </c>
    </row>
    <row r="8923" spans="1:11">
      <c r="A8923" s="4">
        <v>113819</v>
      </c>
      <c r="B8923" t="s">
        <v>8233</v>
      </c>
      <c r="C8923" s="5">
        <f>IF($F$2=0," - ",Tabla1[[#This Row],[Base Precio de Lista neto]])</f>
        <v>15580.986800000001</v>
      </c>
      <c r="D8923" s="5">
        <f>IF($F$2=0," - ",Tabla1[[#This Row],[Base Precio de Lista neto]]*(1-$F$2))</f>
        <v>10906.690759999999</v>
      </c>
      <c r="E8923" s="5">
        <f>IF($F$2=0," - ",Tabla1[[#This Row],[Base para Mejor precio]]*(1-$F$2))</f>
        <v>9816.0216839999994</v>
      </c>
      <c r="F8923" s="4" t="s">
        <v>4</v>
      </c>
      <c r="G8923" s="16" t="s">
        <v>6131</v>
      </c>
      <c r="H8923" s="5">
        <f>IFERROR(IF($F$3=0,"-",Tabla1[[#This Row],[Precio de Cliente neto]]*(1+$F$3)),"-")</f>
        <v>16360.03614</v>
      </c>
      <c r="I8923" s="5">
        <v>15580.986800000001</v>
      </c>
      <c r="J8923" s="5">
        <v>14022.88812</v>
      </c>
      <c r="K8923" s="26">
        <v>0.21</v>
      </c>
    </row>
    <row r="8924" spans="1:11">
      <c r="A8924" s="4">
        <v>113820</v>
      </c>
      <c r="B8924" t="s">
        <v>8234</v>
      </c>
      <c r="C8924" s="5">
        <f>IF($F$2=0," - ",Tabla1[[#This Row],[Base Precio de Lista neto]])</f>
        <v>17481.106800000001</v>
      </c>
      <c r="D8924" s="5">
        <f>IF($F$2=0," - ",Tabla1[[#This Row],[Base Precio de Lista neto]]*(1-$F$2))</f>
        <v>12236.77476</v>
      </c>
      <c r="E8924" s="5">
        <f>IF($F$2=0," - ",Tabla1[[#This Row],[Base para Mejor precio]]*(1-$F$2))</f>
        <v>11013.097283999999</v>
      </c>
      <c r="F8924" s="4" t="s">
        <v>4</v>
      </c>
      <c r="G8924" s="16" t="s">
        <v>6131</v>
      </c>
      <c r="H8924" s="5">
        <f>IFERROR(IF($F$3=0,"-",Tabla1[[#This Row],[Precio de Cliente neto]]*(1+$F$3)),"-")</f>
        <v>18355.16214</v>
      </c>
      <c r="I8924" s="5">
        <v>17481.106800000001</v>
      </c>
      <c r="J8924" s="5">
        <v>15732.99612</v>
      </c>
      <c r="K8924" s="26">
        <v>0.21</v>
      </c>
    </row>
    <row r="8925" spans="1:11">
      <c r="A8925" s="4">
        <v>113821</v>
      </c>
      <c r="B8925" t="s">
        <v>8235</v>
      </c>
      <c r="C8925" s="5">
        <f>IF($F$2=0," - ",Tabla1[[#This Row],[Base Precio de Lista neto]])</f>
        <v>22041.3956</v>
      </c>
      <c r="D8925" s="5">
        <f>IF($F$2=0," - ",Tabla1[[#This Row],[Base Precio de Lista neto]]*(1-$F$2))</f>
        <v>15428.976919999999</v>
      </c>
      <c r="E8925" s="5">
        <f>IF($F$2=0," - ",Tabla1[[#This Row],[Base para Mejor precio]]*(1-$F$2))</f>
        <v>13886.079227999999</v>
      </c>
      <c r="F8925" s="4" t="s">
        <v>4</v>
      </c>
      <c r="G8925" s="16" t="s">
        <v>6131</v>
      </c>
      <c r="H8925" s="5">
        <f>IFERROR(IF($F$3=0,"-",Tabla1[[#This Row],[Precio de Cliente neto]]*(1+$F$3)),"-")</f>
        <v>23143.465379999998</v>
      </c>
      <c r="I8925" s="5">
        <v>22041.3956</v>
      </c>
      <c r="J8925" s="5">
        <v>19837.25604</v>
      </c>
      <c r="K8925" s="26">
        <v>0.21</v>
      </c>
    </row>
    <row r="8926" spans="1:11">
      <c r="A8926" s="4">
        <v>113822</v>
      </c>
      <c r="B8926" t="s">
        <v>8236</v>
      </c>
      <c r="C8926" s="5">
        <f>IF($F$2=0," - ",Tabla1[[#This Row],[Base Precio de Lista neto]])</f>
        <v>22801.443800000001</v>
      </c>
      <c r="D8926" s="5">
        <f>IF($F$2=0," - ",Tabla1[[#This Row],[Base Precio de Lista neto]]*(1-$F$2))</f>
        <v>15961.01066</v>
      </c>
      <c r="E8926" s="5">
        <f>IF($F$2=0," - ",Tabla1[[#This Row],[Base para Mejor precio]]*(1-$F$2))</f>
        <v>14364.909593999999</v>
      </c>
      <c r="F8926" s="4" t="s">
        <v>4</v>
      </c>
      <c r="G8926" s="16" t="s">
        <v>6131</v>
      </c>
      <c r="H8926" s="5">
        <f>IFERROR(IF($F$3=0,"-",Tabla1[[#This Row],[Precio de Cliente neto]]*(1+$F$3)),"-")</f>
        <v>23941.51599</v>
      </c>
      <c r="I8926" s="5">
        <v>22801.443800000001</v>
      </c>
      <c r="J8926" s="5">
        <v>20521.299419999999</v>
      </c>
      <c r="K8926" s="26">
        <v>0.21</v>
      </c>
    </row>
    <row r="8927" spans="1:11">
      <c r="A8927" s="4">
        <v>113909</v>
      </c>
      <c r="B8927" t="s">
        <v>7047</v>
      </c>
      <c r="C8927" s="5">
        <f>IF($F$2=0," - ",Tabla1[[#This Row],[Base Precio de Lista neto]])</f>
        <v>2660.1684</v>
      </c>
      <c r="D8927" s="5">
        <f>IF($F$2=0," - ",Tabla1[[#This Row],[Base Precio de Lista neto]]*(1-$F$2))</f>
        <v>1862.1178799999998</v>
      </c>
      <c r="E8927" s="5">
        <f>IF($F$2=0," - ",Tabla1[[#This Row],[Base para Mejor precio]]*(1-$F$2))</f>
        <v>1675.9060919999997</v>
      </c>
      <c r="F8927" s="4" t="s">
        <v>4</v>
      </c>
      <c r="G8927" s="16" t="s">
        <v>6131</v>
      </c>
      <c r="H8927" s="5">
        <f>IFERROR(IF($F$3=0,"-",Tabla1[[#This Row],[Precio de Cliente neto]]*(1+$F$3)),"-")</f>
        <v>2793.1768199999997</v>
      </c>
      <c r="I8927" s="5">
        <v>2660.1684</v>
      </c>
      <c r="J8927" s="5">
        <v>2394.1515599999998</v>
      </c>
      <c r="K8927" s="26">
        <v>0.21</v>
      </c>
    </row>
    <row r="8928" spans="1:11">
      <c r="A8928" s="4">
        <v>113912</v>
      </c>
      <c r="B8928" t="s">
        <v>7048</v>
      </c>
      <c r="C8928" s="5">
        <f>IF($F$2=0," - ",Tabla1[[#This Row],[Base Precio de Lista neto]])</f>
        <v>14516.919400000001</v>
      </c>
      <c r="D8928" s="5">
        <f>IF($F$2=0," - ",Tabla1[[#This Row],[Base Precio de Lista neto]]*(1-$F$2))</f>
        <v>10161.843580000001</v>
      </c>
      <c r="E8928" s="5">
        <f>IF($F$2=0," - ",Tabla1[[#This Row],[Base para Mejor precio]]*(1-$F$2))</f>
        <v>9145.6592220000002</v>
      </c>
      <c r="F8928" s="4" t="s">
        <v>4</v>
      </c>
      <c r="G8928" s="16" t="s">
        <v>6131</v>
      </c>
      <c r="H8928" s="5">
        <f>IFERROR(IF($F$3=0,"-",Tabla1[[#This Row],[Precio de Cliente neto]]*(1+$F$3)),"-")</f>
        <v>15242.765370000001</v>
      </c>
      <c r="I8928" s="5">
        <v>14516.919400000001</v>
      </c>
      <c r="J8928" s="5">
        <v>13065.22746</v>
      </c>
      <c r="K8928" s="26">
        <v>0.21</v>
      </c>
    </row>
    <row r="8929" spans="1:11">
      <c r="A8929" s="4">
        <v>113915</v>
      </c>
      <c r="B8929" t="s">
        <v>8237</v>
      </c>
      <c r="C8929" s="5">
        <f>IF($F$2=0," - ",Tabla1[[#This Row],[Base Precio de Lista neto]])</f>
        <v>1216.0768</v>
      </c>
      <c r="D8929" s="5">
        <f>IF($F$2=0," - ",Tabla1[[#This Row],[Base Precio de Lista neto]]*(1-$F$2))</f>
        <v>851.25375999999994</v>
      </c>
      <c r="E8929" s="5">
        <f>IF($F$2=0," - ",Tabla1[[#This Row],[Base para Mejor precio]]*(1-$F$2))</f>
        <v>766.12838399999998</v>
      </c>
      <c r="F8929" s="4" t="s">
        <v>4</v>
      </c>
      <c r="G8929" s="16" t="s">
        <v>6131</v>
      </c>
      <c r="H8929" s="5">
        <f>IFERROR(IF($F$3=0,"-",Tabla1[[#This Row],[Precio de Cliente neto]]*(1+$F$3)),"-")</f>
        <v>1276.8806399999999</v>
      </c>
      <c r="I8929" s="5">
        <v>1216.0768</v>
      </c>
      <c r="J8929" s="5">
        <v>1094.46912</v>
      </c>
      <c r="K8929" s="26">
        <v>0.21</v>
      </c>
    </row>
    <row r="8930" spans="1:11">
      <c r="A8930" s="4">
        <v>113917</v>
      </c>
      <c r="B8930" t="s">
        <v>8238</v>
      </c>
      <c r="C8930" s="5">
        <f>IF($F$2=0," - ",Tabla1[[#This Row],[Base Precio de Lista neto]])</f>
        <v>4408.2790000000005</v>
      </c>
      <c r="D8930" s="5">
        <f>IF($F$2=0," - ",Tabla1[[#This Row],[Base Precio de Lista neto]]*(1-$F$2))</f>
        <v>3085.7953000000002</v>
      </c>
      <c r="E8930" s="5">
        <f>IF($F$2=0," - ",Tabla1[[#This Row],[Base para Mejor precio]]*(1-$F$2))</f>
        <v>2777.2157699999998</v>
      </c>
      <c r="F8930" s="4" t="s">
        <v>4</v>
      </c>
      <c r="G8930" s="16" t="s">
        <v>6131</v>
      </c>
      <c r="H8930" s="5">
        <f>IFERROR(IF($F$3=0,"-",Tabla1[[#This Row],[Precio de Cliente neto]]*(1+$F$3)),"-")</f>
        <v>4628.6929500000006</v>
      </c>
      <c r="I8930" s="5">
        <v>4408.2790000000005</v>
      </c>
      <c r="J8930" s="5">
        <v>3967.4511000000002</v>
      </c>
      <c r="K8930" s="26">
        <v>0.21</v>
      </c>
    </row>
    <row r="8931" spans="1:11">
      <c r="A8931" s="4">
        <v>113918</v>
      </c>
      <c r="B8931" t="s">
        <v>8239</v>
      </c>
      <c r="C8931" s="5">
        <f>IF($F$2=0," - ",Tabla1[[#This Row],[Base Precio de Lista neto]])</f>
        <v>8132.5147999999999</v>
      </c>
      <c r="D8931" s="5">
        <f>IF($F$2=0," - ",Tabla1[[#This Row],[Base Precio de Lista neto]]*(1-$F$2))</f>
        <v>5692.7603599999993</v>
      </c>
      <c r="E8931" s="5">
        <f>IF($F$2=0," - ",Tabla1[[#This Row],[Base para Mejor precio]]*(1-$F$2))</f>
        <v>5123.484324</v>
      </c>
      <c r="F8931" s="4" t="s">
        <v>4</v>
      </c>
      <c r="G8931" s="16" t="s">
        <v>6131</v>
      </c>
      <c r="H8931" s="5">
        <f>IFERROR(IF($F$3=0,"-",Tabla1[[#This Row],[Precio de Cliente neto]]*(1+$F$3)),"-")</f>
        <v>8539.1405399999985</v>
      </c>
      <c r="I8931" s="5">
        <v>8132.5147999999999</v>
      </c>
      <c r="J8931" s="5">
        <v>7319.26332</v>
      </c>
      <c r="K8931" s="26">
        <v>0.21</v>
      </c>
    </row>
    <row r="8932" spans="1:11">
      <c r="A8932" s="4">
        <v>113919</v>
      </c>
      <c r="B8932" t="s">
        <v>8240</v>
      </c>
      <c r="C8932" s="5">
        <f>IF($F$2=0," - ",Tabla1[[#This Row],[Base Precio de Lista neto]])</f>
        <v>8664.5488000000005</v>
      </c>
      <c r="D8932" s="5">
        <f>IF($F$2=0," - ",Tabla1[[#This Row],[Base Precio de Lista neto]]*(1-$F$2))</f>
        <v>6065.1841599999998</v>
      </c>
      <c r="E8932" s="5">
        <f>IF($F$2=0," - ",Tabla1[[#This Row],[Base para Mejor precio]]*(1-$F$2))</f>
        <v>5458.6657439999999</v>
      </c>
      <c r="F8932" s="4" t="s">
        <v>4</v>
      </c>
      <c r="G8932" s="16" t="s">
        <v>6131</v>
      </c>
      <c r="H8932" s="5">
        <f>IFERROR(IF($F$3=0,"-",Tabla1[[#This Row],[Precio de Cliente neto]]*(1+$F$3)),"-")</f>
        <v>9097.7762399999992</v>
      </c>
      <c r="I8932" s="5">
        <v>8664.5488000000005</v>
      </c>
      <c r="J8932" s="5">
        <v>7798.0939200000003</v>
      </c>
      <c r="K8932" s="26">
        <v>0.21</v>
      </c>
    </row>
    <row r="8933" spans="1:11">
      <c r="A8933" s="4">
        <v>113920</v>
      </c>
      <c r="B8933" t="s">
        <v>8241</v>
      </c>
      <c r="C8933" s="5">
        <f>IF($F$2=0," - ",Tabla1[[#This Row],[Base Precio de Lista neto]])</f>
        <v>10260.649799999999</v>
      </c>
      <c r="D8933" s="5">
        <f>IF($F$2=0," - ",Tabla1[[#This Row],[Base Precio de Lista neto]]*(1-$F$2))</f>
        <v>7182.4548599999989</v>
      </c>
      <c r="E8933" s="5">
        <f>IF($F$2=0," - ",Tabla1[[#This Row],[Base para Mejor precio]]*(1-$F$2))</f>
        <v>6464.209374</v>
      </c>
      <c r="F8933" s="4" t="s">
        <v>4</v>
      </c>
      <c r="G8933" s="16" t="s">
        <v>6131</v>
      </c>
      <c r="H8933" s="5">
        <f>IFERROR(IF($F$3=0,"-",Tabla1[[#This Row],[Precio de Cliente neto]]*(1+$F$3)),"-")</f>
        <v>10773.682289999999</v>
      </c>
      <c r="I8933" s="5">
        <v>10260.649799999999</v>
      </c>
      <c r="J8933" s="5">
        <v>9234.58482</v>
      </c>
      <c r="K8933" s="26">
        <v>0.21</v>
      </c>
    </row>
    <row r="8934" spans="1:11">
      <c r="A8934" s="4">
        <v>113922</v>
      </c>
      <c r="B8934" t="s">
        <v>7049</v>
      </c>
      <c r="C8934" s="5">
        <f>IF($F$2=0," - ",Tabla1[[#This Row],[Base Precio de Lista neto]])</f>
        <v>6308.3994000000002</v>
      </c>
      <c r="D8934" s="5">
        <f>IF($F$2=0," - ",Tabla1[[#This Row],[Base Precio de Lista neto]]*(1-$F$2))</f>
        <v>4415.8795799999998</v>
      </c>
      <c r="E8934" s="5">
        <f>IF($F$2=0," - ",Tabla1[[#This Row],[Base para Mejor precio]]*(1-$F$2))</f>
        <v>3974.2916220000002</v>
      </c>
      <c r="F8934" s="4" t="s">
        <v>4</v>
      </c>
      <c r="G8934" s="16" t="s">
        <v>6131</v>
      </c>
      <c r="H8934" s="5">
        <f>IFERROR(IF($F$3=0,"-",Tabla1[[#This Row],[Precio de Cliente neto]]*(1+$F$3)),"-")</f>
        <v>6623.8193699999993</v>
      </c>
      <c r="I8934" s="5">
        <v>6308.3994000000002</v>
      </c>
      <c r="J8934" s="5">
        <v>5677.5594600000004</v>
      </c>
      <c r="K8934" s="26">
        <v>0.21</v>
      </c>
    </row>
    <row r="8935" spans="1:11">
      <c r="A8935" s="4">
        <v>113923</v>
      </c>
      <c r="B8935" t="s">
        <v>7050</v>
      </c>
      <c r="C8935" s="5">
        <f>IF($F$2=0," - ",Tabla1[[#This Row],[Base Precio de Lista neto]])</f>
        <v>8436.5339999999997</v>
      </c>
      <c r="D8935" s="5">
        <f>IF($F$2=0," - ",Tabla1[[#This Row],[Base Precio de Lista neto]]*(1-$F$2))</f>
        <v>5905.5737999999992</v>
      </c>
      <c r="E8935" s="5">
        <f>IF($F$2=0," - ",Tabla1[[#This Row],[Base para Mejor precio]]*(1-$F$2))</f>
        <v>5315.0164199999999</v>
      </c>
      <c r="F8935" s="4" t="s">
        <v>4</v>
      </c>
      <c r="G8935" s="16" t="s">
        <v>6131</v>
      </c>
      <c r="H8935" s="5">
        <f>IFERROR(IF($F$3=0,"-",Tabla1[[#This Row],[Precio de Cliente neto]]*(1+$F$3)),"-")</f>
        <v>8858.3606999999993</v>
      </c>
      <c r="I8935" s="5">
        <v>8436.5339999999997</v>
      </c>
      <c r="J8935" s="5">
        <v>7592.8806000000004</v>
      </c>
      <c r="K8935" s="26">
        <v>0.21</v>
      </c>
    </row>
    <row r="8936" spans="1:11">
      <c r="A8936" s="4">
        <v>113924</v>
      </c>
      <c r="B8936" t="s">
        <v>7051</v>
      </c>
      <c r="C8936" s="5">
        <f>IF($F$2=0," - ",Tabla1[[#This Row],[Base Precio de Lista neto]])</f>
        <v>11020.697399999999</v>
      </c>
      <c r="D8936" s="5">
        <f>IF($F$2=0," - ",Tabla1[[#This Row],[Base Precio de Lista neto]]*(1-$F$2))</f>
        <v>7714.4881799999985</v>
      </c>
      <c r="E8936" s="5">
        <f>IF($F$2=0," - ",Tabla1[[#This Row],[Base para Mejor precio]]*(1-$F$2))</f>
        <v>6943.0393619999995</v>
      </c>
      <c r="F8936" s="4" t="s">
        <v>4</v>
      </c>
      <c r="G8936" s="16" t="s">
        <v>6131</v>
      </c>
      <c r="H8936" s="5">
        <f>IFERROR(IF($F$3=0,"-",Tabla1[[#This Row],[Precio de Cliente neto]]*(1+$F$3)),"-")</f>
        <v>11571.732269999997</v>
      </c>
      <c r="I8936" s="5">
        <v>11020.697399999999</v>
      </c>
      <c r="J8936" s="5">
        <v>9918.6276600000001</v>
      </c>
      <c r="K8936" s="26">
        <v>0.21</v>
      </c>
    </row>
    <row r="8937" spans="1:11">
      <c r="A8937" s="4">
        <v>113926</v>
      </c>
      <c r="B8937" t="s">
        <v>7052</v>
      </c>
      <c r="C8937" s="5">
        <f>IF($F$2=0," - ",Tabla1[[#This Row],[Base Precio de Lista neto]])</f>
        <v>15602.2682</v>
      </c>
      <c r="D8937" s="5">
        <f>IF($F$2=0," - ",Tabla1[[#This Row],[Base Precio de Lista neto]]*(1-$F$2))</f>
        <v>10921.587739999999</v>
      </c>
      <c r="E8937" s="5">
        <f>IF($F$2=0," - ",Tabla1[[#This Row],[Base para Mejor precio]]*(1-$F$2))</f>
        <v>9829.4289659999995</v>
      </c>
      <c r="F8937" s="4" t="s">
        <v>4</v>
      </c>
      <c r="G8937" s="16" t="s">
        <v>6131</v>
      </c>
      <c r="H8937" s="5">
        <f>IFERROR(IF($F$3=0,"-",Tabla1[[#This Row],[Precio de Cliente neto]]*(1+$F$3)),"-")</f>
        <v>16382.381609999999</v>
      </c>
      <c r="I8937" s="5">
        <v>15602.2682</v>
      </c>
      <c r="J8937" s="5">
        <v>14042.041380000001</v>
      </c>
      <c r="K8937" s="26">
        <v>0.21</v>
      </c>
    </row>
    <row r="8938" spans="1:11">
      <c r="A8938" s="4">
        <v>113928</v>
      </c>
      <c r="B8938" t="s">
        <v>7053</v>
      </c>
      <c r="C8938" s="5">
        <f>IF($F$2=0," - ",Tabla1[[#This Row],[Base Precio de Lista neto]])</f>
        <v>16978.727800000001</v>
      </c>
      <c r="D8938" s="5">
        <f>IF($F$2=0," - ",Tabla1[[#This Row],[Base Precio de Lista neto]]*(1-$F$2))</f>
        <v>11885.10946</v>
      </c>
      <c r="E8938" s="5">
        <f>IF($F$2=0," - ",Tabla1[[#This Row],[Base para Mejor precio]]*(1-$F$2))</f>
        <v>10696.598513999999</v>
      </c>
      <c r="F8938" s="4" t="s">
        <v>4</v>
      </c>
      <c r="G8938" s="16" t="s">
        <v>6131</v>
      </c>
      <c r="H8938" s="5">
        <f>IFERROR(IF($F$3=0,"-",Tabla1[[#This Row],[Precio de Cliente neto]]*(1+$F$3)),"-")</f>
        <v>17827.66419</v>
      </c>
      <c r="I8938" s="5">
        <v>16978.727800000001</v>
      </c>
      <c r="J8938" s="5">
        <v>15280.855020000001</v>
      </c>
      <c r="K8938" s="26">
        <v>0.21</v>
      </c>
    </row>
    <row r="8939" spans="1:11">
      <c r="A8939" s="4">
        <v>113936</v>
      </c>
      <c r="B8939" t="s">
        <v>7054</v>
      </c>
      <c r="C8939" s="5">
        <f>IF($F$2=0," - ",Tabla1[[#This Row],[Base Precio de Lista neto]])</f>
        <v>58295.690600000002</v>
      </c>
      <c r="D8939" s="5">
        <f>IF($F$2=0," - ",Tabla1[[#This Row],[Base Precio de Lista neto]]*(1-$F$2))</f>
        <v>40806.983419999997</v>
      </c>
      <c r="E8939" s="5">
        <f>IF($F$2=0," - ",Tabla1[[#This Row],[Base para Mejor precio]]*(1-$F$2))</f>
        <v>36726.285078000001</v>
      </c>
      <c r="F8939" s="4" t="s">
        <v>4</v>
      </c>
      <c r="G8939" s="16" t="s">
        <v>6131</v>
      </c>
      <c r="H8939" s="5">
        <f>IFERROR(IF($F$3=0,"-",Tabla1[[#This Row],[Precio de Cliente neto]]*(1+$F$3)),"-")</f>
        <v>61210.475129999992</v>
      </c>
      <c r="I8939" s="5">
        <v>58295.690600000002</v>
      </c>
      <c r="J8939" s="5">
        <v>52466.12154</v>
      </c>
      <c r="K8939" s="26">
        <v>0.21</v>
      </c>
    </row>
    <row r="8940" spans="1:11">
      <c r="A8940" s="4">
        <v>113939</v>
      </c>
      <c r="B8940" t="s">
        <v>7055</v>
      </c>
      <c r="C8940" s="5">
        <f>IF($F$2=0," - ",Tabla1[[#This Row],[Base Precio de Lista neto]])</f>
        <v>52519.324800000002</v>
      </c>
      <c r="D8940" s="5">
        <f>IF($F$2=0," - ",Tabla1[[#This Row],[Base Precio de Lista neto]]*(1-$F$2))</f>
        <v>36763.52736</v>
      </c>
      <c r="E8940" s="5">
        <f>IF($F$2=0," - ",Tabla1[[#This Row],[Base para Mejor precio]]*(1-$F$2))</f>
        <v>33087.174623999999</v>
      </c>
      <c r="F8940" s="4" t="s">
        <v>4</v>
      </c>
      <c r="G8940" s="16" t="s">
        <v>6131</v>
      </c>
      <c r="H8940" s="5">
        <f>IFERROR(IF($F$3=0,"-",Tabla1[[#This Row],[Precio de Cliente neto]]*(1+$F$3)),"-")</f>
        <v>55145.291039999996</v>
      </c>
      <c r="I8940" s="5">
        <v>52519.324800000002</v>
      </c>
      <c r="J8940" s="5">
        <v>47267.392319999999</v>
      </c>
      <c r="K8940" s="26">
        <v>0.21</v>
      </c>
    </row>
    <row r="8941" spans="1:11">
      <c r="A8941" s="4">
        <v>113975</v>
      </c>
      <c r="B8941" t="s">
        <v>7056</v>
      </c>
      <c r="C8941" s="5">
        <f>IF($F$2=0," - ",Tabla1[[#This Row],[Base Precio de Lista neto]])</f>
        <v>212813.47339999999</v>
      </c>
      <c r="D8941" s="5">
        <f>IF($F$2=0," - ",Tabla1[[#This Row],[Base Precio de Lista neto]]*(1-$F$2))</f>
        <v>148969.43137999999</v>
      </c>
      <c r="E8941" s="5">
        <f>IF($F$2=0," - ",Tabla1[[#This Row],[Base para Mejor precio]]*(1-$F$2))</f>
        <v>134072.48824199999</v>
      </c>
      <c r="F8941" s="4" t="s">
        <v>4</v>
      </c>
      <c r="G8941" s="16" t="s">
        <v>6131</v>
      </c>
      <c r="H8941" s="5">
        <f>IFERROR(IF($F$3=0,"-",Tabla1[[#This Row],[Precio de Cliente neto]]*(1+$F$3)),"-")</f>
        <v>223454.14707000001</v>
      </c>
      <c r="I8941" s="5">
        <v>212813.47339999999</v>
      </c>
      <c r="J8941" s="5">
        <v>191532.12606000001</v>
      </c>
      <c r="K8941" s="26">
        <v>0.21</v>
      </c>
    </row>
    <row r="8942" spans="1:11">
      <c r="A8942" s="4">
        <v>113988</v>
      </c>
      <c r="B8942" t="s">
        <v>7057</v>
      </c>
      <c r="C8942" s="5">
        <f>IF($F$2=0," - ",Tabla1[[#This Row],[Base Precio de Lista neto]])</f>
        <v>608.03859999999997</v>
      </c>
      <c r="D8942" s="5">
        <f>IF($F$2=0," - ",Tabla1[[#This Row],[Base Precio de Lista neto]]*(1-$F$2))</f>
        <v>425.62701999999996</v>
      </c>
      <c r="E8942" s="5">
        <f>IF($F$2=0," - ",Tabla1[[#This Row],[Base para Mejor precio]]*(1-$F$2))</f>
        <v>383.06431799999996</v>
      </c>
      <c r="F8942" s="4" t="s">
        <v>4</v>
      </c>
      <c r="G8942" s="16" t="s">
        <v>6131</v>
      </c>
      <c r="H8942" s="5">
        <f>IFERROR(IF($F$3=0,"-",Tabla1[[#This Row],[Precio de Cliente neto]]*(1+$F$3)),"-")</f>
        <v>638.44052999999997</v>
      </c>
      <c r="I8942" s="5">
        <v>608.03859999999997</v>
      </c>
      <c r="J8942" s="5">
        <v>547.23473999999999</v>
      </c>
      <c r="K8942" s="26">
        <v>0.21</v>
      </c>
    </row>
    <row r="8943" spans="1:11">
      <c r="A8943" s="4">
        <v>113992</v>
      </c>
      <c r="B8943" t="s">
        <v>7058</v>
      </c>
      <c r="C8943" s="5">
        <f>IF($F$2=0," - ",Tabla1[[#This Row],[Base Precio de Lista neto]])</f>
        <v>1556.5786000000001</v>
      </c>
      <c r="D8943" s="5">
        <f>IF($F$2=0," - ",Tabla1[[#This Row],[Base Precio de Lista neto]]*(1-$F$2))</f>
        <v>1089.60502</v>
      </c>
      <c r="E8943" s="5">
        <f>IF($F$2=0," - ",Tabla1[[#This Row],[Base para Mejor precio]]*(1-$F$2))</f>
        <v>980.64451799999995</v>
      </c>
      <c r="F8943" s="4" t="s">
        <v>4</v>
      </c>
      <c r="G8943" s="16" t="s">
        <v>6131</v>
      </c>
      <c r="H8943" s="5">
        <f>IFERROR(IF($F$3=0,"-",Tabla1[[#This Row],[Precio de Cliente neto]]*(1+$F$3)),"-")</f>
        <v>1634.40753</v>
      </c>
      <c r="I8943" s="5">
        <v>1556.5786000000001</v>
      </c>
      <c r="J8943" s="5">
        <v>1400.92074</v>
      </c>
      <c r="K8943" s="26">
        <v>0.21</v>
      </c>
    </row>
    <row r="8944" spans="1:11">
      <c r="A8944" s="4">
        <v>113998</v>
      </c>
      <c r="B8944" t="s">
        <v>7059</v>
      </c>
      <c r="C8944" s="5">
        <f>IF($F$2=0," - ",Tabla1[[#This Row],[Base Precio de Lista neto]])</f>
        <v>1835.5291999999999</v>
      </c>
      <c r="D8944" s="5">
        <f>IF($F$2=0," - ",Tabla1[[#This Row],[Base Precio de Lista neto]]*(1-$F$2))</f>
        <v>1284.8704399999999</v>
      </c>
      <c r="E8944" s="5">
        <f>IF($F$2=0," - ",Tabla1[[#This Row],[Base para Mejor precio]]*(1-$F$2))</f>
        <v>1156.3833959999999</v>
      </c>
      <c r="F8944" s="4" t="s">
        <v>4</v>
      </c>
      <c r="G8944" s="16" t="s">
        <v>6131</v>
      </c>
      <c r="H8944" s="5">
        <f>IFERROR(IF($F$3=0,"-",Tabla1[[#This Row],[Precio de Cliente neto]]*(1+$F$3)),"-")</f>
        <v>1927.30566</v>
      </c>
      <c r="I8944" s="5">
        <v>1835.5291999999999</v>
      </c>
      <c r="J8944" s="5">
        <v>1651.9762800000001</v>
      </c>
      <c r="K8944" s="26">
        <v>0.21</v>
      </c>
    </row>
    <row r="8945" spans="1:11">
      <c r="A8945" s="4">
        <v>114000</v>
      </c>
      <c r="B8945" t="s">
        <v>7060</v>
      </c>
      <c r="C8945" s="5">
        <f>IF($F$2=0," - ",Tabla1[[#This Row],[Base Precio de Lista neto]])</f>
        <v>1835.5291999999999</v>
      </c>
      <c r="D8945" s="5">
        <f>IF($F$2=0," - ",Tabla1[[#This Row],[Base Precio de Lista neto]]*(1-$F$2))</f>
        <v>1284.8704399999999</v>
      </c>
      <c r="E8945" s="5">
        <f>IF($F$2=0," - ",Tabla1[[#This Row],[Base para Mejor precio]]*(1-$F$2))</f>
        <v>1156.3833959999999</v>
      </c>
      <c r="F8945" s="4" t="s">
        <v>4</v>
      </c>
      <c r="G8945" s="16" t="s">
        <v>6131</v>
      </c>
      <c r="H8945" s="5">
        <f>IFERROR(IF($F$3=0,"-",Tabla1[[#This Row],[Precio de Cliente neto]]*(1+$F$3)),"-")</f>
        <v>1927.30566</v>
      </c>
      <c r="I8945" s="5">
        <v>1835.5291999999999</v>
      </c>
      <c r="J8945" s="5">
        <v>1651.9762800000001</v>
      </c>
      <c r="K8945" s="26">
        <v>0.21</v>
      </c>
    </row>
    <row r="8946" spans="1:11">
      <c r="A8946" s="4">
        <v>114003</v>
      </c>
      <c r="B8946" t="s">
        <v>7061</v>
      </c>
      <c r="C8946" s="5">
        <f>IF($F$2=0," - ",Tabla1[[#This Row],[Base Precio de Lista neto]])</f>
        <v>1117.2706000000001</v>
      </c>
      <c r="D8946" s="5">
        <f>IF($F$2=0," - ",Tabla1[[#This Row],[Base Precio de Lista neto]]*(1-$F$2))</f>
        <v>782.08942000000002</v>
      </c>
      <c r="E8946" s="5">
        <f>IF($F$2=0," - ",Tabla1[[#This Row],[Base para Mejor precio]]*(1-$F$2))</f>
        <v>703.88047799999993</v>
      </c>
      <c r="F8946" s="4" t="s">
        <v>4</v>
      </c>
      <c r="G8946" s="16" t="s">
        <v>6131</v>
      </c>
      <c r="H8946" s="5">
        <f>IFERROR(IF($F$3=0,"-",Tabla1[[#This Row],[Precio de Cliente neto]]*(1+$F$3)),"-")</f>
        <v>1173.1341299999999</v>
      </c>
      <c r="I8946" s="5">
        <v>1117.2706000000001</v>
      </c>
      <c r="J8946" s="5">
        <v>1005.54354</v>
      </c>
      <c r="K8946" s="26">
        <v>0.21</v>
      </c>
    </row>
    <row r="8947" spans="1:11">
      <c r="A8947" s="4">
        <v>114006</v>
      </c>
      <c r="B8947" t="s">
        <v>7062</v>
      </c>
      <c r="C8947" s="5">
        <f>IF($F$2=0," - ",Tabla1[[#This Row],[Base Precio de Lista neto]])</f>
        <v>2314.3593999999998</v>
      </c>
      <c r="D8947" s="5">
        <f>IF($F$2=0," - ",Tabla1[[#This Row],[Base Precio de Lista neto]]*(1-$F$2))</f>
        <v>1620.0515799999998</v>
      </c>
      <c r="E8947" s="5">
        <f>IF($F$2=0," - ",Tabla1[[#This Row],[Base para Mejor precio]]*(1-$F$2))</f>
        <v>1458.0464219999999</v>
      </c>
      <c r="F8947" s="4" t="s">
        <v>4</v>
      </c>
      <c r="G8947" s="16" t="s">
        <v>6131</v>
      </c>
      <c r="H8947" s="5">
        <f>IFERROR(IF($F$3=0,"-",Tabla1[[#This Row],[Precio de Cliente neto]]*(1+$F$3)),"-")</f>
        <v>2430.07737</v>
      </c>
      <c r="I8947" s="5">
        <v>2314.3593999999998</v>
      </c>
      <c r="J8947" s="5">
        <v>2082.92346</v>
      </c>
      <c r="K8947" s="26">
        <v>0.21</v>
      </c>
    </row>
    <row r="8948" spans="1:11">
      <c r="A8948" s="4">
        <v>114019</v>
      </c>
      <c r="B8948" t="s">
        <v>7063</v>
      </c>
      <c r="C8948" s="5">
        <f>IF($F$2=0," - ",Tabla1[[#This Row],[Base Precio de Lista neto]])</f>
        <v>1064.0673999999999</v>
      </c>
      <c r="D8948" s="5">
        <f>IF($F$2=0," - ",Tabla1[[#This Row],[Base Precio de Lista neto]]*(1-$F$2))</f>
        <v>744.84717999999987</v>
      </c>
      <c r="E8948" s="5">
        <f>IF($F$2=0," - ",Tabla1[[#This Row],[Base para Mejor precio]]*(1-$F$2))</f>
        <v>670.36246199999994</v>
      </c>
      <c r="F8948" s="4" t="s">
        <v>4</v>
      </c>
      <c r="G8948" s="16" t="s">
        <v>6131</v>
      </c>
      <c r="H8948" s="5">
        <f>IFERROR(IF($F$3=0,"-",Tabla1[[#This Row],[Precio de Cliente neto]]*(1+$F$3)),"-")</f>
        <v>1117.2707699999999</v>
      </c>
      <c r="I8948" s="5">
        <v>1064.0673999999999</v>
      </c>
      <c r="J8948" s="5">
        <v>957.66066000000001</v>
      </c>
      <c r="K8948" s="26">
        <v>0.21</v>
      </c>
    </row>
    <row r="8949" spans="1:11">
      <c r="A8949" s="4">
        <v>114025</v>
      </c>
      <c r="B8949" t="s">
        <v>7064</v>
      </c>
      <c r="C8949" s="5">
        <f>IF($F$2=0," - ",Tabla1[[#This Row],[Base Precio de Lista neto]])</f>
        <v>1216.0768</v>
      </c>
      <c r="D8949" s="5">
        <f>IF($F$2=0," - ",Tabla1[[#This Row],[Base Precio de Lista neto]]*(1-$F$2))</f>
        <v>851.25375999999994</v>
      </c>
      <c r="E8949" s="5">
        <f>IF($F$2=0," - ",Tabla1[[#This Row],[Base para Mejor precio]]*(1-$F$2))</f>
        <v>766.12838399999998</v>
      </c>
      <c r="F8949" s="4" t="s">
        <v>4</v>
      </c>
      <c r="G8949" s="16" t="s">
        <v>6131</v>
      </c>
      <c r="H8949" s="5">
        <f>IFERROR(IF($F$3=0,"-",Tabla1[[#This Row],[Precio de Cliente neto]]*(1+$F$3)),"-")</f>
        <v>1276.8806399999999</v>
      </c>
      <c r="I8949" s="5">
        <v>1216.0768</v>
      </c>
      <c r="J8949" s="5">
        <v>1094.46912</v>
      </c>
      <c r="K8949" s="26">
        <v>0.21</v>
      </c>
    </row>
    <row r="8950" spans="1:11">
      <c r="A8950" s="4">
        <v>114027</v>
      </c>
      <c r="B8950" t="s">
        <v>7065</v>
      </c>
      <c r="C8950" s="5">
        <f>IF($F$2=0," - ",Tabla1[[#This Row],[Base Precio de Lista neto]])</f>
        <v>1368.0866000000001</v>
      </c>
      <c r="D8950" s="5">
        <f>IF($F$2=0," - ",Tabla1[[#This Row],[Base Precio de Lista neto]]*(1-$F$2))</f>
        <v>957.66061999999999</v>
      </c>
      <c r="E8950" s="5">
        <f>IF($F$2=0," - ",Tabla1[[#This Row],[Base para Mejor precio]]*(1-$F$2))</f>
        <v>861.89455799999996</v>
      </c>
      <c r="F8950" s="4" t="s">
        <v>4</v>
      </c>
      <c r="G8950" s="16" t="s">
        <v>6131</v>
      </c>
      <c r="H8950" s="5">
        <f>IFERROR(IF($F$3=0,"-",Tabla1[[#This Row],[Precio de Cliente neto]]*(1+$F$3)),"-")</f>
        <v>1436.4909299999999</v>
      </c>
      <c r="I8950" s="5">
        <v>1368.0866000000001</v>
      </c>
      <c r="J8950" s="5">
        <v>1231.2779399999999</v>
      </c>
      <c r="K8950" s="26">
        <v>0.21</v>
      </c>
    </row>
    <row r="8951" spans="1:11">
      <c r="A8951" s="4">
        <v>114034</v>
      </c>
      <c r="B8951" t="s">
        <v>7066</v>
      </c>
      <c r="C8951" s="5">
        <f>IF($F$2=0," - ",Tabla1[[#This Row],[Base Precio de Lista neto]])</f>
        <v>1596.1012000000001</v>
      </c>
      <c r="D8951" s="5">
        <f>IF($F$2=0," - ",Tabla1[[#This Row],[Base Precio de Lista neto]]*(1-$F$2))</f>
        <v>1117.2708399999999</v>
      </c>
      <c r="E8951" s="5">
        <f>IF($F$2=0," - ",Tabla1[[#This Row],[Base para Mejor precio]]*(1-$F$2))</f>
        <v>1005.5437559999999</v>
      </c>
      <c r="F8951" s="4" t="s">
        <v>4</v>
      </c>
      <c r="G8951" s="16" t="s">
        <v>6131</v>
      </c>
      <c r="H8951" s="5">
        <f>IFERROR(IF($F$3=0,"-",Tabla1[[#This Row],[Precio de Cliente neto]]*(1+$F$3)),"-")</f>
        <v>1675.9062599999997</v>
      </c>
      <c r="I8951" s="5">
        <v>1596.1012000000001</v>
      </c>
      <c r="J8951" s="5">
        <v>1436.49108</v>
      </c>
      <c r="K8951" s="26">
        <v>0.21</v>
      </c>
    </row>
    <row r="8952" spans="1:11">
      <c r="A8952" s="4">
        <v>114040</v>
      </c>
      <c r="B8952" t="s">
        <v>7067</v>
      </c>
      <c r="C8952" s="5">
        <f>IF($F$2=0," - ",Tabla1[[#This Row],[Base Precio de Lista neto]])</f>
        <v>1824.1156000000001</v>
      </c>
      <c r="D8952" s="5">
        <f>IF($F$2=0," - ",Tabla1[[#This Row],[Base Precio de Lista neto]]*(1-$F$2))</f>
        <v>1276.8809200000001</v>
      </c>
      <c r="E8952" s="5">
        <f>IF($F$2=0," - ",Tabla1[[#This Row],[Base para Mejor precio]]*(1-$F$2))</f>
        <v>1149.192828</v>
      </c>
      <c r="F8952" s="4" t="s">
        <v>4</v>
      </c>
      <c r="G8952" s="16" t="s">
        <v>6131</v>
      </c>
      <c r="H8952" s="5">
        <f>IFERROR(IF($F$3=0,"-",Tabla1[[#This Row],[Precio de Cliente neto]]*(1+$F$3)),"-")</f>
        <v>1915.3213800000001</v>
      </c>
      <c r="I8952" s="5">
        <v>1824.1156000000001</v>
      </c>
      <c r="J8952" s="5">
        <v>1641.7040400000001</v>
      </c>
      <c r="K8952" s="26">
        <v>0.21</v>
      </c>
    </row>
    <row r="8953" spans="1:11">
      <c r="A8953" s="4">
        <v>114043</v>
      </c>
      <c r="B8953" t="s">
        <v>7068</v>
      </c>
      <c r="C8953" s="5">
        <f>IF($F$2=0," - ",Tabla1[[#This Row],[Base Precio de Lista neto]])</f>
        <v>2052.1302000000001</v>
      </c>
      <c r="D8953" s="5">
        <f>IF($F$2=0," - ",Tabla1[[#This Row],[Base Precio de Lista neto]]*(1-$F$2))</f>
        <v>1436.4911399999999</v>
      </c>
      <c r="E8953" s="5">
        <f>IF($F$2=0," - ",Tabla1[[#This Row],[Base para Mejor precio]]*(1-$F$2))</f>
        <v>1292.8420259999998</v>
      </c>
      <c r="F8953" s="4" t="s">
        <v>4</v>
      </c>
      <c r="G8953" s="16" t="s">
        <v>6131</v>
      </c>
      <c r="H8953" s="5">
        <f>IFERROR(IF($F$3=0,"-",Tabla1[[#This Row],[Precio de Cliente neto]]*(1+$F$3)),"-")</f>
        <v>2154.7367099999997</v>
      </c>
      <c r="I8953" s="5">
        <v>2052.1302000000001</v>
      </c>
      <c r="J8953" s="5">
        <v>1846.9171799999999</v>
      </c>
      <c r="K8953" s="26">
        <v>0.21</v>
      </c>
    </row>
    <row r="8954" spans="1:11">
      <c r="A8954" s="4">
        <v>114055</v>
      </c>
      <c r="B8954" t="s">
        <v>7069</v>
      </c>
      <c r="C8954" s="5">
        <f>IF($F$2=0," - ",Tabla1[[#This Row],[Base Precio de Lista neto]])</f>
        <v>1064.0673999999999</v>
      </c>
      <c r="D8954" s="5">
        <f>IF($F$2=0," - ",Tabla1[[#This Row],[Base Precio de Lista neto]]*(1-$F$2))</f>
        <v>744.84717999999987</v>
      </c>
      <c r="E8954" s="5">
        <f>IF($F$2=0," - ",Tabla1[[#This Row],[Base para Mejor precio]]*(1-$F$2))</f>
        <v>670.36246199999994</v>
      </c>
      <c r="F8954" s="4" t="s">
        <v>4</v>
      </c>
      <c r="G8954" s="16" t="s">
        <v>6131</v>
      </c>
      <c r="H8954" s="5">
        <f>IFERROR(IF($F$3=0,"-",Tabla1[[#This Row],[Precio de Cliente neto]]*(1+$F$3)),"-")</f>
        <v>1117.2707699999999</v>
      </c>
      <c r="I8954" s="5">
        <v>1064.0673999999999</v>
      </c>
      <c r="J8954" s="5">
        <v>957.66066000000001</v>
      </c>
      <c r="K8954" s="26">
        <v>0.21</v>
      </c>
    </row>
    <row r="8955" spans="1:11">
      <c r="A8955" s="4">
        <v>114058</v>
      </c>
      <c r="B8955" t="s">
        <v>7070</v>
      </c>
      <c r="C8955" s="5">
        <f>IF($F$2=0," - ",Tabla1[[#This Row],[Base Precio de Lista neto]])</f>
        <v>1216.0768</v>
      </c>
      <c r="D8955" s="5">
        <f>IF($F$2=0," - ",Tabla1[[#This Row],[Base Precio de Lista neto]]*(1-$F$2))</f>
        <v>851.25375999999994</v>
      </c>
      <c r="E8955" s="5">
        <f>IF($F$2=0," - ",Tabla1[[#This Row],[Base para Mejor precio]]*(1-$F$2))</f>
        <v>766.12838399999998</v>
      </c>
      <c r="F8955" s="4" t="s">
        <v>4</v>
      </c>
      <c r="G8955" s="16" t="s">
        <v>6131</v>
      </c>
      <c r="H8955" s="5">
        <f>IFERROR(IF($F$3=0,"-",Tabla1[[#This Row],[Precio de Cliente neto]]*(1+$F$3)),"-")</f>
        <v>1276.8806399999999</v>
      </c>
      <c r="I8955" s="5">
        <v>1216.0768</v>
      </c>
      <c r="J8955" s="5">
        <v>1094.46912</v>
      </c>
      <c r="K8955" s="26">
        <v>0.21</v>
      </c>
    </row>
    <row r="8956" spans="1:11">
      <c r="A8956" s="4">
        <v>114064</v>
      </c>
      <c r="B8956" t="s">
        <v>7071</v>
      </c>
      <c r="C8956" s="5">
        <f>IF($F$2=0," - ",Tabla1[[#This Row],[Base Precio de Lista neto]])</f>
        <v>1520.0963999999999</v>
      </c>
      <c r="D8956" s="5">
        <f>IF($F$2=0," - ",Tabla1[[#This Row],[Base Precio de Lista neto]]*(1-$F$2))</f>
        <v>1064.0674799999999</v>
      </c>
      <c r="E8956" s="5">
        <f>IF($F$2=0," - ",Tabla1[[#This Row],[Base para Mejor precio]]*(1-$F$2))</f>
        <v>957.66073199999983</v>
      </c>
      <c r="F8956" s="4" t="s">
        <v>4</v>
      </c>
      <c r="G8956" s="16" t="s">
        <v>6131</v>
      </c>
      <c r="H8956" s="5">
        <f>IFERROR(IF($F$3=0,"-",Tabla1[[#This Row],[Precio de Cliente neto]]*(1+$F$3)),"-")</f>
        <v>1596.10122</v>
      </c>
      <c r="I8956" s="5">
        <v>1520.0963999999999</v>
      </c>
      <c r="J8956" s="5">
        <v>1368.0867599999999</v>
      </c>
      <c r="K8956" s="26">
        <v>0.21</v>
      </c>
    </row>
    <row r="8957" spans="1:11">
      <c r="A8957" s="4">
        <v>114067</v>
      </c>
      <c r="B8957" t="s">
        <v>7072</v>
      </c>
      <c r="C8957" s="5">
        <f>IF($F$2=0," - ",Tabla1[[#This Row],[Base Precio de Lista neto]])</f>
        <v>1596.1012000000001</v>
      </c>
      <c r="D8957" s="5">
        <f>IF($F$2=0," - ",Tabla1[[#This Row],[Base Precio de Lista neto]]*(1-$F$2))</f>
        <v>1117.2708399999999</v>
      </c>
      <c r="E8957" s="5">
        <f>IF($F$2=0," - ",Tabla1[[#This Row],[Base para Mejor precio]]*(1-$F$2))</f>
        <v>1005.5437559999999</v>
      </c>
      <c r="F8957" s="4" t="s">
        <v>4</v>
      </c>
      <c r="G8957" s="16" t="s">
        <v>6131</v>
      </c>
      <c r="H8957" s="5">
        <f>IFERROR(IF($F$3=0,"-",Tabla1[[#This Row],[Precio de Cliente neto]]*(1+$F$3)),"-")</f>
        <v>1675.9062599999997</v>
      </c>
      <c r="I8957" s="5">
        <v>1596.1012000000001</v>
      </c>
      <c r="J8957" s="5">
        <v>1436.49108</v>
      </c>
      <c r="K8957" s="26">
        <v>0.21</v>
      </c>
    </row>
    <row r="8958" spans="1:11">
      <c r="A8958" s="4">
        <v>114070</v>
      </c>
      <c r="B8958" t="s">
        <v>7073</v>
      </c>
      <c r="C8958" s="5">
        <f>IF($F$2=0," - ",Tabla1[[#This Row],[Base Precio de Lista neto]])</f>
        <v>1748.1104</v>
      </c>
      <c r="D8958" s="5">
        <f>IF($F$2=0," - ",Tabla1[[#This Row],[Base Precio de Lista neto]]*(1-$F$2))</f>
        <v>1223.6772799999999</v>
      </c>
      <c r="E8958" s="5">
        <f>IF($F$2=0," - ",Tabla1[[#This Row],[Base para Mejor precio]]*(1-$F$2))</f>
        <v>1101.3095519999999</v>
      </c>
      <c r="F8958" s="4" t="s">
        <v>4</v>
      </c>
      <c r="G8958" s="16" t="s">
        <v>6131</v>
      </c>
      <c r="H8958" s="5">
        <f>IFERROR(IF($F$3=0,"-",Tabla1[[#This Row],[Precio de Cliente neto]]*(1+$F$3)),"-")</f>
        <v>1835.5159199999998</v>
      </c>
      <c r="I8958" s="5">
        <v>1748.1104</v>
      </c>
      <c r="J8958" s="5">
        <v>1573.29936</v>
      </c>
      <c r="K8958" s="26">
        <v>0.21</v>
      </c>
    </row>
    <row r="8959" spans="1:11">
      <c r="A8959" s="4">
        <v>114072</v>
      </c>
      <c r="B8959" t="s">
        <v>8242</v>
      </c>
      <c r="C8959" s="5">
        <f>IF($F$2=0," - ",Tabla1[[#This Row],[Base Precio de Lista neto]])</f>
        <v>183.1848</v>
      </c>
      <c r="D8959" s="5">
        <f>IF($F$2=0," - ",Tabla1[[#This Row],[Base Precio de Lista neto]]*(1-$F$2))</f>
        <v>128.22935999999999</v>
      </c>
      <c r="E8959" s="5">
        <f>IF($F$2=0," - ",Tabla1[[#This Row],[Base para Mejor precio]]*(1-$F$2))</f>
        <v>115.40642399999999</v>
      </c>
      <c r="F8959" s="4" t="s">
        <v>4</v>
      </c>
      <c r="G8959" s="16" t="s">
        <v>6131</v>
      </c>
      <c r="H8959" s="5">
        <f>IFERROR(IF($F$3=0,"-",Tabla1[[#This Row],[Precio de Cliente neto]]*(1+$F$3)),"-")</f>
        <v>192.34403999999998</v>
      </c>
      <c r="I8959" s="5">
        <v>183.1848</v>
      </c>
      <c r="J8959" s="5">
        <v>164.86632</v>
      </c>
      <c r="K8959" s="26">
        <v>0.21</v>
      </c>
    </row>
    <row r="8960" spans="1:11">
      <c r="A8960" s="4">
        <v>114073</v>
      </c>
      <c r="B8960" t="s">
        <v>7074</v>
      </c>
      <c r="C8960" s="5">
        <f>IF($F$2=0," - ",Tabla1[[#This Row],[Base Precio de Lista neto]])</f>
        <v>1216.0768</v>
      </c>
      <c r="D8960" s="5">
        <f>IF($F$2=0," - ",Tabla1[[#This Row],[Base Precio de Lista neto]]*(1-$F$2))</f>
        <v>851.25375999999994</v>
      </c>
      <c r="E8960" s="5">
        <f>IF($F$2=0," - ",Tabla1[[#This Row],[Base para Mejor precio]]*(1-$F$2))</f>
        <v>766.12838399999998</v>
      </c>
      <c r="F8960" s="4" t="s">
        <v>4</v>
      </c>
      <c r="G8960" s="16" t="s">
        <v>6131</v>
      </c>
      <c r="H8960" s="5">
        <f>IFERROR(IF($F$3=0,"-",Tabla1[[#This Row],[Precio de Cliente neto]]*(1+$F$3)),"-")</f>
        <v>1276.8806399999999</v>
      </c>
      <c r="I8960" s="5">
        <v>1216.0768</v>
      </c>
      <c r="J8960" s="5">
        <v>1094.46912</v>
      </c>
      <c r="K8960" s="26">
        <v>0.21</v>
      </c>
    </row>
    <row r="8961" spans="1:11">
      <c r="A8961" s="4">
        <v>114076</v>
      </c>
      <c r="B8961" t="s">
        <v>7075</v>
      </c>
      <c r="C8961" s="5">
        <f>IF($F$2=0," - ",Tabla1[[#This Row],[Base Precio de Lista neto]])</f>
        <v>1824.1156000000001</v>
      </c>
      <c r="D8961" s="5">
        <f>IF($F$2=0," - ",Tabla1[[#This Row],[Base Precio de Lista neto]]*(1-$F$2))</f>
        <v>1276.8809200000001</v>
      </c>
      <c r="E8961" s="5">
        <f>IF($F$2=0," - ",Tabla1[[#This Row],[Base para Mejor precio]]*(1-$F$2))</f>
        <v>1149.192828</v>
      </c>
      <c r="F8961" s="4" t="s">
        <v>4</v>
      </c>
      <c r="G8961" s="16" t="s">
        <v>6131</v>
      </c>
      <c r="H8961" s="5">
        <f>IFERROR(IF($F$3=0,"-",Tabla1[[#This Row],[Precio de Cliente neto]]*(1+$F$3)),"-")</f>
        <v>1915.3213800000001</v>
      </c>
      <c r="I8961" s="5">
        <v>1824.1156000000001</v>
      </c>
      <c r="J8961" s="5">
        <v>1641.7040400000001</v>
      </c>
      <c r="K8961" s="26">
        <v>0.21</v>
      </c>
    </row>
    <row r="8962" spans="1:11">
      <c r="A8962" s="4">
        <v>114079</v>
      </c>
      <c r="B8962" t="s">
        <v>7076</v>
      </c>
      <c r="C8962" s="5">
        <f>IF($F$2=0," - ",Tabla1[[#This Row],[Base Precio de Lista neto]])</f>
        <v>1900.1204</v>
      </c>
      <c r="D8962" s="5">
        <f>IF($F$2=0," - ",Tabla1[[#This Row],[Base Precio de Lista neto]]*(1-$F$2))</f>
        <v>1330.08428</v>
      </c>
      <c r="E8962" s="5">
        <f>IF($F$2=0," - ",Tabla1[[#This Row],[Base para Mejor precio]]*(1-$F$2))</f>
        <v>1197.0758519999999</v>
      </c>
      <c r="F8962" s="4" t="s">
        <v>4</v>
      </c>
      <c r="G8962" s="16" t="s">
        <v>6131</v>
      </c>
      <c r="H8962" s="5">
        <f>IFERROR(IF($F$3=0,"-",Tabla1[[#This Row],[Precio de Cliente neto]]*(1+$F$3)),"-")</f>
        <v>1995.1264200000001</v>
      </c>
      <c r="I8962" s="5">
        <v>1900.1204</v>
      </c>
      <c r="J8962" s="5">
        <v>1710.1083599999999</v>
      </c>
      <c r="K8962" s="26">
        <v>0.21</v>
      </c>
    </row>
    <row r="8963" spans="1:11">
      <c r="A8963" s="4">
        <v>114082</v>
      </c>
      <c r="B8963" t="s">
        <v>7077</v>
      </c>
      <c r="C8963" s="5">
        <f>IF($F$2=0," - ",Tabla1[[#This Row],[Base Precio de Lista neto]])</f>
        <v>2052.1302000000001</v>
      </c>
      <c r="D8963" s="5">
        <f>IF($F$2=0," - ",Tabla1[[#This Row],[Base Precio de Lista neto]]*(1-$F$2))</f>
        <v>1436.4911399999999</v>
      </c>
      <c r="E8963" s="5">
        <f>IF($F$2=0," - ",Tabla1[[#This Row],[Base para Mejor precio]]*(1-$F$2))</f>
        <v>1292.8420259999998</v>
      </c>
      <c r="F8963" s="4" t="s">
        <v>4</v>
      </c>
      <c r="G8963" s="16" t="s">
        <v>6131</v>
      </c>
      <c r="H8963" s="5">
        <f>IFERROR(IF($F$3=0,"-",Tabla1[[#This Row],[Precio de Cliente neto]]*(1+$F$3)),"-")</f>
        <v>2154.7367099999997</v>
      </c>
      <c r="I8963" s="5">
        <v>2052.1302000000001</v>
      </c>
      <c r="J8963" s="5">
        <v>1846.9171799999999</v>
      </c>
      <c r="K8963" s="26">
        <v>0.21</v>
      </c>
    </row>
    <row r="8964" spans="1:11">
      <c r="A8964" s="4">
        <v>114123</v>
      </c>
      <c r="B8964" t="s">
        <v>8243</v>
      </c>
      <c r="C8964" s="5">
        <f>IF($F$2=0," - ",Tabla1[[#This Row],[Base Precio de Lista neto]])</f>
        <v>226.49440000000001</v>
      </c>
      <c r="D8964" s="5">
        <f>IF($F$2=0," - ",Tabla1[[#This Row],[Base Precio de Lista neto]]*(1-$F$2))</f>
        <v>158.54607999999999</v>
      </c>
      <c r="E8964" s="5">
        <f>IF($F$2=0," - ",Tabla1[[#This Row],[Base para Mejor precio]]*(1-$F$2))</f>
        <v>142.69147199999998</v>
      </c>
      <c r="F8964" s="4" t="s">
        <v>4</v>
      </c>
      <c r="G8964" s="16" t="s">
        <v>6131</v>
      </c>
      <c r="H8964" s="5">
        <f>IFERROR(IF($F$3=0,"-",Tabla1[[#This Row],[Precio de Cliente neto]]*(1+$F$3)),"-")</f>
        <v>237.81912</v>
      </c>
      <c r="I8964" s="5">
        <v>226.49440000000001</v>
      </c>
      <c r="J8964" s="5">
        <v>203.84495999999999</v>
      </c>
      <c r="K8964" s="26">
        <v>0.21</v>
      </c>
    </row>
    <row r="8965" spans="1:11">
      <c r="A8965" s="4">
        <v>114124</v>
      </c>
      <c r="B8965" t="s">
        <v>8244</v>
      </c>
      <c r="C8965" s="5">
        <f>IF($F$2=0," - ",Tabla1[[#This Row],[Base Precio de Lista neto]])</f>
        <v>301.75220000000002</v>
      </c>
      <c r="D8965" s="5">
        <f>IF($F$2=0," - ",Tabla1[[#This Row],[Base Precio de Lista neto]]*(1-$F$2))</f>
        <v>211.22654</v>
      </c>
      <c r="E8965" s="5">
        <f>IF($F$2=0," - ",Tabla1[[#This Row],[Base para Mejor precio]]*(1-$F$2))</f>
        <v>190.10388599999999</v>
      </c>
      <c r="F8965" s="4" t="s">
        <v>4</v>
      </c>
      <c r="G8965" s="16" t="s">
        <v>6131</v>
      </c>
      <c r="H8965" s="5">
        <f>IFERROR(IF($F$3=0,"-",Tabla1[[#This Row],[Precio de Cliente neto]]*(1+$F$3)),"-")</f>
        <v>316.83981</v>
      </c>
      <c r="I8965" s="5">
        <v>301.75220000000002</v>
      </c>
      <c r="J8965" s="5">
        <v>271.57697999999999</v>
      </c>
      <c r="K8965" s="26">
        <v>0.21</v>
      </c>
    </row>
    <row r="8966" spans="1:11">
      <c r="A8966" s="4">
        <v>114126</v>
      </c>
      <c r="B8966" t="s">
        <v>8245</v>
      </c>
      <c r="C8966" s="5">
        <f>IF($F$2=0," - ",Tabla1[[#This Row],[Base Precio de Lista neto]])</f>
        <v>409.67899999999997</v>
      </c>
      <c r="D8966" s="5">
        <f>IF($F$2=0," - ",Tabla1[[#This Row],[Base Precio de Lista neto]]*(1-$F$2))</f>
        <v>286.77529999999996</v>
      </c>
      <c r="E8966" s="5">
        <f>IF($F$2=0," - ",Tabla1[[#This Row],[Base para Mejor precio]]*(1-$F$2))</f>
        <v>258.09776999999997</v>
      </c>
      <c r="F8966" s="4" t="s">
        <v>4</v>
      </c>
      <c r="G8966" s="16" t="s">
        <v>6131</v>
      </c>
      <c r="H8966" s="5">
        <f>IFERROR(IF($F$3=0,"-",Tabla1[[#This Row],[Precio de Cliente neto]]*(1+$F$3)),"-")</f>
        <v>430.16294999999991</v>
      </c>
      <c r="I8966" s="5">
        <v>409.67899999999997</v>
      </c>
      <c r="J8966" s="5">
        <v>368.71109999999999</v>
      </c>
      <c r="K8966" s="26">
        <v>0.21</v>
      </c>
    </row>
    <row r="8967" spans="1:11">
      <c r="A8967" s="4">
        <v>114127</v>
      </c>
      <c r="B8967" t="s">
        <v>8246</v>
      </c>
      <c r="C8967" s="5">
        <f>IF($F$2=0," - ",Tabla1[[#This Row],[Base Precio de Lista neto]])</f>
        <v>474.27019999999999</v>
      </c>
      <c r="D8967" s="5">
        <f>IF($F$2=0," - ",Tabla1[[#This Row],[Base Precio de Lista neto]]*(1-$F$2))</f>
        <v>331.98913999999996</v>
      </c>
      <c r="E8967" s="5">
        <f>IF($F$2=0," - ",Tabla1[[#This Row],[Base para Mejor precio]]*(1-$F$2))</f>
        <v>298.79022600000002</v>
      </c>
      <c r="F8967" s="4" t="s">
        <v>4</v>
      </c>
      <c r="G8967" s="16" t="s">
        <v>6131</v>
      </c>
      <c r="H8967" s="5">
        <f>IFERROR(IF($F$3=0,"-",Tabla1[[#This Row],[Precio de Cliente neto]]*(1+$F$3)),"-")</f>
        <v>497.98370999999997</v>
      </c>
      <c r="I8967" s="5">
        <v>474.27019999999999</v>
      </c>
      <c r="J8967" s="5">
        <v>426.84318000000002</v>
      </c>
      <c r="K8967" s="26">
        <v>0.21</v>
      </c>
    </row>
    <row r="8968" spans="1:11">
      <c r="A8968" s="4">
        <v>114130</v>
      </c>
      <c r="B8968" t="s">
        <v>8247</v>
      </c>
      <c r="C8968" s="5">
        <f>IF($F$2=0," - ",Tabla1[[#This Row],[Base Precio de Lista neto]])</f>
        <v>592.60519999999997</v>
      </c>
      <c r="D8968" s="5">
        <f>IF($F$2=0," - ",Tabla1[[#This Row],[Base Precio de Lista neto]]*(1-$F$2))</f>
        <v>414.82363999999995</v>
      </c>
      <c r="E8968" s="5">
        <f>IF($F$2=0," - ",Tabla1[[#This Row],[Base para Mejor precio]]*(1-$F$2))</f>
        <v>373.34127599999999</v>
      </c>
      <c r="F8968" s="4" t="s">
        <v>4</v>
      </c>
      <c r="G8968" s="16" t="s">
        <v>6131</v>
      </c>
      <c r="H8968" s="5">
        <f>IFERROR(IF($F$3=0,"-",Tabla1[[#This Row],[Precio de Cliente neto]]*(1+$F$3)),"-")</f>
        <v>622.23545999999988</v>
      </c>
      <c r="I8968" s="5">
        <v>592.60519999999997</v>
      </c>
      <c r="J8968" s="5">
        <v>533.34468000000004</v>
      </c>
      <c r="K8968" s="26">
        <v>0.21</v>
      </c>
    </row>
    <row r="8969" spans="1:11">
      <c r="A8969" s="4">
        <v>114132</v>
      </c>
      <c r="B8969" t="s">
        <v>8248</v>
      </c>
      <c r="C8969" s="5">
        <f>IF($F$2=0," - ",Tabla1[[#This Row],[Base Precio de Lista neto]])</f>
        <v>700.01739999999995</v>
      </c>
      <c r="D8969" s="5">
        <f>IF($F$2=0," - ",Tabla1[[#This Row],[Base Precio de Lista neto]]*(1-$F$2))</f>
        <v>490.01217999999994</v>
      </c>
      <c r="E8969" s="5">
        <f>IF($F$2=0," - ",Tabla1[[#This Row],[Base para Mejor precio]]*(1-$F$2))</f>
        <v>441.01096200000001</v>
      </c>
      <c r="F8969" s="4" t="s">
        <v>4</v>
      </c>
      <c r="G8969" s="16" t="s">
        <v>6131</v>
      </c>
      <c r="H8969" s="5">
        <f>IFERROR(IF($F$3=0,"-",Tabla1[[#This Row],[Precio de Cliente neto]]*(1+$F$3)),"-")</f>
        <v>735.01826999999992</v>
      </c>
      <c r="I8969" s="5">
        <v>700.01739999999995</v>
      </c>
      <c r="J8969" s="5">
        <v>630.01566000000003</v>
      </c>
      <c r="K8969" s="26">
        <v>0.21</v>
      </c>
    </row>
    <row r="8970" spans="1:11">
      <c r="A8970" s="4">
        <v>114133</v>
      </c>
      <c r="B8970" t="s">
        <v>8249</v>
      </c>
      <c r="C8970" s="5">
        <f>IF($F$2=0," - ",Tabla1[[#This Row],[Base Precio de Lista neto]])</f>
        <v>764.60839999999996</v>
      </c>
      <c r="D8970" s="5">
        <f>IF($F$2=0," - ",Tabla1[[#This Row],[Base Precio de Lista neto]]*(1-$F$2))</f>
        <v>535.22587999999996</v>
      </c>
      <c r="E8970" s="5">
        <f>IF($F$2=0," - ",Tabla1[[#This Row],[Base para Mejor precio]]*(1-$F$2))</f>
        <v>481.70329199999998</v>
      </c>
      <c r="F8970" s="4" t="s">
        <v>4</v>
      </c>
      <c r="G8970" s="16" t="s">
        <v>6131</v>
      </c>
      <c r="H8970" s="5">
        <f>IFERROR(IF($F$3=0,"-",Tabla1[[#This Row],[Precio de Cliente neto]]*(1+$F$3)),"-")</f>
        <v>802.83881999999994</v>
      </c>
      <c r="I8970" s="5">
        <v>764.60839999999996</v>
      </c>
      <c r="J8970" s="5">
        <v>688.14756</v>
      </c>
      <c r="K8970" s="26">
        <v>0.21</v>
      </c>
    </row>
    <row r="8971" spans="1:11">
      <c r="A8971" s="4">
        <v>114140</v>
      </c>
      <c r="B8971" t="s">
        <v>7078</v>
      </c>
      <c r="C8971" s="5">
        <f>IF($F$2=0," - ",Tabla1[[#This Row],[Base Precio de Lista neto]])</f>
        <v>2615.3380000000002</v>
      </c>
      <c r="D8971" s="5">
        <f>IF($F$2=0," - ",Tabla1[[#This Row],[Base Precio de Lista neto]]*(1-$F$2))</f>
        <v>1830.7366</v>
      </c>
      <c r="E8971" s="5">
        <f>IF($F$2=0," - ",Tabla1[[#This Row],[Base para Mejor precio]]*(1-$F$2))</f>
        <v>1647.6629399999999</v>
      </c>
      <c r="F8971" s="4" t="s">
        <v>4</v>
      </c>
      <c r="G8971" s="16" t="s">
        <v>6131</v>
      </c>
      <c r="H8971" s="5">
        <f>IFERROR(IF($F$3=0,"-",Tabla1[[#This Row],[Precio de Cliente neto]]*(1+$F$3)),"-")</f>
        <v>2746.1048999999998</v>
      </c>
      <c r="I8971" s="5">
        <v>2615.3380000000002</v>
      </c>
      <c r="J8971" s="5">
        <v>2353.8042</v>
      </c>
      <c r="K8971" s="26">
        <v>0.21</v>
      </c>
    </row>
    <row r="8972" spans="1:11">
      <c r="A8972" s="4">
        <v>114141</v>
      </c>
      <c r="B8972" t="s">
        <v>7079</v>
      </c>
      <c r="C8972" s="5">
        <f>IF($F$2=0," - ",Tabla1[[#This Row],[Base Precio de Lista neto]])</f>
        <v>2280.1444000000001</v>
      </c>
      <c r="D8972" s="5">
        <f>IF($F$2=0," - ",Tabla1[[#This Row],[Base Precio de Lista neto]]*(1-$F$2))</f>
        <v>1596.1010799999999</v>
      </c>
      <c r="E8972" s="5">
        <f>IF($F$2=0," - ",Tabla1[[#This Row],[Base para Mejor precio]]*(1-$F$2))</f>
        <v>1436.4909720000001</v>
      </c>
      <c r="F8972" s="4" t="s">
        <v>4</v>
      </c>
      <c r="G8972" s="16" t="s">
        <v>6131</v>
      </c>
      <c r="H8972" s="5">
        <f>IFERROR(IF($F$3=0,"-",Tabla1[[#This Row],[Precio de Cliente neto]]*(1+$F$3)),"-")</f>
        <v>2394.1516199999996</v>
      </c>
      <c r="I8972" s="5">
        <v>2280.1444000000001</v>
      </c>
      <c r="J8972" s="5">
        <v>2052.1299600000002</v>
      </c>
      <c r="K8972" s="26">
        <v>0.21</v>
      </c>
    </row>
    <row r="8973" spans="1:11">
      <c r="A8973" s="4">
        <v>114147</v>
      </c>
      <c r="B8973" t="s">
        <v>8250</v>
      </c>
      <c r="C8973" s="5">
        <f>IF($F$2=0," - ",Tabla1[[#This Row],[Base Precio de Lista neto]])</f>
        <v>818.58479999999997</v>
      </c>
      <c r="D8973" s="5">
        <f>IF($F$2=0," - ",Tabla1[[#This Row],[Base Precio de Lista neto]]*(1-$F$2))</f>
        <v>573.0093599999999</v>
      </c>
      <c r="E8973" s="5">
        <f>IF($F$2=0," - ",Tabla1[[#This Row],[Base para Mejor precio]]*(1-$F$2))</f>
        <v>515.70842399999992</v>
      </c>
      <c r="F8973" s="4" t="s">
        <v>4</v>
      </c>
      <c r="G8973" s="16" t="s">
        <v>6131</v>
      </c>
      <c r="H8973" s="5">
        <f>IFERROR(IF($F$3=0,"-",Tabla1[[#This Row],[Precio de Cliente neto]]*(1+$F$3)),"-")</f>
        <v>859.5140399999998</v>
      </c>
      <c r="I8973" s="5">
        <v>818.58479999999997</v>
      </c>
      <c r="J8973" s="5">
        <v>736.72631999999999</v>
      </c>
      <c r="K8973" s="26">
        <v>0.21</v>
      </c>
    </row>
    <row r="8974" spans="1:11">
      <c r="A8974" s="4">
        <v>114148</v>
      </c>
      <c r="B8974" t="s">
        <v>8251</v>
      </c>
      <c r="C8974" s="5">
        <f>IF($F$2=0," - ",Tabla1[[#This Row],[Base Precio de Lista neto]])</f>
        <v>1088.3889999999999</v>
      </c>
      <c r="D8974" s="5">
        <f>IF($F$2=0," - ",Tabla1[[#This Row],[Base Precio de Lista neto]]*(1-$F$2))</f>
        <v>761.87229999999988</v>
      </c>
      <c r="E8974" s="5">
        <f>IF($F$2=0," - ",Tabla1[[#This Row],[Base para Mejor precio]]*(1-$F$2))</f>
        <v>685.68507</v>
      </c>
      <c r="F8974" s="4" t="s">
        <v>4</v>
      </c>
      <c r="G8974" s="16" t="s">
        <v>6131</v>
      </c>
      <c r="H8974" s="5">
        <f>IFERROR(IF($F$3=0,"-",Tabla1[[#This Row],[Precio de Cliente neto]]*(1+$F$3)),"-")</f>
        <v>1142.8084499999998</v>
      </c>
      <c r="I8974" s="5">
        <v>1088.3889999999999</v>
      </c>
      <c r="J8974" s="5">
        <v>979.55010000000004</v>
      </c>
      <c r="K8974" s="26">
        <v>0.21</v>
      </c>
    </row>
    <row r="8975" spans="1:11">
      <c r="A8975" s="4">
        <v>114150</v>
      </c>
      <c r="B8975" t="s">
        <v>8252</v>
      </c>
      <c r="C8975" s="5">
        <f>IF($F$2=0," - ",Tabla1[[#This Row],[Base Precio de Lista neto]])</f>
        <v>1249.519</v>
      </c>
      <c r="D8975" s="5">
        <f>IF($F$2=0," - ",Tabla1[[#This Row],[Base Precio de Lista neto]]*(1-$F$2))</f>
        <v>874.66329999999994</v>
      </c>
      <c r="E8975" s="5">
        <f>IF($F$2=0," - ",Tabla1[[#This Row],[Base para Mejor precio]]*(1-$F$2))</f>
        <v>787.19696999999996</v>
      </c>
      <c r="F8975" s="4" t="s">
        <v>4</v>
      </c>
      <c r="G8975" s="16" t="s">
        <v>6131</v>
      </c>
      <c r="H8975" s="5">
        <f>IFERROR(IF($F$3=0,"-",Tabla1[[#This Row],[Precio de Cliente neto]]*(1+$F$3)),"-")</f>
        <v>1311.9949499999998</v>
      </c>
      <c r="I8975" s="5">
        <v>1249.519</v>
      </c>
      <c r="J8975" s="5">
        <v>1124.5671</v>
      </c>
      <c r="K8975" s="26">
        <v>0.21</v>
      </c>
    </row>
    <row r="8976" spans="1:11">
      <c r="A8976" s="4">
        <v>114151</v>
      </c>
      <c r="B8976" t="s">
        <v>8253</v>
      </c>
      <c r="C8976" s="5">
        <f>IF($F$2=0," - ",Tabla1[[#This Row],[Base Precio de Lista neto]])</f>
        <v>1432.7034000000001</v>
      </c>
      <c r="D8976" s="5">
        <f>IF($F$2=0," - ",Tabla1[[#This Row],[Base Precio de Lista neto]]*(1-$F$2))</f>
        <v>1002.89238</v>
      </c>
      <c r="E8976" s="5">
        <f>IF($F$2=0," - ",Tabla1[[#This Row],[Base para Mejor precio]]*(1-$F$2))</f>
        <v>902.60314199999993</v>
      </c>
      <c r="F8976" s="4" t="s">
        <v>4</v>
      </c>
      <c r="G8976" s="16" t="s">
        <v>6131</v>
      </c>
      <c r="H8976" s="5">
        <f>IFERROR(IF($F$3=0,"-",Tabla1[[#This Row],[Precio de Cliente neto]]*(1+$F$3)),"-")</f>
        <v>1504.3385699999999</v>
      </c>
      <c r="I8976" s="5">
        <v>1432.7034000000001</v>
      </c>
      <c r="J8976" s="5">
        <v>1289.4330600000001</v>
      </c>
      <c r="K8976" s="26">
        <v>0.21</v>
      </c>
    </row>
    <row r="8977" spans="1:11">
      <c r="A8977" s="4">
        <v>114153</v>
      </c>
      <c r="B8977" t="s">
        <v>8254</v>
      </c>
      <c r="C8977" s="5">
        <f>IF($F$2=0," - ",Tabla1[[#This Row],[Base Precio de Lista neto]])</f>
        <v>1809.6874</v>
      </c>
      <c r="D8977" s="5">
        <f>IF($F$2=0," - ",Tabla1[[#This Row],[Base Precio de Lista neto]]*(1-$F$2))</f>
        <v>1266.7811799999999</v>
      </c>
      <c r="E8977" s="5">
        <f>IF($F$2=0," - ",Tabla1[[#This Row],[Base para Mejor precio]]*(1-$F$2))</f>
        <v>1140.1030619999999</v>
      </c>
      <c r="F8977" s="4" t="s">
        <v>4</v>
      </c>
      <c r="G8977" s="16" t="s">
        <v>6131</v>
      </c>
      <c r="H8977" s="5">
        <f>IFERROR(IF($F$3=0,"-",Tabla1[[#This Row],[Precio de Cliente neto]]*(1+$F$3)),"-")</f>
        <v>1900.1717699999999</v>
      </c>
      <c r="I8977" s="5">
        <v>1809.6874</v>
      </c>
      <c r="J8977" s="5">
        <v>1628.71866</v>
      </c>
      <c r="K8977" s="26">
        <v>0.21</v>
      </c>
    </row>
    <row r="8978" spans="1:11">
      <c r="A8978" s="4">
        <v>114154</v>
      </c>
      <c r="B8978" t="s">
        <v>8255</v>
      </c>
      <c r="C8978" s="5">
        <f>IF($F$2=0," - ",Tabla1[[#This Row],[Base Precio de Lista neto]])</f>
        <v>2079.4915999999998</v>
      </c>
      <c r="D8978" s="5">
        <f>IF($F$2=0," - ",Tabla1[[#This Row],[Base Precio de Lista neto]]*(1-$F$2))</f>
        <v>1455.6441199999997</v>
      </c>
      <c r="E8978" s="5">
        <f>IF($F$2=0," - ",Tabla1[[#This Row],[Base para Mejor precio]]*(1-$F$2))</f>
        <v>1310.079708</v>
      </c>
      <c r="F8978" s="4" t="s">
        <v>4</v>
      </c>
      <c r="G8978" s="16" t="s">
        <v>6131</v>
      </c>
      <c r="H8978" s="5">
        <f>IFERROR(IF($F$3=0,"-",Tabla1[[#This Row],[Precio de Cliente neto]]*(1+$F$3)),"-")</f>
        <v>2183.4661799999994</v>
      </c>
      <c r="I8978" s="5">
        <v>2079.4915999999998</v>
      </c>
      <c r="J8978" s="5">
        <v>1871.5424399999999</v>
      </c>
      <c r="K8978" s="26">
        <v>0.21</v>
      </c>
    </row>
    <row r="8979" spans="1:11">
      <c r="A8979" s="4">
        <v>114160</v>
      </c>
      <c r="B8979" t="s">
        <v>7080</v>
      </c>
      <c r="C8979" s="5">
        <f>IF($F$2=0," - ",Tabla1[[#This Row],[Base Precio de Lista neto]])</f>
        <v>6840.433</v>
      </c>
      <c r="D8979" s="5">
        <f>IF($F$2=0," - ",Tabla1[[#This Row],[Base Precio de Lista neto]]*(1-$F$2))</f>
        <v>4788.3031000000001</v>
      </c>
      <c r="E8979" s="5">
        <f>IF($F$2=0," - ",Tabla1[[#This Row],[Base para Mejor precio]]*(1-$F$2))</f>
        <v>4309.4727899999998</v>
      </c>
      <c r="F8979" s="4" t="s">
        <v>4</v>
      </c>
      <c r="G8979" s="16" t="s">
        <v>6131</v>
      </c>
      <c r="H8979" s="5">
        <f>IFERROR(IF($F$3=0,"-",Tabla1[[#This Row],[Precio de Cliente neto]]*(1+$F$3)),"-")</f>
        <v>7182.4546499999997</v>
      </c>
      <c r="I8979" s="5">
        <v>6840.433</v>
      </c>
      <c r="J8979" s="5">
        <v>6156.3896999999997</v>
      </c>
      <c r="K8979" s="26">
        <v>0.21</v>
      </c>
    </row>
    <row r="8980" spans="1:11">
      <c r="A8980" s="4">
        <v>114165</v>
      </c>
      <c r="B8980" t="s">
        <v>7081</v>
      </c>
      <c r="C8980" s="5">
        <f>IF($F$2=0," - ",Tabla1[[#This Row],[Base Precio de Lista neto]])</f>
        <v>4560.2888000000003</v>
      </c>
      <c r="D8980" s="5">
        <f>IF($F$2=0," - ",Tabla1[[#This Row],[Base Precio de Lista neto]]*(1-$F$2))</f>
        <v>3192.2021599999998</v>
      </c>
      <c r="E8980" s="5">
        <f>IF($F$2=0," - ",Tabla1[[#This Row],[Base para Mejor precio]]*(1-$F$2))</f>
        <v>2872.9819440000001</v>
      </c>
      <c r="F8980" s="4" t="s">
        <v>4</v>
      </c>
      <c r="G8980" s="16" t="s">
        <v>6131</v>
      </c>
      <c r="H8980" s="5">
        <f>IFERROR(IF($F$3=0,"-",Tabla1[[#This Row],[Precio de Cliente neto]]*(1+$F$3)),"-")</f>
        <v>4788.3032399999993</v>
      </c>
      <c r="I8980" s="5">
        <v>4560.2888000000003</v>
      </c>
      <c r="J8980" s="5">
        <v>4104.2599200000004</v>
      </c>
      <c r="K8980" s="26">
        <v>0.21</v>
      </c>
    </row>
    <row r="8981" spans="1:11">
      <c r="A8981" s="4">
        <v>114166</v>
      </c>
      <c r="B8981" t="s">
        <v>7081</v>
      </c>
      <c r="C8981" s="5">
        <f>IF($F$2=0," - ",Tabla1[[#This Row],[Base Precio de Lista neto]])</f>
        <v>4940.3131999999996</v>
      </c>
      <c r="D8981" s="5">
        <f>IF($F$2=0," - ",Tabla1[[#This Row],[Base Precio de Lista neto]]*(1-$F$2))</f>
        <v>3458.2192399999994</v>
      </c>
      <c r="E8981" s="5">
        <f>IF($F$2=0," - ",Tabla1[[#This Row],[Base para Mejor precio]]*(1-$F$2))</f>
        <v>3112.3973159999996</v>
      </c>
      <c r="F8981" s="4" t="s">
        <v>4</v>
      </c>
      <c r="G8981" s="16" t="s">
        <v>6131</v>
      </c>
      <c r="H8981" s="5">
        <f>IFERROR(IF($F$3=0,"-",Tabla1[[#This Row],[Precio de Cliente neto]]*(1+$F$3)),"-")</f>
        <v>5187.3288599999996</v>
      </c>
      <c r="I8981" s="5">
        <v>4940.3131999999996</v>
      </c>
      <c r="J8981" s="5">
        <v>4446.2818799999995</v>
      </c>
      <c r="K8981" s="26">
        <v>0.21</v>
      </c>
    </row>
    <row r="8982" spans="1:11">
      <c r="A8982" s="4">
        <v>114167</v>
      </c>
      <c r="B8982" t="s">
        <v>7082</v>
      </c>
      <c r="C8982" s="5">
        <f>IF($F$2=0," - ",Tabla1[[#This Row],[Base Precio de Lista neto]])</f>
        <v>8740.5534000000007</v>
      </c>
      <c r="D8982" s="5">
        <f>IF($F$2=0," - ",Tabla1[[#This Row],[Base Precio de Lista neto]]*(1-$F$2))</f>
        <v>6118.3873800000001</v>
      </c>
      <c r="E8982" s="5">
        <f>IF($F$2=0," - ",Tabla1[[#This Row],[Base para Mejor precio]]*(1-$F$2))</f>
        <v>5506.5486419999997</v>
      </c>
      <c r="F8982" s="4" t="s">
        <v>4</v>
      </c>
      <c r="G8982" s="16" t="s">
        <v>6131</v>
      </c>
      <c r="H8982" s="5">
        <f>IFERROR(IF($F$3=0,"-",Tabla1[[#This Row],[Precio de Cliente neto]]*(1+$F$3)),"-")</f>
        <v>9177.5810700000002</v>
      </c>
      <c r="I8982" s="5">
        <v>8740.5534000000007</v>
      </c>
      <c r="J8982" s="5">
        <v>7866.4980599999999</v>
      </c>
      <c r="K8982" s="26">
        <v>0.21</v>
      </c>
    </row>
    <row r="8983" spans="1:11">
      <c r="A8983" s="4">
        <v>114168</v>
      </c>
      <c r="B8983" t="s">
        <v>7082</v>
      </c>
      <c r="C8983" s="5">
        <f>IF($F$2=0," - ",Tabla1[[#This Row],[Base Precio de Lista neto]])</f>
        <v>11476.7266</v>
      </c>
      <c r="D8983" s="5">
        <f>IF($F$2=0," - ",Tabla1[[#This Row],[Base Precio de Lista neto]]*(1-$F$2))</f>
        <v>8033.7086199999994</v>
      </c>
      <c r="E8983" s="5">
        <f>IF($F$2=0," - ",Tabla1[[#This Row],[Base para Mejor precio]]*(1-$F$2))</f>
        <v>7230.3377579999997</v>
      </c>
      <c r="F8983" s="4" t="s">
        <v>4</v>
      </c>
      <c r="G8983" s="16" t="s">
        <v>6131</v>
      </c>
      <c r="H8983" s="5">
        <f>IFERROR(IF($F$3=0,"-",Tabla1[[#This Row],[Precio de Cliente neto]]*(1+$F$3)),"-")</f>
        <v>12050.56293</v>
      </c>
      <c r="I8983" s="5">
        <v>11476.7266</v>
      </c>
      <c r="J8983" s="5">
        <v>10329.05394</v>
      </c>
      <c r="K8983" s="26">
        <v>0.21</v>
      </c>
    </row>
    <row r="8984" spans="1:11">
      <c r="A8984" s="4">
        <v>114174</v>
      </c>
      <c r="B8984" t="s">
        <v>7083</v>
      </c>
      <c r="C8984" s="5">
        <f>IF($F$2=0," - ",Tabla1[[#This Row],[Base Precio de Lista neto]])</f>
        <v>12540.7942</v>
      </c>
      <c r="D8984" s="5">
        <f>IF($F$2=0," - ",Tabla1[[#This Row],[Base Precio de Lista neto]]*(1-$F$2))</f>
        <v>8778.5559400000002</v>
      </c>
      <c r="E8984" s="5">
        <f>IF($F$2=0," - ",Tabla1[[#This Row],[Base para Mejor precio]]*(1-$F$2))</f>
        <v>7900.7003459999996</v>
      </c>
      <c r="F8984" s="4" t="s">
        <v>4</v>
      </c>
      <c r="G8984" s="16" t="s">
        <v>6131</v>
      </c>
      <c r="H8984" s="5">
        <f>IFERROR(IF($F$3=0,"-",Tabla1[[#This Row],[Precio de Cliente neto]]*(1+$F$3)),"-")</f>
        <v>13167.833910000001</v>
      </c>
      <c r="I8984" s="5">
        <v>12540.7942</v>
      </c>
      <c r="J8984" s="5">
        <v>11286.71478</v>
      </c>
      <c r="K8984" s="26">
        <v>0.21</v>
      </c>
    </row>
    <row r="8985" spans="1:11">
      <c r="A8985" s="4">
        <v>114175</v>
      </c>
      <c r="B8985" t="s">
        <v>7084</v>
      </c>
      <c r="C8985" s="5">
        <f>IF($F$2=0," - ",Tabla1[[#This Row],[Base Precio de Lista neto]])</f>
        <v>13148.832200000001</v>
      </c>
      <c r="D8985" s="5">
        <f>IF($F$2=0," - ",Tabla1[[#This Row],[Base Precio de Lista neto]]*(1-$F$2))</f>
        <v>9204.1825399999998</v>
      </c>
      <c r="E8985" s="5">
        <f>IF($F$2=0," - ",Tabla1[[#This Row],[Base para Mejor precio]]*(1-$F$2))</f>
        <v>8283.7642859999996</v>
      </c>
      <c r="F8985" s="4" t="s">
        <v>4</v>
      </c>
      <c r="G8985" s="16" t="s">
        <v>6131</v>
      </c>
      <c r="H8985" s="5">
        <f>IFERROR(IF($F$3=0,"-",Tabla1[[#This Row],[Precio de Cliente neto]]*(1+$F$3)),"-")</f>
        <v>13806.273809999999</v>
      </c>
      <c r="I8985" s="5">
        <v>13148.832200000001</v>
      </c>
      <c r="J8985" s="5">
        <v>11833.948979999999</v>
      </c>
      <c r="K8985" s="26">
        <v>0.21</v>
      </c>
    </row>
    <row r="8986" spans="1:11">
      <c r="A8986" s="4">
        <v>114176</v>
      </c>
      <c r="B8986" t="s">
        <v>7085</v>
      </c>
      <c r="C8986" s="5">
        <f>IF($F$2=0," - ",Tabla1[[#This Row],[Base Precio de Lista neto]])</f>
        <v>11020.697399999999</v>
      </c>
      <c r="D8986" s="5">
        <f>IF($F$2=0," - ",Tabla1[[#This Row],[Base Precio de Lista neto]]*(1-$F$2))</f>
        <v>7714.4881799999985</v>
      </c>
      <c r="E8986" s="5">
        <f>IF($F$2=0," - ",Tabla1[[#This Row],[Base para Mejor precio]]*(1-$F$2))</f>
        <v>6943.0393619999995</v>
      </c>
      <c r="F8986" s="4" t="s">
        <v>4</v>
      </c>
      <c r="G8986" s="16" t="s">
        <v>6131</v>
      </c>
      <c r="H8986" s="5">
        <f>IFERROR(IF($F$3=0,"-",Tabla1[[#This Row],[Precio de Cliente neto]]*(1+$F$3)),"-")</f>
        <v>11571.732269999997</v>
      </c>
      <c r="I8986" s="5">
        <v>11020.697399999999</v>
      </c>
      <c r="J8986" s="5">
        <v>9918.6276600000001</v>
      </c>
      <c r="K8986" s="26">
        <v>0.21</v>
      </c>
    </row>
    <row r="8987" spans="1:11">
      <c r="A8987" s="4">
        <v>114177</v>
      </c>
      <c r="B8987" t="s">
        <v>7086</v>
      </c>
      <c r="C8987" s="5">
        <f>IF($F$2=0," - ",Tabla1[[#This Row],[Base Precio de Lista neto]])</f>
        <v>11780.745800000001</v>
      </c>
      <c r="D8987" s="5">
        <f>IF($F$2=0," - ",Tabla1[[#This Row],[Base Precio de Lista neto]]*(1-$F$2))</f>
        <v>8246.5220599999993</v>
      </c>
      <c r="E8987" s="5">
        <f>IF($F$2=0," - ",Tabla1[[#This Row],[Base para Mejor precio]]*(1-$F$2))</f>
        <v>7421.8698539999996</v>
      </c>
      <c r="F8987" s="4" t="s">
        <v>4</v>
      </c>
      <c r="G8987" s="16" t="s">
        <v>6131</v>
      </c>
      <c r="H8987" s="5">
        <f>IFERROR(IF($F$3=0,"-",Tabla1[[#This Row],[Precio de Cliente neto]]*(1+$F$3)),"-")</f>
        <v>12369.783089999999</v>
      </c>
      <c r="I8987" s="5">
        <v>11780.745800000001</v>
      </c>
      <c r="J8987" s="5">
        <v>10602.67122</v>
      </c>
      <c r="K8987" s="26">
        <v>0.21</v>
      </c>
    </row>
    <row r="8988" spans="1:11">
      <c r="A8988" s="4">
        <v>114178</v>
      </c>
      <c r="B8988" t="s">
        <v>8256</v>
      </c>
      <c r="C8988" s="5">
        <f>IF($F$2=0," - ",Tabla1[[#This Row],[Base Precio de Lista neto]])</f>
        <v>2531.7328000000002</v>
      </c>
      <c r="D8988" s="5">
        <f>IF($F$2=0," - ",Tabla1[[#This Row],[Base Precio de Lista neto]]*(1-$F$2))</f>
        <v>1772.2129600000001</v>
      </c>
      <c r="E8988" s="5">
        <f>IF($F$2=0," - ",Tabla1[[#This Row],[Base para Mejor precio]]*(1-$F$2))</f>
        <v>1594.9916639999997</v>
      </c>
      <c r="F8988" s="4" t="s">
        <v>4</v>
      </c>
      <c r="G8988" s="16" t="s">
        <v>6131</v>
      </c>
      <c r="H8988" s="5">
        <f>IFERROR(IF($F$3=0,"-",Tabla1[[#This Row],[Precio de Cliente neto]]*(1+$F$3)),"-")</f>
        <v>2658.3194400000002</v>
      </c>
      <c r="I8988" s="5">
        <v>2531.7328000000002</v>
      </c>
      <c r="J8988" s="5">
        <v>2278.5595199999998</v>
      </c>
      <c r="K8988" s="26">
        <v>0.21</v>
      </c>
    </row>
    <row r="8989" spans="1:11">
      <c r="A8989" s="4">
        <v>114179</v>
      </c>
      <c r="B8989" t="s">
        <v>8257</v>
      </c>
      <c r="C8989" s="5">
        <f>IF($F$2=0," - ",Tabla1[[#This Row],[Base Precio de Lista neto]])</f>
        <v>2531.7328000000002</v>
      </c>
      <c r="D8989" s="5">
        <f>IF($F$2=0," - ",Tabla1[[#This Row],[Base Precio de Lista neto]]*(1-$F$2))</f>
        <v>1772.2129600000001</v>
      </c>
      <c r="E8989" s="5">
        <f>IF($F$2=0," - ",Tabla1[[#This Row],[Base para Mejor precio]]*(1-$F$2))</f>
        <v>1594.9916639999997</v>
      </c>
      <c r="F8989" s="4" t="s">
        <v>4</v>
      </c>
      <c r="G8989" s="16" t="s">
        <v>6131</v>
      </c>
      <c r="H8989" s="5">
        <f>IFERROR(IF($F$3=0,"-",Tabla1[[#This Row],[Precio de Cliente neto]]*(1+$F$3)),"-")</f>
        <v>2658.3194400000002</v>
      </c>
      <c r="I8989" s="5">
        <v>2531.7328000000002</v>
      </c>
      <c r="J8989" s="5">
        <v>2278.5595199999998</v>
      </c>
      <c r="K8989" s="26">
        <v>0.21</v>
      </c>
    </row>
    <row r="8990" spans="1:11">
      <c r="A8990" s="4">
        <v>114185</v>
      </c>
      <c r="B8990" t="s">
        <v>7087</v>
      </c>
      <c r="C8990" s="5">
        <f>IF($F$2=0," - ",Tabla1[[#This Row],[Base Precio de Lista neto]])</f>
        <v>4636.2936</v>
      </c>
      <c r="D8990" s="5">
        <f>IF($F$2=0," - ",Tabla1[[#This Row],[Base Precio de Lista neto]]*(1-$F$2))</f>
        <v>3245.4055199999998</v>
      </c>
      <c r="E8990" s="5">
        <f>IF($F$2=0," - ",Tabla1[[#This Row],[Base para Mejor precio]]*(1-$F$2))</f>
        <v>2920.8649679999999</v>
      </c>
      <c r="F8990" s="4" t="s">
        <v>4</v>
      </c>
      <c r="G8990" s="16" t="s">
        <v>6131</v>
      </c>
      <c r="H8990" s="5">
        <f>IFERROR(IF($F$3=0,"-",Tabla1[[#This Row],[Precio de Cliente neto]]*(1+$F$3)),"-")</f>
        <v>4868.1082799999995</v>
      </c>
      <c r="I8990" s="5">
        <v>4636.2936</v>
      </c>
      <c r="J8990" s="5">
        <v>4172.6642400000001</v>
      </c>
      <c r="K8990" s="26">
        <v>0.21</v>
      </c>
    </row>
    <row r="8991" spans="1:11">
      <c r="A8991" s="4">
        <v>114196</v>
      </c>
      <c r="B8991" t="s">
        <v>7088</v>
      </c>
      <c r="C8991" s="5">
        <f>IF($F$2=0," - ",Tabla1[[#This Row],[Base Precio de Lista neto]])</f>
        <v>14060.8904</v>
      </c>
      <c r="D8991" s="5">
        <f>IF($F$2=0," - ",Tabla1[[#This Row],[Base Precio de Lista neto]]*(1-$F$2))</f>
        <v>9842.6232799999998</v>
      </c>
      <c r="E8991" s="5">
        <f>IF($F$2=0," - ",Tabla1[[#This Row],[Base para Mejor precio]]*(1-$F$2))</f>
        <v>8858.3609519999991</v>
      </c>
      <c r="F8991" s="4" t="s">
        <v>4</v>
      </c>
      <c r="G8991" s="16" t="s">
        <v>6131</v>
      </c>
      <c r="H8991" s="5">
        <f>IFERROR(IF($F$3=0,"-",Tabla1[[#This Row],[Precio de Cliente neto]]*(1+$F$3)),"-")</f>
        <v>14763.93492</v>
      </c>
      <c r="I8991" s="5">
        <v>14060.8904</v>
      </c>
      <c r="J8991" s="5">
        <v>12654.801359999999</v>
      </c>
      <c r="K8991" s="26">
        <v>0.21</v>
      </c>
    </row>
    <row r="8992" spans="1:11">
      <c r="A8992" s="4">
        <v>114200</v>
      </c>
      <c r="B8992" t="s">
        <v>7089</v>
      </c>
      <c r="C8992" s="5">
        <f>IF($F$2=0," - ",Tabla1[[#This Row],[Base Precio de Lista neto]])</f>
        <v>3040.1923999999999</v>
      </c>
      <c r="D8992" s="5">
        <f>IF($F$2=0," - ",Tabla1[[#This Row],[Base Precio de Lista neto]]*(1-$F$2))</f>
        <v>2128.1346799999997</v>
      </c>
      <c r="E8992" s="5">
        <f>IF($F$2=0," - ",Tabla1[[#This Row],[Base para Mejor precio]]*(1-$F$2))</f>
        <v>1915.3212119999998</v>
      </c>
      <c r="F8992" s="4" t="s">
        <v>4</v>
      </c>
      <c r="G8992" s="16" t="s">
        <v>6131</v>
      </c>
      <c r="H8992" s="5">
        <f>IFERROR(IF($F$3=0,"-",Tabla1[[#This Row],[Precio de Cliente neto]]*(1+$F$3)),"-")</f>
        <v>3192.2020199999997</v>
      </c>
      <c r="I8992" s="5">
        <v>3040.1923999999999</v>
      </c>
      <c r="J8992" s="5">
        <v>2736.1731599999998</v>
      </c>
      <c r="K8992" s="26">
        <v>0.21</v>
      </c>
    </row>
    <row r="8993" spans="1:11">
      <c r="A8993" s="4">
        <v>114207</v>
      </c>
      <c r="B8993" t="s">
        <v>8258</v>
      </c>
      <c r="C8993" s="5">
        <f>IF($F$2=0," - ",Tabla1[[#This Row],[Base Precio de Lista neto]])</f>
        <v>2995.3622</v>
      </c>
      <c r="D8993" s="5">
        <f>IF($F$2=0," - ",Tabla1[[#This Row],[Base Precio de Lista neto]]*(1-$F$2))</f>
        <v>2096.7535399999997</v>
      </c>
      <c r="E8993" s="5">
        <f>IF($F$2=0," - ",Tabla1[[#This Row],[Base para Mejor precio]]*(1-$F$2))</f>
        <v>1887.078186</v>
      </c>
      <c r="F8993" s="4" t="s">
        <v>4</v>
      </c>
      <c r="G8993" s="16" t="s">
        <v>6131</v>
      </c>
      <c r="H8993" s="5">
        <f>IFERROR(IF($F$3=0,"-",Tabla1[[#This Row],[Precio de Cliente neto]]*(1+$F$3)),"-")</f>
        <v>3145.1303099999996</v>
      </c>
      <c r="I8993" s="5">
        <v>2995.3622</v>
      </c>
      <c r="J8993" s="5">
        <v>2695.8259800000001</v>
      </c>
      <c r="K8993" s="26">
        <v>0.21</v>
      </c>
    </row>
    <row r="8994" spans="1:11">
      <c r="A8994" s="4">
        <v>114210</v>
      </c>
      <c r="B8994" t="s">
        <v>7090</v>
      </c>
      <c r="C8994" s="5">
        <f>IF($F$2=0," - ",Tabla1[[#This Row],[Base Precio de Lista neto]])</f>
        <v>2660.1684</v>
      </c>
      <c r="D8994" s="5">
        <f>IF($F$2=0," - ",Tabla1[[#This Row],[Base Precio de Lista neto]]*(1-$F$2))</f>
        <v>1862.1178799999998</v>
      </c>
      <c r="E8994" s="5">
        <f>IF($F$2=0," - ",Tabla1[[#This Row],[Base para Mejor precio]]*(1-$F$2))</f>
        <v>1675.9060919999997</v>
      </c>
      <c r="F8994" s="4" t="s">
        <v>4</v>
      </c>
      <c r="G8994" s="16" t="s">
        <v>6131</v>
      </c>
      <c r="H8994" s="5">
        <f>IFERROR(IF($F$3=0,"-",Tabla1[[#This Row],[Precio de Cliente neto]]*(1+$F$3)),"-")</f>
        <v>2793.1768199999997</v>
      </c>
      <c r="I8994" s="5">
        <v>2660.1684</v>
      </c>
      <c r="J8994" s="5">
        <v>2394.1515599999998</v>
      </c>
      <c r="K8994" s="26">
        <v>0.21</v>
      </c>
    </row>
    <row r="8995" spans="1:11">
      <c r="A8995" s="4">
        <v>114212</v>
      </c>
      <c r="B8995" t="s">
        <v>7091</v>
      </c>
      <c r="C8995" s="5">
        <f>IF($F$2=0," - ",Tabla1[[#This Row],[Base Precio de Lista neto]])</f>
        <v>5322.7646000000004</v>
      </c>
      <c r="D8995" s="5">
        <f>IF($F$2=0," - ",Tabla1[[#This Row],[Base Precio de Lista neto]]*(1-$F$2))</f>
        <v>3725.9352199999998</v>
      </c>
      <c r="E8995" s="5">
        <f>IF($F$2=0," - ",Tabla1[[#This Row],[Base para Mejor precio]]*(1-$F$2))</f>
        <v>3353.3416980000002</v>
      </c>
      <c r="F8995" s="4" t="s">
        <v>4</v>
      </c>
      <c r="G8995" s="16" t="s">
        <v>6131</v>
      </c>
      <c r="H8995" s="5">
        <f>IFERROR(IF($F$3=0,"-",Tabla1[[#This Row],[Precio de Cliente neto]]*(1+$F$3)),"-")</f>
        <v>5588.90283</v>
      </c>
      <c r="I8995" s="5">
        <v>5322.7646000000004</v>
      </c>
      <c r="J8995" s="5">
        <v>4790.4881400000004</v>
      </c>
      <c r="K8995" s="26">
        <v>0.21</v>
      </c>
    </row>
    <row r="8996" spans="1:11">
      <c r="A8996" s="4">
        <v>114213</v>
      </c>
      <c r="B8996" t="s">
        <v>7092</v>
      </c>
      <c r="C8996" s="5">
        <f>IF($F$2=0," - ",Tabla1[[#This Row],[Base Precio de Lista neto]])</f>
        <v>1140.0722000000001</v>
      </c>
      <c r="D8996" s="5">
        <f>IF($F$2=0," - ",Tabla1[[#This Row],[Base Precio de Lista neto]]*(1-$F$2))</f>
        <v>798.05053999999996</v>
      </c>
      <c r="E8996" s="5">
        <f>IF($F$2=0," - ",Tabla1[[#This Row],[Base para Mejor precio]]*(1-$F$2))</f>
        <v>718.24548600000003</v>
      </c>
      <c r="F8996" s="4" t="s">
        <v>4</v>
      </c>
      <c r="G8996" s="16" t="s">
        <v>6131</v>
      </c>
      <c r="H8996" s="5">
        <f>IFERROR(IF($F$3=0,"-",Tabla1[[#This Row],[Precio de Cliente neto]]*(1+$F$3)),"-")</f>
        <v>1197.0758099999998</v>
      </c>
      <c r="I8996" s="5">
        <v>1140.0722000000001</v>
      </c>
      <c r="J8996" s="5">
        <v>1026.0649800000001</v>
      </c>
      <c r="K8996" s="26">
        <v>0.21</v>
      </c>
    </row>
    <row r="8997" spans="1:11">
      <c r="A8997" s="4">
        <v>114250</v>
      </c>
      <c r="B8997" t="s">
        <v>9075</v>
      </c>
      <c r="C8997" s="5">
        <f>IF($F$2=0," - ",Tabla1[[#This Row],[Base Precio de Lista neto]])</f>
        <v>266.01679999999999</v>
      </c>
      <c r="D8997" s="5">
        <f>IF($F$2=0," - ",Tabla1[[#This Row],[Base Precio de Lista neto]]*(1-$F$2))</f>
        <v>186.21175999999997</v>
      </c>
      <c r="E8997" s="5">
        <f>IF($F$2=0," - ",Tabla1[[#This Row],[Base para Mejor precio]]*(1-$F$2))</f>
        <v>167.59058399999998</v>
      </c>
      <c r="F8997" s="4" t="s">
        <v>4</v>
      </c>
      <c r="G8997" s="16" t="s">
        <v>6131</v>
      </c>
      <c r="H8997" s="5">
        <f>IFERROR(IF($F$3=0,"-",Tabla1[[#This Row],[Precio de Cliente neto]]*(1+$F$3)),"-")</f>
        <v>279.31763999999998</v>
      </c>
      <c r="I8997" s="5">
        <v>266.01679999999999</v>
      </c>
      <c r="J8997" s="5">
        <v>239.41512</v>
      </c>
      <c r="K8997" s="26">
        <v>0.21</v>
      </c>
    </row>
    <row r="8998" spans="1:11">
      <c r="A8998" s="4">
        <v>114279</v>
      </c>
      <c r="B8998" t="s">
        <v>7093</v>
      </c>
      <c r="C8998" s="5">
        <f>IF($F$2=0," - ",Tabla1[[#This Row],[Base Precio de Lista neto]])</f>
        <v>760.04819999999995</v>
      </c>
      <c r="D8998" s="5">
        <f>IF($F$2=0," - ",Tabla1[[#This Row],[Base Precio de Lista neto]]*(1-$F$2))</f>
        <v>532.03373999999997</v>
      </c>
      <c r="E8998" s="5">
        <f>IF($F$2=0," - ",Tabla1[[#This Row],[Base para Mejor precio]]*(1-$F$2))</f>
        <v>478.83036599999991</v>
      </c>
      <c r="F8998" s="4" t="s">
        <v>4</v>
      </c>
      <c r="G8998" s="16" t="s">
        <v>6131</v>
      </c>
      <c r="H8998" s="5">
        <f>IFERROR(IF($F$3=0,"-",Tabla1[[#This Row],[Precio de Cliente neto]]*(1+$F$3)),"-")</f>
        <v>798.05061000000001</v>
      </c>
      <c r="I8998" s="5">
        <v>760.04819999999995</v>
      </c>
      <c r="J8998" s="5">
        <v>684.04337999999996</v>
      </c>
      <c r="K8998" s="26">
        <v>0.21</v>
      </c>
    </row>
    <row r="8999" spans="1:11">
      <c r="A8999" s="4">
        <v>114280</v>
      </c>
      <c r="B8999" t="s">
        <v>7094</v>
      </c>
      <c r="C8999" s="5">
        <f>IF($F$2=0," - ",Tabla1[[#This Row],[Base Precio de Lista neto]])</f>
        <v>646.0412</v>
      </c>
      <c r="D8999" s="5">
        <f>IF($F$2=0," - ",Tabla1[[#This Row],[Base Precio de Lista neto]]*(1-$F$2))</f>
        <v>452.22883999999999</v>
      </c>
      <c r="E8999" s="5">
        <f>IF($F$2=0," - ",Tabla1[[#This Row],[Base para Mejor precio]]*(1-$F$2))</f>
        <v>407.00595600000003</v>
      </c>
      <c r="F8999" s="4" t="s">
        <v>4</v>
      </c>
      <c r="G8999" s="16" t="s">
        <v>6131</v>
      </c>
      <c r="H8999" s="5">
        <f>IFERROR(IF($F$3=0,"-",Tabla1[[#This Row],[Precio de Cliente neto]]*(1+$F$3)),"-")</f>
        <v>678.34325999999999</v>
      </c>
      <c r="I8999" s="5">
        <v>646.0412</v>
      </c>
      <c r="J8999" s="5">
        <v>581.43708000000004</v>
      </c>
      <c r="K8999" s="26">
        <v>0.21</v>
      </c>
    </row>
    <row r="9000" spans="1:11">
      <c r="A9000" s="4">
        <v>114282</v>
      </c>
      <c r="B9000" t="s">
        <v>7095</v>
      </c>
      <c r="C9000" s="5">
        <f>IF($F$2=0," - ",Tabla1[[#This Row],[Base Precio de Lista neto]])</f>
        <v>4256.2694000000001</v>
      </c>
      <c r="D9000" s="5">
        <f>IF($F$2=0," - ",Tabla1[[#This Row],[Base Precio de Lista neto]]*(1-$F$2))</f>
        <v>2979.3885799999998</v>
      </c>
      <c r="E9000" s="5">
        <f>IF($F$2=0," - ",Tabla1[[#This Row],[Base para Mejor precio]]*(1-$F$2))</f>
        <v>2681.4497219999998</v>
      </c>
      <c r="F9000" s="4" t="s">
        <v>4</v>
      </c>
      <c r="G9000" s="16" t="s">
        <v>6131</v>
      </c>
      <c r="H9000" s="5">
        <f>IFERROR(IF($F$3=0,"-",Tabla1[[#This Row],[Precio de Cliente neto]]*(1+$F$3)),"-")</f>
        <v>4469.0828700000002</v>
      </c>
      <c r="I9000" s="5">
        <v>4256.2694000000001</v>
      </c>
      <c r="J9000" s="5">
        <v>3830.64246</v>
      </c>
      <c r="K9000" s="26">
        <v>0.21</v>
      </c>
    </row>
    <row r="9001" spans="1:11">
      <c r="A9001" s="4">
        <v>114284</v>
      </c>
      <c r="B9001" t="s">
        <v>7096</v>
      </c>
      <c r="C9001" s="5">
        <f>IF($F$2=0," - ",Tabla1[[#This Row],[Base Precio de Lista neto]])</f>
        <v>1009.3440000000001</v>
      </c>
      <c r="D9001" s="5">
        <f>IF($F$2=0," - ",Tabla1[[#This Row],[Base Precio de Lista neto]]*(1-$F$2))</f>
        <v>706.54079999999999</v>
      </c>
      <c r="E9001" s="5">
        <f>IF($F$2=0," - ",Tabla1[[#This Row],[Base para Mejor precio]]*(1-$F$2))</f>
        <v>635.88671999999997</v>
      </c>
      <c r="F9001" s="4" t="s">
        <v>4</v>
      </c>
      <c r="G9001" s="16" t="s">
        <v>6131</v>
      </c>
      <c r="H9001" s="5">
        <f>IFERROR(IF($F$3=0,"-",Tabla1[[#This Row],[Precio de Cliente neto]]*(1+$F$3)),"-")</f>
        <v>1059.8112000000001</v>
      </c>
      <c r="I9001" s="5">
        <v>1009.3440000000001</v>
      </c>
      <c r="J9001" s="5">
        <v>908.40959999999995</v>
      </c>
      <c r="K9001" s="26">
        <v>0.21</v>
      </c>
    </row>
    <row r="9002" spans="1:11">
      <c r="A9002" s="4">
        <v>114319</v>
      </c>
      <c r="B9002" t="s">
        <v>8259</v>
      </c>
      <c r="C9002" s="5">
        <f>IF($F$2=0," - ",Tabla1[[#This Row],[Base Precio de Lista neto]])</f>
        <v>3253.7784000000001</v>
      </c>
      <c r="D9002" s="5">
        <f>IF($F$2=0," - ",Tabla1[[#This Row],[Base Precio de Lista neto]]*(1-$F$2))</f>
        <v>2277.6448799999998</v>
      </c>
      <c r="E9002" s="5">
        <f>IF($F$2=0," - ",Tabla1[[#This Row],[Base para Mejor precio]]*(1-$F$2))</f>
        <v>2049.880392</v>
      </c>
      <c r="F9002" s="4" t="s">
        <v>4</v>
      </c>
      <c r="G9002" s="16" t="s">
        <v>6131</v>
      </c>
      <c r="H9002" s="5">
        <f>IFERROR(IF($F$3=0,"-",Tabla1[[#This Row],[Precio de Cliente neto]]*(1+$F$3)),"-")</f>
        <v>3416.4673199999997</v>
      </c>
      <c r="I9002" s="5">
        <v>3253.7784000000001</v>
      </c>
      <c r="J9002" s="5">
        <v>2928.40056</v>
      </c>
      <c r="K9002" s="26">
        <v>0.21</v>
      </c>
    </row>
    <row r="9003" spans="1:11">
      <c r="A9003" s="4">
        <v>114321</v>
      </c>
      <c r="B9003" t="s">
        <v>8260</v>
      </c>
      <c r="C9003" s="5">
        <f>IF($F$2=0," - ",Tabla1[[#This Row],[Base Precio de Lista neto]])</f>
        <v>3899.82</v>
      </c>
      <c r="D9003" s="5">
        <f>IF($F$2=0," - ",Tabla1[[#This Row],[Base Precio de Lista neto]]*(1-$F$2))</f>
        <v>2729.8739999999998</v>
      </c>
      <c r="E9003" s="5">
        <f>IF($F$2=0," - ",Tabla1[[#This Row],[Base para Mejor precio]]*(1-$F$2))</f>
        <v>2456.8865999999998</v>
      </c>
      <c r="F9003" s="4" t="s">
        <v>4</v>
      </c>
      <c r="G9003" s="16" t="s">
        <v>6131</v>
      </c>
      <c r="H9003" s="5">
        <f>IFERROR(IF($F$3=0,"-",Tabla1[[#This Row],[Precio de Cliente neto]]*(1+$F$3)),"-")</f>
        <v>4094.8109999999997</v>
      </c>
      <c r="I9003" s="5">
        <v>3899.82</v>
      </c>
      <c r="J9003" s="5">
        <v>3509.8380000000002</v>
      </c>
      <c r="K9003" s="26">
        <v>0.21</v>
      </c>
    </row>
    <row r="9004" spans="1:11">
      <c r="A9004" s="4">
        <v>114327</v>
      </c>
      <c r="B9004" t="s">
        <v>8261</v>
      </c>
      <c r="C9004" s="5">
        <f>IF($F$2=0," - ",Tabla1[[#This Row],[Base Precio de Lista neto]])</f>
        <v>4934.2322000000004</v>
      </c>
      <c r="D9004" s="5">
        <f>IF($F$2=0," - ",Tabla1[[#This Row],[Base Precio de Lista neto]]*(1-$F$2))</f>
        <v>3453.96254</v>
      </c>
      <c r="E9004" s="5">
        <f>IF($F$2=0," - ",Tabla1[[#This Row],[Base para Mejor precio]]*(1-$F$2))</f>
        <v>3108.5662859999998</v>
      </c>
      <c r="F9004" s="4" t="s">
        <v>4</v>
      </c>
      <c r="G9004" s="16" t="s">
        <v>6131</v>
      </c>
      <c r="H9004" s="5">
        <f>IFERROR(IF($F$3=0,"-",Tabla1[[#This Row],[Precio de Cliente neto]]*(1+$F$3)),"-")</f>
        <v>5180.9438099999998</v>
      </c>
      <c r="I9004" s="5">
        <v>4934.2322000000004</v>
      </c>
      <c r="J9004" s="5">
        <v>4440.8089799999998</v>
      </c>
      <c r="K9004" s="26">
        <v>0.21</v>
      </c>
    </row>
    <row r="9005" spans="1:11">
      <c r="A9005" s="4">
        <v>114329</v>
      </c>
      <c r="B9005" t="s">
        <v>8262</v>
      </c>
      <c r="C9005" s="5">
        <f>IF($F$2=0," - ",Tabla1[[#This Row],[Base Precio de Lista neto]])</f>
        <v>5192.6487999999999</v>
      </c>
      <c r="D9005" s="5">
        <f>IF($F$2=0," - ",Tabla1[[#This Row],[Base Precio de Lista neto]]*(1-$F$2))</f>
        <v>3634.8541599999999</v>
      </c>
      <c r="E9005" s="5">
        <f>IF($F$2=0," - ",Tabla1[[#This Row],[Base para Mejor precio]]*(1-$F$2))</f>
        <v>3271.3687439999999</v>
      </c>
      <c r="F9005" s="4" t="s">
        <v>4</v>
      </c>
      <c r="G9005" s="16" t="s">
        <v>6131</v>
      </c>
      <c r="H9005" s="5">
        <f>IFERROR(IF($F$3=0,"-",Tabla1[[#This Row],[Precio de Cliente neto]]*(1+$F$3)),"-")</f>
        <v>5452.2812400000003</v>
      </c>
      <c r="I9005" s="5">
        <v>5192.6487999999999</v>
      </c>
      <c r="J9005" s="5">
        <v>4673.3839200000002</v>
      </c>
      <c r="K9005" s="26">
        <v>0.21</v>
      </c>
    </row>
    <row r="9006" spans="1:11">
      <c r="A9006" s="4">
        <v>114331</v>
      </c>
      <c r="B9006" t="s">
        <v>8263</v>
      </c>
      <c r="C9006" s="5">
        <f>IF($F$2=0," - ",Tabla1[[#This Row],[Base Precio de Lista neto]])</f>
        <v>5333.2708000000002</v>
      </c>
      <c r="D9006" s="5">
        <f>IF($F$2=0," - ",Tabla1[[#This Row],[Base Precio de Lista neto]]*(1-$F$2))</f>
        <v>3733.2895599999997</v>
      </c>
      <c r="E9006" s="5">
        <f>IF($F$2=0," - ",Tabla1[[#This Row],[Base para Mejor precio]]*(1-$F$2))</f>
        <v>3359.9606039999999</v>
      </c>
      <c r="F9006" s="4" t="s">
        <v>4</v>
      </c>
      <c r="G9006" s="16" t="s">
        <v>6131</v>
      </c>
      <c r="H9006" s="5">
        <f>IFERROR(IF($F$3=0,"-",Tabla1[[#This Row],[Precio de Cliente neto]]*(1+$F$3)),"-")</f>
        <v>5599.9343399999998</v>
      </c>
      <c r="I9006" s="5">
        <v>5333.2708000000002</v>
      </c>
      <c r="J9006" s="5">
        <v>4799.9437200000002</v>
      </c>
      <c r="K9006" s="26">
        <v>0.21</v>
      </c>
    </row>
    <row r="9007" spans="1:11">
      <c r="A9007" s="4">
        <v>114332</v>
      </c>
      <c r="B9007" t="s">
        <v>7097</v>
      </c>
      <c r="C9007" s="5">
        <f>IF($F$2=0," - ",Tabla1[[#This Row],[Base Precio de Lista neto]])</f>
        <v>7600.4813999999997</v>
      </c>
      <c r="D9007" s="5">
        <f>IF($F$2=0," - ",Tabla1[[#This Row],[Base Precio de Lista neto]]*(1-$F$2))</f>
        <v>5320.3369799999991</v>
      </c>
      <c r="E9007" s="5">
        <f>IF($F$2=0," - ",Tabla1[[#This Row],[Base para Mejor precio]]*(1-$F$2))</f>
        <v>4788.3032819999999</v>
      </c>
      <c r="F9007" s="4" t="s">
        <v>4</v>
      </c>
      <c r="G9007" s="16" t="s">
        <v>6131</v>
      </c>
      <c r="H9007" s="5">
        <f>IFERROR(IF($F$3=0,"-",Tabla1[[#This Row],[Precio de Cliente neto]]*(1+$F$3)),"-")</f>
        <v>7980.5054699999982</v>
      </c>
      <c r="I9007" s="5">
        <v>7600.4813999999997</v>
      </c>
      <c r="J9007" s="5">
        <v>6840.4332599999998</v>
      </c>
      <c r="K9007" s="26">
        <v>0.21</v>
      </c>
    </row>
    <row r="9008" spans="1:11">
      <c r="A9008" s="4">
        <v>114333</v>
      </c>
      <c r="B9008" t="s">
        <v>8264</v>
      </c>
      <c r="C9008" s="5">
        <f>IF($F$2=0," - ",Tabla1[[#This Row],[Base Precio de Lista neto]])</f>
        <v>6307.99</v>
      </c>
      <c r="D9008" s="5">
        <f>IF($F$2=0," - ",Tabla1[[#This Row],[Base Precio de Lista neto]]*(1-$F$2))</f>
        <v>4415.5929999999998</v>
      </c>
      <c r="E9008" s="5">
        <f>IF($F$2=0," - ",Tabla1[[#This Row],[Base para Mejor precio]]*(1-$F$2))</f>
        <v>3974.0336999999995</v>
      </c>
      <c r="F9008" s="4" t="s">
        <v>4</v>
      </c>
      <c r="G9008" s="16" t="s">
        <v>6131</v>
      </c>
      <c r="H9008" s="5">
        <f>IFERROR(IF($F$3=0,"-",Tabla1[[#This Row],[Precio de Cliente neto]]*(1+$F$3)),"-")</f>
        <v>6623.3894999999993</v>
      </c>
      <c r="I9008" s="5">
        <v>6307.99</v>
      </c>
      <c r="J9008" s="5">
        <v>5677.1909999999998</v>
      </c>
      <c r="K9008" s="26">
        <v>0.21</v>
      </c>
    </row>
    <row r="9009" spans="1:11">
      <c r="A9009" s="4">
        <v>114335</v>
      </c>
      <c r="B9009" t="s">
        <v>8265</v>
      </c>
      <c r="C9009" s="5">
        <f>IF($F$2=0," - ",Tabla1[[#This Row],[Base Precio de Lista neto]])</f>
        <v>6755.3077999999996</v>
      </c>
      <c r="D9009" s="5">
        <f>IF($F$2=0," - ",Tabla1[[#This Row],[Base Precio de Lista neto]]*(1-$F$2))</f>
        <v>4728.7154599999994</v>
      </c>
      <c r="E9009" s="5">
        <f>IF($F$2=0," - ",Tabla1[[#This Row],[Base para Mejor precio]]*(1-$F$2))</f>
        <v>4255.843914</v>
      </c>
      <c r="F9009" s="4" t="s">
        <v>4</v>
      </c>
      <c r="G9009" s="16" t="s">
        <v>6131</v>
      </c>
      <c r="H9009" s="5">
        <f>IFERROR(IF($F$3=0,"-",Tabla1[[#This Row],[Precio de Cliente neto]]*(1+$F$3)),"-")</f>
        <v>7093.0731899999992</v>
      </c>
      <c r="I9009" s="5">
        <v>6755.3077999999996</v>
      </c>
      <c r="J9009" s="5">
        <v>6079.7770200000004</v>
      </c>
      <c r="K9009" s="26">
        <v>0.21</v>
      </c>
    </row>
    <row r="9010" spans="1:11">
      <c r="A9010" s="4">
        <v>114337</v>
      </c>
      <c r="B9010" t="s">
        <v>8266</v>
      </c>
      <c r="C9010" s="5">
        <f>IF($F$2=0," - ",Tabla1[[#This Row],[Base Precio de Lista neto]])</f>
        <v>6751.5201999999999</v>
      </c>
      <c r="D9010" s="5">
        <f>IF($F$2=0," - ",Tabla1[[#This Row],[Base Precio de Lista neto]]*(1-$F$2))</f>
        <v>4726.0641399999995</v>
      </c>
      <c r="E9010" s="5">
        <f>IF($F$2=0," - ",Tabla1[[#This Row],[Base para Mejor precio]]*(1-$F$2))</f>
        <v>4253.4577259999996</v>
      </c>
      <c r="F9010" s="4" t="s">
        <v>4</v>
      </c>
      <c r="G9010" s="16" t="s">
        <v>6131</v>
      </c>
      <c r="H9010" s="5">
        <f>IFERROR(IF($F$3=0,"-",Tabla1[[#This Row],[Precio de Cliente neto]]*(1+$F$3)),"-")</f>
        <v>7089.0962099999997</v>
      </c>
      <c r="I9010" s="5">
        <v>6751.5201999999999</v>
      </c>
      <c r="J9010" s="5">
        <v>6076.3681800000004</v>
      </c>
      <c r="K9010" s="26">
        <v>0.21</v>
      </c>
    </row>
    <row r="9011" spans="1:11">
      <c r="A9011" s="4">
        <v>114338</v>
      </c>
      <c r="B9011" t="s">
        <v>7098</v>
      </c>
      <c r="C9011" s="5">
        <f>IF($F$2=0," - ",Tabla1[[#This Row],[Base Precio de Lista neto]])</f>
        <v>6232.3945999999996</v>
      </c>
      <c r="D9011" s="5">
        <f>IF($F$2=0," - ",Tabla1[[#This Row],[Base Precio de Lista neto]]*(1-$F$2))</f>
        <v>4362.6762199999994</v>
      </c>
      <c r="E9011" s="5">
        <f>IF($F$2=0," - ",Tabla1[[#This Row],[Base para Mejor precio]]*(1-$F$2))</f>
        <v>3926.4085979999995</v>
      </c>
      <c r="F9011" s="4" t="s">
        <v>4</v>
      </c>
      <c r="G9011" s="16" t="s">
        <v>6131</v>
      </c>
      <c r="H9011" s="5">
        <f>IFERROR(IF($F$3=0,"-",Tabla1[[#This Row],[Precio de Cliente neto]]*(1+$F$3)),"-")</f>
        <v>6544.0143299999991</v>
      </c>
      <c r="I9011" s="5">
        <v>6232.3945999999996</v>
      </c>
      <c r="J9011" s="5">
        <v>5609.1551399999998</v>
      </c>
      <c r="K9011" s="26">
        <v>0.21</v>
      </c>
    </row>
    <row r="9012" spans="1:11">
      <c r="A9012" s="4">
        <v>114372</v>
      </c>
      <c r="B9012" t="s">
        <v>7099</v>
      </c>
      <c r="C9012" s="5">
        <f>IF($F$2=0," - ",Tabla1[[#This Row],[Base Precio de Lista neto]])</f>
        <v>3268.2069999999999</v>
      </c>
      <c r="D9012" s="5">
        <f>IF($F$2=0," - ",Tabla1[[#This Row],[Base Precio de Lista neto]]*(1-$F$2))</f>
        <v>2287.7448999999997</v>
      </c>
      <c r="E9012" s="5">
        <f>IF($F$2=0," - ",Tabla1[[#This Row],[Base para Mejor precio]]*(1-$F$2))</f>
        <v>2058.9704099999999</v>
      </c>
      <c r="F9012" s="4" t="s">
        <v>4</v>
      </c>
      <c r="G9012" s="16" t="s">
        <v>6131</v>
      </c>
      <c r="H9012" s="5">
        <f>IFERROR(IF($F$3=0,"-",Tabla1[[#This Row],[Precio de Cliente neto]]*(1+$F$3)),"-")</f>
        <v>3431.6173499999995</v>
      </c>
      <c r="I9012" s="5">
        <v>3268.2069999999999</v>
      </c>
      <c r="J9012" s="5">
        <v>2941.3863000000001</v>
      </c>
      <c r="K9012" s="26">
        <v>0.21</v>
      </c>
    </row>
    <row r="9013" spans="1:11">
      <c r="A9013" s="4">
        <v>114374</v>
      </c>
      <c r="B9013" t="s">
        <v>7100</v>
      </c>
      <c r="C9013" s="5">
        <f>IF($F$2=0," - ",Tabla1[[#This Row],[Base Precio de Lista neto]])</f>
        <v>3876.2453999999998</v>
      </c>
      <c r="D9013" s="5">
        <f>IF($F$2=0," - ",Tabla1[[#This Row],[Base Precio de Lista neto]]*(1-$F$2))</f>
        <v>2713.3717799999995</v>
      </c>
      <c r="E9013" s="5">
        <f>IF($F$2=0," - ",Tabla1[[#This Row],[Base para Mejor precio]]*(1-$F$2))</f>
        <v>2442.0346019999997</v>
      </c>
      <c r="F9013" s="4" t="s">
        <v>4</v>
      </c>
      <c r="G9013" s="16" t="s">
        <v>6131</v>
      </c>
      <c r="H9013" s="5">
        <f>IFERROR(IF($F$3=0,"-",Tabla1[[#This Row],[Precio de Cliente neto]]*(1+$F$3)),"-")</f>
        <v>4070.0576699999992</v>
      </c>
      <c r="I9013" s="5">
        <v>3876.2453999999998</v>
      </c>
      <c r="J9013" s="5">
        <v>3488.62086</v>
      </c>
      <c r="K9013" s="26">
        <v>0.21</v>
      </c>
    </row>
    <row r="9014" spans="1:11">
      <c r="A9014" s="4">
        <v>114376</v>
      </c>
      <c r="B9014" t="s">
        <v>7101</v>
      </c>
      <c r="C9014" s="5">
        <f>IF($F$2=0," - ",Tabla1[[#This Row],[Base Precio de Lista neto]])</f>
        <v>4104.2597999999998</v>
      </c>
      <c r="D9014" s="5">
        <f>IF($F$2=0," - ",Tabla1[[#This Row],[Base Precio de Lista neto]]*(1-$F$2))</f>
        <v>2872.9818599999999</v>
      </c>
      <c r="E9014" s="5">
        <f>IF($F$2=0," - ",Tabla1[[#This Row],[Base para Mejor precio]]*(1-$F$2))</f>
        <v>2585.6836739999999</v>
      </c>
      <c r="F9014" s="4" t="s">
        <v>4</v>
      </c>
      <c r="G9014" s="16" t="s">
        <v>6131</v>
      </c>
      <c r="H9014" s="5">
        <f>IFERROR(IF($F$3=0,"-",Tabla1[[#This Row],[Precio de Cliente neto]]*(1+$F$3)),"-")</f>
        <v>4309.4727899999998</v>
      </c>
      <c r="I9014" s="5">
        <v>4104.2597999999998</v>
      </c>
      <c r="J9014" s="5">
        <v>3693.8338199999998</v>
      </c>
      <c r="K9014" s="26">
        <v>0.21</v>
      </c>
    </row>
    <row r="9015" spans="1:11">
      <c r="A9015" s="4">
        <v>114380</v>
      </c>
      <c r="B9015" t="s">
        <v>7102</v>
      </c>
      <c r="C9015" s="5">
        <f>IF($F$2=0," - ",Tabla1[[#This Row],[Base Precio de Lista neto]])</f>
        <v>6840.433</v>
      </c>
      <c r="D9015" s="5">
        <f>IF($F$2=0," - ",Tabla1[[#This Row],[Base Precio de Lista neto]]*(1-$F$2))</f>
        <v>4788.3031000000001</v>
      </c>
      <c r="E9015" s="5">
        <f>IF($F$2=0," - ",Tabla1[[#This Row],[Base para Mejor precio]]*(1-$F$2))</f>
        <v>4309.4727899999998</v>
      </c>
      <c r="F9015" s="4" t="s">
        <v>4</v>
      </c>
      <c r="G9015" s="16" t="s">
        <v>6131</v>
      </c>
      <c r="H9015" s="5">
        <f>IFERROR(IF($F$3=0,"-",Tabla1[[#This Row],[Precio de Cliente neto]]*(1+$F$3)),"-")</f>
        <v>7182.4546499999997</v>
      </c>
      <c r="I9015" s="5">
        <v>6840.433</v>
      </c>
      <c r="J9015" s="5">
        <v>6156.3896999999997</v>
      </c>
      <c r="K9015" s="26">
        <v>0.21</v>
      </c>
    </row>
    <row r="9016" spans="1:11">
      <c r="A9016" s="4">
        <v>114382</v>
      </c>
      <c r="B9016" t="s">
        <v>7103</v>
      </c>
      <c r="C9016" s="5">
        <f>IF($F$2=0," - ",Tabla1[[#This Row],[Base Precio de Lista neto]])</f>
        <v>3268.2069999999999</v>
      </c>
      <c r="D9016" s="5">
        <f>IF($F$2=0," - ",Tabla1[[#This Row],[Base Precio de Lista neto]]*(1-$F$2))</f>
        <v>2287.7448999999997</v>
      </c>
      <c r="E9016" s="5">
        <f>IF($F$2=0," - ",Tabla1[[#This Row],[Base para Mejor precio]]*(1-$F$2))</f>
        <v>2058.9704099999999</v>
      </c>
      <c r="F9016" s="4" t="s">
        <v>4</v>
      </c>
      <c r="G9016" s="16" t="s">
        <v>6131</v>
      </c>
      <c r="H9016" s="5">
        <f>IFERROR(IF($F$3=0,"-",Tabla1[[#This Row],[Precio de Cliente neto]]*(1+$F$3)),"-")</f>
        <v>3431.6173499999995</v>
      </c>
      <c r="I9016" s="5">
        <v>3268.2069999999999</v>
      </c>
      <c r="J9016" s="5">
        <v>2941.3863000000001</v>
      </c>
      <c r="K9016" s="26">
        <v>0.21</v>
      </c>
    </row>
    <row r="9017" spans="1:11">
      <c r="A9017" s="4">
        <v>114384</v>
      </c>
      <c r="B9017" t="s">
        <v>7104</v>
      </c>
      <c r="C9017" s="5">
        <f>IF($F$2=0," - ",Tabla1[[#This Row],[Base Precio de Lista neto]])</f>
        <v>6688.4232000000002</v>
      </c>
      <c r="D9017" s="5">
        <f>IF($F$2=0," - ",Tabla1[[#This Row],[Base Precio de Lista neto]]*(1-$F$2))</f>
        <v>4681.89624</v>
      </c>
      <c r="E9017" s="5">
        <f>IF($F$2=0," - ",Tabla1[[#This Row],[Base para Mejor precio]]*(1-$F$2))</f>
        <v>4213.7066160000004</v>
      </c>
      <c r="F9017" s="4" t="s">
        <v>4</v>
      </c>
      <c r="G9017" s="16" t="s">
        <v>6131</v>
      </c>
      <c r="H9017" s="5">
        <f>IFERROR(IF($F$3=0,"-",Tabla1[[#This Row],[Precio de Cliente neto]]*(1+$F$3)),"-")</f>
        <v>7022.8443600000001</v>
      </c>
      <c r="I9017" s="5">
        <v>6688.4232000000002</v>
      </c>
      <c r="J9017" s="5">
        <v>6019.5808800000004</v>
      </c>
      <c r="K9017" s="26">
        <v>0.21</v>
      </c>
    </row>
    <row r="9018" spans="1:11">
      <c r="A9018" s="4">
        <v>114386</v>
      </c>
      <c r="B9018" t="s">
        <v>7105</v>
      </c>
      <c r="C9018" s="5">
        <f>IF($F$2=0," - ",Tabla1[[#This Row],[Base Precio de Lista neto]])</f>
        <v>2660.1684</v>
      </c>
      <c r="D9018" s="5">
        <f>IF($F$2=0," - ",Tabla1[[#This Row],[Base Precio de Lista neto]]*(1-$F$2))</f>
        <v>1862.1178799999998</v>
      </c>
      <c r="E9018" s="5">
        <f>IF($F$2=0," - ",Tabla1[[#This Row],[Base para Mejor precio]]*(1-$F$2))</f>
        <v>1675.9060919999997</v>
      </c>
      <c r="F9018" s="4" t="s">
        <v>4</v>
      </c>
      <c r="G9018" s="16" t="s">
        <v>6131</v>
      </c>
      <c r="H9018" s="5">
        <f>IFERROR(IF($F$3=0,"-",Tabla1[[#This Row],[Precio de Cliente neto]]*(1+$F$3)),"-")</f>
        <v>2793.1768199999997</v>
      </c>
      <c r="I9018" s="5">
        <v>2660.1684</v>
      </c>
      <c r="J9018" s="5">
        <v>2394.1515599999998</v>
      </c>
      <c r="K9018" s="26">
        <v>0.21</v>
      </c>
    </row>
    <row r="9019" spans="1:11">
      <c r="A9019" s="4">
        <v>114387</v>
      </c>
      <c r="B9019" t="s">
        <v>7106</v>
      </c>
      <c r="C9019" s="5">
        <f>IF($F$2=0," - ",Tabla1[[#This Row],[Base Precio de Lista neto]])</f>
        <v>1976.1251999999999</v>
      </c>
      <c r="D9019" s="5">
        <f>IF($F$2=0," - ",Tabla1[[#This Row],[Base Precio de Lista neto]]*(1-$F$2))</f>
        <v>1383.2876399999998</v>
      </c>
      <c r="E9019" s="5">
        <f>IF($F$2=0," - ",Tabla1[[#This Row],[Base para Mejor precio]]*(1-$F$2))</f>
        <v>1244.9588759999999</v>
      </c>
      <c r="F9019" s="4" t="s">
        <v>4</v>
      </c>
      <c r="G9019" s="16" t="s">
        <v>6131</v>
      </c>
      <c r="H9019" s="5">
        <f>IFERROR(IF($F$3=0,"-",Tabla1[[#This Row],[Precio de Cliente neto]]*(1+$F$3)),"-")</f>
        <v>2074.9314599999998</v>
      </c>
      <c r="I9019" s="5">
        <v>1976.1251999999999</v>
      </c>
      <c r="J9019" s="5">
        <v>1778.51268</v>
      </c>
      <c r="K9019" s="26">
        <v>0.21</v>
      </c>
    </row>
    <row r="9020" spans="1:11">
      <c r="A9020" s="4">
        <v>114388</v>
      </c>
      <c r="B9020" t="s">
        <v>7107</v>
      </c>
      <c r="C9020" s="5">
        <f>IF($F$2=0," - ",Tabla1[[#This Row],[Base Precio de Lista neto]])</f>
        <v>24319.961200000002</v>
      </c>
      <c r="D9020" s="5">
        <f>IF($F$2=0," - ",Tabla1[[#This Row],[Base Precio de Lista neto]]*(1-$F$2))</f>
        <v>17023.972839999999</v>
      </c>
      <c r="E9020" s="5">
        <f>IF($F$2=0," - ",Tabla1[[#This Row],[Base para Mejor precio]]*(1-$F$2))</f>
        <v>15321.575556</v>
      </c>
      <c r="F9020" s="4" t="s">
        <v>4</v>
      </c>
      <c r="G9020" s="16" t="s">
        <v>6131</v>
      </c>
      <c r="H9020" s="5">
        <f>IFERROR(IF($F$3=0,"-",Tabla1[[#This Row],[Precio de Cliente neto]]*(1+$F$3)),"-")</f>
        <v>25535.959259999996</v>
      </c>
      <c r="I9020" s="5">
        <v>24319.961200000002</v>
      </c>
      <c r="J9020" s="5">
        <v>21887.965080000002</v>
      </c>
      <c r="K9020" s="26">
        <v>0.21</v>
      </c>
    </row>
    <row r="9021" spans="1:11">
      <c r="A9021" s="4">
        <v>114394</v>
      </c>
      <c r="B9021" t="s">
        <v>7108</v>
      </c>
      <c r="C9021" s="5">
        <f>IF($F$2=0," - ",Tabla1[[#This Row],[Base Precio de Lista neto]])</f>
        <v>15961.0108</v>
      </c>
      <c r="D9021" s="5">
        <f>IF($F$2=0," - ",Tabla1[[#This Row],[Base Precio de Lista neto]]*(1-$F$2))</f>
        <v>11172.707559999999</v>
      </c>
      <c r="E9021" s="5">
        <f>IF($F$2=0," - ",Tabla1[[#This Row],[Base para Mejor precio]]*(1-$F$2))</f>
        <v>10055.436803999999</v>
      </c>
      <c r="F9021" s="4" t="s">
        <v>4</v>
      </c>
      <c r="G9021" s="16" t="s">
        <v>6131</v>
      </c>
      <c r="H9021" s="5">
        <f>IFERROR(IF($F$3=0,"-",Tabla1[[#This Row],[Precio de Cliente neto]]*(1+$F$3)),"-")</f>
        <v>16759.06134</v>
      </c>
      <c r="I9021" s="5">
        <v>15961.0108</v>
      </c>
      <c r="J9021" s="5">
        <v>14364.90972</v>
      </c>
      <c r="K9021" s="26">
        <v>0.21</v>
      </c>
    </row>
    <row r="9022" spans="1:11">
      <c r="A9022" s="4">
        <v>114395</v>
      </c>
      <c r="B9022" t="s">
        <v>7109</v>
      </c>
      <c r="C9022" s="5">
        <f>IF($F$2=0," - ",Tabla1[[#This Row],[Base Precio de Lista neto]])</f>
        <v>1900.1204</v>
      </c>
      <c r="D9022" s="5">
        <f>IF($F$2=0," - ",Tabla1[[#This Row],[Base Precio de Lista neto]]*(1-$F$2))</f>
        <v>1330.08428</v>
      </c>
      <c r="E9022" s="5">
        <f>IF($F$2=0," - ",Tabla1[[#This Row],[Base para Mejor precio]]*(1-$F$2))</f>
        <v>1197.0758519999999</v>
      </c>
      <c r="F9022" s="4" t="s">
        <v>4</v>
      </c>
      <c r="G9022" s="16" t="s">
        <v>6131</v>
      </c>
      <c r="H9022" s="5">
        <f>IFERROR(IF($F$3=0,"-",Tabla1[[#This Row],[Precio de Cliente neto]]*(1+$F$3)),"-")</f>
        <v>1995.1264200000001</v>
      </c>
      <c r="I9022" s="5">
        <v>1900.1204</v>
      </c>
      <c r="J9022" s="5">
        <v>1710.1083599999999</v>
      </c>
      <c r="K9022" s="26">
        <v>0.21</v>
      </c>
    </row>
    <row r="9023" spans="1:11">
      <c r="A9023" s="4">
        <v>114397</v>
      </c>
      <c r="B9023" t="s">
        <v>7110</v>
      </c>
      <c r="C9023" s="5">
        <f>IF($F$2=0," - ",Tabla1[[#This Row],[Base Precio de Lista neto]])</f>
        <v>3268.2069999999999</v>
      </c>
      <c r="D9023" s="5">
        <f>IF($F$2=0," - ",Tabla1[[#This Row],[Base Precio de Lista neto]]*(1-$F$2))</f>
        <v>2287.7448999999997</v>
      </c>
      <c r="E9023" s="5">
        <f>IF($F$2=0," - ",Tabla1[[#This Row],[Base para Mejor precio]]*(1-$F$2))</f>
        <v>2058.9704099999999</v>
      </c>
      <c r="F9023" s="4" t="s">
        <v>4</v>
      </c>
      <c r="G9023" s="16" t="s">
        <v>6131</v>
      </c>
      <c r="H9023" s="5">
        <f>IFERROR(IF($F$3=0,"-",Tabla1[[#This Row],[Precio de Cliente neto]]*(1+$F$3)),"-")</f>
        <v>3431.6173499999995</v>
      </c>
      <c r="I9023" s="5">
        <v>3268.2069999999999</v>
      </c>
      <c r="J9023" s="5">
        <v>2941.3863000000001</v>
      </c>
      <c r="K9023" s="26">
        <v>0.21</v>
      </c>
    </row>
    <row r="9024" spans="1:11">
      <c r="A9024" s="4">
        <v>114443</v>
      </c>
      <c r="B9024" t="s">
        <v>7111</v>
      </c>
      <c r="C9024" s="5">
        <f>IF($F$2=0," - ",Tabla1[[#This Row],[Base Precio de Lista neto]])</f>
        <v>418.02659999999997</v>
      </c>
      <c r="D9024" s="5">
        <f>IF($F$2=0," - ",Tabla1[[#This Row],[Base Precio de Lista neto]]*(1-$F$2))</f>
        <v>292.61861999999996</v>
      </c>
      <c r="E9024" s="5">
        <f>IF($F$2=0," - ",Tabla1[[#This Row],[Base para Mejor precio]]*(1-$F$2))</f>
        <v>263.35675800000001</v>
      </c>
      <c r="F9024" s="4" t="s">
        <v>4</v>
      </c>
      <c r="G9024" s="16" t="s">
        <v>6131</v>
      </c>
      <c r="H9024" s="5">
        <f>IFERROR(IF($F$3=0,"-",Tabla1[[#This Row],[Precio de Cliente neto]]*(1+$F$3)),"-")</f>
        <v>438.92792999999995</v>
      </c>
      <c r="I9024" s="5">
        <v>418.02659999999997</v>
      </c>
      <c r="J9024" s="5">
        <v>376.22394000000003</v>
      </c>
      <c r="K9024" s="26">
        <v>0.21</v>
      </c>
    </row>
    <row r="9025" spans="1:11">
      <c r="A9025" s="4">
        <v>114445</v>
      </c>
      <c r="B9025" t="s">
        <v>7112</v>
      </c>
      <c r="C9025" s="5">
        <f>IF($F$2=0," - ",Tabla1[[#This Row],[Base Precio de Lista neto]])</f>
        <v>608.03859999999997</v>
      </c>
      <c r="D9025" s="5">
        <f>IF($F$2=0," - ",Tabla1[[#This Row],[Base Precio de Lista neto]]*(1-$F$2))</f>
        <v>425.62701999999996</v>
      </c>
      <c r="E9025" s="5">
        <f>IF($F$2=0," - ",Tabla1[[#This Row],[Base para Mejor precio]]*(1-$F$2))</f>
        <v>383.06431799999996</v>
      </c>
      <c r="F9025" s="4" t="s">
        <v>4</v>
      </c>
      <c r="G9025" s="16" t="s">
        <v>6131</v>
      </c>
      <c r="H9025" s="5">
        <f>IFERROR(IF($F$3=0,"-",Tabla1[[#This Row],[Precio de Cliente neto]]*(1+$F$3)),"-")</f>
        <v>638.44052999999997</v>
      </c>
      <c r="I9025" s="5">
        <v>608.03859999999997</v>
      </c>
      <c r="J9025" s="5">
        <v>547.23473999999999</v>
      </c>
      <c r="K9025" s="26">
        <v>0.21</v>
      </c>
    </row>
    <row r="9026" spans="1:11">
      <c r="A9026" s="4">
        <v>114447</v>
      </c>
      <c r="B9026" t="s">
        <v>7113</v>
      </c>
      <c r="C9026" s="5">
        <f>IF($F$2=0," - ",Tabla1[[#This Row],[Base Precio de Lista neto]])</f>
        <v>1748.1104</v>
      </c>
      <c r="D9026" s="5">
        <f>IF($F$2=0," - ",Tabla1[[#This Row],[Base Precio de Lista neto]]*(1-$F$2))</f>
        <v>1223.6772799999999</v>
      </c>
      <c r="E9026" s="5">
        <f>IF($F$2=0," - ",Tabla1[[#This Row],[Base para Mejor precio]]*(1-$F$2))</f>
        <v>1101.3095519999999</v>
      </c>
      <c r="F9026" s="4" t="s">
        <v>4</v>
      </c>
      <c r="G9026" s="16" t="s">
        <v>6131</v>
      </c>
      <c r="H9026" s="5">
        <f>IFERROR(IF($F$3=0,"-",Tabla1[[#This Row],[Precio de Cliente neto]]*(1+$F$3)),"-")</f>
        <v>1835.5159199999998</v>
      </c>
      <c r="I9026" s="5">
        <v>1748.1104</v>
      </c>
      <c r="J9026" s="5">
        <v>1573.29936</v>
      </c>
      <c r="K9026" s="26">
        <v>0.21</v>
      </c>
    </row>
    <row r="9027" spans="1:11">
      <c r="A9027" s="4">
        <v>114448</v>
      </c>
      <c r="B9027" t="s">
        <v>7114</v>
      </c>
      <c r="C9027" s="5">
        <f>IF($F$2=0," - ",Tabla1[[#This Row],[Base Precio de Lista neto]])</f>
        <v>1900.1204</v>
      </c>
      <c r="D9027" s="5">
        <f>IF($F$2=0," - ",Tabla1[[#This Row],[Base Precio de Lista neto]]*(1-$F$2))</f>
        <v>1330.08428</v>
      </c>
      <c r="E9027" s="5">
        <f>IF($F$2=0," - ",Tabla1[[#This Row],[Base para Mejor precio]]*(1-$F$2))</f>
        <v>1197.0758519999999</v>
      </c>
      <c r="F9027" s="4" t="s">
        <v>4</v>
      </c>
      <c r="G9027" s="16" t="s">
        <v>6131</v>
      </c>
      <c r="H9027" s="5">
        <f>IFERROR(IF($F$3=0,"-",Tabla1[[#This Row],[Precio de Cliente neto]]*(1+$F$3)),"-")</f>
        <v>1995.1264200000001</v>
      </c>
      <c r="I9027" s="5">
        <v>1900.1204</v>
      </c>
      <c r="J9027" s="5">
        <v>1710.1083599999999</v>
      </c>
      <c r="K9027" s="26">
        <v>0.21</v>
      </c>
    </row>
    <row r="9028" spans="1:11">
      <c r="A9028" s="4">
        <v>114449</v>
      </c>
      <c r="B9028" t="s">
        <v>7115</v>
      </c>
      <c r="C9028" s="5">
        <f>IF($F$2=0," - ",Tabla1[[#This Row],[Base Precio de Lista neto]])</f>
        <v>2280.1444000000001</v>
      </c>
      <c r="D9028" s="5">
        <f>IF($F$2=0," - ",Tabla1[[#This Row],[Base Precio de Lista neto]]*(1-$F$2))</f>
        <v>1596.1010799999999</v>
      </c>
      <c r="E9028" s="5">
        <f>IF($F$2=0," - ",Tabla1[[#This Row],[Base para Mejor precio]]*(1-$F$2))</f>
        <v>1436.4909720000001</v>
      </c>
      <c r="F9028" s="4" t="s">
        <v>4</v>
      </c>
      <c r="G9028" s="16" t="s">
        <v>6131</v>
      </c>
      <c r="H9028" s="5">
        <f>IFERROR(IF($F$3=0,"-",Tabla1[[#This Row],[Precio de Cliente neto]]*(1+$F$3)),"-")</f>
        <v>2394.1516199999996</v>
      </c>
      <c r="I9028" s="5">
        <v>2280.1444000000001</v>
      </c>
      <c r="J9028" s="5">
        <v>2052.1299600000002</v>
      </c>
      <c r="K9028" s="26">
        <v>0.21</v>
      </c>
    </row>
    <row r="9029" spans="1:11">
      <c r="A9029" s="4">
        <v>114450</v>
      </c>
      <c r="B9029" t="s">
        <v>7116</v>
      </c>
      <c r="C9029" s="5">
        <f>IF($F$2=0," - ",Tabla1[[#This Row],[Base Precio de Lista neto]])</f>
        <v>2356.1498000000001</v>
      </c>
      <c r="D9029" s="5">
        <f>IF($F$2=0," - ",Tabla1[[#This Row],[Base Precio de Lista neto]]*(1-$F$2))</f>
        <v>1649.30486</v>
      </c>
      <c r="E9029" s="5">
        <f>IF($F$2=0," - ",Tabla1[[#This Row],[Base para Mejor precio]]*(1-$F$2))</f>
        <v>1484.3743739999998</v>
      </c>
      <c r="F9029" s="4" t="s">
        <v>4</v>
      </c>
      <c r="G9029" s="16" t="s">
        <v>6131</v>
      </c>
      <c r="H9029" s="5">
        <f>IFERROR(IF($F$3=0,"-",Tabla1[[#This Row],[Precio de Cliente neto]]*(1+$F$3)),"-")</f>
        <v>2473.9572899999998</v>
      </c>
      <c r="I9029" s="5">
        <v>2356.1498000000001</v>
      </c>
      <c r="J9029" s="5">
        <v>2120.5348199999999</v>
      </c>
      <c r="K9029" s="26">
        <v>0.21</v>
      </c>
    </row>
    <row r="9030" spans="1:11">
      <c r="A9030" s="4">
        <v>114451</v>
      </c>
      <c r="B9030" t="s">
        <v>7117</v>
      </c>
      <c r="C9030" s="5">
        <f>IF($F$2=0," - ",Tabla1[[#This Row],[Base Precio de Lista neto]])</f>
        <v>2888.183</v>
      </c>
      <c r="D9030" s="5">
        <f>IF($F$2=0," - ",Tabla1[[#This Row],[Base Precio de Lista neto]]*(1-$F$2))</f>
        <v>2021.7280999999998</v>
      </c>
      <c r="E9030" s="5">
        <f>IF($F$2=0," - ",Tabla1[[#This Row],[Base para Mejor precio]]*(1-$F$2))</f>
        <v>1819.55529</v>
      </c>
      <c r="F9030" s="4" t="s">
        <v>4</v>
      </c>
      <c r="G9030" s="16" t="s">
        <v>6131</v>
      </c>
      <c r="H9030" s="5">
        <f>IFERROR(IF($F$3=0,"-",Tabla1[[#This Row],[Precio de Cliente neto]]*(1+$F$3)),"-")</f>
        <v>3032.5921499999995</v>
      </c>
      <c r="I9030" s="5">
        <v>2888.183</v>
      </c>
      <c r="J9030" s="5">
        <v>2599.3647000000001</v>
      </c>
      <c r="K9030" s="26">
        <v>0.21</v>
      </c>
    </row>
    <row r="9031" spans="1:11">
      <c r="A9031" s="4">
        <v>114459</v>
      </c>
      <c r="B9031" t="s">
        <v>7118</v>
      </c>
      <c r="C9031" s="5">
        <f>IF($F$2=0," - ",Tabla1[[#This Row],[Base Precio de Lista neto]])</f>
        <v>3395.8953999999999</v>
      </c>
      <c r="D9031" s="5">
        <f>IF($F$2=0," - ",Tabla1[[#This Row],[Base Precio de Lista neto]]*(1-$F$2))</f>
        <v>2377.1267799999996</v>
      </c>
      <c r="E9031" s="5">
        <f>IF($F$2=0," - ",Tabla1[[#This Row],[Base para Mejor precio]]*(1-$F$2))</f>
        <v>2139.4141019999997</v>
      </c>
      <c r="F9031" s="4" t="s">
        <v>4</v>
      </c>
      <c r="G9031" s="16" t="s">
        <v>6131</v>
      </c>
      <c r="H9031" s="5">
        <f>IFERROR(IF($F$3=0,"-",Tabla1[[#This Row],[Precio de Cliente neto]]*(1+$F$3)),"-")</f>
        <v>3565.6901699999994</v>
      </c>
      <c r="I9031" s="5">
        <v>3395.8953999999999</v>
      </c>
      <c r="J9031" s="5">
        <v>3056.3058599999999</v>
      </c>
      <c r="K9031" s="26">
        <v>0.21</v>
      </c>
    </row>
    <row r="9032" spans="1:11">
      <c r="A9032" s="4">
        <v>114460</v>
      </c>
      <c r="B9032" t="s">
        <v>7119</v>
      </c>
      <c r="C9032" s="5">
        <f>IF($F$2=0," - ",Tabla1[[#This Row],[Base Precio de Lista neto]])</f>
        <v>3900.567</v>
      </c>
      <c r="D9032" s="5">
        <f>IF($F$2=0," - ",Tabla1[[#This Row],[Base Precio de Lista neto]]*(1-$F$2))</f>
        <v>2730.3968999999997</v>
      </c>
      <c r="E9032" s="5">
        <f>IF($F$2=0," - ",Tabla1[[#This Row],[Base para Mejor precio]]*(1-$F$2))</f>
        <v>2457.3572099999997</v>
      </c>
      <c r="F9032" s="4" t="s">
        <v>4</v>
      </c>
      <c r="G9032" s="16" t="s">
        <v>6131</v>
      </c>
      <c r="H9032" s="5">
        <f>IFERROR(IF($F$3=0,"-",Tabla1[[#This Row],[Precio de Cliente neto]]*(1+$F$3)),"-")</f>
        <v>4095.5953499999996</v>
      </c>
      <c r="I9032" s="5">
        <v>3900.567</v>
      </c>
      <c r="J9032" s="5">
        <v>3510.5102999999999</v>
      </c>
      <c r="K9032" s="26">
        <v>0.21</v>
      </c>
    </row>
    <row r="9033" spans="1:11">
      <c r="A9033" s="4">
        <v>114461</v>
      </c>
      <c r="B9033" t="s">
        <v>7120</v>
      </c>
      <c r="C9033" s="5">
        <f>IF($F$2=0," - ",Tabla1[[#This Row],[Base Precio de Lista neto]])</f>
        <v>4222.08</v>
      </c>
      <c r="D9033" s="5">
        <f>IF($F$2=0," - ",Tabla1[[#This Row],[Base Precio de Lista neto]]*(1-$F$2))</f>
        <v>2955.4559999999997</v>
      </c>
      <c r="E9033" s="5">
        <f>IF($F$2=0," - ",Tabla1[[#This Row],[Base para Mejor precio]]*(1-$F$2))</f>
        <v>2659.9103999999998</v>
      </c>
      <c r="F9033" s="4" t="s">
        <v>4</v>
      </c>
      <c r="G9033" s="16" t="s">
        <v>6131</v>
      </c>
      <c r="H9033" s="5">
        <f>IFERROR(IF($F$3=0,"-",Tabla1[[#This Row],[Precio de Cliente neto]]*(1+$F$3)),"-")</f>
        <v>4433.1839999999993</v>
      </c>
      <c r="I9033" s="5">
        <v>4222.08</v>
      </c>
      <c r="J9033" s="5">
        <v>3799.8719999999998</v>
      </c>
      <c r="K9033" s="26">
        <v>0.21</v>
      </c>
    </row>
    <row r="9034" spans="1:11">
      <c r="A9034" s="4">
        <v>114462</v>
      </c>
      <c r="B9034" t="s">
        <v>10284</v>
      </c>
      <c r="C9034" s="5">
        <f>IF($F$2=0," - ",Tabla1[[#This Row],[Base Precio de Lista neto]])</f>
        <v>1976.1251999999999</v>
      </c>
      <c r="D9034" s="5">
        <f>IF($F$2=0," - ",Tabla1[[#This Row],[Base Precio de Lista neto]]*(1-$F$2))</f>
        <v>1383.2876399999998</v>
      </c>
      <c r="E9034" s="5">
        <f>IF($F$2=0," - ",Tabla1[[#This Row],[Base para Mejor precio]]*(1-$F$2))</f>
        <v>1244.9588759999999</v>
      </c>
      <c r="F9034" s="4" t="s">
        <v>4</v>
      </c>
      <c r="G9034" s="16" t="s">
        <v>6131</v>
      </c>
      <c r="H9034" s="5">
        <f>IFERROR(IF($F$3=0,"-",Tabla1[[#This Row],[Precio de Cliente neto]]*(1+$F$3)),"-")</f>
        <v>2074.9314599999998</v>
      </c>
      <c r="I9034" s="5">
        <v>1976.1251999999999</v>
      </c>
      <c r="J9034" s="5">
        <v>1778.51268</v>
      </c>
      <c r="K9034" s="26">
        <v>0.21</v>
      </c>
    </row>
    <row r="9035" spans="1:11">
      <c r="A9035" s="4">
        <v>114498</v>
      </c>
      <c r="B9035" t="s">
        <v>7121</v>
      </c>
      <c r="C9035" s="5">
        <f>IF($F$2=0," - ",Tabla1[[#This Row],[Base Precio de Lista neto]])</f>
        <v>13680.866400000001</v>
      </c>
      <c r="D9035" s="5">
        <f>IF($F$2=0," - ",Tabla1[[#This Row],[Base Precio de Lista neto]]*(1-$F$2))</f>
        <v>9576.6064800000004</v>
      </c>
      <c r="E9035" s="5">
        <f>IF($F$2=0," - ",Tabla1[[#This Row],[Base para Mejor precio]]*(1-$F$2))</f>
        <v>8618.9458319999994</v>
      </c>
      <c r="F9035" s="4" t="s">
        <v>4</v>
      </c>
      <c r="G9035" s="16" t="s">
        <v>6131</v>
      </c>
      <c r="H9035" s="5">
        <f>IFERROR(IF($F$3=0,"-",Tabla1[[#This Row],[Precio de Cliente neto]]*(1+$F$3)),"-")</f>
        <v>14364.90972</v>
      </c>
      <c r="I9035" s="5">
        <v>13680.866400000001</v>
      </c>
      <c r="J9035" s="5">
        <v>12312.779759999999</v>
      </c>
      <c r="K9035" s="26">
        <v>0.21</v>
      </c>
    </row>
    <row r="9036" spans="1:11">
      <c r="A9036" s="4">
        <v>114499</v>
      </c>
      <c r="B9036" t="s">
        <v>7121</v>
      </c>
      <c r="C9036" s="5">
        <f>IF($F$2=0," - ",Tabla1[[#This Row],[Base Precio de Lista neto]])</f>
        <v>35722.262000000002</v>
      </c>
      <c r="D9036" s="5">
        <f>IF($F$2=0," - ",Tabla1[[#This Row],[Base Precio de Lista neto]]*(1-$F$2))</f>
        <v>25005.5834</v>
      </c>
      <c r="E9036" s="5">
        <f>IF($F$2=0," - ",Tabla1[[#This Row],[Base para Mejor precio]]*(1-$F$2))</f>
        <v>22505.02506</v>
      </c>
      <c r="F9036" s="4" t="s">
        <v>4</v>
      </c>
      <c r="G9036" s="16" t="s">
        <v>6131</v>
      </c>
      <c r="H9036" s="5">
        <f>IFERROR(IF($F$3=0,"-",Tabla1[[#This Row],[Precio de Cliente neto]]*(1+$F$3)),"-")</f>
        <v>37508.375099999997</v>
      </c>
      <c r="I9036" s="5">
        <v>35722.262000000002</v>
      </c>
      <c r="J9036" s="5">
        <v>32150.035800000001</v>
      </c>
      <c r="K9036" s="26">
        <v>0.21</v>
      </c>
    </row>
    <row r="9037" spans="1:11">
      <c r="A9037" s="4">
        <v>114500</v>
      </c>
      <c r="B9037" t="s">
        <v>7122</v>
      </c>
      <c r="C9037" s="5">
        <f>IF($F$2=0," - ",Tabla1[[#This Row],[Base Precio de Lista neto]])</f>
        <v>11171.982400000001</v>
      </c>
      <c r="D9037" s="5">
        <f>IF($F$2=0," - ",Tabla1[[#This Row],[Base Precio de Lista neto]]*(1-$F$2))</f>
        <v>7820.3876799999998</v>
      </c>
      <c r="E9037" s="5">
        <f>IF($F$2=0," - ",Tabla1[[#This Row],[Base para Mejor precio]]*(1-$F$2))</f>
        <v>7038.3489119999995</v>
      </c>
      <c r="F9037" s="4" t="s">
        <v>4</v>
      </c>
      <c r="G9037" s="16" t="s">
        <v>6131</v>
      </c>
      <c r="H9037" s="5">
        <f>IFERROR(IF($F$3=0,"-",Tabla1[[#This Row],[Precio de Cliente neto]]*(1+$F$3)),"-")</f>
        <v>11730.58152</v>
      </c>
      <c r="I9037" s="5">
        <v>11171.982400000001</v>
      </c>
      <c r="J9037" s="5">
        <v>10054.784159999999</v>
      </c>
      <c r="K9037" s="26">
        <v>0.21</v>
      </c>
    </row>
    <row r="9038" spans="1:11">
      <c r="A9038" s="4">
        <v>114503</v>
      </c>
      <c r="B9038" t="s">
        <v>7122</v>
      </c>
      <c r="C9038" s="5">
        <f>IF($F$2=0," - ",Tabla1[[#This Row],[Base Precio de Lista neto]])</f>
        <v>10792.6834</v>
      </c>
      <c r="D9038" s="5">
        <f>IF($F$2=0," - ",Tabla1[[#This Row],[Base Precio de Lista neto]]*(1-$F$2))</f>
        <v>7554.8783799999992</v>
      </c>
      <c r="E9038" s="5">
        <f>IF($F$2=0," - ",Tabla1[[#This Row],[Base para Mejor precio]]*(1-$F$2))</f>
        <v>6799.3905419999992</v>
      </c>
      <c r="F9038" s="4" t="s">
        <v>4</v>
      </c>
      <c r="G9038" s="16" t="s">
        <v>6131</v>
      </c>
      <c r="H9038" s="5">
        <f>IFERROR(IF($F$3=0,"-",Tabla1[[#This Row],[Precio de Cliente neto]]*(1+$F$3)),"-")</f>
        <v>11332.317569999999</v>
      </c>
      <c r="I9038" s="5">
        <v>10792.6834</v>
      </c>
      <c r="J9038" s="5">
        <v>9713.4150599999994</v>
      </c>
      <c r="K9038" s="26">
        <v>0.21</v>
      </c>
    </row>
    <row r="9039" spans="1:11">
      <c r="A9039" s="4">
        <v>114506</v>
      </c>
      <c r="B9039" t="s">
        <v>7122</v>
      </c>
      <c r="C9039" s="5">
        <f>IF($F$2=0," - ",Tabla1[[#This Row],[Base Precio de Lista neto]])</f>
        <v>18849.192999999999</v>
      </c>
      <c r="D9039" s="5">
        <f>IF($F$2=0," - ",Tabla1[[#This Row],[Base Precio de Lista neto]]*(1-$F$2))</f>
        <v>13194.435099999999</v>
      </c>
      <c r="E9039" s="5">
        <f>IF($F$2=0," - ",Tabla1[[#This Row],[Base para Mejor precio]]*(1-$F$2))</f>
        <v>11874.99159</v>
      </c>
      <c r="F9039" s="4" t="s">
        <v>4</v>
      </c>
      <c r="G9039" s="16" t="s">
        <v>6131</v>
      </c>
      <c r="H9039" s="5">
        <f>IFERROR(IF($F$3=0,"-",Tabla1[[#This Row],[Precio de Cliente neto]]*(1+$F$3)),"-")</f>
        <v>19791.652649999996</v>
      </c>
      <c r="I9039" s="5">
        <v>18849.192999999999</v>
      </c>
      <c r="J9039" s="5">
        <v>16964.273700000002</v>
      </c>
      <c r="K9039" s="26">
        <v>0.21</v>
      </c>
    </row>
    <row r="9040" spans="1:11">
      <c r="A9040" s="4">
        <v>114509</v>
      </c>
      <c r="B9040" t="s">
        <v>7122</v>
      </c>
      <c r="C9040" s="5">
        <f>IF($F$2=0," - ",Tabla1[[#This Row],[Base Precio de Lista neto]])</f>
        <v>46362.935400000002</v>
      </c>
      <c r="D9040" s="5">
        <f>IF($F$2=0," - ",Tabla1[[#This Row],[Base Precio de Lista neto]]*(1-$F$2))</f>
        <v>32454.054779999999</v>
      </c>
      <c r="E9040" s="5">
        <f>IF($F$2=0," - ",Tabla1[[#This Row],[Base para Mejor precio]]*(1-$F$2))</f>
        <v>29208.649302000002</v>
      </c>
      <c r="F9040" s="4" t="s">
        <v>4</v>
      </c>
      <c r="G9040" s="16" t="s">
        <v>6131</v>
      </c>
      <c r="H9040" s="5">
        <f>IFERROR(IF($F$3=0,"-",Tabla1[[#This Row],[Precio de Cliente neto]]*(1+$F$3)),"-")</f>
        <v>48681.082169999994</v>
      </c>
      <c r="I9040" s="5">
        <v>46362.935400000002</v>
      </c>
      <c r="J9040" s="5">
        <v>41726.641860000003</v>
      </c>
      <c r="K9040" s="26">
        <v>0.21</v>
      </c>
    </row>
    <row r="9041" spans="1:11">
      <c r="A9041" s="4">
        <v>114512</v>
      </c>
      <c r="B9041" t="s">
        <v>7123</v>
      </c>
      <c r="C9041" s="5">
        <f>IF($F$2=0," - ",Tabla1[[#This Row],[Base Precio de Lista neto]])</f>
        <v>3040.1923999999999</v>
      </c>
      <c r="D9041" s="5">
        <f>IF($F$2=0," - ",Tabla1[[#This Row],[Base Precio de Lista neto]]*(1-$F$2))</f>
        <v>2128.1346799999997</v>
      </c>
      <c r="E9041" s="5">
        <f>IF($F$2=0," - ",Tabla1[[#This Row],[Base para Mejor precio]]*(1-$F$2))</f>
        <v>1915.3212119999998</v>
      </c>
      <c r="F9041" s="4" t="s">
        <v>4</v>
      </c>
      <c r="G9041" s="16" t="s">
        <v>6131</v>
      </c>
      <c r="H9041" s="5">
        <f>IFERROR(IF($F$3=0,"-",Tabla1[[#This Row],[Precio de Cliente neto]]*(1+$F$3)),"-")</f>
        <v>3192.2020199999997</v>
      </c>
      <c r="I9041" s="5">
        <v>3040.1923999999999</v>
      </c>
      <c r="J9041" s="5">
        <v>2736.1731599999998</v>
      </c>
      <c r="K9041" s="26">
        <v>0.21</v>
      </c>
    </row>
    <row r="9042" spans="1:11">
      <c r="A9042" s="4">
        <v>114513</v>
      </c>
      <c r="B9042" t="s">
        <v>7124</v>
      </c>
      <c r="C9042" s="5">
        <f>IF($F$2=0," - ",Tabla1[[#This Row],[Base Precio de Lista neto]])</f>
        <v>10868.688399999999</v>
      </c>
      <c r="D9042" s="5">
        <f>IF($F$2=0," - ",Tabla1[[#This Row],[Base Precio de Lista neto]]*(1-$F$2))</f>
        <v>7608.0818799999988</v>
      </c>
      <c r="E9042" s="5">
        <f>IF($F$2=0," - ",Tabla1[[#This Row],[Base para Mejor precio]]*(1-$F$2))</f>
        <v>6847.2736919999998</v>
      </c>
      <c r="F9042" s="4" t="s">
        <v>4</v>
      </c>
      <c r="G9042" s="16" t="s">
        <v>6131</v>
      </c>
      <c r="H9042" s="5">
        <f>IFERROR(IF($F$3=0,"-",Tabla1[[#This Row],[Precio de Cliente neto]]*(1+$F$3)),"-")</f>
        <v>11412.122819999999</v>
      </c>
      <c r="I9042" s="5">
        <v>10868.688399999999</v>
      </c>
      <c r="J9042" s="5">
        <v>9781.8195599999999</v>
      </c>
      <c r="K9042" s="26">
        <v>0.21</v>
      </c>
    </row>
    <row r="9043" spans="1:11">
      <c r="A9043" s="4">
        <v>114514</v>
      </c>
      <c r="B9043" t="s">
        <v>7124</v>
      </c>
      <c r="C9043" s="5">
        <f>IF($F$2=0," - ",Tabla1[[#This Row],[Base Precio de Lista neto]])</f>
        <v>13908.8806</v>
      </c>
      <c r="D9043" s="5">
        <f>IF($F$2=0," - ",Tabla1[[#This Row],[Base Precio de Lista neto]]*(1-$F$2))</f>
        <v>9736.2164199999988</v>
      </c>
      <c r="E9043" s="5">
        <f>IF($F$2=0," - ",Tabla1[[#This Row],[Base para Mejor precio]]*(1-$F$2))</f>
        <v>8762.5947779999988</v>
      </c>
      <c r="F9043" s="4" t="s">
        <v>4</v>
      </c>
      <c r="G9043" s="16" t="s">
        <v>6131</v>
      </c>
      <c r="H9043" s="5">
        <f>IFERROR(IF($F$3=0,"-",Tabla1[[#This Row],[Precio de Cliente neto]]*(1+$F$3)),"-")</f>
        <v>14604.324629999999</v>
      </c>
      <c r="I9043" s="5">
        <v>13908.8806</v>
      </c>
      <c r="J9043" s="5">
        <v>12517.992539999999</v>
      </c>
      <c r="K9043" s="26">
        <v>0.21</v>
      </c>
    </row>
    <row r="9044" spans="1:11">
      <c r="A9044" s="4">
        <v>114522</v>
      </c>
      <c r="B9044" t="s">
        <v>7125</v>
      </c>
      <c r="C9044" s="5">
        <f>IF($F$2=0," - ",Tabla1[[#This Row],[Base Precio de Lista neto]])</f>
        <v>11400.721600000001</v>
      </c>
      <c r="D9044" s="5">
        <f>IF($F$2=0," - ",Tabla1[[#This Row],[Base Precio de Lista neto]]*(1-$F$2))</f>
        <v>7980.5051199999998</v>
      </c>
      <c r="E9044" s="5">
        <f>IF($F$2=0," - ",Tabla1[[#This Row],[Base para Mejor precio]]*(1-$F$2))</f>
        <v>7182.4546079999991</v>
      </c>
      <c r="F9044" s="4" t="s">
        <v>4</v>
      </c>
      <c r="G9044" s="16" t="s">
        <v>6131</v>
      </c>
      <c r="H9044" s="5">
        <f>IFERROR(IF($F$3=0,"-",Tabla1[[#This Row],[Precio de Cliente neto]]*(1+$F$3)),"-")</f>
        <v>11970.757679999999</v>
      </c>
      <c r="I9044" s="5">
        <v>11400.721600000001</v>
      </c>
      <c r="J9044" s="5">
        <v>10260.649439999999</v>
      </c>
      <c r="K9044" s="26">
        <v>0.21</v>
      </c>
    </row>
    <row r="9045" spans="1:11">
      <c r="A9045" s="4">
        <v>114524</v>
      </c>
      <c r="B9045" t="s">
        <v>7126</v>
      </c>
      <c r="C9045" s="5">
        <f>IF($F$2=0," - ",Tabla1[[#This Row],[Base Precio de Lista neto]])</f>
        <v>21661.3714</v>
      </c>
      <c r="D9045" s="5">
        <f>IF($F$2=0," - ",Tabla1[[#This Row],[Base Precio de Lista neto]]*(1-$F$2))</f>
        <v>15162.95998</v>
      </c>
      <c r="E9045" s="5">
        <f>IF($F$2=0," - ",Tabla1[[#This Row],[Base para Mejor precio]]*(1-$F$2))</f>
        <v>13646.663982</v>
      </c>
      <c r="F9045" s="4" t="s">
        <v>4</v>
      </c>
      <c r="G9045" s="16" t="s">
        <v>6131</v>
      </c>
      <c r="H9045" s="5">
        <f>IFERROR(IF($F$3=0,"-",Tabla1[[#This Row],[Precio de Cliente neto]]*(1+$F$3)),"-")</f>
        <v>22744.439969999999</v>
      </c>
      <c r="I9045" s="5">
        <v>21661.3714</v>
      </c>
      <c r="J9045" s="5">
        <v>19495.234260000001</v>
      </c>
      <c r="K9045" s="26">
        <v>0.21</v>
      </c>
    </row>
    <row r="9046" spans="1:11">
      <c r="A9046" s="4">
        <v>114533</v>
      </c>
      <c r="B9046" t="s">
        <v>7127</v>
      </c>
      <c r="C9046" s="5">
        <f>IF($F$2=0," - ",Tabla1[[#This Row],[Base Precio de Lista neto]])</f>
        <v>31541.996800000001</v>
      </c>
      <c r="D9046" s="5">
        <f>IF($F$2=0," - ",Tabla1[[#This Row],[Base Precio de Lista neto]]*(1-$F$2))</f>
        <v>22079.39776</v>
      </c>
      <c r="E9046" s="5">
        <f>IF($F$2=0," - ",Tabla1[[#This Row],[Base para Mejor precio]]*(1-$F$2))</f>
        <v>19871.457983999997</v>
      </c>
      <c r="F9046" s="4" t="s">
        <v>4</v>
      </c>
      <c r="G9046" s="16" t="s">
        <v>6131</v>
      </c>
      <c r="H9046" s="5">
        <f>IFERROR(IF($F$3=0,"-",Tabla1[[#This Row],[Precio de Cliente neto]]*(1+$F$3)),"-")</f>
        <v>33119.096640000003</v>
      </c>
      <c r="I9046" s="5">
        <v>31541.996800000001</v>
      </c>
      <c r="J9046" s="5">
        <v>28387.797119999999</v>
      </c>
      <c r="K9046" s="26">
        <v>0.21</v>
      </c>
    </row>
    <row r="9047" spans="1:11">
      <c r="A9047" s="4">
        <v>114534</v>
      </c>
      <c r="B9047" t="s">
        <v>7128</v>
      </c>
      <c r="C9047" s="5">
        <f>IF($F$2=0," - ",Tabla1[[#This Row],[Base Precio de Lista neto]])</f>
        <v>7980.5051999999996</v>
      </c>
      <c r="D9047" s="5">
        <f>IF($F$2=0," - ",Tabla1[[#This Row],[Base Precio de Lista neto]]*(1-$F$2))</f>
        <v>5586.3536399999994</v>
      </c>
      <c r="E9047" s="5">
        <f>IF($F$2=0," - ",Tabla1[[#This Row],[Base para Mejor precio]]*(1-$F$2))</f>
        <v>5027.7182759999996</v>
      </c>
      <c r="F9047" s="4" t="s">
        <v>4</v>
      </c>
      <c r="G9047" s="16" t="s">
        <v>6131</v>
      </c>
      <c r="H9047" s="5">
        <f>IFERROR(IF($F$3=0,"-",Tabla1[[#This Row],[Precio de Cliente neto]]*(1+$F$3)),"-")</f>
        <v>8379.5304599999981</v>
      </c>
      <c r="I9047" s="5">
        <v>7980.5051999999996</v>
      </c>
      <c r="J9047" s="5">
        <v>7182.4546799999998</v>
      </c>
      <c r="K9047" s="26">
        <v>0.21</v>
      </c>
    </row>
    <row r="9048" spans="1:11">
      <c r="A9048" s="4">
        <v>114536</v>
      </c>
      <c r="B9048" t="s">
        <v>7129</v>
      </c>
      <c r="C9048" s="5">
        <f>IF($F$2=0," - ",Tabla1[[#This Row],[Base Precio de Lista neto]])</f>
        <v>9500.6013999999996</v>
      </c>
      <c r="D9048" s="5">
        <f>IF($F$2=0," - ",Tabla1[[#This Row],[Base Precio de Lista neto]]*(1-$F$2))</f>
        <v>6650.420979999999</v>
      </c>
      <c r="E9048" s="5">
        <f>IF($F$2=0," - ",Tabla1[[#This Row],[Base para Mejor precio]]*(1-$F$2))</f>
        <v>5985.378882</v>
      </c>
      <c r="F9048" s="4" t="s">
        <v>4</v>
      </c>
      <c r="G9048" s="16" t="s">
        <v>6131</v>
      </c>
      <c r="H9048" s="5">
        <f>IFERROR(IF($F$3=0,"-",Tabla1[[#This Row],[Precio de Cliente neto]]*(1+$F$3)),"-")</f>
        <v>9975.6314699999984</v>
      </c>
      <c r="I9048" s="5">
        <v>9500.6013999999996</v>
      </c>
      <c r="J9048" s="5">
        <v>8550.54126</v>
      </c>
      <c r="K9048" s="26">
        <v>0.21</v>
      </c>
    </row>
    <row r="9049" spans="1:11">
      <c r="A9049" s="4">
        <v>114543</v>
      </c>
      <c r="B9049" t="s">
        <v>7130</v>
      </c>
      <c r="C9049" s="5">
        <f>IF($F$2=0," - ",Tabla1[[#This Row],[Base Precio de Lista neto]])</f>
        <v>16120.620800000001</v>
      </c>
      <c r="D9049" s="5">
        <f>IF($F$2=0," - ",Tabla1[[#This Row],[Base Precio de Lista neto]]*(1-$F$2))</f>
        <v>11284.43456</v>
      </c>
      <c r="E9049" s="5">
        <f>IF($F$2=0," - ",Tabla1[[#This Row],[Base para Mejor precio]]*(1-$F$2))</f>
        <v>10155.991104000001</v>
      </c>
      <c r="F9049" s="4" t="s">
        <v>4</v>
      </c>
      <c r="G9049" s="16" t="s">
        <v>6131</v>
      </c>
      <c r="H9049" s="5">
        <f>IFERROR(IF($F$3=0,"-",Tabla1[[#This Row],[Precio de Cliente neto]]*(1+$F$3)),"-")</f>
        <v>16926.651839999999</v>
      </c>
      <c r="I9049" s="5">
        <v>16120.620800000001</v>
      </c>
      <c r="J9049" s="5">
        <v>14508.558720000001</v>
      </c>
      <c r="K9049" s="26">
        <v>0.21</v>
      </c>
    </row>
    <row r="9050" spans="1:11">
      <c r="A9050" s="4">
        <v>114544</v>
      </c>
      <c r="B9050" t="s">
        <v>7131</v>
      </c>
      <c r="C9050" s="5">
        <f>IF($F$2=0," - ",Tabla1[[#This Row],[Base Precio de Lista neto]])</f>
        <v>3040.1923999999999</v>
      </c>
      <c r="D9050" s="5">
        <f>IF($F$2=0," - ",Tabla1[[#This Row],[Base Precio de Lista neto]]*(1-$F$2))</f>
        <v>2128.1346799999997</v>
      </c>
      <c r="E9050" s="5">
        <f>IF($F$2=0," - ",Tabla1[[#This Row],[Base para Mejor precio]]*(1-$F$2))</f>
        <v>1915.3212119999998</v>
      </c>
      <c r="F9050" s="4" t="s">
        <v>4</v>
      </c>
      <c r="G9050" s="16" t="s">
        <v>6131</v>
      </c>
      <c r="H9050" s="5">
        <f>IFERROR(IF($F$3=0,"-",Tabla1[[#This Row],[Precio de Cliente neto]]*(1+$F$3)),"-")</f>
        <v>3192.2020199999997</v>
      </c>
      <c r="I9050" s="5">
        <v>3040.1923999999999</v>
      </c>
      <c r="J9050" s="5">
        <v>2736.1731599999998</v>
      </c>
      <c r="K9050" s="26">
        <v>0.21</v>
      </c>
    </row>
    <row r="9051" spans="1:11">
      <c r="A9051" s="4">
        <v>114546</v>
      </c>
      <c r="B9051" t="s">
        <v>7132</v>
      </c>
      <c r="C9051" s="5">
        <f>IF($F$2=0," - ",Tabla1[[#This Row],[Base Precio de Lista neto]])</f>
        <v>6544.0141999999996</v>
      </c>
      <c r="D9051" s="5">
        <f>IF($F$2=0," - ",Tabla1[[#This Row],[Base Precio de Lista neto]]*(1-$F$2))</f>
        <v>4580.8099399999992</v>
      </c>
      <c r="E9051" s="5">
        <f>IF($F$2=0," - ",Tabla1[[#This Row],[Base para Mejor precio]]*(1-$F$2))</f>
        <v>4122.7289460000002</v>
      </c>
      <c r="F9051" s="4" t="s">
        <v>4</v>
      </c>
      <c r="G9051" s="16" t="s">
        <v>6131</v>
      </c>
      <c r="H9051" s="5">
        <f>IFERROR(IF($F$3=0,"-",Tabla1[[#This Row],[Precio de Cliente neto]]*(1+$F$3)),"-")</f>
        <v>6871.2149099999988</v>
      </c>
      <c r="I9051" s="5">
        <v>6544.0141999999996</v>
      </c>
      <c r="J9051" s="5">
        <v>5889.6127800000004</v>
      </c>
      <c r="K9051" s="26">
        <v>0.21</v>
      </c>
    </row>
    <row r="9052" spans="1:11">
      <c r="A9052" s="4">
        <v>114577</v>
      </c>
      <c r="B9052" t="s">
        <v>7133</v>
      </c>
      <c r="C9052" s="5">
        <f>IF($F$2=0," - ",Tabla1[[#This Row],[Base Precio de Lista neto]])</f>
        <v>2812.1781999999998</v>
      </c>
      <c r="D9052" s="5">
        <f>IF($F$2=0," - ",Tabla1[[#This Row],[Base Precio de Lista neto]]*(1-$F$2))</f>
        <v>1968.5247399999998</v>
      </c>
      <c r="E9052" s="5">
        <f>IF($F$2=0," - ",Tabla1[[#This Row],[Base para Mejor precio]]*(1-$F$2))</f>
        <v>1771.6722659999998</v>
      </c>
      <c r="F9052" s="4" t="s">
        <v>4</v>
      </c>
      <c r="G9052" s="16" t="s">
        <v>6131</v>
      </c>
      <c r="H9052" s="5">
        <f>IFERROR(IF($F$3=0,"-",Tabla1[[#This Row],[Precio de Cliente neto]]*(1+$F$3)),"-")</f>
        <v>2952.7871099999998</v>
      </c>
      <c r="I9052" s="5">
        <v>2812.1781999999998</v>
      </c>
      <c r="J9052" s="5">
        <v>2530.96038</v>
      </c>
      <c r="K9052" s="26">
        <v>0.21</v>
      </c>
    </row>
    <row r="9053" spans="1:11">
      <c r="A9053" s="4">
        <v>114578</v>
      </c>
      <c r="B9053" t="s">
        <v>7134</v>
      </c>
      <c r="C9053" s="5">
        <f>IF($F$2=0," - ",Tabla1[[#This Row],[Base Precio de Lista neto]])</f>
        <v>4788.3028000000004</v>
      </c>
      <c r="D9053" s="5">
        <f>IF($F$2=0," - ",Tabla1[[#This Row],[Base Precio de Lista neto]]*(1-$F$2))</f>
        <v>3351.81196</v>
      </c>
      <c r="E9053" s="5">
        <f>IF($F$2=0," - ",Tabla1[[#This Row],[Base para Mejor precio]]*(1-$F$2))</f>
        <v>3016.630764</v>
      </c>
      <c r="F9053" s="4" t="s">
        <v>4</v>
      </c>
      <c r="G9053" s="16" t="s">
        <v>6131</v>
      </c>
      <c r="H9053" s="5">
        <f>IFERROR(IF($F$3=0,"-",Tabla1[[#This Row],[Precio de Cliente neto]]*(1+$F$3)),"-")</f>
        <v>5027.7179400000005</v>
      </c>
      <c r="I9053" s="5">
        <v>4788.3028000000004</v>
      </c>
      <c r="J9053" s="5">
        <v>4309.4725200000003</v>
      </c>
      <c r="K9053" s="26">
        <v>0.21</v>
      </c>
    </row>
    <row r="9054" spans="1:11">
      <c r="A9054" s="4">
        <v>114579</v>
      </c>
      <c r="B9054" t="s">
        <v>7135</v>
      </c>
      <c r="C9054" s="5">
        <f>IF($F$2=0," - ",Tabla1[[#This Row],[Base Precio de Lista neto]])</f>
        <v>7600.4813999999997</v>
      </c>
      <c r="D9054" s="5">
        <f>IF($F$2=0," - ",Tabla1[[#This Row],[Base Precio de Lista neto]]*(1-$F$2))</f>
        <v>5320.3369799999991</v>
      </c>
      <c r="E9054" s="5">
        <f>IF($F$2=0," - ",Tabla1[[#This Row],[Base para Mejor precio]]*(1-$F$2))</f>
        <v>4788.3032819999999</v>
      </c>
      <c r="F9054" s="4" t="s">
        <v>4</v>
      </c>
      <c r="G9054" s="16" t="s">
        <v>6131</v>
      </c>
      <c r="H9054" s="5">
        <f>IFERROR(IF($F$3=0,"-",Tabla1[[#This Row],[Precio de Cliente neto]]*(1+$F$3)),"-")</f>
        <v>7980.5054699999982</v>
      </c>
      <c r="I9054" s="5">
        <v>7600.4813999999997</v>
      </c>
      <c r="J9054" s="5">
        <v>6840.4332599999998</v>
      </c>
      <c r="K9054" s="26">
        <v>0.21</v>
      </c>
    </row>
    <row r="9055" spans="1:11">
      <c r="A9055" s="4">
        <v>114615</v>
      </c>
      <c r="B9055" t="s">
        <v>7136</v>
      </c>
      <c r="C9055" s="5">
        <f>IF($F$2=0," - ",Tabla1[[#This Row],[Base Precio de Lista neto]])</f>
        <v>2584.1635999999999</v>
      </c>
      <c r="D9055" s="5">
        <f>IF($F$2=0," - ",Tabla1[[#This Row],[Base Precio de Lista neto]]*(1-$F$2))</f>
        <v>1808.9145199999998</v>
      </c>
      <c r="E9055" s="5">
        <f>IF($F$2=0," - ",Tabla1[[#This Row],[Base para Mejor precio]]*(1-$F$2))</f>
        <v>1628.023068</v>
      </c>
      <c r="F9055" s="4" t="s">
        <v>4</v>
      </c>
      <c r="G9055" s="16" t="s">
        <v>6131</v>
      </c>
      <c r="H9055" s="5">
        <f>IFERROR(IF($F$3=0,"-",Tabla1[[#This Row],[Precio de Cliente neto]]*(1+$F$3)),"-")</f>
        <v>2713.3717799999995</v>
      </c>
      <c r="I9055" s="5">
        <v>2584.1635999999999</v>
      </c>
      <c r="J9055" s="5">
        <v>2325.7472400000001</v>
      </c>
      <c r="K9055" s="26">
        <v>0.21</v>
      </c>
    </row>
    <row r="9056" spans="1:11">
      <c r="A9056" s="4">
        <v>114618</v>
      </c>
      <c r="B9056" t="s">
        <v>7137</v>
      </c>
      <c r="C9056" s="5">
        <f>IF($F$2=0," - ",Tabla1[[#This Row],[Base Precio de Lista neto]])</f>
        <v>2660.1684</v>
      </c>
      <c r="D9056" s="5">
        <f>IF($F$2=0," - ",Tabla1[[#This Row],[Base Precio de Lista neto]]*(1-$F$2))</f>
        <v>1862.1178799999998</v>
      </c>
      <c r="E9056" s="5">
        <f>IF($F$2=0," - ",Tabla1[[#This Row],[Base para Mejor precio]]*(1-$F$2))</f>
        <v>1675.9060919999997</v>
      </c>
      <c r="F9056" s="4" t="s">
        <v>4</v>
      </c>
      <c r="G9056" s="16" t="s">
        <v>6131</v>
      </c>
      <c r="H9056" s="5">
        <f>IFERROR(IF($F$3=0,"-",Tabla1[[#This Row],[Precio de Cliente neto]]*(1+$F$3)),"-")</f>
        <v>2793.1768199999997</v>
      </c>
      <c r="I9056" s="5">
        <v>2660.1684</v>
      </c>
      <c r="J9056" s="5">
        <v>2394.1515599999998</v>
      </c>
      <c r="K9056" s="26">
        <v>0.21</v>
      </c>
    </row>
    <row r="9057" spans="1:11">
      <c r="A9057" s="4">
        <v>114621</v>
      </c>
      <c r="B9057" t="s">
        <v>7138</v>
      </c>
      <c r="C9057" s="5">
        <f>IF($F$2=0," - ",Tabla1[[#This Row],[Base Precio de Lista neto]])</f>
        <v>2812.1781999999998</v>
      </c>
      <c r="D9057" s="5">
        <f>IF($F$2=0," - ",Tabla1[[#This Row],[Base Precio de Lista neto]]*(1-$F$2))</f>
        <v>1968.5247399999998</v>
      </c>
      <c r="E9057" s="5">
        <f>IF($F$2=0," - ",Tabla1[[#This Row],[Base para Mejor precio]]*(1-$F$2))</f>
        <v>1771.6722659999998</v>
      </c>
      <c r="F9057" s="4" t="s">
        <v>4</v>
      </c>
      <c r="G9057" s="16" t="s">
        <v>6131</v>
      </c>
      <c r="H9057" s="5">
        <f>IFERROR(IF($F$3=0,"-",Tabla1[[#This Row],[Precio de Cliente neto]]*(1+$F$3)),"-")</f>
        <v>2952.7871099999998</v>
      </c>
      <c r="I9057" s="5">
        <v>2812.1781999999998</v>
      </c>
      <c r="J9057" s="5">
        <v>2530.96038</v>
      </c>
      <c r="K9057" s="26">
        <v>0.21</v>
      </c>
    </row>
    <row r="9058" spans="1:11">
      <c r="A9058" s="4">
        <v>114627</v>
      </c>
      <c r="B9058" t="s">
        <v>7139</v>
      </c>
      <c r="C9058" s="5">
        <f>IF($F$2=0," - ",Tabla1[[#This Row],[Base Precio de Lista neto]])</f>
        <v>3040.1923999999999</v>
      </c>
      <c r="D9058" s="5">
        <f>IF($F$2=0," - ",Tabla1[[#This Row],[Base Precio de Lista neto]]*(1-$F$2))</f>
        <v>2128.1346799999997</v>
      </c>
      <c r="E9058" s="5">
        <f>IF($F$2=0," - ",Tabla1[[#This Row],[Base para Mejor precio]]*(1-$F$2))</f>
        <v>1915.3212119999998</v>
      </c>
      <c r="F9058" s="4" t="s">
        <v>4</v>
      </c>
      <c r="G9058" s="16" t="s">
        <v>6131</v>
      </c>
      <c r="H9058" s="5">
        <f>IFERROR(IF($F$3=0,"-",Tabla1[[#This Row],[Precio de Cliente neto]]*(1+$F$3)),"-")</f>
        <v>3192.2020199999997</v>
      </c>
      <c r="I9058" s="5">
        <v>3040.1923999999999</v>
      </c>
      <c r="J9058" s="5">
        <v>2736.1731599999998</v>
      </c>
      <c r="K9058" s="26">
        <v>0.21</v>
      </c>
    </row>
    <row r="9059" spans="1:11">
      <c r="A9059" s="4">
        <v>114630</v>
      </c>
      <c r="B9059" t="s">
        <v>7140</v>
      </c>
      <c r="C9059" s="5">
        <f>IF($F$2=0," - ",Tabla1[[#This Row],[Base Precio de Lista neto]])</f>
        <v>3116.1972000000001</v>
      </c>
      <c r="D9059" s="5">
        <f>IF($F$2=0," - ",Tabla1[[#This Row],[Base Precio de Lista neto]]*(1-$F$2))</f>
        <v>2181.3380400000001</v>
      </c>
      <c r="E9059" s="5">
        <f>IF($F$2=0," - ",Tabla1[[#This Row],[Base para Mejor precio]]*(1-$F$2))</f>
        <v>1963.2042359999998</v>
      </c>
      <c r="F9059" s="4" t="s">
        <v>4</v>
      </c>
      <c r="G9059" s="16" t="s">
        <v>6131</v>
      </c>
      <c r="H9059" s="5">
        <f>IFERROR(IF($F$3=0,"-",Tabla1[[#This Row],[Precio de Cliente neto]]*(1+$F$3)),"-")</f>
        <v>3272.0070599999999</v>
      </c>
      <c r="I9059" s="5">
        <v>3116.1972000000001</v>
      </c>
      <c r="J9059" s="5">
        <v>2804.5774799999999</v>
      </c>
      <c r="K9059" s="26">
        <v>0.21</v>
      </c>
    </row>
    <row r="9060" spans="1:11">
      <c r="A9060" s="4">
        <v>114631</v>
      </c>
      <c r="B9060" t="s">
        <v>8472</v>
      </c>
      <c r="C9060" s="5">
        <f>IF($F$2=0," - ",Tabla1[[#This Row],[Base Precio de Lista neto]])</f>
        <v>20217.2798</v>
      </c>
      <c r="D9060" s="5">
        <f>IF($F$2=0," - ",Tabla1[[#This Row],[Base Precio de Lista neto]]*(1-$F$2))</f>
        <v>14152.095859999999</v>
      </c>
      <c r="E9060" s="5">
        <f>IF($F$2=0," - ",Tabla1[[#This Row],[Base para Mejor precio]]*(1-$F$2))</f>
        <v>12736.886274</v>
      </c>
      <c r="F9060" s="4" t="s">
        <v>4</v>
      </c>
      <c r="G9060" s="16" t="s">
        <v>6131</v>
      </c>
      <c r="H9060" s="5">
        <f>IFERROR(IF($F$3=0,"-",Tabla1[[#This Row],[Precio de Cliente neto]]*(1+$F$3)),"-")</f>
        <v>21228.143789999998</v>
      </c>
      <c r="I9060" s="5">
        <v>20217.2798</v>
      </c>
      <c r="J9060" s="5">
        <v>18195.551820000001</v>
      </c>
      <c r="K9060" s="26">
        <v>0.21</v>
      </c>
    </row>
    <row r="9061" spans="1:11">
      <c r="A9061" s="4">
        <v>114633</v>
      </c>
      <c r="B9061" t="s">
        <v>7141</v>
      </c>
      <c r="C9061" s="5">
        <f>IF($F$2=0," - ",Tabla1[[#This Row],[Base Precio de Lista neto]])</f>
        <v>3268.2069999999999</v>
      </c>
      <c r="D9061" s="5">
        <f>IF($F$2=0," - ",Tabla1[[#This Row],[Base Precio de Lista neto]]*(1-$F$2))</f>
        <v>2287.7448999999997</v>
      </c>
      <c r="E9061" s="5">
        <f>IF($F$2=0," - ",Tabla1[[#This Row],[Base para Mejor precio]]*(1-$F$2))</f>
        <v>2058.9704099999999</v>
      </c>
      <c r="F9061" s="4" t="s">
        <v>4</v>
      </c>
      <c r="G9061" s="16" t="s">
        <v>6131</v>
      </c>
      <c r="H9061" s="5">
        <f>IFERROR(IF($F$3=0,"-",Tabla1[[#This Row],[Precio de Cliente neto]]*(1+$F$3)),"-")</f>
        <v>3431.6173499999995</v>
      </c>
      <c r="I9061" s="5">
        <v>3268.2069999999999</v>
      </c>
      <c r="J9061" s="5">
        <v>2941.3863000000001</v>
      </c>
      <c r="K9061" s="26">
        <v>0.21</v>
      </c>
    </row>
    <row r="9062" spans="1:11">
      <c r="A9062" s="4">
        <v>114636</v>
      </c>
      <c r="B9062" t="s">
        <v>7142</v>
      </c>
      <c r="C9062" s="5">
        <f>IF($F$2=0," - ",Tabla1[[#This Row],[Base Precio de Lista neto]])</f>
        <v>3648.2310000000002</v>
      </c>
      <c r="D9062" s="5">
        <f>IF($F$2=0," - ",Tabla1[[#This Row],[Base Precio de Lista neto]]*(1-$F$2))</f>
        <v>2553.7617</v>
      </c>
      <c r="E9062" s="5">
        <f>IF($F$2=0," - ",Tabla1[[#This Row],[Base para Mejor precio]]*(1-$F$2))</f>
        <v>2298.38553</v>
      </c>
      <c r="F9062" s="4" t="s">
        <v>4</v>
      </c>
      <c r="G9062" s="16" t="s">
        <v>6131</v>
      </c>
      <c r="H9062" s="5">
        <f>IFERROR(IF($F$3=0,"-",Tabla1[[#This Row],[Precio de Cliente neto]]*(1+$F$3)),"-")</f>
        <v>3830.64255</v>
      </c>
      <c r="I9062" s="5">
        <v>3648.2310000000002</v>
      </c>
      <c r="J9062" s="5">
        <v>3283.4079000000002</v>
      </c>
      <c r="K9062" s="26">
        <v>0.21</v>
      </c>
    </row>
    <row r="9063" spans="1:11">
      <c r="A9063" s="4">
        <v>114639</v>
      </c>
      <c r="B9063" t="s">
        <v>7143</v>
      </c>
      <c r="C9063" s="5">
        <f>IF($F$2=0," - ",Tabla1[[#This Row],[Base Precio de Lista neto]])</f>
        <v>3952.2501999999999</v>
      </c>
      <c r="D9063" s="5">
        <f>IF($F$2=0," - ",Tabla1[[#This Row],[Base Precio de Lista neto]]*(1-$F$2))</f>
        <v>2766.5751399999999</v>
      </c>
      <c r="E9063" s="5">
        <f>IF($F$2=0," - ",Tabla1[[#This Row],[Base para Mejor precio]]*(1-$F$2))</f>
        <v>2489.9176259999999</v>
      </c>
      <c r="F9063" s="4" t="s">
        <v>4</v>
      </c>
      <c r="G9063" s="16" t="s">
        <v>6131</v>
      </c>
      <c r="H9063" s="5">
        <f>IFERROR(IF($F$3=0,"-",Tabla1[[#This Row],[Precio de Cliente neto]]*(1+$F$3)),"-")</f>
        <v>4149.8627099999994</v>
      </c>
      <c r="I9063" s="5">
        <v>3952.2501999999999</v>
      </c>
      <c r="J9063" s="5">
        <v>3557.0251800000001</v>
      </c>
      <c r="K9063" s="26">
        <v>0.21</v>
      </c>
    </row>
    <row r="9064" spans="1:11">
      <c r="A9064" s="4">
        <v>114719</v>
      </c>
      <c r="B9064" t="s">
        <v>7144</v>
      </c>
      <c r="C9064" s="5">
        <f>IF($F$2=0," - ",Tabla1[[#This Row],[Base Precio de Lista neto]])</f>
        <v>19001.202799999999</v>
      </c>
      <c r="D9064" s="5">
        <f>IF($F$2=0," - ",Tabla1[[#This Row],[Base Precio de Lista neto]]*(1-$F$2))</f>
        <v>13300.841959999998</v>
      </c>
      <c r="E9064" s="5">
        <f>IF($F$2=0," - ",Tabla1[[#This Row],[Base para Mejor precio]]*(1-$F$2))</f>
        <v>11970.757764</v>
      </c>
      <c r="F9064" s="4" t="s">
        <v>4</v>
      </c>
      <c r="G9064" s="16" t="s">
        <v>6131</v>
      </c>
      <c r="H9064" s="5">
        <f>IFERROR(IF($F$3=0,"-",Tabla1[[#This Row],[Precio de Cliente neto]]*(1+$F$3)),"-")</f>
        <v>19951.262939999997</v>
      </c>
      <c r="I9064" s="5">
        <v>19001.202799999999</v>
      </c>
      <c r="J9064" s="5">
        <v>17101.08252</v>
      </c>
      <c r="K9064" s="26">
        <v>0.21</v>
      </c>
    </row>
    <row r="9065" spans="1:11">
      <c r="A9065" s="4">
        <v>114722</v>
      </c>
      <c r="B9065" t="s">
        <v>7145</v>
      </c>
      <c r="C9065" s="5">
        <f>IF($F$2=0," - ",Tabla1[[#This Row],[Base Precio de Lista neto]])</f>
        <v>13680.866400000001</v>
      </c>
      <c r="D9065" s="5">
        <f>IF($F$2=0," - ",Tabla1[[#This Row],[Base Precio de Lista neto]]*(1-$F$2))</f>
        <v>9576.6064800000004</v>
      </c>
      <c r="E9065" s="5">
        <f>IF($F$2=0," - ",Tabla1[[#This Row],[Base para Mejor precio]]*(1-$F$2))</f>
        <v>8618.9458319999994</v>
      </c>
      <c r="F9065" s="4" t="s">
        <v>4</v>
      </c>
      <c r="G9065" s="16" t="s">
        <v>6131</v>
      </c>
      <c r="H9065" s="5">
        <f>IFERROR(IF($F$3=0,"-",Tabla1[[#This Row],[Precio de Cliente neto]]*(1+$F$3)),"-")</f>
        <v>14364.90972</v>
      </c>
      <c r="I9065" s="5">
        <v>13680.866400000001</v>
      </c>
      <c r="J9065" s="5">
        <v>12312.779759999999</v>
      </c>
      <c r="K9065" s="26">
        <v>0.21</v>
      </c>
    </row>
    <row r="9066" spans="1:11">
      <c r="A9066" s="4">
        <v>114843</v>
      </c>
      <c r="B9066" t="s">
        <v>7146</v>
      </c>
      <c r="C9066" s="5">
        <f>IF($F$2=0," - ",Tabla1[[#This Row],[Base Precio de Lista neto]])</f>
        <v>31922.021000000001</v>
      </c>
      <c r="D9066" s="5">
        <f>IF($F$2=0," - ",Tabla1[[#This Row],[Base Precio de Lista neto]]*(1-$F$2))</f>
        <v>22345.414699999998</v>
      </c>
      <c r="E9066" s="5">
        <f>IF($F$2=0," - ",Tabla1[[#This Row],[Base para Mejor precio]]*(1-$F$2))</f>
        <v>20110.873229999997</v>
      </c>
      <c r="F9066" s="4" t="s">
        <v>4</v>
      </c>
      <c r="G9066" s="16" t="s">
        <v>6131</v>
      </c>
      <c r="H9066" s="5">
        <f>IFERROR(IF($F$3=0,"-",Tabla1[[#This Row],[Precio de Cliente neto]]*(1+$F$3)),"-")</f>
        <v>33518.122049999998</v>
      </c>
      <c r="I9066" s="5">
        <v>31922.021000000001</v>
      </c>
      <c r="J9066" s="5">
        <v>28729.818899999998</v>
      </c>
      <c r="K9066" s="26">
        <v>0.21</v>
      </c>
    </row>
    <row r="9067" spans="1:11">
      <c r="A9067" s="4">
        <v>114845</v>
      </c>
      <c r="B9067" t="s">
        <v>7147</v>
      </c>
      <c r="C9067" s="5">
        <f>IF($F$2=0," - ",Tabla1[[#This Row],[Base Precio de Lista neto]])</f>
        <v>63083.993999999999</v>
      </c>
      <c r="D9067" s="5">
        <f>IF($F$2=0," - ",Tabla1[[#This Row],[Base Precio de Lista neto]]*(1-$F$2))</f>
        <v>44158.7958</v>
      </c>
      <c r="E9067" s="5">
        <f>IF($F$2=0," - ",Tabla1[[#This Row],[Base para Mejor precio]]*(1-$F$2))</f>
        <v>39742.916219999992</v>
      </c>
      <c r="F9067" s="4" t="s">
        <v>4</v>
      </c>
      <c r="G9067" s="16" t="s">
        <v>6131</v>
      </c>
      <c r="H9067" s="5">
        <f>IFERROR(IF($F$3=0,"-",Tabla1[[#This Row],[Precio de Cliente neto]]*(1+$F$3)),"-")</f>
        <v>66238.193700000003</v>
      </c>
      <c r="I9067" s="5">
        <v>63083.993999999999</v>
      </c>
      <c r="J9067" s="5">
        <v>56775.594599999997</v>
      </c>
      <c r="K9067" s="26">
        <v>0.21</v>
      </c>
    </row>
    <row r="9068" spans="1:11">
      <c r="A9068" s="4">
        <v>114859</v>
      </c>
      <c r="B9068" t="s">
        <v>7148</v>
      </c>
      <c r="C9068" s="5">
        <f>IF($F$2=0," - ",Tabla1[[#This Row],[Base Precio de Lista neto]])</f>
        <v>8740.5534000000007</v>
      </c>
      <c r="D9068" s="5">
        <f>IF($F$2=0," - ",Tabla1[[#This Row],[Base Precio de Lista neto]]*(1-$F$2))</f>
        <v>6118.3873800000001</v>
      </c>
      <c r="E9068" s="5">
        <f>IF($F$2=0," - ",Tabla1[[#This Row],[Base para Mejor precio]]*(1-$F$2))</f>
        <v>5506.5486419999997</v>
      </c>
      <c r="F9068" s="4" t="s">
        <v>4</v>
      </c>
      <c r="G9068" s="16" t="s">
        <v>6131</v>
      </c>
      <c r="H9068" s="5">
        <f>IFERROR(IF($F$3=0,"-",Tabla1[[#This Row],[Precio de Cliente neto]]*(1+$F$3)),"-")</f>
        <v>9177.5810700000002</v>
      </c>
      <c r="I9068" s="5">
        <v>8740.5534000000007</v>
      </c>
      <c r="J9068" s="5">
        <v>7866.4980599999999</v>
      </c>
      <c r="K9068" s="26">
        <v>0.21</v>
      </c>
    </row>
    <row r="9069" spans="1:11">
      <c r="A9069" s="4">
        <v>114863</v>
      </c>
      <c r="B9069" t="s">
        <v>7149</v>
      </c>
      <c r="C9069" s="5">
        <f>IF($F$2=0," - ",Tabla1[[#This Row],[Base Precio de Lista neto]])</f>
        <v>7296.4620000000004</v>
      </c>
      <c r="D9069" s="5">
        <f>IF($F$2=0," - ",Tabla1[[#This Row],[Base Precio de Lista neto]]*(1-$F$2))</f>
        <v>5107.5234</v>
      </c>
      <c r="E9069" s="5">
        <f>IF($F$2=0," - ",Tabla1[[#This Row],[Base para Mejor precio]]*(1-$F$2))</f>
        <v>4596.77106</v>
      </c>
      <c r="F9069" s="4" t="s">
        <v>4</v>
      </c>
      <c r="G9069" s="16" t="s">
        <v>6131</v>
      </c>
      <c r="H9069" s="5">
        <f>IFERROR(IF($F$3=0,"-",Tabla1[[#This Row],[Precio de Cliente neto]]*(1+$F$3)),"-")</f>
        <v>7661.2851000000001</v>
      </c>
      <c r="I9069" s="5">
        <v>7296.4620000000004</v>
      </c>
      <c r="J9069" s="5">
        <v>6566.8158000000003</v>
      </c>
      <c r="K9069" s="26">
        <v>0.21</v>
      </c>
    </row>
    <row r="9070" spans="1:11">
      <c r="A9070" s="4">
        <v>114870</v>
      </c>
      <c r="B9070" t="s">
        <v>7150</v>
      </c>
      <c r="C9070" s="5">
        <f>IF($F$2=0," - ",Tabla1[[#This Row],[Base Precio de Lista neto]])</f>
        <v>1976.1251999999999</v>
      </c>
      <c r="D9070" s="5">
        <f>IF($F$2=0," - ",Tabla1[[#This Row],[Base Precio de Lista neto]]*(1-$F$2))</f>
        <v>1383.2876399999998</v>
      </c>
      <c r="E9070" s="5">
        <f>IF($F$2=0," - ",Tabla1[[#This Row],[Base para Mejor precio]]*(1-$F$2))</f>
        <v>1244.9588759999999</v>
      </c>
      <c r="F9070" s="4" t="s">
        <v>4</v>
      </c>
      <c r="G9070" s="16" t="s">
        <v>6131</v>
      </c>
      <c r="H9070" s="5">
        <f>IFERROR(IF($F$3=0,"-",Tabla1[[#This Row],[Precio de Cliente neto]]*(1+$F$3)),"-")</f>
        <v>2074.9314599999998</v>
      </c>
      <c r="I9070" s="5">
        <v>1976.1251999999999</v>
      </c>
      <c r="J9070" s="5">
        <v>1778.51268</v>
      </c>
      <c r="K9070" s="26">
        <v>0.21</v>
      </c>
    </row>
    <row r="9071" spans="1:11">
      <c r="A9071" s="4">
        <v>114874</v>
      </c>
      <c r="B9071" t="s">
        <v>7151</v>
      </c>
      <c r="C9071" s="5">
        <f>IF($F$2=0," - ",Tabla1[[#This Row],[Base Precio de Lista neto]])</f>
        <v>3496.2213999999999</v>
      </c>
      <c r="D9071" s="5">
        <f>IF($F$2=0," - ",Tabla1[[#This Row],[Base Precio de Lista neto]]*(1-$F$2))</f>
        <v>2447.3549799999996</v>
      </c>
      <c r="E9071" s="5">
        <f>IF($F$2=0," - ",Tabla1[[#This Row],[Base para Mejor precio]]*(1-$F$2))</f>
        <v>2202.6194819999996</v>
      </c>
      <c r="F9071" s="4" t="s">
        <v>4</v>
      </c>
      <c r="G9071" s="16" t="s">
        <v>6131</v>
      </c>
      <c r="H9071" s="5">
        <f>IFERROR(IF($F$3=0,"-",Tabla1[[#This Row],[Precio de Cliente neto]]*(1+$F$3)),"-")</f>
        <v>3671.0324699999992</v>
      </c>
      <c r="I9071" s="5">
        <v>3496.2213999999999</v>
      </c>
      <c r="J9071" s="5">
        <v>3146.59926</v>
      </c>
      <c r="K9071" s="26">
        <v>0.21</v>
      </c>
    </row>
    <row r="9072" spans="1:11">
      <c r="A9072" s="4">
        <v>114916</v>
      </c>
      <c r="B9072" t="s">
        <v>7152</v>
      </c>
      <c r="C9072" s="5">
        <f>IF($F$2=0," - ",Tabla1[[#This Row],[Base Precio de Lista neto]])</f>
        <v>2508.1588000000002</v>
      </c>
      <c r="D9072" s="5">
        <f>IF($F$2=0," - ",Tabla1[[#This Row],[Base Precio de Lista neto]]*(1-$F$2))</f>
        <v>1755.7111600000001</v>
      </c>
      <c r="E9072" s="5">
        <f>IF($F$2=0," - ",Tabla1[[#This Row],[Base para Mejor precio]]*(1-$F$2))</f>
        <v>1580.140044</v>
      </c>
      <c r="F9072" s="4" t="s">
        <v>4</v>
      </c>
      <c r="G9072" s="16" t="s">
        <v>6131</v>
      </c>
      <c r="H9072" s="5">
        <f>IFERROR(IF($F$3=0,"-",Tabla1[[#This Row],[Precio de Cliente neto]]*(1+$F$3)),"-")</f>
        <v>2633.5667400000002</v>
      </c>
      <c r="I9072" s="5">
        <v>2508.1588000000002</v>
      </c>
      <c r="J9072" s="5">
        <v>2257.34292</v>
      </c>
      <c r="K9072" s="26">
        <v>0.21</v>
      </c>
    </row>
    <row r="9073" spans="1:11">
      <c r="A9073" s="4">
        <v>114917</v>
      </c>
      <c r="B9073" t="s">
        <v>7152</v>
      </c>
      <c r="C9073" s="5">
        <f>IF($F$2=0," - ",Tabla1[[#This Row],[Base Precio de Lista neto]])</f>
        <v>2508.1588000000002</v>
      </c>
      <c r="D9073" s="5">
        <f>IF($F$2=0," - ",Tabla1[[#This Row],[Base Precio de Lista neto]]*(1-$F$2))</f>
        <v>1755.7111600000001</v>
      </c>
      <c r="E9073" s="5">
        <f>IF($F$2=0," - ",Tabla1[[#This Row],[Base para Mejor precio]]*(1-$F$2))</f>
        <v>1580.140044</v>
      </c>
      <c r="F9073" s="4" t="s">
        <v>4</v>
      </c>
      <c r="G9073" s="16" t="s">
        <v>6131</v>
      </c>
      <c r="H9073" s="5">
        <f>IFERROR(IF($F$3=0,"-",Tabla1[[#This Row],[Precio de Cliente neto]]*(1+$F$3)),"-")</f>
        <v>2633.5667400000002</v>
      </c>
      <c r="I9073" s="5">
        <v>2508.1588000000002</v>
      </c>
      <c r="J9073" s="5">
        <v>2257.34292</v>
      </c>
      <c r="K9073" s="26">
        <v>0.21</v>
      </c>
    </row>
    <row r="9074" spans="1:11">
      <c r="A9074" s="4">
        <v>114918</v>
      </c>
      <c r="B9074" t="s">
        <v>7152</v>
      </c>
      <c r="C9074" s="5">
        <f>IF($F$2=0," - ",Tabla1[[#This Row],[Base Precio de Lista neto]])</f>
        <v>2508.1588000000002</v>
      </c>
      <c r="D9074" s="5">
        <f>IF($F$2=0," - ",Tabla1[[#This Row],[Base Precio de Lista neto]]*(1-$F$2))</f>
        <v>1755.7111600000001</v>
      </c>
      <c r="E9074" s="5">
        <f>IF($F$2=0," - ",Tabla1[[#This Row],[Base para Mejor precio]]*(1-$F$2))</f>
        <v>1580.140044</v>
      </c>
      <c r="F9074" s="4" t="s">
        <v>4</v>
      </c>
      <c r="G9074" s="16" t="s">
        <v>6131</v>
      </c>
      <c r="H9074" s="5">
        <f>IFERROR(IF($F$3=0,"-",Tabla1[[#This Row],[Precio de Cliente neto]]*(1+$F$3)),"-")</f>
        <v>2633.5667400000002</v>
      </c>
      <c r="I9074" s="5">
        <v>2508.1588000000002</v>
      </c>
      <c r="J9074" s="5">
        <v>2257.34292</v>
      </c>
      <c r="K9074" s="26">
        <v>0.21</v>
      </c>
    </row>
    <row r="9075" spans="1:11">
      <c r="A9075" s="4">
        <v>114950</v>
      </c>
      <c r="B9075" t="s">
        <v>7153</v>
      </c>
      <c r="C9075" s="5">
        <f>IF($F$2=0," - ",Tabla1[[#This Row],[Base Precio de Lista neto]])</f>
        <v>8663.9861999999994</v>
      </c>
      <c r="D9075" s="5">
        <f>IF($F$2=0," - ",Tabla1[[#This Row],[Base Precio de Lista neto]]*(1-$F$2))</f>
        <v>6064.7903399999996</v>
      </c>
      <c r="E9075" s="5">
        <f>IF($F$2=0," - ",Tabla1[[#This Row],[Base para Mejor precio]]*(1-$F$2))</f>
        <v>5458.3113059999996</v>
      </c>
      <c r="F9075" s="4" t="s">
        <v>4</v>
      </c>
      <c r="G9075" s="16" t="s">
        <v>6131</v>
      </c>
      <c r="H9075" s="5">
        <f>IFERROR(IF($F$3=0,"-",Tabla1[[#This Row],[Precio de Cliente neto]]*(1+$F$3)),"-")</f>
        <v>9097.1855099999993</v>
      </c>
      <c r="I9075" s="5">
        <v>8663.9861999999994</v>
      </c>
      <c r="J9075" s="5">
        <v>7797.5875800000003</v>
      </c>
      <c r="K9075" s="26">
        <v>0.21</v>
      </c>
    </row>
    <row r="9076" spans="1:11">
      <c r="A9076" s="4">
        <v>114951</v>
      </c>
      <c r="B9076" t="s">
        <v>7154</v>
      </c>
      <c r="C9076" s="5">
        <f>IF($F$2=0," - ",Tabla1[[#This Row],[Base Precio de Lista neto]])</f>
        <v>8360.5293999999994</v>
      </c>
      <c r="D9076" s="5">
        <f>IF($F$2=0," - ",Tabla1[[#This Row],[Base Precio de Lista neto]]*(1-$F$2))</f>
        <v>5852.3705799999989</v>
      </c>
      <c r="E9076" s="5">
        <f>IF($F$2=0," - ",Tabla1[[#This Row],[Base para Mejor precio]]*(1-$F$2))</f>
        <v>5267.1335219999992</v>
      </c>
      <c r="F9076" s="4" t="s">
        <v>4</v>
      </c>
      <c r="G9076" s="16" t="s">
        <v>6131</v>
      </c>
      <c r="H9076" s="5">
        <f>IFERROR(IF($F$3=0,"-",Tabla1[[#This Row],[Precio de Cliente neto]]*(1+$F$3)),"-")</f>
        <v>8778.5558699999983</v>
      </c>
      <c r="I9076" s="5">
        <v>8360.5293999999994</v>
      </c>
      <c r="J9076" s="5">
        <v>7524.4764599999999</v>
      </c>
      <c r="K9076" s="26">
        <v>0.21</v>
      </c>
    </row>
    <row r="9077" spans="1:11">
      <c r="A9077" s="4">
        <v>114958</v>
      </c>
      <c r="B9077" t="s">
        <v>7155</v>
      </c>
      <c r="C9077" s="5">
        <f>IF($F$2=0," - ",Tabla1[[#This Row],[Base Precio de Lista neto]])</f>
        <v>19989.2654</v>
      </c>
      <c r="D9077" s="5">
        <f>IF($F$2=0," - ",Tabla1[[#This Row],[Base Precio de Lista neto]]*(1-$F$2))</f>
        <v>13992.485779999999</v>
      </c>
      <c r="E9077" s="5">
        <f>IF($F$2=0," - ",Tabla1[[#This Row],[Base para Mejor precio]]*(1-$F$2))</f>
        <v>12593.237201999998</v>
      </c>
      <c r="F9077" s="4" t="s">
        <v>4</v>
      </c>
      <c r="G9077" s="16" t="s">
        <v>6131</v>
      </c>
      <c r="H9077" s="5">
        <f>IFERROR(IF($F$3=0,"-",Tabla1[[#This Row],[Precio de Cliente neto]]*(1+$F$3)),"-")</f>
        <v>20988.728669999997</v>
      </c>
      <c r="I9077" s="5">
        <v>19989.2654</v>
      </c>
      <c r="J9077" s="5">
        <v>17990.33886</v>
      </c>
      <c r="K9077" s="26">
        <v>0.21</v>
      </c>
    </row>
    <row r="9078" spans="1:11">
      <c r="A9078" s="4">
        <v>114962</v>
      </c>
      <c r="B9078" t="s">
        <v>7156</v>
      </c>
      <c r="C9078" s="5">
        <f>IF($F$2=0," - ",Tabla1[[#This Row],[Base Precio de Lista neto]])</f>
        <v>20521.2994</v>
      </c>
      <c r="D9078" s="5">
        <f>IF($F$2=0," - ",Tabla1[[#This Row],[Base Precio de Lista neto]]*(1-$F$2))</f>
        <v>14364.90958</v>
      </c>
      <c r="E9078" s="5">
        <f>IF($F$2=0," - ",Tabla1[[#This Row],[Base para Mejor precio]]*(1-$F$2))</f>
        <v>12928.418621999999</v>
      </c>
      <c r="F9078" s="4" t="s">
        <v>4</v>
      </c>
      <c r="G9078" s="16" t="s">
        <v>6131</v>
      </c>
      <c r="H9078" s="5">
        <f>IFERROR(IF($F$3=0,"-",Tabla1[[#This Row],[Precio de Cliente neto]]*(1+$F$3)),"-")</f>
        <v>21547.364369999999</v>
      </c>
      <c r="I9078" s="5">
        <v>20521.2994</v>
      </c>
      <c r="J9078" s="5">
        <v>18469.169460000001</v>
      </c>
      <c r="K9078" s="26">
        <v>0.21</v>
      </c>
    </row>
    <row r="9079" spans="1:11">
      <c r="A9079" s="4">
        <v>114964</v>
      </c>
      <c r="B9079" t="s">
        <v>7157</v>
      </c>
      <c r="C9079" s="5">
        <f>IF($F$2=0," - ",Tabla1[[#This Row],[Base Precio de Lista neto]])</f>
        <v>23333.4768</v>
      </c>
      <c r="D9079" s="5">
        <f>IF($F$2=0," - ",Tabla1[[#This Row],[Base Precio de Lista neto]]*(1-$F$2))</f>
        <v>16333.43376</v>
      </c>
      <c r="E9079" s="5">
        <f>IF($F$2=0," - ",Tabla1[[#This Row],[Base para Mejor precio]]*(1-$F$2))</f>
        <v>14700.090383999999</v>
      </c>
      <c r="F9079" s="4" t="s">
        <v>4</v>
      </c>
      <c r="G9079" s="16" t="s">
        <v>6131</v>
      </c>
      <c r="H9079" s="5">
        <f>IFERROR(IF($F$3=0,"-",Tabla1[[#This Row],[Precio de Cliente neto]]*(1+$F$3)),"-")</f>
        <v>24500.15064</v>
      </c>
      <c r="I9079" s="5">
        <v>23333.4768</v>
      </c>
      <c r="J9079" s="5">
        <v>21000.129120000001</v>
      </c>
      <c r="K9079" s="26">
        <v>0.21</v>
      </c>
    </row>
    <row r="9080" spans="1:11">
      <c r="A9080" s="4">
        <v>114966</v>
      </c>
      <c r="B9080" t="s">
        <v>7158</v>
      </c>
      <c r="C9080" s="5">
        <f>IF($F$2=0," - ",Tabla1[[#This Row],[Base Precio de Lista neto]])</f>
        <v>28121.780200000001</v>
      </c>
      <c r="D9080" s="5">
        <f>IF($F$2=0," - ",Tabla1[[#This Row],[Base Precio de Lista neto]]*(1-$F$2))</f>
        <v>19685.246139999999</v>
      </c>
      <c r="E9080" s="5">
        <f>IF($F$2=0," - ",Tabla1[[#This Row],[Base para Mejor precio]]*(1-$F$2))</f>
        <v>17716.721526000001</v>
      </c>
      <c r="F9080" s="4" t="s">
        <v>4</v>
      </c>
      <c r="G9080" s="16" t="s">
        <v>6131</v>
      </c>
      <c r="H9080" s="5">
        <f>IFERROR(IF($F$3=0,"-",Tabla1[[#This Row],[Precio de Cliente neto]]*(1+$F$3)),"-")</f>
        <v>29527.869209999997</v>
      </c>
      <c r="I9080" s="5">
        <v>28121.780200000001</v>
      </c>
      <c r="J9080" s="5">
        <v>25309.602180000002</v>
      </c>
      <c r="K9080" s="26">
        <v>0.21</v>
      </c>
    </row>
    <row r="9081" spans="1:11">
      <c r="A9081" s="4">
        <v>114974</v>
      </c>
      <c r="B9081" t="s">
        <v>7159</v>
      </c>
      <c r="C9081" s="5">
        <f>IF($F$2=0," - ",Tabla1[[#This Row],[Base Precio de Lista neto]])</f>
        <v>16721.058400000002</v>
      </c>
      <c r="D9081" s="5">
        <f>IF($F$2=0," - ",Tabla1[[#This Row],[Base Precio de Lista neto]]*(1-$F$2))</f>
        <v>11704.740880000001</v>
      </c>
      <c r="E9081" s="5">
        <f>IF($F$2=0," - ",Tabla1[[#This Row],[Base para Mejor precio]]*(1-$F$2))</f>
        <v>10534.266791999999</v>
      </c>
      <c r="F9081" s="4" t="s">
        <v>4</v>
      </c>
      <c r="G9081" s="16" t="s">
        <v>6131</v>
      </c>
      <c r="H9081" s="5">
        <f>IFERROR(IF($F$3=0,"-",Tabla1[[#This Row],[Precio de Cliente neto]]*(1+$F$3)),"-")</f>
        <v>17557.111320000004</v>
      </c>
      <c r="I9081" s="5">
        <v>16721.058400000002</v>
      </c>
      <c r="J9081" s="5">
        <v>15048.95256</v>
      </c>
      <c r="K9081" s="26">
        <v>0.21</v>
      </c>
    </row>
    <row r="9082" spans="1:11">
      <c r="A9082" s="4">
        <v>115030</v>
      </c>
      <c r="B9082" t="s">
        <v>7160</v>
      </c>
      <c r="C9082" s="5">
        <f>IF($F$2=0," - ",Tabla1[[#This Row],[Base Precio de Lista neto]])</f>
        <v>6840.433</v>
      </c>
      <c r="D9082" s="5">
        <f>IF($F$2=0," - ",Tabla1[[#This Row],[Base Precio de Lista neto]]*(1-$F$2))</f>
        <v>4788.3031000000001</v>
      </c>
      <c r="E9082" s="5">
        <f>IF($F$2=0," - ",Tabla1[[#This Row],[Base para Mejor precio]]*(1-$F$2))</f>
        <v>4309.4727899999998</v>
      </c>
      <c r="F9082" s="4" t="s">
        <v>4</v>
      </c>
      <c r="G9082" s="16" t="s">
        <v>6131</v>
      </c>
      <c r="H9082" s="5">
        <f>IFERROR(IF($F$3=0,"-",Tabla1[[#This Row],[Precio de Cliente neto]]*(1+$F$3)),"-")</f>
        <v>7182.4546499999997</v>
      </c>
      <c r="I9082" s="5">
        <v>6840.433</v>
      </c>
      <c r="J9082" s="5">
        <v>6156.3896999999997</v>
      </c>
      <c r="K9082" s="26">
        <v>0.21</v>
      </c>
    </row>
    <row r="9083" spans="1:11">
      <c r="A9083" s="4">
        <v>115040</v>
      </c>
      <c r="B9083" t="s">
        <v>7161</v>
      </c>
      <c r="C9083" s="5">
        <f>IF($F$2=0," - ",Tabla1[[#This Row],[Base Precio de Lista neto]])</f>
        <v>13376.847</v>
      </c>
      <c r="D9083" s="5">
        <f>IF($F$2=0," - ",Tabla1[[#This Row],[Base Precio de Lista neto]]*(1-$F$2))</f>
        <v>9363.7928999999986</v>
      </c>
      <c r="E9083" s="5">
        <f>IF($F$2=0," - ",Tabla1[[#This Row],[Base para Mejor precio]]*(1-$F$2))</f>
        <v>8427.4136099999996</v>
      </c>
      <c r="F9083" s="4" t="s">
        <v>4</v>
      </c>
      <c r="G9083" s="16" t="s">
        <v>6131</v>
      </c>
      <c r="H9083" s="5">
        <f>IFERROR(IF($F$3=0,"-",Tabla1[[#This Row],[Precio de Cliente neto]]*(1+$F$3)),"-")</f>
        <v>14045.689349999997</v>
      </c>
      <c r="I9083" s="5">
        <v>13376.847</v>
      </c>
      <c r="J9083" s="5">
        <v>12039.1623</v>
      </c>
      <c r="K9083" s="26">
        <v>0.21</v>
      </c>
    </row>
    <row r="9084" spans="1:11">
      <c r="A9084" s="4">
        <v>115101</v>
      </c>
      <c r="B9084" t="s">
        <v>8889</v>
      </c>
      <c r="C9084" s="5">
        <f>IF($F$2=0," - ",Tabla1[[#This Row],[Base Precio de Lista neto]])</f>
        <v>2584.1635999999999</v>
      </c>
      <c r="D9084" s="5">
        <f>IF($F$2=0," - ",Tabla1[[#This Row],[Base Precio de Lista neto]]*(1-$F$2))</f>
        <v>1808.9145199999998</v>
      </c>
      <c r="E9084" s="5">
        <f>IF($F$2=0," - ",Tabla1[[#This Row],[Base para Mejor precio]]*(1-$F$2))</f>
        <v>1628.023068</v>
      </c>
      <c r="F9084" s="4" t="s">
        <v>4</v>
      </c>
      <c r="G9084" s="16" t="s">
        <v>6131</v>
      </c>
      <c r="H9084" s="5">
        <f>IFERROR(IF($F$3=0,"-",Tabla1[[#This Row],[Precio de Cliente neto]]*(1+$F$3)),"-")</f>
        <v>2713.3717799999995</v>
      </c>
      <c r="I9084" s="5">
        <v>2584.1635999999999</v>
      </c>
      <c r="J9084" s="5">
        <v>2325.7472400000001</v>
      </c>
      <c r="K9084" s="26">
        <v>0.21</v>
      </c>
    </row>
    <row r="9085" spans="1:11">
      <c r="A9085" s="4">
        <v>115102</v>
      </c>
      <c r="B9085" t="s">
        <v>8890</v>
      </c>
      <c r="C9085" s="5">
        <f>IF($F$2=0," - ",Tabla1[[#This Row],[Base Precio de Lista neto]])</f>
        <v>2584.1635999999999</v>
      </c>
      <c r="D9085" s="5">
        <f>IF($F$2=0," - ",Tabla1[[#This Row],[Base Precio de Lista neto]]*(1-$F$2))</f>
        <v>1808.9145199999998</v>
      </c>
      <c r="E9085" s="5">
        <f>IF($F$2=0," - ",Tabla1[[#This Row],[Base para Mejor precio]]*(1-$F$2))</f>
        <v>1628.023068</v>
      </c>
      <c r="F9085" s="4" t="s">
        <v>4</v>
      </c>
      <c r="G9085" s="16" t="s">
        <v>6131</v>
      </c>
      <c r="H9085" s="5">
        <f>IFERROR(IF($F$3=0,"-",Tabla1[[#This Row],[Precio de Cliente neto]]*(1+$F$3)),"-")</f>
        <v>2713.3717799999995</v>
      </c>
      <c r="I9085" s="5">
        <v>2584.1635999999999</v>
      </c>
      <c r="J9085" s="5">
        <v>2325.7472400000001</v>
      </c>
      <c r="K9085" s="26">
        <v>0.21</v>
      </c>
    </row>
    <row r="9086" spans="1:11">
      <c r="A9086" s="4">
        <v>115103</v>
      </c>
      <c r="B9086" t="s">
        <v>8891</v>
      </c>
      <c r="C9086" s="5">
        <f>IF($F$2=0," - ",Tabla1[[#This Row],[Base Precio de Lista neto]])</f>
        <v>2584.1635999999999</v>
      </c>
      <c r="D9086" s="5">
        <f>IF($F$2=0," - ",Tabla1[[#This Row],[Base Precio de Lista neto]]*(1-$F$2))</f>
        <v>1808.9145199999998</v>
      </c>
      <c r="E9086" s="5">
        <f>IF($F$2=0," - ",Tabla1[[#This Row],[Base para Mejor precio]]*(1-$F$2))</f>
        <v>1628.023068</v>
      </c>
      <c r="F9086" s="4" t="s">
        <v>4</v>
      </c>
      <c r="G9086" s="16" t="s">
        <v>6131</v>
      </c>
      <c r="H9086" s="5">
        <f>IFERROR(IF($F$3=0,"-",Tabla1[[#This Row],[Precio de Cliente neto]]*(1+$F$3)),"-")</f>
        <v>2713.3717799999995</v>
      </c>
      <c r="I9086" s="5">
        <v>2584.1635999999999</v>
      </c>
      <c r="J9086" s="5">
        <v>2325.7472400000001</v>
      </c>
      <c r="K9086" s="26">
        <v>0.21</v>
      </c>
    </row>
    <row r="9087" spans="1:11">
      <c r="A9087" s="4">
        <v>115104</v>
      </c>
      <c r="B9087" t="s">
        <v>8892</v>
      </c>
      <c r="C9087" s="5">
        <f>IF($F$2=0," - ",Tabla1[[#This Row],[Base Precio de Lista neto]])</f>
        <v>2584.1635999999999</v>
      </c>
      <c r="D9087" s="5">
        <f>IF($F$2=0," - ",Tabla1[[#This Row],[Base Precio de Lista neto]]*(1-$F$2))</f>
        <v>1808.9145199999998</v>
      </c>
      <c r="E9087" s="5">
        <f>IF($F$2=0," - ",Tabla1[[#This Row],[Base para Mejor precio]]*(1-$F$2))</f>
        <v>1628.023068</v>
      </c>
      <c r="F9087" s="4" t="s">
        <v>4</v>
      </c>
      <c r="G9087" s="16" t="s">
        <v>6131</v>
      </c>
      <c r="H9087" s="5">
        <f>IFERROR(IF($F$3=0,"-",Tabla1[[#This Row],[Precio de Cliente neto]]*(1+$F$3)),"-")</f>
        <v>2713.3717799999995</v>
      </c>
      <c r="I9087" s="5">
        <v>2584.1635999999999</v>
      </c>
      <c r="J9087" s="5">
        <v>2325.7472400000001</v>
      </c>
      <c r="K9087" s="26">
        <v>0.21</v>
      </c>
    </row>
    <row r="9088" spans="1:11">
      <c r="A9088" s="4">
        <v>115105</v>
      </c>
      <c r="B9088" t="s">
        <v>8893</v>
      </c>
      <c r="C9088" s="5">
        <f>IF($F$2=0," - ",Tabla1[[#This Row],[Base Precio de Lista neto]])</f>
        <v>2584.1635999999999</v>
      </c>
      <c r="D9088" s="5">
        <f>IF($F$2=0," - ",Tabla1[[#This Row],[Base Precio de Lista neto]]*(1-$F$2))</f>
        <v>1808.9145199999998</v>
      </c>
      <c r="E9088" s="5">
        <f>IF($F$2=0," - ",Tabla1[[#This Row],[Base para Mejor precio]]*(1-$F$2))</f>
        <v>1628.023068</v>
      </c>
      <c r="F9088" s="4" t="s">
        <v>4</v>
      </c>
      <c r="G9088" s="16" t="s">
        <v>6131</v>
      </c>
      <c r="H9088" s="5">
        <f>IFERROR(IF($F$3=0,"-",Tabla1[[#This Row],[Precio de Cliente neto]]*(1+$F$3)),"-")</f>
        <v>2713.3717799999995</v>
      </c>
      <c r="I9088" s="5">
        <v>2584.1635999999999</v>
      </c>
      <c r="J9088" s="5">
        <v>2325.7472400000001</v>
      </c>
      <c r="K9088" s="26">
        <v>0.21</v>
      </c>
    </row>
    <row r="9089" spans="1:11">
      <c r="A9089" s="4">
        <v>115106</v>
      </c>
      <c r="B9089" t="s">
        <v>8894</v>
      </c>
      <c r="C9089" s="5">
        <f>IF($F$2=0," - ",Tabla1[[#This Row],[Base Precio de Lista neto]])</f>
        <v>2584.1635999999999</v>
      </c>
      <c r="D9089" s="5">
        <f>IF($F$2=0," - ",Tabla1[[#This Row],[Base Precio de Lista neto]]*(1-$F$2))</f>
        <v>1808.9145199999998</v>
      </c>
      <c r="E9089" s="5">
        <f>IF($F$2=0," - ",Tabla1[[#This Row],[Base para Mejor precio]]*(1-$F$2))</f>
        <v>1628.023068</v>
      </c>
      <c r="F9089" s="4" t="s">
        <v>4</v>
      </c>
      <c r="G9089" s="16" t="s">
        <v>6131</v>
      </c>
      <c r="H9089" s="5">
        <f>IFERROR(IF($F$3=0,"-",Tabla1[[#This Row],[Precio de Cliente neto]]*(1+$F$3)),"-")</f>
        <v>2713.3717799999995</v>
      </c>
      <c r="I9089" s="5">
        <v>2584.1635999999999</v>
      </c>
      <c r="J9089" s="5">
        <v>2325.7472400000001</v>
      </c>
      <c r="K9089" s="26">
        <v>0.21</v>
      </c>
    </row>
    <row r="9090" spans="1:11">
      <c r="A9090" s="4">
        <v>115131</v>
      </c>
      <c r="B9090" t="s">
        <v>7645</v>
      </c>
      <c r="C9090" s="5">
        <f>IF($F$2=0," - ",Tabla1[[#This Row],[Base Precio de Lista neto]])</f>
        <v>3572.2262000000001</v>
      </c>
      <c r="D9090" s="5">
        <f>IF($F$2=0," - ",Tabla1[[#This Row],[Base Precio de Lista neto]]*(1-$F$2))</f>
        <v>2500.55834</v>
      </c>
      <c r="E9090" s="5">
        <f>IF($F$2=0," - ",Tabla1[[#This Row],[Base para Mejor precio]]*(1-$F$2))</f>
        <v>2250.5025059999998</v>
      </c>
      <c r="F9090" s="4" t="s">
        <v>4</v>
      </c>
      <c r="G9090" s="16" t="s">
        <v>6131</v>
      </c>
      <c r="H9090" s="5">
        <f>IFERROR(IF($F$3=0,"-",Tabla1[[#This Row],[Precio de Cliente neto]]*(1+$F$3)),"-")</f>
        <v>3750.8375100000003</v>
      </c>
      <c r="I9090" s="5">
        <v>3572.2262000000001</v>
      </c>
      <c r="J9090" s="5">
        <v>3215.0035800000001</v>
      </c>
      <c r="K9090" s="26">
        <v>0.105</v>
      </c>
    </row>
    <row r="9091" spans="1:11">
      <c r="A9091" s="4">
        <v>115132</v>
      </c>
      <c r="B9091" t="s">
        <v>7646</v>
      </c>
      <c r="C9091" s="5">
        <f>IF($F$2=0," - ",Tabla1[[#This Row],[Base Precio de Lista neto]])</f>
        <v>8968.5679999999993</v>
      </c>
      <c r="D9091" s="5">
        <f>IF($F$2=0," - ",Tabla1[[#This Row],[Base Precio de Lista neto]]*(1-$F$2))</f>
        <v>6277.9975999999988</v>
      </c>
      <c r="E9091" s="5">
        <f>IF($F$2=0," - ",Tabla1[[#This Row],[Base para Mejor precio]]*(1-$F$2))</f>
        <v>5650.1978399999998</v>
      </c>
      <c r="F9091" s="4" t="s">
        <v>4</v>
      </c>
      <c r="G9091" s="16" t="s">
        <v>6131</v>
      </c>
      <c r="H9091" s="5">
        <f>IFERROR(IF($F$3=0,"-",Tabla1[[#This Row],[Precio de Cliente neto]]*(1+$F$3)),"-")</f>
        <v>9416.9963999999982</v>
      </c>
      <c r="I9091" s="5">
        <v>8968.5679999999993</v>
      </c>
      <c r="J9091" s="5">
        <v>8071.7111999999997</v>
      </c>
      <c r="K9091" s="26">
        <v>0.105</v>
      </c>
    </row>
    <row r="9092" spans="1:11">
      <c r="A9092" s="4">
        <v>115133</v>
      </c>
      <c r="B9092" t="s">
        <v>7162</v>
      </c>
      <c r="C9092" s="5">
        <f>IF($F$2=0," - ",Tabla1[[#This Row],[Base Precio de Lista neto]])</f>
        <v>912.05780000000004</v>
      </c>
      <c r="D9092" s="5">
        <f>IF($F$2=0," - ",Tabla1[[#This Row],[Base Precio de Lista neto]]*(1-$F$2))</f>
        <v>638.44046000000003</v>
      </c>
      <c r="E9092" s="5">
        <f>IF($F$2=0," - ",Tabla1[[#This Row],[Base para Mejor precio]]*(1-$F$2))</f>
        <v>574.59641399999998</v>
      </c>
      <c r="F9092" s="4" t="s">
        <v>4</v>
      </c>
      <c r="G9092" s="16" t="s">
        <v>6131</v>
      </c>
      <c r="H9092" s="5">
        <f>IFERROR(IF($F$3=0,"-",Tabla1[[#This Row],[Precio de Cliente neto]]*(1+$F$3)),"-")</f>
        <v>957.66069000000005</v>
      </c>
      <c r="I9092" s="5">
        <v>912.05780000000004</v>
      </c>
      <c r="J9092" s="5">
        <v>820.85202000000004</v>
      </c>
      <c r="K9092" s="26">
        <v>0.21</v>
      </c>
    </row>
    <row r="9093" spans="1:11">
      <c r="A9093" s="4">
        <v>115143</v>
      </c>
      <c r="B9093" t="s">
        <v>8473</v>
      </c>
      <c r="C9093" s="5">
        <f>IF($F$2=0," - ",Tabla1[[#This Row],[Base Precio de Lista neto]])</f>
        <v>8892.5632000000005</v>
      </c>
      <c r="D9093" s="5">
        <f>IF($F$2=0," - ",Tabla1[[#This Row],[Base Precio de Lista neto]]*(1-$F$2))</f>
        <v>6224.7942400000002</v>
      </c>
      <c r="E9093" s="5">
        <f>IF($F$2=0," - ",Tabla1[[#This Row],[Base para Mejor precio]]*(1-$F$2))</f>
        <v>5602.3148160000001</v>
      </c>
      <c r="F9093" s="4" t="s">
        <v>4</v>
      </c>
      <c r="G9093" s="16" t="s">
        <v>6131</v>
      </c>
      <c r="H9093" s="5">
        <f>IFERROR(IF($F$3=0,"-",Tabla1[[#This Row],[Precio de Cliente neto]]*(1+$F$3)),"-")</f>
        <v>9337.1913600000007</v>
      </c>
      <c r="I9093" s="5">
        <v>8892.5632000000005</v>
      </c>
      <c r="J9093" s="5">
        <v>8003.3068800000001</v>
      </c>
      <c r="K9093" s="26">
        <v>0.21</v>
      </c>
    </row>
    <row r="9094" spans="1:11">
      <c r="A9094" s="4">
        <v>115144</v>
      </c>
      <c r="B9094" t="s">
        <v>7163</v>
      </c>
      <c r="C9094" s="5">
        <f>IF($F$2=0," - ",Tabla1[[#This Row],[Base Precio de Lista neto]])</f>
        <v>2128.1347999999998</v>
      </c>
      <c r="D9094" s="5">
        <f>IF($F$2=0," - ",Tabla1[[#This Row],[Base Precio de Lista neto]]*(1-$F$2))</f>
        <v>1489.6943599999997</v>
      </c>
      <c r="E9094" s="5">
        <f>IF($F$2=0," - ",Tabla1[[#This Row],[Base para Mejor precio]]*(1-$F$2))</f>
        <v>1340.7249239999999</v>
      </c>
      <c r="F9094" s="4" t="s">
        <v>4</v>
      </c>
      <c r="G9094" s="16" t="s">
        <v>6131</v>
      </c>
      <c r="H9094" s="5">
        <f>IFERROR(IF($F$3=0,"-",Tabla1[[#This Row],[Precio de Cliente neto]]*(1+$F$3)),"-")</f>
        <v>2234.5415399999997</v>
      </c>
      <c r="I9094" s="5">
        <v>2128.1347999999998</v>
      </c>
      <c r="J9094" s="5">
        <v>1915.32132</v>
      </c>
      <c r="K9094" s="26">
        <v>0.21</v>
      </c>
    </row>
    <row r="9095" spans="1:11">
      <c r="A9095" s="4">
        <v>115146</v>
      </c>
      <c r="B9095" t="s">
        <v>7164</v>
      </c>
      <c r="C9095" s="5">
        <f>IF($F$2=0," - ",Tabla1[[#This Row],[Base Precio de Lista neto]])</f>
        <v>2508.1588000000002</v>
      </c>
      <c r="D9095" s="5">
        <f>IF($F$2=0," - ",Tabla1[[#This Row],[Base Precio de Lista neto]]*(1-$F$2))</f>
        <v>1755.7111600000001</v>
      </c>
      <c r="E9095" s="5">
        <f>IF($F$2=0," - ",Tabla1[[#This Row],[Base para Mejor precio]]*(1-$F$2))</f>
        <v>1580.140044</v>
      </c>
      <c r="F9095" s="4" t="s">
        <v>4</v>
      </c>
      <c r="G9095" s="16" t="s">
        <v>6131</v>
      </c>
      <c r="H9095" s="5">
        <f>IFERROR(IF($F$3=0,"-",Tabla1[[#This Row],[Precio de Cliente neto]]*(1+$F$3)),"-")</f>
        <v>2633.5667400000002</v>
      </c>
      <c r="I9095" s="5">
        <v>2508.1588000000002</v>
      </c>
      <c r="J9095" s="5">
        <v>2257.34292</v>
      </c>
      <c r="K9095" s="26">
        <v>0.21</v>
      </c>
    </row>
    <row r="9096" spans="1:11">
      <c r="A9096" s="4">
        <v>115147</v>
      </c>
      <c r="B9096" t="s">
        <v>7647</v>
      </c>
      <c r="C9096" s="5">
        <f>IF($F$2=0," - ",Tabla1[[#This Row],[Base Precio de Lista neto]])</f>
        <v>7144.4524000000001</v>
      </c>
      <c r="D9096" s="5">
        <f>IF($F$2=0," - ",Tabla1[[#This Row],[Base Precio de Lista neto]]*(1-$F$2))</f>
        <v>5001.1166800000001</v>
      </c>
      <c r="E9096" s="5">
        <f>IF($F$2=0," - ",Tabla1[[#This Row],[Base para Mejor precio]]*(1-$F$2))</f>
        <v>4501.0050119999996</v>
      </c>
      <c r="F9096" s="4" t="s">
        <v>4</v>
      </c>
      <c r="G9096" s="16" t="s">
        <v>6131</v>
      </c>
      <c r="H9096" s="5">
        <f>IFERROR(IF($F$3=0,"-",Tabla1[[#This Row],[Precio de Cliente neto]]*(1+$F$3)),"-")</f>
        <v>7501.6750200000006</v>
      </c>
      <c r="I9096" s="5">
        <v>7144.4524000000001</v>
      </c>
      <c r="J9096" s="5">
        <v>6430.0071600000001</v>
      </c>
      <c r="K9096" s="26">
        <v>0.105</v>
      </c>
    </row>
    <row r="9097" spans="1:11">
      <c r="A9097" s="4">
        <v>115158</v>
      </c>
      <c r="B9097" t="s">
        <v>7165</v>
      </c>
      <c r="C9097" s="5">
        <f>IF($F$2=0," - ",Tabla1[[#This Row],[Base Precio de Lista neto]])</f>
        <v>10944.692999999999</v>
      </c>
      <c r="D9097" s="5">
        <f>IF($F$2=0," - ",Tabla1[[#This Row],[Base Precio de Lista neto]]*(1-$F$2))</f>
        <v>7661.2850999999991</v>
      </c>
      <c r="E9097" s="5">
        <f>IF($F$2=0," - ",Tabla1[[#This Row],[Base para Mejor precio]]*(1-$F$2))</f>
        <v>6895.1565899999996</v>
      </c>
      <c r="F9097" s="4" t="s">
        <v>4</v>
      </c>
      <c r="G9097" s="16" t="s">
        <v>6131</v>
      </c>
      <c r="H9097" s="5">
        <f>IFERROR(IF($F$3=0,"-",Tabla1[[#This Row],[Precio de Cliente neto]]*(1+$F$3)),"-")</f>
        <v>11491.927649999998</v>
      </c>
      <c r="I9097" s="5">
        <v>10944.692999999999</v>
      </c>
      <c r="J9097" s="5">
        <v>9850.2237000000005</v>
      </c>
      <c r="K9097" s="26">
        <v>0.21</v>
      </c>
    </row>
    <row r="9098" spans="1:11">
      <c r="A9098" s="4">
        <v>115164</v>
      </c>
      <c r="B9098" t="s">
        <v>7166</v>
      </c>
      <c r="C9098" s="5">
        <f>IF($F$2=0," - ",Tabla1[[#This Row],[Base Precio de Lista neto]])</f>
        <v>1596.1012000000001</v>
      </c>
      <c r="D9098" s="5">
        <f>IF($F$2=0," - ",Tabla1[[#This Row],[Base Precio de Lista neto]]*(1-$F$2))</f>
        <v>1117.2708399999999</v>
      </c>
      <c r="E9098" s="5">
        <f>IF($F$2=0," - ",Tabla1[[#This Row],[Base para Mejor precio]]*(1-$F$2))</f>
        <v>1005.5437559999999</v>
      </c>
      <c r="F9098" s="4" t="s">
        <v>4</v>
      </c>
      <c r="G9098" s="16" t="s">
        <v>6131</v>
      </c>
      <c r="H9098" s="5">
        <f>IFERROR(IF($F$3=0,"-",Tabla1[[#This Row],[Precio de Cliente neto]]*(1+$F$3)),"-")</f>
        <v>1675.9062599999997</v>
      </c>
      <c r="I9098" s="5">
        <v>1596.1012000000001</v>
      </c>
      <c r="J9098" s="5">
        <v>1436.49108</v>
      </c>
      <c r="K9098" s="26">
        <v>0.21</v>
      </c>
    </row>
    <row r="9099" spans="1:11">
      <c r="A9099" s="4">
        <v>115165</v>
      </c>
      <c r="B9099" t="s">
        <v>8531</v>
      </c>
      <c r="C9099" s="5">
        <f>IF($F$2=0," - ",Tabla1[[#This Row],[Base Precio de Lista neto]])</f>
        <v>642.40219999999999</v>
      </c>
      <c r="D9099" s="5">
        <f>IF($F$2=0," - ",Tabla1[[#This Row],[Base Precio de Lista neto]]*(1-$F$2))</f>
        <v>449.68153999999998</v>
      </c>
      <c r="E9099" s="5">
        <f>IF($F$2=0," - ",Tabla1[[#This Row],[Base para Mejor precio]]*(1-$F$2))</f>
        <v>404.71338599999996</v>
      </c>
      <c r="F9099" s="4" t="s">
        <v>4</v>
      </c>
      <c r="G9099" s="16" t="s">
        <v>6131</v>
      </c>
      <c r="H9099" s="5">
        <f>IFERROR(IF($F$3=0,"-",Tabla1[[#This Row],[Precio de Cliente neto]]*(1+$F$3)),"-")</f>
        <v>674.52230999999995</v>
      </c>
      <c r="I9099" s="5">
        <v>642.40219999999999</v>
      </c>
      <c r="J9099" s="5">
        <v>578.16197999999997</v>
      </c>
      <c r="K9099" s="26">
        <v>0.21</v>
      </c>
    </row>
    <row r="9100" spans="1:11">
      <c r="A9100" s="4">
        <v>115166</v>
      </c>
      <c r="B9100" t="s">
        <v>7167</v>
      </c>
      <c r="C9100" s="5">
        <f>IF($F$2=0," - ",Tabla1[[#This Row],[Base Precio de Lista neto]])</f>
        <v>1596.1012000000001</v>
      </c>
      <c r="D9100" s="5">
        <f>IF($F$2=0," - ",Tabla1[[#This Row],[Base Precio de Lista neto]]*(1-$F$2))</f>
        <v>1117.2708399999999</v>
      </c>
      <c r="E9100" s="5">
        <f>IF($F$2=0," - ",Tabla1[[#This Row],[Base para Mejor precio]]*(1-$F$2))</f>
        <v>1005.5437559999999</v>
      </c>
      <c r="F9100" s="4" t="s">
        <v>4</v>
      </c>
      <c r="G9100" s="16" t="s">
        <v>6131</v>
      </c>
      <c r="H9100" s="5">
        <f>IFERROR(IF($F$3=0,"-",Tabla1[[#This Row],[Precio de Cliente neto]]*(1+$F$3)),"-")</f>
        <v>1675.9062599999997</v>
      </c>
      <c r="I9100" s="5">
        <v>1596.1012000000001</v>
      </c>
      <c r="J9100" s="5">
        <v>1436.49108</v>
      </c>
      <c r="K9100" s="26">
        <v>0.21</v>
      </c>
    </row>
    <row r="9101" spans="1:11">
      <c r="A9101" s="4">
        <v>115167</v>
      </c>
      <c r="B9101" t="s">
        <v>8532</v>
      </c>
      <c r="C9101" s="5">
        <f>IF($F$2=0," - ",Tabla1[[#This Row],[Base Precio de Lista neto]])</f>
        <v>678.3134</v>
      </c>
      <c r="D9101" s="5">
        <f>IF($F$2=0," - ",Tabla1[[#This Row],[Base Precio de Lista neto]]*(1-$F$2))</f>
        <v>474.81937999999997</v>
      </c>
      <c r="E9101" s="5">
        <f>IF($F$2=0," - ",Tabla1[[#This Row],[Base para Mejor precio]]*(1-$F$2))</f>
        <v>427.33744200000001</v>
      </c>
      <c r="F9101" s="4" t="s">
        <v>4</v>
      </c>
      <c r="G9101" s="16" t="s">
        <v>6131</v>
      </c>
      <c r="H9101" s="5">
        <f>IFERROR(IF($F$3=0,"-",Tabla1[[#This Row],[Precio de Cliente neto]]*(1+$F$3)),"-")</f>
        <v>712.22906999999998</v>
      </c>
      <c r="I9101" s="5">
        <v>678.3134</v>
      </c>
      <c r="J9101" s="5">
        <v>610.48206000000005</v>
      </c>
      <c r="K9101" s="26">
        <v>0.21</v>
      </c>
    </row>
    <row r="9102" spans="1:11">
      <c r="A9102" s="4">
        <v>115168</v>
      </c>
      <c r="B9102" t="s">
        <v>7168</v>
      </c>
      <c r="C9102" s="5">
        <f>IF($F$2=0," - ",Tabla1[[#This Row],[Base Precio de Lista neto]])</f>
        <v>1596.1012000000001</v>
      </c>
      <c r="D9102" s="5">
        <f>IF($F$2=0," - ",Tabla1[[#This Row],[Base Precio de Lista neto]]*(1-$F$2))</f>
        <v>1117.2708399999999</v>
      </c>
      <c r="E9102" s="5">
        <f>IF($F$2=0," - ",Tabla1[[#This Row],[Base para Mejor precio]]*(1-$F$2))</f>
        <v>1005.5437559999999</v>
      </c>
      <c r="F9102" s="4" t="s">
        <v>4</v>
      </c>
      <c r="G9102" s="16" t="s">
        <v>6131</v>
      </c>
      <c r="H9102" s="5">
        <f>IFERROR(IF($F$3=0,"-",Tabla1[[#This Row],[Precio de Cliente neto]]*(1+$F$3)),"-")</f>
        <v>1675.9062599999997</v>
      </c>
      <c r="I9102" s="5">
        <v>1596.1012000000001</v>
      </c>
      <c r="J9102" s="5">
        <v>1436.49108</v>
      </c>
      <c r="K9102" s="26">
        <v>0.21</v>
      </c>
    </row>
    <row r="9103" spans="1:11">
      <c r="A9103" s="4">
        <v>115207</v>
      </c>
      <c r="B9103" t="s">
        <v>7169</v>
      </c>
      <c r="C9103" s="5">
        <f>IF($F$2=0," - ",Tabla1[[#This Row],[Base Precio de Lista neto]])</f>
        <v>2569.7350000000001</v>
      </c>
      <c r="D9103" s="5">
        <f>IF($F$2=0," - ",Tabla1[[#This Row],[Base Precio de Lista neto]]*(1-$F$2))</f>
        <v>1798.8145</v>
      </c>
      <c r="E9103" s="5">
        <f>IF($F$2=0," - ",Tabla1[[#This Row],[Base para Mejor precio]]*(1-$F$2))</f>
        <v>1618.9330499999999</v>
      </c>
      <c r="F9103" s="4" t="s">
        <v>4</v>
      </c>
      <c r="G9103" s="16" t="s">
        <v>6131</v>
      </c>
      <c r="H9103" s="5">
        <f>IFERROR(IF($F$3=0,"-",Tabla1[[#This Row],[Precio de Cliente neto]]*(1+$F$3)),"-")</f>
        <v>2698.2217499999997</v>
      </c>
      <c r="I9103" s="5">
        <v>2569.7350000000001</v>
      </c>
      <c r="J9103" s="5">
        <v>2312.7615000000001</v>
      </c>
      <c r="K9103" s="26">
        <v>0.21</v>
      </c>
    </row>
    <row r="9104" spans="1:11">
      <c r="A9104" s="4">
        <v>115209</v>
      </c>
      <c r="B9104" t="s">
        <v>7170</v>
      </c>
      <c r="C9104" s="5">
        <f>IF($F$2=0," - ",Tabla1[[#This Row],[Base Precio de Lista neto]])</f>
        <v>3303.942</v>
      </c>
      <c r="D9104" s="5">
        <f>IF($F$2=0," - ",Tabla1[[#This Row],[Base Precio de Lista neto]]*(1-$F$2))</f>
        <v>2312.7593999999999</v>
      </c>
      <c r="E9104" s="5">
        <f>IF($F$2=0," - ",Tabla1[[#This Row],[Base para Mejor precio]]*(1-$F$2))</f>
        <v>2081.4834599999999</v>
      </c>
      <c r="F9104" s="4" t="s">
        <v>4</v>
      </c>
      <c r="G9104" s="16" t="s">
        <v>6131</v>
      </c>
      <c r="H9104" s="5">
        <f>IFERROR(IF($F$3=0,"-",Tabla1[[#This Row],[Precio de Cliente neto]]*(1+$F$3)),"-")</f>
        <v>3469.1390999999999</v>
      </c>
      <c r="I9104" s="5">
        <v>3303.942</v>
      </c>
      <c r="J9104" s="5">
        <v>2973.5477999999998</v>
      </c>
      <c r="K9104" s="26">
        <v>0.21</v>
      </c>
    </row>
    <row r="9105" spans="1:11">
      <c r="A9105" s="4">
        <v>115245</v>
      </c>
      <c r="B9105" t="s">
        <v>7171</v>
      </c>
      <c r="C9105" s="5">
        <f>IF($F$2=0," - ",Tabla1[[#This Row],[Base Precio de Lista neto]])</f>
        <v>4560.2888000000003</v>
      </c>
      <c r="D9105" s="5">
        <f>IF($F$2=0," - ",Tabla1[[#This Row],[Base Precio de Lista neto]]*(1-$F$2))</f>
        <v>3192.2021599999998</v>
      </c>
      <c r="E9105" s="5">
        <f>IF($F$2=0," - ",Tabla1[[#This Row],[Base para Mejor precio]]*(1-$F$2))</f>
        <v>2872.9819440000001</v>
      </c>
      <c r="F9105" s="4" t="s">
        <v>4</v>
      </c>
      <c r="G9105" s="16" t="s">
        <v>6131</v>
      </c>
      <c r="H9105" s="5">
        <f>IFERROR(IF($F$3=0,"-",Tabla1[[#This Row],[Precio de Cliente neto]]*(1+$F$3)),"-")</f>
        <v>4788.3032399999993</v>
      </c>
      <c r="I9105" s="5">
        <v>4560.2888000000003</v>
      </c>
      <c r="J9105" s="5">
        <v>4104.2599200000004</v>
      </c>
      <c r="K9105" s="26">
        <v>0.21</v>
      </c>
    </row>
    <row r="9106" spans="1:11">
      <c r="A9106" s="4">
        <v>115307</v>
      </c>
      <c r="B9106" t="s">
        <v>7172</v>
      </c>
      <c r="C9106" s="5">
        <f>IF($F$2=0," - ",Tabla1[[#This Row],[Base Precio de Lista neto]])</f>
        <v>1406.0889999999999</v>
      </c>
      <c r="D9106" s="5">
        <f>IF($F$2=0," - ",Tabla1[[#This Row],[Base Precio de Lista neto]]*(1-$F$2))</f>
        <v>984.26229999999987</v>
      </c>
      <c r="E9106" s="5">
        <f>IF($F$2=0," - ",Tabla1[[#This Row],[Base para Mejor precio]]*(1-$F$2))</f>
        <v>885.83606999999995</v>
      </c>
      <c r="F9106" s="4" t="s">
        <v>4</v>
      </c>
      <c r="G9106" s="16" t="s">
        <v>6131</v>
      </c>
      <c r="H9106" s="5">
        <f>IFERROR(IF($F$3=0,"-",Tabla1[[#This Row],[Precio de Cliente neto]]*(1+$F$3)),"-")</f>
        <v>1476.3934499999998</v>
      </c>
      <c r="I9106" s="5">
        <v>1406.0889999999999</v>
      </c>
      <c r="J9106" s="5">
        <v>1265.4801</v>
      </c>
      <c r="K9106" s="26">
        <v>0.21</v>
      </c>
    </row>
    <row r="9107" spans="1:11">
      <c r="A9107" s="4">
        <v>115308</v>
      </c>
      <c r="B9107" t="s">
        <v>7173</v>
      </c>
      <c r="C9107" s="5">
        <f>IF($F$2=0," - ",Tabla1[[#This Row],[Base Precio de Lista neto]])</f>
        <v>2052.1302000000001</v>
      </c>
      <c r="D9107" s="5">
        <f>IF($F$2=0," - ",Tabla1[[#This Row],[Base Precio de Lista neto]]*(1-$F$2))</f>
        <v>1436.4911399999999</v>
      </c>
      <c r="E9107" s="5">
        <f>IF($F$2=0," - ",Tabla1[[#This Row],[Base para Mejor precio]]*(1-$F$2))</f>
        <v>1292.8420259999998</v>
      </c>
      <c r="F9107" s="4" t="s">
        <v>4</v>
      </c>
      <c r="G9107" s="16" t="s">
        <v>6131</v>
      </c>
      <c r="H9107" s="5">
        <f>IFERROR(IF($F$3=0,"-",Tabla1[[#This Row],[Precio de Cliente neto]]*(1+$F$3)),"-")</f>
        <v>2154.7367099999997</v>
      </c>
      <c r="I9107" s="5">
        <v>2052.1302000000001</v>
      </c>
      <c r="J9107" s="5">
        <v>1846.9171799999999</v>
      </c>
      <c r="K9107" s="26">
        <v>0.21</v>
      </c>
    </row>
    <row r="9108" spans="1:11">
      <c r="A9108" s="4">
        <v>115309</v>
      </c>
      <c r="B9108" t="s">
        <v>8895</v>
      </c>
      <c r="C9108" s="5">
        <f>IF($F$2=0," - ",Tabla1[[#This Row],[Base Precio de Lista neto]])</f>
        <v>1520.0963999999999</v>
      </c>
      <c r="D9108" s="5">
        <f>IF($F$2=0," - ",Tabla1[[#This Row],[Base Precio de Lista neto]]*(1-$F$2))</f>
        <v>1064.0674799999999</v>
      </c>
      <c r="E9108" s="5">
        <f>IF($F$2=0," - ",Tabla1[[#This Row],[Base para Mejor precio]]*(1-$F$2))</f>
        <v>957.66073199999983</v>
      </c>
      <c r="F9108" s="4" t="s">
        <v>4</v>
      </c>
      <c r="G9108" s="16" t="s">
        <v>6131</v>
      </c>
      <c r="H9108" s="5">
        <f>IFERROR(IF($F$3=0,"-",Tabla1[[#This Row],[Precio de Cliente neto]]*(1+$F$3)),"-")</f>
        <v>1596.10122</v>
      </c>
      <c r="I9108" s="5">
        <v>1520.0963999999999</v>
      </c>
      <c r="J9108" s="5">
        <v>1368.0867599999999</v>
      </c>
      <c r="K9108" s="26">
        <v>0.21</v>
      </c>
    </row>
    <row r="9109" spans="1:11">
      <c r="A9109" s="4">
        <v>115311</v>
      </c>
      <c r="B9109" t="s">
        <v>8896</v>
      </c>
      <c r="C9109" s="5">
        <f>IF($F$2=0," - ",Tabla1[[#This Row],[Base Precio de Lista neto]])</f>
        <v>1900.1204</v>
      </c>
      <c r="D9109" s="5">
        <f>IF($F$2=0," - ",Tabla1[[#This Row],[Base Precio de Lista neto]]*(1-$F$2))</f>
        <v>1330.08428</v>
      </c>
      <c r="E9109" s="5">
        <f>IF($F$2=0," - ",Tabla1[[#This Row],[Base para Mejor precio]]*(1-$F$2))</f>
        <v>1197.0758519999999</v>
      </c>
      <c r="F9109" s="4" t="s">
        <v>4</v>
      </c>
      <c r="G9109" s="16" t="s">
        <v>6131</v>
      </c>
      <c r="H9109" s="5">
        <f>IFERROR(IF($F$3=0,"-",Tabla1[[#This Row],[Precio de Cliente neto]]*(1+$F$3)),"-")</f>
        <v>1995.1264200000001</v>
      </c>
      <c r="I9109" s="5">
        <v>1900.1204</v>
      </c>
      <c r="J9109" s="5">
        <v>1710.1083599999999</v>
      </c>
      <c r="K9109" s="26">
        <v>0.21</v>
      </c>
    </row>
    <row r="9110" spans="1:11">
      <c r="A9110" s="4">
        <v>115312</v>
      </c>
      <c r="B9110" t="s">
        <v>7174</v>
      </c>
      <c r="C9110" s="5">
        <f>IF($F$2=0," - ",Tabla1[[#This Row],[Base Precio de Lista neto]])</f>
        <v>8360.5293999999994</v>
      </c>
      <c r="D9110" s="5">
        <f>IF($F$2=0," - ",Tabla1[[#This Row],[Base Precio de Lista neto]]*(1-$F$2))</f>
        <v>5852.3705799999989</v>
      </c>
      <c r="E9110" s="5">
        <f>IF($F$2=0," - ",Tabla1[[#This Row],[Base para Mejor precio]]*(1-$F$2))</f>
        <v>5267.1335219999992</v>
      </c>
      <c r="F9110" s="4" t="s">
        <v>4</v>
      </c>
      <c r="G9110" s="16" t="s">
        <v>6131</v>
      </c>
      <c r="H9110" s="5">
        <f>IFERROR(IF($F$3=0,"-",Tabla1[[#This Row],[Precio de Cliente neto]]*(1+$F$3)),"-")</f>
        <v>8778.5558699999983</v>
      </c>
      <c r="I9110" s="5">
        <v>8360.5293999999994</v>
      </c>
      <c r="J9110" s="5">
        <v>7524.4764599999999</v>
      </c>
      <c r="K9110" s="26">
        <v>0.21</v>
      </c>
    </row>
    <row r="9111" spans="1:11">
      <c r="A9111" s="4">
        <v>115313</v>
      </c>
      <c r="B9111" t="s">
        <v>7175</v>
      </c>
      <c r="C9111" s="5">
        <f>IF($F$2=0," - ",Tabla1[[#This Row],[Base Precio de Lista neto]])</f>
        <v>9880.6255999999994</v>
      </c>
      <c r="D9111" s="5">
        <f>IF($F$2=0," - ",Tabla1[[#This Row],[Base Precio de Lista neto]]*(1-$F$2))</f>
        <v>6916.4379199999994</v>
      </c>
      <c r="E9111" s="5">
        <f>IF($F$2=0," - ",Tabla1[[#This Row],[Base para Mejor precio]]*(1-$F$2))</f>
        <v>6224.7941279999986</v>
      </c>
      <c r="F9111" s="4" t="s">
        <v>4</v>
      </c>
      <c r="G9111" s="16" t="s">
        <v>6131</v>
      </c>
      <c r="H9111" s="5">
        <f>IFERROR(IF($F$3=0,"-",Tabla1[[#This Row],[Precio de Cliente neto]]*(1+$F$3)),"-")</f>
        <v>10374.656879999999</v>
      </c>
      <c r="I9111" s="5">
        <v>9880.6255999999994</v>
      </c>
      <c r="J9111" s="5">
        <v>8892.5630399999991</v>
      </c>
      <c r="K9111" s="26">
        <v>0.21</v>
      </c>
    </row>
    <row r="9112" spans="1:11">
      <c r="A9112" s="4">
        <v>115314</v>
      </c>
      <c r="B9112" t="s">
        <v>7176</v>
      </c>
      <c r="C9112" s="5">
        <f>IF($F$2=0," - ",Tabla1[[#This Row],[Base Precio de Lista neto]])</f>
        <v>15580.986800000001</v>
      </c>
      <c r="D9112" s="5">
        <f>IF($F$2=0," - ",Tabla1[[#This Row],[Base Precio de Lista neto]]*(1-$F$2))</f>
        <v>10906.690759999999</v>
      </c>
      <c r="E9112" s="5">
        <f>IF($F$2=0," - ",Tabla1[[#This Row],[Base para Mejor precio]]*(1-$F$2))</f>
        <v>9816.0216839999994</v>
      </c>
      <c r="F9112" s="4" t="s">
        <v>4</v>
      </c>
      <c r="G9112" s="16" t="s">
        <v>6131</v>
      </c>
      <c r="H9112" s="5">
        <f>IFERROR(IF($F$3=0,"-",Tabla1[[#This Row],[Precio de Cliente neto]]*(1+$F$3)),"-")</f>
        <v>16360.03614</v>
      </c>
      <c r="I9112" s="5">
        <v>15580.986800000001</v>
      </c>
      <c r="J9112" s="5">
        <v>14022.88812</v>
      </c>
      <c r="K9112" s="26">
        <v>0.21</v>
      </c>
    </row>
    <row r="9113" spans="1:11">
      <c r="A9113" s="4">
        <v>115315</v>
      </c>
      <c r="B9113" t="s">
        <v>8897</v>
      </c>
      <c r="C9113" s="5">
        <f>IF($F$2=0," - ",Tabla1[[#This Row],[Base Precio de Lista neto]])</f>
        <v>1520.0963999999999</v>
      </c>
      <c r="D9113" s="5">
        <f>IF($F$2=0," - ",Tabla1[[#This Row],[Base Precio de Lista neto]]*(1-$F$2))</f>
        <v>1064.0674799999999</v>
      </c>
      <c r="E9113" s="5">
        <f>IF($F$2=0," - ",Tabla1[[#This Row],[Base para Mejor precio]]*(1-$F$2))</f>
        <v>957.66073199999983</v>
      </c>
      <c r="F9113" s="4" t="s">
        <v>4</v>
      </c>
      <c r="G9113" s="16" t="s">
        <v>6131</v>
      </c>
      <c r="H9113" s="5">
        <f>IFERROR(IF($F$3=0,"-",Tabla1[[#This Row],[Precio de Cliente neto]]*(1+$F$3)),"-")</f>
        <v>1596.10122</v>
      </c>
      <c r="I9113" s="5">
        <v>1520.0963999999999</v>
      </c>
      <c r="J9113" s="5">
        <v>1368.0867599999999</v>
      </c>
      <c r="K9113" s="26">
        <v>0.21</v>
      </c>
    </row>
    <row r="9114" spans="1:11">
      <c r="A9114" s="4">
        <v>115316</v>
      </c>
      <c r="B9114" t="s">
        <v>7177</v>
      </c>
      <c r="C9114" s="5">
        <f>IF($F$2=0," - ",Tabla1[[#This Row],[Base Precio de Lista neto]])</f>
        <v>1748.1104</v>
      </c>
      <c r="D9114" s="5">
        <f>IF($F$2=0," - ",Tabla1[[#This Row],[Base Precio de Lista neto]]*(1-$F$2))</f>
        <v>1223.6772799999999</v>
      </c>
      <c r="E9114" s="5">
        <f>IF($F$2=0," - ",Tabla1[[#This Row],[Base para Mejor precio]]*(1-$F$2))</f>
        <v>1101.3095519999999</v>
      </c>
      <c r="F9114" s="4" t="s">
        <v>4</v>
      </c>
      <c r="G9114" s="16" t="s">
        <v>6131</v>
      </c>
      <c r="H9114" s="5">
        <f>IFERROR(IF($F$3=0,"-",Tabla1[[#This Row],[Precio de Cliente neto]]*(1+$F$3)),"-")</f>
        <v>1835.5159199999998</v>
      </c>
      <c r="I9114" s="5">
        <v>1748.1104</v>
      </c>
      <c r="J9114" s="5">
        <v>1573.29936</v>
      </c>
      <c r="K9114" s="26">
        <v>0.21</v>
      </c>
    </row>
    <row r="9115" spans="1:11">
      <c r="A9115" s="4">
        <v>115317</v>
      </c>
      <c r="B9115" t="s">
        <v>7178</v>
      </c>
      <c r="C9115" s="5">
        <f>IF($F$2=0," - ",Tabla1[[#This Row],[Base Precio de Lista neto]])</f>
        <v>2204.1397999999999</v>
      </c>
      <c r="D9115" s="5">
        <f>IF($F$2=0," - ",Tabla1[[#This Row],[Base Precio de Lista neto]]*(1-$F$2))</f>
        <v>1542.8978599999998</v>
      </c>
      <c r="E9115" s="5">
        <f>IF($F$2=0," - ",Tabla1[[#This Row],[Base para Mejor precio]]*(1-$F$2))</f>
        <v>1388.608074</v>
      </c>
      <c r="F9115" s="4" t="s">
        <v>4</v>
      </c>
      <c r="G9115" s="16" t="s">
        <v>6131</v>
      </c>
      <c r="H9115" s="5">
        <f>IFERROR(IF($F$3=0,"-",Tabla1[[#This Row],[Precio de Cliente neto]]*(1+$F$3)),"-")</f>
        <v>2314.3467899999996</v>
      </c>
      <c r="I9115" s="5">
        <v>2204.1397999999999</v>
      </c>
      <c r="J9115" s="5">
        <v>1983.7258200000001</v>
      </c>
      <c r="K9115" s="26">
        <v>0.21</v>
      </c>
    </row>
    <row r="9116" spans="1:11">
      <c r="A9116" s="4">
        <v>115318</v>
      </c>
      <c r="B9116" t="s">
        <v>7179</v>
      </c>
      <c r="C9116" s="5">
        <f>IF($F$2=0," - ",Tabla1[[#This Row],[Base Precio de Lista neto]])</f>
        <v>2660.1684</v>
      </c>
      <c r="D9116" s="5">
        <f>IF($F$2=0," - ",Tabla1[[#This Row],[Base Precio de Lista neto]]*(1-$F$2))</f>
        <v>1862.1178799999998</v>
      </c>
      <c r="E9116" s="5">
        <f>IF($F$2=0," - ",Tabla1[[#This Row],[Base para Mejor precio]]*(1-$F$2))</f>
        <v>1675.9060919999997</v>
      </c>
      <c r="F9116" s="4" t="s">
        <v>4</v>
      </c>
      <c r="G9116" s="16" t="s">
        <v>6131</v>
      </c>
      <c r="H9116" s="5">
        <f>IFERROR(IF($F$3=0,"-",Tabla1[[#This Row],[Precio de Cliente neto]]*(1+$F$3)),"-")</f>
        <v>2793.1768199999997</v>
      </c>
      <c r="I9116" s="5">
        <v>2660.1684</v>
      </c>
      <c r="J9116" s="5">
        <v>2394.1515599999998</v>
      </c>
      <c r="K9116" s="26">
        <v>0.21</v>
      </c>
    </row>
    <row r="9117" spans="1:11">
      <c r="A9117" s="4">
        <v>115319</v>
      </c>
      <c r="B9117" t="s">
        <v>7180</v>
      </c>
      <c r="C9117" s="5">
        <f>IF($F$2=0," - ",Tabla1[[#This Row],[Base Precio de Lista neto]])</f>
        <v>2660.1684</v>
      </c>
      <c r="D9117" s="5">
        <f>IF($F$2=0," - ",Tabla1[[#This Row],[Base Precio de Lista neto]]*(1-$F$2))</f>
        <v>1862.1178799999998</v>
      </c>
      <c r="E9117" s="5">
        <f>IF($F$2=0," - ",Tabla1[[#This Row],[Base para Mejor precio]]*(1-$F$2))</f>
        <v>1675.9060919999997</v>
      </c>
      <c r="F9117" s="4" t="s">
        <v>4</v>
      </c>
      <c r="G9117" s="16" t="s">
        <v>6131</v>
      </c>
      <c r="H9117" s="5">
        <f>IFERROR(IF($F$3=0,"-",Tabla1[[#This Row],[Precio de Cliente neto]]*(1+$F$3)),"-")</f>
        <v>2793.1768199999997</v>
      </c>
      <c r="I9117" s="5">
        <v>2660.1684</v>
      </c>
      <c r="J9117" s="5">
        <v>2394.1515599999998</v>
      </c>
      <c r="K9117" s="26">
        <v>0.21</v>
      </c>
    </row>
    <row r="9118" spans="1:11">
      <c r="A9118" s="4">
        <v>115320</v>
      </c>
      <c r="B9118" t="s">
        <v>8898</v>
      </c>
      <c r="C9118" s="5">
        <f>IF($F$2=0," - ",Tabla1[[#This Row],[Base Precio de Lista neto]])</f>
        <v>59651.667000000001</v>
      </c>
      <c r="D9118" s="5">
        <f>IF($F$2=0," - ",Tabla1[[#This Row],[Base Precio de Lista neto]]*(1-$F$2))</f>
        <v>41756.166899999997</v>
      </c>
      <c r="E9118" s="5">
        <f>IF($F$2=0," - ",Tabla1[[#This Row],[Base para Mejor precio]]*(1-$F$2))</f>
        <v>37580.550209999994</v>
      </c>
      <c r="F9118" s="4" t="s">
        <v>4</v>
      </c>
      <c r="G9118" s="16" t="s">
        <v>6131</v>
      </c>
      <c r="H9118" s="5">
        <f>IFERROR(IF($F$3=0,"-",Tabla1[[#This Row],[Precio de Cliente neto]]*(1+$F$3)),"-")</f>
        <v>62634.250349999995</v>
      </c>
      <c r="I9118" s="5">
        <v>59651.667000000001</v>
      </c>
      <c r="J9118" s="5">
        <v>53686.5003</v>
      </c>
      <c r="K9118" s="26">
        <v>0.21</v>
      </c>
    </row>
    <row r="9119" spans="1:11">
      <c r="A9119" s="4">
        <v>115321</v>
      </c>
      <c r="B9119" t="s">
        <v>7181</v>
      </c>
      <c r="C9119" s="5">
        <f>IF($F$2=0," - ",Tabla1[[#This Row],[Base Precio de Lista neto]])</f>
        <v>2812.1781999999998</v>
      </c>
      <c r="D9119" s="5">
        <f>IF($F$2=0," - ",Tabla1[[#This Row],[Base Precio de Lista neto]]*(1-$F$2))</f>
        <v>1968.5247399999998</v>
      </c>
      <c r="E9119" s="5">
        <f>IF($F$2=0," - ",Tabla1[[#This Row],[Base para Mejor precio]]*(1-$F$2))</f>
        <v>1771.6722659999998</v>
      </c>
      <c r="F9119" s="4" t="s">
        <v>4</v>
      </c>
      <c r="G9119" s="16" t="s">
        <v>6131</v>
      </c>
      <c r="H9119" s="5">
        <f>IFERROR(IF($F$3=0,"-",Tabla1[[#This Row],[Precio de Cliente neto]]*(1+$F$3)),"-")</f>
        <v>2952.7871099999998</v>
      </c>
      <c r="I9119" s="5">
        <v>2812.1781999999998</v>
      </c>
      <c r="J9119" s="5">
        <v>2530.96038</v>
      </c>
      <c r="K9119" s="26">
        <v>0.21</v>
      </c>
    </row>
    <row r="9120" spans="1:11">
      <c r="A9120" s="4">
        <v>115326</v>
      </c>
      <c r="B9120" t="s">
        <v>10285</v>
      </c>
      <c r="C9120" s="5">
        <f>IF($F$2=0," - ",Tabla1[[#This Row],[Base Precio de Lista neto]])</f>
        <v>3420.2166000000002</v>
      </c>
      <c r="D9120" s="5">
        <f>IF($F$2=0," - ",Tabla1[[#This Row],[Base Precio de Lista neto]]*(1-$F$2))</f>
        <v>2394.1516200000001</v>
      </c>
      <c r="E9120" s="5">
        <f>IF($F$2=0," - ",Tabla1[[#This Row],[Base para Mejor precio]]*(1-$F$2))</f>
        <v>2154.7364579999999</v>
      </c>
      <c r="F9120" s="4" t="s">
        <v>4</v>
      </c>
      <c r="G9120" s="16" t="s">
        <v>6131</v>
      </c>
      <c r="H9120" s="5">
        <f>IFERROR(IF($F$3=0,"-",Tabla1[[#This Row],[Precio de Cliente neto]]*(1+$F$3)),"-")</f>
        <v>3591.2274299999999</v>
      </c>
      <c r="I9120" s="5">
        <v>3420.2166000000002</v>
      </c>
      <c r="J9120" s="5">
        <v>3078.1949399999999</v>
      </c>
      <c r="K9120" s="26">
        <v>0.21</v>
      </c>
    </row>
    <row r="9121" spans="1:11">
      <c r="A9121" s="4">
        <v>115385</v>
      </c>
      <c r="B9121" t="s">
        <v>10286</v>
      </c>
      <c r="C9121" s="5">
        <f>IF($F$2=0," - ",Tabla1[[#This Row],[Base Precio de Lista neto]])</f>
        <v>4788.3028000000004</v>
      </c>
      <c r="D9121" s="5">
        <f>IF($F$2=0," - ",Tabla1[[#This Row],[Base Precio de Lista neto]]*(1-$F$2))</f>
        <v>3351.81196</v>
      </c>
      <c r="E9121" s="5">
        <f>IF($F$2=0," - ",Tabla1[[#This Row],[Base para Mejor precio]]*(1-$F$2))</f>
        <v>3016.630764</v>
      </c>
      <c r="F9121" s="4" t="s">
        <v>4</v>
      </c>
      <c r="G9121" s="16" t="s">
        <v>6131</v>
      </c>
      <c r="H9121" s="5">
        <f>IFERROR(IF($F$3=0,"-",Tabla1[[#This Row],[Precio de Cliente neto]]*(1+$F$3)),"-")</f>
        <v>5027.7179400000005</v>
      </c>
      <c r="I9121" s="5">
        <v>4788.3028000000004</v>
      </c>
      <c r="J9121" s="5">
        <v>4309.4725200000003</v>
      </c>
      <c r="K9121" s="26">
        <v>0.21</v>
      </c>
    </row>
    <row r="9122" spans="1:11">
      <c r="A9122" s="4">
        <v>115400</v>
      </c>
      <c r="B9122" t="s">
        <v>7182</v>
      </c>
      <c r="C9122" s="5">
        <f>IF($F$2=0," - ",Tabla1[[#This Row],[Base Precio de Lista neto]])</f>
        <v>4408.2790000000005</v>
      </c>
      <c r="D9122" s="5">
        <f>IF($F$2=0," - ",Tabla1[[#This Row],[Base Precio de Lista neto]]*(1-$F$2))</f>
        <v>3085.7953000000002</v>
      </c>
      <c r="E9122" s="5">
        <f>IF($F$2=0," - ",Tabla1[[#This Row],[Base para Mejor precio]]*(1-$F$2))</f>
        <v>2777.2157699999998</v>
      </c>
      <c r="F9122" s="4" t="s">
        <v>4</v>
      </c>
      <c r="G9122" s="16" t="s">
        <v>6131</v>
      </c>
      <c r="H9122" s="5">
        <f>IFERROR(IF($F$3=0,"-",Tabla1[[#This Row],[Precio de Cliente neto]]*(1+$F$3)),"-")</f>
        <v>4628.6929500000006</v>
      </c>
      <c r="I9122" s="5">
        <v>4408.2790000000005</v>
      </c>
      <c r="J9122" s="5">
        <v>3967.4511000000002</v>
      </c>
      <c r="K9122" s="26">
        <v>0.21</v>
      </c>
    </row>
    <row r="9123" spans="1:11">
      <c r="A9123" s="4">
        <v>115405</v>
      </c>
      <c r="B9123" t="s">
        <v>7183</v>
      </c>
      <c r="C9123" s="5">
        <f>IF($F$2=0," - ",Tabla1[[#This Row],[Base Precio de Lista neto]])</f>
        <v>31161.973000000002</v>
      </c>
      <c r="D9123" s="5">
        <f>IF($F$2=0," - ",Tabla1[[#This Row],[Base Precio de Lista neto]]*(1-$F$2))</f>
        <v>21813.381099999999</v>
      </c>
      <c r="E9123" s="5">
        <f>IF($F$2=0," - ",Tabla1[[#This Row],[Base para Mejor precio]]*(1-$F$2))</f>
        <v>19632.042989999998</v>
      </c>
      <c r="F9123" s="4" t="s">
        <v>4</v>
      </c>
      <c r="G9123" s="16" t="s">
        <v>6131</v>
      </c>
      <c r="H9123" s="5">
        <f>IFERROR(IF($F$3=0,"-",Tabla1[[#This Row],[Precio de Cliente neto]]*(1+$F$3)),"-")</f>
        <v>32720.071649999998</v>
      </c>
      <c r="I9123" s="5">
        <v>31161.973000000002</v>
      </c>
      <c r="J9123" s="5">
        <v>28045.775699999998</v>
      </c>
      <c r="K9123" s="26">
        <v>0.21</v>
      </c>
    </row>
    <row r="9124" spans="1:11">
      <c r="A9124" s="4">
        <v>115406</v>
      </c>
      <c r="B9124" t="s">
        <v>7184</v>
      </c>
      <c r="C9124" s="5">
        <f>IF($F$2=0," - ",Tabla1[[#This Row],[Base Precio de Lista neto]])</f>
        <v>3572.2262000000001</v>
      </c>
      <c r="D9124" s="5">
        <f>IF($F$2=0," - ",Tabla1[[#This Row],[Base Precio de Lista neto]]*(1-$F$2))</f>
        <v>2500.55834</v>
      </c>
      <c r="E9124" s="5">
        <f>IF($F$2=0," - ",Tabla1[[#This Row],[Base para Mejor precio]]*(1-$F$2))</f>
        <v>2250.5025059999998</v>
      </c>
      <c r="F9124" s="4" t="s">
        <v>4</v>
      </c>
      <c r="G9124" s="16" t="s">
        <v>6131</v>
      </c>
      <c r="H9124" s="5">
        <f>IFERROR(IF($F$3=0,"-",Tabla1[[#This Row],[Precio de Cliente neto]]*(1+$F$3)),"-")</f>
        <v>3750.8375100000003</v>
      </c>
      <c r="I9124" s="5">
        <v>3572.2262000000001</v>
      </c>
      <c r="J9124" s="5">
        <v>3215.0035800000001</v>
      </c>
      <c r="K9124" s="26">
        <v>0.21</v>
      </c>
    </row>
    <row r="9125" spans="1:11">
      <c r="A9125" s="4">
        <v>115409</v>
      </c>
      <c r="B9125" t="s">
        <v>7185</v>
      </c>
      <c r="C9125" s="5">
        <f>IF($F$2=0," - ",Tabla1[[#This Row],[Base Precio de Lista neto]])</f>
        <v>3572.2262000000001</v>
      </c>
      <c r="D9125" s="5">
        <f>IF($F$2=0," - ",Tabla1[[#This Row],[Base Precio de Lista neto]]*(1-$F$2))</f>
        <v>2500.55834</v>
      </c>
      <c r="E9125" s="5">
        <f>IF($F$2=0," - ",Tabla1[[#This Row],[Base para Mejor precio]]*(1-$F$2))</f>
        <v>2250.5025059999998</v>
      </c>
      <c r="F9125" s="4" t="s">
        <v>4</v>
      </c>
      <c r="G9125" s="16" t="s">
        <v>6131</v>
      </c>
      <c r="H9125" s="5">
        <f>IFERROR(IF($F$3=0,"-",Tabla1[[#This Row],[Precio de Cliente neto]]*(1+$F$3)),"-")</f>
        <v>3750.8375100000003</v>
      </c>
      <c r="I9125" s="5">
        <v>3572.2262000000001</v>
      </c>
      <c r="J9125" s="5">
        <v>3215.0035800000001</v>
      </c>
      <c r="K9125" s="26">
        <v>0.21</v>
      </c>
    </row>
    <row r="9126" spans="1:11">
      <c r="A9126" s="4">
        <v>115411</v>
      </c>
      <c r="B9126" t="s">
        <v>7186</v>
      </c>
      <c r="C9126" s="5">
        <f>IF($F$2=0," - ",Tabla1[[#This Row],[Base Precio de Lista neto]])</f>
        <v>52823.3442</v>
      </c>
      <c r="D9126" s="5">
        <f>IF($F$2=0," - ",Tabla1[[#This Row],[Base Precio de Lista neto]]*(1-$F$2))</f>
        <v>36976.340939999995</v>
      </c>
      <c r="E9126" s="5">
        <f>IF($F$2=0," - ",Tabla1[[#This Row],[Base para Mejor precio]]*(1-$F$2))</f>
        <v>33278.706846000001</v>
      </c>
      <c r="F9126" s="4" t="s">
        <v>4</v>
      </c>
      <c r="G9126" s="16" t="s">
        <v>6131</v>
      </c>
      <c r="H9126" s="5">
        <f>IFERROR(IF($F$3=0,"-",Tabla1[[#This Row],[Precio de Cliente neto]]*(1+$F$3)),"-")</f>
        <v>55464.511409999992</v>
      </c>
      <c r="I9126" s="5">
        <v>52823.3442</v>
      </c>
      <c r="J9126" s="5">
        <v>47541.00978</v>
      </c>
      <c r="K9126" s="26">
        <v>0.21</v>
      </c>
    </row>
    <row r="9127" spans="1:11">
      <c r="A9127" s="4">
        <v>115412</v>
      </c>
      <c r="B9127" t="s">
        <v>7187</v>
      </c>
      <c r="C9127" s="5">
        <f>IF($F$2=0," - ",Tabla1[[#This Row],[Base Precio de Lista neto]])</f>
        <v>2660.1684</v>
      </c>
      <c r="D9127" s="5">
        <f>IF($F$2=0," - ",Tabla1[[#This Row],[Base Precio de Lista neto]]*(1-$F$2))</f>
        <v>1862.1178799999998</v>
      </c>
      <c r="E9127" s="5">
        <f>IF($F$2=0," - ",Tabla1[[#This Row],[Base para Mejor precio]]*(1-$F$2))</f>
        <v>1675.9060919999997</v>
      </c>
      <c r="F9127" s="4" t="s">
        <v>4</v>
      </c>
      <c r="G9127" s="16" t="s">
        <v>6131</v>
      </c>
      <c r="H9127" s="5">
        <f>IFERROR(IF($F$3=0,"-",Tabla1[[#This Row],[Precio de Cliente neto]]*(1+$F$3)),"-")</f>
        <v>2793.1768199999997</v>
      </c>
      <c r="I9127" s="5">
        <v>2660.1684</v>
      </c>
      <c r="J9127" s="5">
        <v>2394.1515599999998</v>
      </c>
      <c r="K9127" s="26">
        <v>0.21</v>
      </c>
    </row>
    <row r="9128" spans="1:11">
      <c r="A9128" s="4">
        <v>115415</v>
      </c>
      <c r="B9128" t="s">
        <v>9076</v>
      </c>
      <c r="C9128" s="5">
        <f>IF($F$2=0," - ",Tabla1[[#This Row],[Base Precio de Lista neto]])</f>
        <v>2660.1684</v>
      </c>
      <c r="D9128" s="5">
        <f>IF($F$2=0," - ",Tabla1[[#This Row],[Base Precio de Lista neto]]*(1-$F$2))</f>
        <v>1862.1178799999998</v>
      </c>
      <c r="E9128" s="5">
        <f>IF($F$2=0," - ",Tabla1[[#This Row],[Base para Mejor precio]]*(1-$F$2))</f>
        <v>1675.9060919999997</v>
      </c>
      <c r="F9128" s="4" t="s">
        <v>4</v>
      </c>
      <c r="G9128" s="16" t="s">
        <v>6131</v>
      </c>
      <c r="H9128" s="5">
        <f>IFERROR(IF($F$3=0,"-",Tabla1[[#This Row],[Precio de Cliente neto]]*(1+$F$3)),"-")</f>
        <v>2793.1768199999997</v>
      </c>
      <c r="I9128" s="5">
        <v>2660.1684</v>
      </c>
      <c r="J9128" s="5">
        <v>2394.1515599999998</v>
      </c>
      <c r="K9128" s="26">
        <v>0.21</v>
      </c>
    </row>
    <row r="9129" spans="1:11">
      <c r="A9129" s="4">
        <v>115480</v>
      </c>
      <c r="B9129" t="s">
        <v>7188</v>
      </c>
      <c r="C9129" s="5">
        <f>IF($F$2=0," - ",Tabla1[[#This Row],[Base Precio de Lista neto]])</f>
        <v>9880.6255999999994</v>
      </c>
      <c r="D9129" s="5">
        <f>IF($F$2=0," - ",Tabla1[[#This Row],[Base Precio de Lista neto]]*(1-$F$2))</f>
        <v>6916.4379199999994</v>
      </c>
      <c r="E9129" s="5">
        <f>IF($F$2=0," - ",Tabla1[[#This Row],[Base para Mejor precio]]*(1-$F$2))</f>
        <v>6224.7941279999986</v>
      </c>
      <c r="F9129" s="4" t="s">
        <v>4</v>
      </c>
      <c r="G9129" s="16" t="s">
        <v>6131</v>
      </c>
      <c r="H9129" s="5">
        <f>IFERROR(IF($F$3=0,"-",Tabla1[[#This Row],[Precio de Cliente neto]]*(1+$F$3)),"-")</f>
        <v>10374.656879999999</v>
      </c>
      <c r="I9129" s="5">
        <v>9880.6255999999994</v>
      </c>
      <c r="J9129" s="5">
        <v>8892.5630399999991</v>
      </c>
      <c r="K9129" s="26">
        <v>0.21</v>
      </c>
    </row>
    <row r="9130" spans="1:11">
      <c r="A9130" s="4">
        <v>115481</v>
      </c>
      <c r="B9130" t="s">
        <v>7189</v>
      </c>
      <c r="C9130" s="5">
        <f>IF($F$2=0," - ",Tabla1[[#This Row],[Base Precio de Lista neto]])</f>
        <v>10792.6834</v>
      </c>
      <c r="D9130" s="5">
        <f>IF($F$2=0," - ",Tabla1[[#This Row],[Base Precio de Lista neto]]*(1-$F$2))</f>
        <v>7554.8783799999992</v>
      </c>
      <c r="E9130" s="5">
        <f>IF($F$2=0," - ",Tabla1[[#This Row],[Base para Mejor precio]]*(1-$F$2))</f>
        <v>6799.3905419999992</v>
      </c>
      <c r="F9130" s="4" t="s">
        <v>4</v>
      </c>
      <c r="G9130" s="16" t="s">
        <v>6131</v>
      </c>
      <c r="H9130" s="5">
        <f>IFERROR(IF($F$3=0,"-",Tabla1[[#This Row],[Precio de Cliente neto]]*(1+$F$3)),"-")</f>
        <v>11332.317569999999</v>
      </c>
      <c r="I9130" s="5">
        <v>10792.6834</v>
      </c>
      <c r="J9130" s="5">
        <v>9713.4150599999994</v>
      </c>
      <c r="K9130" s="26">
        <v>0.21</v>
      </c>
    </row>
    <row r="9131" spans="1:11">
      <c r="A9131" s="4">
        <v>115484</v>
      </c>
      <c r="B9131" t="s">
        <v>7190</v>
      </c>
      <c r="C9131" s="5">
        <f>IF($F$2=0," - ",Tabla1[[#This Row],[Base Precio de Lista neto]])</f>
        <v>9880.6255999999994</v>
      </c>
      <c r="D9131" s="5">
        <f>IF($F$2=0," - ",Tabla1[[#This Row],[Base Precio de Lista neto]]*(1-$F$2))</f>
        <v>6916.4379199999994</v>
      </c>
      <c r="E9131" s="5">
        <f>IF($F$2=0," - ",Tabla1[[#This Row],[Base para Mejor precio]]*(1-$F$2))</f>
        <v>6224.7941279999986</v>
      </c>
      <c r="F9131" s="4" t="s">
        <v>4</v>
      </c>
      <c r="G9131" s="16" t="s">
        <v>6131</v>
      </c>
      <c r="H9131" s="5">
        <f>IFERROR(IF($F$3=0,"-",Tabla1[[#This Row],[Precio de Cliente neto]]*(1+$F$3)),"-")</f>
        <v>10374.656879999999</v>
      </c>
      <c r="I9131" s="5">
        <v>9880.6255999999994</v>
      </c>
      <c r="J9131" s="5">
        <v>8892.5630399999991</v>
      </c>
      <c r="K9131" s="26">
        <v>0.21</v>
      </c>
    </row>
    <row r="9132" spans="1:11">
      <c r="A9132" s="4">
        <v>115487</v>
      </c>
      <c r="B9132" t="s">
        <v>7191</v>
      </c>
      <c r="C9132" s="5">
        <f>IF($F$2=0," - ",Tabla1[[#This Row],[Base Precio de Lista neto]])</f>
        <v>13837.5906</v>
      </c>
      <c r="D9132" s="5">
        <f>IF($F$2=0," - ",Tabla1[[#This Row],[Base Precio de Lista neto]]*(1-$F$2))</f>
        <v>9686.3134199999986</v>
      </c>
      <c r="E9132" s="5">
        <f>IF($F$2=0," - ",Tabla1[[#This Row],[Base para Mejor precio]]*(1-$F$2))</f>
        <v>8717.682077999998</v>
      </c>
      <c r="F9132" s="4" t="s">
        <v>4</v>
      </c>
      <c r="G9132" s="16" t="s">
        <v>6131</v>
      </c>
      <c r="H9132" s="5">
        <f>IFERROR(IF($F$3=0,"-",Tabla1[[#This Row],[Precio de Cliente neto]]*(1+$F$3)),"-")</f>
        <v>14529.470129999998</v>
      </c>
      <c r="I9132" s="5">
        <v>13837.5906</v>
      </c>
      <c r="J9132" s="5">
        <v>12453.831539999999</v>
      </c>
      <c r="K9132" s="26">
        <v>0.21</v>
      </c>
    </row>
    <row r="9133" spans="1:11">
      <c r="A9133" s="4">
        <v>115488</v>
      </c>
      <c r="B9133" t="s">
        <v>7192</v>
      </c>
      <c r="C9133" s="5">
        <f>IF($F$2=0," - ",Tabla1[[#This Row],[Base Precio de Lista neto]])</f>
        <v>30246.128000000001</v>
      </c>
      <c r="D9133" s="5">
        <f>IF($F$2=0," - ",Tabla1[[#This Row],[Base Precio de Lista neto]]*(1-$F$2))</f>
        <v>21172.2896</v>
      </c>
      <c r="E9133" s="5">
        <f>IF($F$2=0," - ",Tabla1[[#This Row],[Base para Mejor precio]]*(1-$F$2))</f>
        <v>19055.06064</v>
      </c>
      <c r="F9133" s="4" t="s">
        <v>4</v>
      </c>
      <c r="G9133" s="16" t="s">
        <v>6131</v>
      </c>
      <c r="H9133" s="5">
        <f>IFERROR(IF($F$3=0,"-",Tabla1[[#This Row],[Precio de Cliente neto]]*(1+$F$3)),"-")</f>
        <v>31758.434399999998</v>
      </c>
      <c r="I9133" s="5">
        <v>30246.128000000001</v>
      </c>
      <c r="J9133" s="5">
        <v>27221.515200000002</v>
      </c>
      <c r="K9133" s="26">
        <v>0.21</v>
      </c>
    </row>
    <row r="9134" spans="1:11">
      <c r="A9134" s="4">
        <v>115489</v>
      </c>
      <c r="B9134" t="s">
        <v>7193</v>
      </c>
      <c r="C9134" s="5">
        <f>IF($F$2=0," - ",Tabla1[[#This Row],[Base Precio de Lista neto]])</f>
        <v>15881.218199999999</v>
      </c>
      <c r="D9134" s="5">
        <f>IF($F$2=0," - ",Tabla1[[#This Row],[Base Precio de Lista neto]]*(1-$F$2))</f>
        <v>11116.852739999998</v>
      </c>
      <c r="E9134" s="5">
        <f>IF($F$2=0," - ",Tabla1[[#This Row],[Base para Mejor precio]]*(1-$F$2))</f>
        <v>10005.167466000001</v>
      </c>
      <c r="F9134" s="4" t="s">
        <v>4</v>
      </c>
      <c r="G9134" s="16" t="s">
        <v>6131</v>
      </c>
      <c r="H9134" s="5">
        <f>IFERROR(IF($F$3=0,"-",Tabla1[[#This Row],[Precio de Cliente neto]]*(1+$F$3)),"-")</f>
        <v>16675.279109999996</v>
      </c>
      <c r="I9134" s="5">
        <v>15881.218199999999</v>
      </c>
      <c r="J9134" s="5">
        <v>14293.096380000001</v>
      </c>
      <c r="K9134" s="26">
        <v>0.21</v>
      </c>
    </row>
    <row r="9135" spans="1:11">
      <c r="A9135" s="4">
        <v>115509</v>
      </c>
      <c r="B9135" t="s">
        <v>10287</v>
      </c>
      <c r="C9135" s="5">
        <f>IF($F$2=0," - ",Tabla1[[#This Row],[Base Precio de Lista neto]])</f>
        <v>2736.1734000000001</v>
      </c>
      <c r="D9135" s="5">
        <f>IF($F$2=0," - ",Tabla1[[#This Row],[Base Precio de Lista neto]]*(1-$F$2))</f>
        <v>1915.3213799999999</v>
      </c>
      <c r="E9135" s="5">
        <f>IF($F$2=0," - ",Tabla1[[#This Row],[Base para Mejor precio]]*(1-$F$2))</f>
        <v>1723.7892419999998</v>
      </c>
      <c r="F9135" s="4" t="s">
        <v>4</v>
      </c>
      <c r="G9135" s="16" t="s">
        <v>6131</v>
      </c>
      <c r="H9135" s="5">
        <f>IFERROR(IF($F$3=0,"-",Tabla1[[#This Row],[Precio de Cliente neto]]*(1+$F$3)),"-")</f>
        <v>2872.98207</v>
      </c>
      <c r="I9135" s="5">
        <v>2736.1734000000001</v>
      </c>
      <c r="J9135" s="5">
        <v>2462.5560599999999</v>
      </c>
      <c r="K9135" s="26">
        <v>0.21</v>
      </c>
    </row>
    <row r="9136" spans="1:11">
      <c r="A9136" s="4">
        <v>115510</v>
      </c>
      <c r="B9136" t="s">
        <v>10288</v>
      </c>
      <c r="C9136" s="5">
        <f>IF($F$2=0," - ",Tabla1[[#This Row],[Base Precio de Lista neto]])</f>
        <v>4256.2694000000001</v>
      </c>
      <c r="D9136" s="5">
        <f>IF($F$2=0," - ",Tabla1[[#This Row],[Base Precio de Lista neto]]*(1-$F$2))</f>
        <v>2979.3885799999998</v>
      </c>
      <c r="E9136" s="5">
        <f>IF($F$2=0," - ",Tabla1[[#This Row],[Base para Mejor precio]]*(1-$F$2))</f>
        <v>2681.4497219999998</v>
      </c>
      <c r="F9136" s="4" t="s">
        <v>4</v>
      </c>
      <c r="G9136" s="16" t="s">
        <v>6131</v>
      </c>
      <c r="H9136" s="5">
        <f>IFERROR(IF($F$3=0,"-",Tabla1[[#This Row],[Precio de Cliente neto]]*(1+$F$3)),"-")</f>
        <v>4469.0828700000002</v>
      </c>
      <c r="I9136" s="5">
        <v>4256.2694000000001</v>
      </c>
      <c r="J9136" s="5">
        <v>3830.64246</v>
      </c>
      <c r="K9136" s="26">
        <v>0.21</v>
      </c>
    </row>
    <row r="9137" spans="1:11">
      <c r="A9137" s="4">
        <v>115511</v>
      </c>
      <c r="B9137" t="s">
        <v>10289</v>
      </c>
      <c r="C9137" s="5">
        <f>IF($F$2=0," - ",Tabla1[[#This Row],[Base Precio de Lista neto]])</f>
        <v>5396.3415999999997</v>
      </c>
      <c r="D9137" s="5">
        <f>IF($F$2=0," - ",Tabla1[[#This Row],[Base Precio de Lista neto]]*(1-$F$2))</f>
        <v>3777.4391199999995</v>
      </c>
      <c r="E9137" s="5">
        <f>IF($F$2=0," - ",Tabla1[[#This Row],[Base para Mejor precio]]*(1-$F$2))</f>
        <v>3399.6952080000001</v>
      </c>
      <c r="F9137" s="4" t="s">
        <v>4</v>
      </c>
      <c r="G9137" s="16" t="s">
        <v>6131</v>
      </c>
      <c r="H9137" s="5">
        <f>IFERROR(IF($F$3=0,"-",Tabla1[[#This Row],[Precio de Cliente neto]]*(1+$F$3)),"-")</f>
        <v>5666.1586799999995</v>
      </c>
      <c r="I9137" s="5">
        <v>5396.3415999999997</v>
      </c>
      <c r="J9137" s="5">
        <v>4856.7074400000001</v>
      </c>
      <c r="K9137" s="26">
        <v>0.21</v>
      </c>
    </row>
    <row r="9138" spans="1:11">
      <c r="A9138" s="4">
        <v>115512</v>
      </c>
      <c r="B9138" t="s">
        <v>10290</v>
      </c>
      <c r="C9138" s="5">
        <f>IF($F$2=0," - ",Tabla1[[#This Row],[Base Precio de Lista neto]])</f>
        <v>7600.4813999999997</v>
      </c>
      <c r="D9138" s="5">
        <f>IF($F$2=0," - ",Tabla1[[#This Row],[Base Precio de Lista neto]]*(1-$F$2))</f>
        <v>5320.3369799999991</v>
      </c>
      <c r="E9138" s="5">
        <f>IF($F$2=0," - ",Tabla1[[#This Row],[Base para Mejor precio]]*(1-$F$2))</f>
        <v>4788.3032819999999</v>
      </c>
      <c r="F9138" s="4" t="s">
        <v>4</v>
      </c>
      <c r="G9138" s="16" t="s">
        <v>6131</v>
      </c>
      <c r="H9138" s="5">
        <f>IFERROR(IF($F$3=0,"-",Tabla1[[#This Row],[Precio de Cliente neto]]*(1+$F$3)),"-")</f>
        <v>7980.5054699999982</v>
      </c>
      <c r="I9138" s="5">
        <v>7600.4813999999997</v>
      </c>
      <c r="J9138" s="5">
        <v>6840.4332599999998</v>
      </c>
      <c r="K9138" s="26">
        <v>0.21</v>
      </c>
    </row>
    <row r="9139" spans="1:11">
      <c r="A9139" s="4">
        <v>115515</v>
      </c>
      <c r="B9139" t="s">
        <v>7194</v>
      </c>
      <c r="C9139" s="5">
        <f>IF($F$2=0," - ",Tabla1[[#This Row],[Base Precio de Lista neto]])</f>
        <v>28273.790199999999</v>
      </c>
      <c r="D9139" s="5">
        <f>IF($F$2=0," - ",Tabla1[[#This Row],[Base Precio de Lista neto]]*(1-$F$2))</f>
        <v>19791.653139999999</v>
      </c>
      <c r="E9139" s="5">
        <f>IF($F$2=0," - ",Tabla1[[#This Row],[Base para Mejor precio]]*(1-$F$2))</f>
        <v>17812.487825999997</v>
      </c>
      <c r="F9139" s="4" t="s">
        <v>4</v>
      </c>
      <c r="G9139" s="16" t="s">
        <v>6131</v>
      </c>
      <c r="H9139" s="5">
        <f>IFERROR(IF($F$3=0,"-",Tabla1[[#This Row],[Precio de Cliente neto]]*(1+$F$3)),"-")</f>
        <v>29687.47971</v>
      </c>
      <c r="I9139" s="5">
        <v>28273.790199999999</v>
      </c>
      <c r="J9139" s="5">
        <v>25446.411179999999</v>
      </c>
      <c r="K9139" s="26">
        <v>0.21</v>
      </c>
    </row>
    <row r="9140" spans="1:11">
      <c r="A9140" s="4">
        <v>115530</v>
      </c>
      <c r="B9140" t="s">
        <v>7195</v>
      </c>
      <c r="C9140" s="5">
        <f>IF($F$2=0," - ",Tabla1[[#This Row],[Base Precio de Lista neto]])</f>
        <v>1520.0963999999999</v>
      </c>
      <c r="D9140" s="5">
        <f>IF($F$2=0," - ",Tabla1[[#This Row],[Base Precio de Lista neto]]*(1-$F$2))</f>
        <v>1064.0674799999999</v>
      </c>
      <c r="E9140" s="5">
        <f>IF($F$2=0," - ",Tabla1[[#This Row],[Base para Mejor precio]]*(1-$F$2))</f>
        <v>957.66073199999983</v>
      </c>
      <c r="F9140" s="4" t="s">
        <v>4</v>
      </c>
      <c r="G9140" s="16" t="s">
        <v>6131</v>
      </c>
      <c r="H9140" s="5">
        <f>IFERROR(IF($F$3=0,"-",Tabla1[[#This Row],[Precio de Cliente neto]]*(1+$F$3)),"-")</f>
        <v>1596.10122</v>
      </c>
      <c r="I9140" s="5">
        <v>1520.0963999999999</v>
      </c>
      <c r="J9140" s="5">
        <v>1368.0867599999999</v>
      </c>
      <c r="K9140" s="26">
        <v>0.21</v>
      </c>
    </row>
    <row r="9141" spans="1:11">
      <c r="A9141" s="4">
        <v>115536</v>
      </c>
      <c r="B9141" t="s">
        <v>8899</v>
      </c>
      <c r="C9141" s="5">
        <f>IF($F$2=0," - ",Tabla1[[#This Row],[Base Precio de Lista neto]])</f>
        <v>3040.1923999999999</v>
      </c>
      <c r="D9141" s="5">
        <f>IF($F$2=0," - ",Tabla1[[#This Row],[Base Precio de Lista neto]]*(1-$F$2))</f>
        <v>2128.1346799999997</v>
      </c>
      <c r="E9141" s="5">
        <f>IF($F$2=0," - ",Tabla1[[#This Row],[Base para Mejor precio]]*(1-$F$2))</f>
        <v>1915.3212119999998</v>
      </c>
      <c r="F9141" s="4" t="s">
        <v>4</v>
      </c>
      <c r="G9141" s="16" t="s">
        <v>6131</v>
      </c>
      <c r="H9141" s="5">
        <f>IFERROR(IF($F$3=0,"-",Tabla1[[#This Row],[Precio de Cliente neto]]*(1+$F$3)),"-")</f>
        <v>3192.2020199999997</v>
      </c>
      <c r="I9141" s="5">
        <v>3040.1923999999999</v>
      </c>
      <c r="J9141" s="5">
        <v>2736.1731599999998</v>
      </c>
      <c r="K9141" s="26">
        <v>0.21</v>
      </c>
    </row>
    <row r="9142" spans="1:11">
      <c r="A9142" s="4">
        <v>115542</v>
      </c>
      <c r="B9142" t="s">
        <v>7196</v>
      </c>
      <c r="C9142" s="5">
        <f>IF($F$2=0," - ",Tabla1[[#This Row],[Base Precio de Lista neto]])</f>
        <v>3952.2501999999999</v>
      </c>
      <c r="D9142" s="5">
        <f>IF($F$2=0," - ",Tabla1[[#This Row],[Base Precio de Lista neto]]*(1-$F$2))</f>
        <v>2766.5751399999999</v>
      </c>
      <c r="E9142" s="5">
        <f>IF($F$2=0," - ",Tabla1[[#This Row],[Base para Mejor precio]]*(1-$F$2))</f>
        <v>2489.9176259999999</v>
      </c>
      <c r="F9142" s="4" t="s">
        <v>4</v>
      </c>
      <c r="G9142" s="16" t="s">
        <v>6131</v>
      </c>
      <c r="H9142" s="5">
        <f>IFERROR(IF($F$3=0,"-",Tabla1[[#This Row],[Precio de Cliente neto]]*(1+$F$3)),"-")</f>
        <v>4149.8627099999994</v>
      </c>
      <c r="I9142" s="5">
        <v>3952.2501999999999</v>
      </c>
      <c r="J9142" s="5">
        <v>3557.0251800000001</v>
      </c>
      <c r="K9142" s="26">
        <v>0.21</v>
      </c>
    </row>
    <row r="9143" spans="1:11">
      <c r="A9143" s="4">
        <v>115545</v>
      </c>
      <c r="B9143" t="s">
        <v>7197</v>
      </c>
      <c r="C9143" s="5">
        <f>IF($F$2=0," - ",Tabla1[[#This Row],[Base Precio de Lista neto]])</f>
        <v>3952.2501999999999</v>
      </c>
      <c r="D9143" s="5">
        <f>IF($F$2=0," - ",Tabla1[[#This Row],[Base Precio de Lista neto]]*(1-$F$2))</f>
        <v>2766.5751399999999</v>
      </c>
      <c r="E9143" s="5">
        <f>IF($F$2=0," - ",Tabla1[[#This Row],[Base para Mejor precio]]*(1-$F$2))</f>
        <v>2489.9176259999999</v>
      </c>
      <c r="F9143" s="4" t="s">
        <v>4</v>
      </c>
      <c r="G9143" s="16" t="s">
        <v>6131</v>
      </c>
      <c r="H9143" s="5">
        <f>IFERROR(IF($F$3=0,"-",Tabla1[[#This Row],[Precio de Cliente neto]]*(1+$F$3)),"-")</f>
        <v>4149.8627099999994</v>
      </c>
      <c r="I9143" s="5">
        <v>3952.2501999999999</v>
      </c>
      <c r="J9143" s="5">
        <v>3557.0251800000001</v>
      </c>
      <c r="K9143" s="26">
        <v>0.21</v>
      </c>
    </row>
    <row r="9144" spans="1:11">
      <c r="A9144" s="4">
        <v>115548</v>
      </c>
      <c r="B9144" t="s">
        <v>7195</v>
      </c>
      <c r="C9144" s="5">
        <f>IF($F$2=0," - ",Tabla1[[#This Row],[Base Precio de Lista neto]])</f>
        <v>4484.2838000000002</v>
      </c>
      <c r="D9144" s="5">
        <f>IF($F$2=0," - ",Tabla1[[#This Row],[Base Precio de Lista neto]]*(1-$F$2))</f>
        <v>3138.9986599999997</v>
      </c>
      <c r="E9144" s="5">
        <f>IF($F$2=0," - ",Tabla1[[#This Row],[Base para Mejor precio]]*(1-$F$2))</f>
        <v>2825.0987939999995</v>
      </c>
      <c r="F9144" s="4" t="s">
        <v>4</v>
      </c>
      <c r="G9144" s="16" t="s">
        <v>6131</v>
      </c>
      <c r="H9144" s="5">
        <f>IFERROR(IF($F$3=0,"-",Tabla1[[#This Row],[Precio de Cliente neto]]*(1+$F$3)),"-")</f>
        <v>4708.4979899999998</v>
      </c>
      <c r="I9144" s="5">
        <v>4484.2838000000002</v>
      </c>
      <c r="J9144" s="5">
        <v>4035.8554199999999</v>
      </c>
      <c r="K9144" s="26">
        <v>0.21</v>
      </c>
    </row>
    <row r="9145" spans="1:11">
      <c r="A9145" s="4">
        <v>115551</v>
      </c>
      <c r="B9145" t="s">
        <v>7198</v>
      </c>
      <c r="C9145" s="5">
        <f>IF($F$2=0," - ",Tabla1[[#This Row],[Base Precio de Lista neto]])</f>
        <v>4484.2838000000002</v>
      </c>
      <c r="D9145" s="5">
        <f>IF($F$2=0," - ",Tabla1[[#This Row],[Base Precio de Lista neto]]*(1-$F$2))</f>
        <v>3138.9986599999997</v>
      </c>
      <c r="E9145" s="5">
        <f>IF($F$2=0," - ",Tabla1[[#This Row],[Base para Mejor precio]]*(1-$F$2))</f>
        <v>2825.0987939999995</v>
      </c>
      <c r="F9145" s="4" t="s">
        <v>4</v>
      </c>
      <c r="G9145" s="16" t="s">
        <v>6131</v>
      </c>
      <c r="H9145" s="5">
        <f>IFERROR(IF($F$3=0,"-",Tabla1[[#This Row],[Precio de Cliente neto]]*(1+$F$3)),"-")</f>
        <v>4708.4979899999998</v>
      </c>
      <c r="I9145" s="5">
        <v>4484.2838000000002</v>
      </c>
      <c r="J9145" s="5">
        <v>4035.8554199999999</v>
      </c>
      <c r="K9145" s="26">
        <v>0.21</v>
      </c>
    </row>
    <row r="9146" spans="1:11">
      <c r="A9146" s="4">
        <v>115554</v>
      </c>
      <c r="B9146" t="s">
        <v>7199</v>
      </c>
      <c r="C9146" s="5">
        <f>IF($F$2=0," - ",Tabla1[[#This Row],[Base Precio de Lista neto]])</f>
        <v>4636.2936</v>
      </c>
      <c r="D9146" s="5">
        <f>IF($F$2=0," - ",Tabla1[[#This Row],[Base Precio de Lista neto]]*(1-$F$2))</f>
        <v>3245.4055199999998</v>
      </c>
      <c r="E9146" s="5">
        <f>IF($F$2=0," - ",Tabla1[[#This Row],[Base para Mejor precio]]*(1-$F$2))</f>
        <v>2920.8649679999999</v>
      </c>
      <c r="F9146" s="4" t="s">
        <v>4</v>
      </c>
      <c r="G9146" s="16" t="s">
        <v>6131</v>
      </c>
      <c r="H9146" s="5">
        <f>IFERROR(IF($F$3=0,"-",Tabla1[[#This Row],[Precio de Cliente neto]]*(1+$F$3)),"-")</f>
        <v>4868.1082799999995</v>
      </c>
      <c r="I9146" s="5">
        <v>4636.2936</v>
      </c>
      <c r="J9146" s="5">
        <v>4172.6642400000001</v>
      </c>
      <c r="K9146" s="26">
        <v>0.21</v>
      </c>
    </row>
    <row r="9147" spans="1:11">
      <c r="A9147" s="4">
        <v>115572</v>
      </c>
      <c r="B9147" t="s">
        <v>7200</v>
      </c>
      <c r="C9147" s="5">
        <f>IF($F$2=0," - ",Tabla1[[#This Row],[Base Precio de Lista neto]])</f>
        <v>11628.736199999999</v>
      </c>
      <c r="D9147" s="5">
        <f>IF($F$2=0," - ",Tabla1[[#This Row],[Base Precio de Lista neto]]*(1-$F$2))</f>
        <v>8140.1153399999994</v>
      </c>
      <c r="E9147" s="5">
        <f>IF($F$2=0," - ",Tabla1[[#This Row],[Base para Mejor precio]]*(1-$F$2))</f>
        <v>7326.1038060000001</v>
      </c>
      <c r="F9147" s="4" t="s">
        <v>4</v>
      </c>
      <c r="G9147" s="16" t="s">
        <v>6131</v>
      </c>
      <c r="H9147" s="5">
        <f>IFERROR(IF($F$3=0,"-",Tabla1[[#This Row],[Precio de Cliente neto]]*(1+$F$3)),"-")</f>
        <v>12210.173009999999</v>
      </c>
      <c r="I9147" s="5">
        <v>11628.736199999999</v>
      </c>
      <c r="J9147" s="5">
        <v>10465.862580000001</v>
      </c>
      <c r="K9147" s="26">
        <v>0.21</v>
      </c>
    </row>
    <row r="9148" spans="1:11">
      <c r="A9148" s="4">
        <v>115590</v>
      </c>
      <c r="B9148" t="s">
        <v>8267</v>
      </c>
      <c r="C9148" s="5">
        <f>IF($F$2=0," - ",Tabla1[[#This Row],[Base Precio de Lista neto]])</f>
        <v>1520.0963999999999</v>
      </c>
      <c r="D9148" s="5">
        <f>IF($F$2=0," - ",Tabla1[[#This Row],[Base Precio de Lista neto]]*(1-$F$2))</f>
        <v>1064.0674799999999</v>
      </c>
      <c r="E9148" s="5">
        <f>IF($F$2=0," - ",Tabla1[[#This Row],[Base para Mejor precio]]*(1-$F$2))</f>
        <v>957.66073199999983</v>
      </c>
      <c r="F9148" s="4" t="s">
        <v>4</v>
      </c>
      <c r="G9148" s="16" t="s">
        <v>6131</v>
      </c>
      <c r="H9148" s="5">
        <f>IFERROR(IF($F$3=0,"-",Tabla1[[#This Row],[Precio de Cliente neto]]*(1+$F$3)),"-")</f>
        <v>1596.10122</v>
      </c>
      <c r="I9148" s="5">
        <v>1520.0963999999999</v>
      </c>
      <c r="J9148" s="5">
        <v>1368.0867599999999</v>
      </c>
      <c r="K9148" s="26">
        <v>0.21</v>
      </c>
    </row>
    <row r="9149" spans="1:11">
      <c r="A9149" s="4">
        <v>115591</v>
      </c>
      <c r="B9149" t="s">
        <v>8268</v>
      </c>
      <c r="C9149" s="5">
        <f>IF($F$2=0," - ",Tabla1[[#This Row],[Base Precio de Lista neto]])</f>
        <v>1672.106</v>
      </c>
      <c r="D9149" s="5">
        <f>IF($F$2=0," - ",Tabla1[[#This Row],[Base Precio de Lista neto]]*(1-$F$2))</f>
        <v>1170.4741999999999</v>
      </c>
      <c r="E9149" s="5">
        <f>IF($F$2=0," - ",Tabla1[[#This Row],[Base para Mejor precio]]*(1-$F$2))</f>
        <v>1053.42678</v>
      </c>
      <c r="F9149" s="4" t="s">
        <v>4</v>
      </c>
      <c r="G9149" s="16" t="s">
        <v>6131</v>
      </c>
      <c r="H9149" s="5">
        <f>IFERROR(IF($F$3=0,"-",Tabla1[[#This Row],[Precio de Cliente neto]]*(1+$F$3)),"-")</f>
        <v>1755.7112999999999</v>
      </c>
      <c r="I9149" s="5">
        <v>1672.106</v>
      </c>
      <c r="J9149" s="5">
        <v>1504.8954000000001</v>
      </c>
      <c r="K9149" s="26">
        <v>0.21</v>
      </c>
    </row>
    <row r="9150" spans="1:11">
      <c r="A9150" s="4">
        <v>115592</v>
      </c>
      <c r="B9150" t="s">
        <v>8269</v>
      </c>
      <c r="C9150" s="5">
        <f>IF($F$2=0," - ",Tabla1[[#This Row],[Base Precio de Lista neto]])</f>
        <v>1748.1104</v>
      </c>
      <c r="D9150" s="5">
        <f>IF($F$2=0," - ",Tabla1[[#This Row],[Base Precio de Lista neto]]*(1-$F$2))</f>
        <v>1223.6772799999999</v>
      </c>
      <c r="E9150" s="5">
        <f>IF($F$2=0," - ",Tabla1[[#This Row],[Base para Mejor precio]]*(1-$F$2))</f>
        <v>1101.3095519999999</v>
      </c>
      <c r="F9150" s="4" t="s">
        <v>4</v>
      </c>
      <c r="G9150" s="16" t="s">
        <v>6131</v>
      </c>
      <c r="H9150" s="5">
        <f>IFERROR(IF($F$3=0,"-",Tabla1[[#This Row],[Precio de Cliente neto]]*(1+$F$3)),"-")</f>
        <v>1835.5159199999998</v>
      </c>
      <c r="I9150" s="5">
        <v>1748.1104</v>
      </c>
      <c r="J9150" s="5">
        <v>1573.29936</v>
      </c>
      <c r="K9150" s="26">
        <v>0.21</v>
      </c>
    </row>
    <row r="9151" spans="1:11">
      <c r="A9151" s="4">
        <v>115593</v>
      </c>
      <c r="B9151" t="s">
        <v>8270</v>
      </c>
      <c r="C9151" s="5">
        <f>IF($F$2=0," - ",Tabla1[[#This Row],[Base Precio de Lista neto]])</f>
        <v>1976.1251999999999</v>
      </c>
      <c r="D9151" s="5">
        <f>IF($F$2=0," - ",Tabla1[[#This Row],[Base Precio de Lista neto]]*(1-$F$2))</f>
        <v>1383.2876399999998</v>
      </c>
      <c r="E9151" s="5">
        <f>IF($F$2=0," - ",Tabla1[[#This Row],[Base para Mejor precio]]*(1-$F$2))</f>
        <v>1244.9588759999999</v>
      </c>
      <c r="F9151" s="4" t="s">
        <v>4</v>
      </c>
      <c r="G9151" s="16" t="s">
        <v>6131</v>
      </c>
      <c r="H9151" s="5">
        <f>IFERROR(IF($F$3=0,"-",Tabla1[[#This Row],[Precio de Cliente neto]]*(1+$F$3)),"-")</f>
        <v>2074.9314599999998</v>
      </c>
      <c r="I9151" s="5">
        <v>1976.1251999999999</v>
      </c>
      <c r="J9151" s="5">
        <v>1778.51268</v>
      </c>
      <c r="K9151" s="26">
        <v>0.21</v>
      </c>
    </row>
    <row r="9152" spans="1:11">
      <c r="A9152" s="4">
        <v>115594</v>
      </c>
      <c r="B9152" t="s">
        <v>8271</v>
      </c>
      <c r="C9152" s="5">
        <f>IF($F$2=0," - ",Tabla1[[#This Row],[Base Precio de Lista neto]])</f>
        <v>2432.1541999999999</v>
      </c>
      <c r="D9152" s="5">
        <f>IF($F$2=0," - ",Tabla1[[#This Row],[Base Precio de Lista neto]]*(1-$F$2))</f>
        <v>1702.50794</v>
      </c>
      <c r="E9152" s="5">
        <f>IF($F$2=0," - ",Tabla1[[#This Row],[Base para Mejor precio]]*(1-$F$2))</f>
        <v>1532.2571459999999</v>
      </c>
      <c r="F9152" s="4" t="s">
        <v>4</v>
      </c>
      <c r="G9152" s="16" t="s">
        <v>6131</v>
      </c>
      <c r="H9152" s="5">
        <f>IFERROR(IF($F$3=0,"-",Tabla1[[#This Row],[Precio de Cliente neto]]*(1+$F$3)),"-")</f>
        <v>2553.7619100000002</v>
      </c>
      <c r="I9152" s="5">
        <v>2432.1541999999999</v>
      </c>
      <c r="J9152" s="5">
        <v>2188.93878</v>
      </c>
      <c r="K9152" s="26">
        <v>0.21</v>
      </c>
    </row>
    <row r="9153" spans="1:11">
      <c r="A9153" s="4">
        <v>115595</v>
      </c>
      <c r="B9153" t="s">
        <v>8272</v>
      </c>
      <c r="C9153" s="5">
        <f>IF($F$2=0," - ",Tabla1[[#This Row],[Base Precio de Lista neto]])</f>
        <v>2432.1541999999999</v>
      </c>
      <c r="D9153" s="5">
        <f>IF($F$2=0," - ",Tabla1[[#This Row],[Base Precio de Lista neto]]*(1-$F$2))</f>
        <v>1702.50794</v>
      </c>
      <c r="E9153" s="5">
        <f>IF($F$2=0," - ",Tabla1[[#This Row],[Base para Mejor precio]]*(1-$F$2))</f>
        <v>1532.2571459999999</v>
      </c>
      <c r="F9153" s="4" t="s">
        <v>4</v>
      </c>
      <c r="G9153" s="16" t="s">
        <v>6131</v>
      </c>
      <c r="H9153" s="5">
        <f>IFERROR(IF($F$3=0,"-",Tabla1[[#This Row],[Precio de Cliente neto]]*(1+$F$3)),"-")</f>
        <v>2553.7619100000002</v>
      </c>
      <c r="I9153" s="5">
        <v>2432.1541999999999</v>
      </c>
      <c r="J9153" s="5">
        <v>2188.93878</v>
      </c>
      <c r="K9153" s="26">
        <v>0.21</v>
      </c>
    </row>
    <row r="9154" spans="1:11">
      <c r="A9154" s="4">
        <v>115596</v>
      </c>
      <c r="B9154" t="s">
        <v>8273</v>
      </c>
      <c r="C9154" s="5">
        <f>IF($F$2=0," - ",Tabla1[[#This Row],[Base Precio de Lista neto]])</f>
        <v>2660.1684</v>
      </c>
      <c r="D9154" s="5">
        <f>IF($F$2=0," - ",Tabla1[[#This Row],[Base Precio de Lista neto]]*(1-$F$2))</f>
        <v>1862.1178799999998</v>
      </c>
      <c r="E9154" s="5">
        <f>IF($F$2=0," - ",Tabla1[[#This Row],[Base para Mejor precio]]*(1-$F$2))</f>
        <v>1675.9060919999997</v>
      </c>
      <c r="F9154" s="4" t="s">
        <v>4</v>
      </c>
      <c r="G9154" s="16" t="s">
        <v>6131</v>
      </c>
      <c r="H9154" s="5">
        <f>IFERROR(IF($F$3=0,"-",Tabla1[[#This Row],[Precio de Cliente neto]]*(1+$F$3)),"-")</f>
        <v>2793.1768199999997</v>
      </c>
      <c r="I9154" s="5">
        <v>2660.1684</v>
      </c>
      <c r="J9154" s="5">
        <v>2394.1515599999998</v>
      </c>
      <c r="K9154" s="26">
        <v>0.21</v>
      </c>
    </row>
    <row r="9155" spans="1:11">
      <c r="A9155" s="4">
        <v>115597</v>
      </c>
      <c r="B9155" t="s">
        <v>8274</v>
      </c>
      <c r="C9155" s="5">
        <f>IF($F$2=0," - ",Tabla1[[#This Row],[Base Precio de Lista neto]])</f>
        <v>2736.1734000000001</v>
      </c>
      <c r="D9155" s="5">
        <f>IF($F$2=0," - ",Tabla1[[#This Row],[Base Precio de Lista neto]]*(1-$F$2))</f>
        <v>1915.3213799999999</v>
      </c>
      <c r="E9155" s="5">
        <f>IF($F$2=0," - ",Tabla1[[#This Row],[Base para Mejor precio]]*(1-$F$2))</f>
        <v>1723.7892419999998</v>
      </c>
      <c r="F9155" s="4" t="s">
        <v>4</v>
      </c>
      <c r="G9155" s="16" t="s">
        <v>6131</v>
      </c>
      <c r="H9155" s="5">
        <f>IFERROR(IF($F$3=0,"-",Tabla1[[#This Row],[Precio de Cliente neto]]*(1+$F$3)),"-")</f>
        <v>2872.98207</v>
      </c>
      <c r="I9155" s="5">
        <v>2736.1734000000001</v>
      </c>
      <c r="J9155" s="5">
        <v>2462.5560599999999</v>
      </c>
      <c r="K9155" s="26">
        <v>0.21</v>
      </c>
    </row>
    <row r="9156" spans="1:11">
      <c r="A9156" s="4">
        <v>115598</v>
      </c>
      <c r="B9156" t="s">
        <v>8275</v>
      </c>
      <c r="C9156" s="5">
        <f>IF($F$2=0," - ",Tabla1[[#This Row],[Base Precio de Lista neto]])</f>
        <v>3420.2166000000002</v>
      </c>
      <c r="D9156" s="5">
        <f>IF($F$2=0," - ",Tabla1[[#This Row],[Base Precio de Lista neto]]*(1-$F$2))</f>
        <v>2394.1516200000001</v>
      </c>
      <c r="E9156" s="5">
        <f>IF($F$2=0," - ",Tabla1[[#This Row],[Base para Mejor precio]]*(1-$F$2))</f>
        <v>2154.7364579999999</v>
      </c>
      <c r="F9156" s="4" t="s">
        <v>4</v>
      </c>
      <c r="G9156" s="16" t="s">
        <v>6131</v>
      </c>
      <c r="H9156" s="5">
        <f>IFERROR(IF($F$3=0,"-",Tabla1[[#This Row],[Precio de Cliente neto]]*(1+$F$3)),"-")</f>
        <v>3591.2274299999999</v>
      </c>
      <c r="I9156" s="5">
        <v>3420.2166000000002</v>
      </c>
      <c r="J9156" s="5">
        <v>3078.1949399999999</v>
      </c>
      <c r="K9156" s="26">
        <v>0.21</v>
      </c>
    </row>
    <row r="9157" spans="1:11">
      <c r="A9157" s="4">
        <v>115599</v>
      </c>
      <c r="B9157" t="s">
        <v>8276</v>
      </c>
      <c r="C9157" s="5">
        <f>IF($F$2=0," - ",Tabla1[[#This Row],[Base Precio de Lista neto]])</f>
        <v>3800.2404000000001</v>
      </c>
      <c r="D9157" s="5">
        <f>IF($F$2=0," - ",Tabla1[[#This Row],[Base Precio de Lista neto]]*(1-$F$2))</f>
        <v>2660.1682799999999</v>
      </c>
      <c r="E9157" s="5">
        <f>IF($F$2=0," - ",Tabla1[[#This Row],[Base para Mejor precio]]*(1-$F$2))</f>
        <v>2394.1514519999996</v>
      </c>
      <c r="F9157" s="4" t="s">
        <v>4</v>
      </c>
      <c r="G9157" s="16" t="s">
        <v>6131</v>
      </c>
      <c r="H9157" s="5">
        <f>IFERROR(IF($F$3=0,"-",Tabla1[[#This Row],[Precio de Cliente neto]]*(1+$F$3)),"-")</f>
        <v>3990.2524199999998</v>
      </c>
      <c r="I9157" s="5">
        <v>3800.2404000000001</v>
      </c>
      <c r="J9157" s="5">
        <v>3420.2163599999999</v>
      </c>
      <c r="K9157" s="26">
        <v>0.21</v>
      </c>
    </row>
    <row r="9158" spans="1:11">
      <c r="A9158" s="4">
        <v>115600</v>
      </c>
      <c r="B9158" t="s">
        <v>8277</v>
      </c>
      <c r="C9158" s="5">
        <f>IF($F$2=0," - ",Tabla1[[#This Row],[Base Precio de Lista neto]])</f>
        <v>4180.2647999999999</v>
      </c>
      <c r="D9158" s="5">
        <f>IF($F$2=0," - ",Tabla1[[#This Row],[Base Precio de Lista neto]]*(1-$F$2))</f>
        <v>2926.1853599999999</v>
      </c>
      <c r="E9158" s="5">
        <f>IF($F$2=0," - ",Tabla1[[#This Row],[Base para Mejor precio]]*(1-$F$2))</f>
        <v>2633.566824</v>
      </c>
      <c r="F9158" s="4" t="s">
        <v>4</v>
      </c>
      <c r="G9158" s="16" t="s">
        <v>6131</v>
      </c>
      <c r="H9158" s="5">
        <f>IFERROR(IF($F$3=0,"-",Tabla1[[#This Row],[Precio de Cliente neto]]*(1+$F$3)),"-")</f>
        <v>4389.2780400000001</v>
      </c>
      <c r="I9158" s="5">
        <v>4180.2647999999999</v>
      </c>
      <c r="J9158" s="5">
        <v>3762.2383199999999</v>
      </c>
      <c r="K9158" s="26">
        <v>0.21</v>
      </c>
    </row>
    <row r="9159" spans="1:11">
      <c r="A9159" s="4">
        <v>115601</v>
      </c>
      <c r="B9159" t="s">
        <v>8278</v>
      </c>
      <c r="C9159" s="5">
        <f>IF($F$2=0," - ",Tabla1[[#This Row],[Base Precio de Lista neto]])</f>
        <v>4712.2982000000002</v>
      </c>
      <c r="D9159" s="5">
        <f>IF($F$2=0," - ",Tabla1[[#This Row],[Base Precio de Lista neto]]*(1-$F$2))</f>
        <v>3298.6087400000001</v>
      </c>
      <c r="E9159" s="5">
        <f>IF($F$2=0," - ",Tabla1[[#This Row],[Base para Mejor precio]]*(1-$F$2))</f>
        <v>2968.7478659999997</v>
      </c>
      <c r="F9159" s="4" t="s">
        <v>4</v>
      </c>
      <c r="G9159" s="16" t="s">
        <v>6131</v>
      </c>
      <c r="H9159" s="5">
        <f>IFERROR(IF($F$3=0,"-",Tabla1[[#This Row],[Precio de Cliente neto]]*(1+$F$3)),"-")</f>
        <v>4947.9131100000004</v>
      </c>
      <c r="I9159" s="5">
        <v>4712.2982000000002</v>
      </c>
      <c r="J9159" s="5">
        <v>4241.0683799999997</v>
      </c>
      <c r="K9159" s="26">
        <v>0.21</v>
      </c>
    </row>
    <row r="9160" spans="1:11">
      <c r="A9160" s="4">
        <v>115602</v>
      </c>
      <c r="B9160" t="s">
        <v>8279</v>
      </c>
      <c r="C9160" s="5">
        <f>IF($F$2=0," - ",Tabla1[[#This Row],[Base Precio de Lista neto]])</f>
        <v>5852.3703999999998</v>
      </c>
      <c r="D9160" s="5">
        <f>IF($F$2=0," - ",Tabla1[[#This Row],[Base Precio de Lista neto]]*(1-$F$2))</f>
        <v>4096.6592799999999</v>
      </c>
      <c r="E9160" s="5">
        <f>IF($F$2=0," - ",Tabla1[[#This Row],[Base para Mejor precio]]*(1-$F$2))</f>
        <v>3686.9933519999995</v>
      </c>
      <c r="F9160" s="4" t="s">
        <v>4</v>
      </c>
      <c r="G9160" s="16" t="s">
        <v>6131</v>
      </c>
      <c r="H9160" s="5">
        <f>IFERROR(IF($F$3=0,"-",Tabla1[[#This Row],[Precio de Cliente neto]]*(1+$F$3)),"-")</f>
        <v>6144.9889199999998</v>
      </c>
      <c r="I9160" s="5">
        <v>5852.3703999999998</v>
      </c>
      <c r="J9160" s="5">
        <v>5267.1333599999998</v>
      </c>
      <c r="K9160" s="26">
        <v>0.21</v>
      </c>
    </row>
    <row r="9161" spans="1:11">
      <c r="A9161" s="4">
        <v>115603</v>
      </c>
      <c r="B9161" t="s">
        <v>8280</v>
      </c>
      <c r="C9161" s="5">
        <f>IF($F$2=0," - ",Tabla1[[#This Row],[Base Precio de Lista neto]])</f>
        <v>6764.4283999999998</v>
      </c>
      <c r="D9161" s="5">
        <f>IF($F$2=0," - ",Tabla1[[#This Row],[Base Precio de Lista neto]]*(1-$F$2))</f>
        <v>4735.0998799999998</v>
      </c>
      <c r="E9161" s="5">
        <f>IF($F$2=0," - ",Tabla1[[#This Row],[Base para Mejor precio]]*(1-$F$2))</f>
        <v>4261.589892</v>
      </c>
      <c r="F9161" s="4" t="s">
        <v>4</v>
      </c>
      <c r="G9161" s="16" t="s">
        <v>6131</v>
      </c>
      <c r="H9161" s="5">
        <f>IFERROR(IF($F$3=0,"-",Tabla1[[#This Row],[Precio de Cliente neto]]*(1+$F$3)),"-")</f>
        <v>7102.6498199999996</v>
      </c>
      <c r="I9161" s="5">
        <v>6764.4283999999998</v>
      </c>
      <c r="J9161" s="5">
        <v>6087.9855600000001</v>
      </c>
      <c r="K9161" s="26">
        <v>0.21</v>
      </c>
    </row>
    <row r="9162" spans="1:11">
      <c r="A9162" s="4">
        <v>115604</v>
      </c>
      <c r="B9162" t="s">
        <v>8281</v>
      </c>
      <c r="C9162" s="5">
        <f>IF($F$2=0," - ",Tabla1[[#This Row],[Base Precio de Lista neto]])</f>
        <v>7980.5051999999996</v>
      </c>
      <c r="D9162" s="5">
        <f>IF($F$2=0," - ",Tabla1[[#This Row],[Base Precio de Lista neto]]*(1-$F$2))</f>
        <v>5586.3536399999994</v>
      </c>
      <c r="E9162" s="5">
        <f>IF($F$2=0," - ",Tabla1[[#This Row],[Base para Mejor precio]]*(1-$F$2))</f>
        <v>5027.7182759999996</v>
      </c>
      <c r="F9162" s="4" t="s">
        <v>4</v>
      </c>
      <c r="G9162" s="16" t="s">
        <v>6131</v>
      </c>
      <c r="H9162" s="5">
        <f>IFERROR(IF($F$3=0,"-",Tabla1[[#This Row],[Precio de Cliente neto]]*(1+$F$3)),"-")</f>
        <v>8379.5304599999981</v>
      </c>
      <c r="I9162" s="5">
        <v>7980.5051999999996</v>
      </c>
      <c r="J9162" s="5">
        <v>7182.4546799999998</v>
      </c>
      <c r="K9162" s="26">
        <v>0.21</v>
      </c>
    </row>
    <row r="9163" spans="1:11">
      <c r="A9163" s="4">
        <v>115605</v>
      </c>
      <c r="B9163" t="s">
        <v>8282</v>
      </c>
      <c r="C9163" s="5">
        <f>IF($F$2=0," - ",Tabla1[[#This Row],[Base Precio de Lista neto]])</f>
        <v>11020.697399999999</v>
      </c>
      <c r="D9163" s="5">
        <f>IF($F$2=0," - ",Tabla1[[#This Row],[Base Precio de Lista neto]]*(1-$F$2))</f>
        <v>7714.4881799999985</v>
      </c>
      <c r="E9163" s="5">
        <f>IF($F$2=0," - ",Tabla1[[#This Row],[Base para Mejor precio]]*(1-$F$2))</f>
        <v>6943.0393619999995</v>
      </c>
      <c r="F9163" s="4" t="s">
        <v>4</v>
      </c>
      <c r="G9163" s="16" t="s">
        <v>6131</v>
      </c>
      <c r="H9163" s="5">
        <f>IFERROR(IF($F$3=0,"-",Tabla1[[#This Row],[Precio de Cliente neto]]*(1+$F$3)),"-")</f>
        <v>11571.732269999997</v>
      </c>
      <c r="I9163" s="5">
        <v>11020.697399999999</v>
      </c>
      <c r="J9163" s="5">
        <v>9918.6276600000001</v>
      </c>
      <c r="K9163" s="26">
        <v>0.21</v>
      </c>
    </row>
    <row r="9164" spans="1:11">
      <c r="A9164" s="4">
        <v>115606</v>
      </c>
      <c r="B9164" t="s">
        <v>8283</v>
      </c>
      <c r="C9164" s="5">
        <f>IF($F$2=0," - ",Tabla1[[#This Row],[Base Precio de Lista neto]])</f>
        <v>14212.899799999999</v>
      </c>
      <c r="D9164" s="5">
        <f>IF($F$2=0," - ",Tabla1[[#This Row],[Base Precio de Lista neto]]*(1-$F$2))</f>
        <v>9949.0298599999987</v>
      </c>
      <c r="E9164" s="5">
        <f>IF($F$2=0," - ",Tabla1[[#This Row],[Base para Mejor precio]]*(1-$F$2))</f>
        <v>8954.1268739999996</v>
      </c>
      <c r="F9164" s="4" t="s">
        <v>4</v>
      </c>
      <c r="G9164" s="16" t="s">
        <v>6131</v>
      </c>
      <c r="H9164" s="5">
        <f>IFERROR(IF($F$3=0,"-",Tabla1[[#This Row],[Precio de Cliente neto]]*(1+$F$3)),"-")</f>
        <v>14923.544789999998</v>
      </c>
      <c r="I9164" s="5">
        <v>14212.899799999999</v>
      </c>
      <c r="J9164" s="5">
        <v>12791.60982</v>
      </c>
      <c r="K9164" s="26">
        <v>0.21</v>
      </c>
    </row>
    <row r="9165" spans="1:11">
      <c r="A9165" s="4">
        <v>115607</v>
      </c>
      <c r="B9165" t="s">
        <v>8284</v>
      </c>
      <c r="C9165" s="5">
        <f>IF($F$2=0," - ",Tabla1[[#This Row],[Base Precio de Lista neto]])</f>
        <v>16721.058400000002</v>
      </c>
      <c r="D9165" s="5">
        <f>IF($F$2=0," - ",Tabla1[[#This Row],[Base Precio de Lista neto]]*(1-$F$2))</f>
        <v>11704.740880000001</v>
      </c>
      <c r="E9165" s="5">
        <f>IF($F$2=0," - ",Tabla1[[#This Row],[Base para Mejor precio]]*(1-$F$2))</f>
        <v>10534.266791999999</v>
      </c>
      <c r="F9165" s="4" t="s">
        <v>4</v>
      </c>
      <c r="G9165" s="16" t="s">
        <v>6131</v>
      </c>
      <c r="H9165" s="5">
        <f>IFERROR(IF($F$3=0,"-",Tabla1[[#This Row],[Precio de Cliente neto]]*(1+$F$3)),"-")</f>
        <v>17557.111320000004</v>
      </c>
      <c r="I9165" s="5">
        <v>16721.058400000002</v>
      </c>
      <c r="J9165" s="5">
        <v>15048.95256</v>
      </c>
      <c r="K9165" s="26">
        <v>0.21</v>
      </c>
    </row>
    <row r="9166" spans="1:11">
      <c r="A9166" s="4">
        <v>115608</v>
      </c>
      <c r="B9166" t="s">
        <v>8285</v>
      </c>
      <c r="C9166" s="5">
        <f>IF($F$2=0," - ",Tabla1[[#This Row],[Base Precio de Lista neto]])</f>
        <v>19989.2654</v>
      </c>
      <c r="D9166" s="5">
        <f>IF($F$2=0," - ",Tabla1[[#This Row],[Base Precio de Lista neto]]*(1-$F$2))</f>
        <v>13992.485779999999</v>
      </c>
      <c r="E9166" s="5">
        <f>IF($F$2=0," - ",Tabla1[[#This Row],[Base para Mejor precio]]*(1-$F$2))</f>
        <v>12593.237201999998</v>
      </c>
      <c r="F9166" s="4" t="s">
        <v>4</v>
      </c>
      <c r="G9166" s="16" t="s">
        <v>6131</v>
      </c>
      <c r="H9166" s="5">
        <f>IFERROR(IF($F$3=0,"-",Tabla1[[#This Row],[Precio de Cliente neto]]*(1+$F$3)),"-")</f>
        <v>20988.728669999997</v>
      </c>
      <c r="I9166" s="5">
        <v>19989.2654</v>
      </c>
      <c r="J9166" s="5">
        <v>17990.33886</v>
      </c>
      <c r="K9166" s="26">
        <v>0.21</v>
      </c>
    </row>
    <row r="9167" spans="1:11">
      <c r="A9167" s="4">
        <v>115609</v>
      </c>
      <c r="B9167" t="s">
        <v>8286</v>
      </c>
      <c r="C9167" s="5">
        <f>IF($F$2=0," - ",Tabla1[[#This Row],[Base Precio de Lista neto]])</f>
        <v>20901.323199999999</v>
      </c>
      <c r="D9167" s="5">
        <f>IF($F$2=0," - ",Tabla1[[#This Row],[Base Precio de Lista neto]]*(1-$F$2))</f>
        <v>14630.926239999999</v>
      </c>
      <c r="E9167" s="5">
        <f>IF($F$2=0," - ",Tabla1[[#This Row],[Base para Mejor precio]]*(1-$F$2))</f>
        <v>13167.833615999998</v>
      </c>
      <c r="F9167" s="4" t="s">
        <v>4</v>
      </c>
      <c r="G9167" s="16" t="s">
        <v>6131</v>
      </c>
      <c r="H9167" s="5">
        <f>IFERROR(IF($F$3=0,"-",Tabla1[[#This Row],[Precio de Cliente neto]]*(1+$F$3)),"-")</f>
        <v>21946.389359999997</v>
      </c>
      <c r="I9167" s="5">
        <v>20901.323199999999</v>
      </c>
      <c r="J9167" s="5">
        <v>18811.190879999998</v>
      </c>
      <c r="K9167" s="26">
        <v>0.21</v>
      </c>
    </row>
    <row r="9168" spans="1:11">
      <c r="A9168" s="4">
        <v>115610</v>
      </c>
      <c r="B9168" t="s">
        <v>8287</v>
      </c>
      <c r="C9168" s="5">
        <f>IF($F$2=0," - ",Tabla1[[#This Row],[Base Precio de Lista neto]])</f>
        <v>1444.0914</v>
      </c>
      <c r="D9168" s="5">
        <f>IF($F$2=0," - ",Tabla1[[#This Row],[Base Precio de Lista neto]]*(1-$F$2))</f>
        <v>1010.86398</v>
      </c>
      <c r="E9168" s="5">
        <f>IF($F$2=0," - ",Tabla1[[#This Row],[Base para Mejor precio]]*(1-$F$2))</f>
        <v>909.77758199999994</v>
      </c>
      <c r="F9168" s="4" t="s">
        <v>4</v>
      </c>
      <c r="G9168" s="16" t="s">
        <v>6131</v>
      </c>
      <c r="H9168" s="5">
        <f>IFERROR(IF($F$3=0,"-",Tabla1[[#This Row],[Precio de Cliente neto]]*(1+$F$3)),"-")</f>
        <v>1516.2959699999999</v>
      </c>
      <c r="I9168" s="5">
        <v>1444.0914</v>
      </c>
      <c r="J9168" s="5">
        <v>1299.68226</v>
      </c>
      <c r="K9168" s="26">
        <v>0.21</v>
      </c>
    </row>
    <row r="9169" spans="1:11">
      <c r="A9169" s="4">
        <v>115611</v>
      </c>
      <c r="B9169" t="s">
        <v>8288</v>
      </c>
      <c r="C9169" s="5">
        <f>IF($F$2=0," - ",Tabla1[[#This Row],[Base Precio de Lista neto]])</f>
        <v>1596.1012000000001</v>
      </c>
      <c r="D9169" s="5">
        <f>IF($F$2=0," - ",Tabla1[[#This Row],[Base Precio de Lista neto]]*(1-$F$2))</f>
        <v>1117.2708399999999</v>
      </c>
      <c r="E9169" s="5">
        <f>IF($F$2=0," - ",Tabla1[[#This Row],[Base para Mejor precio]]*(1-$F$2))</f>
        <v>1005.5437559999999</v>
      </c>
      <c r="F9169" s="4" t="s">
        <v>4</v>
      </c>
      <c r="G9169" s="16" t="s">
        <v>6131</v>
      </c>
      <c r="H9169" s="5">
        <f>IFERROR(IF($F$3=0,"-",Tabla1[[#This Row],[Precio de Cliente neto]]*(1+$F$3)),"-")</f>
        <v>1675.9062599999997</v>
      </c>
      <c r="I9169" s="5">
        <v>1596.1012000000001</v>
      </c>
      <c r="J9169" s="5">
        <v>1436.49108</v>
      </c>
      <c r="K9169" s="26">
        <v>0.21</v>
      </c>
    </row>
    <row r="9170" spans="1:11">
      <c r="A9170" s="4">
        <v>115612</v>
      </c>
      <c r="B9170" t="s">
        <v>8289</v>
      </c>
      <c r="C9170" s="5">
        <f>IF($F$2=0," - ",Tabla1[[#This Row],[Base Precio de Lista neto]])</f>
        <v>1672.106</v>
      </c>
      <c r="D9170" s="5">
        <f>IF($F$2=0," - ",Tabla1[[#This Row],[Base Precio de Lista neto]]*(1-$F$2))</f>
        <v>1170.4741999999999</v>
      </c>
      <c r="E9170" s="5">
        <f>IF($F$2=0," - ",Tabla1[[#This Row],[Base para Mejor precio]]*(1-$F$2))</f>
        <v>1053.42678</v>
      </c>
      <c r="F9170" s="4" t="s">
        <v>4</v>
      </c>
      <c r="G9170" s="16" t="s">
        <v>6131</v>
      </c>
      <c r="H9170" s="5">
        <f>IFERROR(IF($F$3=0,"-",Tabla1[[#This Row],[Precio de Cliente neto]]*(1+$F$3)),"-")</f>
        <v>1755.7112999999999</v>
      </c>
      <c r="I9170" s="5">
        <v>1672.106</v>
      </c>
      <c r="J9170" s="5">
        <v>1504.8954000000001</v>
      </c>
      <c r="K9170" s="26">
        <v>0.21</v>
      </c>
    </row>
    <row r="9171" spans="1:11">
      <c r="A9171" s="4">
        <v>115613</v>
      </c>
      <c r="B9171" t="s">
        <v>8290</v>
      </c>
      <c r="C9171" s="5">
        <f>IF($F$2=0," - ",Tabla1[[#This Row],[Base Precio de Lista neto]])</f>
        <v>1748.1104</v>
      </c>
      <c r="D9171" s="5">
        <f>IF($F$2=0," - ",Tabla1[[#This Row],[Base Precio de Lista neto]]*(1-$F$2))</f>
        <v>1223.6772799999999</v>
      </c>
      <c r="E9171" s="5">
        <f>IF($F$2=0," - ",Tabla1[[#This Row],[Base para Mejor precio]]*(1-$F$2))</f>
        <v>1101.3095519999999</v>
      </c>
      <c r="F9171" s="4" t="s">
        <v>4</v>
      </c>
      <c r="G9171" s="16" t="s">
        <v>6131</v>
      </c>
      <c r="H9171" s="5">
        <f>IFERROR(IF($F$3=0,"-",Tabla1[[#This Row],[Precio de Cliente neto]]*(1+$F$3)),"-")</f>
        <v>1835.5159199999998</v>
      </c>
      <c r="I9171" s="5">
        <v>1748.1104</v>
      </c>
      <c r="J9171" s="5">
        <v>1573.29936</v>
      </c>
      <c r="K9171" s="26">
        <v>0.21</v>
      </c>
    </row>
    <row r="9172" spans="1:11">
      <c r="A9172" s="4">
        <v>115614</v>
      </c>
      <c r="B9172" t="s">
        <v>8291</v>
      </c>
      <c r="C9172" s="5">
        <f>IF($F$2=0," - ",Tabla1[[#This Row],[Base Precio de Lista neto]])</f>
        <v>1748.1104</v>
      </c>
      <c r="D9172" s="5">
        <f>IF($F$2=0," - ",Tabla1[[#This Row],[Base Precio de Lista neto]]*(1-$F$2))</f>
        <v>1223.6772799999999</v>
      </c>
      <c r="E9172" s="5">
        <f>IF($F$2=0," - ",Tabla1[[#This Row],[Base para Mejor precio]]*(1-$F$2))</f>
        <v>1101.3095519999999</v>
      </c>
      <c r="F9172" s="4" t="s">
        <v>4</v>
      </c>
      <c r="G9172" s="16" t="s">
        <v>6131</v>
      </c>
      <c r="H9172" s="5">
        <f>IFERROR(IF($F$3=0,"-",Tabla1[[#This Row],[Precio de Cliente neto]]*(1+$F$3)),"-")</f>
        <v>1835.5159199999998</v>
      </c>
      <c r="I9172" s="5">
        <v>1748.1104</v>
      </c>
      <c r="J9172" s="5">
        <v>1573.29936</v>
      </c>
      <c r="K9172" s="26">
        <v>0.21</v>
      </c>
    </row>
    <row r="9173" spans="1:11">
      <c r="A9173" s="4">
        <v>115615</v>
      </c>
      <c r="B9173" t="s">
        <v>8292</v>
      </c>
      <c r="C9173" s="5">
        <f>IF($F$2=0," - ",Tabla1[[#This Row],[Base Precio de Lista neto]])</f>
        <v>1748.1104</v>
      </c>
      <c r="D9173" s="5">
        <f>IF($F$2=0," - ",Tabla1[[#This Row],[Base Precio de Lista neto]]*(1-$F$2))</f>
        <v>1223.6772799999999</v>
      </c>
      <c r="E9173" s="5">
        <f>IF($F$2=0," - ",Tabla1[[#This Row],[Base para Mejor precio]]*(1-$F$2))</f>
        <v>1101.3095519999999</v>
      </c>
      <c r="F9173" s="4" t="s">
        <v>4</v>
      </c>
      <c r="G9173" s="16" t="s">
        <v>6131</v>
      </c>
      <c r="H9173" s="5">
        <f>IFERROR(IF($F$3=0,"-",Tabla1[[#This Row],[Precio de Cliente neto]]*(1+$F$3)),"-")</f>
        <v>1835.5159199999998</v>
      </c>
      <c r="I9173" s="5">
        <v>1748.1104</v>
      </c>
      <c r="J9173" s="5">
        <v>1573.29936</v>
      </c>
      <c r="K9173" s="26">
        <v>0.21</v>
      </c>
    </row>
    <row r="9174" spans="1:11">
      <c r="A9174" s="4">
        <v>115616</v>
      </c>
      <c r="B9174" t="s">
        <v>8293</v>
      </c>
      <c r="C9174" s="5">
        <f>IF($F$2=0," - ",Tabla1[[#This Row],[Base Precio de Lista neto]])</f>
        <v>2128.1347999999998</v>
      </c>
      <c r="D9174" s="5">
        <f>IF($F$2=0," - ",Tabla1[[#This Row],[Base Precio de Lista neto]]*(1-$F$2))</f>
        <v>1489.6943599999997</v>
      </c>
      <c r="E9174" s="5">
        <f>IF($F$2=0," - ",Tabla1[[#This Row],[Base para Mejor precio]]*(1-$F$2))</f>
        <v>1340.7249239999999</v>
      </c>
      <c r="F9174" s="4" t="s">
        <v>4</v>
      </c>
      <c r="G9174" s="16" t="s">
        <v>6131</v>
      </c>
      <c r="H9174" s="5">
        <f>IFERROR(IF($F$3=0,"-",Tabla1[[#This Row],[Precio de Cliente neto]]*(1+$F$3)),"-")</f>
        <v>2234.5415399999997</v>
      </c>
      <c r="I9174" s="5">
        <v>2128.1347999999998</v>
      </c>
      <c r="J9174" s="5">
        <v>1915.32132</v>
      </c>
      <c r="K9174" s="26">
        <v>0.21</v>
      </c>
    </row>
    <row r="9175" spans="1:11">
      <c r="A9175" s="4">
        <v>115617</v>
      </c>
      <c r="B9175" t="s">
        <v>8294</v>
      </c>
      <c r="C9175" s="5">
        <f>IF($F$2=0," - ",Tabla1[[#This Row],[Base Precio de Lista neto]])</f>
        <v>2280.1444000000001</v>
      </c>
      <c r="D9175" s="5">
        <f>IF($F$2=0," - ",Tabla1[[#This Row],[Base Precio de Lista neto]]*(1-$F$2))</f>
        <v>1596.1010799999999</v>
      </c>
      <c r="E9175" s="5">
        <f>IF($F$2=0," - ",Tabla1[[#This Row],[Base para Mejor precio]]*(1-$F$2))</f>
        <v>1436.4909720000001</v>
      </c>
      <c r="F9175" s="4" t="s">
        <v>4</v>
      </c>
      <c r="G9175" s="16" t="s">
        <v>6131</v>
      </c>
      <c r="H9175" s="5">
        <f>IFERROR(IF($F$3=0,"-",Tabla1[[#This Row],[Precio de Cliente neto]]*(1+$F$3)),"-")</f>
        <v>2394.1516199999996</v>
      </c>
      <c r="I9175" s="5">
        <v>2280.1444000000001</v>
      </c>
      <c r="J9175" s="5">
        <v>2052.1299600000002</v>
      </c>
      <c r="K9175" s="26">
        <v>0.21</v>
      </c>
    </row>
    <row r="9176" spans="1:11">
      <c r="A9176" s="4">
        <v>115618</v>
      </c>
      <c r="B9176" t="s">
        <v>8295</v>
      </c>
      <c r="C9176" s="5">
        <f>IF($F$2=0," - ",Tabla1[[#This Row],[Base Precio de Lista neto]])</f>
        <v>2508.1588000000002</v>
      </c>
      <c r="D9176" s="5">
        <f>IF($F$2=0," - ",Tabla1[[#This Row],[Base Precio de Lista neto]]*(1-$F$2))</f>
        <v>1755.7111600000001</v>
      </c>
      <c r="E9176" s="5">
        <f>IF($F$2=0," - ",Tabla1[[#This Row],[Base para Mejor precio]]*(1-$F$2))</f>
        <v>1580.140044</v>
      </c>
      <c r="F9176" s="4" t="s">
        <v>4</v>
      </c>
      <c r="G9176" s="16" t="s">
        <v>6131</v>
      </c>
      <c r="H9176" s="5">
        <f>IFERROR(IF($F$3=0,"-",Tabla1[[#This Row],[Precio de Cliente neto]]*(1+$F$3)),"-")</f>
        <v>2633.5667400000002</v>
      </c>
      <c r="I9176" s="5">
        <v>2508.1588000000002</v>
      </c>
      <c r="J9176" s="5">
        <v>2257.34292</v>
      </c>
      <c r="K9176" s="26">
        <v>0.21</v>
      </c>
    </row>
    <row r="9177" spans="1:11">
      <c r="A9177" s="4">
        <v>115619</v>
      </c>
      <c r="B9177" t="s">
        <v>8296</v>
      </c>
      <c r="C9177" s="5">
        <f>IF($F$2=0," - ",Tabla1[[#This Row],[Base Precio de Lista neto]])</f>
        <v>2736.1734000000001</v>
      </c>
      <c r="D9177" s="5">
        <f>IF($F$2=0," - ",Tabla1[[#This Row],[Base Precio de Lista neto]]*(1-$F$2))</f>
        <v>1915.3213799999999</v>
      </c>
      <c r="E9177" s="5">
        <f>IF($F$2=0," - ",Tabla1[[#This Row],[Base para Mejor precio]]*(1-$F$2))</f>
        <v>1723.7892419999998</v>
      </c>
      <c r="F9177" s="4" t="s">
        <v>4</v>
      </c>
      <c r="G9177" s="16" t="s">
        <v>6131</v>
      </c>
      <c r="H9177" s="5">
        <f>IFERROR(IF($F$3=0,"-",Tabla1[[#This Row],[Precio de Cliente neto]]*(1+$F$3)),"-")</f>
        <v>2872.98207</v>
      </c>
      <c r="I9177" s="5">
        <v>2736.1734000000001</v>
      </c>
      <c r="J9177" s="5">
        <v>2462.5560599999999</v>
      </c>
      <c r="K9177" s="26">
        <v>0.21</v>
      </c>
    </row>
    <row r="9178" spans="1:11">
      <c r="A9178" s="4">
        <v>115620</v>
      </c>
      <c r="B9178" t="s">
        <v>8297</v>
      </c>
      <c r="C9178" s="5">
        <f>IF($F$2=0," - ",Tabla1[[#This Row],[Base Precio de Lista neto]])</f>
        <v>3040.1923999999999</v>
      </c>
      <c r="D9178" s="5">
        <f>IF($F$2=0," - ",Tabla1[[#This Row],[Base Precio de Lista neto]]*(1-$F$2))</f>
        <v>2128.1346799999997</v>
      </c>
      <c r="E9178" s="5">
        <f>IF($F$2=0," - ",Tabla1[[#This Row],[Base para Mejor precio]]*(1-$F$2))</f>
        <v>1915.3212119999998</v>
      </c>
      <c r="F9178" s="4" t="s">
        <v>4</v>
      </c>
      <c r="G9178" s="16" t="s">
        <v>6131</v>
      </c>
      <c r="H9178" s="5">
        <f>IFERROR(IF($F$3=0,"-",Tabla1[[#This Row],[Precio de Cliente neto]]*(1+$F$3)),"-")</f>
        <v>3192.2020199999997</v>
      </c>
      <c r="I9178" s="5">
        <v>3040.1923999999999</v>
      </c>
      <c r="J9178" s="5">
        <v>2736.1731599999998</v>
      </c>
      <c r="K9178" s="26">
        <v>0.21</v>
      </c>
    </row>
    <row r="9179" spans="1:11">
      <c r="A9179" s="4">
        <v>115621</v>
      </c>
      <c r="B9179" t="s">
        <v>8298</v>
      </c>
      <c r="C9179" s="5">
        <f>IF($F$2=0," - ",Tabla1[[#This Row],[Base Precio de Lista neto]])</f>
        <v>3192.2024000000001</v>
      </c>
      <c r="D9179" s="5">
        <f>IF($F$2=0," - ",Tabla1[[#This Row],[Base Precio de Lista neto]]*(1-$F$2))</f>
        <v>2234.5416799999998</v>
      </c>
      <c r="E9179" s="5">
        <f>IF($F$2=0," - ",Tabla1[[#This Row],[Base para Mejor precio]]*(1-$F$2))</f>
        <v>2011.0875119999998</v>
      </c>
      <c r="F9179" s="4" t="s">
        <v>4</v>
      </c>
      <c r="G9179" s="16" t="s">
        <v>6131</v>
      </c>
      <c r="H9179" s="5">
        <f>IFERROR(IF($F$3=0,"-",Tabla1[[#This Row],[Precio de Cliente neto]]*(1+$F$3)),"-")</f>
        <v>3351.8125199999995</v>
      </c>
      <c r="I9179" s="5">
        <v>3192.2024000000001</v>
      </c>
      <c r="J9179" s="5">
        <v>2872.98216</v>
      </c>
      <c r="K9179" s="26">
        <v>0.21</v>
      </c>
    </row>
    <row r="9180" spans="1:11">
      <c r="A9180" s="4">
        <v>115622</v>
      </c>
      <c r="B9180" t="s">
        <v>8299</v>
      </c>
      <c r="C9180" s="5">
        <f>IF($F$2=0," - ",Tabla1[[#This Row],[Base Precio de Lista neto]])</f>
        <v>3952.2501999999999</v>
      </c>
      <c r="D9180" s="5">
        <f>IF($F$2=0," - ",Tabla1[[#This Row],[Base Precio de Lista neto]]*(1-$F$2))</f>
        <v>2766.5751399999999</v>
      </c>
      <c r="E9180" s="5">
        <f>IF($F$2=0," - ",Tabla1[[#This Row],[Base para Mejor precio]]*(1-$F$2))</f>
        <v>2489.9176259999999</v>
      </c>
      <c r="F9180" s="4" t="s">
        <v>4</v>
      </c>
      <c r="G9180" s="16" t="s">
        <v>6131</v>
      </c>
      <c r="H9180" s="5">
        <f>IFERROR(IF($F$3=0,"-",Tabla1[[#This Row],[Precio de Cliente neto]]*(1+$F$3)),"-")</f>
        <v>4149.8627099999994</v>
      </c>
      <c r="I9180" s="5">
        <v>3952.2501999999999</v>
      </c>
      <c r="J9180" s="5">
        <v>3557.0251800000001</v>
      </c>
      <c r="K9180" s="26">
        <v>0.21</v>
      </c>
    </row>
    <row r="9181" spans="1:11">
      <c r="A9181" s="4">
        <v>115623</v>
      </c>
      <c r="B9181" t="s">
        <v>8300</v>
      </c>
      <c r="C9181" s="5">
        <f>IF($F$2=0," - ",Tabla1[[#This Row],[Base Precio de Lista neto]])</f>
        <v>4104.2597999999998</v>
      </c>
      <c r="D9181" s="5">
        <f>IF($F$2=0," - ",Tabla1[[#This Row],[Base Precio de Lista neto]]*(1-$F$2))</f>
        <v>2872.9818599999999</v>
      </c>
      <c r="E9181" s="5">
        <f>IF($F$2=0," - ",Tabla1[[#This Row],[Base para Mejor precio]]*(1-$F$2))</f>
        <v>2585.6836739999999</v>
      </c>
      <c r="F9181" s="4" t="s">
        <v>4</v>
      </c>
      <c r="G9181" s="16" t="s">
        <v>6131</v>
      </c>
      <c r="H9181" s="5">
        <f>IFERROR(IF($F$3=0,"-",Tabla1[[#This Row],[Precio de Cliente neto]]*(1+$F$3)),"-")</f>
        <v>4309.4727899999998</v>
      </c>
      <c r="I9181" s="5">
        <v>4104.2597999999998</v>
      </c>
      <c r="J9181" s="5">
        <v>3693.8338199999998</v>
      </c>
      <c r="K9181" s="26">
        <v>0.21</v>
      </c>
    </row>
    <row r="9182" spans="1:11">
      <c r="A9182" s="4">
        <v>115624</v>
      </c>
      <c r="B9182" t="s">
        <v>8301</v>
      </c>
      <c r="C9182" s="5">
        <f>IF($F$2=0," - ",Tabla1[[#This Row],[Base Precio de Lista neto]])</f>
        <v>4560.2888000000003</v>
      </c>
      <c r="D9182" s="5">
        <f>IF($F$2=0," - ",Tabla1[[#This Row],[Base Precio de Lista neto]]*(1-$F$2))</f>
        <v>3192.2021599999998</v>
      </c>
      <c r="E9182" s="5">
        <f>IF($F$2=0," - ",Tabla1[[#This Row],[Base para Mejor precio]]*(1-$F$2))</f>
        <v>2872.9819440000001</v>
      </c>
      <c r="F9182" s="4" t="s">
        <v>4</v>
      </c>
      <c r="G9182" s="16" t="s">
        <v>6131</v>
      </c>
      <c r="H9182" s="5">
        <f>IFERROR(IF($F$3=0,"-",Tabla1[[#This Row],[Precio de Cliente neto]]*(1+$F$3)),"-")</f>
        <v>4788.3032399999993</v>
      </c>
      <c r="I9182" s="5">
        <v>4560.2888000000003</v>
      </c>
      <c r="J9182" s="5">
        <v>4104.2599200000004</v>
      </c>
      <c r="K9182" s="26">
        <v>0.21</v>
      </c>
    </row>
    <row r="9183" spans="1:11">
      <c r="A9183" s="4">
        <v>115625</v>
      </c>
      <c r="B9183" t="s">
        <v>8302</v>
      </c>
      <c r="C9183" s="5">
        <f>IF($F$2=0," - ",Tabla1[[#This Row],[Base Precio de Lista neto]])</f>
        <v>5016.3177999999998</v>
      </c>
      <c r="D9183" s="5">
        <f>IF($F$2=0," - ",Tabla1[[#This Row],[Base Precio de Lista neto]]*(1-$F$2))</f>
        <v>3511.4224599999998</v>
      </c>
      <c r="E9183" s="5">
        <f>IF($F$2=0," - ",Tabla1[[#This Row],[Base para Mejor precio]]*(1-$F$2))</f>
        <v>3160.2802139999999</v>
      </c>
      <c r="F9183" s="4" t="s">
        <v>4</v>
      </c>
      <c r="G9183" s="16" t="s">
        <v>6131</v>
      </c>
      <c r="H9183" s="5">
        <f>IFERROR(IF($F$3=0,"-",Tabla1[[#This Row],[Precio de Cliente neto]]*(1+$F$3)),"-")</f>
        <v>5267.1336899999997</v>
      </c>
      <c r="I9183" s="5">
        <v>5016.3177999999998</v>
      </c>
      <c r="J9183" s="5">
        <v>4514.6860200000001</v>
      </c>
      <c r="K9183" s="26">
        <v>0.21</v>
      </c>
    </row>
    <row r="9184" spans="1:11">
      <c r="A9184" s="4">
        <v>115626</v>
      </c>
      <c r="B9184" t="s">
        <v>8303</v>
      </c>
      <c r="C9184" s="5">
        <f>IF($F$2=0," - ",Tabla1[[#This Row],[Base Precio de Lista neto]])</f>
        <v>5320.3370000000004</v>
      </c>
      <c r="D9184" s="5">
        <f>IF($F$2=0," - ",Tabla1[[#This Row],[Base Precio de Lista neto]]*(1-$F$2))</f>
        <v>3724.2359000000001</v>
      </c>
      <c r="E9184" s="5">
        <f>IF($F$2=0," - ",Tabla1[[#This Row],[Base para Mejor precio]]*(1-$F$2))</f>
        <v>3351.8123099999993</v>
      </c>
      <c r="F9184" s="4" t="s">
        <v>4</v>
      </c>
      <c r="G9184" s="16" t="s">
        <v>6131</v>
      </c>
      <c r="H9184" s="5">
        <f>IFERROR(IF($F$3=0,"-",Tabla1[[#This Row],[Precio de Cliente neto]]*(1+$F$3)),"-")</f>
        <v>5586.3538500000004</v>
      </c>
      <c r="I9184" s="5">
        <v>5320.3370000000004</v>
      </c>
      <c r="J9184" s="5">
        <v>4788.3032999999996</v>
      </c>
      <c r="K9184" s="26">
        <v>0.21</v>
      </c>
    </row>
    <row r="9185" spans="1:11">
      <c r="A9185" s="4">
        <v>115627</v>
      </c>
      <c r="B9185" t="s">
        <v>8304</v>
      </c>
      <c r="C9185" s="5">
        <f>IF($F$2=0," - ",Tabla1[[#This Row],[Base Precio de Lista neto]])</f>
        <v>6080.3850000000002</v>
      </c>
      <c r="D9185" s="5">
        <f>IF($F$2=0," - ",Tabla1[[#This Row],[Base Precio de Lista neto]]*(1-$F$2))</f>
        <v>4256.2695000000003</v>
      </c>
      <c r="E9185" s="5">
        <f>IF($F$2=0," - ",Tabla1[[#This Row],[Base para Mejor precio]]*(1-$F$2))</f>
        <v>3830.6425499999996</v>
      </c>
      <c r="F9185" s="4" t="s">
        <v>4</v>
      </c>
      <c r="G9185" s="16" t="s">
        <v>6131</v>
      </c>
      <c r="H9185" s="5">
        <f>IFERROR(IF($F$3=0,"-",Tabla1[[#This Row],[Precio de Cliente neto]]*(1+$F$3)),"-")</f>
        <v>6384.4042500000005</v>
      </c>
      <c r="I9185" s="5">
        <v>6080.3850000000002</v>
      </c>
      <c r="J9185" s="5">
        <v>5472.3464999999997</v>
      </c>
      <c r="K9185" s="26">
        <v>0.21</v>
      </c>
    </row>
    <row r="9186" spans="1:11">
      <c r="A9186" s="4">
        <v>115628</v>
      </c>
      <c r="B9186" t="s">
        <v>8305</v>
      </c>
      <c r="C9186" s="5">
        <f>IF($F$2=0," - ",Tabla1[[#This Row],[Base Precio de Lista neto]])</f>
        <v>6840.433</v>
      </c>
      <c r="D9186" s="5">
        <f>IF($F$2=0," - ",Tabla1[[#This Row],[Base Precio de Lista neto]]*(1-$F$2))</f>
        <v>4788.3031000000001</v>
      </c>
      <c r="E9186" s="5">
        <f>IF($F$2=0," - ",Tabla1[[#This Row],[Base para Mejor precio]]*(1-$F$2))</f>
        <v>4309.4727899999998</v>
      </c>
      <c r="F9186" s="4" t="s">
        <v>4</v>
      </c>
      <c r="G9186" s="16" t="s">
        <v>6131</v>
      </c>
      <c r="H9186" s="5">
        <f>IFERROR(IF($F$3=0,"-",Tabla1[[#This Row],[Precio de Cliente neto]]*(1+$F$3)),"-")</f>
        <v>7182.4546499999997</v>
      </c>
      <c r="I9186" s="5">
        <v>6840.433</v>
      </c>
      <c r="J9186" s="5">
        <v>6156.3896999999997</v>
      </c>
      <c r="K9186" s="26">
        <v>0.21</v>
      </c>
    </row>
    <row r="9187" spans="1:11">
      <c r="A9187" s="4">
        <v>115629</v>
      </c>
      <c r="B9187" t="s">
        <v>8306</v>
      </c>
      <c r="C9187" s="5">
        <f>IF($F$2=0," - ",Tabla1[[#This Row],[Base Precio de Lista neto]])</f>
        <v>7904.5003999999999</v>
      </c>
      <c r="D9187" s="5">
        <f>IF($F$2=0," - ",Tabla1[[#This Row],[Base Precio de Lista neto]]*(1-$F$2))</f>
        <v>5533.1502799999998</v>
      </c>
      <c r="E9187" s="5">
        <f>IF($F$2=0," - ",Tabla1[[#This Row],[Base para Mejor precio]]*(1-$F$2))</f>
        <v>4979.8352519999999</v>
      </c>
      <c r="F9187" s="4" t="s">
        <v>4</v>
      </c>
      <c r="G9187" s="16" t="s">
        <v>6131</v>
      </c>
      <c r="H9187" s="5">
        <f>IFERROR(IF($F$3=0,"-",Tabla1[[#This Row],[Precio de Cliente neto]]*(1+$F$3)),"-")</f>
        <v>8299.7254199999988</v>
      </c>
      <c r="I9187" s="5">
        <v>7904.5003999999999</v>
      </c>
      <c r="J9187" s="5">
        <v>7114.0503600000002</v>
      </c>
      <c r="K9187" s="26">
        <v>0.21</v>
      </c>
    </row>
    <row r="9188" spans="1:11">
      <c r="A9188" s="4">
        <v>115630</v>
      </c>
      <c r="B9188" t="s">
        <v>8307</v>
      </c>
      <c r="C9188" s="5">
        <f>IF($F$2=0," - ",Tabla1[[#This Row],[Base Precio de Lista neto]])</f>
        <v>8284.5246000000006</v>
      </c>
      <c r="D9188" s="5">
        <f>IF($F$2=0," - ",Tabla1[[#This Row],[Base Precio de Lista neto]]*(1-$F$2))</f>
        <v>5799.1672200000003</v>
      </c>
      <c r="E9188" s="5">
        <f>IF($F$2=0," - ",Tabla1[[#This Row],[Base para Mejor precio]]*(1-$F$2))</f>
        <v>5219.2504979999994</v>
      </c>
      <c r="F9188" s="4" t="s">
        <v>4</v>
      </c>
      <c r="G9188" s="16" t="s">
        <v>6131</v>
      </c>
      <c r="H9188" s="5">
        <f>IFERROR(IF($F$3=0,"-",Tabla1[[#This Row],[Precio de Cliente neto]]*(1+$F$3)),"-")</f>
        <v>8698.7508300000009</v>
      </c>
      <c r="I9188" s="5">
        <v>8284.5246000000006</v>
      </c>
      <c r="J9188" s="5">
        <v>7456.0721400000002</v>
      </c>
      <c r="K9188" s="26">
        <v>0.21</v>
      </c>
    </row>
    <row r="9189" spans="1:11">
      <c r="A9189" s="4">
        <v>115631</v>
      </c>
      <c r="B9189" t="s">
        <v>8308</v>
      </c>
      <c r="C9189" s="5">
        <f>IF($F$2=0," - ",Tabla1[[#This Row],[Base Precio de Lista neto]])</f>
        <v>22801.443800000001</v>
      </c>
      <c r="D9189" s="5">
        <f>IF($F$2=0," - ",Tabla1[[#This Row],[Base Precio de Lista neto]]*(1-$F$2))</f>
        <v>15961.01066</v>
      </c>
      <c r="E9189" s="5">
        <f>IF($F$2=0," - ",Tabla1[[#This Row],[Base para Mejor precio]]*(1-$F$2))</f>
        <v>14364.909593999999</v>
      </c>
      <c r="F9189" s="4" t="s">
        <v>4</v>
      </c>
      <c r="G9189" s="16" t="s">
        <v>6131</v>
      </c>
      <c r="H9189" s="5">
        <f>IFERROR(IF($F$3=0,"-",Tabla1[[#This Row],[Precio de Cliente neto]]*(1+$F$3)),"-")</f>
        <v>23941.51599</v>
      </c>
      <c r="I9189" s="5">
        <v>22801.443800000001</v>
      </c>
      <c r="J9189" s="5">
        <v>20521.299419999999</v>
      </c>
      <c r="K9189" s="26">
        <v>0.21</v>
      </c>
    </row>
    <row r="9190" spans="1:11">
      <c r="A9190" s="4">
        <v>115632</v>
      </c>
      <c r="B9190" t="s">
        <v>8309</v>
      </c>
      <c r="C9190" s="5">
        <f>IF($F$2=0," - ",Tabla1[[#This Row],[Base Precio de Lista neto]])</f>
        <v>24321.539799999999</v>
      </c>
      <c r="D9190" s="5">
        <f>IF($F$2=0," - ",Tabla1[[#This Row],[Base Precio de Lista neto]]*(1-$F$2))</f>
        <v>17025.077859999998</v>
      </c>
      <c r="E9190" s="5">
        <f>IF($F$2=0," - ",Tabla1[[#This Row],[Base para Mejor precio]]*(1-$F$2))</f>
        <v>15322.570073999999</v>
      </c>
      <c r="F9190" s="4" t="s">
        <v>4</v>
      </c>
      <c r="G9190" s="16" t="s">
        <v>6131</v>
      </c>
      <c r="H9190" s="5">
        <f>IFERROR(IF($F$3=0,"-",Tabla1[[#This Row],[Precio de Cliente neto]]*(1+$F$3)),"-")</f>
        <v>25537.616789999996</v>
      </c>
      <c r="I9190" s="5">
        <v>24321.539799999999</v>
      </c>
      <c r="J9190" s="5">
        <v>21889.38582</v>
      </c>
      <c r="K9190" s="26">
        <v>0.21</v>
      </c>
    </row>
    <row r="9191" spans="1:11">
      <c r="A9191" s="4">
        <v>115633</v>
      </c>
      <c r="B9191" t="s">
        <v>8310</v>
      </c>
      <c r="C9191" s="5">
        <f>IF($F$2=0," - ",Tabla1[[#This Row],[Base Precio de Lista neto]])</f>
        <v>28881.828600000001</v>
      </c>
      <c r="D9191" s="5">
        <f>IF($F$2=0," - ",Tabla1[[#This Row],[Base Precio de Lista neto]]*(1-$F$2))</f>
        <v>20217.280019999998</v>
      </c>
      <c r="E9191" s="5">
        <f>IF($F$2=0," - ",Tabla1[[#This Row],[Base para Mejor precio]]*(1-$F$2))</f>
        <v>18195.552017999998</v>
      </c>
      <c r="F9191" s="4" t="s">
        <v>4</v>
      </c>
      <c r="G9191" s="16" t="s">
        <v>6131</v>
      </c>
      <c r="H9191" s="5">
        <f>IFERROR(IF($F$3=0,"-",Tabla1[[#This Row],[Precio de Cliente neto]]*(1+$F$3)),"-")</f>
        <v>30325.920029999997</v>
      </c>
      <c r="I9191" s="5">
        <v>28881.828600000001</v>
      </c>
      <c r="J9191" s="5">
        <v>25993.64574</v>
      </c>
      <c r="K9191" s="26">
        <v>0.21</v>
      </c>
    </row>
    <row r="9192" spans="1:11">
      <c r="A9192" s="4">
        <v>115634</v>
      </c>
      <c r="B9192" t="s">
        <v>8311</v>
      </c>
      <c r="C9192" s="5">
        <f>IF($F$2=0," - ",Tabla1[[#This Row],[Base Precio de Lista neto]])</f>
        <v>30401.924800000001</v>
      </c>
      <c r="D9192" s="5">
        <f>IF($F$2=0," - ",Tabla1[[#This Row],[Base Precio de Lista neto]]*(1-$F$2))</f>
        <v>21281.34736</v>
      </c>
      <c r="E9192" s="5">
        <f>IF($F$2=0," - ",Tabla1[[#This Row],[Base para Mejor precio]]*(1-$F$2))</f>
        <v>19153.212624</v>
      </c>
      <c r="F9192" s="4" t="s">
        <v>4</v>
      </c>
      <c r="G9192" s="16" t="s">
        <v>6131</v>
      </c>
      <c r="H9192" s="5">
        <f>IFERROR(IF($F$3=0,"-",Tabla1[[#This Row],[Precio de Cliente neto]]*(1+$F$3)),"-")</f>
        <v>31922.02104</v>
      </c>
      <c r="I9192" s="5">
        <v>30401.924800000001</v>
      </c>
      <c r="J9192" s="5">
        <v>27361.732319999999</v>
      </c>
      <c r="K9192" s="26">
        <v>0.21</v>
      </c>
    </row>
    <row r="9193" spans="1:11">
      <c r="A9193" s="4">
        <v>115635</v>
      </c>
      <c r="B9193" t="s">
        <v>8312</v>
      </c>
      <c r="C9193" s="5">
        <f>IF($F$2=0," - ",Tabla1[[#This Row],[Base Precio de Lista neto]])</f>
        <v>35722.262000000002</v>
      </c>
      <c r="D9193" s="5">
        <f>IF($F$2=0," - ",Tabla1[[#This Row],[Base Precio de Lista neto]]*(1-$F$2))</f>
        <v>25005.5834</v>
      </c>
      <c r="E9193" s="5">
        <f>IF($F$2=0," - ",Tabla1[[#This Row],[Base para Mejor precio]]*(1-$F$2))</f>
        <v>22505.02506</v>
      </c>
      <c r="F9193" s="4" t="s">
        <v>4</v>
      </c>
      <c r="G9193" s="16" t="s">
        <v>6131</v>
      </c>
      <c r="H9193" s="5">
        <f>IFERROR(IF($F$3=0,"-",Tabla1[[#This Row],[Precio de Cliente neto]]*(1+$F$3)),"-")</f>
        <v>37508.375099999997</v>
      </c>
      <c r="I9193" s="5">
        <v>35722.262000000002</v>
      </c>
      <c r="J9193" s="5">
        <v>32150.035800000001</v>
      </c>
      <c r="K9193" s="26">
        <v>0.21</v>
      </c>
    </row>
    <row r="9194" spans="1:11">
      <c r="A9194" s="4">
        <v>115649</v>
      </c>
      <c r="B9194" t="s">
        <v>8313</v>
      </c>
      <c r="C9194" s="5">
        <f>IF($F$2=0," - ",Tabla1[[#This Row],[Base Precio de Lista neto]])</f>
        <v>22269.409800000001</v>
      </c>
      <c r="D9194" s="5">
        <f>IF($F$2=0," - ",Tabla1[[#This Row],[Base Precio de Lista neto]]*(1-$F$2))</f>
        <v>15588.586859999999</v>
      </c>
      <c r="E9194" s="5">
        <f>IF($F$2=0," - ",Tabla1[[#This Row],[Base para Mejor precio]]*(1-$F$2))</f>
        <v>14029.728173999998</v>
      </c>
      <c r="F9194" s="4" t="s">
        <v>4</v>
      </c>
      <c r="G9194" s="16" t="s">
        <v>6131</v>
      </c>
      <c r="H9194" s="5">
        <f>IFERROR(IF($F$3=0,"-",Tabla1[[#This Row],[Precio de Cliente neto]]*(1+$F$3)),"-")</f>
        <v>23382.880290000001</v>
      </c>
      <c r="I9194" s="5">
        <v>22269.409800000001</v>
      </c>
      <c r="J9194" s="5">
        <v>20042.468819999998</v>
      </c>
      <c r="K9194" s="26">
        <v>0.21</v>
      </c>
    </row>
    <row r="9195" spans="1:11">
      <c r="A9195" s="4">
        <v>115650</v>
      </c>
      <c r="B9195" t="s">
        <v>8314</v>
      </c>
      <c r="C9195" s="5">
        <f>IF($F$2=0," - ",Tabla1[[#This Row],[Base Precio de Lista neto]])</f>
        <v>5776.3657999999996</v>
      </c>
      <c r="D9195" s="5">
        <f>IF($F$2=0," - ",Tabla1[[#This Row],[Base Precio de Lista neto]]*(1-$F$2))</f>
        <v>4043.4560599999995</v>
      </c>
      <c r="E9195" s="5">
        <f>IF($F$2=0," - ",Tabla1[[#This Row],[Base para Mejor precio]]*(1-$F$2))</f>
        <v>3639.1104539999997</v>
      </c>
      <c r="F9195" s="4" t="s">
        <v>4</v>
      </c>
      <c r="G9195" s="16" t="s">
        <v>6131</v>
      </c>
      <c r="H9195" s="5">
        <f>IFERROR(IF($F$3=0,"-",Tabla1[[#This Row],[Precio de Cliente neto]]*(1+$F$3)),"-")</f>
        <v>6065.1840899999988</v>
      </c>
      <c r="I9195" s="5">
        <v>5776.3657999999996</v>
      </c>
      <c r="J9195" s="5">
        <v>5198.7292200000002</v>
      </c>
      <c r="K9195" s="26">
        <v>0.21</v>
      </c>
    </row>
    <row r="9196" spans="1:11">
      <c r="A9196" s="4">
        <v>115651</v>
      </c>
      <c r="B9196" t="s">
        <v>8315</v>
      </c>
      <c r="C9196" s="5">
        <f>IF($F$2=0," - ",Tabla1[[#This Row],[Base Precio de Lista neto]])</f>
        <v>6460.4085999999998</v>
      </c>
      <c r="D9196" s="5">
        <f>IF($F$2=0," - ",Tabla1[[#This Row],[Base Precio de Lista neto]]*(1-$F$2))</f>
        <v>4522.2860199999996</v>
      </c>
      <c r="E9196" s="5">
        <f>IF($F$2=0," - ",Tabla1[[#This Row],[Base para Mejor precio]]*(1-$F$2))</f>
        <v>4070.0574179999994</v>
      </c>
      <c r="F9196" s="4" t="s">
        <v>4</v>
      </c>
      <c r="G9196" s="16" t="s">
        <v>6131</v>
      </c>
      <c r="H9196" s="5">
        <f>IFERROR(IF($F$3=0,"-",Tabla1[[#This Row],[Precio de Cliente neto]]*(1+$F$3)),"-")</f>
        <v>6783.4290299999993</v>
      </c>
      <c r="I9196" s="5">
        <v>6460.4085999999998</v>
      </c>
      <c r="J9196" s="5">
        <v>5814.3677399999997</v>
      </c>
      <c r="K9196" s="26">
        <v>0.21</v>
      </c>
    </row>
    <row r="9197" spans="1:11">
      <c r="A9197" s="4">
        <v>115676</v>
      </c>
      <c r="B9197" t="s">
        <v>8316</v>
      </c>
      <c r="C9197" s="5">
        <f>IF($F$2=0," - ",Tabla1[[#This Row],[Base Precio de Lista neto]])</f>
        <v>9424.5967999999993</v>
      </c>
      <c r="D9197" s="5">
        <f>IF($F$2=0," - ",Tabla1[[#This Row],[Base Precio de Lista neto]]*(1-$F$2))</f>
        <v>6597.2177599999995</v>
      </c>
      <c r="E9197" s="5">
        <f>IF($F$2=0," - ",Tabla1[[#This Row],[Base para Mejor precio]]*(1-$F$2))</f>
        <v>5937.4959839999992</v>
      </c>
      <c r="F9197" s="4" t="s">
        <v>4</v>
      </c>
      <c r="G9197" s="16" t="s">
        <v>6131</v>
      </c>
      <c r="H9197" s="5">
        <f>IFERROR(IF($F$3=0,"-",Tabla1[[#This Row],[Precio de Cliente neto]]*(1+$F$3)),"-")</f>
        <v>9895.8266399999993</v>
      </c>
      <c r="I9197" s="5">
        <v>9424.5967999999993</v>
      </c>
      <c r="J9197" s="5">
        <v>8482.1371199999994</v>
      </c>
      <c r="K9197" s="26">
        <v>0.21</v>
      </c>
    </row>
    <row r="9198" spans="1:11">
      <c r="A9198" s="4">
        <v>115685</v>
      </c>
      <c r="B9198" t="s">
        <v>7201</v>
      </c>
      <c r="C9198" s="5">
        <f>IF($F$2=0," - ",Tabla1[[#This Row],[Base Precio de Lista neto]])</f>
        <v>38230.420400000003</v>
      </c>
      <c r="D9198" s="5">
        <f>IF($F$2=0," - ",Tabla1[[#This Row],[Base Precio de Lista neto]]*(1-$F$2))</f>
        <v>26761.294280000002</v>
      </c>
      <c r="E9198" s="5">
        <f>IF($F$2=0," - ",Tabla1[[#This Row],[Base para Mejor precio]]*(1-$F$2))</f>
        <v>24085.164852000002</v>
      </c>
      <c r="F9198" s="4" t="s">
        <v>4</v>
      </c>
      <c r="G9198" s="16" t="s">
        <v>6131</v>
      </c>
      <c r="H9198" s="5">
        <f>IFERROR(IF($F$3=0,"-",Tabla1[[#This Row],[Precio de Cliente neto]]*(1+$F$3)),"-")</f>
        <v>40141.941420000003</v>
      </c>
      <c r="I9198" s="5">
        <v>38230.420400000003</v>
      </c>
      <c r="J9198" s="5">
        <v>34407.378360000002</v>
      </c>
      <c r="K9198" s="26">
        <v>0.21</v>
      </c>
    </row>
    <row r="9199" spans="1:11">
      <c r="A9199" s="4">
        <v>115687</v>
      </c>
      <c r="B9199" t="s">
        <v>7202</v>
      </c>
      <c r="C9199" s="5">
        <f>IF($F$2=0," - ",Tabla1[[#This Row],[Base Precio de Lista neto]])</f>
        <v>55939.541599999997</v>
      </c>
      <c r="D9199" s="5">
        <f>IF($F$2=0," - ",Tabla1[[#This Row],[Base Precio de Lista neto]]*(1-$F$2))</f>
        <v>39157.679119999993</v>
      </c>
      <c r="E9199" s="5">
        <f>IF($F$2=0," - ",Tabla1[[#This Row],[Base para Mejor precio]]*(1-$F$2))</f>
        <v>35241.911207999998</v>
      </c>
      <c r="F9199" s="4" t="s">
        <v>4</v>
      </c>
      <c r="G9199" s="16" t="s">
        <v>6131</v>
      </c>
      <c r="H9199" s="5">
        <f>IFERROR(IF($F$3=0,"-",Tabla1[[#This Row],[Precio de Cliente neto]]*(1+$F$3)),"-")</f>
        <v>58736.518679999994</v>
      </c>
      <c r="I9199" s="5">
        <v>55939.541599999997</v>
      </c>
      <c r="J9199" s="5">
        <v>50345.587440000003</v>
      </c>
      <c r="K9199" s="26">
        <v>0.21</v>
      </c>
    </row>
    <row r="9200" spans="1:11">
      <c r="A9200" s="4">
        <v>115742</v>
      </c>
      <c r="B9200" t="s">
        <v>8317</v>
      </c>
      <c r="C9200" s="5">
        <f>IF($F$2=0," - ",Tabla1[[#This Row],[Base Precio de Lista neto]])</f>
        <v>2660.1684</v>
      </c>
      <c r="D9200" s="5">
        <f>IF($F$2=0," - ",Tabla1[[#This Row],[Base Precio de Lista neto]]*(1-$F$2))</f>
        <v>1862.1178799999998</v>
      </c>
      <c r="E9200" s="5">
        <f>IF($F$2=0," - ",Tabla1[[#This Row],[Base para Mejor precio]]*(1-$F$2))</f>
        <v>1675.9060919999997</v>
      </c>
      <c r="F9200" s="4" t="s">
        <v>4</v>
      </c>
      <c r="G9200" s="16" t="s">
        <v>6131</v>
      </c>
      <c r="H9200" s="5">
        <f>IFERROR(IF($F$3=0,"-",Tabla1[[#This Row],[Precio de Cliente neto]]*(1+$F$3)),"-")</f>
        <v>2793.1768199999997</v>
      </c>
      <c r="I9200" s="5">
        <v>2660.1684</v>
      </c>
      <c r="J9200" s="5">
        <v>2394.1515599999998</v>
      </c>
      <c r="K9200" s="26">
        <v>0.21</v>
      </c>
    </row>
    <row r="9201" spans="1:11">
      <c r="A9201" s="4">
        <v>115743</v>
      </c>
      <c r="B9201" t="s">
        <v>8318</v>
      </c>
      <c r="C9201" s="5">
        <f>IF($F$2=0," - ",Tabla1[[#This Row],[Base Precio de Lista neto]])</f>
        <v>3040.1923999999999</v>
      </c>
      <c r="D9201" s="5">
        <f>IF($F$2=0," - ",Tabla1[[#This Row],[Base Precio de Lista neto]]*(1-$F$2))</f>
        <v>2128.1346799999997</v>
      </c>
      <c r="E9201" s="5">
        <f>IF($F$2=0," - ",Tabla1[[#This Row],[Base para Mejor precio]]*(1-$F$2))</f>
        <v>1915.3212119999998</v>
      </c>
      <c r="F9201" s="4" t="s">
        <v>4</v>
      </c>
      <c r="G9201" s="16" t="s">
        <v>6131</v>
      </c>
      <c r="H9201" s="5">
        <f>IFERROR(IF($F$3=0,"-",Tabla1[[#This Row],[Precio de Cliente neto]]*(1+$F$3)),"-")</f>
        <v>3192.2020199999997</v>
      </c>
      <c r="I9201" s="5">
        <v>3040.1923999999999</v>
      </c>
      <c r="J9201" s="5">
        <v>2736.1731599999998</v>
      </c>
      <c r="K9201" s="26">
        <v>0.21</v>
      </c>
    </row>
    <row r="9202" spans="1:11">
      <c r="A9202" s="4">
        <v>115744</v>
      </c>
      <c r="B9202" t="s">
        <v>8319</v>
      </c>
      <c r="C9202" s="5">
        <f>IF($F$2=0," - ",Tabla1[[#This Row],[Base Precio de Lista neto]])</f>
        <v>3572.2262000000001</v>
      </c>
      <c r="D9202" s="5">
        <f>IF($F$2=0," - ",Tabla1[[#This Row],[Base Precio de Lista neto]]*(1-$F$2))</f>
        <v>2500.55834</v>
      </c>
      <c r="E9202" s="5">
        <f>IF($F$2=0," - ",Tabla1[[#This Row],[Base para Mejor precio]]*(1-$F$2))</f>
        <v>2250.5025059999998</v>
      </c>
      <c r="F9202" s="4" t="s">
        <v>4</v>
      </c>
      <c r="G9202" s="16" t="s">
        <v>6131</v>
      </c>
      <c r="H9202" s="5">
        <f>IFERROR(IF($F$3=0,"-",Tabla1[[#This Row],[Precio de Cliente neto]]*(1+$F$3)),"-")</f>
        <v>3750.8375100000003</v>
      </c>
      <c r="I9202" s="5">
        <v>3572.2262000000001</v>
      </c>
      <c r="J9202" s="5">
        <v>3215.0035800000001</v>
      </c>
      <c r="K9202" s="26">
        <v>0.21</v>
      </c>
    </row>
    <row r="9203" spans="1:11">
      <c r="A9203" s="4">
        <v>115745</v>
      </c>
      <c r="B9203" t="s">
        <v>8320</v>
      </c>
      <c r="C9203" s="5">
        <f>IF($F$2=0," - ",Tabla1[[#This Row],[Base Precio de Lista neto]])</f>
        <v>3952.2501999999999</v>
      </c>
      <c r="D9203" s="5">
        <f>IF($F$2=0," - ",Tabla1[[#This Row],[Base Precio de Lista neto]]*(1-$F$2))</f>
        <v>2766.5751399999999</v>
      </c>
      <c r="E9203" s="5">
        <f>IF($F$2=0," - ",Tabla1[[#This Row],[Base para Mejor precio]]*(1-$F$2))</f>
        <v>2489.9176259999999</v>
      </c>
      <c r="F9203" s="4" t="s">
        <v>4</v>
      </c>
      <c r="G9203" s="16" t="s">
        <v>6131</v>
      </c>
      <c r="H9203" s="5">
        <f>IFERROR(IF($F$3=0,"-",Tabla1[[#This Row],[Precio de Cliente neto]]*(1+$F$3)),"-")</f>
        <v>4149.8627099999994</v>
      </c>
      <c r="I9203" s="5">
        <v>3952.2501999999999</v>
      </c>
      <c r="J9203" s="5">
        <v>3557.0251800000001</v>
      </c>
      <c r="K9203" s="26">
        <v>0.21</v>
      </c>
    </row>
    <row r="9204" spans="1:11">
      <c r="A9204" s="4">
        <v>115746</v>
      </c>
      <c r="B9204" t="s">
        <v>8321</v>
      </c>
      <c r="C9204" s="5">
        <f>IF($F$2=0," - ",Tabla1[[#This Row],[Base Precio de Lista neto]])</f>
        <v>4256.2694000000001</v>
      </c>
      <c r="D9204" s="5">
        <f>IF($F$2=0," - ",Tabla1[[#This Row],[Base Precio de Lista neto]]*(1-$F$2))</f>
        <v>2979.3885799999998</v>
      </c>
      <c r="E9204" s="5">
        <f>IF($F$2=0," - ",Tabla1[[#This Row],[Base para Mejor precio]]*(1-$F$2))</f>
        <v>2681.4497219999998</v>
      </c>
      <c r="F9204" s="4" t="s">
        <v>4</v>
      </c>
      <c r="G9204" s="16" t="s">
        <v>6131</v>
      </c>
      <c r="H9204" s="5">
        <f>IFERROR(IF($F$3=0,"-",Tabla1[[#This Row],[Precio de Cliente neto]]*(1+$F$3)),"-")</f>
        <v>4469.0828700000002</v>
      </c>
      <c r="I9204" s="5">
        <v>4256.2694000000001</v>
      </c>
      <c r="J9204" s="5">
        <v>3830.64246</v>
      </c>
      <c r="K9204" s="26">
        <v>0.21</v>
      </c>
    </row>
    <row r="9205" spans="1:11">
      <c r="A9205" s="4">
        <v>115747</v>
      </c>
      <c r="B9205" t="s">
        <v>8322</v>
      </c>
      <c r="C9205" s="5">
        <f>IF($F$2=0," - ",Tabla1[[#This Row],[Base Precio de Lista neto]])</f>
        <v>4560.2888000000003</v>
      </c>
      <c r="D9205" s="5">
        <f>IF($F$2=0," - ",Tabla1[[#This Row],[Base Precio de Lista neto]]*(1-$F$2))</f>
        <v>3192.2021599999998</v>
      </c>
      <c r="E9205" s="5">
        <f>IF($F$2=0," - ",Tabla1[[#This Row],[Base para Mejor precio]]*(1-$F$2))</f>
        <v>2872.9819440000001</v>
      </c>
      <c r="F9205" s="4" t="s">
        <v>4</v>
      </c>
      <c r="G9205" s="16" t="s">
        <v>6131</v>
      </c>
      <c r="H9205" s="5">
        <f>IFERROR(IF($F$3=0,"-",Tabla1[[#This Row],[Precio de Cliente neto]]*(1+$F$3)),"-")</f>
        <v>4788.3032399999993</v>
      </c>
      <c r="I9205" s="5">
        <v>4560.2888000000003</v>
      </c>
      <c r="J9205" s="5">
        <v>4104.2599200000004</v>
      </c>
      <c r="K9205" s="26">
        <v>0.21</v>
      </c>
    </row>
    <row r="9206" spans="1:11">
      <c r="A9206" s="4">
        <v>115748</v>
      </c>
      <c r="B9206" t="s">
        <v>8323</v>
      </c>
      <c r="C9206" s="5">
        <f>IF($F$2=0," - ",Tabla1[[#This Row],[Base Precio de Lista neto]])</f>
        <v>5092.3224</v>
      </c>
      <c r="D9206" s="5">
        <f>IF($F$2=0," - ",Tabla1[[#This Row],[Base Precio de Lista neto]]*(1-$F$2))</f>
        <v>3564.6256799999996</v>
      </c>
      <c r="E9206" s="5">
        <f>IF($F$2=0," - ",Tabla1[[#This Row],[Base para Mejor precio]]*(1-$F$2))</f>
        <v>3208.1631119999997</v>
      </c>
      <c r="F9206" s="4" t="s">
        <v>4</v>
      </c>
      <c r="G9206" s="16" t="s">
        <v>6131</v>
      </c>
      <c r="H9206" s="5">
        <f>IFERROR(IF($F$3=0,"-",Tabla1[[#This Row],[Precio de Cliente neto]]*(1+$F$3)),"-")</f>
        <v>5346.9385199999997</v>
      </c>
      <c r="I9206" s="5">
        <v>5092.3224</v>
      </c>
      <c r="J9206" s="5">
        <v>4583.0901599999997</v>
      </c>
      <c r="K9206" s="26">
        <v>0.21</v>
      </c>
    </row>
    <row r="9207" spans="1:11">
      <c r="A9207" s="4">
        <v>115749</v>
      </c>
      <c r="B9207" t="s">
        <v>8324</v>
      </c>
      <c r="C9207" s="5">
        <f>IF($F$2=0," - ",Tabla1[[#This Row],[Base Precio de Lista neto]])</f>
        <v>5852.3703999999998</v>
      </c>
      <c r="D9207" s="5">
        <f>IF($F$2=0," - ",Tabla1[[#This Row],[Base Precio de Lista neto]]*(1-$F$2))</f>
        <v>4096.6592799999999</v>
      </c>
      <c r="E9207" s="5">
        <f>IF($F$2=0," - ",Tabla1[[#This Row],[Base para Mejor precio]]*(1-$F$2))</f>
        <v>3686.9933519999995</v>
      </c>
      <c r="F9207" s="4" t="s">
        <v>4</v>
      </c>
      <c r="G9207" s="16" t="s">
        <v>6131</v>
      </c>
      <c r="H9207" s="5">
        <f>IFERROR(IF($F$3=0,"-",Tabla1[[#This Row],[Precio de Cliente neto]]*(1+$F$3)),"-")</f>
        <v>6144.9889199999998</v>
      </c>
      <c r="I9207" s="5">
        <v>5852.3703999999998</v>
      </c>
      <c r="J9207" s="5">
        <v>5267.1333599999998</v>
      </c>
      <c r="K9207" s="26">
        <v>0.21</v>
      </c>
    </row>
    <row r="9208" spans="1:11">
      <c r="A9208" s="4">
        <v>115798</v>
      </c>
      <c r="B9208" t="s">
        <v>7203</v>
      </c>
      <c r="C9208" s="5">
        <f>IF($F$2=0," - ",Tabla1[[#This Row],[Base Precio de Lista neto]])</f>
        <v>60499.830399999999</v>
      </c>
      <c r="D9208" s="5">
        <f>IF($F$2=0," - ",Tabla1[[#This Row],[Base Precio de Lista neto]]*(1-$F$2))</f>
        <v>42349.881279999994</v>
      </c>
      <c r="E9208" s="5">
        <f>IF($F$2=0," - ",Tabla1[[#This Row],[Base para Mejor precio]]*(1-$F$2))</f>
        <v>38114.893151999997</v>
      </c>
      <c r="F9208" s="4" t="s">
        <v>4</v>
      </c>
      <c r="G9208" s="16" t="s">
        <v>6131</v>
      </c>
      <c r="H9208" s="5">
        <f>IFERROR(IF($F$3=0,"-",Tabla1[[#This Row],[Precio de Cliente neto]]*(1+$F$3)),"-")</f>
        <v>63524.821919999988</v>
      </c>
      <c r="I9208" s="5">
        <v>60499.830399999999</v>
      </c>
      <c r="J9208" s="5">
        <v>54449.84736</v>
      </c>
      <c r="K9208" s="26">
        <v>0.21</v>
      </c>
    </row>
    <row r="9209" spans="1:11">
      <c r="A9209" s="4">
        <v>115824</v>
      </c>
      <c r="B9209" t="s">
        <v>7648</v>
      </c>
      <c r="C9209" s="5">
        <f>IF($F$2=0," - ",Tabla1[[#This Row],[Base Precio de Lista neto]])</f>
        <v>3876.2453999999998</v>
      </c>
      <c r="D9209" s="5">
        <f>IF($F$2=0," - ",Tabla1[[#This Row],[Base Precio de Lista neto]]*(1-$F$2))</f>
        <v>2713.3717799999995</v>
      </c>
      <c r="E9209" s="5">
        <f>IF($F$2=0," - ",Tabla1[[#This Row],[Base para Mejor precio]]*(1-$F$2))</f>
        <v>2442.0346019999997</v>
      </c>
      <c r="F9209" s="4" t="s">
        <v>4</v>
      </c>
      <c r="G9209" s="16" t="s">
        <v>6131</v>
      </c>
      <c r="H9209" s="5">
        <f>IFERROR(IF($F$3=0,"-",Tabla1[[#This Row],[Precio de Cliente neto]]*(1+$F$3)),"-")</f>
        <v>4070.0576699999992</v>
      </c>
      <c r="I9209" s="5">
        <v>3876.2453999999998</v>
      </c>
      <c r="J9209" s="5">
        <v>3488.62086</v>
      </c>
      <c r="K9209" s="26">
        <v>0.105</v>
      </c>
    </row>
    <row r="9210" spans="1:11">
      <c r="A9210" s="4">
        <v>115830</v>
      </c>
      <c r="B9210" t="s">
        <v>7204</v>
      </c>
      <c r="C9210" s="5">
        <f>IF($F$2=0," - ",Tabla1[[#This Row],[Base Precio de Lista neto]])</f>
        <v>29185.848000000002</v>
      </c>
      <c r="D9210" s="5">
        <f>IF($F$2=0," - ",Tabla1[[#This Row],[Base Precio de Lista neto]]*(1-$F$2))</f>
        <v>20430.0936</v>
      </c>
      <c r="E9210" s="5">
        <f>IF($F$2=0," - ",Tabla1[[#This Row],[Base para Mejor precio]]*(1-$F$2))</f>
        <v>18387.08424</v>
      </c>
      <c r="F9210" s="4" t="s">
        <v>4</v>
      </c>
      <c r="G9210" s="16" t="s">
        <v>6131</v>
      </c>
      <c r="H9210" s="5">
        <f>IFERROR(IF($F$3=0,"-",Tabla1[[#This Row],[Precio de Cliente neto]]*(1+$F$3)),"-")</f>
        <v>30645.1404</v>
      </c>
      <c r="I9210" s="5">
        <v>29185.848000000002</v>
      </c>
      <c r="J9210" s="5">
        <v>26267.263200000001</v>
      </c>
      <c r="K9210" s="26">
        <v>0.21</v>
      </c>
    </row>
    <row r="9211" spans="1:11">
      <c r="A9211" s="4">
        <v>115831</v>
      </c>
      <c r="B9211" t="s">
        <v>7205</v>
      </c>
      <c r="C9211" s="5">
        <f>IF($F$2=0," - ",Tabla1[[#This Row],[Base Precio de Lista neto]])</f>
        <v>49403.127999999997</v>
      </c>
      <c r="D9211" s="5">
        <f>IF($F$2=0," - ",Tabla1[[#This Row],[Base Precio de Lista neto]]*(1-$F$2))</f>
        <v>34582.189599999998</v>
      </c>
      <c r="E9211" s="5">
        <f>IF($F$2=0," - ",Tabla1[[#This Row],[Base para Mejor precio]]*(1-$F$2))</f>
        <v>31123.970639999996</v>
      </c>
      <c r="F9211" s="4" t="s">
        <v>4</v>
      </c>
      <c r="G9211" s="16" t="s">
        <v>6131</v>
      </c>
      <c r="H9211" s="5">
        <f>IFERROR(IF($F$3=0,"-",Tabla1[[#This Row],[Precio de Cliente neto]]*(1+$F$3)),"-")</f>
        <v>51873.284399999997</v>
      </c>
      <c r="I9211" s="5">
        <v>49403.127999999997</v>
      </c>
      <c r="J9211" s="5">
        <v>44462.815199999997</v>
      </c>
      <c r="K9211" s="26">
        <v>0.21</v>
      </c>
    </row>
    <row r="9212" spans="1:11">
      <c r="A9212" s="4">
        <v>115841</v>
      </c>
      <c r="B9212" t="s">
        <v>7206</v>
      </c>
      <c r="C9212" s="5">
        <f>IF($F$2=0," - ",Tabla1[[#This Row],[Base Precio de Lista neto]])</f>
        <v>62703.969799999999</v>
      </c>
      <c r="D9212" s="5">
        <f>IF($F$2=0," - ",Tabla1[[#This Row],[Base Precio de Lista neto]]*(1-$F$2))</f>
        <v>43892.778859999999</v>
      </c>
      <c r="E9212" s="5">
        <f>IF($F$2=0," - ",Tabla1[[#This Row],[Base para Mejor precio]]*(1-$F$2))</f>
        <v>39503.500973999995</v>
      </c>
      <c r="F9212" s="4" t="s">
        <v>4</v>
      </c>
      <c r="G9212" s="16" t="s">
        <v>6131</v>
      </c>
      <c r="H9212" s="5">
        <f>IFERROR(IF($F$3=0,"-",Tabla1[[#This Row],[Precio de Cliente neto]]*(1+$F$3)),"-")</f>
        <v>65839.168290000001</v>
      </c>
      <c r="I9212" s="5">
        <v>62703.969799999999</v>
      </c>
      <c r="J9212" s="5">
        <v>56433.572820000001</v>
      </c>
      <c r="K9212" s="26">
        <v>0.21</v>
      </c>
    </row>
    <row r="9213" spans="1:11">
      <c r="A9213" s="4">
        <v>115850</v>
      </c>
      <c r="B9213" t="s">
        <v>7207</v>
      </c>
      <c r="C9213" s="5">
        <f>IF($F$2=0," - ",Tabla1[[#This Row],[Base Precio de Lista neto]])</f>
        <v>2128.1347999999998</v>
      </c>
      <c r="D9213" s="5">
        <f>IF($F$2=0," - ",Tabla1[[#This Row],[Base Precio de Lista neto]]*(1-$F$2))</f>
        <v>1489.6943599999997</v>
      </c>
      <c r="E9213" s="5">
        <f>IF($F$2=0," - ",Tabla1[[#This Row],[Base para Mejor precio]]*(1-$F$2))</f>
        <v>1340.7249239999999</v>
      </c>
      <c r="F9213" s="4" t="s">
        <v>4</v>
      </c>
      <c r="G9213" s="16" t="s">
        <v>6131</v>
      </c>
      <c r="H9213" s="5">
        <f>IFERROR(IF($F$3=0,"-",Tabla1[[#This Row],[Precio de Cliente neto]]*(1+$F$3)),"-")</f>
        <v>2234.5415399999997</v>
      </c>
      <c r="I9213" s="5">
        <v>2128.1347999999998</v>
      </c>
      <c r="J9213" s="5">
        <v>1915.32132</v>
      </c>
      <c r="K9213" s="26">
        <v>0.21</v>
      </c>
    </row>
    <row r="9214" spans="1:11">
      <c r="A9214" s="4">
        <v>115852</v>
      </c>
      <c r="B9214" t="s">
        <v>7208</v>
      </c>
      <c r="C9214" s="5">
        <f>IF($F$2=0," - ",Tabla1[[#This Row],[Base Precio de Lista neto]])</f>
        <v>2812.1781999999998</v>
      </c>
      <c r="D9214" s="5">
        <f>IF($F$2=0," - ",Tabla1[[#This Row],[Base Precio de Lista neto]]*(1-$F$2))</f>
        <v>1968.5247399999998</v>
      </c>
      <c r="E9214" s="5">
        <f>IF($F$2=0," - ",Tabla1[[#This Row],[Base para Mejor precio]]*(1-$F$2))</f>
        <v>1771.6722659999998</v>
      </c>
      <c r="F9214" s="4" t="s">
        <v>4</v>
      </c>
      <c r="G9214" s="16" t="s">
        <v>6131</v>
      </c>
      <c r="H9214" s="5">
        <f>IFERROR(IF($F$3=0,"-",Tabla1[[#This Row],[Precio de Cliente neto]]*(1+$F$3)),"-")</f>
        <v>2952.7871099999998</v>
      </c>
      <c r="I9214" s="5">
        <v>2812.1781999999998</v>
      </c>
      <c r="J9214" s="5">
        <v>2530.96038</v>
      </c>
      <c r="K9214" s="26">
        <v>0.21</v>
      </c>
    </row>
    <row r="9215" spans="1:11">
      <c r="A9215" s="4">
        <v>115854</v>
      </c>
      <c r="B9215" t="s">
        <v>7209</v>
      </c>
      <c r="C9215" s="5">
        <f>IF($F$2=0," - ",Tabla1[[#This Row],[Base Precio de Lista neto]])</f>
        <v>3420.2166000000002</v>
      </c>
      <c r="D9215" s="5">
        <f>IF($F$2=0," - ",Tabla1[[#This Row],[Base Precio de Lista neto]]*(1-$F$2))</f>
        <v>2394.1516200000001</v>
      </c>
      <c r="E9215" s="5">
        <f>IF($F$2=0," - ",Tabla1[[#This Row],[Base para Mejor precio]]*(1-$F$2))</f>
        <v>2154.7364579999999</v>
      </c>
      <c r="F9215" s="4" t="s">
        <v>4</v>
      </c>
      <c r="G9215" s="16" t="s">
        <v>6131</v>
      </c>
      <c r="H9215" s="5">
        <f>IFERROR(IF($F$3=0,"-",Tabla1[[#This Row],[Precio de Cliente neto]]*(1+$F$3)),"-")</f>
        <v>3591.2274299999999</v>
      </c>
      <c r="I9215" s="5">
        <v>3420.2166000000002</v>
      </c>
      <c r="J9215" s="5">
        <v>3078.1949399999999</v>
      </c>
      <c r="K9215" s="26">
        <v>0.21</v>
      </c>
    </row>
    <row r="9216" spans="1:11">
      <c r="A9216" s="4">
        <v>115855</v>
      </c>
      <c r="B9216" t="s">
        <v>7210</v>
      </c>
      <c r="C9216" s="5">
        <f>IF($F$2=0," - ",Tabla1[[#This Row],[Base Precio de Lista neto]])</f>
        <v>2508.1588000000002</v>
      </c>
      <c r="D9216" s="5">
        <f>IF($F$2=0," - ",Tabla1[[#This Row],[Base Precio de Lista neto]]*(1-$F$2))</f>
        <v>1755.7111600000001</v>
      </c>
      <c r="E9216" s="5">
        <f>IF($F$2=0," - ",Tabla1[[#This Row],[Base para Mejor precio]]*(1-$F$2))</f>
        <v>1580.140044</v>
      </c>
      <c r="F9216" s="4" t="s">
        <v>4</v>
      </c>
      <c r="G9216" s="16" t="s">
        <v>6131</v>
      </c>
      <c r="H9216" s="5">
        <f>IFERROR(IF($F$3=0,"-",Tabla1[[#This Row],[Precio de Cliente neto]]*(1+$F$3)),"-")</f>
        <v>2633.5667400000002</v>
      </c>
      <c r="I9216" s="5">
        <v>2508.1588000000002</v>
      </c>
      <c r="J9216" s="5">
        <v>2257.34292</v>
      </c>
      <c r="K9216" s="26">
        <v>0.21</v>
      </c>
    </row>
    <row r="9217" spans="1:11">
      <c r="A9217" s="4">
        <v>115864</v>
      </c>
      <c r="B9217" t="s">
        <v>7211</v>
      </c>
      <c r="C9217" s="5">
        <f>IF($F$2=0," - ",Tabla1[[#This Row],[Base Precio de Lista neto]])</f>
        <v>4104.2597999999998</v>
      </c>
      <c r="D9217" s="5">
        <f>IF($F$2=0," - ",Tabla1[[#This Row],[Base Precio de Lista neto]]*(1-$F$2))</f>
        <v>2872.9818599999999</v>
      </c>
      <c r="E9217" s="5">
        <f>IF($F$2=0," - ",Tabla1[[#This Row],[Base para Mejor precio]]*(1-$F$2))</f>
        <v>2585.6836739999999</v>
      </c>
      <c r="F9217" s="4" t="s">
        <v>4</v>
      </c>
      <c r="G9217" s="16" t="s">
        <v>6131</v>
      </c>
      <c r="H9217" s="5">
        <f>IFERROR(IF($F$3=0,"-",Tabla1[[#This Row],[Precio de Cliente neto]]*(1+$F$3)),"-")</f>
        <v>4309.4727899999998</v>
      </c>
      <c r="I9217" s="5">
        <v>4104.2597999999998</v>
      </c>
      <c r="J9217" s="5">
        <v>3693.8338199999998</v>
      </c>
      <c r="K9217" s="26">
        <v>0.21</v>
      </c>
    </row>
    <row r="9218" spans="1:11">
      <c r="A9218" s="4">
        <v>115865</v>
      </c>
      <c r="B9218" t="s">
        <v>7212</v>
      </c>
      <c r="C9218" s="5">
        <f>IF($F$2=0," - ",Tabla1[[#This Row],[Base Precio de Lista neto]])</f>
        <v>4256.2694000000001</v>
      </c>
      <c r="D9218" s="5">
        <f>IF($F$2=0," - ",Tabla1[[#This Row],[Base Precio de Lista neto]]*(1-$F$2))</f>
        <v>2979.3885799999998</v>
      </c>
      <c r="E9218" s="5">
        <f>IF($F$2=0," - ",Tabla1[[#This Row],[Base para Mejor precio]]*(1-$F$2))</f>
        <v>2681.4497219999998</v>
      </c>
      <c r="F9218" s="4" t="s">
        <v>4</v>
      </c>
      <c r="G9218" s="16" t="s">
        <v>6131</v>
      </c>
      <c r="H9218" s="5">
        <f>IFERROR(IF($F$3=0,"-",Tabla1[[#This Row],[Precio de Cliente neto]]*(1+$F$3)),"-")</f>
        <v>4469.0828700000002</v>
      </c>
      <c r="I9218" s="5">
        <v>4256.2694000000001</v>
      </c>
      <c r="J9218" s="5">
        <v>3830.64246</v>
      </c>
      <c r="K9218" s="26">
        <v>0.21</v>
      </c>
    </row>
    <row r="9219" spans="1:11">
      <c r="A9219" s="4">
        <v>115866</v>
      </c>
      <c r="B9219" t="s">
        <v>7213</v>
      </c>
      <c r="C9219" s="5">
        <f>IF($F$2=0," - ",Tabla1[[#This Row],[Base Precio de Lista neto]])</f>
        <v>4408.2790000000005</v>
      </c>
      <c r="D9219" s="5">
        <f>IF($F$2=0," - ",Tabla1[[#This Row],[Base Precio de Lista neto]]*(1-$F$2))</f>
        <v>3085.7953000000002</v>
      </c>
      <c r="E9219" s="5">
        <f>IF($F$2=0," - ",Tabla1[[#This Row],[Base para Mejor precio]]*(1-$F$2))</f>
        <v>2777.2157699999998</v>
      </c>
      <c r="F9219" s="4" t="s">
        <v>4</v>
      </c>
      <c r="G9219" s="16" t="s">
        <v>6131</v>
      </c>
      <c r="H9219" s="5">
        <f>IFERROR(IF($F$3=0,"-",Tabla1[[#This Row],[Precio de Cliente neto]]*(1+$F$3)),"-")</f>
        <v>4628.6929500000006</v>
      </c>
      <c r="I9219" s="5">
        <v>4408.2790000000005</v>
      </c>
      <c r="J9219" s="5">
        <v>3967.4511000000002</v>
      </c>
      <c r="K9219" s="26">
        <v>0.21</v>
      </c>
    </row>
    <row r="9220" spans="1:11">
      <c r="A9220" s="4">
        <v>115867</v>
      </c>
      <c r="B9220" t="s">
        <v>7214</v>
      </c>
      <c r="C9220" s="5">
        <f>IF($F$2=0," - ",Tabla1[[#This Row],[Base Precio de Lista neto]])</f>
        <v>4560.2888000000003</v>
      </c>
      <c r="D9220" s="5">
        <f>IF($F$2=0," - ",Tabla1[[#This Row],[Base Precio de Lista neto]]*(1-$F$2))</f>
        <v>3192.2021599999998</v>
      </c>
      <c r="E9220" s="5">
        <f>IF($F$2=0," - ",Tabla1[[#This Row],[Base para Mejor precio]]*(1-$F$2))</f>
        <v>2872.9819440000001</v>
      </c>
      <c r="F9220" s="4" t="s">
        <v>4</v>
      </c>
      <c r="G9220" s="16" t="s">
        <v>6131</v>
      </c>
      <c r="H9220" s="5">
        <f>IFERROR(IF($F$3=0,"-",Tabla1[[#This Row],[Precio de Cliente neto]]*(1+$F$3)),"-")</f>
        <v>4788.3032399999993</v>
      </c>
      <c r="I9220" s="5">
        <v>4560.2888000000003</v>
      </c>
      <c r="J9220" s="5">
        <v>4104.2599200000004</v>
      </c>
      <c r="K9220" s="26">
        <v>0.21</v>
      </c>
    </row>
    <row r="9221" spans="1:11">
      <c r="A9221" s="4">
        <v>116000</v>
      </c>
      <c r="B9221" t="s">
        <v>8900</v>
      </c>
      <c r="C9221" s="5">
        <f>IF($F$2=0," - ",Tabla1[[#This Row],[Base Precio de Lista neto]])</f>
        <v>8740.5534000000007</v>
      </c>
      <c r="D9221" s="5">
        <f>IF($F$2=0," - ",Tabla1[[#This Row],[Base Precio de Lista neto]]*(1-$F$2))</f>
        <v>6118.3873800000001</v>
      </c>
      <c r="E9221" s="5">
        <f>IF($F$2=0," - ",Tabla1[[#This Row],[Base para Mejor precio]]*(1-$F$2))</f>
        <v>5506.5486419999997</v>
      </c>
      <c r="F9221" s="4" t="s">
        <v>4</v>
      </c>
      <c r="G9221" s="16" t="s">
        <v>6131</v>
      </c>
      <c r="H9221" s="5">
        <f>IFERROR(IF($F$3=0,"-",Tabla1[[#This Row],[Precio de Cliente neto]]*(1+$F$3)),"-")</f>
        <v>9177.5810700000002</v>
      </c>
      <c r="I9221" s="5">
        <v>8740.5534000000007</v>
      </c>
      <c r="J9221" s="5">
        <v>7866.4980599999999</v>
      </c>
      <c r="K9221" s="26">
        <v>0.21</v>
      </c>
    </row>
    <row r="9222" spans="1:11">
      <c r="A9222" s="4">
        <v>116018</v>
      </c>
      <c r="B9222" t="s">
        <v>7215</v>
      </c>
      <c r="C9222" s="5">
        <f>IF($F$2=0," - ",Tabla1[[#This Row],[Base Precio de Lista neto]])</f>
        <v>10374.656800000001</v>
      </c>
      <c r="D9222" s="5">
        <f>IF($F$2=0," - ",Tabla1[[#This Row],[Base Precio de Lista neto]]*(1-$F$2))</f>
        <v>7262.2597599999999</v>
      </c>
      <c r="E9222" s="5">
        <f>IF($F$2=0," - ",Tabla1[[#This Row],[Base para Mejor precio]]*(1-$F$2))</f>
        <v>6536.0337839999993</v>
      </c>
      <c r="F9222" s="4" t="s">
        <v>4</v>
      </c>
      <c r="G9222" s="16" t="s">
        <v>6131</v>
      </c>
      <c r="H9222" s="5">
        <f>IFERROR(IF($F$3=0,"-",Tabla1[[#This Row],[Precio de Cliente neto]]*(1+$F$3)),"-")</f>
        <v>10893.389639999999</v>
      </c>
      <c r="I9222" s="5">
        <v>10374.656800000001</v>
      </c>
      <c r="J9222" s="5">
        <v>9337.1911199999995</v>
      </c>
      <c r="K9222" s="26">
        <v>0.21</v>
      </c>
    </row>
    <row r="9223" spans="1:11">
      <c r="A9223" s="4">
        <v>116478</v>
      </c>
      <c r="B9223" t="s">
        <v>7216</v>
      </c>
      <c r="C9223" s="5">
        <f>IF($F$2=0," - ",Tabla1[[#This Row],[Base Precio de Lista neto]])</f>
        <v>3268.2069999999999</v>
      </c>
      <c r="D9223" s="5">
        <f>IF($F$2=0," - ",Tabla1[[#This Row],[Base Precio de Lista neto]]*(1-$F$2))</f>
        <v>2287.7448999999997</v>
      </c>
      <c r="E9223" s="5">
        <f>IF($F$2=0," - ",Tabla1[[#This Row],[Base para Mejor precio]]*(1-$F$2))</f>
        <v>2058.9704099999999</v>
      </c>
      <c r="F9223" s="4" t="s">
        <v>4</v>
      </c>
      <c r="G9223" s="16" t="s">
        <v>6131</v>
      </c>
      <c r="H9223" s="5">
        <f>IFERROR(IF($F$3=0,"-",Tabla1[[#This Row],[Precio de Cliente neto]]*(1+$F$3)),"-")</f>
        <v>3431.6173499999995</v>
      </c>
      <c r="I9223" s="5">
        <v>3268.2069999999999</v>
      </c>
      <c r="J9223" s="5">
        <v>2941.3863000000001</v>
      </c>
      <c r="K9223" s="26">
        <v>0.21</v>
      </c>
    </row>
    <row r="9224" spans="1:11">
      <c r="A9224" s="4">
        <v>116536</v>
      </c>
      <c r="B9224" t="s">
        <v>7217</v>
      </c>
      <c r="C9224" s="5">
        <f>IF($F$2=0," - ",Tabla1[[#This Row],[Base Precio de Lista neto]])</f>
        <v>9880.6255999999994</v>
      </c>
      <c r="D9224" s="5">
        <f>IF($F$2=0," - ",Tabla1[[#This Row],[Base Precio de Lista neto]]*(1-$F$2))</f>
        <v>6916.4379199999994</v>
      </c>
      <c r="E9224" s="5">
        <f>IF($F$2=0," - ",Tabla1[[#This Row],[Base para Mejor precio]]*(1-$F$2))</f>
        <v>6224.7941279999986</v>
      </c>
      <c r="F9224" s="4" t="s">
        <v>4</v>
      </c>
      <c r="G9224" s="16" t="s">
        <v>6131</v>
      </c>
      <c r="H9224" s="5">
        <f>IFERROR(IF($F$3=0,"-",Tabla1[[#This Row],[Precio de Cliente neto]]*(1+$F$3)),"-")</f>
        <v>10374.656879999999</v>
      </c>
      <c r="I9224" s="5">
        <v>9880.6255999999994</v>
      </c>
      <c r="J9224" s="5">
        <v>8892.5630399999991</v>
      </c>
      <c r="K9224" s="26">
        <v>0.21</v>
      </c>
    </row>
    <row r="9225" spans="1:11">
      <c r="A9225" s="4">
        <v>116540</v>
      </c>
      <c r="B9225" t="s">
        <v>7218</v>
      </c>
      <c r="C9225" s="5">
        <f>IF($F$2=0," - ",Tabla1[[#This Row],[Base Precio de Lista neto]])</f>
        <v>28881.828600000001</v>
      </c>
      <c r="D9225" s="5">
        <f>IF($F$2=0," - ",Tabla1[[#This Row],[Base Precio de Lista neto]]*(1-$F$2))</f>
        <v>20217.280019999998</v>
      </c>
      <c r="E9225" s="5">
        <f>IF($F$2=0," - ",Tabla1[[#This Row],[Base para Mejor precio]]*(1-$F$2))</f>
        <v>18195.552017999998</v>
      </c>
      <c r="F9225" s="4" t="s">
        <v>4</v>
      </c>
      <c r="G9225" s="16" t="s">
        <v>6131</v>
      </c>
      <c r="H9225" s="5">
        <f>IFERROR(IF($F$3=0,"-",Tabla1[[#This Row],[Precio de Cliente neto]]*(1+$F$3)),"-")</f>
        <v>30325.920029999997</v>
      </c>
      <c r="I9225" s="5">
        <v>28881.828600000001</v>
      </c>
      <c r="J9225" s="5">
        <v>25993.64574</v>
      </c>
      <c r="K9225" s="26">
        <v>0.21</v>
      </c>
    </row>
    <row r="9226" spans="1:11">
      <c r="A9226" s="4">
        <v>116546</v>
      </c>
      <c r="B9226" t="s">
        <v>7219</v>
      </c>
      <c r="C9226" s="5">
        <f>IF($F$2=0," - ",Tabla1[[#This Row],[Base Precio de Lista neto]])</f>
        <v>42258.675600000002</v>
      </c>
      <c r="D9226" s="5">
        <f>IF($F$2=0," - ",Tabla1[[#This Row],[Base Precio de Lista neto]]*(1-$F$2))</f>
        <v>29581.072919999999</v>
      </c>
      <c r="E9226" s="5">
        <f>IF($F$2=0," - ",Tabla1[[#This Row],[Base para Mejor precio]]*(1-$F$2))</f>
        <v>26622.965628000002</v>
      </c>
      <c r="F9226" s="4" t="s">
        <v>4</v>
      </c>
      <c r="G9226" s="16" t="s">
        <v>6131</v>
      </c>
      <c r="H9226" s="5">
        <f>IFERROR(IF($F$3=0,"-",Tabla1[[#This Row],[Precio de Cliente neto]]*(1+$F$3)),"-")</f>
        <v>44371.609379999994</v>
      </c>
      <c r="I9226" s="5">
        <v>42258.675600000002</v>
      </c>
      <c r="J9226" s="5">
        <v>38032.808040000004</v>
      </c>
      <c r="K9226" s="26">
        <v>0.21</v>
      </c>
    </row>
    <row r="9227" spans="1:11">
      <c r="A9227" s="4">
        <v>116560</v>
      </c>
      <c r="B9227" t="s">
        <v>7220</v>
      </c>
      <c r="C9227" s="5">
        <f>IF($F$2=0," - ",Tabla1[[#This Row],[Base Precio de Lista neto]])</f>
        <v>1041.2660000000001</v>
      </c>
      <c r="D9227" s="5">
        <f>IF($F$2=0," - ",Tabla1[[#This Row],[Base Precio de Lista neto]]*(1-$F$2))</f>
        <v>728.88620000000003</v>
      </c>
      <c r="E9227" s="5">
        <f>IF($F$2=0," - ",Tabla1[[#This Row],[Base para Mejor precio]]*(1-$F$2))</f>
        <v>655.99757999999997</v>
      </c>
      <c r="F9227" s="4" t="s">
        <v>4</v>
      </c>
      <c r="G9227" s="16" t="s">
        <v>6131</v>
      </c>
      <c r="H9227" s="5">
        <f>IFERROR(IF($F$3=0,"-",Tabla1[[#This Row],[Precio de Cliente neto]]*(1+$F$3)),"-")</f>
        <v>1093.3293000000001</v>
      </c>
      <c r="I9227" s="5">
        <v>1041.2660000000001</v>
      </c>
      <c r="J9227" s="5">
        <v>937.13940000000002</v>
      </c>
      <c r="K9227" s="26">
        <v>0.21</v>
      </c>
    </row>
    <row r="9228" spans="1:11">
      <c r="A9228" s="4">
        <v>116654</v>
      </c>
      <c r="B9228" t="s">
        <v>7221</v>
      </c>
      <c r="C9228" s="5">
        <f>IF($F$2=0," - ",Tabla1[[#This Row],[Base Precio de Lista neto]])</f>
        <v>8360.5293999999994</v>
      </c>
      <c r="D9228" s="5">
        <f>IF($F$2=0," - ",Tabla1[[#This Row],[Base Precio de Lista neto]]*(1-$F$2))</f>
        <v>5852.3705799999989</v>
      </c>
      <c r="E9228" s="5">
        <f>IF($F$2=0," - ",Tabla1[[#This Row],[Base para Mejor precio]]*(1-$F$2))</f>
        <v>5267.1335219999992</v>
      </c>
      <c r="F9228" s="4" t="s">
        <v>4</v>
      </c>
      <c r="G9228" s="16" t="s">
        <v>6131</v>
      </c>
      <c r="H9228" s="5">
        <f>IFERROR(IF($F$3=0,"-",Tabla1[[#This Row],[Precio de Cliente neto]]*(1+$F$3)),"-")</f>
        <v>8778.5558699999983</v>
      </c>
      <c r="I9228" s="5">
        <v>8360.5293999999994</v>
      </c>
      <c r="J9228" s="5">
        <v>7524.4764599999999</v>
      </c>
      <c r="K9228" s="26">
        <v>0.21</v>
      </c>
    </row>
    <row r="9229" spans="1:11">
      <c r="A9229" s="4">
        <v>116701</v>
      </c>
      <c r="B9229" t="s">
        <v>7222</v>
      </c>
      <c r="C9229" s="5">
        <f>IF($F$2=0," - ",Tabla1[[#This Row],[Base Precio de Lista neto]])</f>
        <v>7600.4813999999997</v>
      </c>
      <c r="D9229" s="5">
        <f>IF($F$2=0," - ",Tabla1[[#This Row],[Base Precio de Lista neto]]*(1-$F$2))</f>
        <v>5320.3369799999991</v>
      </c>
      <c r="E9229" s="5">
        <f>IF($F$2=0," - ",Tabla1[[#This Row],[Base para Mejor precio]]*(1-$F$2))</f>
        <v>4788.3032819999999</v>
      </c>
      <c r="F9229" s="4" t="s">
        <v>4</v>
      </c>
      <c r="G9229" s="16" t="s">
        <v>6131</v>
      </c>
      <c r="H9229" s="5">
        <f>IFERROR(IF($F$3=0,"-",Tabla1[[#This Row],[Precio de Cliente neto]]*(1+$F$3)),"-")</f>
        <v>7980.5054699999982</v>
      </c>
      <c r="I9229" s="5">
        <v>7600.4813999999997</v>
      </c>
      <c r="J9229" s="5">
        <v>6840.4332599999998</v>
      </c>
      <c r="K9229" s="26">
        <v>0.21</v>
      </c>
    </row>
    <row r="9230" spans="1:11">
      <c r="A9230" s="4">
        <v>116752</v>
      </c>
      <c r="B9230" t="s">
        <v>7223</v>
      </c>
      <c r="C9230" s="5">
        <f>IF($F$2=0," - ",Tabla1[[#This Row],[Base Precio de Lista neto]])</f>
        <v>5624.3562000000002</v>
      </c>
      <c r="D9230" s="5">
        <f>IF($F$2=0," - ",Tabla1[[#This Row],[Base Precio de Lista neto]]*(1-$F$2))</f>
        <v>3937.04934</v>
      </c>
      <c r="E9230" s="5">
        <f>IF($F$2=0," - ",Tabla1[[#This Row],[Base para Mejor precio]]*(1-$F$2))</f>
        <v>3543.3444059999997</v>
      </c>
      <c r="F9230" s="4" t="s">
        <v>4</v>
      </c>
      <c r="G9230" s="16" t="s">
        <v>6131</v>
      </c>
      <c r="H9230" s="5">
        <f>IFERROR(IF($F$3=0,"-",Tabla1[[#This Row],[Precio de Cliente neto]]*(1+$F$3)),"-")</f>
        <v>5905.5740100000003</v>
      </c>
      <c r="I9230" s="5">
        <v>5624.3562000000002</v>
      </c>
      <c r="J9230" s="5">
        <v>5061.92058</v>
      </c>
      <c r="K9230" s="26">
        <v>0.21</v>
      </c>
    </row>
    <row r="9231" spans="1:11">
      <c r="A9231" s="4">
        <v>116753</v>
      </c>
      <c r="B9231" t="s">
        <v>10291</v>
      </c>
      <c r="C9231" s="5">
        <f>IF($F$2=0," - ",Tabla1[[#This Row],[Base Precio de Lista neto]])</f>
        <v>7068.4477999999999</v>
      </c>
      <c r="D9231" s="5">
        <f>IF($F$2=0," - ",Tabla1[[#This Row],[Base Precio de Lista neto]]*(1-$F$2))</f>
        <v>4947.9134599999998</v>
      </c>
      <c r="E9231" s="5">
        <f>IF($F$2=0," - ",Tabla1[[#This Row],[Base para Mejor precio]]*(1-$F$2))</f>
        <v>4453.1221139999998</v>
      </c>
      <c r="F9231" s="4" t="s">
        <v>4</v>
      </c>
      <c r="G9231" s="16" t="s">
        <v>6131</v>
      </c>
      <c r="H9231" s="5">
        <f>IFERROR(IF($F$3=0,"-",Tabla1[[#This Row],[Precio de Cliente neto]]*(1+$F$3)),"-")</f>
        <v>7421.8701899999996</v>
      </c>
      <c r="I9231" s="5">
        <v>7068.4477999999999</v>
      </c>
      <c r="J9231" s="5">
        <v>6361.6030199999996</v>
      </c>
      <c r="K9231" s="26">
        <v>0.21</v>
      </c>
    </row>
    <row r="9232" spans="1:11">
      <c r="A9232" s="4">
        <v>116779</v>
      </c>
      <c r="B9232" t="s">
        <v>7224</v>
      </c>
      <c r="C9232" s="5">
        <f>IF($F$2=0," - ",Tabla1[[#This Row],[Base Precio de Lista neto]])</f>
        <v>58295.690600000002</v>
      </c>
      <c r="D9232" s="5">
        <f>IF($F$2=0," - ",Tabla1[[#This Row],[Base Precio de Lista neto]]*(1-$F$2))</f>
        <v>40806.983419999997</v>
      </c>
      <c r="E9232" s="5">
        <f>IF($F$2=0," - ",Tabla1[[#This Row],[Base para Mejor precio]]*(1-$F$2))</f>
        <v>36726.285078000001</v>
      </c>
      <c r="F9232" s="4" t="s">
        <v>4</v>
      </c>
      <c r="G9232" s="16" t="s">
        <v>6131</v>
      </c>
      <c r="H9232" s="5">
        <f>IFERROR(IF($F$3=0,"-",Tabla1[[#This Row],[Precio de Cliente neto]]*(1+$F$3)),"-")</f>
        <v>61210.475129999992</v>
      </c>
      <c r="I9232" s="5">
        <v>58295.690600000002</v>
      </c>
      <c r="J9232" s="5">
        <v>52466.12154</v>
      </c>
      <c r="K9232" s="26">
        <v>0.21</v>
      </c>
    </row>
    <row r="9233" spans="1:11">
      <c r="A9233" s="4">
        <v>116780</v>
      </c>
      <c r="B9233" t="s">
        <v>7225</v>
      </c>
      <c r="C9233" s="5">
        <f>IF($F$2=0," - ",Tabla1[[#This Row],[Base Precio de Lista neto]])</f>
        <v>38990.468399999998</v>
      </c>
      <c r="D9233" s="5">
        <f>IF($F$2=0," - ",Tabla1[[#This Row],[Base Precio de Lista neto]]*(1-$F$2))</f>
        <v>27293.327879999997</v>
      </c>
      <c r="E9233" s="5">
        <f>IF($F$2=0," - ",Tabla1[[#This Row],[Base para Mejor precio]]*(1-$F$2))</f>
        <v>24563.995092000001</v>
      </c>
      <c r="F9233" s="4" t="s">
        <v>4</v>
      </c>
      <c r="G9233" s="16" t="s">
        <v>6131</v>
      </c>
      <c r="H9233" s="5">
        <f>IFERROR(IF($F$3=0,"-",Tabla1[[#This Row],[Precio de Cliente neto]]*(1+$F$3)),"-")</f>
        <v>40939.991819999996</v>
      </c>
      <c r="I9233" s="5">
        <v>38990.468399999998</v>
      </c>
      <c r="J9233" s="5">
        <v>35091.421560000003</v>
      </c>
      <c r="K9233" s="26">
        <v>0.21</v>
      </c>
    </row>
    <row r="9234" spans="1:11">
      <c r="A9234" s="4">
        <v>116798</v>
      </c>
      <c r="B9234" t="s">
        <v>7226</v>
      </c>
      <c r="C9234" s="5">
        <f>IF($F$2=0," - ",Tabla1[[#This Row],[Base Precio de Lista neto]])</f>
        <v>11248.7122</v>
      </c>
      <c r="D9234" s="5">
        <f>IF($F$2=0," - ",Tabla1[[#This Row],[Base Precio de Lista neto]]*(1-$F$2))</f>
        <v>7874.098539999999</v>
      </c>
      <c r="E9234" s="5">
        <f>IF($F$2=0," - ",Tabla1[[#This Row],[Base para Mejor precio]]*(1-$F$2))</f>
        <v>7086.6886860000004</v>
      </c>
      <c r="F9234" s="4" t="s">
        <v>4</v>
      </c>
      <c r="G9234" s="16" t="s">
        <v>6131</v>
      </c>
      <c r="H9234" s="5">
        <f>IFERROR(IF($F$3=0,"-",Tabla1[[#This Row],[Precio de Cliente neto]]*(1+$F$3)),"-")</f>
        <v>11811.147809999999</v>
      </c>
      <c r="I9234" s="5">
        <v>11248.7122</v>
      </c>
      <c r="J9234" s="5">
        <v>10123.840980000001</v>
      </c>
      <c r="K9234" s="26">
        <v>0.21</v>
      </c>
    </row>
    <row r="9235" spans="1:11">
      <c r="A9235" s="4">
        <v>116824</v>
      </c>
      <c r="B9235" t="s">
        <v>7227</v>
      </c>
      <c r="C9235" s="5">
        <f>IF($F$2=0," - ",Tabla1[[#This Row],[Base Precio de Lista neto]])</f>
        <v>83605.2932</v>
      </c>
      <c r="D9235" s="5">
        <f>IF($F$2=0," - ",Tabla1[[#This Row],[Base Precio de Lista neto]]*(1-$F$2))</f>
        <v>58523.705239999996</v>
      </c>
      <c r="E9235" s="5">
        <f>IF($F$2=0," - ",Tabla1[[#This Row],[Base para Mejor precio]]*(1-$F$2))</f>
        <v>52671.334715999998</v>
      </c>
      <c r="F9235" s="4" t="s">
        <v>4</v>
      </c>
      <c r="G9235" s="16" t="s">
        <v>6131</v>
      </c>
      <c r="H9235" s="5">
        <f>IFERROR(IF($F$3=0,"-",Tabla1[[#This Row],[Precio de Cliente neto]]*(1+$F$3)),"-")</f>
        <v>87785.557860000001</v>
      </c>
      <c r="I9235" s="5">
        <v>83605.2932</v>
      </c>
      <c r="J9235" s="5">
        <v>75244.763879999999</v>
      </c>
      <c r="K9235" s="26">
        <v>0.21</v>
      </c>
    </row>
    <row r="9236" spans="1:11">
      <c r="A9236" s="4">
        <v>116826</v>
      </c>
      <c r="B9236" t="s">
        <v>7228</v>
      </c>
      <c r="C9236" s="5">
        <f>IF($F$2=0," - ",Tabla1[[#This Row],[Base Precio de Lista neto]])</f>
        <v>115527.3146</v>
      </c>
      <c r="D9236" s="5">
        <f>IF($F$2=0," - ",Tabla1[[#This Row],[Base Precio de Lista neto]]*(1-$F$2))</f>
        <v>80869.120219999997</v>
      </c>
      <c r="E9236" s="5">
        <f>IF($F$2=0," - ",Tabla1[[#This Row],[Base para Mejor precio]]*(1-$F$2))</f>
        <v>72782.208197999993</v>
      </c>
      <c r="F9236" s="4" t="s">
        <v>4</v>
      </c>
      <c r="G9236" s="16" t="s">
        <v>6131</v>
      </c>
      <c r="H9236" s="5">
        <f>IFERROR(IF($F$3=0,"-",Tabla1[[#This Row],[Precio de Cliente neto]]*(1+$F$3)),"-")</f>
        <v>121303.68033</v>
      </c>
      <c r="I9236" s="5">
        <v>115527.3146</v>
      </c>
      <c r="J9236" s="5">
        <v>103974.58314</v>
      </c>
      <c r="K9236" s="26">
        <v>0.21</v>
      </c>
    </row>
    <row r="9237" spans="1:11">
      <c r="A9237" s="4">
        <v>116842</v>
      </c>
      <c r="B9237" t="s">
        <v>7229</v>
      </c>
      <c r="C9237" s="5">
        <f>IF($F$2=0," - ",Tabla1[[#This Row],[Base Precio de Lista neto]])</f>
        <v>124343.8722</v>
      </c>
      <c r="D9237" s="5">
        <f>IF($F$2=0," - ",Tabla1[[#This Row],[Base Precio de Lista neto]]*(1-$F$2))</f>
        <v>87040.71054</v>
      </c>
      <c r="E9237" s="5">
        <f>IF($F$2=0," - ",Tabla1[[#This Row],[Base para Mejor precio]]*(1-$F$2))</f>
        <v>78336.639485999985</v>
      </c>
      <c r="F9237" s="4" t="s">
        <v>4</v>
      </c>
      <c r="G9237" s="16" t="s">
        <v>6131</v>
      </c>
      <c r="H9237" s="5">
        <f>IFERROR(IF($F$3=0,"-",Tabla1[[#This Row],[Precio de Cliente neto]]*(1+$F$3)),"-")</f>
        <v>130561.06581</v>
      </c>
      <c r="I9237" s="5">
        <v>124343.8722</v>
      </c>
      <c r="J9237" s="5">
        <v>111909.48497999999</v>
      </c>
      <c r="K9237" s="26">
        <v>0.21</v>
      </c>
    </row>
    <row r="9238" spans="1:11">
      <c r="A9238" s="4">
        <v>116843</v>
      </c>
      <c r="B9238" t="s">
        <v>7230</v>
      </c>
      <c r="C9238" s="5">
        <f>IF($F$2=0," - ",Tabla1[[#This Row],[Base Precio de Lista neto]])</f>
        <v>180359.4186</v>
      </c>
      <c r="D9238" s="5">
        <f>IF($F$2=0," - ",Tabla1[[#This Row],[Base Precio de Lista neto]]*(1-$F$2))</f>
        <v>126251.59302</v>
      </c>
      <c r="E9238" s="5">
        <f>IF($F$2=0," - ",Tabla1[[#This Row],[Base para Mejor precio]]*(1-$F$2))</f>
        <v>113626.433718</v>
      </c>
      <c r="F9238" s="4" t="s">
        <v>4</v>
      </c>
      <c r="G9238" s="16" t="s">
        <v>6131</v>
      </c>
      <c r="H9238" s="5">
        <f>IFERROR(IF($F$3=0,"-",Tabla1[[#This Row],[Precio de Cliente neto]]*(1+$F$3)),"-")</f>
        <v>189377.38952999999</v>
      </c>
      <c r="I9238" s="5">
        <v>180359.4186</v>
      </c>
      <c r="J9238" s="5">
        <v>162323.47674000001</v>
      </c>
      <c r="K9238" s="26">
        <v>0.21</v>
      </c>
    </row>
    <row r="9239" spans="1:11">
      <c r="A9239" s="4">
        <v>116856</v>
      </c>
      <c r="B9239" t="s">
        <v>8325</v>
      </c>
      <c r="C9239" s="5">
        <f>IF($F$2=0," - ",Tabla1[[#This Row],[Base Precio de Lista neto]])</f>
        <v>98046.207200000004</v>
      </c>
      <c r="D9239" s="5">
        <f>IF($F$2=0," - ",Tabla1[[#This Row],[Base Precio de Lista neto]]*(1-$F$2))</f>
        <v>68632.34504</v>
      </c>
      <c r="E9239" s="5">
        <f>IF($F$2=0," - ",Tabla1[[#This Row],[Base para Mejor precio]]*(1-$F$2))</f>
        <v>61769.110535999993</v>
      </c>
      <c r="F9239" s="4" t="s">
        <v>4</v>
      </c>
      <c r="G9239" s="16" t="s">
        <v>6131</v>
      </c>
      <c r="H9239" s="5">
        <f>IFERROR(IF($F$3=0,"-",Tabla1[[#This Row],[Precio de Cliente neto]]*(1+$F$3)),"-")</f>
        <v>102948.51756000001</v>
      </c>
      <c r="I9239" s="5">
        <v>98046.207200000004</v>
      </c>
      <c r="J9239" s="5">
        <v>88241.586479999998</v>
      </c>
      <c r="K9239" s="26">
        <v>0.21</v>
      </c>
    </row>
    <row r="9240" spans="1:11">
      <c r="A9240" s="4">
        <v>116857</v>
      </c>
      <c r="B9240" t="s">
        <v>8326</v>
      </c>
      <c r="C9240" s="5">
        <f>IF($F$2=0," - ",Tabla1[[#This Row],[Base Precio de Lista neto]])</f>
        <v>20521.2994</v>
      </c>
      <c r="D9240" s="5">
        <f>IF($F$2=0," - ",Tabla1[[#This Row],[Base Precio de Lista neto]]*(1-$F$2))</f>
        <v>14364.90958</v>
      </c>
      <c r="E9240" s="5">
        <f>IF($F$2=0," - ",Tabla1[[#This Row],[Base para Mejor precio]]*(1-$F$2))</f>
        <v>12928.418621999999</v>
      </c>
      <c r="F9240" s="4" t="s">
        <v>4</v>
      </c>
      <c r="G9240" s="16" t="s">
        <v>6131</v>
      </c>
      <c r="H9240" s="5">
        <f>IFERROR(IF($F$3=0,"-",Tabla1[[#This Row],[Precio de Cliente neto]]*(1+$F$3)),"-")</f>
        <v>21547.364369999999</v>
      </c>
      <c r="I9240" s="5">
        <v>20521.2994</v>
      </c>
      <c r="J9240" s="5">
        <v>18469.169460000001</v>
      </c>
      <c r="K9240" s="26">
        <v>0.21</v>
      </c>
    </row>
    <row r="9241" spans="1:11">
      <c r="A9241" s="4">
        <v>116864</v>
      </c>
      <c r="B9241" t="s">
        <v>7231</v>
      </c>
      <c r="C9241" s="5">
        <f>IF($F$2=0," - ",Tabla1[[#This Row],[Base Precio de Lista neto]])</f>
        <v>6688.4232000000002</v>
      </c>
      <c r="D9241" s="5">
        <f>IF($F$2=0," - ",Tabla1[[#This Row],[Base Precio de Lista neto]]*(1-$F$2))</f>
        <v>4681.89624</v>
      </c>
      <c r="E9241" s="5">
        <f>IF($F$2=0," - ",Tabla1[[#This Row],[Base para Mejor precio]]*(1-$F$2))</f>
        <v>4213.7066160000004</v>
      </c>
      <c r="F9241" s="4" t="s">
        <v>4</v>
      </c>
      <c r="G9241" s="16" t="s">
        <v>6131</v>
      </c>
      <c r="H9241" s="5">
        <f>IFERROR(IF($F$3=0,"-",Tabla1[[#This Row],[Precio de Cliente neto]]*(1+$F$3)),"-")</f>
        <v>7022.8443600000001</v>
      </c>
      <c r="I9241" s="5">
        <v>6688.4232000000002</v>
      </c>
      <c r="J9241" s="5">
        <v>6019.5808800000004</v>
      </c>
      <c r="K9241" s="26">
        <v>0.21</v>
      </c>
    </row>
    <row r="9242" spans="1:11">
      <c r="A9242" s="4">
        <v>116870</v>
      </c>
      <c r="B9242" t="s">
        <v>7232</v>
      </c>
      <c r="C9242" s="5">
        <f>IF($F$2=0," - ",Tabla1[[#This Row],[Base Precio de Lista neto]])</f>
        <v>6612.4186</v>
      </c>
      <c r="D9242" s="5">
        <f>IF($F$2=0," - ",Tabla1[[#This Row],[Base Precio de Lista neto]]*(1-$F$2))</f>
        <v>4628.6930199999997</v>
      </c>
      <c r="E9242" s="5">
        <f>IF($F$2=0," - ",Tabla1[[#This Row],[Base para Mejor precio]]*(1-$F$2))</f>
        <v>4165.8237179999996</v>
      </c>
      <c r="F9242" s="4" t="s">
        <v>4</v>
      </c>
      <c r="G9242" s="16" t="s">
        <v>6131</v>
      </c>
      <c r="H9242" s="5">
        <f>IFERROR(IF($F$3=0,"-",Tabla1[[#This Row],[Precio de Cliente neto]]*(1+$F$3)),"-")</f>
        <v>6943.03953</v>
      </c>
      <c r="I9242" s="5">
        <v>6612.4186</v>
      </c>
      <c r="J9242" s="5">
        <v>5951.1767399999999</v>
      </c>
      <c r="K9242" s="26">
        <v>0.21</v>
      </c>
    </row>
    <row r="9243" spans="1:11">
      <c r="A9243" s="4">
        <v>116872</v>
      </c>
      <c r="B9243" t="s">
        <v>7233</v>
      </c>
      <c r="C9243" s="5">
        <f>IF($F$2=0," - ",Tabla1[[#This Row],[Base Precio de Lista neto]])</f>
        <v>6612.4186</v>
      </c>
      <c r="D9243" s="5">
        <f>IF($F$2=0," - ",Tabla1[[#This Row],[Base Precio de Lista neto]]*(1-$F$2))</f>
        <v>4628.6930199999997</v>
      </c>
      <c r="E9243" s="5">
        <f>IF($F$2=0," - ",Tabla1[[#This Row],[Base para Mejor precio]]*(1-$F$2))</f>
        <v>4165.8237179999996</v>
      </c>
      <c r="F9243" s="4" t="s">
        <v>4</v>
      </c>
      <c r="G9243" s="16" t="s">
        <v>6131</v>
      </c>
      <c r="H9243" s="5">
        <f>IFERROR(IF($F$3=0,"-",Tabla1[[#This Row],[Precio de Cliente neto]]*(1+$F$3)),"-")</f>
        <v>6943.03953</v>
      </c>
      <c r="I9243" s="5">
        <v>6612.4186</v>
      </c>
      <c r="J9243" s="5">
        <v>5951.1767399999999</v>
      </c>
      <c r="K9243" s="26">
        <v>0.21</v>
      </c>
    </row>
    <row r="9244" spans="1:11">
      <c r="A9244" s="4">
        <v>116882</v>
      </c>
      <c r="B9244" t="s">
        <v>7234</v>
      </c>
      <c r="C9244" s="5">
        <f>IF($F$2=0," - ",Tabla1[[#This Row],[Base Precio de Lista neto]])</f>
        <v>2546.1610000000001</v>
      </c>
      <c r="D9244" s="5">
        <f>IF($F$2=0," - ",Tabla1[[#This Row],[Base Precio de Lista neto]]*(1-$F$2))</f>
        <v>1782.3126999999999</v>
      </c>
      <c r="E9244" s="5">
        <f>IF($F$2=0," - ",Tabla1[[#This Row],[Base para Mejor precio]]*(1-$F$2))</f>
        <v>1604.0814299999997</v>
      </c>
      <c r="F9244" s="4" t="s">
        <v>4</v>
      </c>
      <c r="G9244" s="16" t="s">
        <v>6131</v>
      </c>
      <c r="H9244" s="5">
        <f>IFERROR(IF($F$3=0,"-",Tabla1[[#This Row],[Precio de Cliente neto]]*(1+$F$3)),"-")</f>
        <v>2673.4690499999997</v>
      </c>
      <c r="I9244" s="5">
        <v>2546.1610000000001</v>
      </c>
      <c r="J9244" s="5">
        <v>2291.5448999999999</v>
      </c>
      <c r="K9244" s="26">
        <v>0.21</v>
      </c>
    </row>
    <row r="9245" spans="1:11">
      <c r="A9245" s="4">
        <v>116883</v>
      </c>
      <c r="B9245" t="s">
        <v>7235</v>
      </c>
      <c r="C9245" s="5">
        <f>IF($F$2=0," - ",Tabla1[[#This Row],[Base Precio de Lista neto]])</f>
        <v>2546.1610000000001</v>
      </c>
      <c r="D9245" s="5">
        <f>IF($F$2=0," - ",Tabla1[[#This Row],[Base Precio de Lista neto]]*(1-$F$2))</f>
        <v>1782.3126999999999</v>
      </c>
      <c r="E9245" s="5">
        <f>IF($F$2=0," - ",Tabla1[[#This Row],[Base para Mejor precio]]*(1-$F$2))</f>
        <v>1604.0814299999997</v>
      </c>
      <c r="F9245" s="4" t="s">
        <v>4</v>
      </c>
      <c r="G9245" s="16" t="s">
        <v>6131</v>
      </c>
      <c r="H9245" s="5">
        <f>IFERROR(IF($F$3=0,"-",Tabla1[[#This Row],[Precio de Cliente neto]]*(1+$F$3)),"-")</f>
        <v>2673.4690499999997</v>
      </c>
      <c r="I9245" s="5">
        <v>2546.1610000000001</v>
      </c>
      <c r="J9245" s="5">
        <v>2291.5448999999999</v>
      </c>
      <c r="K9245" s="26">
        <v>0.21</v>
      </c>
    </row>
    <row r="9246" spans="1:11">
      <c r="A9246" s="4">
        <v>116884</v>
      </c>
      <c r="B9246" t="s">
        <v>6871</v>
      </c>
      <c r="C9246" s="5">
        <f>IF($F$2=0," - ",Tabla1[[#This Row],[Base Precio de Lista neto]])</f>
        <v>2523.7253999999998</v>
      </c>
      <c r="D9246" s="5">
        <f>IF($F$2=0," - ",Tabla1[[#This Row],[Base Precio de Lista neto]]*(1-$F$2))</f>
        <v>1766.6077799999998</v>
      </c>
      <c r="E9246" s="5">
        <f>IF($F$2=0," - ",Tabla1[[#This Row],[Base para Mejor precio]]*(1-$F$2))</f>
        <v>1589.9470019999999</v>
      </c>
      <c r="F9246" s="4" t="s">
        <v>4</v>
      </c>
      <c r="G9246" s="16" t="s">
        <v>6131</v>
      </c>
      <c r="H9246" s="5">
        <f>IFERROR(IF($F$3=0,"-",Tabla1[[#This Row],[Precio de Cliente neto]]*(1+$F$3)),"-")</f>
        <v>2649.9116699999995</v>
      </c>
      <c r="I9246" s="5">
        <v>2523.7253999999998</v>
      </c>
      <c r="J9246" s="5">
        <v>2271.35286</v>
      </c>
      <c r="K9246" s="26">
        <v>0.21</v>
      </c>
    </row>
    <row r="9247" spans="1:11">
      <c r="A9247" s="4">
        <v>116889</v>
      </c>
      <c r="B9247" t="s">
        <v>8327</v>
      </c>
      <c r="C9247" s="5">
        <f>IF($F$2=0," - ",Tabla1[[#This Row],[Base Precio de Lista neto]])</f>
        <v>182411.54879999999</v>
      </c>
      <c r="D9247" s="5">
        <f>IF($F$2=0," - ",Tabla1[[#This Row],[Base Precio de Lista neto]]*(1-$F$2))</f>
        <v>127688.08415999998</v>
      </c>
      <c r="E9247" s="5">
        <f>IF($F$2=0," - ",Tabla1[[#This Row],[Base para Mejor precio]]*(1-$F$2))</f>
        <v>114919.275744</v>
      </c>
      <c r="F9247" s="4" t="s">
        <v>4</v>
      </c>
      <c r="G9247" s="16" t="s">
        <v>6131</v>
      </c>
      <c r="H9247" s="5">
        <f>IFERROR(IF($F$3=0,"-",Tabla1[[#This Row],[Precio de Cliente neto]]*(1+$F$3)),"-")</f>
        <v>191532.12623999998</v>
      </c>
      <c r="I9247" s="5">
        <v>182411.54879999999</v>
      </c>
      <c r="J9247" s="5">
        <v>164170.39392</v>
      </c>
      <c r="K9247" s="26">
        <v>0.105</v>
      </c>
    </row>
    <row r="9248" spans="1:11">
      <c r="A9248" s="4">
        <v>116900</v>
      </c>
      <c r="B9248" t="s">
        <v>7236</v>
      </c>
      <c r="C9248" s="5">
        <f>IF($F$2=0," - ",Tabla1[[#This Row],[Base Precio de Lista neto]])</f>
        <v>8360.5293999999994</v>
      </c>
      <c r="D9248" s="5">
        <f>IF($F$2=0," - ",Tabla1[[#This Row],[Base Precio de Lista neto]]*(1-$F$2))</f>
        <v>5852.3705799999989</v>
      </c>
      <c r="E9248" s="5">
        <f>IF($F$2=0," - ",Tabla1[[#This Row],[Base para Mejor precio]]*(1-$F$2))</f>
        <v>5267.1335219999992</v>
      </c>
      <c r="F9248" s="4" t="s">
        <v>4</v>
      </c>
      <c r="G9248" s="16" t="s">
        <v>6131</v>
      </c>
      <c r="H9248" s="5">
        <f>IFERROR(IF($F$3=0,"-",Tabla1[[#This Row],[Precio de Cliente neto]]*(1+$F$3)),"-")</f>
        <v>8778.5558699999983</v>
      </c>
      <c r="I9248" s="5">
        <v>8360.5293999999994</v>
      </c>
      <c r="J9248" s="5">
        <v>7524.4764599999999</v>
      </c>
      <c r="K9248" s="26">
        <v>0.21</v>
      </c>
    </row>
    <row r="9249" spans="1:11">
      <c r="A9249" s="4">
        <v>116901</v>
      </c>
      <c r="B9249" t="s">
        <v>7236</v>
      </c>
      <c r="C9249" s="5">
        <f>IF($F$2=0," - ",Tabla1[[#This Row],[Base Precio de Lista neto]])</f>
        <v>9880.6255999999994</v>
      </c>
      <c r="D9249" s="5">
        <f>IF($F$2=0," - ",Tabla1[[#This Row],[Base Precio de Lista neto]]*(1-$F$2))</f>
        <v>6916.4379199999994</v>
      </c>
      <c r="E9249" s="5">
        <f>IF($F$2=0," - ",Tabla1[[#This Row],[Base para Mejor precio]]*(1-$F$2))</f>
        <v>6224.7941279999986</v>
      </c>
      <c r="F9249" s="4" t="s">
        <v>4</v>
      </c>
      <c r="G9249" s="16" t="s">
        <v>6131</v>
      </c>
      <c r="H9249" s="5">
        <f>IFERROR(IF($F$3=0,"-",Tabla1[[#This Row],[Precio de Cliente neto]]*(1+$F$3)),"-")</f>
        <v>10374.656879999999</v>
      </c>
      <c r="I9249" s="5">
        <v>9880.6255999999994</v>
      </c>
      <c r="J9249" s="5">
        <v>8892.5630399999991</v>
      </c>
      <c r="K9249" s="26">
        <v>0.21</v>
      </c>
    </row>
    <row r="9250" spans="1:11">
      <c r="A9250" s="4">
        <v>116902</v>
      </c>
      <c r="B9250" t="s">
        <v>7237</v>
      </c>
      <c r="C9250" s="5">
        <f>IF($F$2=0," - ",Tabla1[[#This Row],[Base Precio de Lista neto]])</f>
        <v>10564.668600000001</v>
      </c>
      <c r="D9250" s="5">
        <f>IF($F$2=0," - ",Tabla1[[#This Row],[Base Precio de Lista neto]]*(1-$F$2))</f>
        <v>7395.2680200000004</v>
      </c>
      <c r="E9250" s="5">
        <f>IF($F$2=0," - ",Tabla1[[#This Row],[Base para Mejor precio]]*(1-$F$2))</f>
        <v>6655.7412180000001</v>
      </c>
      <c r="F9250" s="4" t="s">
        <v>4</v>
      </c>
      <c r="G9250" s="16" t="s">
        <v>6131</v>
      </c>
      <c r="H9250" s="5">
        <f>IFERROR(IF($F$3=0,"-",Tabla1[[#This Row],[Precio de Cliente neto]]*(1+$F$3)),"-")</f>
        <v>11092.902030000001</v>
      </c>
      <c r="I9250" s="5">
        <v>10564.668600000001</v>
      </c>
      <c r="J9250" s="5">
        <v>9508.2017400000004</v>
      </c>
      <c r="K9250" s="26">
        <v>0.21</v>
      </c>
    </row>
    <row r="9251" spans="1:11">
      <c r="A9251" s="4">
        <v>116903</v>
      </c>
      <c r="B9251" t="s">
        <v>7238</v>
      </c>
      <c r="C9251" s="5">
        <f>IF($F$2=0," - ",Tabla1[[#This Row],[Base Precio de Lista neto]])</f>
        <v>12616.7988</v>
      </c>
      <c r="D9251" s="5">
        <f>IF($F$2=0," - ",Tabla1[[#This Row],[Base Precio de Lista neto]]*(1-$F$2))</f>
        <v>8831.7591599999996</v>
      </c>
      <c r="E9251" s="5">
        <f>IF($F$2=0," - ",Tabla1[[#This Row],[Base para Mejor precio]]*(1-$F$2))</f>
        <v>7948.5832440000004</v>
      </c>
      <c r="F9251" s="4" t="s">
        <v>4</v>
      </c>
      <c r="G9251" s="16" t="s">
        <v>6131</v>
      </c>
      <c r="H9251" s="5">
        <f>IFERROR(IF($F$3=0,"-",Tabla1[[#This Row],[Precio de Cliente neto]]*(1+$F$3)),"-")</f>
        <v>13247.638739999999</v>
      </c>
      <c r="I9251" s="5">
        <v>12616.7988</v>
      </c>
      <c r="J9251" s="5">
        <v>11355.118920000001</v>
      </c>
      <c r="K9251" s="26">
        <v>0.21</v>
      </c>
    </row>
    <row r="9252" spans="1:11">
      <c r="A9252" s="4">
        <v>116904</v>
      </c>
      <c r="B9252" t="s">
        <v>7239</v>
      </c>
      <c r="C9252" s="5">
        <f>IF($F$2=0," - ",Tabla1[[#This Row],[Base Precio de Lista neto]])</f>
        <v>14364.909799999999</v>
      </c>
      <c r="D9252" s="5">
        <f>IF($F$2=0," - ",Tabla1[[#This Row],[Base Precio de Lista neto]]*(1-$F$2))</f>
        <v>10055.43686</v>
      </c>
      <c r="E9252" s="5">
        <f>IF($F$2=0," - ",Tabla1[[#This Row],[Base para Mejor precio]]*(1-$F$2))</f>
        <v>9049.8931740000007</v>
      </c>
      <c r="F9252" s="4" t="s">
        <v>4</v>
      </c>
      <c r="G9252" s="16" t="s">
        <v>6131</v>
      </c>
      <c r="H9252" s="5">
        <f>IFERROR(IF($F$3=0,"-",Tabla1[[#This Row],[Precio de Cliente neto]]*(1+$F$3)),"-")</f>
        <v>15083.155289999999</v>
      </c>
      <c r="I9252" s="5">
        <v>14364.909799999999</v>
      </c>
      <c r="J9252" s="5">
        <v>12928.418820000001</v>
      </c>
      <c r="K9252" s="26">
        <v>0.21</v>
      </c>
    </row>
    <row r="9253" spans="1:11">
      <c r="A9253" s="4">
        <v>116923</v>
      </c>
      <c r="B9253" t="s">
        <v>7240</v>
      </c>
      <c r="C9253" s="5">
        <f>IF($F$2=0," - ",Tabla1[[#This Row],[Base Precio de Lista neto]])</f>
        <v>3952.2501999999999</v>
      </c>
      <c r="D9253" s="5">
        <f>IF($F$2=0," - ",Tabla1[[#This Row],[Base Precio de Lista neto]]*(1-$F$2))</f>
        <v>2766.5751399999999</v>
      </c>
      <c r="E9253" s="5">
        <f>IF($F$2=0," - ",Tabla1[[#This Row],[Base para Mejor precio]]*(1-$F$2))</f>
        <v>2489.9176259999999</v>
      </c>
      <c r="F9253" s="4" t="s">
        <v>4</v>
      </c>
      <c r="G9253" s="16" t="s">
        <v>6131</v>
      </c>
      <c r="H9253" s="5">
        <f>IFERROR(IF($F$3=0,"-",Tabla1[[#This Row],[Precio de Cliente neto]]*(1+$F$3)),"-")</f>
        <v>4149.8627099999994</v>
      </c>
      <c r="I9253" s="5">
        <v>3952.2501999999999</v>
      </c>
      <c r="J9253" s="5">
        <v>3557.0251800000001</v>
      </c>
      <c r="K9253" s="26">
        <v>0.21</v>
      </c>
    </row>
    <row r="9254" spans="1:11">
      <c r="A9254" s="4">
        <v>116931</v>
      </c>
      <c r="B9254" t="s">
        <v>7241</v>
      </c>
      <c r="C9254" s="5">
        <f>IF($F$2=0," - ",Tabla1[[#This Row],[Base Precio de Lista neto]])</f>
        <v>4332.2740000000003</v>
      </c>
      <c r="D9254" s="5">
        <f>IF($F$2=0," - ",Tabla1[[#This Row],[Base Precio de Lista neto]]*(1-$F$2))</f>
        <v>3032.5918000000001</v>
      </c>
      <c r="E9254" s="5">
        <f>IF($F$2=0," - ",Tabla1[[#This Row],[Base para Mejor precio]]*(1-$F$2))</f>
        <v>2729.3326200000001</v>
      </c>
      <c r="F9254" s="4" t="s">
        <v>4</v>
      </c>
      <c r="G9254" s="16" t="s">
        <v>6131</v>
      </c>
      <c r="H9254" s="5">
        <f>IFERROR(IF($F$3=0,"-",Tabla1[[#This Row],[Precio de Cliente neto]]*(1+$F$3)),"-")</f>
        <v>4548.8877000000002</v>
      </c>
      <c r="I9254" s="5">
        <v>4332.2740000000003</v>
      </c>
      <c r="J9254" s="5">
        <v>3899.0466000000001</v>
      </c>
      <c r="K9254" s="26">
        <v>0.21</v>
      </c>
    </row>
    <row r="9255" spans="1:11">
      <c r="A9255" s="4">
        <v>116932</v>
      </c>
      <c r="B9255" t="s">
        <v>7242</v>
      </c>
      <c r="C9255" s="5">
        <f>IF($F$2=0," - ",Tabla1[[#This Row],[Base Precio de Lista neto]])</f>
        <v>9044.5730000000003</v>
      </c>
      <c r="D9255" s="5">
        <f>IF($F$2=0," - ",Tabla1[[#This Row],[Base Precio de Lista neto]]*(1-$F$2))</f>
        <v>6331.2011000000002</v>
      </c>
      <c r="E9255" s="5">
        <f>IF($F$2=0," - ",Tabla1[[#This Row],[Base para Mejor precio]]*(1-$F$2))</f>
        <v>5698.0809899999995</v>
      </c>
      <c r="F9255" s="4" t="s">
        <v>4</v>
      </c>
      <c r="G9255" s="16" t="s">
        <v>6131</v>
      </c>
      <c r="H9255" s="5">
        <f>IFERROR(IF($F$3=0,"-",Tabla1[[#This Row],[Precio de Cliente neto]]*(1+$F$3)),"-")</f>
        <v>9496.8016500000012</v>
      </c>
      <c r="I9255" s="5">
        <v>9044.5730000000003</v>
      </c>
      <c r="J9255" s="5">
        <v>8140.1157000000003</v>
      </c>
      <c r="K9255" s="26">
        <v>0.21</v>
      </c>
    </row>
    <row r="9256" spans="1:11">
      <c r="A9256" s="4">
        <v>116950</v>
      </c>
      <c r="B9256" t="s">
        <v>7243</v>
      </c>
      <c r="C9256" s="5">
        <f>IF($F$2=0," - ",Tabla1[[#This Row],[Base Precio de Lista neto]])</f>
        <v>4484.2838000000002</v>
      </c>
      <c r="D9256" s="5">
        <f>IF($F$2=0," - ",Tabla1[[#This Row],[Base Precio de Lista neto]]*(1-$F$2))</f>
        <v>3138.9986599999997</v>
      </c>
      <c r="E9256" s="5">
        <f>IF($F$2=0," - ",Tabla1[[#This Row],[Base para Mejor precio]]*(1-$F$2))</f>
        <v>2825.0987939999995</v>
      </c>
      <c r="F9256" s="4" t="s">
        <v>4</v>
      </c>
      <c r="G9256" s="16" t="s">
        <v>6131</v>
      </c>
      <c r="H9256" s="5">
        <f>IFERROR(IF($F$3=0,"-",Tabla1[[#This Row],[Precio de Cliente neto]]*(1+$F$3)),"-")</f>
        <v>4708.4979899999998</v>
      </c>
      <c r="I9256" s="5">
        <v>4484.2838000000002</v>
      </c>
      <c r="J9256" s="5">
        <v>4035.8554199999999</v>
      </c>
      <c r="K9256" s="26">
        <v>0.21</v>
      </c>
    </row>
    <row r="9257" spans="1:11">
      <c r="A9257" s="4">
        <v>116956</v>
      </c>
      <c r="B9257" t="s">
        <v>7244</v>
      </c>
      <c r="C9257" s="5">
        <f>IF($F$2=0," - ",Tabla1[[#This Row],[Base Precio de Lista neto]])</f>
        <v>988.06280000000004</v>
      </c>
      <c r="D9257" s="5">
        <f>IF($F$2=0," - ",Tabla1[[#This Row],[Base Precio de Lista neto]]*(1-$F$2))</f>
        <v>691.64395999999999</v>
      </c>
      <c r="E9257" s="5">
        <f>IF($F$2=0," - ",Tabla1[[#This Row],[Base para Mejor precio]]*(1-$F$2))</f>
        <v>622.47956399999998</v>
      </c>
      <c r="F9257" s="4" t="s">
        <v>4</v>
      </c>
      <c r="G9257" s="16" t="s">
        <v>6131</v>
      </c>
      <c r="H9257" s="5">
        <f>IFERROR(IF($F$3=0,"-",Tabla1[[#This Row],[Precio de Cliente neto]]*(1+$F$3)),"-")</f>
        <v>1037.46594</v>
      </c>
      <c r="I9257" s="5">
        <v>988.06280000000004</v>
      </c>
      <c r="J9257" s="5">
        <v>889.25652000000002</v>
      </c>
      <c r="K9257" s="26">
        <v>0.21</v>
      </c>
    </row>
    <row r="9258" spans="1:11">
      <c r="A9258" s="4">
        <v>116965</v>
      </c>
      <c r="B9258" t="s">
        <v>7245</v>
      </c>
      <c r="C9258" s="5">
        <f>IF($F$2=0," - ",Tabla1[[#This Row],[Base Precio de Lista neto]])</f>
        <v>874.05499999999995</v>
      </c>
      <c r="D9258" s="5">
        <f>IF($F$2=0," - ",Tabla1[[#This Row],[Base Precio de Lista neto]]*(1-$F$2))</f>
        <v>611.83849999999995</v>
      </c>
      <c r="E9258" s="5">
        <f>IF($F$2=0," - ",Tabla1[[#This Row],[Base para Mejor precio]]*(1-$F$2))</f>
        <v>550.65464999999995</v>
      </c>
      <c r="F9258" s="4" t="s">
        <v>4</v>
      </c>
      <c r="G9258" s="16" t="s">
        <v>6131</v>
      </c>
      <c r="H9258" s="5">
        <f>IFERROR(IF($F$3=0,"-",Tabla1[[#This Row],[Precio de Cliente neto]]*(1+$F$3)),"-")</f>
        <v>917.75774999999999</v>
      </c>
      <c r="I9258" s="5">
        <v>874.05499999999995</v>
      </c>
      <c r="J9258" s="5">
        <v>786.64949999999999</v>
      </c>
      <c r="K9258" s="26">
        <v>0.21</v>
      </c>
    </row>
    <row r="9259" spans="1:11">
      <c r="A9259" s="4">
        <v>116977</v>
      </c>
      <c r="B9259" t="s">
        <v>7246</v>
      </c>
      <c r="C9259" s="5">
        <f>IF($F$2=0," - ",Tabla1[[#This Row],[Base Precio de Lista neto]])</f>
        <v>1900.1204</v>
      </c>
      <c r="D9259" s="5">
        <f>IF($F$2=0," - ",Tabla1[[#This Row],[Base Precio de Lista neto]]*(1-$F$2))</f>
        <v>1330.08428</v>
      </c>
      <c r="E9259" s="5">
        <f>IF($F$2=0," - ",Tabla1[[#This Row],[Base para Mejor precio]]*(1-$F$2))</f>
        <v>1197.0758519999999</v>
      </c>
      <c r="F9259" s="4" t="s">
        <v>4</v>
      </c>
      <c r="G9259" s="16" t="s">
        <v>6131</v>
      </c>
      <c r="H9259" s="5">
        <f>IFERROR(IF($F$3=0,"-",Tabla1[[#This Row],[Precio de Cliente neto]]*(1+$F$3)),"-")</f>
        <v>1995.1264200000001</v>
      </c>
      <c r="I9259" s="5">
        <v>1900.1204</v>
      </c>
      <c r="J9259" s="5">
        <v>1710.1083599999999</v>
      </c>
      <c r="K9259" s="26">
        <v>0.21</v>
      </c>
    </row>
    <row r="9260" spans="1:11">
      <c r="A9260" s="4">
        <v>117030</v>
      </c>
      <c r="B9260" t="s">
        <v>8328</v>
      </c>
      <c r="C9260" s="5">
        <f>IF($F$2=0," - ",Tabla1[[#This Row],[Base Precio de Lista neto]])</f>
        <v>4180.2647999999999</v>
      </c>
      <c r="D9260" s="5">
        <f>IF($F$2=0," - ",Tabla1[[#This Row],[Base Precio de Lista neto]]*(1-$F$2))</f>
        <v>2926.1853599999999</v>
      </c>
      <c r="E9260" s="5">
        <f>IF($F$2=0," - ",Tabla1[[#This Row],[Base para Mejor precio]]*(1-$F$2))</f>
        <v>2633.566824</v>
      </c>
      <c r="F9260" s="4" t="s">
        <v>4</v>
      </c>
      <c r="G9260" s="16" t="s">
        <v>6131</v>
      </c>
      <c r="H9260" s="5">
        <f>IFERROR(IF($F$3=0,"-",Tabla1[[#This Row],[Precio de Cliente neto]]*(1+$F$3)),"-")</f>
        <v>4389.2780400000001</v>
      </c>
      <c r="I9260" s="5">
        <v>4180.2647999999999</v>
      </c>
      <c r="J9260" s="5">
        <v>3762.2383199999999</v>
      </c>
      <c r="K9260" s="26">
        <v>0.21</v>
      </c>
    </row>
    <row r="9261" spans="1:11">
      <c r="A9261" s="4">
        <v>117032</v>
      </c>
      <c r="B9261" t="s">
        <v>8329</v>
      </c>
      <c r="C9261" s="5">
        <f>IF($F$2=0," - ",Tabla1[[#This Row],[Base Precio de Lista neto]])</f>
        <v>4712.2982000000002</v>
      </c>
      <c r="D9261" s="5">
        <f>IF($F$2=0," - ",Tabla1[[#This Row],[Base Precio de Lista neto]]*(1-$F$2))</f>
        <v>3298.6087400000001</v>
      </c>
      <c r="E9261" s="5">
        <f>IF($F$2=0," - ",Tabla1[[#This Row],[Base para Mejor precio]]*(1-$F$2))</f>
        <v>2968.7478659999997</v>
      </c>
      <c r="F9261" s="4" t="s">
        <v>4</v>
      </c>
      <c r="G9261" s="16" t="s">
        <v>6131</v>
      </c>
      <c r="H9261" s="5">
        <f>IFERROR(IF($F$3=0,"-",Tabla1[[#This Row],[Precio de Cliente neto]]*(1+$F$3)),"-")</f>
        <v>4947.9131100000004</v>
      </c>
      <c r="I9261" s="5">
        <v>4712.2982000000002</v>
      </c>
      <c r="J9261" s="5">
        <v>4241.0683799999997</v>
      </c>
      <c r="K9261" s="26">
        <v>0.21</v>
      </c>
    </row>
    <row r="9262" spans="1:11">
      <c r="A9262" s="4">
        <v>117034</v>
      </c>
      <c r="B9262" t="s">
        <v>8330</v>
      </c>
      <c r="C9262" s="5">
        <f>IF($F$2=0," - ",Tabla1[[#This Row],[Base Precio de Lista neto]])</f>
        <v>6308.3994000000002</v>
      </c>
      <c r="D9262" s="5">
        <f>IF($F$2=0," - ",Tabla1[[#This Row],[Base Precio de Lista neto]]*(1-$F$2))</f>
        <v>4415.8795799999998</v>
      </c>
      <c r="E9262" s="5">
        <f>IF($F$2=0," - ",Tabla1[[#This Row],[Base para Mejor precio]]*(1-$F$2))</f>
        <v>3974.2916220000002</v>
      </c>
      <c r="F9262" s="4" t="s">
        <v>4</v>
      </c>
      <c r="G9262" s="16" t="s">
        <v>6131</v>
      </c>
      <c r="H9262" s="5">
        <f>IFERROR(IF($F$3=0,"-",Tabla1[[#This Row],[Precio de Cliente neto]]*(1+$F$3)),"-")</f>
        <v>6623.8193699999993</v>
      </c>
      <c r="I9262" s="5">
        <v>6308.3994000000002</v>
      </c>
      <c r="J9262" s="5">
        <v>5677.5594600000004</v>
      </c>
      <c r="K9262" s="26">
        <v>0.21</v>
      </c>
    </row>
    <row r="9263" spans="1:11">
      <c r="A9263" s="4">
        <v>117036</v>
      </c>
      <c r="B9263" t="s">
        <v>8331</v>
      </c>
      <c r="C9263" s="5">
        <f>IF($F$2=0," - ",Tabla1[[#This Row],[Base Precio de Lista neto]])</f>
        <v>7600.4813999999997</v>
      </c>
      <c r="D9263" s="5">
        <f>IF($F$2=0," - ",Tabla1[[#This Row],[Base Precio de Lista neto]]*(1-$F$2))</f>
        <v>5320.3369799999991</v>
      </c>
      <c r="E9263" s="5">
        <f>IF($F$2=0," - ",Tabla1[[#This Row],[Base para Mejor precio]]*(1-$F$2))</f>
        <v>4788.3032819999999</v>
      </c>
      <c r="F9263" s="4" t="s">
        <v>4</v>
      </c>
      <c r="G9263" s="16" t="s">
        <v>6131</v>
      </c>
      <c r="H9263" s="5">
        <f>IFERROR(IF($F$3=0,"-",Tabla1[[#This Row],[Precio de Cliente neto]]*(1+$F$3)),"-")</f>
        <v>7980.5054699999982</v>
      </c>
      <c r="I9263" s="5">
        <v>7600.4813999999997</v>
      </c>
      <c r="J9263" s="5">
        <v>6840.4332599999998</v>
      </c>
      <c r="K9263" s="26">
        <v>0.21</v>
      </c>
    </row>
    <row r="9264" spans="1:11">
      <c r="A9264" s="4">
        <v>117038</v>
      </c>
      <c r="B9264" t="s">
        <v>8332</v>
      </c>
      <c r="C9264" s="5">
        <f>IF($F$2=0," - ",Tabla1[[#This Row],[Base Precio de Lista neto]])</f>
        <v>10640.6736</v>
      </c>
      <c r="D9264" s="5">
        <f>IF($F$2=0," - ",Tabla1[[#This Row],[Base Precio de Lista neto]]*(1-$F$2))</f>
        <v>7448.4715199999991</v>
      </c>
      <c r="E9264" s="5">
        <f>IF($F$2=0," - ",Tabla1[[#This Row],[Base para Mejor precio]]*(1-$F$2))</f>
        <v>6703.6243679999989</v>
      </c>
      <c r="F9264" s="4" t="s">
        <v>4</v>
      </c>
      <c r="G9264" s="16" t="s">
        <v>6131</v>
      </c>
      <c r="H9264" s="5">
        <f>IFERROR(IF($F$3=0,"-",Tabla1[[#This Row],[Precio de Cliente neto]]*(1+$F$3)),"-")</f>
        <v>11172.707279999999</v>
      </c>
      <c r="I9264" s="5">
        <v>10640.6736</v>
      </c>
      <c r="J9264" s="5">
        <v>9576.6062399999992</v>
      </c>
      <c r="K9264" s="26">
        <v>0.21</v>
      </c>
    </row>
    <row r="9265" spans="1:11">
      <c r="A9265" s="4">
        <v>117040</v>
      </c>
      <c r="B9265" t="s">
        <v>8333</v>
      </c>
      <c r="C9265" s="5">
        <f>IF($F$2=0," - ",Tabla1[[#This Row],[Base Precio de Lista neto]])</f>
        <v>13300.8424</v>
      </c>
      <c r="D9265" s="5">
        <f>IF($F$2=0," - ",Tabla1[[#This Row],[Base Precio de Lista neto]]*(1-$F$2))</f>
        <v>9310.5896799999991</v>
      </c>
      <c r="E9265" s="5">
        <f>IF($F$2=0," - ",Tabla1[[#This Row],[Base para Mejor precio]]*(1-$F$2))</f>
        <v>8379.5307119999998</v>
      </c>
      <c r="F9265" s="4" t="s">
        <v>4</v>
      </c>
      <c r="G9265" s="16" t="s">
        <v>6131</v>
      </c>
      <c r="H9265" s="5">
        <f>IFERROR(IF($F$3=0,"-",Tabla1[[#This Row],[Precio de Cliente neto]]*(1+$F$3)),"-")</f>
        <v>13965.88452</v>
      </c>
      <c r="I9265" s="5">
        <v>13300.8424</v>
      </c>
      <c r="J9265" s="5">
        <v>11970.758159999999</v>
      </c>
      <c r="K9265" s="26">
        <v>0.21</v>
      </c>
    </row>
    <row r="9266" spans="1:11">
      <c r="A9266" s="4">
        <v>117054</v>
      </c>
      <c r="B9266" t="s">
        <v>8334</v>
      </c>
      <c r="C9266" s="5">
        <f>IF($F$2=0," - ",Tabla1[[#This Row],[Base Precio de Lista neto]])</f>
        <v>7600.4813999999997</v>
      </c>
      <c r="D9266" s="5">
        <f>IF($F$2=0," - ",Tabla1[[#This Row],[Base Precio de Lista neto]]*(1-$F$2))</f>
        <v>5320.3369799999991</v>
      </c>
      <c r="E9266" s="5">
        <f>IF($F$2=0," - ",Tabla1[[#This Row],[Base para Mejor precio]]*(1-$F$2))</f>
        <v>4788.3032819999999</v>
      </c>
      <c r="F9266" s="4" t="s">
        <v>4</v>
      </c>
      <c r="G9266" s="16" t="s">
        <v>6131</v>
      </c>
      <c r="H9266" s="5">
        <f>IFERROR(IF($F$3=0,"-",Tabla1[[#This Row],[Precio de Cliente neto]]*(1+$F$3)),"-")</f>
        <v>7980.5054699999982</v>
      </c>
      <c r="I9266" s="5">
        <v>7600.4813999999997</v>
      </c>
      <c r="J9266" s="5">
        <v>6840.4332599999998</v>
      </c>
      <c r="K9266" s="26">
        <v>0.21</v>
      </c>
    </row>
    <row r="9267" spans="1:11">
      <c r="A9267" s="4">
        <v>117071</v>
      </c>
      <c r="B9267" t="s">
        <v>7247</v>
      </c>
      <c r="C9267" s="5">
        <f>IF($F$2=0," - ",Tabla1[[#This Row],[Base Precio de Lista neto]])</f>
        <v>7068.4477999999999</v>
      </c>
      <c r="D9267" s="5">
        <f>IF($F$2=0," - ",Tabla1[[#This Row],[Base Precio de Lista neto]]*(1-$F$2))</f>
        <v>4947.9134599999998</v>
      </c>
      <c r="E9267" s="5">
        <f>IF($F$2=0," - ",Tabla1[[#This Row],[Base para Mejor precio]]*(1-$F$2))</f>
        <v>4453.1221139999998</v>
      </c>
      <c r="F9267" s="4" t="s">
        <v>4</v>
      </c>
      <c r="G9267" s="16" t="s">
        <v>6131</v>
      </c>
      <c r="H9267" s="5">
        <f>IFERROR(IF($F$3=0,"-",Tabla1[[#This Row],[Precio de Cliente neto]]*(1+$F$3)),"-")</f>
        <v>7421.8701899999996</v>
      </c>
      <c r="I9267" s="5">
        <v>7068.4477999999999</v>
      </c>
      <c r="J9267" s="5">
        <v>6361.6030199999996</v>
      </c>
      <c r="K9267" s="26">
        <v>0.21</v>
      </c>
    </row>
    <row r="9268" spans="1:11">
      <c r="A9268" s="4">
        <v>117090</v>
      </c>
      <c r="B9268" t="s">
        <v>7248</v>
      </c>
      <c r="C9268" s="5">
        <f>IF($F$2=0," - ",Tabla1[[#This Row],[Base Precio de Lista neto]])</f>
        <v>70988.494200000001</v>
      </c>
      <c r="D9268" s="5">
        <f>IF($F$2=0," - ",Tabla1[[#This Row],[Base Precio de Lista neto]]*(1-$F$2))</f>
        <v>49691.945939999998</v>
      </c>
      <c r="E9268" s="5">
        <f>IF($F$2=0," - ",Tabla1[[#This Row],[Base para Mejor precio]]*(1-$F$2))</f>
        <v>44722.751345999997</v>
      </c>
      <c r="F9268" s="4" t="s">
        <v>4</v>
      </c>
      <c r="G9268" s="16" t="s">
        <v>6131</v>
      </c>
      <c r="H9268" s="5">
        <f>IFERROR(IF($F$3=0,"-",Tabla1[[#This Row],[Precio de Cliente neto]]*(1+$F$3)),"-")</f>
        <v>74537.918909999993</v>
      </c>
      <c r="I9268" s="5">
        <v>70988.494200000001</v>
      </c>
      <c r="J9268" s="5">
        <v>63889.644780000002</v>
      </c>
      <c r="K9268" s="26">
        <v>0.21</v>
      </c>
    </row>
    <row r="9269" spans="1:11">
      <c r="A9269" s="4">
        <v>117102</v>
      </c>
      <c r="B9269" t="s">
        <v>8335</v>
      </c>
      <c r="C9269" s="5">
        <f>IF($F$2=0," - ",Tabla1[[#This Row],[Base Precio de Lista neto]])</f>
        <v>12844.813200000001</v>
      </c>
      <c r="D9269" s="5">
        <f>IF($F$2=0," - ",Tabla1[[#This Row],[Base Precio de Lista neto]]*(1-$F$2))</f>
        <v>8991.36924</v>
      </c>
      <c r="E9269" s="5">
        <f>IF($F$2=0," - ",Tabla1[[#This Row],[Base para Mejor precio]]*(1-$F$2))</f>
        <v>8092.2323159999996</v>
      </c>
      <c r="F9269" s="4" t="s">
        <v>4</v>
      </c>
      <c r="G9269" s="16" t="s">
        <v>6131</v>
      </c>
      <c r="H9269" s="5">
        <f>IFERROR(IF($F$3=0,"-",Tabla1[[#This Row],[Precio de Cliente neto]]*(1+$F$3)),"-")</f>
        <v>13487.05386</v>
      </c>
      <c r="I9269" s="5">
        <v>12844.813200000001</v>
      </c>
      <c r="J9269" s="5">
        <v>11560.33188</v>
      </c>
      <c r="K9269" s="26">
        <v>0.21</v>
      </c>
    </row>
    <row r="9270" spans="1:11">
      <c r="A9270" s="4">
        <v>117110</v>
      </c>
      <c r="B9270" t="s">
        <v>7249</v>
      </c>
      <c r="C9270" s="5">
        <f>IF($F$2=0," - ",Tabla1[[#This Row],[Base Precio de Lista neto]])</f>
        <v>2280.1444000000001</v>
      </c>
      <c r="D9270" s="5">
        <f>IF($F$2=0," - ",Tabla1[[#This Row],[Base Precio de Lista neto]]*(1-$F$2))</f>
        <v>1596.1010799999999</v>
      </c>
      <c r="E9270" s="5">
        <f>IF($F$2=0," - ",Tabla1[[#This Row],[Base para Mejor precio]]*(1-$F$2))</f>
        <v>1436.4909720000001</v>
      </c>
      <c r="F9270" s="4" t="s">
        <v>4</v>
      </c>
      <c r="G9270" s="16" t="s">
        <v>6131</v>
      </c>
      <c r="H9270" s="5">
        <f>IFERROR(IF($F$3=0,"-",Tabla1[[#This Row],[Precio de Cliente neto]]*(1+$F$3)),"-")</f>
        <v>2394.1516199999996</v>
      </c>
      <c r="I9270" s="5">
        <v>2280.1444000000001</v>
      </c>
      <c r="J9270" s="5">
        <v>2052.1299600000002</v>
      </c>
      <c r="K9270" s="26">
        <v>0.21</v>
      </c>
    </row>
    <row r="9271" spans="1:11">
      <c r="A9271" s="4">
        <v>117156</v>
      </c>
      <c r="B9271" t="s">
        <v>7250</v>
      </c>
      <c r="C9271" s="5">
        <f>IF($F$2=0," - ",Tabla1[[#This Row],[Base Precio de Lista neto]])</f>
        <v>13148.832200000001</v>
      </c>
      <c r="D9271" s="5">
        <f>IF($F$2=0," - ",Tabla1[[#This Row],[Base Precio de Lista neto]]*(1-$F$2))</f>
        <v>9204.1825399999998</v>
      </c>
      <c r="E9271" s="5">
        <f>IF($F$2=0," - ",Tabla1[[#This Row],[Base para Mejor precio]]*(1-$F$2))</f>
        <v>8283.7642859999996</v>
      </c>
      <c r="F9271" s="4" t="s">
        <v>4</v>
      </c>
      <c r="G9271" s="16" t="s">
        <v>6131</v>
      </c>
      <c r="H9271" s="5">
        <f>IFERROR(IF($F$3=0,"-",Tabla1[[#This Row],[Precio de Cliente neto]]*(1+$F$3)),"-")</f>
        <v>13806.273809999999</v>
      </c>
      <c r="I9271" s="5">
        <v>13148.832200000001</v>
      </c>
      <c r="J9271" s="5">
        <v>11833.948979999999</v>
      </c>
      <c r="K9271" s="26">
        <v>0.21</v>
      </c>
    </row>
    <row r="9272" spans="1:11">
      <c r="A9272" s="4">
        <v>117160</v>
      </c>
      <c r="B9272" t="s">
        <v>7251</v>
      </c>
      <c r="C9272" s="5">
        <f>IF($F$2=0," - ",Tabla1[[#This Row],[Base Precio de Lista neto]])</f>
        <v>10640.6736</v>
      </c>
      <c r="D9272" s="5">
        <f>IF($F$2=0," - ",Tabla1[[#This Row],[Base Precio de Lista neto]]*(1-$F$2))</f>
        <v>7448.4715199999991</v>
      </c>
      <c r="E9272" s="5">
        <f>IF($F$2=0," - ",Tabla1[[#This Row],[Base para Mejor precio]]*(1-$F$2))</f>
        <v>6703.6243679999989</v>
      </c>
      <c r="F9272" s="4" t="s">
        <v>4</v>
      </c>
      <c r="G9272" s="16" t="s">
        <v>6131</v>
      </c>
      <c r="H9272" s="5">
        <f>IFERROR(IF($F$3=0,"-",Tabla1[[#This Row],[Precio de Cliente neto]]*(1+$F$3)),"-")</f>
        <v>11172.707279999999</v>
      </c>
      <c r="I9272" s="5">
        <v>10640.6736</v>
      </c>
      <c r="J9272" s="5">
        <v>9576.6062399999992</v>
      </c>
      <c r="K9272" s="26">
        <v>0.21</v>
      </c>
    </row>
    <row r="9273" spans="1:11">
      <c r="A9273" s="4">
        <v>117161</v>
      </c>
      <c r="B9273" t="s">
        <v>7252</v>
      </c>
      <c r="C9273" s="5">
        <f>IF($F$2=0," - ",Tabla1[[#This Row],[Base Precio de Lista neto]])</f>
        <v>11096.702600000001</v>
      </c>
      <c r="D9273" s="5">
        <f>IF($F$2=0," - ",Tabla1[[#This Row],[Base Precio de Lista neto]]*(1-$F$2))</f>
        <v>7767.69182</v>
      </c>
      <c r="E9273" s="5">
        <f>IF($F$2=0," - ",Tabla1[[#This Row],[Base para Mejor precio]]*(1-$F$2))</f>
        <v>6990.9226379999991</v>
      </c>
      <c r="F9273" s="4" t="s">
        <v>4</v>
      </c>
      <c r="G9273" s="16" t="s">
        <v>6131</v>
      </c>
      <c r="H9273" s="5">
        <f>IFERROR(IF($F$3=0,"-",Tabla1[[#This Row],[Precio de Cliente neto]]*(1+$F$3)),"-")</f>
        <v>11651.53773</v>
      </c>
      <c r="I9273" s="5">
        <v>11096.702600000001</v>
      </c>
      <c r="J9273" s="5">
        <v>9987.0323399999997</v>
      </c>
      <c r="K9273" s="26">
        <v>0.21</v>
      </c>
    </row>
    <row r="9274" spans="1:11">
      <c r="A9274" s="4">
        <v>117166</v>
      </c>
      <c r="B9274" t="s">
        <v>7253</v>
      </c>
      <c r="C9274" s="5">
        <f>IF($F$2=0," - ",Tabla1[[#This Row],[Base Precio de Lista neto]])</f>
        <v>15580.986800000001</v>
      </c>
      <c r="D9274" s="5">
        <f>IF($F$2=0," - ",Tabla1[[#This Row],[Base Precio de Lista neto]]*(1-$F$2))</f>
        <v>10906.690759999999</v>
      </c>
      <c r="E9274" s="5">
        <f>IF($F$2=0," - ",Tabla1[[#This Row],[Base para Mejor precio]]*(1-$F$2))</f>
        <v>9816.0216839999994</v>
      </c>
      <c r="F9274" s="4" t="s">
        <v>4</v>
      </c>
      <c r="G9274" s="16" t="s">
        <v>6131</v>
      </c>
      <c r="H9274" s="5">
        <f>IFERROR(IF($F$3=0,"-",Tabla1[[#This Row],[Precio de Cliente neto]]*(1+$F$3)),"-")</f>
        <v>16360.03614</v>
      </c>
      <c r="I9274" s="5">
        <v>15580.986800000001</v>
      </c>
      <c r="J9274" s="5">
        <v>14022.88812</v>
      </c>
      <c r="K9274" s="26">
        <v>0.21</v>
      </c>
    </row>
    <row r="9275" spans="1:11">
      <c r="A9275" s="4">
        <v>117167</v>
      </c>
      <c r="B9275" t="s">
        <v>7254</v>
      </c>
      <c r="C9275" s="5">
        <f>IF($F$2=0," - ",Tabla1[[#This Row],[Base Precio de Lista neto]])</f>
        <v>19001.202799999999</v>
      </c>
      <c r="D9275" s="5">
        <f>IF($F$2=0," - ",Tabla1[[#This Row],[Base Precio de Lista neto]]*(1-$F$2))</f>
        <v>13300.841959999998</v>
      </c>
      <c r="E9275" s="5">
        <f>IF($F$2=0," - ",Tabla1[[#This Row],[Base para Mejor precio]]*(1-$F$2))</f>
        <v>11970.757764</v>
      </c>
      <c r="F9275" s="4" t="s">
        <v>4</v>
      </c>
      <c r="G9275" s="16" t="s">
        <v>6131</v>
      </c>
      <c r="H9275" s="5">
        <f>IFERROR(IF($F$3=0,"-",Tabla1[[#This Row],[Precio de Cliente neto]]*(1+$F$3)),"-")</f>
        <v>19951.262939999997</v>
      </c>
      <c r="I9275" s="5">
        <v>19001.202799999999</v>
      </c>
      <c r="J9275" s="5">
        <v>17101.08252</v>
      </c>
      <c r="K9275" s="26">
        <v>0.21</v>
      </c>
    </row>
    <row r="9276" spans="1:11">
      <c r="A9276" s="4">
        <v>117252</v>
      </c>
      <c r="B9276" t="s">
        <v>7255</v>
      </c>
      <c r="C9276" s="5">
        <f>IF($F$2=0," - ",Tabla1[[#This Row],[Base Precio de Lista neto]])</f>
        <v>19761.250800000002</v>
      </c>
      <c r="D9276" s="5">
        <f>IF($F$2=0," - ",Tabla1[[#This Row],[Base Precio de Lista neto]]*(1-$F$2))</f>
        <v>13832.87556</v>
      </c>
      <c r="E9276" s="5">
        <f>IF($F$2=0," - ",Tabla1[[#This Row],[Base para Mejor precio]]*(1-$F$2))</f>
        <v>12449.588003999999</v>
      </c>
      <c r="F9276" s="4" t="s">
        <v>4</v>
      </c>
      <c r="G9276" s="16" t="s">
        <v>6131</v>
      </c>
      <c r="H9276" s="5">
        <f>IFERROR(IF($F$3=0,"-",Tabla1[[#This Row],[Precio de Cliente neto]]*(1+$F$3)),"-")</f>
        <v>20749.313340000001</v>
      </c>
      <c r="I9276" s="5">
        <v>19761.250800000002</v>
      </c>
      <c r="J9276" s="5">
        <v>17785.12572</v>
      </c>
      <c r="K9276" s="26">
        <v>0.21</v>
      </c>
    </row>
    <row r="9277" spans="1:11">
      <c r="A9277" s="4">
        <v>117273</v>
      </c>
      <c r="B9277" t="s">
        <v>8901</v>
      </c>
      <c r="C9277" s="5">
        <f>IF($F$2=0," - ",Tabla1[[#This Row],[Base Precio de Lista neto]])</f>
        <v>1748.1104</v>
      </c>
      <c r="D9277" s="5">
        <f>IF($F$2=0," - ",Tabla1[[#This Row],[Base Precio de Lista neto]]*(1-$F$2))</f>
        <v>1223.6772799999999</v>
      </c>
      <c r="E9277" s="5">
        <f>IF($F$2=0," - ",Tabla1[[#This Row],[Base para Mejor precio]]*(1-$F$2))</f>
        <v>1101.3095519999999</v>
      </c>
      <c r="F9277" s="4" t="s">
        <v>4</v>
      </c>
      <c r="G9277" s="16" t="s">
        <v>6131</v>
      </c>
      <c r="H9277" s="5">
        <f>IFERROR(IF($F$3=0,"-",Tabla1[[#This Row],[Precio de Cliente neto]]*(1+$F$3)),"-")</f>
        <v>1835.5159199999998</v>
      </c>
      <c r="I9277" s="5">
        <v>1748.1104</v>
      </c>
      <c r="J9277" s="5">
        <v>1573.29936</v>
      </c>
      <c r="K9277" s="26">
        <v>0.21</v>
      </c>
    </row>
    <row r="9278" spans="1:11">
      <c r="A9278" s="4">
        <v>117275</v>
      </c>
      <c r="B9278" t="s">
        <v>8902</v>
      </c>
      <c r="C9278" s="5">
        <f>IF($F$2=0," - ",Tabla1[[#This Row],[Base Precio de Lista neto]])</f>
        <v>1976.1251999999999</v>
      </c>
      <c r="D9278" s="5">
        <f>IF($F$2=0," - ",Tabla1[[#This Row],[Base Precio de Lista neto]]*(1-$F$2))</f>
        <v>1383.2876399999998</v>
      </c>
      <c r="E9278" s="5">
        <f>IF($F$2=0," - ",Tabla1[[#This Row],[Base para Mejor precio]]*(1-$F$2))</f>
        <v>1244.9588759999999</v>
      </c>
      <c r="F9278" s="4" t="s">
        <v>4</v>
      </c>
      <c r="G9278" s="16" t="s">
        <v>6131</v>
      </c>
      <c r="H9278" s="5">
        <f>IFERROR(IF($F$3=0,"-",Tabla1[[#This Row],[Precio de Cliente neto]]*(1+$F$3)),"-")</f>
        <v>2074.9314599999998</v>
      </c>
      <c r="I9278" s="5">
        <v>1976.1251999999999</v>
      </c>
      <c r="J9278" s="5">
        <v>1778.51268</v>
      </c>
      <c r="K9278" s="26">
        <v>0.21</v>
      </c>
    </row>
    <row r="9279" spans="1:11">
      <c r="A9279" s="4">
        <v>117276</v>
      </c>
      <c r="B9279" t="s">
        <v>8903</v>
      </c>
      <c r="C9279" s="5">
        <f>IF($F$2=0," - ",Tabla1[[#This Row],[Base Precio de Lista neto]])</f>
        <v>3268.2069999999999</v>
      </c>
      <c r="D9279" s="5">
        <f>IF($F$2=0," - ",Tabla1[[#This Row],[Base Precio de Lista neto]]*(1-$F$2))</f>
        <v>2287.7448999999997</v>
      </c>
      <c r="E9279" s="5">
        <f>IF($F$2=0," - ",Tabla1[[#This Row],[Base para Mejor precio]]*(1-$F$2))</f>
        <v>2058.9704099999999</v>
      </c>
      <c r="F9279" s="4" t="s">
        <v>4</v>
      </c>
      <c r="G9279" s="16" t="s">
        <v>6131</v>
      </c>
      <c r="H9279" s="5">
        <f>IFERROR(IF($F$3=0,"-",Tabla1[[#This Row],[Precio de Cliente neto]]*(1+$F$3)),"-")</f>
        <v>3431.6173499999995</v>
      </c>
      <c r="I9279" s="5">
        <v>3268.2069999999999</v>
      </c>
      <c r="J9279" s="5">
        <v>2941.3863000000001</v>
      </c>
      <c r="K9279" s="26">
        <v>0.21</v>
      </c>
    </row>
    <row r="9280" spans="1:11">
      <c r="A9280" s="4">
        <v>117329</v>
      </c>
      <c r="B9280" t="s">
        <v>7256</v>
      </c>
      <c r="C9280" s="5">
        <f>IF($F$2=0," - ",Tabla1[[#This Row],[Base Precio de Lista neto]])</f>
        <v>7296.4620000000004</v>
      </c>
      <c r="D9280" s="5">
        <f>IF($F$2=0," - ",Tabla1[[#This Row],[Base Precio de Lista neto]]*(1-$F$2))</f>
        <v>5107.5234</v>
      </c>
      <c r="E9280" s="5">
        <f>IF($F$2=0," - ",Tabla1[[#This Row],[Base para Mejor precio]]*(1-$F$2))</f>
        <v>4596.77106</v>
      </c>
      <c r="F9280" s="4" t="s">
        <v>4</v>
      </c>
      <c r="G9280" s="16" t="s">
        <v>6131</v>
      </c>
      <c r="H9280" s="5">
        <f>IFERROR(IF($F$3=0,"-",Tabla1[[#This Row],[Precio de Cliente neto]]*(1+$F$3)),"-")</f>
        <v>7661.2851000000001</v>
      </c>
      <c r="I9280" s="5">
        <v>7296.4620000000004</v>
      </c>
      <c r="J9280" s="5">
        <v>6566.8158000000003</v>
      </c>
      <c r="K9280" s="26">
        <v>0.21</v>
      </c>
    </row>
    <row r="9281" spans="1:11">
      <c r="A9281" s="4">
        <v>117330</v>
      </c>
      <c r="B9281" t="s">
        <v>7257</v>
      </c>
      <c r="C9281" s="5">
        <f>IF($F$2=0," - ",Tabla1[[#This Row],[Base Precio de Lista neto]])</f>
        <v>8284.5246000000006</v>
      </c>
      <c r="D9281" s="5">
        <f>IF($F$2=0," - ",Tabla1[[#This Row],[Base Precio de Lista neto]]*(1-$F$2))</f>
        <v>5799.1672200000003</v>
      </c>
      <c r="E9281" s="5">
        <f>IF($F$2=0," - ",Tabla1[[#This Row],[Base para Mejor precio]]*(1-$F$2))</f>
        <v>5219.2504979999994</v>
      </c>
      <c r="F9281" s="4" t="s">
        <v>4</v>
      </c>
      <c r="G9281" s="16" t="s">
        <v>6131</v>
      </c>
      <c r="H9281" s="5">
        <f>IFERROR(IF($F$3=0,"-",Tabla1[[#This Row],[Precio de Cliente neto]]*(1+$F$3)),"-")</f>
        <v>8698.7508300000009</v>
      </c>
      <c r="I9281" s="5">
        <v>8284.5246000000006</v>
      </c>
      <c r="J9281" s="5">
        <v>7456.0721400000002</v>
      </c>
      <c r="K9281" s="26">
        <v>0.21</v>
      </c>
    </row>
    <row r="9282" spans="1:11">
      <c r="A9282" s="4">
        <v>117331</v>
      </c>
      <c r="B9282" t="s">
        <v>7258</v>
      </c>
      <c r="C9282" s="5">
        <f>IF($F$2=0," - ",Tabla1[[#This Row],[Base Precio de Lista neto]])</f>
        <v>6004.38</v>
      </c>
      <c r="D9282" s="5">
        <f>IF($F$2=0," - ",Tabla1[[#This Row],[Base Precio de Lista neto]]*(1-$F$2))</f>
        <v>4203.0659999999998</v>
      </c>
      <c r="E9282" s="5">
        <f>IF($F$2=0," - ",Tabla1[[#This Row],[Base para Mejor precio]]*(1-$F$2))</f>
        <v>3782.7593999999999</v>
      </c>
      <c r="F9282" s="4" t="s">
        <v>4</v>
      </c>
      <c r="G9282" s="16" t="s">
        <v>6131</v>
      </c>
      <c r="H9282" s="5">
        <f>IFERROR(IF($F$3=0,"-",Tabla1[[#This Row],[Precio de Cliente neto]]*(1+$F$3)),"-")</f>
        <v>6304.5990000000002</v>
      </c>
      <c r="I9282" s="5">
        <v>6004.38</v>
      </c>
      <c r="J9282" s="5">
        <v>5403.942</v>
      </c>
      <c r="K9282" s="26">
        <v>0.21</v>
      </c>
    </row>
    <row r="9283" spans="1:11">
      <c r="A9283" s="4">
        <v>117334</v>
      </c>
      <c r="B9283" t="s">
        <v>7259</v>
      </c>
      <c r="C9283" s="5">
        <f>IF($F$2=0," - ",Tabla1[[#This Row],[Base Precio de Lista neto]])</f>
        <v>6080.3850000000002</v>
      </c>
      <c r="D9283" s="5">
        <f>IF($F$2=0," - ",Tabla1[[#This Row],[Base Precio de Lista neto]]*(1-$F$2))</f>
        <v>4256.2695000000003</v>
      </c>
      <c r="E9283" s="5">
        <f>IF($F$2=0," - ",Tabla1[[#This Row],[Base para Mejor precio]]*(1-$F$2))</f>
        <v>3830.6425499999996</v>
      </c>
      <c r="F9283" s="4" t="s">
        <v>4</v>
      </c>
      <c r="G9283" s="16" t="s">
        <v>6131</v>
      </c>
      <c r="H9283" s="5">
        <f>IFERROR(IF($F$3=0,"-",Tabla1[[#This Row],[Precio de Cliente neto]]*(1+$F$3)),"-")</f>
        <v>6384.4042500000005</v>
      </c>
      <c r="I9283" s="5">
        <v>6080.3850000000002</v>
      </c>
      <c r="J9283" s="5">
        <v>5472.3464999999997</v>
      </c>
      <c r="K9283" s="26">
        <v>0.21</v>
      </c>
    </row>
    <row r="9284" spans="1:11">
      <c r="A9284" s="4">
        <v>117336</v>
      </c>
      <c r="B9284" t="s">
        <v>7260</v>
      </c>
      <c r="C9284" s="5">
        <f>IF($F$2=0," - ",Tabla1[[#This Row],[Base Precio de Lista neto]])</f>
        <v>7372.4669999999996</v>
      </c>
      <c r="D9284" s="5">
        <f>IF($F$2=0," - ",Tabla1[[#This Row],[Base Precio de Lista neto]]*(1-$F$2))</f>
        <v>5160.7268999999997</v>
      </c>
      <c r="E9284" s="5">
        <f>IF($F$2=0," - ",Tabla1[[#This Row],[Base para Mejor precio]]*(1-$F$2))</f>
        <v>4644.6542099999997</v>
      </c>
      <c r="F9284" s="4" t="s">
        <v>4</v>
      </c>
      <c r="G9284" s="16" t="s">
        <v>6131</v>
      </c>
      <c r="H9284" s="5">
        <f>IFERROR(IF($F$3=0,"-",Tabla1[[#This Row],[Precio de Cliente neto]]*(1+$F$3)),"-")</f>
        <v>7741.0903499999995</v>
      </c>
      <c r="I9284" s="5">
        <v>7372.4669999999996</v>
      </c>
      <c r="J9284" s="5">
        <v>6635.2203</v>
      </c>
      <c r="K9284" s="26">
        <v>0.21</v>
      </c>
    </row>
    <row r="9285" spans="1:11">
      <c r="A9285" s="4">
        <v>117337</v>
      </c>
      <c r="B9285" t="s">
        <v>7261</v>
      </c>
      <c r="C9285" s="5">
        <f>IF($F$2=0," - ",Tabla1[[#This Row],[Base Precio de Lista neto]])</f>
        <v>5776.3657999999996</v>
      </c>
      <c r="D9285" s="5">
        <f>IF($F$2=0," - ",Tabla1[[#This Row],[Base Precio de Lista neto]]*(1-$F$2))</f>
        <v>4043.4560599999995</v>
      </c>
      <c r="E9285" s="5">
        <f>IF($F$2=0," - ",Tabla1[[#This Row],[Base para Mejor precio]]*(1-$F$2))</f>
        <v>3639.1104539999997</v>
      </c>
      <c r="F9285" s="4" t="s">
        <v>4</v>
      </c>
      <c r="G9285" s="16" t="s">
        <v>6131</v>
      </c>
      <c r="H9285" s="5">
        <f>IFERROR(IF($F$3=0,"-",Tabla1[[#This Row],[Precio de Cliente neto]]*(1+$F$3)),"-")</f>
        <v>6065.1840899999988</v>
      </c>
      <c r="I9285" s="5">
        <v>5776.3657999999996</v>
      </c>
      <c r="J9285" s="5">
        <v>5198.7292200000002</v>
      </c>
      <c r="K9285" s="26">
        <v>0.21</v>
      </c>
    </row>
    <row r="9286" spans="1:11">
      <c r="A9286" s="4">
        <v>117338</v>
      </c>
      <c r="B9286" t="s">
        <v>7262</v>
      </c>
      <c r="C9286" s="5">
        <f>IF($F$2=0," - ",Tabla1[[#This Row],[Base Precio de Lista neto]])</f>
        <v>8588.5442000000003</v>
      </c>
      <c r="D9286" s="5">
        <f>IF($F$2=0," - ",Tabla1[[#This Row],[Base Precio de Lista neto]]*(1-$F$2))</f>
        <v>6011.9809399999995</v>
      </c>
      <c r="E9286" s="5">
        <f>IF($F$2=0," - ",Tabla1[[#This Row],[Base para Mejor precio]]*(1-$F$2))</f>
        <v>5410.7828459999992</v>
      </c>
      <c r="F9286" s="4" t="s">
        <v>4</v>
      </c>
      <c r="G9286" s="16" t="s">
        <v>6131</v>
      </c>
      <c r="H9286" s="5">
        <f>IFERROR(IF($F$3=0,"-",Tabla1[[#This Row],[Precio de Cliente neto]]*(1+$F$3)),"-")</f>
        <v>9017.9714099999983</v>
      </c>
      <c r="I9286" s="5">
        <v>8588.5442000000003</v>
      </c>
      <c r="J9286" s="5">
        <v>7729.6897799999997</v>
      </c>
      <c r="K9286" s="26">
        <v>0.21</v>
      </c>
    </row>
    <row r="9287" spans="1:11">
      <c r="A9287" s="4">
        <v>117340</v>
      </c>
      <c r="B9287" t="s">
        <v>7263</v>
      </c>
      <c r="C9287" s="5">
        <f>IF($F$2=0," - ",Tabla1[[#This Row],[Base Precio de Lista neto]])</f>
        <v>9044.5730000000003</v>
      </c>
      <c r="D9287" s="5">
        <f>IF($F$2=0," - ",Tabla1[[#This Row],[Base Precio de Lista neto]]*(1-$F$2))</f>
        <v>6331.2011000000002</v>
      </c>
      <c r="E9287" s="5">
        <f>IF($F$2=0," - ",Tabla1[[#This Row],[Base para Mejor precio]]*(1-$F$2))</f>
        <v>5698.0809899999995</v>
      </c>
      <c r="F9287" s="4" t="s">
        <v>4</v>
      </c>
      <c r="G9287" s="16" t="s">
        <v>6131</v>
      </c>
      <c r="H9287" s="5">
        <f>IFERROR(IF($F$3=0,"-",Tabla1[[#This Row],[Precio de Cliente neto]]*(1+$F$3)),"-")</f>
        <v>9496.8016500000012</v>
      </c>
      <c r="I9287" s="5">
        <v>9044.5730000000003</v>
      </c>
      <c r="J9287" s="5">
        <v>8140.1157000000003</v>
      </c>
      <c r="K9287" s="26">
        <v>0.21</v>
      </c>
    </row>
    <row r="9288" spans="1:11">
      <c r="A9288" s="4">
        <v>117350</v>
      </c>
      <c r="B9288" t="s">
        <v>7264</v>
      </c>
      <c r="C9288" s="5">
        <f>IF($F$2=0," - ",Tabla1[[#This Row],[Base Precio de Lista neto]])</f>
        <v>5092.3224</v>
      </c>
      <c r="D9288" s="5">
        <f>IF($F$2=0," - ",Tabla1[[#This Row],[Base Precio de Lista neto]]*(1-$F$2))</f>
        <v>3564.6256799999996</v>
      </c>
      <c r="E9288" s="5">
        <f>IF($F$2=0," - ",Tabla1[[#This Row],[Base para Mejor precio]]*(1-$F$2))</f>
        <v>3208.1631119999997</v>
      </c>
      <c r="F9288" s="4" t="s">
        <v>4</v>
      </c>
      <c r="G9288" s="16" t="s">
        <v>6131</v>
      </c>
      <c r="H9288" s="5">
        <f>IFERROR(IF($F$3=0,"-",Tabla1[[#This Row],[Precio de Cliente neto]]*(1+$F$3)),"-")</f>
        <v>5346.9385199999997</v>
      </c>
      <c r="I9288" s="5">
        <v>5092.3224</v>
      </c>
      <c r="J9288" s="5">
        <v>4583.0901599999997</v>
      </c>
      <c r="K9288" s="26">
        <v>0.21</v>
      </c>
    </row>
    <row r="9289" spans="1:11">
      <c r="A9289" s="4">
        <v>117351</v>
      </c>
      <c r="B9289" t="s">
        <v>7265</v>
      </c>
      <c r="C9289" s="5">
        <f>IF($F$2=0," - ",Tabla1[[#This Row],[Base Precio de Lista neto]])</f>
        <v>5890.3732</v>
      </c>
      <c r="D9289" s="5">
        <f>IF($F$2=0," - ",Tabla1[[#This Row],[Base Precio de Lista neto]]*(1-$F$2))</f>
        <v>4123.2612399999998</v>
      </c>
      <c r="E9289" s="5">
        <f>IF($F$2=0," - ",Tabla1[[#This Row],[Base para Mejor precio]]*(1-$F$2))</f>
        <v>3710.9351159999997</v>
      </c>
      <c r="F9289" s="4" t="s">
        <v>4</v>
      </c>
      <c r="G9289" s="16" t="s">
        <v>6131</v>
      </c>
      <c r="H9289" s="5">
        <f>IFERROR(IF($F$3=0,"-",Tabla1[[#This Row],[Precio de Cliente neto]]*(1+$F$3)),"-")</f>
        <v>6184.8918599999997</v>
      </c>
      <c r="I9289" s="5">
        <v>5890.3732</v>
      </c>
      <c r="J9289" s="5">
        <v>5301.3358799999996</v>
      </c>
      <c r="K9289" s="26">
        <v>0.21</v>
      </c>
    </row>
    <row r="9290" spans="1:11">
      <c r="A9290" s="4">
        <v>117352</v>
      </c>
      <c r="B9290" t="s">
        <v>7266</v>
      </c>
      <c r="C9290" s="5">
        <f>IF($F$2=0," - ",Tabla1[[#This Row],[Base Precio de Lista neto]])</f>
        <v>7220.4570000000003</v>
      </c>
      <c r="D9290" s="5">
        <f>IF($F$2=0," - ",Tabla1[[#This Row],[Base Precio de Lista neto]]*(1-$F$2))</f>
        <v>5054.3198999999995</v>
      </c>
      <c r="E9290" s="5">
        <f>IF($F$2=0," - ",Tabla1[[#This Row],[Base para Mejor precio]]*(1-$F$2))</f>
        <v>4548.8879099999995</v>
      </c>
      <c r="F9290" s="4" t="s">
        <v>4</v>
      </c>
      <c r="G9290" s="16" t="s">
        <v>6131</v>
      </c>
      <c r="H9290" s="5">
        <f>IFERROR(IF($F$3=0,"-",Tabla1[[#This Row],[Precio de Cliente neto]]*(1+$F$3)),"-")</f>
        <v>7581.4798499999997</v>
      </c>
      <c r="I9290" s="5">
        <v>7220.4570000000003</v>
      </c>
      <c r="J9290" s="5">
        <v>6498.4112999999998</v>
      </c>
      <c r="K9290" s="26">
        <v>0.21</v>
      </c>
    </row>
    <row r="9291" spans="1:11">
      <c r="A9291" s="4">
        <v>117355</v>
      </c>
      <c r="B9291" t="s">
        <v>7267</v>
      </c>
      <c r="C9291" s="5">
        <f>IF($F$2=0," - ",Tabla1[[#This Row],[Base Precio de Lista neto]])</f>
        <v>4788.3028000000004</v>
      </c>
      <c r="D9291" s="5">
        <f>IF($F$2=0," - ",Tabla1[[#This Row],[Base Precio de Lista neto]]*(1-$F$2))</f>
        <v>3351.81196</v>
      </c>
      <c r="E9291" s="5">
        <f>IF($F$2=0," - ",Tabla1[[#This Row],[Base para Mejor precio]]*(1-$F$2))</f>
        <v>3016.630764</v>
      </c>
      <c r="F9291" s="4" t="s">
        <v>4</v>
      </c>
      <c r="G9291" s="16" t="s">
        <v>6131</v>
      </c>
      <c r="H9291" s="5">
        <f>IFERROR(IF($F$3=0,"-",Tabla1[[#This Row],[Precio de Cliente neto]]*(1+$F$3)),"-")</f>
        <v>5027.7179400000005</v>
      </c>
      <c r="I9291" s="5">
        <v>4788.3028000000004</v>
      </c>
      <c r="J9291" s="5">
        <v>4309.4725200000003</v>
      </c>
      <c r="K9291" s="26">
        <v>0.21</v>
      </c>
    </row>
    <row r="9292" spans="1:11">
      <c r="A9292" s="4">
        <v>117360</v>
      </c>
      <c r="B9292" t="s">
        <v>7268</v>
      </c>
      <c r="C9292" s="5">
        <f>IF($F$2=0," - ",Tabla1[[#This Row],[Base Precio de Lista neto]])</f>
        <v>11780.745800000001</v>
      </c>
      <c r="D9292" s="5">
        <f>IF($F$2=0," - ",Tabla1[[#This Row],[Base Precio de Lista neto]]*(1-$F$2))</f>
        <v>8246.5220599999993</v>
      </c>
      <c r="E9292" s="5">
        <f>IF($F$2=0," - ",Tabla1[[#This Row],[Base para Mejor precio]]*(1-$F$2))</f>
        <v>7421.8698539999996</v>
      </c>
      <c r="F9292" s="4" t="s">
        <v>4</v>
      </c>
      <c r="G9292" s="16" t="s">
        <v>6131</v>
      </c>
      <c r="H9292" s="5">
        <f>IFERROR(IF($F$3=0,"-",Tabla1[[#This Row],[Precio de Cliente neto]]*(1+$F$3)),"-")</f>
        <v>12369.783089999999</v>
      </c>
      <c r="I9292" s="5">
        <v>11780.745800000001</v>
      </c>
      <c r="J9292" s="5">
        <v>10602.67122</v>
      </c>
      <c r="K9292" s="26">
        <v>0.21</v>
      </c>
    </row>
    <row r="9293" spans="1:11">
      <c r="A9293" s="4">
        <v>117361</v>
      </c>
      <c r="B9293" t="s">
        <v>7269</v>
      </c>
      <c r="C9293" s="5">
        <f>IF($F$2=0," - ",Tabla1[[#This Row],[Base Precio de Lista neto]])</f>
        <v>7524.4768000000004</v>
      </c>
      <c r="D9293" s="5">
        <f>IF($F$2=0," - ",Tabla1[[#This Row],[Base Precio de Lista neto]]*(1-$F$2))</f>
        <v>5267.1337599999997</v>
      </c>
      <c r="E9293" s="5">
        <f>IF($F$2=0," - ",Tabla1[[#This Row],[Base para Mejor precio]]*(1-$F$2))</f>
        <v>4740.420384</v>
      </c>
      <c r="F9293" s="4" t="s">
        <v>4</v>
      </c>
      <c r="G9293" s="16" t="s">
        <v>6131</v>
      </c>
      <c r="H9293" s="5">
        <f>IFERROR(IF($F$3=0,"-",Tabla1[[#This Row],[Precio de Cliente neto]]*(1+$F$3)),"-")</f>
        <v>7900.7006399999991</v>
      </c>
      <c r="I9293" s="5">
        <v>7524.4768000000004</v>
      </c>
      <c r="J9293" s="5">
        <v>6772.0291200000001</v>
      </c>
      <c r="K9293" s="26">
        <v>0.21</v>
      </c>
    </row>
    <row r="9294" spans="1:11">
      <c r="A9294" s="4">
        <v>117362</v>
      </c>
      <c r="B9294" t="s">
        <v>7270</v>
      </c>
      <c r="C9294" s="5">
        <f>IF($F$2=0," - ",Tabla1[[#This Row],[Base Precio de Lista neto]])</f>
        <v>7524.4768000000004</v>
      </c>
      <c r="D9294" s="5">
        <f>IF($F$2=0," - ",Tabla1[[#This Row],[Base Precio de Lista neto]]*(1-$F$2))</f>
        <v>5267.1337599999997</v>
      </c>
      <c r="E9294" s="5">
        <f>IF($F$2=0," - ",Tabla1[[#This Row],[Base para Mejor precio]]*(1-$F$2))</f>
        <v>4740.420384</v>
      </c>
      <c r="F9294" s="4" t="s">
        <v>4</v>
      </c>
      <c r="G9294" s="16" t="s">
        <v>6131</v>
      </c>
      <c r="H9294" s="5">
        <f>IFERROR(IF($F$3=0,"-",Tabla1[[#This Row],[Precio de Cliente neto]]*(1+$F$3)),"-")</f>
        <v>7900.7006399999991</v>
      </c>
      <c r="I9294" s="5">
        <v>7524.4768000000004</v>
      </c>
      <c r="J9294" s="5">
        <v>6772.0291200000001</v>
      </c>
      <c r="K9294" s="26">
        <v>0.21</v>
      </c>
    </row>
    <row r="9295" spans="1:11">
      <c r="A9295" s="4">
        <v>117363</v>
      </c>
      <c r="B9295" t="s">
        <v>7269</v>
      </c>
      <c r="C9295" s="5">
        <f>IF($F$2=0," - ",Tabla1[[#This Row],[Base Precio de Lista neto]])</f>
        <v>7524.4768000000004</v>
      </c>
      <c r="D9295" s="5">
        <f>IF($F$2=0," - ",Tabla1[[#This Row],[Base Precio de Lista neto]]*(1-$F$2))</f>
        <v>5267.1337599999997</v>
      </c>
      <c r="E9295" s="5">
        <f>IF($F$2=0," - ",Tabla1[[#This Row],[Base para Mejor precio]]*(1-$F$2))</f>
        <v>4740.420384</v>
      </c>
      <c r="F9295" s="4" t="s">
        <v>4</v>
      </c>
      <c r="G9295" s="16" t="s">
        <v>6131</v>
      </c>
      <c r="H9295" s="5">
        <f>IFERROR(IF($F$3=0,"-",Tabla1[[#This Row],[Precio de Cliente neto]]*(1+$F$3)),"-")</f>
        <v>7900.7006399999991</v>
      </c>
      <c r="I9295" s="5">
        <v>7524.4768000000004</v>
      </c>
      <c r="J9295" s="5">
        <v>6772.0291200000001</v>
      </c>
      <c r="K9295" s="26">
        <v>0.21</v>
      </c>
    </row>
    <row r="9296" spans="1:11">
      <c r="A9296" s="4">
        <v>117364</v>
      </c>
      <c r="B9296" t="s">
        <v>7270</v>
      </c>
      <c r="C9296" s="5">
        <f>IF($F$2=0," - ",Tabla1[[#This Row],[Base Precio de Lista neto]])</f>
        <v>7524.4768000000004</v>
      </c>
      <c r="D9296" s="5">
        <f>IF($F$2=0," - ",Tabla1[[#This Row],[Base Precio de Lista neto]]*(1-$F$2))</f>
        <v>5267.1337599999997</v>
      </c>
      <c r="E9296" s="5">
        <f>IF($F$2=0," - ",Tabla1[[#This Row],[Base para Mejor precio]]*(1-$F$2))</f>
        <v>4740.420384</v>
      </c>
      <c r="F9296" s="4" t="s">
        <v>4</v>
      </c>
      <c r="G9296" s="16" t="s">
        <v>6131</v>
      </c>
      <c r="H9296" s="5">
        <f>IFERROR(IF($F$3=0,"-",Tabla1[[#This Row],[Precio de Cliente neto]]*(1+$F$3)),"-")</f>
        <v>7900.7006399999991</v>
      </c>
      <c r="I9296" s="5">
        <v>7524.4768000000004</v>
      </c>
      <c r="J9296" s="5">
        <v>6772.0291200000001</v>
      </c>
      <c r="K9296" s="26">
        <v>0.21</v>
      </c>
    </row>
    <row r="9297" spans="1:11">
      <c r="A9297" s="4">
        <v>117365</v>
      </c>
      <c r="B9297" t="s">
        <v>7271</v>
      </c>
      <c r="C9297" s="5">
        <f>IF($F$2=0," - ",Tabla1[[#This Row],[Base Precio de Lista neto]])</f>
        <v>3192.2024000000001</v>
      </c>
      <c r="D9297" s="5">
        <f>IF($F$2=0," - ",Tabla1[[#This Row],[Base Precio de Lista neto]]*(1-$F$2))</f>
        <v>2234.5416799999998</v>
      </c>
      <c r="E9297" s="5">
        <f>IF($F$2=0," - ",Tabla1[[#This Row],[Base para Mejor precio]]*(1-$F$2))</f>
        <v>2011.0875119999998</v>
      </c>
      <c r="F9297" s="4" t="s">
        <v>4</v>
      </c>
      <c r="G9297" s="16" t="s">
        <v>6131</v>
      </c>
      <c r="H9297" s="5">
        <f>IFERROR(IF($F$3=0,"-",Tabla1[[#This Row],[Precio de Cliente neto]]*(1+$F$3)),"-")</f>
        <v>3351.8125199999995</v>
      </c>
      <c r="I9297" s="5">
        <v>3192.2024000000001</v>
      </c>
      <c r="J9297" s="5">
        <v>2872.98216</v>
      </c>
      <c r="K9297" s="26">
        <v>0.21</v>
      </c>
    </row>
    <row r="9298" spans="1:11">
      <c r="A9298" s="4">
        <v>117366</v>
      </c>
      <c r="B9298" t="s">
        <v>7272</v>
      </c>
      <c r="C9298" s="5">
        <f>IF($F$2=0," - ",Tabla1[[#This Row],[Base Precio de Lista neto]])</f>
        <v>3192.2024000000001</v>
      </c>
      <c r="D9298" s="5">
        <f>IF($F$2=0," - ",Tabla1[[#This Row],[Base Precio de Lista neto]]*(1-$F$2))</f>
        <v>2234.5416799999998</v>
      </c>
      <c r="E9298" s="5">
        <f>IF($F$2=0," - ",Tabla1[[#This Row],[Base para Mejor precio]]*(1-$F$2))</f>
        <v>2011.0875119999998</v>
      </c>
      <c r="F9298" s="4" t="s">
        <v>4</v>
      </c>
      <c r="G9298" s="16" t="s">
        <v>6131</v>
      </c>
      <c r="H9298" s="5">
        <f>IFERROR(IF($F$3=0,"-",Tabla1[[#This Row],[Precio de Cliente neto]]*(1+$F$3)),"-")</f>
        <v>3351.8125199999995</v>
      </c>
      <c r="I9298" s="5">
        <v>3192.2024000000001</v>
      </c>
      <c r="J9298" s="5">
        <v>2872.98216</v>
      </c>
      <c r="K9298" s="26">
        <v>0.21</v>
      </c>
    </row>
    <row r="9299" spans="1:11">
      <c r="A9299" s="4">
        <v>117367</v>
      </c>
      <c r="B9299" t="s">
        <v>7273</v>
      </c>
      <c r="C9299" s="5">
        <f>IF($F$2=0," - ",Tabla1[[#This Row],[Base Precio de Lista neto]])</f>
        <v>3192.2024000000001</v>
      </c>
      <c r="D9299" s="5">
        <f>IF($F$2=0," - ",Tabla1[[#This Row],[Base Precio de Lista neto]]*(1-$F$2))</f>
        <v>2234.5416799999998</v>
      </c>
      <c r="E9299" s="5">
        <f>IF($F$2=0," - ",Tabla1[[#This Row],[Base para Mejor precio]]*(1-$F$2))</f>
        <v>2011.0875119999998</v>
      </c>
      <c r="F9299" s="4" t="s">
        <v>4</v>
      </c>
      <c r="G9299" s="16" t="s">
        <v>6131</v>
      </c>
      <c r="H9299" s="5">
        <f>IFERROR(IF($F$3=0,"-",Tabla1[[#This Row],[Precio de Cliente neto]]*(1+$F$3)),"-")</f>
        <v>3351.8125199999995</v>
      </c>
      <c r="I9299" s="5">
        <v>3192.2024000000001</v>
      </c>
      <c r="J9299" s="5">
        <v>2872.98216</v>
      </c>
      <c r="K9299" s="26">
        <v>0.21</v>
      </c>
    </row>
    <row r="9300" spans="1:11">
      <c r="A9300" s="4">
        <v>117368</v>
      </c>
      <c r="B9300" t="s">
        <v>7274</v>
      </c>
      <c r="C9300" s="5">
        <f>IF($F$2=0," - ",Tabla1[[#This Row],[Base Precio de Lista neto]])</f>
        <v>3192.2024000000001</v>
      </c>
      <c r="D9300" s="5">
        <f>IF($F$2=0," - ",Tabla1[[#This Row],[Base Precio de Lista neto]]*(1-$F$2))</f>
        <v>2234.5416799999998</v>
      </c>
      <c r="E9300" s="5">
        <f>IF($F$2=0," - ",Tabla1[[#This Row],[Base para Mejor precio]]*(1-$F$2))</f>
        <v>2011.0875119999998</v>
      </c>
      <c r="F9300" s="4" t="s">
        <v>4</v>
      </c>
      <c r="G9300" s="16" t="s">
        <v>6131</v>
      </c>
      <c r="H9300" s="5">
        <f>IFERROR(IF($F$3=0,"-",Tabla1[[#This Row],[Precio de Cliente neto]]*(1+$F$3)),"-")</f>
        <v>3351.8125199999995</v>
      </c>
      <c r="I9300" s="5">
        <v>3192.2024000000001</v>
      </c>
      <c r="J9300" s="5">
        <v>2872.98216</v>
      </c>
      <c r="K9300" s="26">
        <v>0.21</v>
      </c>
    </row>
    <row r="9301" spans="1:11">
      <c r="A9301" s="4">
        <v>117369</v>
      </c>
      <c r="B9301" t="s">
        <v>7272</v>
      </c>
      <c r="C9301" s="5">
        <f>IF($F$2=0," - ",Tabla1[[#This Row],[Base Precio de Lista neto]])</f>
        <v>3192.2024000000001</v>
      </c>
      <c r="D9301" s="5">
        <f>IF($F$2=0," - ",Tabla1[[#This Row],[Base Precio de Lista neto]]*(1-$F$2))</f>
        <v>2234.5416799999998</v>
      </c>
      <c r="E9301" s="5">
        <f>IF($F$2=0," - ",Tabla1[[#This Row],[Base para Mejor precio]]*(1-$F$2))</f>
        <v>2011.0875119999998</v>
      </c>
      <c r="F9301" s="4" t="s">
        <v>4</v>
      </c>
      <c r="G9301" s="16" t="s">
        <v>6131</v>
      </c>
      <c r="H9301" s="5">
        <f>IFERROR(IF($F$3=0,"-",Tabla1[[#This Row],[Precio de Cliente neto]]*(1+$F$3)),"-")</f>
        <v>3351.8125199999995</v>
      </c>
      <c r="I9301" s="5">
        <v>3192.2024000000001</v>
      </c>
      <c r="J9301" s="5">
        <v>2872.98216</v>
      </c>
      <c r="K9301" s="26">
        <v>0.21</v>
      </c>
    </row>
    <row r="9302" spans="1:11">
      <c r="A9302" s="4">
        <v>117370</v>
      </c>
      <c r="B9302" t="s">
        <v>7275</v>
      </c>
      <c r="C9302" s="5">
        <f>IF($F$2=0," - ",Tabla1[[#This Row],[Base Precio de Lista neto]])</f>
        <v>3192.2024000000001</v>
      </c>
      <c r="D9302" s="5">
        <f>IF($F$2=0," - ",Tabla1[[#This Row],[Base Precio de Lista neto]]*(1-$F$2))</f>
        <v>2234.5416799999998</v>
      </c>
      <c r="E9302" s="5">
        <f>IF($F$2=0," - ",Tabla1[[#This Row],[Base para Mejor precio]]*(1-$F$2))</f>
        <v>2011.0875119999998</v>
      </c>
      <c r="F9302" s="4" t="s">
        <v>4</v>
      </c>
      <c r="G9302" s="16" t="s">
        <v>6131</v>
      </c>
      <c r="H9302" s="5">
        <f>IFERROR(IF($F$3=0,"-",Tabla1[[#This Row],[Precio de Cliente neto]]*(1+$F$3)),"-")</f>
        <v>3351.8125199999995</v>
      </c>
      <c r="I9302" s="5">
        <v>3192.2024000000001</v>
      </c>
      <c r="J9302" s="5">
        <v>2872.98216</v>
      </c>
      <c r="K9302" s="26">
        <v>0.21</v>
      </c>
    </row>
    <row r="9303" spans="1:11">
      <c r="A9303" s="4">
        <v>117371</v>
      </c>
      <c r="B9303" t="s">
        <v>7276</v>
      </c>
      <c r="C9303" s="5">
        <f>IF($F$2=0," - ",Tabla1[[#This Row],[Base Precio de Lista neto]])</f>
        <v>3192.2024000000001</v>
      </c>
      <c r="D9303" s="5">
        <f>IF($F$2=0," - ",Tabla1[[#This Row],[Base Precio de Lista neto]]*(1-$F$2))</f>
        <v>2234.5416799999998</v>
      </c>
      <c r="E9303" s="5">
        <f>IF($F$2=0," - ",Tabla1[[#This Row],[Base para Mejor precio]]*(1-$F$2))</f>
        <v>2011.0875119999998</v>
      </c>
      <c r="F9303" s="4" t="s">
        <v>4</v>
      </c>
      <c r="G9303" s="16" t="s">
        <v>6131</v>
      </c>
      <c r="H9303" s="5">
        <f>IFERROR(IF($F$3=0,"-",Tabla1[[#This Row],[Precio de Cliente neto]]*(1+$F$3)),"-")</f>
        <v>3351.8125199999995</v>
      </c>
      <c r="I9303" s="5">
        <v>3192.2024000000001</v>
      </c>
      <c r="J9303" s="5">
        <v>2872.98216</v>
      </c>
      <c r="K9303" s="26">
        <v>0.21</v>
      </c>
    </row>
    <row r="9304" spans="1:11">
      <c r="A9304" s="4">
        <v>117380</v>
      </c>
      <c r="B9304" t="s">
        <v>7277</v>
      </c>
      <c r="C9304" s="5">
        <f>IF($F$2=0," - ",Tabla1[[#This Row],[Base Precio de Lista neto]])</f>
        <v>5396.3415999999997</v>
      </c>
      <c r="D9304" s="5">
        <f>IF($F$2=0," - ",Tabla1[[#This Row],[Base Precio de Lista neto]]*(1-$F$2))</f>
        <v>3777.4391199999995</v>
      </c>
      <c r="E9304" s="5">
        <f>IF($F$2=0," - ",Tabla1[[#This Row],[Base para Mejor precio]]*(1-$F$2))</f>
        <v>3399.6952080000001</v>
      </c>
      <c r="F9304" s="4" t="s">
        <v>4</v>
      </c>
      <c r="G9304" s="16" t="s">
        <v>6131</v>
      </c>
      <c r="H9304" s="5">
        <f>IFERROR(IF($F$3=0,"-",Tabla1[[#This Row],[Precio de Cliente neto]]*(1+$F$3)),"-")</f>
        <v>5666.1586799999995</v>
      </c>
      <c r="I9304" s="5">
        <v>5396.3415999999997</v>
      </c>
      <c r="J9304" s="5">
        <v>4856.7074400000001</v>
      </c>
      <c r="K9304" s="26">
        <v>0.21</v>
      </c>
    </row>
    <row r="9305" spans="1:11">
      <c r="A9305" s="4">
        <v>117382</v>
      </c>
      <c r="B9305" t="s">
        <v>7278</v>
      </c>
      <c r="C9305" s="5">
        <f>IF($F$2=0," - ",Tabla1[[#This Row],[Base Precio de Lista neto]])</f>
        <v>8436.5339999999997</v>
      </c>
      <c r="D9305" s="5">
        <f>IF($F$2=0," - ",Tabla1[[#This Row],[Base Precio de Lista neto]]*(1-$F$2))</f>
        <v>5905.5737999999992</v>
      </c>
      <c r="E9305" s="5">
        <f>IF($F$2=0," - ",Tabla1[[#This Row],[Base para Mejor precio]]*(1-$F$2))</f>
        <v>5315.0164199999999</v>
      </c>
      <c r="F9305" s="4" t="s">
        <v>4</v>
      </c>
      <c r="G9305" s="16" t="s">
        <v>6131</v>
      </c>
      <c r="H9305" s="5">
        <f>IFERROR(IF($F$3=0,"-",Tabla1[[#This Row],[Precio de Cliente neto]]*(1+$F$3)),"-")</f>
        <v>8858.3606999999993</v>
      </c>
      <c r="I9305" s="5">
        <v>8436.5339999999997</v>
      </c>
      <c r="J9305" s="5">
        <v>7592.8806000000004</v>
      </c>
      <c r="K9305" s="26">
        <v>0.21</v>
      </c>
    </row>
    <row r="9306" spans="1:11">
      <c r="A9306" s="4">
        <v>117385</v>
      </c>
      <c r="B9306" t="s">
        <v>7279</v>
      </c>
      <c r="C9306" s="5">
        <f>IF($F$2=0," - ",Tabla1[[#This Row],[Base Precio de Lista neto]])</f>
        <v>4712.2982000000002</v>
      </c>
      <c r="D9306" s="5">
        <f>IF($F$2=0," - ",Tabla1[[#This Row],[Base Precio de Lista neto]]*(1-$F$2))</f>
        <v>3298.6087400000001</v>
      </c>
      <c r="E9306" s="5">
        <f>IF($F$2=0," - ",Tabla1[[#This Row],[Base para Mejor precio]]*(1-$F$2))</f>
        <v>2968.7478659999997</v>
      </c>
      <c r="F9306" s="4" t="s">
        <v>4</v>
      </c>
      <c r="G9306" s="16" t="s">
        <v>6131</v>
      </c>
      <c r="H9306" s="5">
        <f>IFERROR(IF($F$3=0,"-",Tabla1[[#This Row],[Precio de Cliente neto]]*(1+$F$3)),"-")</f>
        <v>4947.9131100000004</v>
      </c>
      <c r="I9306" s="5">
        <v>4712.2982000000002</v>
      </c>
      <c r="J9306" s="5">
        <v>4241.0683799999997</v>
      </c>
      <c r="K9306" s="26">
        <v>0.21</v>
      </c>
    </row>
    <row r="9307" spans="1:11">
      <c r="A9307" s="4">
        <v>117386</v>
      </c>
      <c r="B9307" t="s">
        <v>7280</v>
      </c>
      <c r="C9307" s="5">
        <f>IF($F$2=0," - ",Tabla1[[#This Row],[Base Precio de Lista neto]])</f>
        <v>7448.4718000000003</v>
      </c>
      <c r="D9307" s="5">
        <f>IF($F$2=0," - ",Tabla1[[#This Row],[Base Precio de Lista neto]]*(1-$F$2))</f>
        <v>5213.9302600000001</v>
      </c>
      <c r="E9307" s="5">
        <f>IF($F$2=0," - ",Tabla1[[#This Row],[Base para Mejor precio]]*(1-$F$2))</f>
        <v>4692.5372339999994</v>
      </c>
      <c r="F9307" s="4" t="s">
        <v>4</v>
      </c>
      <c r="G9307" s="16" t="s">
        <v>6131</v>
      </c>
      <c r="H9307" s="5">
        <f>IFERROR(IF($F$3=0,"-",Tabla1[[#This Row],[Precio de Cliente neto]]*(1+$F$3)),"-")</f>
        <v>7820.8953899999997</v>
      </c>
      <c r="I9307" s="5">
        <v>7448.4718000000003</v>
      </c>
      <c r="J9307" s="5">
        <v>6703.6246199999996</v>
      </c>
      <c r="K9307" s="26">
        <v>0.21</v>
      </c>
    </row>
    <row r="9308" spans="1:11">
      <c r="A9308" s="4">
        <v>117387</v>
      </c>
      <c r="B9308" t="s">
        <v>7281</v>
      </c>
      <c r="C9308" s="5">
        <f>IF($F$2=0," - ",Tabla1[[#This Row],[Base Precio de Lista neto]])</f>
        <v>5168.3270000000002</v>
      </c>
      <c r="D9308" s="5">
        <f>IF($F$2=0," - ",Tabla1[[#This Row],[Base Precio de Lista neto]]*(1-$F$2))</f>
        <v>3617.8289</v>
      </c>
      <c r="E9308" s="5">
        <f>IF($F$2=0," - ",Tabla1[[#This Row],[Base para Mejor precio]]*(1-$F$2))</f>
        <v>3256.04601</v>
      </c>
      <c r="F9308" s="4" t="s">
        <v>4</v>
      </c>
      <c r="G9308" s="16" t="s">
        <v>6131</v>
      </c>
      <c r="H9308" s="5">
        <f>IFERROR(IF($F$3=0,"-",Tabla1[[#This Row],[Precio de Cliente neto]]*(1+$F$3)),"-")</f>
        <v>5426.7433499999997</v>
      </c>
      <c r="I9308" s="5">
        <v>5168.3270000000002</v>
      </c>
      <c r="J9308" s="5">
        <v>4651.4943000000003</v>
      </c>
      <c r="K9308" s="26">
        <v>0.21</v>
      </c>
    </row>
    <row r="9309" spans="1:11">
      <c r="A9309" s="4">
        <v>117419</v>
      </c>
      <c r="B9309" t="s">
        <v>7282</v>
      </c>
      <c r="C9309" s="5">
        <f>IF($F$2=0," - ",Tabla1[[#This Row],[Base Precio de Lista neto]])</f>
        <v>3800.2404000000001</v>
      </c>
      <c r="D9309" s="5">
        <f>IF($F$2=0," - ",Tabla1[[#This Row],[Base Precio de Lista neto]]*(1-$F$2))</f>
        <v>2660.1682799999999</v>
      </c>
      <c r="E9309" s="5">
        <f>IF($F$2=0," - ",Tabla1[[#This Row],[Base para Mejor precio]]*(1-$F$2))</f>
        <v>2394.1514519999996</v>
      </c>
      <c r="F9309" s="4" t="s">
        <v>4</v>
      </c>
      <c r="G9309" s="16" t="s">
        <v>6131</v>
      </c>
      <c r="H9309" s="5">
        <f>IFERROR(IF($F$3=0,"-",Tabla1[[#This Row],[Precio de Cliente neto]]*(1+$F$3)),"-")</f>
        <v>3990.2524199999998</v>
      </c>
      <c r="I9309" s="5">
        <v>3800.2404000000001</v>
      </c>
      <c r="J9309" s="5">
        <v>3420.2163599999999</v>
      </c>
      <c r="K9309" s="26">
        <v>0.21</v>
      </c>
    </row>
    <row r="9310" spans="1:11">
      <c r="A9310" s="4">
        <v>117420</v>
      </c>
      <c r="B9310" t="s">
        <v>7283</v>
      </c>
      <c r="C9310" s="5">
        <f>IF($F$2=0," - ",Tabla1[[#This Row],[Base Precio de Lista neto]])</f>
        <v>4484.2838000000002</v>
      </c>
      <c r="D9310" s="5">
        <f>IF($F$2=0," - ",Tabla1[[#This Row],[Base Precio de Lista neto]]*(1-$F$2))</f>
        <v>3138.9986599999997</v>
      </c>
      <c r="E9310" s="5">
        <f>IF($F$2=0," - ",Tabla1[[#This Row],[Base para Mejor precio]]*(1-$F$2))</f>
        <v>2825.0987939999995</v>
      </c>
      <c r="F9310" s="4" t="s">
        <v>4</v>
      </c>
      <c r="G9310" s="16" t="s">
        <v>6131</v>
      </c>
      <c r="H9310" s="5">
        <f>IFERROR(IF($F$3=0,"-",Tabla1[[#This Row],[Precio de Cliente neto]]*(1+$F$3)),"-")</f>
        <v>4708.4979899999998</v>
      </c>
      <c r="I9310" s="5">
        <v>4484.2838000000002</v>
      </c>
      <c r="J9310" s="5">
        <v>4035.8554199999999</v>
      </c>
      <c r="K9310" s="26">
        <v>0.21</v>
      </c>
    </row>
    <row r="9311" spans="1:11">
      <c r="A9311" s="4">
        <v>117421</v>
      </c>
      <c r="B9311" t="s">
        <v>7284</v>
      </c>
      <c r="C9311" s="5">
        <f>IF($F$2=0," - ",Tabla1[[#This Row],[Base Precio de Lista neto]])</f>
        <v>6232.3945999999996</v>
      </c>
      <c r="D9311" s="5">
        <f>IF($F$2=0," - ",Tabla1[[#This Row],[Base Precio de Lista neto]]*(1-$F$2))</f>
        <v>4362.6762199999994</v>
      </c>
      <c r="E9311" s="5">
        <f>IF($F$2=0," - ",Tabla1[[#This Row],[Base para Mejor precio]]*(1-$F$2))</f>
        <v>3926.4085979999995</v>
      </c>
      <c r="F9311" s="4" t="s">
        <v>4</v>
      </c>
      <c r="G9311" s="16" t="s">
        <v>6131</v>
      </c>
      <c r="H9311" s="5">
        <f>IFERROR(IF($F$3=0,"-",Tabla1[[#This Row],[Precio de Cliente neto]]*(1+$F$3)),"-")</f>
        <v>6544.0143299999991</v>
      </c>
      <c r="I9311" s="5">
        <v>6232.3945999999996</v>
      </c>
      <c r="J9311" s="5">
        <v>5609.1551399999998</v>
      </c>
      <c r="K9311" s="26">
        <v>0.21</v>
      </c>
    </row>
    <row r="9312" spans="1:11">
      <c r="A9312" s="4">
        <v>117422</v>
      </c>
      <c r="B9312" t="s">
        <v>7285</v>
      </c>
      <c r="C9312" s="5">
        <f>IF($F$2=0," - ",Tabla1[[#This Row],[Base Precio de Lista neto]])</f>
        <v>6460.4085999999998</v>
      </c>
      <c r="D9312" s="5">
        <f>IF($F$2=0," - ",Tabla1[[#This Row],[Base Precio de Lista neto]]*(1-$F$2))</f>
        <v>4522.2860199999996</v>
      </c>
      <c r="E9312" s="5">
        <f>IF($F$2=0," - ",Tabla1[[#This Row],[Base para Mejor precio]]*(1-$F$2))</f>
        <v>4070.0574179999994</v>
      </c>
      <c r="F9312" s="4" t="s">
        <v>4</v>
      </c>
      <c r="G9312" s="16" t="s">
        <v>6131</v>
      </c>
      <c r="H9312" s="5">
        <f>IFERROR(IF($F$3=0,"-",Tabla1[[#This Row],[Precio de Cliente neto]]*(1+$F$3)),"-")</f>
        <v>6783.4290299999993</v>
      </c>
      <c r="I9312" s="5">
        <v>6460.4085999999998</v>
      </c>
      <c r="J9312" s="5">
        <v>5814.3677399999997</v>
      </c>
      <c r="K9312" s="26">
        <v>0.21</v>
      </c>
    </row>
    <row r="9313" spans="1:11">
      <c r="A9313" s="4">
        <v>117423</v>
      </c>
      <c r="B9313" t="s">
        <v>7286</v>
      </c>
      <c r="C9313" s="5">
        <f>IF($F$2=0," - ",Tabla1[[#This Row],[Base Precio de Lista neto]])</f>
        <v>7296.4620000000004</v>
      </c>
      <c r="D9313" s="5">
        <f>IF($F$2=0," - ",Tabla1[[#This Row],[Base Precio de Lista neto]]*(1-$F$2))</f>
        <v>5107.5234</v>
      </c>
      <c r="E9313" s="5">
        <f>IF($F$2=0," - ",Tabla1[[#This Row],[Base para Mejor precio]]*(1-$F$2))</f>
        <v>4596.77106</v>
      </c>
      <c r="F9313" s="4" t="s">
        <v>4</v>
      </c>
      <c r="G9313" s="16" t="s">
        <v>6131</v>
      </c>
      <c r="H9313" s="5">
        <f>IFERROR(IF($F$3=0,"-",Tabla1[[#This Row],[Precio de Cliente neto]]*(1+$F$3)),"-")</f>
        <v>7661.2851000000001</v>
      </c>
      <c r="I9313" s="5">
        <v>7296.4620000000004</v>
      </c>
      <c r="J9313" s="5">
        <v>6566.8158000000003</v>
      </c>
      <c r="K9313" s="26">
        <v>0.21</v>
      </c>
    </row>
    <row r="9314" spans="1:11">
      <c r="A9314" s="4">
        <v>117424</v>
      </c>
      <c r="B9314" t="s">
        <v>7287</v>
      </c>
      <c r="C9314" s="5">
        <f>IF($F$2=0," - ",Tabla1[[#This Row],[Base Precio de Lista neto]])</f>
        <v>7296.4620000000004</v>
      </c>
      <c r="D9314" s="5">
        <f>IF($F$2=0," - ",Tabla1[[#This Row],[Base Precio de Lista neto]]*(1-$F$2))</f>
        <v>5107.5234</v>
      </c>
      <c r="E9314" s="5">
        <f>IF($F$2=0," - ",Tabla1[[#This Row],[Base para Mejor precio]]*(1-$F$2))</f>
        <v>4596.77106</v>
      </c>
      <c r="F9314" s="4" t="s">
        <v>4</v>
      </c>
      <c r="G9314" s="16" t="s">
        <v>6131</v>
      </c>
      <c r="H9314" s="5">
        <f>IFERROR(IF($F$3=0,"-",Tabla1[[#This Row],[Precio de Cliente neto]]*(1+$F$3)),"-")</f>
        <v>7661.2851000000001</v>
      </c>
      <c r="I9314" s="5">
        <v>7296.4620000000004</v>
      </c>
      <c r="J9314" s="5">
        <v>6566.8158000000003</v>
      </c>
      <c r="K9314" s="26">
        <v>0.21</v>
      </c>
    </row>
    <row r="9315" spans="1:11">
      <c r="A9315" s="4">
        <v>117425</v>
      </c>
      <c r="B9315" t="s">
        <v>7288</v>
      </c>
      <c r="C9315" s="5">
        <f>IF($F$2=0," - ",Tabla1[[#This Row],[Base Precio de Lista neto]])</f>
        <v>7828.4956000000002</v>
      </c>
      <c r="D9315" s="5">
        <f>IF($F$2=0," - ",Tabla1[[#This Row],[Base Precio de Lista neto]]*(1-$F$2))</f>
        <v>5479.9469199999994</v>
      </c>
      <c r="E9315" s="5">
        <f>IF($F$2=0," - ",Tabla1[[#This Row],[Base para Mejor precio]]*(1-$F$2))</f>
        <v>4931.9522279999992</v>
      </c>
      <c r="F9315" s="4" t="s">
        <v>4</v>
      </c>
      <c r="G9315" s="16" t="s">
        <v>6131</v>
      </c>
      <c r="H9315" s="5">
        <f>IFERROR(IF($F$3=0,"-",Tabla1[[#This Row],[Precio de Cliente neto]]*(1+$F$3)),"-")</f>
        <v>8219.9203799999996</v>
      </c>
      <c r="I9315" s="5">
        <v>7828.4956000000002</v>
      </c>
      <c r="J9315" s="5">
        <v>7045.6460399999996</v>
      </c>
      <c r="K9315" s="26">
        <v>0.21</v>
      </c>
    </row>
    <row r="9316" spans="1:11">
      <c r="A9316" s="4">
        <v>117426</v>
      </c>
      <c r="B9316" t="s">
        <v>7289</v>
      </c>
      <c r="C9316" s="5">
        <f>IF($F$2=0," - ",Tabla1[[#This Row],[Base Precio de Lista neto]])</f>
        <v>10260.649799999999</v>
      </c>
      <c r="D9316" s="5">
        <f>IF($F$2=0," - ",Tabla1[[#This Row],[Base Precio de Lista neto]]*(1-$F$2))</f>
        <v>7182.4548599999989</v>
      </c>
      <c r="E9316" s="5">
        <f>IF($F$2=0," - ",Tabla1[[#This Row],[Base para Mejor precio]]*(1-$F$2))</f>
        <v>6464.209374</v>
      </c>
      <c r="F9316" s="4" t="s">
        <v>4</v>
      </c>
      <c r="G9316" s="16" t="s">
        <v>6131</v>
      </c>
      <c r="H9316" s="5">
        <f>IFERROR(IF($F$3=0,"-",Tabla1[[#This Row],[Precio de Cliente neto]]*(1+$F$3)),"-")</f>
        <v>10773.682289999999</v>
      </c>
      <c r="I9316" s="5">
        <v>10260.649799999999</v>
      </c>
      <c r="J9316" s="5">
        <v>9234.58482</v>
      </c>
      <c r="K9316" s="26">
        <v>0.21</v>
      </c>
    </row>
    <row r="9317" spans="1:11">
      <c r="A9317" s="4">
        <v>117429</v>
      </c>
      <c r="B9317" t="s">
        <v>7290</v>
      </c>
      <c r="C9317" s="5">
        <f>IF($F$2=0," - ",Tabla1[[#This Row],[Base Precio de Lista neto]])</f>
        <v>11020.697399999999</v>
      </c>
      <c r="D9317" s="5">
        <f>IF($F$2=0," - ",Tabla1[[#This Row],[Base Precio de Lista neto]]*(1-$F$2))</f>
        <v>7714.4881799999985</v>
      </c>
      <c r="E9317" s="5">
        <f>IF($F$2=0," - ",Tabla1[[#This Row],[Base para Mejor precio]]*(1-$F$2))</f>
        <v>6943.0393619999995</v>
      </c>
      <c r="F9317" s="4" t="s">
        <v>4</v>
      </c>
      <c r="G9317" s="16" t="s">
        <v>6131</v>
      </c>
      <c r="H9317" s="5">
        <f>IFERROR(IF($F$3=0,"-",Tabla1[[#This Row],[Precio de Cliente neto]]*(1+$F$3)),"-")</f>
        <v>11571.732269999997</v>
      </c>
      <c r="I9317" s="5">
        <v>11020.697399999999</v>
      </c>
      <c r="J9317" s="5">
        <v>9918.6276600000001</v>
      </c>
      <c r="K9317" s="26">
        <v>0.21</v>
      </c>
    </row>
    <row r="9318" spans="1:11">
      <c r="A9318" s="4">
        <v>117431</v>
      </c>
      <c r="B9318" t="s">
        <v>7291</v>
      </c>
      <c r="C9318" s="5">
        <f>IF($F$2=0," - ",Tabla1[[#This Row],[Base Precio de Lista neto]])</f>
        <v>11020.697399999999</v>
      </c>
      <c r="D9318" s="5">
        <f>IF($F$2=0," - ",Tabla1[[#This Row],[Base Precio de Lista neto]]*(1-$F$2))</f>
        <v>7714.4881799999985</v>
      </c>
      <c r="E9318" s="5">
        <f>IF($F$2=0," - ",Tabla1[[#This Row],[Base para Mejor precio]]*(1-$F$2))</f>
        <v>6943.0393619999995</v>
      </c>
      <c r="F9318" s="4" t="s">
        <v>4</v>
      </c>
      <c r="G9318" s="16" t="s">
        <v>6131</v>
      </c>
      <c r="H9318" s="5">
        <f>IFERROR(IF($F$3=0,"-",Tabla1[[#This Row],[Precio de Cliente neto]]*(1+$F$3)),"-")</f>
        <v>11571.732269999997</v>
      </c>
      <c r="I9318" s="5">
        <v>11020.697399999999</v>
      </c>
      <c r="J9318" s="5">
        <v>9918.6276600000001</v>
      </c>
      <c r="K9318" s="26">
        <v>0.21</v>
      </c>
    </row>
    <row r="9319" spans="1:11">
      <c r="A9319" s="4">
        <v>117432</v>
      </c>
      <c r="B9319" t="s">
        <v>7292</v>
      </c>
      <c r="C9319" s="5">
        <f>IF($F$2=0," - ",Tabla1[[#This Row],[Base Precio de Lista neto]])</f>
        <v>5016.3177999999998</v>
      </c>
      <c r="D9319" s="5">
        <f>IF($F$2=0," - ",Tabla1[[#This Row],[Base Precio de Lista neto]]*(1-$F$2))</f>
        <v>3511.4224599999998</v>
      </c>
      <c r="E9319" s="5">
        <f>IF($F$2=0," - ",Tabla1[[#This Row],[Base para Mejor precio]]*(1-$F$2))</f>
        <v>3160.2802139999999</v>
      </c>
      <c r="F9319" s="4" t="s">
        <v>4</v>
      </c>
      <c r="G9319" s="16" t="s">
        <v>6131</v>
      </c>
      <c r="H9319" s="5">
        <f>IFERROR(IF($F$3=0,"-",Tabla1[[#This Row],[Precio de Cliente neto]]*(1+$F$3)),"-")</f>
        <v>5267.1336899999997</v>
      </c>
      <c r="I9319" s="5">
        <v>5016.3177999999998</v>
      </c>
      <c r="J9319" s="5">
        <v>4514.6860200000001</v>
      </c>
      <c r="K9319" s="26">
        <v>0.21</v>
      </c>
    </row>
    <row r="9320" spans="1:11">
      <c r="A9320" s="4">
        <v>117433</v>
      </c>
      <c r="B9320" t="s">
        <v>7293</v>
      </c>
      <c r="C9320" s="5">
        <f>IF($F$2=0," - ",Tabla1[[#This Row],[Base Precio de Lista neto]])</f>
        <v>5548.3513999999996</v>
      </c>
      <c r="D9320" s="5">
        <f>IF($F$2=0," - ",Tabla1[[#This Row],[Base Precio de Lista neto]]*(1-$F$2))</f>
        <v>3883.8459799999996</v>
      </c>
      <c r="E9320" s="5">
        <f>IF($F$2=0," - ",Tabla1[[#This Row],[Base para Mejor precio]]*(1-$F$2))</f>
        <v>3495.461382</v>
      </c>
      <c r="F9320" s="4" t="s">
        <v>4</v>
      </c>
      <c r="G9320" s="16" t="s">
        <v>6131</v>
      </c>
      <c r="H9320" s="5">
        <f>IFERROR(IF($F$3=0,"-",Tabla1[[#This Row],[Precio de Cliente neto]]*(1+$F$3)),"-")</f>
        <v>5825.7689699999992</v>
      </c>
      <c r="I9320" s="5">
        <v>5548.3513999999996</v>
      </c>
      <c r="J9320" s="5">
        <v>4993.5162600000003</v>
      </c>
      <c r="K9320" s="26">
        <v>0.21</v>
      </c>
    </row>
    <row r="9321" spans="1:11">
      <c r="A9321" s="4">
        <v>117434</v>
      </c>
      <c r="B9321" t="s">
        <v>7294</v>
      </c>
      <c r="C9321" s="5">
        <f>IF($F$2=0," - ",Tabla1[[#This Row],[Base Precio de Lista neto]])</f>
        <v>4636.2936</v>
      </c>
      <c r="D9321" s="5">
        <f>IF($F$2=0," - ",Tabla1[[#This Row],[Base Precio de Lista neto]]*(1-$F$2))</f>
        <v>3245.4055199999998</v>
      </c>
      <c r="E9321" s="5">
        <f>IF($F$2=0," - ",Tabla1[[#This Row],[Base para Mejor precio]]*(1-$F$2))</f>
        <v>2920.8649679999999</v>
      </c>
      <c r="F9321" s="4" t="s">
        <v>4</v>
      </c>
      <c r="G9321" s="16" t="s">
        <v>6131</v>
      </c>
      <c r="H9321" s="5">
        <f>IFERROR(IF($F$3=0,"-",Tabla1[[#This Row],[Precio de Cliente neto]]*(1+$F$3)),"-")</f>
        <v>4868.1082799999995</v>
      </c>
      <c r="I9321" s="5">
        <v>4636.2936</v>
      </c>
      <c r="J9321" s="5">
        <v>4172.6642400000001</v>
      </c>
      <c r="K9321" s="26">
        <v>0.21</v>
      </c>
    </row>
    <row r="9322" spans="1:11">
      <c r="A9322" s="4">
        <v>117436</v>
      </c>
      <c r="B9322" t="s">
        <v>7295</v>
      </c>
      <c r="C9322" s="5">
        <f>IF($F$2=0," - ",Tabla1[[#This Row],[Base Precio de Lista neto]])</f>
        <v>8208.52</v>
      </c>
      <c r="D9322" s="5">
        <f>IF($F$2=0," - ",Tabla1[[#This Row],[Base Precio de Lista neto]]*(1-$F$2))</f>
        <v>5745.9639999999999</v>
      </c>
      <c r="E9322" s="5">
        <f>IF($F$2=0," - ",Tabla1[[#This Row],[Base para Mejor precio]]*(1-$F$2))</f>
        <v>5171.3675999999996</v>
      </c>
      <c r="F9322" s="4" t="s">
        <v>4</v>
      </c>
      <c r="G9322" s="16" t="s">
        <v>6131</v>
      </c>
      <c r="H9322" s="5">
        <f>IFERROR(IF($F$3=0,"-",Tabla1[[#This Row],[Precio de Cliente neto]]*(1+$F$3)),"-")</f>
        <v>8618.9459999999999</v>
      </c>
      <c r="I9322" s="5">
        <v>8208.52</v>
      </c>
      <c r="J9322" s="5">
        <v>7387.6679999999997</v>
      </c>
      <c r="K9322" s="26">
        <v>0.21</v>
      </c>
    </row>
    <row r="9323" spans="1:11">
      <c r="A9323" s="4">
        <v>117437</v>
      </c>
      <c r="B9323" t="s">
        <v>7296</v>
      </c>
      <c r="C9323" s="5">
        <f>IF($F$2=0," - ",Tabla1[[#This Row],[Base Precio de Lista neto]])</f>
        <v>8208.52</v>
      </c>
      <c r="D9323" s="5">
        <f>IF($F$2=0," - ",Tabla1[[#This Row],[Base Precio de Lista neto]]*(1-$F$2))</f>
        <v>5745.9639999999999</v>
      </c>
      <c r="E9323" s="5">
        <f>IF($F$2=0," - ",Tabla1[[#This Row],[Base para Mejor precio]]*(1-$F$2))</f>
        <v>5171.3675999999996</v>
      </c>
      <c r="F9323" s="4" t="s">
        <v>4</v>
      </c>
      <c r="G9323" s="16" t="s">
        <v>6131</v>
      </c>
      <c r="H9323" s="5">
        <f>IFERROR(IF($F$3=0,"-",Tabla1[[#This Row],[Precio de Cliente neto]]*(1+$F$3)),"-")</f>
        <v>8618.9459999999999</v>
      </c>
      <c r="I9323" s="5">
        <v>8208.52</v>
      </c>
      <c r="J9323" s="5">
        <v>7387.6679999999997</v>
      </c>
      <c r="K9323" s="26">
        <v>0.21</v>
      </c>
    </row>
    <row r="9324" spans="1:11">
      <c r="A9324" s="4">
        <v>117446</v>
      </c>
      <c r="B9324" t="s">
        <v>7297</v>
      </c>
      <c r="C9324" s="5">
        <f>IF($F$2=0," - ",Tabla1[[#This Row],[Base Precio de Lista neto]])</f>
        <v>12920.8182</v>
      </c>
      <c r="D9324" s="5">
        <f>IF($F$2=0," - ",Tabla1[[#This Row],[Base Precio de Lista neto]]*(1-$F$2))</f>
        <v>9044.5727399999996</v>
      </c>
      <c r="E9324" s="5">
        <f>IF($F$2=0," - ",Tabla1[[#This Row],[Base para Mejor precio]]*(1-$F$2))</f>
        <v>8140.1154659999993</v>
      </c>
      <c r="F9324" s="4" t="s">
        <v>4</v>
      </c>
      <c r="G9324" s="16" t="s">
        <v>6131</v>
      </c>
      <c r="H9324" s="5">
        <f>IFERROR(IF($F$3=0,"-",Tabla1[[#This Row],[Precio de Cliente neto]]*(1+$F$3)),"-")</f>
        <v>13566.859109999999</v>
      </c>
      <c r="I9324" s="5">
        <v>12920.8182</v>
      </c>
      <c r="J9324" s="5">
        <v>11628.73638</v>
      </c>
      <c r="K9324" s="26">
        <v>0.21</v>
      </c>
    </row>
    <row r="9325" spans="1:11">
      <c r="A9325" s="4">
        <v>117448</v>
      </c>
      <c r="B9325" t="s">
        <v>7298</v>
      </c>
      <c r="C9325" s="5">
        <f>IF($F$2=0," - ",Tabla1[[#This Row],[Base Precio de Lista neto]])</f>
        <v>9272.5874000000003</v>
      </c>
      <c r="D9325" s="5">
        <f>IF($F$2=0," - ",Tabla1[[#This Row],[Base Precio de Lista neto]]*(1-$F$2))</f>
        <v>6490.8111799999997</v>
      </c>
      <c r="E9325" s="5">
        <f>IF($F$2=0," - ",Tabla1[[#This Row],[Base para Mejor precio]]*(1-$F$2))</f>
        <v>5841.7300619999987</v>
      </c>
      <c r="F9325" s="4" t="s">
        <v>4</v>
      </c>
      <c r="G9325" s="16" t="s">
        <v>6131</v>
      </c>
      <c r="H9325" s="5">
        <f>IFERROR(IF($F$3=0,"-",Tabla1[[#This Row],[Precio de Cliente neto]]*(1+$F$3)),"-")</f>
        <v>9736.2167699999991</v>
      </c>
      <c r="I9325" s="5">
        <v>9272.5874000000003</v>
      </c>
      <c r="J9325" s="5">
        <v>8345.3286599999992</v>
      </c>
      <c r="K9325" s="26">
        <v>0.21</v>
      </c>
    </row>
    <row r="9326" spans="1:11">
      <c r="A9326" s="4">
        <v>117467</v>
      </c>
      <c r="B9326" t="s">
        <v>7299</v>
      </c>
      <c r="C9326" s="5">
        <f>IF($F$2=0," - ",Tabla1[[#This Row],[Base Precio de Lista neto]])</f>
        <v>16493.044600000001</v>
      </c>
      <c r="D9326" s="5">
        <f>IF($F$2=0," - ",Tabla1[[#This Row],[Base Precio de Lista neto]]*(1-$F$2))</f>
        <v>11545.131219999999</v>
      </c>
      <c r="E9326" s="5">
        <f>IF($F$2=0," - ",Tabla1[[#This Row],[Base para Mejor precio]]*(1-$F$2))</f>
        <v>10390.618097999999</v>
      </c>
      <c r="F9326" s="4" t="s">
        <v>4</v>
      </c>
      <c r="G9326" s="16" t="s">
        <v>6131</v>
      </c>
      <c r="H9326" s="5">
        <f>IFERROR(IF($F$3=0,"-",Tabla1[[#This Row],[Precio de Cliente neto]]*(1+$F$3)),"-")</f>
        <v>17317.696830000001</v>
      </c>
      <c r="I9326" s="5">
        <v>16493.044600000001</v>
      </c>
      <c r="J9326" s="5">
        <v>14843.74014</v>
      </c>
      <c r="K9326" s="26">
        <v>0.21</v>
      </c>
    </row>
    <row r="9327" spans="1:11">
      <c r="A9327" s="4">
        <v>117468</v>
      </c>
      <c r="B9327" t="s">
        <v>7300</v>
      </c>
      <c r="C9327" s="5">
        <f>IF($F$2=0," - ",Tabla1[[#This Row],[Base Precio de Lista neto]])</f>
        <v>17025.078000000001</v>
      </c>
      <c r="D9327" s="5">
        <f>IF($F$2=0," - ",Tabla1[[#This Row],[Base Precio de Lista neto]]*(1-$F$2))</f>
        <v>11917.554599999999</v>
      </c>
      <c r="E9327" s="5">
        <f>IF($F$2=0," - ",Tabla1[[#This Row],[Base para Mejor precio]]*(1-$F$2))</f>
        <v>10725.799139999999</v>
      </c>
      <c r="F9327" s="4" t="s">
        <v>4</v>
      </c>
      <c r="G9327" s="16" t="s">
        <v>6131</v>
      </c>
      <c r="H9327" s="5">
        <f>IFERROR(IF($F$3=0,"-",Tabla1[[#This Row],[Precio de Cliente neto]]*(1+$F$3)),"-")</f>
        <v>17876.331899999997</v>
      </c>
      <c r="I9327" s="5">
        <v>17025.078000000001</v>
      </c>
      <c r="J9327" s="5">
        <v>15322.5702</v>
      </c>
      <c r="K9327" s="26">
        <v>0.21</v>
      </c>
    </row>
    <row r="9328" spans="1:11">
      <c r="A9328" s="4">
        <v>117469</v>
      </c>
      <c r="B9328" t="s">
        <v>7301</v>
      </c>
      <c r="C9328" s="5">
        <f>IF($F$2=0," - ",Tabla1[[#This Row],[Base Precio de Lista neto]])</f>
        <v>17937.135399999999</v>
      </c>
      <c r="D9328" s="5">
        <f>IF($F$2=0," - ",Tabla1[[#This Row],[Base Precio de Lista neto]]*(1-$F$2))</f>
        <v>12555.994779999999</v>
      </c>
      <c r="E9328" s="5">
        <f>IF($F$2=0," - ",Tabla1[[#This Row],[Base para Mejor precio]]*(1-$F$2))</f>
        <v>11300.395301999999</v>
      </c>
      <c r="F9328" s="4" t="s">
        <v>4</v>
      </c>
      <c r="G9328" s="16" t="s">
        <v>6131</v>
      </c>
      <c r="H9328" s="5">
        <f>IFERROR(IF($F$3=0,"-",Tabla1[[#This Row],[Precio de Cliente neto]]*(1+$F$3)),"-")</f>
        <v>18833.992169999998</v>
      </c>
      <c r="I9328" s="5">
        <v>17937.135399999999</v>
      </c>
      <c r="J9328" s="5">
        <v>16143.42186</v>
      </c>
      <c r="K9328" s="26">
        <v>0.21</v>
      </c>
    </row>
    <row r="9329" spans="1:11">
      <c r="A9329" s="4">
        <v>117519</v>
      </c>
      <c r="B9329" t="s">
        <v>7302</v>
      </c>
      <c r="C9329" s="5">
        <f>IF($F$2=0," - ",Tabla1[[#This Row],[Base Precio de Lista neto]])</f>
        <v>5168.3270000000002</v>
      </c>
      <c r="D9329" s="5">
        <f>IF($F$2=0," - ",Tabla1[[#This Row],[Base Precio de Lista neto]]*(1-$F$2))</f>
        <v>3617.8289</v>
      </c>
      <c r="E9329" s="5">
        <f>IF($F$2=0," - ",Tabla1[[#This Row],[Base para Mejor precio]]*(1-$F$2))</f>
        <v>3256.04601</v>
      </c>
      <c r="F9329" s="4" t="s">
        <v>4</v>
      </c>
      <c r="G9329" s="16" t="s">
        <v>6131</v>
      </c>
      <c r="H9329" s="5">
        <f>IFERROR(IF($F$3=0,"-",Tabla1[[#This Row],[Precio de Cliente neto]]*(1+$F$3)),"-")</f>
        <v>5426.7433499999997</v>
      </c>
      <c r="I9329" s="5">
        <v>5168.3270000000002</v>
      </c>
      <c r="J9329" s="5">
        <v>4651.4943000000003</v>
      </c>
      <c r="K9329" s="26">
        <v>0.21</v>
      </c>
    </row>
    <row r="9330" spans="1:11">
      <c r="A9330" s="4">
        <v>117520</v>
      </c>
      <c r="B9330" t="s">
        <v>7303</v>
      </c>
      <c r="C9330" s="5">
        <f>IF($F$2=0," - ",Tabla1[[#This Row],[Base Precio de Lista neto]])</f>
        <v>5700.3613999999998</v>
      </c>
      <c r="D9330" s="5">
        <f>IF($F$2=0," - ",Tabla1[[#This Row],[Base Precio de Lista neto]]*(1-$F$2))</f>
        <v>3990.2529799999998</v>
      </c>
      <c r="E9330" s="5">
        <f>IF($F$2=0," - ",Tabla1[[#This Row],[Base para Mejor precio]]*(1-$F$2))</f>
        <v>3591.2276819999993</v>
      </c>
      <c r="F9330" s="4" t="s">
        <v>4</v>
      </c>
      <c r="G9330" s="16" t="s">
        <v>6131</v>
      </c>
      <c r="H9330" s="5">
        <f>IFERROR(IF($F$3=0,"-",Tabla1[[#This Row],[Precio de Cliente neto]]*(1+$F$3)),"-")</f>
        <v>5985.3794699999999</v>
      </c>
      <c r="I9330" s="5">
        <v>5700.3613999999998</v>
      </c>
      <c r="J9330" s="5">
        <v>5130.3252599999996</v>
      </c>
      <c r="K9330" s="26">
        <v>0.21</v>
      </c>
    </row>
    <row r="9331" spans="1:11">
      <c r="A9331" s="4">
        <v>117521</v>
      </c>
      <c r="B9331" t="s">
        <v>7304</v>
      </c>
      <c r="C9331" s="5">
        <f>IF($F$2=0," - ",Tabla1[[#This Row],[Base Precio de Lista neto]])</f>
        <v>6384.4041999999999</v>
      </c>
      <c r="D9331" s="5">
        <f>IF($F$2=0," - ",Tabla1[[#This Row],[Base Precio de Lista neto]]*(1-$F$2))</f>
        <v>4469.0829399999993</v>
      </c>
      <c r="E9331" s="5">
        <f>IF($F$2=0," - ",Tabla1[[#This Row],[Base para Mejor precio]]*(1-$F$2))</f>
        <v>4022.1746459999999</v>
      </c>
      <c r="F9331" s="4" t="s">
        <v>4</v>
      </c>
      <c r="G9331" s="16" t="s">
        <v>6131</v>
      </c>
      <c r="H9331" s="5">
        <f>IFERROR(IF($F$3=0,"-",Tabla1[[#This Row],[Precio de Cliente neto]]*(1+$F$3)),"-")</f>
        <v>6703.6244099999985</v>
      </c>
      <c r="I9331" s="5">
        <v>6384.4041999999999</v>
      </c>
      <c r="J9331" s="5">
        <v>5745.96378</v>
      </c>
      <c r="K9331" s="26">
        <v>0.21</v>
      </c>
    </row>
    <row r="9332" spans="1:11">
      <c r="A9332" s="4">
        <v>117531</v>
      </c>
      <c r="B9332" t="s">
        <v>7087</v>
      </c>
      <c r="C9332" s="5">
        <f>IF($F$2=0," - ",Tabla1[[#This Row],[Base Precio de Lista neto]])</f>
        <v>4864.3077999999996</v>
      </c>
      <c r="D9332" s="5">
        <f>IF($F$2=0," - ",Tabla1[[#This Row],[Base Precio de Lista neto]]*(1-$F$2))</f>
        <v>3405.0154599999996</v>
      </c>
      <c r="E9332" s="5">
        <f>IF($F$2=0," - ",Tabla1[[#This Row],[Base para Mejor precio]]*(1-$F$2))</f>
        <v>3064.5139139999997</v>
      </c>
      <c r="F9332" s="4" t="s">
        <v>4</v>
      </c>
      <c r="G9332" s="16" t="s">
        <v>6131</v>
      </c>
      <c r="H9332" s="5">
        <f>IFERROR(IF($F$3=0,"-",Tabla1[[#This Row],[Precio de Cliente neto]]*(1+$F$3)),"-")</f>
        <v>5107.5231899999999</v>
      </c>
      <c r="I9332" s="5">
        <v>4864.3077999999996</v>
      </c>
      <c r="J9332" s="5">
        <v>4377.8770199999999</v>
      </c>
      <c r="K9332" s="26">
        <v>0.21</v>
      </c>
    </row>
    <row r="9333" spans="1:11">
      <c r="A9333" s="4">
        <v>117537</v>
      </c>
      <c r="B9333" t="s">
        <v>7305</v>
      </c>
      <c r="C9333" s="5">
        <f>IF($F$2=0," - ",Tabla1[[#This Row],[Base Precio de Lista neto]])</f>
        <v>836.053</v>
      </c>
      <c r="D9333" s="5">
        <f>IF($F$2=0," - ",Tabla1[[#This Row],[Base Precio de Lista neto]]*(1-$F$2))</f>
        <v>585.23709999999994</v>
      </c>
      <c r="E9333" s="5">
        <f>IF($F$2=0," - ",Tabla1[[#This Row],[Base para Mejor precio]]*(1-$F$2))</f>
        <v>526.71339</v>
      </c>
      <c r="F9333" s="4" t="s">
        <v>4</v>
      </c>
      <c r="G9333" s="16" t="s">
        <v>6131</v>
      </c>
      <c r="H9333" s="5">
        <f>IFERROR(IF($F$3=0,"-",Tabla1[[#This Row],[Precio de Cliente neto]]*(1+$F$3)),"-")</f>
        <v>877.85564999999997</v>
      </c>
      <c r="I9333" s="5">
        <v>836.053</v>
      </c>
      <c r="J9333" s="5">
        <v>752.44770000000005</v>
      </c>
      <c r="K9333" s="26">
        <v>0.21</v>
      </c>
    </row>
    <row r="9334" spans="1:11">
      <c r="A9334" s="4">
        <v>117538</v>
      </c>
      <c r="B9334" t="s">
        <v>7306</v>
      </c>
      <c r="C9334" s="5">
        <f>IF($F$2=0," - ",Tabla1[[#This Row],[Base Precio de Lista neto]])</f>
        <v>1368.0866000000001</v>
      </c>
      <c r="D9334" s="5">
        <f>IF($F$2=0," - ",Tabla1[[#This Row],[Base Precio de Lista neto]]*(1-$F$2))</f>
        <v>957.66061999999999</v>
      </c>
      <c r="E9334" s="5">
        <f>IF($F$2=0," - ",Tabla1[[#This Row],[Base para Mejor precio]]*(1-$F$2))</f>
        <v>861.89455799999996</v>
      </c>
      <c r="F9334" s="4" t="s">
        <v>4</v>
      </c>
      <c r="G9334" s="16" t="s">
        <v>6131</v>
      </c>
      <c r="H9334" s="5">
        <f>IFERROR(IF($F$3=0,"-",Tabla1[[#This Row],[Precio de Cliente neto]]*(1+$F$3)),"-")</f>
        <v>1436.4909299999999</v>
      </c>
      <c r="I9334" s="5">
        <v>1368.0866000000001</v>
      </c>
      <c r="J9334" s="5">
        <v>1231.2779399999999</v>
      </c>
      <c r="K9334" s="26">
        <v>0.21</v>
      </c>
    </row>
    <row r="9335" spans="1:11">
      <c r="A9335" s="4">
        <v>117550</v>
      </c>
      <c r="B9335" t="s">
        <v>8336</v>
      </c>
      <c r="C9335" s="5">
        <f>IF($F$2=0," - ",Tabla1[[#This Row],[Base Precio de Lista neto]])</f>
        <v>2660.1684</v>
      </c>
      <c r="D9335" s="5">
        <f>IF($F$2=0," - ",Tabla1[[#This Row],[Base Precio de Lista neto]]*(1-$F$2))</f>
        <v>1862.1178799999998</v>
      </c>
      <c r="E9335" s="5">
        <f>IF($F$2=0," - ",Tabla1[[#This Row],[Base para Mejor precio]]*(1-$F$2))</f>
        <v>1675.9060919999997</v>
      </c>
      <c r="F9335" s="4" t="s">
        <v>4</v>
      </c>
      <c r="G9335" s="16" t="s">
        <v>6131</v>
      </c>
      <c r="H9335" s="5">
        <f>IFERROR(IF($F$3=0,"-",Tabla1[[#This Row],[Precio de Cliente neto]]*(1+$F$3)),"-")</f>
        <v>2793.1768199999997</v>
      </c>
      <c r="I9335" s="5">
        <v>2660.1684</v>
      </c>
      <c r="J9335" s="5">
        <v>2394.1515599999998</v>
      </c>
      <c r="K9335" s="26">
        <v>0.21</v>
      </c>
    </row>
    <row r="9336" spans="1:11">
      <c r="A9336" s="4">
        <v>117556</v>
      </c>
      <c r="B9336" t="s">
        <v>7307</v>
      </c>
      <c r="C9336" s="5">
        <f>IF($F$2=0," - ",Tabla1[[#This Row],[Base Precio de Lista neto]])</f>
        <v>5928.375</v>
      </c>
      <c r="D9336" s="5">
        <f>IF($F$2=0," - ",Tabla1[[#This Row],[Base Precio de Lista neto]]*(1-$F$2))</f>
        <v>4149.8625000000002</v>
      </c>
      <c r="E9336" s="5">
        <f>IF($F$2=0," - ",Tabla1[[#This Row],[Base para Mejor precio]]*(1-$F$2))</f>
        <v>3734.8762499999998</v>
      </c>
      <c r="F9336" s="4" t="s">
        <v>4</v>
      </c>
      <c r="G9336" s="16" t="s">
        <v>6131</v>
      </c>
      <c r="H9336" s="5">
        <f>IFERROR(IF($F$3=0,"-",Tabla1[[#This Row],[Precio de Cliente neto]]*(1+$F$3)),"-")</f>
        <v>6224.7937500000007</v>
      </c>
      <c r="I9336" s="5">
        <v>5928.375</v>
      </c>
      <c r="J9336" s="5">
        <v>5335.5375000000004</v>
      </c>
      <c r="K9336" s="26">
        <v>0.21</v>
      </c>
    </row>
    <row r="9337" spans="1:11">
      <c r="A9337" s="4">
        <v>117558</v>
      </c>
      <c r="B9337" t="s">
        <v>8337</v>
      </c>
      <c r="C9337" s="5">
        <f>IF($F$2=0," - ",Tabla1[[#This Row],[Base Precio de Lista neto]])</f>
        <v>5776.3657999999996</v>
      </c>
      <c r="D9337" s="5">
        <f>IF($F$2=0," - ",Tabla1[[#This Row],[Base Precio de Lista neto]]*(1-$F$2))</f>
        <v>4043.4560599999995</v>
      </c>
      <c r="E9337" s="5">
        <f>IF($F$2=0," - ",Tabla1[[#This Row],[Base para Mejor precio]]*(1-$F$2))</f>
        <v>3639.1104539999997</v>
      </c>
      <c r="F9337" s="4" t="s">
        <v>4</v>
      </c>
      <c r="G9337" s="16" t="s">
        <v>6131</v>
      </c>
      <c r="H9337" s="5">
        <f>IFERROR(IF($F$3=0,"-",Tabla1[[#This Row],[Precio de Cliente neto]]*(1+$F$3)),"-")</f>
        <v>6065.1840899999988</v>
      </c>
      <c r="I9337" s="5">
        <v>5776.3657999999996</v>
      </c>
      <c r="J9337" s="5">
        <v>5198.7292200000002</v>
      </c>
      <c r="K9337" s="26">
        <v>0.21</v>
      </c>
    </row>
    <row r="9338" spans="1:11">
      <c r="A9338" s="4">
        <v>117660</v>
      </c>
      <c r="B9338" t="s">
        <v>7308</v>
      </c>
      <c r="C9338" s="5">
        <f>IF($F$2=0," - ",Tabla1[[#This Row],[Base Precio de Lista neto]])</f>
        <v>3344.2114000000001</v>
      </c>
      <c r="D9338" s="5">
        <f>IF($F$2=0," - ",Tabla1[[#This Row],[Base Precio de Lista neto]]*(1-$F$2))</f>
        <v>2340.9479799999999</v>
      </c>
      <c r="E9338" s="5">
        <f>IF($F$2=0," - ",Tabla1[[#This Row],[Base para Mejor precio]]*(1-$F$2))</f>
        <v>2106.8531819999998</v>
      </c>
      <c r="F9338" s="4" t="s">
        <v>4</v>
      </c>
      <c r="G9338" s="16" t="s">
        <v>6131</v>
      </c>
      <c r="H9338" s="5">
        <f>IFERROR(IF($F$3=0,"-",Tabla1[[#This Row],[Precio de Cliente neto]]*(1+$F$3)),"-")</f>
        <v>3511.4219699999999</v>
      </c>
      <c r="I9338" s="5">
        <v>3344.2114000000001</v>
      </c>
      <c r="J9338" s="5">
        <v>3009.7902600000002</v>
      </c>
      <c r="K9338" s="26">
        <v>0.21</v>
      </c>
    </row>
    <row r="9339" spans="1:11">
      <c r="A9339" s="4">
        <v>117661</v>
      </c>
      <c r="B9339" t="s">
        <v>7309</v>
      </c>
      <c r="C9339" s="5">
        <f>IF($F$2=0," - ",Tabla1[[#This Row],[Base Precio de Lista neto]])</f>
        <v>3876.2453999999998</v>
      </c>
      <c r="D9339" s="5">
        <f>IF($F$2=0," - ",Tabla1[[#This Row],[Base Precio de Lista neto]]*(1-$F$2))</f>
        <v>2713.3717799999995</v>
      </c>
      <c r="E9339" s="5">
        <f>IF($F$2=0," - ",Tabla1[[#This Row],[Base para Mejor precio]]*(1-$F$2))</f>
        <v>2442.0346019999997</v>
      </c>
      <c r="F9339" s="4" t="s">
        <v>4</v>
      </c>
      <c r="G9339" s="16" t="s">
        <v>6131</v>
      </c>
      <c r="H9339" s="5">
        <f>IFERROR(IF($F$3=0,"-",Tabla1[[#This Row],[Precio de Cliente neto]]*(1+$F$3)),"-")</f>
        <v>4070.0576699999992</v>
      </c>
      <c r="I9339" s="5">
        <v>3876.2453999999998</v>
      </c>
      <c r="J9339" s="5">
        <v>3488.62086</v>
      </c>
      <c r="K9339" s="26">
        <v>0.21</v>
      </c>
    </row>
    <row r="9340" spans="1:11">
      <c r="A9340" s="4">
        <v>117662</v>
      </c>
      <c r="B9340" t="s">
        <v>7310</v>
      </c>
      <c r="C9340" s="5">
        <f>IF($F$2=0," - ",Tabla1[[#This Row],[Base Precio de Lista neto]])</f>
        <v>5472.3465999999999</v>
      </c>
      <c r="D9340" s="5">
        <f>IF($F$2=0," - ",Tabla1[[#This Row],[Base Precio de Lista neto]]*(1-$F$2))</f>
        <v>3830.6426199999996</v>
      </c>
      <c r="E9340" s="5">
        <f>IF($F$2=0," - ",Tabla1[[#This Row],[Base para Mejor precio]]*(1-$F$2))</f>
        <v>3447.5783579999998</v>
      </c>
      <c r="F9340" s="4" t="s">
        <v>4</v>
      </c>
      <c r="G9340" s="16" t="s">
        <v>6131</v>
      </c>
      <c r="H9340" s="5">
        <f>IFERROR(IF($F$3=0,"-",Tabla1[[#This Row],[Precio de Cliente neto]]*(1+$F$3)),"-")</f>
        <v>5745.9639299999999</v>
      </c>
      <c r="I9340" s="5">
        <v>5472.3465999999999</v>
      </c>
      <c r="J9340" s="5">
        <v>4925.1119399999998</v>
      </c>
      <c r="K9340" s="26">
        <v>0.21</v>
      </c>
    </row>
    <row r="9341" spans="1:11">
      <c r="A9341" s="4">
        <v>117663</v>
      </c>
      <c r="B9341" t="s">
        <v>7311</v>
      </c>
      <c r="C9341" s="5">
        <f>IF($F$2=0," - ",Tabla1[[#This Row],[Base Precio de Lista neto]])</f>
        <v>7828.4956000000002</v>
      </c>
      <c r="D9341" s="5">
        <f>IF($F$2=0," - ",Tabla1[[#This Row],[Base Precio de Lista neto]]*(1-$F$2))</f>
        <v>5479.9469199999994</v>
      </c>
      <c r="E9341" s="5">
        <f>IF($F$2=0," - ",Tabla1[[#This Row],[Base para Mejor precio]]*(1-$F$2))</f>
        <v>4931.9522279999992</v>
      </c>
      <c r="F9341" s="4" t="s">
        <v>4</v>
      </c>
      <c r="G9341" s="16" t="s">
        <v>6131</v>
      </c>
      <c r="H9341" s="5">
        <f>IFERROR(IF($F$3=0,"-",Tabla1[[#This Row],[Precio de Cliente neto]]*(1+$F$3)),"-")</f>
        <v>8219.9203799999996</v>
      </c>
      <c r="I9341" s="5">
        <v>7828.4956000000002</v>
      </c>
      <c r="J9341" s="5">
        <v>7045.6460399999996</v>
      </c>
      <c r="K9341" s="26">
        <v>0.21</v>
      </c>
    </row>
    <row r="9342" spans="1:11">
      <c r="A9342" s="4">
        <v>117664</v>
      </c>
      <c r="B9342" t="s">
        <v>7312</v>
      </c>
      <c r="C9342" s="5">
        <f>IF($F$2=0," - ",Tabla1[[#This Row],[Base Precio de Lista neto]])</f>
        <v>9652.6116000000002</v>
      </c>
      <c r="D9342" s="5">
        <f>IF($F$2=0," - ",Tabla1[[#This Row],[Base Precio de Lista neto]]*(1-$F$2))</f>
        <v>6756.8281200000001</v>
      </c>
      <c r="E9342" s="5">
        <f>IF($F$2=0," - ",Tabla1[[#This Row],[Base para Mejor precio]]*(1-$F$2))</f>
        <v>6081.1453080000001</v>
      </c>
      <c r="F9342" s="4" t="s">
        <v>4</v>
      </c>
      <c r="G9342" s="16" t="s">
        <v>6131</v>
      </c>
      <c r="H9342" s="5">
        <f>IFERROR(IF($F$3=0,"-",Tabla1[[#This Row],[Precio de Cliente neto]]*(1+$F$3)),"-")</f>
        <v>10135.242180000001</v>
      </c>
      <c r="I9342" s="5">
        <v>9652.6116000000002</v>
      </c>
      <c r="J9342" s="5">
        <v>8687.3504400000002</v>
      </c>
      <c r="K9342" s="26">
        <v>0.21</v>
      </c>
    </row>
    <row r="9343" spans="1:11">
      <c r="A9343" s="4">
        <v>117680</v>
      </c>
      <c r="B9343" t="s">
        <v>7313</v>
      </c>
      <c r="C9343" s="5">
        <f>IF($F$2=0," - ",Tabla1[[#This Row],[Base Precio de Lista neto]])</f>
        <v>137948.73319999999</v>
      </c>
      <c r="D9343" s="5">
        <f>IF($F$2=0," - ",Tabla1[[#This Row],[Base Precio de Lista neto]]*(1-$F$2))</f>
        <v>96564.113239999991</v>
      </c>
      <c r="E9343" s="5">
        <f>IF($F$2=0," - ",Tabla1[[#This Row],[Base para Mejor precio]]*(1-$F$2))</f>
        <v>86907.701915999991</v>
      </c>
      <c r="F9343" s="4" t="s">
        <v>4</v>
      </c>
      <c r="G9343" s="16" t="s">
        <v>6131</v>
      </c>
      <c r="H9343" s="5">
        <f>IFERROR(IF($F$3=0,"-",Tabla1[[#This Row],[Precio de Cliente neto]]*(1+$F$3)),"-")</f>
        <v>144846.16985999999</v>
      </c>
      <c r="I9343" s="5">
        <v>137948.73319999999</v>
      </c>
      <c r="J9343" s="5">
        <v>124153.85988</v>
      </c>
      <c r="K9343" s="26">
        <v>0.21</v>
      </c>
    </row>
    <row r="9344" spans="1:11">
      <c r="A9344" s="4">
        <v>117690</v>
      </c>
      <c r="B9344" t="s">
        <v>7314</v>
      </c>
      <c r="C9344" s="5">
        <f>IF($F$2=0," - ",Tabla1[[#This Row],[Base Precio de Lista neto]])</f>
        <v>5168.3270000000002</v>
      </c>
      <c r="D9344" s="5">
        <f>IF($F$2=0," - ",Tabla1[[#This Row],[Base Precio de Lista neto]]*(1-$F$2))</f>
        <v>3617.8289</v>
      </c>
      <c r="E9344" s="5">
        <f>IF($F$2=0," - ",Tabla1[[#This Row],[Base para Mejor precio]]*(1-$F$2))</f>
        <v>3256.04601</v>
      </c>
      <c r="F9344" s="4" t="s">
        <v>4</v>
      </c>
      <c r="G9344" s="16" t="s">
        <v>6131</v>
      </c>
      <c r="H9344" s="5">
        <f>IFERROR(IF($F$3=0,"-",Tabla1[[#This Row],[Precio de Cliente neto]]*(1+$F$3)),"-")</f>
        <v>5426.7433499999997</v>
      </c>
      <c r="I9344" s="5">
        <v>5168.3270000000002</v>
      </c>
      <c r="J9344" s="5">
        <v>4651.4943000000003</v>
      </c>
      <c r="K9344" s="26">
        <v>0.21</v>
      </c>
    </row>
    <row r="9345" spans="1:11">
      <c r="A9345" s="4">
        <v>117700</v>
      </c>
      <c r="B9345" t="s">
        <v>7315</v>
      </c>
      <c r="C9345" s="5">
        <f>IF($F$2=0," - ",Tabla1[[#This Row],[Base Precio de Lista neto]])</f>
        <v>1064.0673999999999</v>
      </c>
      <c r="D9345" s="5">
        <f>IF($F$2=0," - ",Tabla1[[#This Row],[Base Precio de Lista neto]]*(1-$F$2))</f>
        <v>744.84717999999987</v>
      </c>
      <c r="E9345" s="5">
        <f>IF($F$2=0," - ",Tabla1[[#This Row],[Base para Mejor precio]]*(1-$F$2))</f>
        <v>670.36246199999994</v>
      </c>
      <c r="F9345" s="4" t="s">
        <v>4</v>
      </c>
      <c r="G9345" s="16" t="s">
        <v>6131</v>
      </c>
      <c r="H9345" s="5">
        <f>IFERROR(IF($F$3=0,"-",Tabla1[[#This Row],[Precio de Cliente neto]]*(1+$F$3)),"-")</f>
        <v>1117.2707699999999</v>
      </c>
      <c r="I9345" s="5">
        <v>1064.0673999999999</v>
      </c>
      <c r="J9345" s="5">
        <v>957.66066000000001</v>
      </c>
      <c r="K9345" s="26">
        <v>0.21</v>
      </c>
    </row>
    <row r="9346" spans="1:11">
      <c r="A9346" s="4">
        <v>117701</v>
      </c>
      <c r="B9346" t="s">
        <v>7316</v>
      </c>
      <c r="C9346" s="5">
        <f>IF($F$2=0," - ",Tabla1[[#This Row],[Base Precio de Lista neto]])</f>
        <v>1748.1104</v>
      </c>
      <c r="D9346" s="5">
        <f>IF($F$2=0," - ",Tabla1[[#This Row],[Base Precio de Lista neto]]*(1-$F$2))</f>
        <v>1223.6772799999999</v>
      </c>
      <c r="E9346" s="5">
        <f>IF($F$2=0," - ",Tabla1[[#This Row],[Base para Mejor precio]]*(1-$F$2))</f>
        <v>1101.3095519999999</v>
      </c>
      <c r="F9346" s="4" t="s">
        <v>4</v>
      </c>
      <c r="G9346" s="16" t="s">
        <v>6131</v>
      </c>
      <c r="H9346" s="5">
        <f>IFERROR(IF($F$3=0,"-",Tabla1[[#This Row],[Precio de Cliente neto]]*(1+$F$3)),"-")</f>
        <v>1835.5159199999998</v>
      </c>
      <c r="I9346" s="5">
        <v>1748.1104</v>
      </c>
      <c r="J9346" s="5">
        <v>1573.29936</v>
      </c>
      <c r="K9346" s="26">
        <v>0.21</v>
      </c>
    </row>
    <row r="9347" spans="1:11">
      <c r="A9347" s="4">
        <v>117702</v>
      </c>
      <c r="B9347" t="s">
        <v>7317</v>
      </c>
      <c r="C9347" s="5">
        <f>IF($F$2=0," - ",Tabla1[[#This Row],[Base Precio de Lista neto]])</f>
        <v>2508.1588000000002</v>
      </c>
      <c r="D9347" s="5">
        <f>IF($F$2=0," - ",Tabla1[[#This Row],[Base Precio de Lista neto]]*(1-$F$2))</f>
        <v>1755.7111600000001</v>
      </c>
      <c r="E9347" s="5">
        <f>IF($F$2=0," - ",Tabla1[[#This Row],[Base para Mejor precio]]*(1-$F$2))</f>
        <v>1580.140044</v>
      </c>
      <c r="F9347" s="4" t="s">
        <v>4</v>
      </c>
      <c r="G9347" s="16" t="s">
        <v>6131</v>
      </c>
      <c r="H9347" s="5">
        <f>IFERROR(IF($F$3=0,"-",Tabla1[[#This Row],[Precio de Cliente neto]]*(1+$F$3)),"-")</f>
        <v>2633.5667400000002</v>
      </c>
      <c r="I9347" s="5">
        <v>2508.1588000000002</v>
      </c>
      <c r="J9347" s="5">
        <v>2257.34292</v>
      </c>
      <c r="K9347" s="26">
        <v>0.21</v>
      </c>
    </row>
    <row r="9348" spans="1:11">
      <c r="A9348" s="4">
        <v>117705</v>
      </c>
      <c r="B9348" t="s">
        <v>7318</v>
      </c>
      <c r="C9348" s="5">
        <f>IF($F$2=0," - ",Tabla1[[#This Row],[Base Precio de Lista neto]])</f>
        <v>22801.443800000001</v>
      </c>
      <c r="D9348" s="5">
        <f>IF($F$2=0," - ",Tabla1[[#This Row],[Base Precio de Lista neto]]*(1-$F$2))</f>
        <v>15961.01066</v>
      </c>
      <c r="E9348" s="5">
        <f>IF($F$2=0," - ",Tabla1[[#This Row],[Base para Mejor precio]]*(1-$F$2))</f>
        <v>14364.909593999999</v>
      </c>
      <c r="F9348" s="4" t="s">
        <v>4</v>
      </c>
      <c r="G9348" s="16" t="s">
        <v>6131</v>
      </c>
      <c r="H9348" s="5">
        <f>IFERROR(IF($F$3=0,"-",Tabla1[[#This Row],[Precio de Cliente neto]]*(1+$F$3)),"-")</f>
        <v>23941.51599</v>
      </c>
      <c r="I9348" s="5">
        <v>22801.443800000001</v>
      </c>
      <c r="J9348" s="5">
        <v>20521.299419999999</v>
      </c>
      <c r="K9348" s="26">
        <v>0.21</v>
      </c>
    </row>
    <row r="9349" spans="1:11">
      <c r="A9349" s="4">
        <v>117728</v>
      </c>
      <c r="B9349" t="s">
        <v>7319</v>
      </c>
      <c r="C9349" s="5">
        <f>IF($F$2=0," - ",Tabla1[[#This Row],[Base Precio de Lista neto]])</f>
        <v>29261.852599999998</v>
      </c>
      <c r="D9349" s="5">
        <f>IF($F$2=0," - ",Tabla1[[#This Row],[Base Precio de Lista neto]]*(1-$F$2))</f>
        <v>20483.296819999996</v>
      </c>
      <c r="E9349" s="5">
        <f>IF($F$2=0," - ",Tabla1[[#This Row],[Base para Mejor precio]]*(1-$F$2))</f>
        <v>18434.967138</v>
      </c>
      <c r="F9349" s="4" t="s">
        <v>4</v>
      </c>
      <c r="G9349" s="16" t="s">
        <v>6131</v>
      </c>
      <c r="H9349" s="5">
        <f>IFERROR(IF($F$3=0,"-",Tabla1[[#This Row],[Precio de Cliente neto]]*(1+$F$3)),"-")</f>
        <v>30724.945229999994</v>
      </c>
      <c r="I9349" s="5">
        <v>29261.852599999998</v>
      </c>
      <c r="J9349" s="5">
        <v>26335.66734</v>
      </c>
      <c r="K9349" s="26">
        <v>0.21</v>
      </c>
    </row>
    <row r="9350" spans="1:11">
      <c r="A9350" s="4">
        <v>117729</v>
      </c>
      <c r="B9350" t="s">
        <v>7320</v>
      </c>
      <c r="C9350" s="5">
        <f>IF($F$2=0," - ",Tabla1[[#This Row],[Base Precio de Lista neto]])</f>
        <v>34202.165399999998</v>
      </c>
      <c r="D9350" s="5">
        <f>IF($F$2=0," - ",Tabla1[[#This Row],[Base Precio de Lista neto]]*(1-$F$2))</f>
        <v>23941.515779999998</v>
      </c>
      <c r="E9350" s="5">
        <f>IF($F$2=0," - ",Tabla1[[#This Row],[Base para Mejor precio]]*(1-$F$2))</f>
        <v>21547.364202000001</v>
      </c>
      <c r="F9350" s="4" t="s">
        <v>4</v>
      </c>
      <c r="G9350" s="16" t="s">
        <v>6131</v>
      </c>
      <c r="H9350" s="5">
        <f>IFERROR(IF($F$3=0,"-",Tabla1[[#This Row],[Precio de Cliente neto]]*(1+$F$3)),"-")</f>
        <v>35912.273669999995</v>
      </c>
      <c r="I9350" s="5">
        <v>34202.165399999998</v>
      </c>
      <c r="J9350" s="5">
        <v>30781.94886</v>
      </c>
      <c r="K9350" s="26">
        <v>0.21</v>
      </c>
    </row>
    <row r="9351" spans="1:11">
      <c r="A9351" s="4">
        <v>117730</v>
      </c>
      <c r="B9351" t="s">
        <v>7321</v>
      </c>
      <c r="C9351" s="5">
        <f>IF($F$2=0," - ",Tabla1[[#This Row],[Base Precio de Lista neto]])</f>
        <v>40282.550199999998</v>
      </c>
      <c r="D9351" s="5">
        <f>IF($F$2=0," - ",Tabla1[[#This Row],[Base Precio de Lista neto]]*(1-$F$2))</f>
        <v>28197.785139999996</v>
      </c>
      <c r="E9351" s="5">
        <f>IF($F$2=0," - ",Tabla1[[#This Row],[Base para Mejor precio]]*(1-$F$2))</f>
        <v>25378.006625999999</v>
      </c>
      <c r="F9351" s="4" t="s">
        <v>4</v>
      </c>
      <c r="G9351" s="16" t="s">
        <v>6131</v>
      </c>
      <c r="H9351" s="5">
        <f>IFERROR(IF($F$3=0,"-",Tabla1[[#This Row],[Precio de Cliente neto]]*(1+$F$3)),"-")</f>
        <v>42296.677709999996</v>
      </c>
      <c r="I9351" s="5">
        <v>40282.550199999998</v>
      </c>
      <c r="J9351" s="5">
        <v>36254.295180000001</v>
      </c>
      <c r="K9351" s="26">
        <v>0.21</v>
      </c>
    </row>
    <row r="9352" spans="1:11">
      <c r="A9352" s="4">
        <v>117740</v>
      </c>
      <c r="B9352" t="s">
        <v>7322</v>
      </c>
      <c r="C9352" s="5">
        <f>IF($F$2=0," - ",Tabla1[[#This Row],[Base Precio de Lista neto]])</f>
        <v>13376.847</v>
      </c>
      <c r="D9352" s="5">
        <f>IF($F$2=0," - ",Tabla1[[#This Row],[Base Precio de Lista neto]]*(1-$F$2))</f>
        <v>9363.7928999999986</v>
      </c>
      <c r="E9352" s="5">
        <f>IF($F$2=0," - ",Tabla1[[#This Row],[Base para Mejor precio]]*(1-$F$2))</f>
        <v>8427.4136099999996</v>
      </c>
      <c r="F9352" s="4" t="s">
        <v>4</v>
      </c>
      <c r="G9352" s="16" t="s">
        <v>6131</v>
      </c>
      <c r="H9352" s="5">
        <f>IFERROR(IF($F$3=0,"-",Tabla1[[#This Row],[Precio de Cliente neto]]*(1+$F$3)),"-")</f>
        <v>14045.689349999997</v>
      </c>
      <c r="I9352" s="5">
        <v>13376.847</v>
      </c>
      <c r="J9352" s="5">
        <v>12039.1623</v>
      </c>
      <c r="K9352" s="26">
        <v>0.21</v>
      </c>
    </row>
    <row r="9353" spans="1:11">
      <c r="A9353" s="4">
        <v>117762</v>
      </c>
      <c r="B9353" t="s">
        <v>7323</v>
      </c>
      <c r="C9353" s="5">
        <f>IF($F$2=0," - ",Tabla1[[#This Row],[Base Precio de Lista neto]])</f>
        <v>11324.7168</v>
      </c>
      <c r="D9353" s="5">
        <f>IF($F$2=0," - ",Tabla1[[#This Row],[Base Precio de Lista neto]]*(1-$F$2))</f>
        <v>7927.3017599999994</v>
      </c>
      <c r="E9353" s="5">
        <f>IF($F$2=0," - ",Tabla1[[#This Row],[Base para Mejor precio]]*(1-$F$2))</f>
        <v>7134.5715839999993</v>
      </c>
      <c r="F9353" s="4" t="s">
        <v>4</v>
      </c>
      <c r="G9353" s="16" t="s">
        <v>6131</v>
      </c>
      <c r="H9353" s="5">
        <f>IFERROR(IF($F$3=0,"-",Tabla1[[#This Row],[Precio de Cliente neto]]*(1+$F$3)),"-")</f>
        <v>11890.95264</v>
      </c>
      <c r="I9353" s="5">
        <v>11324.7168</v>
      </c>
      <c r="J9353" s="5">
        <v>10192.24512</v>
      </c>
      <c r="K9353" s="26">
        <v>0.21</v>
      </c>
    </row>
    <row r="9354" spans="1:11">
      <c r="A9354" s="4">
        <v>117789</v>
      </c>
      <c r="B9354" t="s">
        <v>7324</v>
      </c>
      <c r="C9354" s="5">
        <f>IF($F$2=0," - ",Tabla1[[#This Row],[Base Precio de Lista neto]])</f>
        <v>1748.1104</v>
      </c>
      <c r="D9354" s="5">
        <f>IF($F$2=0," - ",Tabla1[[#This Row],[Base Precio de Lista neto]]*(1-$F$2))</f>
        <v>1223.6772799999999</v>
      </c>
      <c r="E9354" s="5">
        <f>IF($F$2=0," - ",Tabla1[[#This Row],[Base para Mejor precio]]*(1-$F$2))</f>
        <v>1101.3095519999999</v>
      </c>
      <c r="F9354" s="4" t="s">
        <v>4</v>
      </c>
      <c r="G9354" s="16" t="s">
        <v>6131</v>
      </c>
      <c r="H9354" s="5">
        <f>IFERROR(IF($F$3=0,"-",Tabla1[[#This Row],[Precio de Cliente neto]]*(1+$F$3)),"-")</f>
        <v>1835.5159199999998</v>
      </c>
      <c r="I9354" s="5">
        <v>1748.1104</v>
      </c>
      <c r="J9354" s="5">
        <v>1573.29936</v>
      </c>
      <c r="K9354" s="26">
        <v>0.21</v>
      </c>
    </row>
    <row r="9355" spans="1:11">
      <c r="A9355" s="4">
        <v>117794</v>
      </c>
      <c r="B9355" t="s">
        <v>7325</v>
      </c>
      <c r="C9355" s="5">
        <f>IF($F$2=0," - ",Tabla1[[#This Row],[Base Precio de Lista neto]])</f>
        <v>9044.5730000000003</v>
      </c>
      <c r="D9355" s="5">
        <f>IF($F$2=0," - ",Tabla1[[#This Row],[Base Precio de Lista neto]]*(1-$F$2))</f>
        <v>6331.2011000000002</v>
      </c>
      <c r="E9355" s="5">
        <f>IF($F$2=0," - ",Tabla1[[#This Row],[Base para Mejor precio]]*(1-$F$2))</f>
        <v>5698.0809899999995</v>
      </c>
      <c r="F9355" s="4" t="s">
        <v>4</v>
      </c>
      <c r="G9355" s="16" t="s">
        <v>6131</v>
      </c>
      <c r="H9355" s="5">
        <f>IFERROR(IF($F$3=0,"-",Tabla1[[#This Row],[Precio de Cliente neto]]*(1+$F$3)),"-")</f>
        <v>9496.8016500000012</v>
      </c>
      <c r="I9355" s="5">
        <v>9044.5730000000003</v>
      </c>
      <c r="J9355" s="5">
        <v>8140.1157000000003</v>
      </c>
      <c r="K9355" s="26">
        <v>0.21</v>
      </c>
    </row>
    <row r="9356" spans="1:11">
      <c r="A9356" s="4">
        <v>117797</v>
      </c>
      <c r="B9356" t="s">
        <v>7326</v>
      </c>
      <c r="C9356" s="5">
        <f>IF($F$2=0," - ",Tabla1[[#This Row],[Base Precio de Lista neto]])</f>
        <v>1140.0722000000001</v>
      </c>
      <c r="D9356" s="5">
        <f>IF($F$2=0," - ",Tabla1[[#This Row],[Base Precio de Lista neto]]*(1-$F$2))</f>
        <v>798.05053999999996</v>
      </c>
      <c r="E9356" s="5">
        <f>IF($F$2=0," - ",Tabla1[[#This Row],[Base para Mejor precio]]*(1-$F$2))</f>
        <v>718.24548600000003</v>
      </c>
      <c r="F9356" s="4" t="s">
        <v>4</v>
      </c>
      <c r="G9356" s="16" t="s">
        <v>6131</v>
      </c>
      <c r="H9356" s="5">
        <f>IFERROR(IF($F$3=0,"-",Tabla1[[#This Row],[Precio de Cliente neto]]*(1+$F$3)),"-")</f>
        <v>1197.0758099999998</v>
      </c>
      <c r="I9356" s="5">
        <v>1140.0722000000001</v>
      </c>
      <c r="J9356" s="5">
        <v>1026.0649800000001</v>
      </c>
      <c r="K9356" s="26">
        <v>0.21</v>
      </c>
    </row>
    <row r="9357" spans="1:11">
      <c r="A9357" s="4">
        <v>117809</v>
      </c>
      <c r="B9357" t="s">
        <v>7327</v>
      </c>
      <c r="C9357" s="5">
        <f>IF($F$2=0," - ",Tabla1[[#This Row],[Base Precio de Lista neto]])</f>
        <v>34202.165399999998</v>
      </c>
      <c r="D9357" s="5">
        <f>IF($F$2=0," - ",Tabla1[[#This Row],[Base Precio de Lista neto]]*(1-$F$2))</f>
        <v>23941.515779999998</v>
      </c>
      <c r="E9357" s="5">
        <f>IF($F$2=0," - ",Tabla1[[#This Row],[Base para Mejor precio]]*(1-$F$2))</f>
        <v>21547.364202000001</v>
      </c>
      <c r="F9357" s="4" t="s">
        <v>4</v>
      </c>
      <c r="G9357" s="16" t="s">
        <v>6131</v>
      </c>
      <c r="H9357" s="5">
        <f>IFERROR(IF($F$3=0,"-",Tabla1[[#This Row],[Precio de Cliente neto]]*(1+$F$3)),"-")</f>
        <v>35912.273669999995</v>
      </c>
      <c r="I9357" s="5">
        <v>34202.165399999998</v>
      </c>
      <c r="J9357" s="5">
        <v>30781.94886</v>
      </c>
      <c r="K9357" s="26">
        <v>0.21</v>
      </c>
    </row>
    <row r="9358" spans="1:11">
      <c r="A9358" s="4">
        <v>117813</v>
      </c>
      <c r="B9358" t="s">
        <v>7326</v>
      </c>
      <c r="C9358" s="5">
        <f>IF($F$2=0," - ",Tabla1[[#This Row],[Base Precio de Lista neto]])</f>
        <v>1596.1012000000001</v>
      </c>
      <c r="D9358" s="5">
        <f>IF($F$2=0," - ",Tabla1[[#This Row],[Base Precio de Lista neto]]*(1-$F$2))</f>
        <v>1117.2708399999999</v>
      </c>
      <c r="E9358" s="5">
        <f>IF($F$2=0," - ",Tabla1[[#This Row],[Base para Mejor precio]]*(1-$F$2))</f>
        <v>1005.5437559999999</v>
      </c>
      <c r="F9358" s="4" t="s">
        <v>4</v>
      </c>
      <c r="G9358" s="16" t="s">
        <v>6131</v>
      </c>
      <c r="H9358" s="5">
        <f>IFERROR(IF($F$3=0,"-",Tabla1[[#This Row],[Precio de Cliente neto]]*(1+$F$3)),"-")</f>
        <v>1675.9062599999997</v>
      </c>
      <c r="I9358" s="5">
        <v>1596.1012000000001</v>
      </c>
      <c r="J9358" s="5">
        <v>1436.49108</v>
      </c>
      <c r="K9358" s="26">
        <v>0.21</v>
      </c>
    </row>
    <row r="9359" spans="1:11">
      <c r="A9359" s="4">
        <v>117814</v>
      </c>
      <c r="B9359" t="s">
        <v>7328</v>
      </c>
      <c r="C9359" s="5">
        <f>IF($F$2=0," - ",Tabla1[[#This Row],[Base Precio de Lista neto]])</f>
        <v>1254.0794000000001</v>
      </c>
      <c r="D9359" s="5">
        <f>IF($F$2=0," - ",Tabla1[[#This Row],[Base Precio de Lista neto]]*(1-$F$2))</f>
        <v>877.85558000000003</v>
      </c>
      <c r="E9359" s="5">
        <f>IF($F$2=0," - ",Tabla1[[#This Row],[Base para Mejor precio]]*(1-$F$2))</f>
        <v>790.07002199999999</v>
      </c>
      <c r="F9359" s="4" t="s">
        <v>4</v>
      </c>
      <c r="G9359" s="16" t="s">
        <v>6131</v>
      </c>
      <c r="H9359" s="5">
        <f>IFERROR(IF($F$3=0,"-",Tabla1[[#This Row],[Precio de Cliente neto]]*(1+$F$3)),"-")</f>
        <v>1316.7833700000001</v>
      </c>
      <c r="I9359" s="5">
        <v>1254.0794000000001</v>
      </c>
      <c r="J9359" s="5">
        <v>1128.67146</v>
      </c>
      <c r="K9359" s="26">
        <v>0.21</v>
      </c>
    </row>
    <row r="9360" spans="1:11">
      <c r="A9360" s="4">
        <v>117815</v>
      </c>
      <c r="B9360" t="s">
        <v>7329</v>
      </c>
      <c r="C9360" s="5">
        <f>IF($F$2=0," - ",Tabla1[[#This Row],[Base Precio de Lista neto]])</f>
        <v>1254.0794000000001</v>
      </c>
      <c r="D9360" s="5">
        <f>IF($F$2=0," - ",Tabla1[[#This Row],[Base Precio de Lista neto]]*(1-$F$2))</f>
        <v>877.85558000000003</v>
      </c>
      <c r="E9360" s="5">
        <f>IF($F$2=0," - ",Tabla1[[#This Row],[Base para Mejor precio]]*(1-$F$2))</f>
        <v>790.07002199999999</v>
      </c>
      <c r="F9360" s="4" t="s">
        <v>4</v>
      </c>
      <c r="G9360" s="16" t="s">
        <v>6131</v>
      </c>
      <c r="H9360" s="5">
        <f>IFERROR(IF($F$3=0,"-",Tabla1[[#This Row],[Precio de Cliente neto]]*(1+$F$3)),"-")</f>
        <v>1316.7833700000001</v>
      </c>
      <c r="I9360" s="5">
        <v>1254.0794000000001</v>
      </c>
      <c r="J9360" s="5">
        <v>1128.67146</v>
      </c>
      <c r="K9360" s="26">
        <v>0.21</v>
      </c>
    </row>
    <row r="9361" spans="1:11">
      <c r="A9361" s="4">
        <v>117816</v>
      </c>
      <c r="B9361" t="s">
        <v>7330</v>
      </c>
      <c r="C9361" s="5">
        <f>IF($F$2=0," - ",Tabla1[[#This Row],[Base Precio de Lista neto]])</f>
        <v>2432.1541999999999</v>
      </c>
      <c r="D9361" s="5">
        <f>IF($F$2=0," - ",Tabla1[[#This Row],[Base Precio de Lista neto]]*(1-$F$2))</f>
        <v>1702.50794</v>
      </c>
      <c r="E9361" s="5">
        <f>IF($F$2=0," - ",Tabla1[[#This Row],[Base para Mejor precio]]*(1-$F$2))</f>
        <v>1532.2571459999999</v>
      </c>
      <c r="F9361" s="4" t="s">
        <v>4</v>
      </c>
      <c r="G9361" s="16" t="s">
        <v>6131</v>
      </c>
      <c r="H9361" s="5">
        <f>IFERROR(IF($F$3=0,"-",Tabla1[[#This Row],[Precio de Cliente neto]]*(1+$F$3)),"-")</f>
        <v>2553.7619100000002</v>
      </c>
      <c r="I9361" s="5">
        <v>2432.1541999999999</v>
      </c>
      <c r="J9361" s="5">
        <v>2188.93878</v>
      </c>
      <c r="K9361" s="26">
        <v>0.21</v>
      </c>
    </row>
    <row r="9362" spans="1:11">
      <c r="A9362" s="4">
        <v>117817</v>
      </c>
      <c r="B9362" t="s">
        <v>7331</v>
      </c>
      <c r="C9362" s="5">
        <f>IF($F$2=0," - ",Tabla1[[#This Row],[Base Precio de Lista neto]])</f>
        <v>1254.0794000000001</v>
      </c>
      <c r="D9362" s="5">
        <f>IF($F$2=0," - ",Tabla1[[#This Row],[Base Precio de Lista neto]]*(1-$F$2))</f>
        <v>877.85558000000003</v>
      </c>
      <c r="E9362" s="5">
        <f>IF($F$2=0," - ",Tabla1[[#This Row],[Base para Mejor precio]]*(1-$F$2))</f>
        <v>790.07002199999999</v>
      </c>
      <c r="F9362" s="4" t="s">
        <v>4</v>
      </c>
      <c r="G9362" s="16" t="s">
        <v>6131</v>
      </c>
      <c r="H9362" s="5">
        <f>IFERROR(IF($F$3=0,"-",Tabla1[[#This Row],[Precio de Cliente neto]]*(1+$F$3)),"-")</f>
        <v>1316.7833700000001</v>
      </c>
      <c r="I9362" s="5">
        <v>1254.0794000000001</v>
      </c>
      <c r="J9362" s="5">
        <v>1128.67146</v>
      </c>
      <c r="K9362" s="26">
        <v>0.21</v>
      </c>
    </row>
    <row r="9363" spans="1:11">
      <c r="A9363" s="4">
        <v>117818</v>
      </c>
      <c r="B9363" t="s">
        <v>7332</v>
      </c>
      <c r="C9363" s="5">
        <f>IF($F$2=0," - ",Tabla1[[#This Row],[Base Precio de Lista neto]])</f>
        <v>1254.0794000000001</v>
      </c>
      <c r="D9363" s="5">
        <f>IF($F$2=0," - ",Tabla1[[#This Row],[Base Precio de Lista neto]]*(1-$F$2))</f>
        <v>877.85558000000003</v>
      </c>
      <c r="E9363" s="5">
        <f>IF($F$2=0," - ",Tabla1[[#This Row],[Base para Mejor precio]]*(1-$F$2))</f>
        <v>790.07002199999999</v>
      </c>
      <c r="F9363" s="4" t="s">
        <v>4</v>
      </c>
      <c r="G9363" s="16" t="s">
        <v>6131</v>
      </c>
      <c r="H9363" s="5">
        <f>IFERROR(IF($F$3=0,"-",Tabla1[[#This Row],[Precio de Cliente neto]]*(1+$F$3)),"-")</f>
        <v>1316.7833700000001</v>
      </c>
      <c r="I9363" s="5">
        <v>1254.0794000000001</v>
      </c>
      <c r="J9363" s="5">
        <v>1128.67146</v>
      </c>
      <c r="K9363" s="26">
        <v>0.21</v>
      </c>
    </row>
    <row r="9364" spans="1:11">
      <c r="A9364" s="4">
        <v>117819</v>
      </c>
      <c r="B9364" t="s">
        <v>7333</v>
      </c>
      <c r="C9364" s="5">
        <f>IF($F$2=0," - ",Tabla1[[#This Row],[Base Precio de Lista neto]])</f>
        <v>1254.0794000000001</v>
      </c>
      <c r="D9364" s="5">
        <f>IF($F$2=0," - ",Tabla1[[#This Row],[Base Precio de Lista neto]]*(1-$F$2))</f>
        <v>877.85558000000003</v>
      </c>
      <c r="E9364" s="5">
        <f>IF($F$2=0," - ",Tabla1[[#This Row],[Base para Mejor precio]]*(1-$F$2))</f>
        <v>790.07002199999999</v>
      </c>
      <c r="F9364" s="4" t="s">
        <v>4</v>
      </c>
      <c r="G9364" s="16" t="s">
        <v>6131</v>
      </c>
      <c r="H9364" s="5">
        <f>IFERROR(IF($F$3=0,"-",Tabla1[[#This Row],[Precio de Cliente neto]]*(1+$F$3)),"-")</f>
        <v>1316.7833700000001</v>
      </c>
      <c r="I9364" s="5">
        <v>1254.0794000000001</v>
      </c>
      <c r="J9364" s="5">
        <v>1128.67146</v>
      </c>
      <c r="K9364" s="26">
        <v>0.21</v>
      </c>
    </row>
    <row r="9365" spans="1:11">
      <c r="A9365" s="4">
        <v>117820</v>
      </c>
      <c r="B9365" t="s">
        <v>7334</v>
      </c>
      <c r="C9365" s="5">
        <f>IF($F$2=0," - ",Tabla1[[#This Row],[Base Precio de Lista neto]])</f>
        <v>1254.0794000000001</v>
      </c>
      <c r="D9365" s="5">
        <f>IF($F$2=0," - ",Tabla1[[#This Row],[Base Precio de Lista neto]]*(1-$F$2))</f>
        <v>877.85558000000003</v>
      </c>
      <c r="E9365" s="5">
        <f>IF($F$2=0," - ",Tabla1[[#This Row],[Base para Mejor precio]]*(1-$F$2))</f>
        <v>790.07002199999999</v>
      </c>
      <c r="F9365" s="4" t="s">
        <v>4</v>
      </c>
      <c r="G9365" s="16" t="s">
        <v>6131</v>
      </c>
      <c r="H9365" s="5">
        <f>IFERROR(IF($F$3=0,"-",Tabla1[[#This Row],[Precio de Cliente neto]]*(1+$F$3)),"-")</f>
        <v>1316.7833700000001</v>
      </c>
      <c r="I9365" s="5">
        <v>1254.0794000000001</v>
      </c>
      <c r="J9365" s="5">
        <v>1128.67146</v>
      </c>
      <c r="K9365" s="26">
        <v>0.21</v>
      </c>
    </row>
    <row r="9366" spans="1:11">
      <c r="A9366" s="4">
        <v>117821</v>
      </c>
      <c r="B9366" t="s">
        <v>7335</v>
      </c>
      <c r="C9366" s="5">
        <f>IF($F$2=0," - ",Tabla1[[#This Row],[Base Precio de Lista neto]])</f>
        <v>1254.0794000000001</v>
      </c>
      <c r="D9366" s="5">
        <f>IF($F$2=0," - ",Tabla1[[#This Row],[Base Precio de Lista neto]]*(1-$F$2))</f>
        <v>877.85558000000003</v>
      </c>
      <c r="E9366" s="5">
        <f>IF($F$2=0," - ",Tabla1[[#This Row],[Base para Mejor precio]]*(1-$F$2))</f>
        <v>790.07002199999999</v>
      </c>
      <c r="F9366" s="4" t="s">
        <v>4</v>
      </c>
      <c r="G9366" s="16" t="s">
        <v>6131</v>
      </c>
      <c r="H9366" s="5">
        <f>IFERROR(IF($F$3=0,"-",Tabla1[[#This Row],[Precio de Cliente neto]]*(1+$F$3)),"-")</f>
        <v>1316.7833700000001</v>
      </c>
      <c r="I9366" s="5">
        <v>1254.0794000000001</v>
      </c>
      <c r="J9366" s="5">
        <v>1128.67146</v>
      </c>
      <c r="K9366" s="26">
        <v>0.21</v>
      </c>
    </row>
    <row r="9367" spans="1:11">
      <c r="A9367" s="4">
        <v>117822</v>
      </c>
      <c r="B9367" t="s">
        <v>7336</v>
      </c>
      <c r="C9367" s="5">
        <f>IF($F$2=0," - ",Tabla1[[#This Row],[Base Precio de Lista neto]])</f>
        <v>1254.0794000000001</v>
      </c>
      <c r="D9367" s="5">
        <f>IF($F$2=0," - ",Tabla1[[#This Row],[Base Precio de Lista neto]]*(1-$F$2))</f>
        <v>877.85558000000003</v>
      </c>
      <c r="E9367" s="5">
        <f>IF($F$2=0," - ",Tabla1[[#This Row],[Base para Mejor precio]]*(1-$F$2))</f>
        <v>790.07002199999999</v>
      </c>
      <c r="F9367" s="4" t="s">
        <v>4</v>
      </c>
      <c r="G9367" s="16" t="s">
        <v>6131</v>
      </c>
      <c r="H9367" s="5">
        <f>IFERROR(IF($F$3=0,"-",Tabla1[[#This Row],[Precio de Cliente neto]]*(1+$F$3)),"-")</f>
        <v>1316.7833700000001</v>
      </c>
      <c r="I9367" s="5">
        <v>1254.0794000000001</v>
      </c>
      <c r="J9367" s="5">
        <v>1128.67146</v>
      </c>
      <c r="K9367" s="26">
        <v>0.21</v>
      </c>
    </row>
    <row r="9368" spans="1:11">
      <c r="A9368" s="4">
        <v>117823</v>
      </c>
      <c r="B9368" t="s">
        <v>7337</v>
      </c>
      <c r="C9368" s="5">
        <f>IF($F$2=0," - ",Tabla1[[#This Row],[Base Precio de Lista neto]])</f>
        <v>1254.0794000000001</v>
      </c>
      <c r="D9368" s="5">
        <f>IF($F$2=0," - ",Tabla1[[#This Row],[Base Precio de Lista neto]]*(1-$F$2))</f>
        <v>877.85558000000003</v>
      </c>
      <c r="E9368" s="5">
        <f>IF($F$2=0," - ",Tabla1[[#This Row],[Base para Mejor precio]]*(1-$F$2))</f>
        <v>790.07002199999999</v>
      </c>
      <c r="F9368" s="4" t="s">
        <v>4</v>
      </c>
      <c r="G9368" s="16" t="s">
        <v>6131</v>
      </c>
      <c r="H9368" s="5">
        <f>IFERROR(IF($F$3=0,"-",Tabla1[[#This Row],[Precio de Cliente neto]]*(1+$F$3)),"-")</f>
        <v>1316.7833700000001</v>
      </c>
      <c r="I9368" s="5">
        <v>1254.0794000000001</v>
      </c>
      <c r="J9368" s="5">
        <v>1128.67146</v>
      </c>
      <c r="K9368" s="26">
        <v>0.21</v>
      </c>
    </row>
    <row r="9369" spans="1:11">
      <c r="A9369" s="4">
        <v>117824</v>
      </c>
      <c r="B9369" t="s">
        <v>7338</v>
      </c>
      <c r="C9369" s="5">
        <f>IF($F$2=0," - ",Tabla1[[#This Row],[Base Precio de Lista neto]])</f>
        <v>2064.866</v>
      </c>
      <c r="D9369" s="5">
        <f>IF($F$2=0," - ",Tabla1[[#This Row],[Base Precio de Lista neto]]*(1-$F$2))</f>
        <v>1445.4061999999999</v>
      </c>
      <c r="E9369" s="5">
        <f>IF($F$2=0," - ",Tabla1[[#This Row],[Base para Mejor precio]]*(1-$F$2))</f>
        <v>1300.8655799999999</v>
      </c>
      <c r="F9369" s="4" t="s">
        <v>4</v>
      </c>
      <c r="G9369" s="16" t="s">
        <v>6131</v>
      </c>
      <c r="H9369" s="5">
        <f>IFERROR(IF($F$3=0,"-",Tabla1[[#This Row],[Precio de Cliente neto]]*(1+$F$3)),"-")</f>
        <v>2168.1093000000001</v>
      </c>
      <c r="I9369" s="5">
        <v>2064.866</v>
      </c>
      <c r="J9369" s="5">
        <v>1858.3794</v>
      </c>
      <c r="K9369" s="26">
        <v>0.21</v>
      </c>
    </row>
    <row r="9370" spans="1:11">
      <c r="A9370" s="4">
        <v>117825</v>
      </c>
      <c r="B9370" t="s">
        <v>7339</v>
      </c>
      <c r="C9370" s="5">
        <f>IF($F$2=0," - ",Tabla1[[#This Row],[Base Precio de Lista neto]])</f>
        <v>1254.0794000000001</v>
      </c>
      <c r="D9370" s="5">
        <f>IF($F$2=0," - ",Tabla1[[#This Row],[Base Precio de Lista neto]]*(1-$F$2))</f>
        <v>877.85558000000003</v>
      </c>
      <c r="E9370" s="5">
        <f>IF($F$2=0," - ",Tabla1[[#This Row],[Base para Mejor precio]]*(1-$F$2))</f>
        <v>790.07002199999999</v>
      </c>
      <c r="F9370" s="4" t="s">
        <v>4</v>
      </c>
      <c r="G9370" s="16" t="s">
        <v>6131</v>
      </c>
      <c r="H9370" s="5">
        <f>IFERROR(IF($F$3=0,"-",Tabla1[[#This Row],[Precio de Cliente neto]]*(1+$F$3)),"-")</f>
        <v>1316.7833700000001</v>
      </c>
      <c r="I9370" s="5">
        <v>1254.0794000000001</v>
      </c>
      <c r="J9370" s="5">
        <v>1128.67146</v>
      </c>
      <c r="K9370" s="26">
        <v>0.21</v>
      </c>
    </row>
    <row r="9371" spans="1:11">
      <c r="A9371" s="4">
        <v>117826</v>
      </c>
      <c r="B9371" t="s">
        <v>7340</v>
      </c>
      <c r="C9371" s="5">
        <f>IF($F$2=0," - ",Tabla1[[#This Row],[Base Precio de Lista neto]])</f>
        <v>2128.1347999999998</v>
      </c>
      <c r="D9371" s="5">
        <f>IF($F$2=0," - ",Tabla1[[#This Row],[Base Precio de Lista neto]]*(1-$F$2))</f>
        <v>1489.6943599999997</v>
      </c>
      <c r="E9371" s="5">
        <f>IF($F$2=0," - ",Tabla1[[#This Row],[Base para Mejor precio]]*(1-$F$2))</f>
        <v>1340.7249239999999</v>
      </c>
      <c r="F9371" s="4" t="s">
        <v>4</v>
      </c>
      <c r="G9371" s="16" t="s">
        <v>6131</v>
      </c>
      <c r="H9371" s="5">
        <f>IFERROR(IF($F$3=0,"-",Tabla1[[#This Row],[Precio de Cliente neto]]*(1+$F$3)),"-")</f>
        <v>2234.5415399999997</v>
      </c>
      <c r="I9371" s="5">
        <v>2128.1347999999998</v>
      </c>
      <c r="J9371" s="5">
        <v>1915.32132</v>
      </c>
      <c r="K9371" s="26">
        <v>0.21</v>
      </c>
    </row>
    <row r="9372" spans="1:11">
      <c r="A9372" s="4">
        <v>117827</v>
      </c>
      <c r="B9372" t="s">
        <v>7341</v>
      </c>
      <c r="C9372" s="5">
        <f>IF($F$2=0," - ",Tabla1[[#This Row],[Base Precio de Lista neto]])</f>
        <v>1055.376</v>
      </c>
      <c r="D9372" s="5">
        <f>IF($F$2=0," - ",Tabla1[[#This Row],[Base Precio de Lista neto]]*(1-$F$2))</f>
        <v>738.76319999999998</v>
      </c>
      <c r="E9372" s="5">
        <f>IF($F$2=0," - ",Tabla1[[#This Row],[Base para Mejor precio]]*(1-$F$2))</f>
        <v>664.88687999999991</v>
      </c>
      <c r="F9372" s="4" t="s">
        <v>4</v>
      </c>
      <c r="G9372" s="16" t="s">
        <v>6131</v>
      </c>
      <c r="H9372" s="5">
        <f>IFERROR(IF($F$3=0,"-",Tabla1[[#This Row],[Precio de Cliente neto]]*(1+$F$3)),"-")</f>
        <v>1108.1448</v>
      </c>
      <c r="I9372" s="5">
        <v>1055.376</v>
      </c>
      <c r="J9372" s="5">
        <v>949.83839999999998</v>
      </c>
      <c r="K9372" s="26">
        <v>0.21</v>
      </c>
    </row>
    <row r="9373" spans="1:11">
      <c r="A9373" s="4">
        <v>117828</v>
      </c>
      <c r="B9373" t="s">
        <v>7342</v>
      </c>
      <c r="C9373" s="5">
        <f>IF($F$2=0," - ",Tabla1[[#This Row],[Base Precio de Lista neto]])</f>
        <v>1064.0673999999999</v>
      </c>
      <c r="D9373" s="5">
        <f>IF($F$2=0," - ",Tabla1[[#This Row],[Base Precio de Lista neto]]*(1-$F$2))</f>
        <v>744.84717999999987</v>
      </c>
      <c r="E9373" s="5">
        <f>IF($F$2=0," - ",Tabla1[[#This Row],[Base para Mejor precio]]*(1-$F$2))</f>
        <v>670.36246199999994</v>
      </c>
      <c r="F9373" s="4" t="s">
        <v>4</v>
      </c>
      <c r="G9373" s="16" t="s">
        <v>6131</v>
      </c>
      <c r="H9373" s="5">
        <f>IFERROR(IF($F$3=0,"-",Tabla1[[#This Row],[Precio de Cliente neto]]*(1+$F$3)),"-")</f>
        <v>1117.2707699999999</v>
      </c>
      <c r="I9373" s="5">
        <v>1064.0673999999999</v>
      </c>
      <c r="J9373" s="5">
        <v>957.66066000000001</v>
      </c>
      <c r="K9373" s="26">
        <v>0.21</v>
      </c>
    </row>
    <row r="9374" spans="1:11">
      <c r="A9374" s="4">
        <v>117829</v>
      </c>
      <c r="B9374" t="s">
        <v>7343</v>
      </c>
      <c r="C9374" s="5">
        <f>IF($F$2=0," - ",Tabla1[[#This Row],[Base Precio de Lista neto]])</f>
        <v>1064.0673999999999</v>
      </c>
      <c r="D9374" s="5">
        <f>IF($F$2=0," - ",Tabla1[[#This Row],[Base Precio de Lista neto]]*(1-$F$2))</f>
        <v>744.84717999999987</v>
      </c>
      <c r="E9374" s="5">
        <f>IF($F$2=0," - ",Tabla1[[#This Row],[Base para Mejor precio]]*(1-$F$2))</f>
        <v>670.36246199999994</v>
      </c>
      <c r="F9374" s="4" t="s">
        <v>4</v>
      </c>
      <c r="G9374" s="16" t="s">
        <v>6131</v>
      </c>
      <c r="H9374" s="5">
        <f>IFERROR(IF($F$3=0,"-",Tabla1[[#This Row],[Precio de Cliente neto]]*(1+$F$3)),"-")</f>
        <v>1117.2707699999999</v>
      </c>
      <c r="I9374" s="5">
        <v>1064.0673999999999</v>
      </c>
      <c r="J9374" s="5">
        <v>957.66066000000001</v>
      </c>
      <c r="K9374" s="26">
        <v>0.21</v>
      </c>
    </row>
    <row r="9375" spans="1:11">
      <c r="A9375" s="4">
        <v>117830</v>
      </c>
      <c r="B9375" t="s">
        <v>7344</v>
      </c>
      <c r="C9375" s="5">
        <f>IF($F$2=0," - ",Tabla1[[#This Row],[Base Precio de Lista neto]])</f>
        <v>1064.0673999999999</v>
      </c>
      <c r="D9375" s="5">
        <f>IF($F$2=0," - ",Tabla1[[#This Row],[Base Precio de Lista neto]]*(1-$F$2))</f>
        <v>744.84717999999987</v>
      </c>
      <c r="E9375" s="5">
        <f>IF($F$2=0," - ",Tabla1[[#This Row],[Base para Mejor precio]]*(1-$F$2))</f>
        <v>670.36246199999994</v>
      </c>
      <c r="F9375" s="4" t="s">
        <v>4</v>
      </c>
      <c r="G9375" s="16" t="s">
        <v>6131</v>
      </c>
      <c r="H9375" s="5">
        <f>IFERROR(IF($F$3=0,"-",Tabla1[[#This Row],[Precio de Cliente neto]]*(1+$F$3)),"-")</f>
        <v>1117.2707699999999</v>
      </c>
      <c r="I9375" s="5">
        <v>1064.0673999999999</v>
      </c>
      <c r="J9375" s="5">
        <v>957.66066000000001</v>
      </c>
      <c r="K9375" s="26">
        <v>0.21</v>
      </c>
    </row>
    <row r="9376" spans="1:11">
      <c r="A9376" s="4">
        <v>117831</v>
      </c>
      <c r="B9376" t="s">
        <v>7345</v>
      </c>
      <c r="C9376" s="5">
        <f>IF($F$2=0," - ",Tabla1[[#This Row],[Base Precio de Lista neto]])</f>
        <v>4129.7665999999999</v>
      </c>
      <c r="D9376" s="5">
        <f>IF($F$2=0," - ",Tabla1[[#This Row],[Base Precio de Lista neto]]*(1-$F$2))</f>
        <v>2890.8366199999996</v>
      </c>
      <c r="E9376" s="5">
        <f>IF($F$2=0," - ",Tabla1[[#This Row],[Base para Mejor precio]]*(1-$F$2))</f>
        <v>2601.752958</v>
      </c>
      <c r="F9376" s="4" t="s">
        <v>4</v>
      </c>
      <c r="G9376" s="16" t="s">
        <v>6131</v>
      </c>
      <c r="H9376" s="5">
        <f>IFERROR(IF($F$3=0,"-",Tabla1[[#This Row],[Precio de Cliente neto]]*(1+$F$3)),"-")</f>
        <v>4336.2549299999991</v>
      </c>
      <c r="I9376" s="5">
        <v>4129.7665999999999</v>
      </c>
      <c r="J9376" s="5">
        <v>3716.7899400000001</v>
      </c>
      <c r="K9376" s="26">
        <v>0.21</v>
      </c>
    </row>
    <row r="9377" spans="1:11">
      <c r="A9377" s="4">
        <v>117832</v>
      </c>
      <c r="B9377" t="s">
        <v>7346</v>
      </c>
      <c r="C9377" s="5">
        <f>IF($F$2=0," - ",Tabla1[[#This Row],[Base Precio de Lista neto]])</f>
        <v>2014.1276</v>
      </c>
      <c r="D9377" s="5">
        <f>IF($F$2=0," - ",Tabla1[[#This Row],[Base Precio de Lista neto]]*(1-$F$2))</f>
        <v>1409.88932</v>
      </c>
      <c r="E9377" s="5">
        <f>IF($F$2=0," - ",Tabla1[[#This Row],[Base para Mejor precio]]*(1-$F$2))</f>
        <v>1268.900388</v>
      </c>
      <c r="F9377" s="4" t="s">
        <v>4</v>
      </c>
      <c r="G9377" s="16" t="s">
        <v>6131</v>
      </c>
      <c r="H9377" s="5">
        <f>IFERROR(IF($F$3=0,"-",Tabla1[[#This Row],[Precio de Cliente neto]]*(1+$F$3)),"-")</f>
        <v>2114.8339799999999</v>
      </c>
      <c r="I9377" s="5">
        <v>2014.1276</v>
      </c>
      <c r="J9377" s="5">
        <v>1812.7148400000001</v>
      </c>
      <c r="K9377" s="26">
        <v>0.21</v>
      </c>
    </row>
    <row r="9378" spans="1:11">
      <c r="A9378" s="4">
        <v>117833</v>
      </c>
      <c r="B9378" t="s">
        <v>7347</v>
      </c>
      <c r="C9378" s="5">
        <f>IF($F$2=0," - ",Tabla1[[#This Row],[Base Precio de Lista neto]])</f>
        <v>1976.1251999999999</v>
      </c>
      <c r="D9378" s="5">
        <f>IF($F$2=0," - ",Tabla1[[#This Row],[Base Precio de Lista neto]]*(1-$F$2))</f>
        <v>1383.2876399999998</v>
      </c>
      <c r="E9378" s="5">
        <f>IF($F$2=0," - ",Tabla1[[#This Row],[Base para Mejor precio]]*(1-$F$2))</f>
        <v>1244.9588759999999</v>
      </c>
      <c r="F9378" s="4" t="s">
        <v>4</v>
      </c>
      <c r="G9378" s="16" t="s">
        <v>6131</v>
      </c>
      <c r="H9378" s="5">
        <f>IFERROR(IF($F$3=0,"-",Tabla1[[#This Row],[Precio de Cliente neto]]*(1+$F$3)),"-")</f>
        <v>2074.9314599999998</v>
      </c>
      <c r="I9378" s="5">
        <v>1976.1251999999999</v>
      </c>
      <c r="J9378" s="5">
        <v>1778.51268</v>
      </c>
      <c r="K9378" s="26">
        <v>0.21</v>
      </c>
    </row>
    <row r="9379" spans="1:11">
      <c r="A9379" s="4">
        <v>117834</v>
      </c>
      <c r="B9379" t="s">
        <v>10292</v>
      </c>
      <c r="C9379" s="5">
        <f>IF($F$2=0," - ",Tabla1[[#This Row],[Base Precio de Lista neto]])</f>
        <v>2014.1276</v>
      </c>
      <c r="D9379" s="5">
        <f>IF($F$2=0," - ",Tabla1[[#This Row],[Base Precio de Lista neto]]*(1-$F$2))</f>
        <v>1409.88932</v>
      </c>
      <c r="E9379" s="5">
        <f>IF($F$2=0," - ",Tabla1[[#This Row],[Base para Mejor precio]]*(1-$F$2))</f>
        <v>1268.900388</v>
      </c>
      <c r="F9379" s="4" t="s">
        <v>4</v>
      </c>
      <c r="G9379" s="16" t="s">
        <v>6131</v>
      </c>
      <c r="H9379" s="5">
        <f>IFERROR(IF($F$3=0,"-",Tabla1[[#This Row],[Precio de Cliente neto]]*(1+$F$3)),"-")</f>
        <v>2114.8339799999999</v>
      </c>
      <c r="I9379" s="5">
        <v>2014.1276</v>
      </c>
      <c r="J9379" s="5">
        <v>1812.7148400000001</v>
      </c>
      <c r="K9379" s="26">
        <v>0.21</v>
      </c>
    </row>
    <row r="9380" spans="1:11">
      <c r="A9380" s="4">
        <v>117835</v>
      </c>
      <c r="B9380" t="s">
        <v>7348</v>
      </c>
      <c r="C9380" s="5">
        <f>IF($F$2=0," - ",Tabla1[[#This Row],[Base Precio de Lista neto]])</f>
        <v>2014.1276</v>
      </c>
      <c r="D9380" s="5">
        <f>IF($F$2=0," - ",Tabla1[[#This Row],[Base Precio de Lista neto]]*(1-$F$2))</f>
        <v>1409.88932</v>
      </c>
      <c r="E9380" s="5">
        <f>IF($F$2=0," - ",Tabla1[[#This Row],[Base para Mejor precio]]*(1-$F$2))</f>
        <v>1268.900388</v>
      </c>
      <c r="F9380" s="4" t="s">
        <v>4</v>
      </c>
      <c r="G9380" s="16" t="s">
        <v>6131</v>
      </c>
      <c r="H9380" s="5">
        <f>IFERROR(IF($F$3=0,"-",Tabla1[[#This Row],[Precio de Cliente neto]]*(1+$F$3)),"-")</f>
        <v>2114.8339799999999</v>
      </c>
      <c r="I9380" s="5">
        <v>2014.1276</v>
      </c>
      <c r="J9380" s="5">
        <v>1812.7148400000001</v>
      </c>
      <c r="K9380" s="26">
        <v>0.21</v>
      </c>
    </row>
    <row r="9381" spans="1:11">
      <c r="A9381" s="4">
        <v>117836</v>
      </c>
      <c r="B9381" t="s">
        <v>7349</v>
      </c>
      <c r="C9381" s="5">
        <f>IF($F$2=0," - ",Tabla1[[#This Row],[Base Precio de Lista neto]])</f>
        <v>3040.1923999999999</v>
      </c>
      <c r="D9381" s="5">
        <f>IF($F$2=0," - ",Tabla1[[#This Row],[Base Precio de Lista neto]]*(1-$F$2))</f>
        <v>2128.1346799999997</v>
      </c>
      <c r="E9381" s="5">
        <f>IF($F$2=0," - ",Tabla1[[#This Row],[Base para Mejor precio]]*(1-$F$2))</f>
        <v>1915.3212119999998</v>
      </c>
      <c r="F9381" s="4" t="s">
        <v>4</v>
      </c>
      <c r="G9381" s="16" t="s">
        <v>6131</v>
      </c>
      <c r="H9381" s="5">
        <f>IFERROR(IF($F$3=0,"-",Tabla1[[#This Row],[Precio de Cliente neto]]*(1+$F$3)),"-")</f>
        <v>3192.2020199999997</v>
      </c>
      <c r="I9381" s="5">
        <v>3040.1923999999999</v>
      </c>
      <c r="J9381" s="5">
        <v>2736.1731599999998</v>
      </c>
      <c r="K9381" s="26">
        <v>0.21</v>
      </c>
    </row>
    <row r="9382" spans="1:11">
      <c r="A9382" s="4">
        <v>117837</v>
      </c>
      <c r="B9382" t="s">
        <v>7350</v>
      </c>
      <c r="C9382" s="5">
        <f>IF($F$2=0," - ",Tabla1[[#This Row],[Base Precio de Lista neto]])</f>
        <v>1976.1251999999999</v>
      </c>
      <c r="D9382" s="5">
        <f>IF($F$2=0," - ",Tabla1[[#This Row],[Base Precio de Lista neto]]*(1-$F$2))</f>
        <v>1383.2876399999998</v>
      </c>
      <c r="E9382" s="5">
        <f>IF($F$2=0," - ",Tabla1[[#This Row],[Base para Mejor precio]]*(1-$F$2))</f>
        <v>1244.9588759999999</v>
      </c>
      <c r="F9382" s="4" t="s">
        <v>4</v>
      </c>
      <c r="G9382" s="16" t="s">
        <v>6131</v>
      </c>
      <c r="H9382" s="5">
        <f>IFERROR(IF($F$3=0,"-",Tabla1[[#This Row],[Precio de Cliente neto]]*(1+$F$3)),"-")</f>
        <v>2074.9314599999998</v>
      </c>
      <c r="I9382" s="5">
        <v>1976.1251999999999</v>
      </c>
      <c r="J9382" s="5">
        <v>1778.51268</v>
      </c>
      <c r="K9382" s="26">
        <v>0.21</v>
      </c>
    </row>
    <row r="9383" spans="1:11">
      <c r="A9383" s="4">
        <v>117838</v>
      </c>
      <c r="B9383" t="s">
        <v>7351</v>
      </c>
      <c r="C9383" s="5">
        <f>IF($F$2=0," - ",Tabla1[[#This Row],[Base Precio de Lista neto]])</f>
        <v>1976.1251999999999</v>
      </c>
      <c r="D9383" s="5">
        <f>IF($F$2=0," - ",Tabla1[[#This Row],[Base Precio de Lista neto]]*(1-$F$2))</f>
        <v>1383.2876399999998</v>
      </c>
      <c r="E9383" s="5">
        <f>IF($F$2=0," - ",Tabla1[[#This Row],[Base para Mejor precio]]*(1-$F$2))</f>
        <v>1244.9588759999999</v>
      </c>
      <c r="F9383" s="4" t="s">
        <v>4</v>
      </c>
      <c r="G9383" s="16" t="s">
        <v>6131</v>
      </c>
      <c r="H9383" s="5">
        <f>IFERROR(IF($F$3=0,"-",Tabla1[[#This Row],[Precio de Cliente neto]]*(1+$F$3)),"-")</f>
        <v>2074.9314599999998</v>
      </c>
      <c r="I9383" s="5">
        <v>1976.1251999999999</v>
      </c>
      <c r="J9383" s="5">
        <v>1778.51268</v>
      </c>
      <c r="K9383" s="26">
        <v>0.21</v>
      </c>
    </row>
    <row r="9384" spans="1:11">
      <c r="A9384" s="4">
        <v>117839</v>
      </c>
      <c r="B9384" t="s">
        <v>8338</v>
      </c>
      <c r="C9384" s="5">
        <f>IF($F$2=0," - ",Tabla1[[#This Row],[Base Precio de Lista neto]])</f>
        <v>3572.2262000000001</v>
      </c>
      <c r="D9384" s="5">
        <f>IF($F$2=0," - ",Tabla1[[#This Row],[Base Precio de Lista neto]]*(1-$F$2))</f>
        <v>2500.55834</v>
      </c>
      <c r="E9384" s="5">
        <f>IF($F$2=0," - ",Tabla1[[#This Row],[Base para Mejor precio]]*(1-$F$2))</f>
        <v>2250.5025059999998</v>
      </c>
      <c r="F9384" s="4" t="s">
        <v>4</v>
      </c>
      <c r="G9384" s="16" t="s">
        <v>6131</v>
      </c>
      <c r="H9384" s="5">
        <f>IFERROR(IF($F$3=0,"-",Tabla1[[#This Row],[Precio de Cliente neto]]*(1+$F$3)),"-")</f>
        <v>3750.8375100000003</v>
      </c>
      <c r="I9384" s="5">
        <v>3572.2262000000001</v>
      </c>
      <c r="J9384" s="5">
        <v>3215.0035800000001</v>
      </c>
      <c r="K9384" s="26">
        <v>0.21</v>
      </c>
    </row>
    <row r="9385" spans="1:11">
      <c r="A9385" s="4">
        <v>117842</v>
      </c>
      <c r="B9385" t="s">
        <v>8904</v>
      </c>
      <c r="C9385" s="5">
        <f>IF($F$2=0," - ",Tabla1[[#This Row],[Base Precio de Lista neto]])</f>
        <v>3441.4434000000001</v>
      </c>
      <c r="D9385" s="5">
        <f>IF($F$2=0," - ",Tabla1[[#This Row],[Base Precio de Lista neto]]*(1-$F$2))</f>
        <v>2409.0103799999997</v>
      </c>
      <c r="E9385" s="5">
        <f>IF($F$2=0," - ",Tabla1[[#This Row],[Base para Mejor precio]]*(1-$F$2))</f>
        <v>2168.1093419999997</v>
      </c>
      <c r="F9385" s="4" t="s">
        <v>4</v>
      </c>
      <c r="G9385" s="16" t="s">
        <v>6131</v>
      </c>
      <c r="H9385" s="5">
        <f>IFERROR(IF($F$3=0,"-",Tabla1[[#This Row],[Precio de Cliente neto]]*(1+$F$3)),"-")</f>
        <v>3613.5155699999996</v>
      </c>
      <c r="I9385" s="5">
        <v>3441.4434000000001</v>
      </c>
      <c r="J9385" s="5">
        <v>3097.2990599999998</v>
      </c>
      <c r="K9385" s="26">
        <v>0.21</v>
      </c>
    </row>
    <row r="9386" spans="1:11">
      <c r="A9386" s="4">
        <v>117872</v>
      </c>
      <c r="B9386" t="s">
        <v>7352</v>
      </c>
      <c r="C9386" s="5">
        <f>IF($F$2=0," - ",Tabla1[[#This Row],[Base Precio de Lista neto]])</f>
        <v>11780.745800000001</v>
      </c>
      <c r="D9386" s="5">
        <f>IF($F$2=0," - ",Tabla1[[#This Row],[Base Precio de Lista neto]]*(1-$F$2))</f>
        <v>8246.5220599999993</v>
      </c>
      <c r="E9386" s="5">
        <f>IF($F$2=0," - ",Tabla1[[#This Row],[Base para Mejor precio]]*(1-$F$2))</f>
        <v>7421.8698539999996</v>
      </c>
      <c r="F9386" s="4" t="s">
        <v>4</v>
      </c>
      <c r="G9386" s="16" t="s">
        <v>6131</v>
      </c>
      <c r="H9386" s="5">
        <f>IFERROR(IF($F$3=0,"-",Tabla1[[#This Row],[Precio de Cliente neto]]*(1+$F$3)),"-")</f>
        <v>12369.783089999999</v>
      </c>
      <c r="I9386" s="5">
        <v>11780.745800000001</v>
      </c>
      <c r="J9386" s="5">
        <v>10602.67122</v>
      </c>
      <c r="K9386" s="26">
        <v>0.21</v>
      </c>
    </row>
    <row r="9387" spans="1:11">
      <c r="A9387" s="4">
        <v>117873</v>
      </c>
      <c r="B9387" t="s">
        <v>7353</v>
      </c>
      <c r="C9387" s="5">
        <f>IF($F$2=0," - ",Tabla1[[#This Row],[Base Precio de Lista neto]])</f>
        <v>17101.082600000002</v>
      </c>
      <c r="D9387" s="5">
        <f>IF($F$2=0," - ",Tabla1[[#This Row],[Base Precio de Lista neto]]*(1-$F$2))</f>
        <v>11970.757820000001</v>
      </c>
      <c r="E9387" s="5">
        <f>IF($F$2=0," - ",Tabla1[[#This Row],[Base para Mejor precio]]*(1-$F$2))</f>
        <v>10773.682037999999</v>
      </c>
      <c r="F9387" s="4" t="s">
        <v>4</v>
      </c>
      <c r="G9387" s="16" t="s">
        <v>6131</v>
      </c>
      <c r="H9387" s="5">
        <f>IFERROR(IF($F$3=0,"-",Tabla1[[#This Row],[Precio de Cliente neto]]*(1+$F$3)),"-")</f>
        <v>17956.136730000002</v>
      </c>
      <c r="I9387" s="5">
        <v>17101.082600000002</v>
      </c>
      <c r="J9387" s="5">
        <v>15390.974340000001</v>
      </c>
      <c r="K9387" s="26">
        <v>0.21</v>
      </c>
    </row>
    <row r="9388" spans="1:11">
      <c r="A9388" s="4">
        <v>117875</v>
      </c>
      <c r="B9388" t="s">
        <v>7354</v>
      </c>
      <c r="C9388" s="5">
        <f>IF($F$2=0," - ",Tabla1[[#This Row],[Base Precio de Lista neto]])</f>
        <v>27817.761600000002</v>
      </c>
      <c r="D9388" s="5">
        <f>IF($F$2=0," - ",Tabla1[[#This Row],[Base Precio de Lista neto]]*(1-$F$2))</f>
        <v>19472.433120000002</v>
      </c>
      <c r="E9388" s="5">
        <f>IF($F$2=0," - ",Tabla1[[#This Row],[Base para Mejor precio]]*(1-$F$2))</f>
        <v>17525.189807999999</v>
      </c>
      <c r="F9388" s="4" t="s">
        <v>4</v>
      </c>
      <c r="G9388" s="16" t="s">
        <v>6131</v>
      </c>
      <c r="H9388" s="5">
        <f>IFERROR(IF($F$3=0,"-",Tabla1[[#This Row],[Precio de Cliente neto]]*(1+$F$3)),"-")</f>
        <v>29208.649680000002</v>
      </c>
      <c r="I9388" s="5">
        <v>27817.761600000002</v>
      </c>
      <c r="J9388" s="5">
        <v>25035.98544</v>
      </c>
      <c r="K9388" s="26">
        <v>0.21</v>
      </c>
    </row>
    <row r="9389" spans="1:11">
      <c r="A9389" s="4">
        <v>117882</v>
      </c>
      <c r="B9389" t="s">
        <v>7355</v>
      </c>
      <c r="C9389" s="5">
        <f>IF($F$2=0," - ",Tabla1[[#This Row],[Base Precio de Lista neto]])</f>
        <v>11020.955400000001</v>
      </c>
      <c r="D9389" s="5">
        <f>IF($F$2=0," - ",Tabla1[[#This Row],[Base Precio de Lista neto]]*(1-$F$2))</f>
        <v>7714.66878</v>
      </c>
      <c r="E9389" s="5">
        <f>IF($F$2=0," - ",Tabla1[[#This Row],[Base para Mejor precio]]*(1-$F$2))</f>
        <v>6943.2019019999998</v>
      </c>
      <c r="F9389" s="4" t="s">
        <v>4</v>
      </c>
      <c r="G9389" s="16" t="s">
        <v>6131</v>
      </c>
      <c r="H9389" s="5">
        <f>IFERROR(IF($F$3=0,"-",Tabla1[[#This Row],[Precio de Cliente neto]]*(1+$F$3)),"-")</f>
        <v>11572.00317</v>
      </c>
      <c r="I9389" s="5">
        <v>11020.955400000001</v>
      </c>
      <c r="J9389" s="5">
        <v>9918.8598600000005</v>
      </c>
      <c r="K9389" s="26">
        <v>0.21</v>
      </c>
    </row>
    <row r="9390" spans="1:11">
      <c r="A9390" s="4">
        <v>117960</v>
      </c>
      <c r="B9390" t="s">
        <v>7356</v>
      </c>
      <c r="C9390" s="5">
        <f>IF($F$2=0," - ",Tabla1[[#This Row],[Base Precio de Lista neto]])</f>
        <v>6612.4186</v>
      </c>
      <c r="D9390" s="5">
        <f>IF($F$2=0," - ",Tabla1[[#This Row],[Base Precio de Lista neto]]*(1-$F$2))</f>
        <v>4628.6930199999997</v>
      </c>
      <c r="E9390" s="5">
        <f>IF($F$2=0," - ",Tabla1[[#This Row],[Base para Mejor precio]]*(1-$F$2))</f>
        <v>4165.8237179999996</v>
      </c>
      <c r="F9390" s="4" t="s">
        <v>4</v>
      </c>
      <c r="G9390" s="16" t="s">
        <v>6131</v>
      </c>
      <c r="H9390" s="5">
        <f>IFERROR(IF($F$3=0,"-",Tabla1[[#This Row],[Precio de Cliente neto]]*(1+$F$3)),"-")</f>
        <v>6943.03953</v>
      </c>
      <c r="I9390" s="5">
        <v>6612.4186</v>
      </c>
      <c r="J9390" s="5">
        <v>5951.1767399999999</v>
      </c>
      <c r="K9390" s="26">
        <v>0.21</v>
      </c>
    </row>
    <row r="9391" spans="1:11">
      <c r="A9391" s="4">
        <v>117962</v>
      </c>
      <c r="B9391" t="s">
        <v>7357</v>
      </c>
      <c r="C9391" s="5">
        <f>IF($F$2=0," - ",Tabla1[[#This Row],[Base Precio de Lista neto]])</f>
        <v>17481.106800000001</v>
      </c>
      <c r="D9391" s="5">
        <f>IF($F$2=0," - ",Tabla1[[#This Row],[Base Precio de Lista neto]]*(1-$F$2))</f>
        <v>12236.77476</v>
      </c>
      <c r="E9391" s="5">
        <f>IF($F$2=0," - ",Tabla1[[#This Row],[Base para Mejor precio]]*(1-$F$2))</f>
        <v>11013.097283999999</v>
      </c>
      <c r="F9391" s="4" t="s">
        <v>4</v>
      </c>
      <c r="G9391" s="16" t="s">
        <v>6131</v>
      </c>
      <c r="H9391" s="5">
        <f>IFERROR(IF($F$3=0,"-",Tabla1[[#This Row],[Precio de Cliente neto]]*(1+$F$3)),"-")</f>
        <v>18355.16214</v>
      </c>
      <c r="I9391" s="5">
        <v>17481.106800000001</v>
      </c>
      <c r="J9391" s="5">
        <v>15732.99612</v>
      </c>
      <c r="K9391" s="26">
        <v>0.21</v>
      </c>
    </row>
    <row r="9392" spans="1:11">
      <c r="A9392" s="4">
        <v>117964</v>
      </c>
      <c r="B9392" t="s">
        <v>7358</v>
      </c>
      <c r="C9392" s="5">
        <f>IF($F$2=0," - ",Tabla1[[#This Row],[Base Precio de Lista neto]])</f>
        <v>21281.3472</v>
      </c>
      <c r="D9392" s="5">
        <f>IF($F$2=0," - ",Tabla1[[#This Row],[Base Precio de Lista neto]]*(1-$F$2))</f>
        <v>14896.943039999998</v>
      </c>
      <c r="E9392" s="5">
        <f>IF($F$2=0," - ",Tabla1[[#This Row],[Base para Mejor precio]]*(1-$F$2))</f>
        <v>13407.248735999998</v>
      </c>
      <c r="F9392" s="4" t="s">
        <v>4</v>
      </c>
      <c r="G9392" s="16" t="s">
        <v>6131</v>
      </c>
      <c r="H9392" s="5">
        <f>IFERROR(IF($F$3=0,"-",Tabla1[[#This Row],[Precio de Cliente neto]]*(1+$F$3)),"-")</f>
        <v>22345.414559999997</v>
      </c>
      <c r="I9392" s="5">
        <v>21281.3472</v>
      </c>
      <c r="J9392" s="5">
        <v>19153.212479999998</v>
      </c>
      <c r="K9392" s="26">
        <v>0.21</v>
      </c>
    </row>
    <row r="9393" spans="1:11">
      <c r="A9393" s="4">
        <v>117965</v>
      </c>
      <c r="B9393" t="s">
        <v>7359</v>
      </c>
      <c r="C9393" s="5">
        <f>IF($F$2=0," - ",Tabla1[[#This Row],[Base Precio de Lista neto]])</f>
        <v>836.053</v>
      </c>
      <c r="D9393" s="5">
        <f>IF($F$2=0," - ",Tabla1[[#This Row],[Base Precio de Lista neto]]*(1-$F$2))</f>
        <v>585.23709999999994</v>
      </c>
      <c r="E9393" s="5">
        <f>IF($F$2=0," - ",Tabla1[[#This Row],[Base para Mejor precio]]*(1-$F$2))</f>
        <v>526.71339</v>
      </c>
      <c r="F9393" s="4" t="s">
        <v>4</v>
      </c>
      <c r="G9393" s="16" t="s">
        <v>6131</v>
      </c>
      <c r="H9393" s="5">
        <f>IFERROR(IF($F$3=0,"-",Tabla1[[#This Row],[Precio de Cliente neto]]*(1+$F$3)),"-")</f>
        <v>877.85564999999997</v>
      </c>
      <c r="I9393" s="5">
        <v>836.053</v>
      </c>
      <c r="J9393" s="5">
        <v>752.44770000000005</v>
      </c>
      <c r="K9393" s="26">
        <v>0.21</v>
      </c>
    </row>
    <row r="9394" spans="1:11">
      <c r="A9394" s="4">
        <v>117966</v>
      </c>
      <c r="B9394" t="s">
        <v>7360</v>
      </c>
      <c r="C9394" s="5">
        <f>IF($F$2=0," - ",Tabla1[[#This Row],[Base Precio de Lista neto]])</f>
        <v>988.06280000000004</v>
      </c>
      <c r="D9394" s="5">
        <f>IF($F$2=0," - ",Tabla1[[#This Row],[Base Precio de Lista neto]]*(1-$F$2))</f>
        <v>691.64395999999999</v>
      </c>
      <c r="E9394" s="5">
        <f>IF($F$2=0," - ",Tabla1[[#This Row],[Base para Mejor precio]]*(1-$F$2))</f>
        <v>622.47956399999998</v>
      </c>
      <c r="F9394" s="4" t="s">
        <v>4</v>
      </c>
      <c r="G9394" s="16" t="s">
        <v>6131</v>
      </c>
      <c r="H9394" s="5">
        <f>IFERROR(IF($F$3=0,"-",Tabla1[[#This Row],[Precio de Cliente neto]]*(1+$F$3)),"-")</f>
        <v>1037.46594</v>
      </c>
      <c r="I9394" s="5">
        <v>988.06280000000004</v>
      </c>
      <c r="J9394" s="5">
        <v>889.25652000000002</v>
      </c>
      <c r="K9394" s="26">
        <v>0.21</v>
      </c>
    </row>
    <row r="9395" spans="1:11">
      <c r="A9395" s="4">
        <v>117967</v>
      </c>
      <c r="B9395" t="s">
        <v>7361</v>
      </c>
      <c r="C9395" s="5">
        <f>IF($F$2=0," - ",Tabla1[[#This Row],[Base Precio de Lista neto]])</f>
        <v>1102.0698</v>
      </c>
      <c r="D9395" s="5">
        <f>IF($F$2=0," - ",Tabla1[[#This Row],[Base Precio de Lista neto]]*(1-$F$2))</f>
        <v>771.44885999999997</v>
      </c>
      <c r="E9395" s="5">
        <f>IF($F$2=0," - ",Tabla1[[#This Row],[Base para Mejor precio]]*(1-$F$2))</f>
        <v>694.30397400000004</v>
      </c>
      <c r="F9395" s="4" t="s">
        <v>4</v>
      </c>
      <c r="G9395" s="16" t="s">
        <v>6131</v>
      </c>
      <c r="H9395" s="5">
        <f>IFERROR(IF($F$3=0,"-",Tabla1[[#This Row],[Precio de Cliente neto]]*(1+$F$3)),"-")</f>
        <v>1157.17329</v>
      </c>
      <c r="I9395" s="5">
        <v>1102.0698</v>
      </c>
      <c r="J9395" s="5">
        <v>991.86282000000006</v>
      </c>
      <c r="K9395" s="26">
        <v>0.21</v>
      </c>
    </row>
    <row r="9396" spans="1:11">
      <c r="A9396" s="4">
        <v>117968</v>
      </c>
      <c r="B9396" t="s">
        <v>7362</v>
      </c>
      <c r="C9396" s="5">
        <f>IF($F$2=0," - ",Tabla1[[#This Row],[Base Precio de Lista neto]])</f>
        <v>1216.0768</v>
      </c>
      <c r="D9396" s="5">
        <f>IF($F$2=0," - ",Tabla1[[#This Row],[Base Precio de Lista neto]]*(1-$F$2))</f>
        <v>851.25375999999994</v>
      </c>
      <c r="E9396" s="5">
        <f>IF($F$2=0," - ",Tabla1[[#This Row],[Base para Mejor precio]]*(1-$F$2))</f>
        <v>766.12838399999998</v>
      </c>
      <c r="F9396" s="4" t="s">
        <v>4</v>
      </c>
      <c r="G9396" s="16" t="s">
        <v>6131</v>
      </c>
      <c r="H9396" s="5">
        <f>IFERROR(IF($F$3=0,"-",Tabla1[[#This Row],[Precio de Cliente neto]]*(1+$F$3)),"-")</f>
        <v>1276.8806399999999</v>
      </c>
      <c r="I9396" s="5">
        <v>1216.0768</v>
      </c>
      <c r="J9396" s="5">
        <v>1094.46912</v>
      </c>
      <c r="K9396" s="26">
        <v>0.21</v>
      </c>
    </row>
    <row r="9397" spans="1:11">
      <c r="A9397" s="4">
        <v>117969</v>
      </c>
      <c r="B9397" t="s">
        <v>7363</v>
      </c>
      <c r="C9397" s="5">
        <f>IF($F$2=0," - ",Tabla1[[#This Row],[Base Precio de Lista neto]])</f>
        <v>1368.0866000000001</v>
      </c>
      <c r="D9397" s="5">
        <f>IF($F$2=0," - ",Tabla1[[#This Row],[Base Precio de Lista neto]]*(1-$F$2))</f>
        <v>957.66061999999999</v>
      </c>
      <c r="E9397" s="5">
        <f>IF($F$2=0," - ",Tabla1[[#This Row],[Base para Mejor precio]]*(1-$F$2))</f>
        <v>861.89455799999996</v>
      </c>
      <c r="F9397" s="4" t="s">
        <v>4</v>
      </c>
      <c r="G9397" s="16" t="s">
        <v>6131</v>
      </c>
      <c r="H9397" s="5">
        <f>IFERROR(IF($F$3=0,"-",Tabla1[[#This Row],[Precio de Cliente neto]]*(1+$F$3)),"-")</f>
        <v>1436.4909299999999</v>
      </c>
      <c r="I9397" s="5">
        <v>1368.0866000000001</v>
      </c>
      <c r="J9397" s="5">
        <v>1231.2779399999999</v>
      </c>
      <c r="K9397" s="26">
        <v>0.21</v>
      </c>
    </row>
    <row r="9398" spans="1:11">
      <c r="A9398" s="4">
        <v>117970</v>
      </c>
      <c r="B9398" t="s">
        <v>7364</v>
      </c>
      <c r="C9398" s="5">
        <f>IF($F$2=0," - ",Tabla1[[#This Row],[Base Precio de Lista neto]])</f>
        <v>608.03859999999997</v>
      </c>
      <c r="D9398" s="5">
        <f>IF($F$2=0," - ",Tabla1[[#This Row],[Base Precio de Lista neto]]*(1-$F$2))</f>
        <v>425.62701999999996</v>
      </c>
      <c r="E9398" s="5">
        <f>IF($F$2=0," - ",Tabla1[[#This Row],[Base para Mejor precio]]*(1-$F$2))</f>
        <v>383.06431799999996</v>
      </c>
      <c r="F9398" s="4" t="s">
        <v>4</v>
      </c>
      <c r="G9398" s="16" t="s">
        <v>6131</v>
      </c>
      <c r="H9398" s="5">
        <f>IFERROR(IF($F$3=0,"-",Tabla1[[#This Row],[Precio de Cliente neto]]*(1+$F$3)),"-")</f>
        <v>638.44052999999997</v>
      </c>
      <c r="I9398" s="5">
        <v>608.03859999999997</v>
      </c>
      <c r="J9398" s="5">
        <v>547.23473999999999</v>
      </c>
      <c r="K9398" s="26">
        <v>0.21</v>
      </c>
    </row>
    <row r="9399" spans="1:11">
      <c r="A9399" s="4">
        <v>117971</v>
      </c>
      <c r="B9399" t="s">
        <v>7365</v>
      </c>
      <c r="C9399" s="5">
        <f>IF($F$2=0," - ",Tabla1[[#This Row],[Base Precio de Lista neto]])</f>
        <v>722.04579999999999</v>
      </c>
      <c r="D9399" s="5">
        <f>IF($F$2=0," - ",Tabla1[[#This Row],[Base Precio de Lista neto]]*(1-$F$2))</f>
        <v>505.43205999999998</v>
      </c>
      <c r="E9399" s="5">
        <f>IF($F$2=0," - ",Tabla1[[#This Row],[Base para Mejor precio]]*(1-$F$2))</f>
        <v>454.88885399999998</v>
      </c>
      <c r="F9399" s="4" t="s">
        <v>4</v>
      </c>
      <c r="G9399" s="16" t="s">
        <v>6131</v>
      </c>
      <c r="H9399" s="5">
        <f>IFERROR(IF($F$3=0,"-",Tabla1[[#This Row],[Precio de Cliente neto]]*(1+$F$3)),"-")</f>
        <v>758.14808999999991</v>
      </c>
      <c r="I9399" s="5">
        <v>722.04579999999999</v>
      </c>
      <c r="J9399" s="5">
        <v>649.84122000000002</v>
      </c>
      <c r="K9399" s="26">
        <v>0.21</v>
      </c>
    </row>
    <row r="9400" spans="1:11">
      <c r="A9400" s="4">
        <v>117977</v>
      </c>
      <c r="B9400" t="s">
        <v>7366</v>
      </c>
      <c r="C9400" s="5">
        <f>IF($F$2=0," - ",Tabla1[[#This Row],[Base Precio de Lista neto]])</f>
        <v>9576.6059999999998</v>
      </c>
      <c r="D9400" s="5">
        <f>IF($F$2=0," - ",Tabla1[[#This Row],[Base Precio de Lista neto]]*(1-$F$2))</f>
        <v>6703.6241999999993</v>
      </c>
      <c r="E9400" s="5">
        <f>IF($F$2=0," - ",Tabla1[[#This Row],[Base para Mejor precio]]*(1-$F$2))</f>
        <v>6033.2617799999998</v>
      </c>
      <c r="F9400" s="4" t="s">
        <v>4</v>
      </c>
      <c r="G9400" s="16" t="s">
        <v>6131</v>
      </c>
      <c r="H9400" s="5">
        <f>IFERROR(IF($F$3=0,"-",Tabla1[[#This Row],[Precio de Cliente neto]]*(1+$F$3)),"-")</f>
        <v>10055.436299999999</v>
      </c>
      <c r="I9400" s="5">
        <v>9576.6059999999998</v>
      </c>
      <c r="J9400" s="5">
        <v>8618.9454000000005</v>
      </c>
      <c r="K9400" s="26">
        <v>0.21</v>
      </c>
    </row>
    <row r="9401" spans="1:11">
      <c r="A9401" s="4">
        <v>118024</v>
      </c>
      <c r="B9401" t="s">
        <v>7367</v>
      </c>
      <c r="C9401" s="5">
        <f>IF($F$2=0," - ",Tabla1[[#This Row],[Base Precio de Lista neto]])</f>
        <v>12160.77</v>
      </c>
      <c r="D9401" s="5">
        <f>IF($F$2=0," - ",Tabla1[[#This Row],[Base Precio de Lista neto]]*(1-$F$2))</f>
        <v>8512.5390000000007</v>
      </c>
      <c r="E9401" s="5">
        <f>IF($F$2=0," - ",Tabla1[[#This Row],[Base para Mejor precio]]*(1-$F$2))</f>
        <v>7661.2850999999991</v>
      </c>
      <c r="F9401" s="4" t="s">
        <v>4</v>
      </c>
      <c r="G9401" s="16" t="s">
        <v>6131</v>
      </c>
      <c r="H9401" s="5">
        <f>IFERROR(IF($F$3=0,"-",Tabla1[[#This Row],[Precio de Cliente neto]]*(1+$F$3)),"-")</f>
        <v>12768.808500000001</v>
      </c>
      <c r="I9401" s="5">
        <v>12160.77</v>
      </c>
      <c r="J9401" s="5">
        <v>10944.692999999999</v>
      </c>
      <c r="K9401" s="26">
        <v>0.21</v>
      </c>
    </row>
    <row r="9402" spans="1:11">
      <c r="A9402" s="4">
        <v>118064</v>
      </c>
      <c r="B9402" t="s">
        <v>7368</v>
      </c>
      <c r="C9402" s="5">
        <f>IF($F$2=0," - ",Tabla1[[#This Row],[Base Precio de Lista neto]])</f>
        <v>3496.2213999999999</v>
      </c>
      <c r="D9402" s="5">
        <f>IF($F$2=0," - ",Tabla1[[#This Row],[Base Precio de Lista neto]]*(1-$F$2))</f>
        <v>2447.3549799999996</v>
      </c>
      <c r="E9402" s="5">
        <f>IF($F$2=0," - ",Tabla1[[#This Row],[Base para Mejor precio]]*(1-$F$2))</f>
        <v>2202.6194819999996</v>
      </c>
      <c r="F9402" s="4" t="s">
        <v>4</v>
      </c>
      <c r="G9402" s="16" t="s">
        <v>6131</v>
      </c>
      <c r="H9402" s="5">
        <f>IFERROR(IF($F$3=0,"-",Tabla1[[#This Row],[Precio de Cliente neto]]*(1+$F$3)),"-")</f>
        <v>3671.0324699999992</v>
      </c>
      <c r="I9402" s="5">
        <v>3496.2213999999999</v>
      </c>
      <c r="J9402" s="5">
        <v>3146.59926</v>
      </c>
      <c r="K9402" s="26">
        <v>0.21</v>
      </c>
    </row>
    <row r="9403" spans="1:11">
      <c r="A9403" s="4">
        <v>118100</v>
      </c>
      <c r="B9403" t="s">
        <v>7369</v>
      </c>
      <c r="C9403" s="5">
        <f>IF($F$2=0," - ",Tabla1[[#This Row],[Base Precio de Lista neto]])</f>
        <v>760.04819999999995</v>
      </c>
      <c r="D9403" s="5">
        <f>IF($F$2=0," - ",Tabla1[[#This Row],[Base Precio de Lista neto]]*(1-$F$2))</f>
        <v>532.03373999999997</v>
      </c>
      <c r="E9403" s="5">
        <f>IF($F$2=0," - ",Tabla1[[#This Row],[Base para Mejor precio]]*(1-$F$2))</f>
        <v>478.83036599999991</v>
      </c>
      <c r="F9403" s="4" t="s">
        <v>4</v>
      </c>
      <c r="G9403" s="16" t="s">
        <v>6131</v>
      </c>
      <c r="H9403" s="5">
        <f>IFERROR(IF($F$3=0,"-",Tabla1[[#This Row],[Precio de Cliente neto]]*(1+$F$3)),"-")</f>
        <v>798.05061000000001</v>
      </c>
      <c r="I9403" s="5">
        <v>760.04819999999995</v>
      </c>
      <c r="J9403" s="5">
        <v>684.04337999999996</v>
      </c>
      <c r="K9403" s="26">
        <v>0.21</v>
      </c>
    </row>
    <row r="9404" spans="1:11">
      <c r="A9404" s="4">
        <v>118101</v>
      </c>
      <c r="B9404" t="s">
        <v>7370</v>
      </c>
      <c r="C9404" s="5">
        <f>IF($F$2=0," - ",Tabla1[[#This Row],[Base Precio de Lista neto]])</f>
        <v>760.04819999999995</v>
      </c>
      <c r="D9404" s="5">
        <f>IF($F$2=0," - ",Tabla1[[#This Row],[Base Precio de Lista neto]]*(1-$F$2))</f>
        <v>532.03373999999997</v>
      </c>
      <c r="E9404" s="5">
        <f>IF($F$2=0," - ",Tabla1[[#This Row],[Base para Mejor precio]]*(1-$F$2))</f>
        <v>478.83036599999991</v>
      </c>
      <c r="F9404" s="4" t="s">
        <v>4</v>
      </c>
      <c r="G9404" s="16" t="s">
        <v>6131</v>
      </c>
      <c r="H9404" s="5">
        <f>IFERROR(IF($F$3=0,"-",Tabla1[[#This Row],[Precio de Cliente neto]]*(1+$F$3)),"-")</f>
        <v>798.05061000000001</v>
      </c>
      <c r="I9404" s="5">
        <v>760.04819999999995</v>
      </c>
      <c r="J9404" s="5">
        <v>684.04337999999996</v>
      </c>
      <c r="K9404" s="26">
        <v>0.21</v>
      </c>
    </row>
    <row r="9405" spans="1:11">
      <c r="A9405" s="4">
        <v>118165</v>
      </c>
      <c r="B9405" t="s">
        <v>7371</v>
      </c>
      <c r="C9405" s="5">
        <f>IF($F$2=0," - ",Tabla1[[#This Row],[Base Precio de Lista neto]])</f>
        <v>7220.4570000000003</v>
      </c>
      <c r="D9405" s="5">
        <f>IF($F$2=0," - ",Tabla1[[#This Row],[Base Precio de Lista neto]]*(1-$F$2))</f>
        <v>5054.3198999999995</v>
      </c>
      <c r="E9405" s="5">
        <f>IF($F$2=0," - ",Tabla1[[#This Row],[Base para Mejor precio]]*(1-$F$2))</f>
        <v>4548.8879099999995</v>
      </c>
      <c r="F9405" s="4" t="s">
        <v>4</v>
      </c>
      <c r="G9405" s="16" t="s">
        <v>6131</v>
      </c>
      <c r="H9405" s="5">
        <f>IFERROR(IF($F$3=0,"-",Tabla1[[#This Row],[Precio de Cliente neto]]*(1+$F$3)),"-")</f>
        <v>7581.4798499999997</v>
      </c>
      <c r="I9405" s="5">
        <v>7220.4570000000003</v>
      </c>
      <c r="J9405" s="5">
        <v>6498.4112999999998</v>
      </c>
      <c r="K9405" s="26">
        <v>0.21</v>
      </c>
    </row>
    <row r="9406" spans="1:11">
      <c r="A9406" s="4">
        <v>118166</v>
      </c>
      <c r="B9406" t="s">
        <v>7372</v>
      </c>
      <c r="C9406" s="5">
        <f>IF($F$2=0," - ",Tabla1[[#This Row],[Base Precio de Lista neto]])</f>
        <v>7676.4859999999999</v>
      </c>
      <c r="D9406" s="5">
        <f>IF($F$2=0," - ",Tabla1[[#This Row],[Base Precio de Lista neto]]*(1-$F$2))</f>
        <v>5373.5401999999995</v>
      </c>
      <c r="E9406" s="5">
        <f>IF($F$2=0," - ",Tabla1[[#This Row],[Base para Mejor precio]]*(1-$F$2))</f>
        <v>4836.1861799999997</v>
      </c>
      <c r="F9406" s="4" t="s">
        <v>4</v>
      </c>
      <c r="G9406" s="16" t="s">
        <v>6131</v>
      </c>
      <c r="H9406" s="5">
        <f>IFERROR(IF($F$3=0,"-",Tabla1[[#This Row],[Precio de Cliente neto]]*(1+$F$3)),"-")</f>
        <v>8060.3102999999992</v>
      </c>
      <c r="I9406" s="5">
        <v>7676.4859999999999</v>
      </c>
      <c r="J9406" s="5">
        <v>6908.8374000000003</v>
      </c>
      <c r="K9406" s="26">
        <v>0.21</v>
      </c>
    </row>
    <row r="9407" spans="1:11">
      <c r="A9407" s="4">
        <v>118167</v>
      </c>
      <c r="B9407" t="s">
        <v>7373</v>
      </c>
      <c r="C9407" s="5">
        <f>IF($F$2=0," - ",Tabla1[[#This Row],[Base Precio de Lista neto]])</f>
        <v>6232.3945999999996</v>
      </c>
      <c r="D9407" s="5">
        <f>IF($F$2=0," - ",Tabla1[[#This Row],[Base Precio de Lista neto]]*(1-$F$2))</f>
        <v>4362.6762199999994</v>
      </c>
      <c r="E9407" s="5">
        <f>IF($F$2=0," - ",Tabla1[[#This Row],[Base para Mejor precio]]*(1-$F$2))</f>
        <v>3926.4085979999995</v>
      </c>
      <c r="F9407" s="4" t="s">
        <v>4</v>
      </c>
      <c r="G9407" s="16" t="s">
        <v>6131</v>
      </c>
      <c r="H9407" s="5">
        <f>IFERROR(IF($F$3=0,"-",Tabla1[[#This Row],[Precio de Cliente neto]]*(1+$F$3)),"-")</f>
        <v>6544.0143299999991</v>
      </c>
      <c r="I9407" s="5">
        <v>6232.3945999999996</v>
      </c>
      <c r="J9407" s="5">
        <v>5609.1551399999998</v>
      </c>
      <c r="K9407" s="26">
        <v>0.21</v>
      </c>
    </row>
    <row r="9408" spans="1:11">
      <c r="A9408" s="4">
        <v>118168</v>
      </c>
      <c r="B9408" t="s">
        <v>7374</v>
      </c>
      <c r="C9408" s="5">
        <f>IF($F$2=0," - ",Tabla1[[#This Row],[Base Precio de Lista neto]])</f>
        <v>6536.4139999999998</v>
      </c>
      <c r="D9408" s="5">
        <f>IF($F$2=0," - ",Tabla1[[#This Row],[Base Precio de Lista neto]]*(1-$F$2))</f>
        <v>4575.4897999999994</v>
      </c>
      <c r="E9408" s="5">
        <f>IF($F$2=0," - ",Tabla1[[#This Row],[Base para Mejor precio]]*(1-$F$2))</f>
        <v>4117.9408199999998</v>
      </c>
      <c r="F9408" s="4" t="s">
        <v>4</v>
      </c>
      <c r="G9408" s="16" t="s">
        <v>6131</v>
      </c>
      <c r="H9408" s="5">
        <f>IFERROR(IF($F$3=0,"-",Tabla1[[#This Row],[Precio de Cliente neto]]*(1+$F$3)),"-")</f>
        <v>6863.2346999999991</v>
      </c>
      <c r="I9408" s="5">
        <v>6536.4139999999998</v>
      </c>
      <c r="J9408" s="5">
        <v>5882.7726000000002</v>
      </c>
      <c r="K9408" s="26">
        <v>0.21</v>
      </c>
    </row>
    <row r="9409" spans="1:11">
      <c r="A9409" s="4">
        <v>118169</v>
      </c>
      <c r="B9409" t="s">
        <v>7375</v>
      </c>
      <c r="C9409" s="5">
        <f>IF($F$2=0," - ",Tabla1[[#This Row],[Base Precio de Lista neto]])</f>
        <v>8284.5246000000006</v>
      </c>
      <c r="D9409" s="5">
        <f>IF($F$2=0," - ",Tabla1[[#This Row],[Base Precio de Lista neto]]*(1-$F$2))</f>
        <v>5799.1672200000003</v>
      </c>
      <c r="E9409" s="5">
        <f>IF($F$2=0," - ",Tabla1[[#This Row],[Base para Mejor precio]]*(1-$F$2))</f>
        <v>5219.2504979999994</v>
      </c>
      <c r="F9409" s="4" t="s">
        <v>4</v>
      </c>
      <c r="G9409" s="16" t="s">
        <v>6131</v>
      </c>
      <c r="H9409" s="5">
        <f>IFERROR(IF($F$3=0,"-",Tabla1[[#This Row],[Precio de Cliente neto]]*(1+$F$3)),"-")</f>
        <v>8698.7508300000009</v>
      </c>
      <c r="I9409" s="5">
        <v>8284.5246000000006</v>
      </c>
      <c r="J9409" s="5">
        <v>7456.0721400000002</v>
      </c>
      <c r="K9409" s="26">
        <v>0.21</v>
      </c>
    </row>
    <row r="9410" spans="1:11">
      <c r="A9410" s="4">
        <v>118179</v>
      </c>
      <c r="B9410" t="s">
        <v>7376</v>
      </c>
      <c r="C9410" s="5">
        <f>IF($F$2=0," - ",Tabla1[[#This Row],[Base Precio de Lista neto]])</f>
        <v>5700.3613999999998</v>
      </c>
      <c r="D9410" s="5">
        <f>IF($F$2=0," - ",Tabla1[[#This Row],[Base Precio de Lista neto]]*(1-$F$2))</f>
        <v>3990.2529799999998</v>
      </c>
      <c r="E9410" s="5">
        <f>IF($F$2=0," - ",Tabla1[[#This Row],[Base para Mejor precio]]*(1-$F$2))</f>
        <v>3591.2276819999993</v>
      </c>
      <c r="F9410" s="4" t="s">
        <v>4</v>
      </c>
      <c r="G9410" s="16" t="s">
        <v>6131</v>
      </c>
      <c r="H9410" s="5">
        <f>IFERROR(IF($F$3=0,"-",Tabla1[[#This Row],[Precio de Cliente neto]]*(1+$F$3)),"-")</f>
        <v>5985.3794699999999</v>
      </c>
      <c r="I9410" s="5">
        <v>5700.3613999999998</v>
      </c>
      <c r="J9410" s="5">
        <v>5130.3252599999996</v>
      </c>
      <c r="K9410" s="26">
        <v>0.21</v>
      </c>
    </row>
    <row r="9411" spans="1:11">
      <c r="A9411" s="4">
        <v>118200</v>
      </c>
      <c r="B9411" t="s">
        <v>7377</v>
      </c>
      <c r="C9411" s="5">
        <f>IF($F$2=0," - ",Tabla1[[#This Row],[Base Precio de Lista neto]])</f>
        <v>19685.246200000001</v>
      </c>
      <c r="D9411" s="5">
        <f>IF($F$2=0," - ",Tabla1[[#This Row],[Base Precio de Lista neto]]*(1-$F$2))</f>
        <v>13779.672340000001</v>
      </c>
      <c r="E9411" s="5">
        <f>IF($F$2=0," - ",Tabla1[[#This Row],[Base para Mejor precio]]*(1-$F$2))</f>
        <v>12401.705105999999</v>
      </c>
      <c r="F9411" s="4" t="s">
        <v>4</v>
      </c>
      <c r="G9411" s="16" t="s">
        <v>6131</v>
      </c>
      <c r="H9411" s="5">
        <f>IFERROR(IF($F$3=0,"-",Tabla1[[#This Row],[Precio de Cliente neto]]*(1+$F$3)),"-")</f>
        <v>20669.50851</v>
      </c>
      <c r="I9411" s="5">
        <v>19685.246200000001</v>
      </c>
      <c r="J9411" s="5">
        <v>17716.721580000001</v>
      </c>
      <c r="K9411" s="26">
        <v>0.21</v>
      </c>
    </row>
    <row r="9412" spans="1:11">
      <c r="A9412" s="4">
        <v>118215</v>
      </c>
      <c r="B9412" t="s">
        <v>7378</v>
      </c>
      <c r="C9412" s="5">
        <f>IF($F$2=0," - ",Tabla1[[#This Row],[Base Precio de Lista neto]])</f>
        <v>9576.6059999999998</v>
      </c>
      <c r="D9412" s="5">
        <f>IF($F$2=0," - ",Tabla1[[#This Row],[Base Precio de Lista neto]]*(1-$F$2))</f>
        <v>6703.6241999999993</v>
      </c>
      <c r="E9412" s="5">
        <f>IF($F$2=0," - ",Tabla1[[#This Row],[Base para Mejor precio]]*(1-$F$2))</f>
        <v>6033.2617799999998</v>
      </c>
      <c r="F9412" s="4" t="s">
        <v>4</v>
      </c>
      <c r="G9412" s="16" t="s">
        <v>6131</v>
      </c>
      <c r="H9412" s="5">
        <f>IFERROR(IF($F$3=0,"-",Tabla1[[#This Row],[Precio de Cliente neto]]*(1+$F$3)),"-")</f>
        <v>10055.436299999999</v>
      </c>
      <c r="I9412" s="5">
        <v>9576.6059999999998</v>
      </c>
      <c r="J9412" s="5">
        <v>8618.9454000000005</v>
      </c>
      <c r="K9412" s="26">
        <v>0.21</v>
      </c>
    </row>
    <row r="9413" spans="1:11">
      <c r="A9413" s="4">
        <v>118220</v>
      </c>
      <c r="B9413" t="s">
        <v>7379</v>
      </c>
      <c r="C9413" s="5">
        <f>IF($F$2=0," - ",Tabla1[[#This Row],[Base Precio de Lista neto]])</f>
        <v>14288.9048</v>
      </c>
      <c r="D9413" s="5">
        <f>IF($F$2=0," - ",Tabla1[[#This Row],[Base Precio de Lista neto]]*(1-$F$2))</f>
        <v>10002.23336</v>
      </c>
      <c r="E9413" s="5">
        <f>IF($F$2=0," - ",Tabla1[[#This Row],[Base para Mejor precio]]*(1-$F$2))</f>
        <v>9002.0100239999992</v>
      </c>
      <c r="F9413" s="4" t="s">
        <v>4</v>
      </c>
      <c r="G9413" s="16" t="s">
        <v>6131</v>
      </c>
      <c r="H9413" s="5">
        <f>IFERROR(IF($F$3=0,"-",Tabla1[[#This Row],[Precio de Cliente neto]]*(1+$F$3)),"-")</f>
        <v>15003.350040000001</v>
      </c>
      <c r="I9413" s="5">
        <v>14288.9048</v>
      </c>
      <c r="J9413" s="5">
        <v>12860.01432</v>
      </c>
      <c r="K9413" s="26">
        <v>0.21</v>
      </c>
    </row>
    <row r="9414" spans="1:11">
      <c r="A9414" s="4">
        <v>118238</v>
      </c>
      <c r="B9414" t="s">
        <v>7380</v>
      </c>
      <c r="C9414" s="5">
        <f>IF($F$2=0," - ",Tabla1[[#This Row],[Base Precio de Lista neto]])</f>
        <v>17481.106800000001</v>
      </c>
      <c r="D9414" s="5">
        <f>IF($F$2=0," - ",Tabla1[[#This Row],[Base Precio de Lista neto]]*(1-$F$2))</f>
        <v>12236.77476</v>
      </c>
      <c r="E9414" s="5">
        <f>IF($F$2=0," - ",Tabla1[[#This Row],[Base para Mejor precio]]*(1-$F$2))</f>
        <v>11013.097283999999</v>
      </c>
      <c r="F9414" s="4" t="s">
        <v>4</v>
      </c>
      <c r="G9414" s="16" t="s">
        <v>6131</v>
      </c>
      <c r="H9414" s="5">
        <f>IFERROR(IF($F$3=0,"-",Tabla1[[#This Row],[Precio de Cliente neto]]*(1+$F$3)),"-")</f>
        <v>18355.16214</v>
      </c>
      <c r="I9414" s="5">
        <v>17481.106800000001</v>
      </c>
      <c r="J9414" s="5">
        <v>15732.99612</v>
      </c>
      <c r="K9414" s="26">
        <v>0.21</v>
      </c>
    </row>
    <row r="9415" spans="1:11">
      <c r="A9415" s="4">
        <v>118343</v>
      </c>
      <c r="B9415" t="s">
        <v>7381</v>
      </c>
      <c r="C9415" s="5">
        <f>IF($F$2=0," - ",Tabla1[[#This Row],[Base Precio de Lista neto]])</f>
        <v>21129.337800000001</v>
      </c>
      <c r="D9415" s="5">
        <f>IF($F$2=0," - ",Tabla1[[#This Row],[Base Precio de Lista neto]]*(1-$F$2))</f>
        <v>14790.536459999999</v>
      </c>
      <c r="E9415" s="5">
        <f>IF($F$2=0," - ",Tabla1[[#This Row],[Base para Mejor precio]]*(1-$F$2))</f>
        <v>13311.482814000001</v>
      </c>
      <c r="F9415" s="4" t="s">
        <v>4</v>
      </c>
      <c r="G9415" s="16" t="s">
        <v>6131</v>
      </c>
      <c r="H9415" s="5">
        <f>IFERROR(IF($F$3=0,"-",Tabla1[[#This Row],[Precio de Cliente neto]]*(1+$F$3)),"-")</f>
        <v>22185.804689999997</v>
      </c>
      <c r="I9415" s="5">
        <v>21129.337800000001</v>
      </c>
      <c r="J9415" s="5">
        <v>19016.404020000002</v>
      </c>
      <c r="K9415" s="26">
        <v>0.21</v>
      </c>
    </row>
    <row r="9416" spans="1:11">
      <c r="A9416" s="4">
        <v>118344</v>
      </c>
      <c r="B9416" t="s">
        <v>7382</v>
      </c>
      <c r="C9416" s="5">
        <f>IF($F$2=0," - ",Tabla1[[#This Row],[Base Precio de Lista neto]])</f>
        <v>11780.745800000001</v>
      </c>
      <c r="D9416" s="5">
        <f>IF($F$2=0," - ",Tabla1[[#This Row],[Base Precio de Lista neto]]*(1-$F$2))</f>
        <v>8246.5220599999993</v>
      </c>
      <c r="E9416" s="5">
        <f>IF($F$2=0," - ",Tabla1[[#This Row],[Base para Mejor precio]]*(1-$F$2))</f>
        <v>7421.8698539999996</v>
      </c>
      <c r="F9416" s="4" t="s">
        <v>4</v>
      </c>
      <c r="G9416" s="16" t="s">
        <v>6131</v>
      </c>
      <c r="H9416" s="5">
        <f>IFERROR(IF($F$3=0,"-",Tabla1[[#This Row],[Precio de Cliente neto]]*(1+$F$3)),"-")</f>
        <v>12369.783089999999</v>
      </c>
      <c r="I9416" s="5">
        <v>11780.745800000001</v>
      </c>
      <c r="J9416" s="5">
        <v>10602.67122</v>
      </c>
      <c r="K9416" s="26">
        <v>0.21</v>
      </c>
    </row>
    <row r="9417" spans="1:11">
      <c r="A9417" s="4">
        <v>118345</v>
      </c>
      <c r="B9417" t="s">
        <v>7383</v>
      </c>
      <c r="C9417" s="5">
        <f>IF($F$2=0," - ",Tabla1[[#This Row],[Base Precio de Lista neto]])</f>
        <v>6308.3994000000002</v>
      </c>
      <c r="D9417" s="5">
        <f>IF($F$2=0," - ",Tabla1[[#This Row],[Base Precio de Lista neto]]*(1-$F$2))</f>
        <v>4415.8795799999998</v>
      </c>
      <c r="E9417" s="5">
        <f>IF($F$2=0," - ",Tabla1[[#This Row],[Base para Mejor precio]]*(1-$F$2))</f>
        <v>3974.2916220000002</v>
      </c>
      <c r="F9417" s="4" t="s">
        <v>4</v>
      </c>
      <c r="G9417" s="16" t="s">
        <v>6131</v>
      </c>
      <c r="H9417" s="5">
        <f>IFERROR(IF($F$3=0,"-",Tabla1[[#This Row],[Precio de Cliente neto]]*(1+$F$3)),"-")</f>
        <v>6623.8193699999993</v>
      </c>
      <c r="I9417" s="5">
        <v>6308.3994000000002</v>
      </c>
      <c r="J9417" s="5">
        <v>5677.5594600000004</v>
      </c>
      <c r="K9417" s="26">
        <v>0.21</v>
      </c>
    </row>
    <row r="9418" spans="1:11">
      <c r="A9418" s="4">
        <v>118371</v>
      </c>
      <c r="B9418" t="s">
        <v>7384</v>
      </c>
      <c r="C9418" s="5">
        <f>IF($F$2=0," - ",Tabla1[[#This Row],[Base Precio de Lista neto]])</f>
        <v>16265.0298</v>
      </c>
      <c r="D9418" s="5">
        <f>IF($F$2=0," - ",Tabla1[[#This Row],[Base Precio de Lista neto]]*(1-$F$2))</f>
        <v>11385.520859999999</v>
      </c>
      <c r="E9418" s="5">
        <f>IF($F$2=0," - ",Tabla1[[#This Row],[Base para Mejor precio]]*(1-$F$2))</f>
        <v>10246.968773999999</v>
      </c>
      <c r="F9418" s="4" t="s">
        <v>4</v>
      </c>
      <c r="G9418" s="16" t="s">
        <v>6131</v>
      </c>
      <c r="H9418" s="5">
        <f>IFERROR(IF($F$3=0,"-",Tabla1[[#This Row],[Precio de Cliente neto]]*(1+$F$3)),"-")</f>
        <v>17078.281289999999</v>
      </c>
      <c r="I9418" s="5">
        <v>16265.0298</v>
      </c>
      <c r="J9418" s="5">
        <v>14638.526819999999</v>
      </c>
      <c r="K9418" s="26">
        <v>0.21</v>
      </c>
    </row>
    <row r="9419" spans="1:11">
      <c r="A9419" s="4">
        <v>118372</v>
      </c>
      <c r="B9419" t="s">
        <v>7385</v>
      </c>
      <c r="C9419" s="5">
        <f>IF($F$2=0," - ",Tabla1[[#This Row],[Base Precio de Lista neto]])</f>
        <v>21813.381000000001</v>
      </c>
      <c r="D9419" s="5">
        <f>IF($F$2=0," - ",Tabla1[[#This Row],[Base Precio de Lista neto]]*(1-$F$2))</f>
        <v>15269.3667</v>
      </c>
      <c r="E9419" s="5">
        <f>IF($F$2=0," - ",Tabla1[[#This Row],[Base para Mejor precio]]*(1-$F$2))</f>
        <v>13742.43003</v>
      </c>
      <c r="F9419" s="4" t="s">
        <v>4</v>
      </c>
      <c r="G9419" s="16" t="s">
        <v>6131</v>
      </c>
      <c r="H9419" s="5">
        <f>IFERROR(IF($F$3=0,"-",Tabla1[[#This Row],[Precio de Cliente neto]]*(1+$F$3)),"-")</f>
        <v>22904.050050000002</v>
      </c>
      <c r="I9419" s="5">
        <v>21813.381000000001</v>
      </c>
      <c r="J9419" s="5">
        <v>19632.0429</v>
      </c>
      <c r="K9419" s="26">
        <v>0.21</v>
      </c>
    </row>
    <row r="9420" spans="1:11">
      <c r="A9420" s="4">
        <v>118381</v>
      </c>
      <c r="B9420" t="s">
        <v>7386</v>
      </c>
      <c r="C9420" s="5">
        <f>IF($F$2=0," - ",Tabla1[[#This Row],[Base Precio de Lista neto]])</f>
        <v>13680.866400000001</v>
      </c>
      <c r="D9420" s="5">
        <f>IF($F$2=0," - ",Tabla1[[#This Row],[Base Precio de Lista neto]]*(1-$F$2))</f>
        <v>9576.6064800000004</v>
      </c>
      <c r="E9420" s="5">
        <f>IF($F$2=0," - ",Tabla1[[#This Row],[Base para Mejor precio]]*(1-$F$2))</f>
        <v>8618.9458319999994</v>
      </c>
      <c r="F9420" s="4" t="s">
        <v>4</v>
      </c>
      <c r="G9420" s="16" t="s">
        <v>6131</v>
      </c>
      <c r="H9420" s="5">
        <f>IFERROR(IF($F$3=0,"-",Tabla1[[#This Row],[Precio de Cliente neto]]*(1+$F$3)),"-")</f>
        <v>14364.90972</v>
      </c>
      <c r="I9420" s="5">
        <v>13680.866400000001</v>
      </c>
      <c r="J9420" s="5">
        <v>12312.779759999999</v>
      </c>
      <c r="K9420" s="26">
        <v>0.21</v>
      </c>
    </row>
    <row r="9421" spans="1:11">
      <c r="A9421" s="4">
        <v>118392</v>
      </c>
      <c r="B9421" t="s">
        <v>7387</v>
      </c>
      <c r="C9421" s="5">
        <f>IF($F$2=0," - ",Tabla1[[#This Row],[Base Precio de Lista neto]])</f>
        <v>20749.3138</v>
      </c>
      <c r="D9421" s="5">
        <f>IF($F$2=0," - ",Tabla1[[#This Row],[Base Precio de Lista neto]]*(1-$F$2))</f>
        <v>14524.519659999998</v>
      </c>
      <c r="E9421" s="5">
        <f>IF($F$2=0," - ",Tabla1[[#This Row],[Base para Mejor precio]]*(1-$F$2))</f>
        <v>13072.067694000001</v>
      </c>
      <c r="F9421" s="4" t="s">
        <v>4</v>
      </c>
      <c r="G9421" s="16" t="s">
        <v>6131</v>
      </c>
      <c r="H9421" s="5">
        <f>IFERROR(IF($F$3=0,"-",Tabla1[[#This Row],[Precio de Cliente neto]]*(1+$F$3)),"-")</f>
        <v>21786.779489999997</v>
      </c>
      <c r="I9421" s="5">
        <v>20749.3138</v>
      </c>
      <c r="J9421" s="5">
        <v>18674.382420000002</v>
      </c>
      <c r="K9421" s="26">
        <v>0.21</v>
      </c>
    </row>
    <row r="9422" spans="1:11">
      <c r="A9422" s="4">
        <v>118397</v>
      </c>
      <c r="B9422" t="s">
        <v>7388</v>
      </c>
      <c r="C9422" s="5">
        <f>IF($F$2=0," - ",Tabla1[[#This Row],[Base Precio de Lista neto]])</f>
        <v>9500.6013999999996</v>
      </c>
      <c r="D9422" s="5">
        <f>IF($F$2=0," - ",Tabla1[[#This Row],[Base Precio de Lista neto]]*(1-$F$2))</f>
        <v>6650.420979999999</v>
      </c>
      <c r="E9422" s="5">
        <f>IF($F$2=0," - ",Tabla1[[#This Row],[Base para Mejor precio]]*(1-$F$2))</f>
        <v>5985.378882</v>
      </c>
      <c r="F9422" s="4" t="s">
        <v>4</v>
      </c>
      <c r="G9422" s="16" t="s">
        <v>6131</v>
      </c>
      <c r="H9422" s="5">
        <f>IFERROR(IF($F$3=0,"-",Tabla1[[#This Row],[Precio de Cliente neto]]*(1+$F$3)),"-")</f>
        <v>9975.6314699999984</v>
      </c>
      <c r="I9422" s="5">
        <v>9500.6013999999996</v>
      </c>
      <c r="J9422" s="5">
        <v>8550.54126</v>
      </c>
      <c r="K9422" s="26">
        <v>0.21</v>
      </c>
    </row>
    <row r="9423" spans="1:11">
      <c r="A9423" s="4">
        <v>118399</v>
      </c>
      <c r="B9423" t="s">
        <v>7389</v>
      </c>
      <c r="C9423" s="5">
        <f>IF($F$2=0," - ",Tabla1[[#This Row],[Base Precio de Lista neto]])</f>
        <v>11400.721600000001</v>
      </c>
      <c r="D9423" s="5">
        <f>IF($F$2=0," - ",Tabla1[[#This Row],[Base Precio de Lista neto]]*(1-$F$2))</f>
        <v>7980.5051199999998</v>
      </c>
      <c r="E9423" s="5">
        <f>IF($F$2=0," - ",Tabla1[[#This Row],[Base para Mejor precio]]*(1-$F$2))</f>
        <v>7182.4546079999991</v>
      </c>
      <c r="F9423" s="4" t="s">
        <v>4</v>
      </c>
      <c r="G9423" s="16" t="s">
        <v>6131</v>
      </c>
      <c r="H9423" s="5">
        <f>IFERROR(IF($F$3=0,"-",Tabla1[[#This Row],[Precio de Cliente neto]]*(1+$F$3)),"-")</f>
        <v>11970.757679999999</v>
      </c>
      <c r="I9423" s="5">
        <v>11400.721600000001</v>
      </c>
      <c r="J9423" s="5">
        <v>10260.649439999999</v>
      </c>
      <c r="K9423" s="26">
        <v>0.21</v>
      </c>
    </row>
    <row r="9424" spans="1:11">
      <c r="A9424" s="4">
        <v>118400</v>
      </c>
      <c r="B9424" t="s">
        <v>7390</v>
      </c>
      <c r="C9424" s="5">
        <f>IF($F$2=0," - ",Tabla1[[#This Row],[Base Precio de Lista neto]])</f>
        <v>25081.587800000001</v>
      </c>
      <c r="D9424" s="5">
        <f>IF($F$2=0," - ",Tabla1[[#This Row],[Base Precio de Lista neto]]*(1-$F$2))</f>
        <v>17557.11146</v>
      </c>
      <c r="E9424" s="5">
        <f>IF($F$2=0," - ",Tabla1[[#This Row],[Base para Mejor precio]]*(1-$F$2))</f>
        <v>15801.400313999999</v>
      </c>
      <c r="F9424" s="4" t="s">
        <v>4</v>
      </c>
      <c r="G9424" s="16" t="s">
        <v>6131</v>
      </c>
      <c r="H9424" s="5">
        <f>IFERROR(IF($F$3=0,"-",Tabla1[[#This Row],[Precio de Cliente neto]]*(1+$F$3)),"-")</f>
        <v>26335.66719</v>
      </c>
      <c r="I9424" s="5">
        <v>25081.587800000001</v>
      </c>
      <c r="J9424" s="5">
        <v>22573.42902</v>
      </c>
      <c r="K9424" s="26">
        <v>0.21</v>
      </c>
    </row>
    <row r="9425" spans="1:11">
      <c r="A9425" s="4">
        <v>118401</v>
      </c>
      <c r="B9425" t="s">
        <v>7391</v>
      </c>
      <c r="C9425" s="5">
        <f>IF($F$2=0," - ",Tabla1[[#This Row],[Base Precio de Lista neto]])</f>
        <v>13680.866400000001</v>
      </c>
      <c r="D9425" s="5">
        <f>IF($F$2=0," - ",Tabla1[[#This Row],[Base Precio de Lista neto]]*(1-$F$2))</f>
        <v>9576.6064800000004</v>
      </c>
      <c r="E9425" s="5">
        <f>IF($F$2=0," - ",Tabla1[[#This Row],[Base para Mejor precio]]*(1-$F$2))</f>
        <v>8618.9458319999994</v>
      </c>
      <c r="F9425" s="4" t="s">
        <v>4</v>
      </c>
      <c r="G9425" s="16" t="s">
        <v>6131</v>
      </c>
      <c r="H9425" s="5">
        <f>IFERROR(IF($F$3=0,"-",Tabla1[[#This Row],[Precio de Cliente neto]]*(1+$F$3)),"-")</f>
        <v>14364.90972</v>
      </c>
      <c r="I9425" s="5">
        <v>13680.866400000001</v>
      </c>
      <c r="J9425" s="5">
        <v>12312.779759999999</v>
      </c>
      <c r="K9425" s="26">
        <v>0.21</v>
      </c>
    </row>
    <row r="9426" spans="1:11">
      <c r="A9426" s="4">
        <v>118452</v>
      </c>
      <c r="B9426" t="s">
        <v>7392</v>
      </c>
      <c r="C9426" s="5">
        <f>IF($F$2=0," - ",Tabla1[[#This Row],[Base Precio de Lista neto]])</f>
        <v>5320.3370000000004</v>
      </c>
      <c r="D9426" s="5">
        <f>IF($F$2=0," - ",Tabla1[[#This Row],[Base Precio de Lista neto]]*(1-$F$2))</f>
        <v>3724.2359000000001</v>
      </c>
      <c r="E9426" s="5">
        <f>IF($F$2=0," - ",Tabla1[[#This Row],[Base para Mejor precio]]*(1-$F$2))</f>
        <v>3351.8123099999993</v>
      </c>
      <c r="F9426" s="4" t="s">
        <v>4</v>
      </c>
      <c r="G9426" s="16" t="s">
        <v>6131</v>
      </c>
      <c r="H9426" s="5">
        <f>IFERROR(IF($F$3=0,"-",Tabla1[[#This Row],[Precio de Cliente neto]]*(1+$F$3)),"-")</f>
        <v>5586.3538500000004</v>
      </c>
      <c r="I9426" s="5">
        <v>5320.3370000000004</v>
      </c>
      <c r="J9426" s="5">
        <v>4788.3032999999996</v>
      </c>
      <c r="K9426" s="26">
        <v>0.21</v>
      </c>
    </row>
    <row r="9427" spans="1:11">
      <c r="A9427" s="4">
        <v>118453</v>
      </c>
      <c r="B9427" t="s">
        <v>7393</v>
      </c>
      <c r="C9427" s="5">
        <f>IF($F$2=0," - ",Tabla1[[#This Row],[Base Precio de Lista neto]])</f>
        <v>5852.3703999999998</v>
      </c>
      <c r="D9427" s="5">
        <f>IF($F$2=0," - ",Tabla1[[#This Row],[Base Precio de Lista neto]]*(1-$F$2))</f>
        <v>4096.6592799999999</v>
      </c>
      <c r="E9427" s="5">
        <f>IF($F$2=0," - ",Tabla1[[#This Row],[Base para Mejor precio]]*(1-$F$2))</f>
        <v>3686.9933519999995</v>
      </c>
      <c r="F9427" s="4" t="s">
        <v>4</v>
      </c>
      <c r="G9427" s="16" t="s">
        <v>6131</v>
      </c>
      <c r="H9427" s="5">
        <f>IFERROR(IF($F$3=0,"-",Tabla1[[#This Row],[Precio de Cliente neto]]*(1+$F$3)),"-")</f>
        <v>6144.9889199999998</v>
      </c>
      <c r="I9427" s="5">
        <v>5852.3703999999998</v>
      </c>
      <c r="J9427" s="5">
        <v>5267.1333599999998</v>
      </c>
      <c r="K9427" s="26">
        <v>0.21</v>
      </c>
    </row>
    <row r="9428" spans="1:11">
      <c r="A9428" s="4">
        <v>118457</v>
      </c>
      <c r="B9428" t="s">
        <v>7394</v>
      </c>
      <c r="C9428" s="5">
        <f>IF($F$2=0," - ",Tabla1[[#This Row],[Base Precio de Lista neto]])</f>
        <v>5548.3742000000002</v>
      </c>
      <c r="D9428" s="5">
        <f>IF($F$2=0," - ",Tabla1[[#This Row],[Base Precio de Lista neto]]*(1-$F$2))</f>
        <v>3883.8619399999998</v>
      </c>
      <c r="E9428" s="5">
        <f>IF($F$2=0," - ",Tabla1[[#This Row],[Base para Mejor precio]]*(1-$F$2))</f>
        <v>3495.4757460000001</v>
      </c>
      <c r="F9428" s="4" t="s">
        <v>4</v>
      </c>
      <c r="G9428" s="16" t="s">
        <v>6131</v>
      </c>
      <c r="H9428" s="5">
        <f>IFERROR(IF($F$3=0,"-",Tabla1[[#This Row],[Precio de Cliente neto]]*(1+$F$3)),"-")</f>
        <v>5825.7929100000001</v>
      </c>
      <c r="I9428" s="5">
        <v>5548.3742000000002</v>
      </c>
      <c r="J9428" s="5">
        <v>4993.5367800000004</v>
      </c>
      <c r="K9428" s="26">
        <v>0.21</v>
      </c>
    </row>
    <row r="9429" spans="1:11">
      <c r="A9429" s="4">
        <v>118463</v>
      </c>
      <c r="B9429" t="s">
        <v>7395</v>
      </c>
      <c r="C9429" s="5">
        <f>IF($F$2=0," - ",Tabla1[[#This Row],[Base Precio de Lista neto]])</f>
        <v>6536.4139999999998</v>
      </c>
      <c r="D9429" s="5">
        <f>IF($F$2=0," - ",Tabla1[[#This Row],[Base Precio de Lista neto]]*(1-$F$2))</f>
        <v>4575.4897999999994</v>
      </c>
      <c r="E9429" s="5">
        <f>IF($F$2=0," - ",Tabla1[[#This Row],[Base para Mejor precio]]*(1-$F$2))</f>
        <v>4117.9408199999998</v>
      </c>
      <c r="F9429" s="4" t="s">
        <v>4</v>
      </c>
      <c r="G9429" s="16" t="s">
        <v>6131</v>
      </c>
      <c r="H9429" s="5">
        <f>IFERROR(IF($F$3=0,"-",Tabla1[[#This Row],[Precio de Cliente neto]]*(1+$F$3)),"-")</f>
        <v>6863.2346999999991</v>
      </c>
      <c r="I9429" s="5">
        <v>6536.4139999999998</v>
      </c>
      <c r="J9429" s="5">
        <v>5882.7726000000002</v>
      </c>
      <c r="K9429" s="26">
        <v>0.21</v>
      </c>
    </row>
    <row r="9430" spans="1:11">
      <c r="A9430" s="4">
        <v>118473</v>
      </c>
      <c r="B9430" t="s">
        <v>7396</v>
      </c>
      <c r="C9430" s="5">
        <f>IF($F$2=0," - ",Tabla1[[#This Row],[Base Precio de Lista neto]])</f>
        <v>11856.750599999999</v>
      </c>
      <c r="D9430" s="5">
        <f>IF($F$2=0," - ",Tabla1[[#This Row],[Base Precio de Lista neto]]*(1-$F$2))</f>
        <v>8299.7254199999988</v>
      </c>
      <c r="E9430" s="5">
        <f>IF($F$2=0," - ",Tabla1[[#This Row],[Base para Mejor precio]]*(1-$F$2))</f>
        <v>7469.7528779999993</v>
      </c>
      <c r="F9430" s="4" t="s">
        <v>4</v>
      </c>
      <c r="G9430" s="16" t="s">
        <v>6131</v>
      </c>
      <c r="H9430" s="5">
        <f>IFERROR(IF($F$3=0,"-",Tabla1[[#This Row],[Precio de Cliente neto]]*(1+$F$3)),"-")</f>
        <v>12449.588129999998</v>
      </c>
      <c r="I9430" s="5">
        <v>11856.750599999999</v>
      </c>
      <c r="J9430" s="5">
        <v>10671.07554</v>
      </c>
      <c r="K9430" s="26">
        <v>0.21</v>
      </c>
    </row>
    <row r="9431" spans="1:11">
      <c r="A9431" s="4">
        <v>118531</v>
      </c>
      <c r="B9431" t="s">
        <v>7397</v>
      </c>
      <c r="C9431" s="5">
        <f>IF($F$2=0," - ",Tabla1[[#This Row],[Base Precio de Lista neto]])</f>
        <v>6916.4381999999996</v>
      </c>
      <c r="D9431" s="5">
        <f>IF($F$2=0," - ",Tabla1[[#This Row],[Base Precio de Lista neto]]*(1-$F$2))</f>
        <v>4841.5067399999998</v>
      </c>
      <c r="E9431" s="5">
        <f>IF($F$2=0," - ",Tabla1[[#This Row],[Base para Mejor precio]]*(1-$F$2))</f>
        <v>4357.3560660000003</v>
      </c>
      <c r="F9431" s="4" t="s">
        <v>4</v>
      </c>
      <c r="G9431" s="16" t="s">
        <v>6131</v>
      </c>
      <c r="H9431" s="5">
        <f>IFERROR(IF($F$3=0,"-",Tabla1[[#This Row],[Precio de Cliente neto]]*(1+$F$3)),"-")</f>
        <v>7262.2601099999993</v>
      </c>
      <c r="I9431" s="5">
        <v>6916.4381999999996</v>
      </c>
      <c r="J9431" s="5">
        <v>6224.7943800000003</v>
      </c>
      <c r="K9431" s="26">
        <v>0.21</v>
      </c>
    </row>
    <row r="9432" spans="1:11">
      <c r="A9432" s="4">
        <v>118534</v>
      </c>
      <c r="B9432" t="s">
        <v>7398</v>
      </c>
      <c r="C9432" s="5">
        <f>IF($F$2=0," - ",Tabla1[[#This Row],[Base Precio de Lista neto]])</f>
        <v>6916.4381999999996</v>
      </c>
      <c r="D9432" s="5">
        <f>IF($F$2=0," - ",Tabla1[[#This Row],[Base Precio de Lista neto]]*(1-$F$2))</f>
        <v>4841.5067399999998</v>
      </c>
      <c r="E9432" s="5">
        <f>IF($F$2=0," - ",Tabla1[[#This Row],[Base para Mejor precio]]*(1-$F$2))</f>
        <v>4357.3560660000003</v>
      </c>
      <c r="F9432" s="4" t="s">
        <v>4</v>
      </c>
      <c r="G9432" s="16" t="s">
        <v>6131</v>
      </c>
      <c r="H9432" s="5">
        <f>IFERROR(IF($F$3=0,"-",Tabla1[[#This Row],[Precio de Cliente neto]]*(1+$F$3)),"-")</f>
        <v>7262.2601099999993</v>
      </c>
      <c r="I9432" s="5">
        <v>6916.4381999999996</v>
      </c>
      <c r="J9432" s="5">
        <v>6224.7943800000003</v>
      </c>
      <c r="K9432" s="26">
        <v>0.21</v>
      </c>
    </row>
    <row r="9433" spans="1:11">
      <c r="A9433" s="4">
        <v>118535</v>
      </c>
      <c r="B9433" t="s">
        <v>7399</v>
      </c>
      <c r="C9433" s="5">
        <f>IF($F$2=0," - ",Tabla1[[#This Row],[Base Precio de Lista neto]])</f>
        <v>6916.4381999999996</v>
      </c>
      <c r="D9433" s="5">
        <f>IF($F$2=0," - ",Tabla1[[#This Row],[Base Precio de Lista neto]]*(1-$F$2))</f>
        <v>4841.5067399999998</v>
      </c>
      <c r="E9433" s="5">
        <f>IF($F$2=0," - ",Tabla1[[#This Row],[Base para Mejor precio]]*(1-$F$2))</f>
        <v>4357.3560660000003</v>
      </c>
      <c r="F9433" s="4" t="s">
        <v>4</v>
      </c>
      <c r="G9433" s="16" t="s">
        <v>6131</v>
      </c>
      <c r="H9433" s="5">
        <f>IFERROR(IF($F$3=0,"-",Tabla1[[#This Row],[Precio de Cliente neto]]*(1+$F$3)),"-")</f>
        <v>7262.2601099999993</v>
      </c>
      <c r="I9433" s="5">
        <v>6916.4381999999996</v>
      </c>
      <c r="J9433" s="5">
        <v>6224.7943800000003</v>
      </c>
      <c r="K9433" s="26">
        <v>0.21</v>
      </c>
    </row>
    <row r="9434" spans="1:11">
      <c r="A9434" s="4">
        <v>118541</v>
      </c>
      <c r="B9434" t="s">
        <v>7400</v>
      </c>
      <c r="C9434" s="5">
        <f>IF($F$2=0," - ",Tabla1[[#This Row],[Base Precio de Lista neto]])</f>
        <v>5396.3415999999997</v>
      </c>
      <c r="D9434" s="5">
        <f>IF($F$2=0," - ",Tabla1[[#This Row],[Base Precio de Lista neto]]*(1-$F$2))</f>
        <v>3777.4391199999995</v>
      </c>
      <c r="E9434" s="5">
        <f>IF($F$2=0," - ",Tabla1[[#This Row],[Base para Mejor precio]]*(1-$F$2))</f>
        <v>3399.6952080000001</v>
      </c>
      <c r="F9434" s="4" t="s">
        <v>4</v>
      </c>
      <c r="G9434" s="16" t="s">
        <v>6131</v>
      </c>
      <c r="H9434" s="5">
        <f>IFERROR(IF($F$3=0,"-",Tabla1[[#This Row],[Precio de Cliente neto]]*(1+$F$3)),"-")</f>
        <v>5666.1586799999995</v>
      </c>
      <c r="I9434" s="5">
        <v>5396.3415999999997</v>
      </c>
      <c r="J9434" s="5">
        <v>4856.7074400000001</v>
      </c>
      <c r="K9434" s="26">
        <v>0.21</v>
      </c>
    </row>
    <row r="9435" spans="1:11">
      <c r="A9435" s="4">
        <v>118546</v>
      </c>
      <c r="B9435" t="s">
        <v>7401</v>
      </c>
      <c r="C9435" s="5">
        <f>IF($F$2=0," - ",Tabla1[[#This Row],[Base Precio de Lista neto]])</f>
        <v>2294.598</v>
      </c>
      <c r="D9435" s="5">
        <f>IF($F$2=0," - ",Tabla1[[#This Row],[Base Precio de Lista neto]]*(1-$F$2))</f>
        <v>1606.2185999999999</v>
      </c>
      <c r="E9435" s="5">
        <f>IF($F$2=0," - ",Tabla1[[#This Row],[Base para Mejor precio]]*(1-$F$2))</f>
        <v>1445.5967399999997</v>
      </c>
      <c r="F9435" s="4" t="s">
        <v>4</v>
      </c>
      <c r="G9435" s="16" t="s">
        <v>6131</v>
      </c>
      <c r="H9435" s="5">
        <f>IFERROR(IF($F$3=0,"-",Tabla1[[#This Row],[Precio de Cliente neto]]*(1+$F$3)),"-")</f>
        <v>2409.3278999999998</v>
      </c>
      <c r="I9435" s="5">
        <v>2294.598</v>
      </c>
      <c r="J9435" s="5">
        <v>2065.1381999999999</v>
      </c>
      <c r="K9435" s="26">
        <v>0.21</v>
      </c>
    </row>
    <row r="9436" spans="1:11">
      <c r="A9436" s="4">
        <v>118547</v>
      </c>
      <c r="B9436" t="s">
        <v>7649</v>
      </c>
      <c r="C9436" s="5">
        <f>IF($F$2=0," - ",Tabla1[[#This Row],[Base Precio de Lista neto]])</f>
        <v>836.053</v>
      </c>
      <c r="D9436" s="5">
        <f>IF($F$2=0," - ",Tabla1[[#This Row],[Base Precio de Lista neto]]*(1-$F$2))</f>
        <v>585.23709999999994</v>
      </c>
      <c r="E9436" s="5">
        <f>IF($F$2=0," - ",Tabla1[[#This Row],[Base para Mejor precio]]*(1-$F$2))</f>
        <v>526.71339</v>
      </c>
      <c r="F9436" s="4" t="s">
        <v>4</v>
      </c>
      <c r="G9436" s="16" t="s">
        <v>6131</v>
      </c>
      <c r="H9436" s="5">
        <f>IFERROR(IF($F$3=0,"-",Tabla1[[#This Row],[Precio de Cliente neto]]*(1+$F$3)),"-")</f>
        <v>877.85564999999997</v>
      </c>
      <c r="I9436" s="5">
        <v>836.053</v>
      </c>
      <c r="J9436" s="5">
        <v>752.44770000000005</v>
      </c>
      <c r="K9436" s="26">
        <v>0.105</v>
      </c>
    </row>
    <row r="9437" spans="1:11">
      <c r="A9437" s="4">
        <v>118548</v>
      </c>
      <c r="B9437" t="s">
        <v>7402</v>
      </c>
      <c r="C9437" s="5">
        <f>IF($F$2=0," - ",Tabla1[[#This Row],[Base Precio de Lista neto]])</f>
        <v>2128.1347999999998</v>
      </c>
      <c r="D9437" s="5">
        <f>IF($F$2=0," - ",Tabla1[[#This Row],[Base Precio de Lista neto]]*(1-$F$2))</f>
        <v>1489.6943599999997</v>
      </c>
      <c r="E9437" s="5">
        <f>IF($F$2=0," - ",Tabla1[[#This Row],[Base para Mejor precio]]*(1-$F$2))</f>
        <v>1340.7249239999999</v>
      </c>
      <c r="F9437" s="4" t="s">
        <v>4</v>
      </c>
      <c r="G9437" s="16" t="s">
        <v>6131</v>
      </c>
      <c r="H9437" s="5">
        <f>IFERROR(IF($F$3=0,"-",Tabla1[[#This Row],[Precio de Cliente neto]]*(1+$F$3)),"-")</f>
        <v>2234.5415399999997</v>
      </c>
      <c r="I9437" s="5">
        <v>2128.1347999999998</v>
      </c>
      <c r="J9437" s="5">
        <v>1915.32132</v>
      </c>
      <c r="K9437" s="26">
        <v>0.21</v>
      </c>
    </row>
    <row r="9438" spans="1:11">
      <c r="A9438" s="4">
        <v>118549</v>
      </c>
      <c r="B9438" t="s">
        <v>7403</v>
      </c>
      <c r="C9438" s="5">
        <f>IF($F$2=0," - ",Tabla1[[#This Row],[Base Precio de Lista neto]])</f>
        <v>1102.0698</v>
      </c>
      <c r="D9438" s="5">
        <f>IF($F$2=0," - ",Tabla1[[#This Row],[Base Precio de Lista neto]]*(1-$F$2))</f>
        <v>771.44885999999997</v>
      </c>
      <c r="E9438" s="5">
        <f>IF($F$2=0," - ",Tabla1[[#This Row],[Base para Mejor precio]]*(1-$F$2))</f>
        <v>694.30397400000004</v>
      </c>
      <c r="F9438" s="4" t="s">
        <v>4</v>
      </c>
      <c r="G9438" s="16" t="s">
        <v>6131</v>
      </c>
      <c r="H9438" s="5">
        <f>IFERROR(IF($F$3=0,"-",Tabla1[[#This Row],[Precio de Cliente neto]]*(1+$F$3)),"-")</f>
        <v>1157.17329</v>
      </c>
      <c r="I9438" s="5">
        <v>1102.0698</v>
      </c>
      <c r="J9438" s="5">
        <v>991.86282000000006</v>
      </c>
      <c r="K9438" s="26">
        <v>0.21</v>
      </c>
    </row>
    <row r="9439" spans="1:11">
      <c r="A9439" s="4">
        <v>118550</v>
      </c>
      <c r="B9439" t="s">
        <v>7404</v>
      </c>
      <c r="C9439" s="5">
        <f>IF($F$2=0," - ",Tabla1[[#This Row],[Base Precio de Lista neto]])</f>
        <v>8512.5388000000003</v>
      </c>
      <c r="D9439" s="5">
        <f>IF($F$2=0," - ",Tabla1[[#This Row],[Base Precio de Lista neto]]*(1-$F$2))</f>
        <v>5958.7771599999996</v>
      </c>
      <c r="E9439" s="5">
        <f>IF($F$2=0," - ",Tabla1[[#This Row],[Base para Mejor precio]]*(1-$F$2))</f>
        <v>5362.8994439999997</v>
      </c>
      <c r="F9439" s="4" t="s">
        <v>4</v>
      </c>
      <c r="G9439" s="16" t="s">
        <v>6131</v>
      </c>
      <c r="H9439" s="5">
        <f>IFERROR(IF($F$3=0,"-",Tabla1[[#This Row],[Precio de Cliente neto]]*(1+$F$3)),"-")</f>
        <v>8938.1657400000004</v>
      </c>
      <c r="I9439" s="5">
        <v>8512.5388000000003</v>
      </c>
      <c r="J9439" s="5">
        <v>7661.2849200000001</v>
      </c>
      <c r="K9439" s="26">
        <v>0.21</v>
      </c>
    </row>
    <row r="9440" spans="1:11">
      <c r="A9440" s="4">
        <v>118551</v>
      </c>
      <c r="B9440" t="s">
        <v>7404</v>
      </c>
      <c r="C9440" s="5">
        <f>IF($F$2=0," - ",Tabla1[[#This Row],[Base Precio de Lista neto]])</f>
        <v>10792.6834</v>
      </c>
      <c r="D9440" s="5">
        <f>IF($F$2=0," - ",Tabla1[[#This Row],[Base Precio de Lista neto]]*(1-$F$2))</f>
        <v>7554.8783799999992</v>
      </c>
      <c r="E9440" s="5">
        <f>IF($F$2=0," - ",Tabla1[[#This Row],[Base para Mejor precio]]*(1-$F$2))</f>
        <v>6799.3905419999992</v>
      </c>
      <c r="F9440" s="4" t="s">
        <v>4</v>
      </c>
      <c r="G9440" s="16" t="s">
        <v>6131</v>
      </c>
      <c r="H9440" s="5">
        <f>IFERROR(IF($F$3=0,"-",Tabla1[[#This Row],[Precio de Cliente neto]]*(1+$F$3)),"-")</f>
        <v>11332.317569999999</v>
      </c>
      <c r="I9440" s="5">
        <v>10792.6834</v>
      </c>
      <c r="J9440" s="5">
        <v>9713.4150599999994</v>
      </c>
      <c r="K9440" s="26">
        <v>0.21</v>
      </c>
    </row>
    <row r="9441" spans="1:11">
      <c r="A9441" s="4">
        <v>118552</v>
      </c>
      <c r="B9441" t="s">
        <v>7405</v>
      </c>
      <c r="C9441" s="5">
        <f>IF($F$2=0," - ",Tabla1[[#This Row],[Base Precio de Lista neto]])</f>
        <v>14060.8904</v>
      </c>
      <c r="D9441" s="5">
        <f>IF($F$2=0," - ",Tabla1[[#This Row],[Base Precio de Lista neto]]*(1-$F$2))</f>
        <v>9842.6232799999998</v>
      </c>
      <c r="E9441" s="5">
        <f>IF($F$2=0," - ",Tabla1[[#This Row],[Base para Mejor precio]]*(1-$F$2))</f>
        <v>8858.3609519999991</v>
      </c>
      <c r="F9441" s="4" t="s">
        <v>4</v>
      </c>
      <c r="G9441" s="16" t="s">
        <v>6131</v>
      </c>
      <c r="H9441" s="5">
        <f>IFERROR(IF($F$3=0,"-",Tabla1[[#This Row],[Precio de Cliente neto]]*(1+$F$3)),"-")</f>
        <v>14763.93492</v>
      </c>
      <c r="I9441" s="5">
        <v>14060.8904</v>
      </c>
      <c r="J9441" s="5">
        <v>12654.801359999999</v>
      </c>
      <c r="K9441" s="26">
        <v>0.21</v>
      </c>
    </row>
    <row r="9442" spans="1:11">
      <c r="A9442" s="4">
        <v>118574</v>
      </c>
      <c r="B9442" t="s">
        <v>7406</v>
      </c>
      <c r="C9442" s="5">
        <f>IF($F$2=0," - ",Tabla1[[#This Row],[Base Precio de Lista neto]])</f>
        <v>3268.2069999999999</v>
      </c>
      <c r="D9442" s="5">
        <f>IF($F$2=0," - ",Tabla1[[#This Row],[Base Precio de Lista neto]]*(1-$F$2))</f>
        <v>2287.7448999999997</v>
      </c>
      <c r="E9442" s="5">
        <f>IF($F$2=0," - ",Tabla1[[#This Row],[Base para Mejor precio]]*(1-$F$2))</f>
        <v>2058.9704099999999</v>
      </c>
      <c r="F9442" s="4" t="s">
        <v>4</v>
      </c>
      <c r="G9442" s="16" t="s">
        <v>6131</v>
      </c>
      <c r="H9442" s="5">
        <f>IFERROR(IF($F$3=0,"-",Tabla1[[#This Row],[Precio de Cliente neto]]*(1+$F$3)),"-")</f>
        <v>3431.6173499999995</v>
      </c>
      <c r="I9442" s="5">
        <v>3268.2069999999999</v>
      </c>
      <c r="J9442" s="5">
        <v>2941.3863000000001</v>
      </c>
      <c r="K9442" s="26">
        <v>0.21</v>
      </c>
    </row>
    <row r="9443" spans="1:11">
      <c r="A9443" s="4">
        <v>118576</v>
      </c>
      <c r="B9443" t="s">
        <v>9017</v>
      </c>
      <c r="C9443" s="5">
        <f>IF($F$2=0," - ",Tabla1[[#This Row],[Base Precio de Lista neto]])</f>
        <v>1216.0768</v>
      </c>
      <c r="D9443" s="5">
        <f>IF($F$2=0," - ",Tabla1[[#This Row],[Base Precio de Lista neto]]*(1-$F$2))</f>
        <v>851.25375999999994</v>
      </c>
      <c r="E9443" s="5">
        <f>IF($F$2=0," - ",Tabla1[[#This Row],[Base para Mejor precio]]*(1-$F$2))</f>
        <v>766.12838399999998</v>
      </c>
      <c r="F9443" s="4" t="s">
        <v>4</v>
      </c>
      <c r="G9443" s="16" t="s">
        <v>6131</v>
      </c>
      <c r="H9443" s="5">
        <f>IFERROR(IF($F$3=0,"-",Tabla1[[#This Row],[Precio de Cliente neto]]*(1+$F$3)),"-")</f>
        <v>1276.8806399999999</v>
      </c>
      <c r="I9443" s="5">
        <v>1216.0768</v>
      </c>
      <c r="J9443" s="5">
        <v>1094.46912</v>
      </c>
      <c r="K9443" s="26">
        <v>0.21</v>
      </c>
    </row>
    <row r="9444" spans="1:11">
      <c r="A9444" s="4">
        <v>118578</v>
      </c>
      <c r="B9444" t="s">
        <v>9018</v>
      </c>
      <c r="C9444" s="5">
        <f>IF($F$2=0," - ",Tabla1[[#This Row],[Base Precio de Lista neto]])</f>
        <v>1216.0768</v>
      </c>
      <c r="D9444" s="5">
        <f>IF($F$2=0," - ",Tabla1[[#This Row],[Base Precio de Lista neto]]*(1-$F$2))</f>
        <v>851.25375999999994</v>
      </c>
      <c r="E9444" s="5">
        <f>IF($F$2=0," - ",Tabla1[[#This Row],[Base para Mejor precio]]*(1-$F$2))</f>
        <v>766.12838399999998</v>
      </c>
      <c r="F9444" s="4" t="s">
        <v>4</v>
      </c>
      <c r="G9444" s="16" t="s">
        <v>6131</v>
      </c>
      <c r="H9444" s="5">
        <f>IFERROR(IF($F$3=0,"-",Tabla1[[#This Row],[Precio de Cliente neto]]*(1+$F$3)),"-")</f>
        <v>1276.8806399999999</v>
      </c>
      <c r="I9444" s="5">
        <v>1216.0768</v>
      </c>
      <c r="J9444" s="5">
        <v>1094.46912</v>
      </c>
      <c r="K9444" s="26">
        <v>0.21</v>
      </c>
    </row>
    <row r="9445" spans="1:11">
      <c r="A9445" s="4">
        <v>118640</v>
      </c>
      <c r="B9445" t="s">
        <v>7407</v>
      </c>
      <c r="C9445" s="5">
        <f>IF($F$2=0," - ",Tabla1[[#This Row],[Base Precio de Lista neto]])</f>
        <v>18773.188399999999</v>
      </c>
      <c r="D9445" s="5">
        <f>IF($F$2=0," - ",Tabla1[[#This Row],[Base Precio de Lista neto]]*(1-$F$2))</f>
        <v>13141.231879999999</v>
      </c>
      <c r="E9445" s="5">
        <f>IF($F$2=0," - ",Tabla1[[#This Row],[Base para Mejor precio]]*(1-$F$2))</f>
        <v>11827.108691999998</v>
      </c>
      <c r="F9445" s="4" t="s">
        <v>4</v>
      </c>
      <c r="G9445" s="16" t="s">
        <v>6131</v>
      </c>
      <c r="H9445" s="5">
        <f>IFERROR(IF($F$3=0,"-",Tabla1[[#This Row],[Precio de Cliente neto]]*(1+$F$3)),"-")</f>
        <v>19711.847819999999</v>
      </c>
      <c r="I9445" s="5">
        <v>18773.188399999999</v>
      </c>
      <c r="J9445" s="5">
        <v>16895.869559999999</v>
      </c>
      <c r="K9445" s="26">
        <v>0.21</v>
      </c>
    </row>
    <row r="9446" spans="1:11">
      <c r="A9446" s="4">
        <v>118800</v>
      </c>
      <c r="B9446" t="s">
        <v>7408</v>
      </c>
      <c r="C9446" s="5">
        <f>IF($F$2=0," - ",Tabla1[[#This Row],[Base Precio de Lista neto]])</f>
        <v>8588.5442000000003</v>
      </c>
      <c r="D9446" s="5">
        <f>IF($F$2=0," - ",Tabla1[[#This Row],[Base Precio de Lista neto]]*(1-$F$2))</f>
        <v>6011.9809399999995</v>
      </c>
      <c r="E9446" s="5">
        <f>IF($F$2=0," - ",Tabla1[[#This Row],[Base para Mejor precio]]*(1-$F$2))</f>
        <v>5410.7828459999992</v>
      </c>
      <c r="F9446" s="4" t="s">
        <v>4</v>
      </c>
      <c r="G9446" s="16" t="s">
        <v>6131</v>
      </c>
      <c r="H9446" s="5">
        <f>IFERROR(IF($F$3=0,"-",Tabla1[[#This Row],[Precio de Cliente neto]]*(1+$F$3)),"-")</f>
        <v>9017.9714099999983</v>
      </c>
      <c r="I9446" s="5">
        <v>8588.5442000000003</v>
      </c>
      <c r="J9446" s="5">
        <v>7729.6897799999997</v>
      </c>
      <c r="K9446" s="26">
        <v>0.21</v>
      </c>
    </row>
    <row r="9447" spans="1:11">
      <c r="A9447" s="4">
        <v>118813</v>
      </c>
      <c r="B9447" t="s">
        <v>7409</v>
      </c>
      <c r="C9447" s="5">
        <f>IF($F$2=0," - ",Tabla1[[#This Row],[Base Precio de Lista neto]])</f>
        <v>16721.058400000002</v>
      </c>
      <c r="D9447" s="5">
        <f>IF($F$2=0," - ",Tabla1[[#This Row],[Base Precio de Lista neto]]*(1-$F$2))</f>
        <v>11704.740880000001</v>
      </c>
      <c r="E9447" s="5">
        <f>IF($F$2=0," - ",Tabla1[[#This Row],[Base para Mejor precio]]*(1-$F$2))</f>
        <v>10534.266791999999</v>
      </c>
      <c r="F9447" s="4" t="s">
        <v>4</v>
      </c>
      <c r="G9447" s="16" t="s">
        <v>6131</v>
      </c>
      <c r="H9447" s="5">
        <f>IFERROR(IF($F$3=0,"-",Tabla1[[#This Row],[Precio de Cliente neto]]*(1+$F$3)),"-")</f>
        <v>17557.111320000004</v>
      </c>
      <c r="I9447" s="5">
        <v>16721.058400000002</v>
      </c>
      <c r="J9447" s="5">
        <v>15048.95256</v>
      </c>
      <c r="K9447" s="26">
        <v>0.21</v>
      </c>
    </row>
    <row r="9448" spans="1:11">
      <c r="A9448" s="4">
        <v>118814</v>
      </c>
      <c r="B9448" t="s">
        <v>7410</v>
      </c>
      <c r="C9448" s="5">
        <f>IF($F$2=0," - ",Tabla1[[#This Row],[Base Precio de Lista neto]])</f>
        <v>19685.246200000001</v>
      </c>
      <c r="D9448" s="5">
        <f>IF($F$2=0," - ",Tabla1[[#This Row],[Base Precio de Lista neto]]*(1-$F$2))</f>
        <v>13779.672340000001</v>
      </c>
      <c r="E9448" s="5">
        <f>IF($F$2=0," - ",Tabla1[[#This Row],[Base para Mejor precio]]*(1-$F$2))</f>
        <v>12401.705105999999</v>
      </c>
      <c r="F9448" s="4" t="s">
        <v>4</v>
      </c>
      <c r="G9448" s="16" t="s">
        <v>6131</v>
      </c>
      <c r="H9448" s="5">
        <f>IFERROR(IF($F$3=0,"-",Tabla1[[#This Row],[Precio de Cliente neto]]*(1+$F$3)),"-")</f>
        <v>20669.50851</v>
      </c>
      <c r="I9448" s="5">
        <v>19685.246200000001</v>
      </c>
      <c r="J9448" s="5">
        <v>17716.721580000001</v>
      </c>
      <c r="K9448" s="26">
        <v>0.21</v>
      </c>
    </row>
    <row r="9449" spans="1:11">
      <c r="A9449" s="4">
        <v>119027</v>
      </c>
      <c r="B9449" t="s">
        <v>7411</v>
      </c>
      <c r="C9449" s="5">
        <f>IF($F$2=0," - ",Tabla1[[#This Row],[Base Precio de Lista neto]])</f>
        <v>4408.2790000000005</v>
      </c>
      <c r="D9449" s="5">
        <f>IF($F$2=0," - ",Tabla1[[#This Row],[Base Precio de Lista neto]]*(1-$F$2))</f>
        <v>3085.7953000000002</v>
      </c>
      <c r="E9449" s="5">
        <f>IF($F$2=0," - ",Tabla1[[#This Row],[Base para Mejor precio]]*(1-$F$2))</f>
        <v>2777.2157699999998</v>
      </c>
      <c r="F9449" s="4" t="s">
        <v>4</v>
      </c>
      <c r="G9449" s="16" t="s">
        <v>6131</v>
      </c>
      <c r="H9449" s="5">
        <f>IFERROR(IF($F$3=0,"-",Tabla1[[#This Row],[Precio de Cliente neto]]*(1+$F$3)),"-")</f>
        <v>4628.6929500000006</v>
      </c>
      <c r="I9449" s="5">
        <v>4408.2790000000005</v>
      </c>
      <c r="J9449" s="5">
        <v>3967.4511000000002</v>
      </c>
      <c r="K9449" s="26">
        <v>0.21</v>
      </c>
    </row>
    <row r="9450" spans="1:11">
      <c r="A9450" s="4">
        <v>119028</v>
      </c>
      <c r="B9450" t="s">
        <v>7412</v>
      </c>
      <c r="C9450" s="5">
        <f>IF($F$2=0," - ",Tabla1[[#This Row],[Base Precio de Lista neto]])</f>
        <v>18241.154600000002</v>
      </c>
      <c r="D9450" s="5">
        <f>IF($F$2=0," - ",Tabla1[[#This Row],[Base Precio de Lista neto]]*(1-$F$2))</f>
        <v>12768.808220000001</v>
      </c>
      <c r="E9450" s="5">
        <f>IF($F$2=0," - ",Tabla1[[#This Row],[Base para Mejor precio]]*(1-$F$2))</f>
        <v>11491.927398</v>
      </c>
      <c r="F9450" s="4" t="s">
        <v>4</v>
      </c>
      <c r="G9450" s="16" t="s">
        <v>6131</v>
      </c>
      <c r="H9450" s="5">
        <f>IFERROR(IF($F$3=0,"-",Tabla1[[#This Row],[Precio de Cliente neto]]*(1+$F$3)),"-")</f>
        <v>19153.212330000002</v>
      </c>
      <c r="I9450" s="5">
        <v>18241.154600000002</v>
      </c>
      <c r="J9450" s="5">
        <v>16417.039140000001</v>
      </c>
      <c r="K9450" s="26">
        <v>0.21</v>
      </c>
    </row>
    <row r="9451" spans="1:11">
      <c r="A9451" s="4">
        <v>119065</v>
      </c>
      <c r="B9451" t="s">
        <v>7413</v>
      </c>
      <c r="C9451" s="5">
        <f>IF($F$2=0," - ",Tabla1[[#This Row],[Base Precio de Lista neto]])</f>
        <v>10260.649799999999</v>
      </c>
      <c r="D9451" s="5">
        <f>IF($F$2=0," - ",Tabla1[[#This Row],[Base Precio de Lista neto]]*(1-$F$2))</f>
        <v>7182.4548599999989</v>
      </c>
      <c r="E9451" s="5">
        <f>IF($F$2=0," - ",Tabla1[[#This Row],[Base para Mejor precio]]*(1-$F$2))</f>
        <v>6464.209374</v>
      </c>
      <c r="F9451" s="4" t="s">
        <v>4</v>
      </c>
      <c r="G9451" s="16" t="s">
        <v>6131</v>
      </c>
      <c r="H9451" s="5">
        <f>IFERROR(IF($F$3=0,"-",Tabla1[[#This Row],[Precio de Cliente neto]]*(1+$F$3)),"-")</f>
        <v>10773.682289999999</v>
      </c>
      <c r="I9451" s="5">
        <v>10260.649799999999</v>
      </c>
      <c r="J9451" s="5">
        <v>9234.58482</v>
      </c>
      <c r="K9451" s="26">
        <v>0.21</v>
      </c>
    </row>
    <row r="9452" spans="1:11">
      <c r="A9452" s="4">
        <v>119075</v>
      </c>
      <c r="B9452" t="s">
        <v>8905</v>
      </c>
      <c r="C9452" s="5">
        <f>IF($F$2=0," - ",Tabla1[[#This Row],[Base Precio de Lista neto]])</f>
        <v>5966.3775999999998</v>
      </c>
      <c r="D9452" s="5">
        <f>IF($F$2=0," - ",Tabla1[[#This Row],[Base Precio de Lista neto]]*(1-$F$2))</f>
        <v>4176.46432</v>
      </c>
      <c r="E9452" s="5">
        <f>IF($F$2=0," - ",Tabla1[[#This Row],[Base para Mejor precio]]*(1-$F$2))</f>
        <v>3758.817888</v>
      </c>
      <c r="F9452" s="4" t="s">
        <v>4</v>
      </c>
      <c r="G9452" s="16" t="s">
        <v>6131</v>
      </c>
      <c r="H9452" s="5">
        <f>IFERROR(IF($F$3=0,"-",Tabla1[[#This Row],[Precio de Cliente neto]]*(1+$F$3)),"-")</f>
        <v>6264.6964800000005</v>
      </c>
      <c r="I9452" s="5">
        <v>5966.3775999999998</v>
      </c>
      <c r="J9452" s="5">
        <v>5369.7398400000002</v>
      </c>
      <c r="K9452" s="26">
        <v>0.21</v>
      </c>
    </row>
    <row r="9453" spans="1:11">
      <c r="A9453" s="4">
        <v>119086</v>
      </c>
      <c r="B9453" t="s">
        <v>7414</v>
      </c>
      <c r="C9453" s="5">
        <f>IF($F$2=0," - ",Tabla1[[#This Row],[Base Precio de Lista neto]])</f>
        <v>2204.1397999999999</v>
      </c>
      <c r="D9453" s="5">
        <f>IF($F$2=0," - ",Tabla1[[#This Row],[Base Precio de Lista neto]]*(1-$F$2))</f>
        <v>1542.8978599999998</v>
      </c>
      <c r="E9453" s="5">
        <f>IF($F$2=0," - ",Tabla1[[#This Row],[Base para Mejor precio]]*(1-$F$2))</f>
        <v>1388.608074</v>
      </c>
      <c r="F9453" s="4" t="s">
        <v>4</v>
      </c>
      <c r="G9453" s="16" t="s">
        <v>6131</v>
      </c>
      <c r="H9453" s="5">
        <f>IFERROR(IF($F$3=0,"-",Tabla1[[#This Row],[Precio de Cliente neto]]*(1+$F$3)),"-")</f>
        <v>2314.3467899999996</v>
      </c>
      <c r="I9453" s="5">
        <v>2204.1397999999999</v>
      </c>
      <c r="J9453" s="5">
        <v>1983.7258200000001</v>
      </c>
      <c r="K9453" s="26">
        <v>0.21</v>
      </c>
    </row>
    <row r="9454" spans="1:11">
      <c r="A9454" s="4">
        <v>119089</v>
      </c>
      <c r="B9454" t="s">
        <v>7415</v>
      </c>
      <c r="C9454" s="5">
        <f>IF($F$2=0," - ",Tabla1[[#This Row],[Base Precio de Lista neto]])</f>
        <v>4180.2647999999999</v>
      </c>
      <c r="D9454" s="5">
        <f>IF($F$2=0," - ",Tabla1[[#This Row],[Base Precio de Lista neto]]*(1-$F$2))</f>
        <v>2926.1853599999999</v>
      </c>
      <c r="E9454" s="5">
        <f>IF($F$2=0," - ",Tabla1[[#This Row],[Base para Mejor precio]]*(1-$F$2))</f>
        <v>2633.566824</v>
      </c>
      <c r="F9454" s="4" t="s">
        <v>4</v>
      </c>
      <c r="G9454" s="16" t="s">
        <v>6131</v>
      </c>
      <c r="H9454" s="5">
        <f>IFERROR(IF($F$3=0,"-",Tabla1[[#This Row],[Precio de Cliente neto]]*(1+$F$3)),"-")</f>
        <v>4389.2780400000001</v>
      </c>
      <c r="I9454" s="5">
        <v>4180.2647999999999</v>
      </c>
      <c r="J9454" s="5">
        <v>3762.2383199999999</v>
      </c>
      <c r="K9454" s="26">
        <v>0.21</v>
      </c>
    </row>
    <row r="9455" spans="1:11">
      <c r="A9455" s="4">
        <v>119094</v>
      </c>
      <c r="B9455" t="s">
        <v>7416</v>
      </c>
      <c r="C9455" s="5">
        <f>IF($F$2=0," - ",Tabla1[[#This Row],[Base Precio de Lista neto]])</f>
        <v>17633.116600000001</v>
      </c>
      <c r="D9455" s="5">
        <f>IF($F$2=0," - ",Tabla1[[#This Row],[Base Precio de Lista neto]]*(1-$F$2))</f>
        <v>12343.181619999999</v>
      </c>
      <c r="E9455" s="5">
        <f>IF($F$2=0," - ",Tabla1[[#This Row],[Base para Mejor precio]]*(1-$F$2))</f>
        <v>11108.863458</v>
      </c>
      <c r="F9455" s="4" t="s">
        <v>4</v>
      </c>
      <c r="G9455" s="16" t="s">
        <v>6131</v>
      </c>
      <c r="H9455" s="5">
        <f>IFERROR(IF($F$3=0,"-",Tabla1[[#This Row],[Precio de Cliente neto]]*(1+$F$3)),"-")</f>
        <v>18514.772429999997</v>
      </c>
      <c r="I9455" s="5">
        <v>17633.116600000001</v>
      </c>
      <c r="J9455" s="5">
        <v>15869.80494</v>
      </c>
      <c r="K9455" s="26">
        <v>0.21</v>
      </c>
    </row>
    <row r="9456" spans="1:11">
      <c r="A9456" s="4">
        <v>119235</v>
      </c>
      <c r="B9456" t="s">
        <v>7417</v>
      </c>
      <c r="C9456" s="5">
        <f>IF($F$2=0," - ",Tabla1[[#This Row],[Base Precio de Lista neto]])</f>
        <v>2888.183</v>
      </c>
      <c r="D9456" s="5">
        <f>IF($F$2=0," - ",Tabla1[[#This Row],[Base Precio de Lista neto]]*(1-$F$2))</f>
        <v>2021.7280999999998</v>
      </c>
      <c r="E9456" s="5">
        <f>IF($F$2=0," - ",Tabla1[[#This Row],[Base para Mejor precio]]*(1-$F$2))</f>
        <v>1819.55529</v>
      </c>
      <c r="F9456" s="4" t="s">
        <v>4</v>
      </c>
      <c r="G9456" s="16" t="s">
        <v>6131</v>
      </c>
      <c r="H9456" s="5">
        <f>IFERROR(IF($F$3=0,"-",Tabla1[[#This Row],[Precio de Cliente neto]]*(1+$F$3)),"-")</f>
        <v>3032.5921499999995</v>
      </c>
      <c r="I9456" s="5">
        <v>2888.183</v>
      </c>
      <c r="J9456" s="5">
        <v>2599.3647000000001</v>
      </c>
      <c r="K9456" s="26">
        <v>0.21</v>
      </c>
    </row>
    <row r="9457" spans="1:11">
      <c r="A9457" s="4">
        <v>119236</v>
      </c>
      <c r="B9457" t="s">
        <v>7418</v>
      </c>
      <c r="C9457" s="5">
        <f>IF($F$2=0," - ",Tabla1[[#This Row],[Base Precio de Lista neto]])</f>
        <v>8588.5442000000003</v>
      </c>
      <c r="D9457" s="5">
        <f>IF($F$2=0," - ",Tabla1[[#This Row],[Base Precio de Lista neto]]*(1-$F$2))</f>
        <v>6011.9809399999995</v>
      </c>
      <c r="E9457" s="5">
        <f>IF($F$2=0," - ",Tabla1[[#This Row],[Base para Mejor precio]]*(1-$F$2))</f>
        <v>5410.7828459999992</v>
      </c>
      <c r="F9457" s="4" t="s">
        <v>4</v>
      </c>
      <c r="G9457" s="16" t="s">
        <v>6131</v>
      </c>
      <c r="H9457" s="5">
        <f>IFERROR(IF($F$3=0,"-",Tabla1[[#This Row],[Precio de Cliente neto]]*(1+$F$3)),"-")</f>
        <v>9017.9714099999983</v>
      </c>
      <c r="I9457" s="5">
        <v>8588.5442000000003</v>
      </c>
      <c r="J9457" s="5">
        <v>7729.6897799999997</v>
      </c>
      <c r="K9457" s="26">
        <v>0.21</v>
      </c>
    </row>
    <row r="9458" spans="1:11">
      <c r="A9458" s="4">
        <v>119238</v>
      </c>
      <c r="B9458" t="s">
        <v>7419</v>
      </c>
      <c r="C9458" s="5">
        <f>IF($F$2=0," - ",Tabla1[[#This Row],[Base Precio de Lista neto]])</f>
        <v>25841.635999999999</v>
      </c>
      <c r="D9458" s="5">
        <f>IF($F$2=0," - ",Tabla1[[#This Row],[Base Precio de Lista neto]]*(1-$F$2))</f>
        <v>18089.145199999999</v>
      </c>
      <c r="E9458" s="5">
        <f>IF($F$2=0," - ",Tabla1[[#This Row],[Base para Mejor precio]]*(1-$F$2))</f>
        <v>16280.230679999999</v>
      </c>
      <c r="F9458" s="4" t="s">
        <v>4</v>
      </c>
      <c r="G9458" s="16" t="s">
        <v>6131</v>
      </c>
      <c r="H9458" s="5">
        <f>IFERROR(IF($F$3=0,"-",Tabla1[[#This Row],[Precio de Cliente neto]]*(1+$F$3)),"-")</f>
        <v>27133.717799999999</v>
      </c>
      <c r="I9458" s="5">
        <v>25841.635999999999</v>
      </c>
      <c r="J9458" s="5">
        <v>23257.472399999999</v>
      </c>
      <c r="K9458" s="26">
        <v>0.21</v>
      </c>
    </row>
    <row r="9459" spans="1:11">
      <c r="A9459" s="4">
        <v>119239</v>
      </c>
      <c r="B9459" t="s">
        <v>7420</v>
      </c>
      <c r="C9459" s="5">
        <f>IF($F$2=0," - ",Tabla1[[#This Row],[Base Precio de Lista neto]])</f>
        <v>5168.3270000000002</v>
      </c>
      <c r="D9459" s="5">
        <f>IF($F$2=0," - ",Tabla1[[#This Row],[Base Precio de Lista neto]]*(1-$F$2))</f>
        <v>3617.8289</v>
      </c>
      <c r="E9459" s="5">
        <f>IF($F$2=0," - ",Tabla1[[#This Row],[Base para Mejor precio]]*(1-$F$2))</f>
        <v>3256.04601</v>
      </c>
      <c r="F9459" s="4" t="s">
        <v>4</v>
      </c>
      <c r="G9459" s="16" t="s">
        <v>6131</v>
      </c>
      <c r="H9459" s="5">
        <f>IFERROR(IF($F$3=0,"-",Tabla1[[#This Row],[Precio de Cliente neto]]*(1+$F$3)),"-")</f>
        <v>5426.7433499999997</v>
      </c>
      <c r="I9459" s="5">
        <v>5168.3270000000002</v>
      </c>
      <c r="J9459" s="5">
        <v>4651.4943000000003</v>
      </c>
      <c r="K9459" s="26">
        <v>0.21</v>
      </c>
    </row>
    <row r="9460" spans="1:11">
      <c r="A9460" s="4">
        <v>119271</v>
      </c>
      <c r="B9460" t="s">
        <v>7421</v>
      </c>
      <c r="C9460" s="5">
        <f>IF($F$2=0," - ",Tabla1[[#This Row],[Base Precio de Lista neto]])</f>
        <v>1140.0722000000001</v>
      </c>
      <c r="D9460" s="5">
        <f>IF($F$2=0," - ",Tabla1[[#This Row],[Base Precio de Lista neto]]*(1-$F$2))</f>
        <v>798.05053999999996</v>
      </c>
      <c r="E9460" s="5">
        <f>IF($F$2=0," - ",Tabla1[[#This Row],[Base para Mejor precio]]*(1-$F$2))</f>
        <v>718.24548600000003</v>
      </c>
      <c r="F9460" s="4" t="s">
        <v>4</v>
      </c>
      <c r="G9460" s="16" t="s">
        <v>6131</v>
      </c>
      <c r="H9460" s="5">
        <f>IFERROR(IF($F$3=0,"-",Tabla1[[#This Row],[Precio de Cliente neto]]*(1+$F$3)),"-")</f>
        <v>1197.0758099999998</v>
      </c>
      <c r="I9460" s="5">
        <v>1140.0722000000001</v>
      </c>
      <c r="J9460" s="5">
        <v>1026.0649800000001</v>
      </c>
      <c r="K9460" s="26">
        <v>0.21</v>
      </c>
    </row>
    <row r="9461" spans="1:11">
      <c r="A9461" s="4">
        <v>119272</v>
      </c>
      <c r="B9461" t="s">
        <v>7422</v>
      </c>
      <c r="C9461" s="5">
        <f>IF($F$2=0," - ",Tabla1[[#This Row],[Base Precio de Lista neto]])</f>
        <v>779.80939999999998</v>
      </c>
      <c r="D9461" s="5">
        <f>IF($F$2=0," - ",Tabla1[[#This Row],[Base Precio de Lista neto]]*(1-$F$2))</f>
        <v>545.86658</v>
      </c>
      <c r="E9461" s="5">
        <f>IF($F$2=0," - ",Tabla1[[#This Row],[Base para Mejor precio]]*(1-$F$2))</f>
        <v>491.27992199999994</v>
      </c>
      <c r="F9461" s="4" t="s">
        <v>4</v>
      </c>
      <c r="G9461" s="16" t="s">
        <v>6131</v>
      </c>
      <c r="H9461" s="5">
        <f>IFERROR(IF($F$3=0,"-",Tabla1[[#This Row],[Precio de Cliente neto]]*(1+$F$3)),"-")</f>
        <v>818.79987000000006</v>
      </c>
      <c r="I9461" s="5">
        <v>779.80939999999998</v>
      </c>
      <c r="J9461" s="5">
        <v>701.82845999999995</v>
      </c>
      <c r="K9461" s="26">
        <v>0.21</v>
      </c>
    </row>
    <row r="9462" spans="1:11">
      <c r="A9462" s="4">
        <v>119281</v>
      </c>
      <c r="B9462" t="s">
        <v>8339</v>
      </c>
      <c r="C9462" s="5">
        <f>IF($F$2=0," - ",Tabla1[[#This Row],[Base Precio de Lista neto]])</f>
        <v>6156.39</v>
      </c>
      <c r="D9462" s="5">
        <f>IF($F$2=0," - ",Tabla1[[#This Row],[Base Precio de Lista neto]]*(1-$F$2))</f>
        <v>4309.473</v>
      </c>
      <c r="E9462" s="5">
        <f>IF($F$2=0," - ",Tabla1[[#This Row],[Base para Mejor precio]]*(1-$F$2))</f>
        <v>3878.5256999999997</v>
      </c>
      <c r="F9462" s="4" t="s">
        <v>4</v>
      </c>
      <c r="G9462" s="16" t="s">
        <v>6131</v>
      </c>
      <c r="H9462" s="5">
        <f>IFERROR(IF($F$3=0,"-",Tabla1[[#This Row],[Precio de Cliente neto]]*(1+$F$3)),"-")</f>
        <v>6464.2094999999999</v>
      </c>
      <c r="I9462" s="5">
        <v>6156.39</v>
      </c>
      <c r="J9462" s="5">
        <v>5540.7510000000002</v>
      </c>
      <c r="K9462" s="26">
        <v>0.21</v>
      </c>
    </row>
    <row r="9463" spans="1:11">
      <c r="A9463" s="4">
        <v>119282</v>
      </c>
      <c r="B9463" t="s">
        <v>8340</v>
      </c>
      <c r="C9463" s="5">
        <f>IF($F$2=0," - ",Tabla1[[#This Row],[Base Precio de Lista neto]])</f>
        <v>12008.760399999999</v>
      </c>
      <c r="D9463" s="5">
        <f>IF($F$2=0," - ",Tabla1[[#This Row],[Base Precio de Lista neto]]*(1-$F$2))</f>
        <v>8406.1322799999998</v>
      </c>
      <c r="E9463" s="5">
        <f>IF($F$2=0," - ",Tabla1[[#This Row],[Base para Mejor precio]]*(1-$F$2))</f>
        <v>7565.5190519999996</v>
      </c>
      <c r="F9463" s="4" t="s">
        <v>4</v>
      </c>
      <c r="G9463" s="16" t="s">
        <v>6131</v>
      </c>
      <c r="H9463" s="5">
        <f>IFERROR(IF($F$3=0,"-",Tabla1[[#This Row],[Precio de Cliente neto]]*(1+$F$3)),"-")</f>
        <v>12609.198420000001</v>
      </c>
      <c r="I9463" s="5">
        <v>12008.760399999999</v>
      </c>
      <c r="J9463" s="5">
        <v>10807.88436</v>
      </c>
      <c r="K9463" s="26">
        <v>0.21</v>
      </c>
    </row>
    <row r="9464" spans="1:11">
      <c r="A9464" s="4">
        <v>119283</v>
      </c>
      <c r="B9464" t="s">
        <v>8341</v>
      </c>
      <c r="C9464" s="5">
        <f>IF($F$2=0," - ",Tabla1[[#This Row],[Base Precio de Lista neto]])</f>
        <v>12540.7942</v>
      </c>
      <c r="D9464" s="5">
        <f>IF($F$2=0," - ",Tabla1[[#This Row],[Base Precio de Lista neto]]*(1-$F$2))</f>
        <v>8778.5559400000002</v>
      </c>
      <c r="E9464" s="5">
        <f>IF($F$2=0," - ",Tabla1[[#This Row],[Base para Mejor precio]]*(1-$F$2))</f>
        <v>7900.7003459999996</v>
      </c>
      <c r="F9464" s="4" t="s">
        <v>4</v>
      </c>
      <c r="G9464" s="16" t="s">
        <v>6131</v>
      </c>
      <c r="H9464" s="5">
        <f>IFERROR(IF($F$3=0,"-",Tabla1[[#This Row],[Precio de Cliente neto]]*(1+$F$3)),"-")</f>
        <v>13167.833910000001</v>
      </c>
      <c r="I9464" s="5">
        <v>12540.7942</v>
      </c>
      <c r="J9464" s="5">
        <v>11286.71478</v>
      </c>
      <c r="K9464" s="26">
        <v>0.21</v>
      </c>
    </row>
    <row r="9465" spans="1:11">
      <c r="A9465" s="4">
        <v>119285</v>
      </c>
      <c r="B9465" t="s">
        <v>8342</v>
      </c>
      <c r="C9465" s="5">
        <f>IF($F$2=0," - ",Tabla1[[#This Row],[Base Precio de Lista neto]])</f>
        <v>11704.7412</v>
      </c>
      <c r="D9465" s="5">
        <f>IF($F$2=0," - ",Tabla1[[#This Row],[Base Precio de Lista neto]]*(1-$F$2))</f>
        <v>8193.3188399999999</v>
      </c>
      <c r="E9465" s="5">
        <f>IF($F$2=0," - ",Tabla1[[#This Row],[Base para Mejor precio]]*(1-$F$2))</f>
        <v>7373.9869559999988</v>
      </c>
      <c r="F9465" s="4" t="s">
        <v>4</v>
      </c>
      <c r="G9465" s="16" t="s">
        <v>6131</v>
      </c>
      <c r="H9465" s="5">
        <f>IFERROR(IF($F$3=0,"-",Tabla1[[#This Row],[Precio de Cliente neto]]*(1+$F$3)),"-")</f>
        <v>12289.97826</v>
      </c>
      <c r="I9465" s="5">
        <v>11704.7412</v>
      </c>
      <c r="J9465" s="5">
        <v>10534.26708</v>
      </c>
      <c r="K9465" s="26">
        <v>0.21</v>
      </c>
    </row>
    <row r="9466" spans="1:11">
      <c r="A9466" s="4">
        <v>119286</v>
      </c>
      <c r="B9466" t="s">
        <v>8343</v>
      </c>
      <c r="C9466" s="5">
        <f>IF($F$2=0," - ",Tabla1[[#This Row],[Base Precio de Lista neto]])</f>
        <v>14060.8904</v>
      </c>
      <c r="D9466" s="5">
        <f>IF($F$2=0," - ",Tabla1[[#This Row],[Base Precio de Lista neto]]*(1-$F$2))</f>
        <v>9842.6232799999998</v>
      </c>
      <c r="E9466" s="5">
        <f>IF($F$2=0," - ",Tabla1[[#This Row],[Base para Mejor precio]]*(1-$F$2))</f>
        <v>8858.3609519999991</v>
      </c>
      <c r="F9466" s="4" t="s">
        <v>4</v>
      </c>
      <c r="G9466" s="16" t="s">
        <v>6131</v>
      </c>
      <c r="H9466" s="5">
        <f>IFERROR(IF($F$3=0,"-",Tabla1[[#This Row],[Precio de Cliente neto]]*(1+$F$3)),"-")</f>
        <v>14763.93492</v>
      </c>
      <c r="I9466" s="5">
        <v>14060.8904</v>
      </c>
      <c r="J9466" s="5">
        <v>12654.801359999999</v>
      </c>
      <c r="K9466" s="26">
        <v>0.21</v>
      </c>
    </row>
    <row r="9467" spans="1:11">
      <c r="A9467" s="4">
        <v>119287</v>
      </c>
      <c r="B9467" t="s">
        <v>8344</v>
      </c>
      <c r="C9467" s="5">
        <f>IF($F$2=0," - ",Tabla1[[#This Row],[Base Precio de Lista neto]])</f>
        <v>15428.977199999999</v>
      </c>
      <c r="D9467" s="5">
        <f>IF($F$2=0," - ",Tabla1[[#This Row],[Base Precio de Lista neto]]*(1-$F$2))</f>
        <v>10800.284039999999</v>
      </c>
      <c r="E9467" s="5">
        <f>IF($F$2=0," - ",Tabla1[[#This Row],[Base para Mejor precio]]*(1-$F$2))</f>
        <v>9720.2556359999999</v>
      </c>
      <c r="F9467" s="4" t="s">
        <v>4</v>
      </c>
      <c r="G9467" s="16" t="s">
        <v>6131</v>
      </c>
      <c r="H9467" s="5">
        <f>IFERROR(IF($F$3=0,"-",Tabla1[[#This Row],[Precio de Cliente neto]]*(1+$F$3)),"-")</f>
        <v>16200.426059999998</v>
      </c>
      <c r="I9467" s="5">
        <v>15428.977199999999</v>
      </c>
      <c r="J9467" s="5">
        <v>13886.07948</v>
      </c>
      <c r="K9467" s="26">
        <v>0.21</v>
      </c>
    </row>
    <row r="9468" spans="1:11">
      <c r="A9468" s="4">
        <v>119368</v>
      </c>
      <c r="B9468" t="s">
        <v>7650</v>
      </c>
      <c r="C9468" s="5">
        <f>IF($F$2=0," - ",Tabla1[[#This Row],[Base Precio de Lista neto]])</f>
        <v>48415.065199999997</v>
      </c>
      <c r="D9468" s="5">
        <f>IF($F$2=0," - ",Tabla1[[#This Row],[Base Precio de Lista neto]]*(1-$F$2))</f>
        <v>33890.545639999997</v>
      </c>
      <c r="E9468" s="5">
        <f>IF($F$2=0," - ",Tabla1[[#This Row],[Base para Mejor precio]]*(1-$F$2))</f>
        <v>30501.491075999998</v>
      </c>
      <c r="F9468" s="4" t="s">
        <v>4</v>
      </c>
      <c r="G9468" s="16" t="s">
        <v>6131</v>
      </c>
      <c r="H9468" s="5">
        <f>IFERROR(IF($F$3=0,"-",Tabla1[[#This Row],[Precio de Cliente neto]]*(1+$F$3)),"-")</f>
        <v>50835.818459999995</v>
      </c>
      <c r="I9468" s="5">
        <v>48415.065199999997</v>
      </c>
      <c r="J9468" s="5">
        <v>43573.558680000002</v>
      </c>
      <c r="K9468" s="26">
        <v>0.105</v>
      </c>
    </row>
    <row r="9469" spans="1:11">
      <c r="A9469" s="4">
        <v>119369</v>
      </c>
      <c r="B9469" t="s">
        <v>7650</v>
      </c>
      <c r="C9469" s="5">
        <f>IF($F$2=0," - ",Tabla1[[#This Row],[Base Precio de Lista neto]])</f>
        <v>73724.667400000006</v>
      </c>
      <c r="D9469" s="5">
        <f>IF($F$2=0," - ",Tabla1[[#This Row],[Base Precio de Lista neto]]*(1-$F$2))</f>
        <v>51607.267180000003</v>
      </c>
      <c r="E9469" s="5">
        <f>IF($F$2=0," - ",Tabla1[[#This Row],[Base para Mejor precio]]*(1-$F$2))</f>
        <v>46446.540461999997</v>
      </c>
      <c r="F9469" s="4" t="s">
        <v>4</v>
      </c>
      <c r="G9469" s="16" t="s">
        <v>6131</v>
      </c>
      <c r="H9469" s="5">
        <f>IFERROR(IF($F$3=0,"-",Tabla1[[#This Row],[Precio de Cliente neto]]*(1+$F$3)),"-")</f>
        <v>77410.900770000007</v>
      </c>
      <c r="I9469" s="5">
        <v>73724.667400000006</v>
      </c>
      <c r="J9469" s="5">
        <v>66352.200660000002</v>
      </c>
      <c r="K9469" s="26">
        <v>0.105</v>
      </c>
    </row>
    <row r="9470" spans="1:11">
      <c r="A9470" s="4">
        <v>119382</v>
      </c>
      <c r="B9470" t="s">
        <v>7651</v>
      </c>
      <c r="C9470" s="5">
        <f>IF($F$2=0," - ",Tabla1[[#This Row],[Base Precio de Lista neto]])</f>
        <v>119303.3316</v>
      </c>
      <c r="D9470" s="5">
        <f>IF($F$2=0," - ",Tabla1[[#This Row],[Base Precio de Lista neto]]*(1-$F$2))</f>
        <v>83512.332119999992</v>
      </c>
      <c r="E9470" s="5">
        <f>IF($F$2=0," - ",Tabla1[[#This Row],[Base para Mejor precio]]*(1-$F$2))</f>
        <v>75161.098907999985</v>
      </c>
      <c r="F9470" s="4" t="s">
        <v>4</v>
      </c>
      <c r="G9470" s="16" t="s">
        <v>6131</v>
      </c>
      <c r="H9470" s="5">
        <f>IFERROR(IF($F$3=0,"-",Tabla1[[#This Row],[Precio de Cliente neto]]*(1+$F$3)),"-")</f>
        <v>125268.49818</v>
      </c>
      <c r="I9470" s="5">
        <v>119303.3316</v>
      </c>
      <c r="J9470" s="5">
        <v>107372.99844</v>
      </c>
      <c r="K9470" s="26">
        <v>0.105</v>
      </c>
    </row>
    <row r="9471" spans="1:11">
      <c r="A9471" s="4">
        <v>119383</v>
      </c>
      <c r="B9471" t="s">
        <v>7652</v>
      </c>
      <c r="C9471" s="5">
        <f>IF($F$2=0," - ",Tabla1[[#This Row],[Base Precio de Lista neto]])</f>
        <v>31618.0016</v>
      </c>
      <c r="D9471" s="5">
        <f>IF($F$2=0," - ",Tabla1[[#This Row],[Base Precio de Lista neto]]*(1-$F$2))</f>
        <v>22132.601119999999</v>
      </c>
      <c r="E9471" s="5">
        <f>IF($F$2=0," - ",Tabla1[[#This Row],[Base para Mejor precio]]*(1-$F$2))</f>
        <v>19919.341007999999</v>
      </c>
      <c r="F9471" s="4" t="s">
        <v>4</v>
      </c>
      <c r="G9471" s="16" t="s">
        <v>6131</v>
      </c>
      <c r="H9471" s="5">
        <f>IFERROR(IF($F$3=0,"-",Tabla1[[#This Row],[Precio de Cliente neto]]*(1+$F$3)),"-")</f>
        <v>33198.901679999995</v>
      </c>
      <c r="I9471" s="5">
        <v>31618.0016</v>
      </c>
      <c r="J9471" s="5">
        <v>28456.201440000001</v>
      </c>
      <c r="K9471" s="26">
        <v>0.105</v>
      </c>
    </row>
    <row r="9472" spans="1:11">
      <c r="A9472" s="4">
        <v>119387</v>
      </c>
      <c r="B9472" t="s">
        <v>7423</v>
      </c>
      <c r="C9472" s="5">
        <f>IF($F$2=0," - ",Tabla1[[#This Row],[Base Precio de Lista neto]])</f>
        <v>14592.9238</v>
      </c>
      <c r="D9472" s="5">
        <f>IF($F$2=0," - ",Tabla1[[#This Row],[Base Precio de Lista neto]]*(1-$F$2))</f>
        <v>10215.04666</v>
      </c>
      <c r="E9472" s="5">
        <f>IF($F$2=0," - ",Tabla1[[#This Row],[Base para Mejor precio]]*(1-$F$2))</f>
        <v>9193.5419939999992</v>
      </c>
      <c r="F9472" s="4" t="s">
        <v>4</v>
      </c>
      <c r="G9472" s="16" t="s">
        <v>6131</v>
      </c>
      <c r="H9472" s="5">
        <f>IFERROR(IF($F$3=0,"-",Tabla1[[#This Row],[Precio de Cliente neto]]*(1+$F$3)),"-")</f>
        <v>15322.56999</v>
      </c>
      <c r="I9472" s="5">
        <v>14592.9238</v>
      </c>
      <c r="J9472" s="5">
        <v>13133.63142</v>
      </c>
      <c r="K9472" s="26">
        <v>0.21</v>
      </c>
    </row>
    <row r="9473" spans="1:11">
      <c r="A9473" s="4">
        <v>119388</v>
      </c>
      <c r="B9473" t="s">
        <v>7424</v>
      </c>
      <c r="C9473" s="5">
        <f>IF($F$2=0," - ",Tabla1[[#This Row],[Base Precio de Lista neto]])</f>
        <v>9348.5918000000001</v>
      </c>
      <c r="D9473" s="5">
        <f>IF($F$2=0," - ",Tabla1[[#This Row],[Base Precio de Lista neto]]*(1-$F$2))</f>
        <v>6544.0142599999999</v>
      </c>
      <c r="E9473" s="5">
        <f>IF($F$2=0," - ",Tabla1[[#This Row],[Base para Mejor precio]]*(1-$F$2))</f>
        <v>5889.6128340000005</v>
      </c>
      <c r="F9473" s="4" t="s">
        <v>4</v>
      </c>
      <c r="G9473" s="16" t="s">
        <v>6131</v>
      </c>
      <c r="H9473" s="5">
        <f>IFERROR(IF($F$3=0,"-",Tabla1[[#This Row],[Precio de Cliente neto]]*(1+$F$3)),"-")</f>
        <v>9816.0213899999999</v>
      </c>
      <c r="I9473" s="5">
        <v>9348.5918000000001</v>
      </c>
      <c r="J9473" s="5">
        <v>8413.7326200000007</v>
      </c>
      <c r="K9473" s="26">
        <v>0.21</v>
      </c>
    </row>
    <row r="9474" spans="1:11">
      <c r="A9474" s="4">
        <v>119458</v>
      </c>
      <c r="B9474" t="s">
        <v>7425</v>
      </c>
      <c r="C9474" s="5">
        <f>IF($F$2=0," - ",Tabla1[[#This Row],[Base Precio de Lista neto]])</f>
        <v>4940.3131999999996</v>
      </c>
      <c r="D9474" s="5">
        <f>IF($F$2=0," - ",Tabla1[[#This Row],[Base Precio de Lista neto]]*(1-$F$2))</f>
        <v>3458.2192399999994</v>
      </c>
      <c r="E9474" s="5">
        <f>IF($F$2=0," - ",Tabla1[[#This Row],[Base para Mejor precio]]*(1-$F$2))</f>
        <v>3112.3973159999996</v>
      </c>
      <c r="F9474" s="4" t="s">
        <v>4</v>
      </c>
      <c r="G9474" s="16" t="s">
        <v>6131</v>
      </c>
      <c r="H9474" s="5">
        <f>IFERROR(IF($F$3=0,"-",Tabla1[[#This Row],[Precio de Cliente neto]]*(1+$F$3)),"-")</f>
        <v>5187.3288599999996</v>
      </c>
      <c r="I9474" s="5">
        <v>4940.3131999999996</v>
      </c>
      <c r="J9474" s="5">
        <v>4446.2818799999995</v>
      </c>
      <c r="K9474" s="26">
        <v>0.21</v>
      </c>
    </row>
    <row r="9475" spans="1:11">
      <c r="A9475" s="4">
        <v>119588</v>
      </c>
      <c r="B9475" t="s">
        <v>7426</v>
      </c>
      <c r="C9475" s="5">
        <f>IF($F$2=0," - ",Tabla1[[#This Row],[Base Precio de Lista neto]])</f>
        <v>9728.6162000000004</v>
      </c>
      <c r="D9475" s="5">
        <f>IF($F$2=0," - ",Tabla1[[#This Row],[Base Precio de Lista neto]]*(1-$F$2))</f>
        <v>6810.0313399999995</v>
      </c>
      <c r="E9475" s="5">
        <f>IF($F$2=0," - ",Tabla1[[#This Row],[Base para Mejor precio]]*(1-$F$2))</f>
        <v>6129.028206</v>
      </c>
      <c r="F9475" s="4" t="s">
        <v>4</v>
      </c>
      <c r="G9475" s="16" t="s">
        <v>6131</v>
      </c>
      <c r="H9475" s="5">
        <f>IFERROR(IF($F$3=0,"-",Tabla1[[#This Row],[Precio de Cliente neto]]*(1+$F$3)),"-")</f>
        <v>10215.047009999998</v>
      </c>
      <c r="I9475" s="5">
        <v>9728.6162000000004</v>
      </c>
      <c r="J9475" s="5">
        <v>8755.7545800000007</v>
      </c>
      <c r="K9475" s="26">
        <v>0.21</v>
      </c>
    </row>
    <row r="9476" spans="1:11">
      <c r="A9476" s="4">
        <v>119599</v>
      </c>
      <c r="B9476" t="s">
        <v>7427</v>
      </c>
      <c r="C9476" s="5">
        <f>IF($F$2=0," - ",Tabla1[[#This Row],[Base Precio de Lista neto]])</f>
        <v>4940.3131999999996</v>
      </c>
      <c r="D9476" s="5">
        <f>IF($F$2=0," - ",Tabla1[[#This Row],[Base Precio de Lista neto]]*(1-$F$2))</f>
        <v>3458.2192399999994</v>
      </c>
      <c r="E9476" s="5">
        <f>IF($F$2=0," - ",Tabla1[[#This Row],[Base para Mejor precio]]*(1-$F$2))</f>
        <v>3112.3973159999996</v>
      </c>
      <c r="F9476" s="4" t="s">
        <v>4</v>
      </c>
      <c r="G9476" s="16" t="s">
        <v>6131</v>
      </c>
      <c r="H9476" s="5">
        <f>IFERROR(IF($F$3=0,"-",Tabla1[[#This Row],[Precio de Cliente neto]]*(1+$F$3)),"-")</f>
        <v>5187.3288599999996</v>
      </c>
      <c r="I9476" s="5">
        <v>4940.3131999999996</v>
      </c>
      <c r="J9476" s="5">
        <v>4446.2818799999995</v>
      </c>
      <c r="K9476" s="26">
        <v>0.21</v>
      </c>
    </row>
    <row r="9477" spans="1:11">
      <c r="A9477" s="4">
        <v>119605</v>
      </c>
      <c r="B9477" t="s">
        <v>7428</v>
      </c>
      <c r="C9477" s="5">
        <f>IF($F$2=0," - ",Tabla1[[#This Row],[Base Precio de Lista neto]])</f>
        <v>3268.2069999999999</v>
      </c>
      <c r="D9477" s="5">
        <f>IF($F$2=0," - ",Tabla1[[#This Row],[Base Precio de Lista neto]]*(1-$F$2))</f>
        <v>2287.7448999999997</v>
      </c>
      <c r="E9477" s="5">
        <f>IF($F$2=0," - ",Tabla1[[#This Row],[Base para Mejor precio]]*(1-$F$2))</f>
        <v>2058.9704099999999</v>
      </c>
      <c r="F9477" s="4" t="s">
        <v>4</v>
      </c>
      <c r="G9477" s="16" t="s">
        <v>6131</v>
      </c>
      <c r="H9477" s="5">
        <f>IFERROR(IF($F$3=0,"-",Tabla1[[#This Row],[Precio de Cliente neto]]*(1+$F$3)),"-")</f>
        <v>3431.6173499999995</v>
      </c>
      <c r="I9477" s="5">
        <v>3268.2069999999999</v>
      </c>
      <c r="J9477" s="5">
        <v>2941.3863000000001</v>
      </c>
      <c r="K9477" s="26">
        <v>0.21</v>
      </c>
    </row>
    <row r="9478" spans="1:11">
      <c r="A9478" s="4">
        <v>119647</v>
      </c>
      <c r="B9478" t="s">
        <v>7429</v>
      </c>
      <c r="C9478" s="5">
        <f>IF($F$2=0," - ",Tabla1[[#This Row],[Base Precio de Lista neto]])</f>
        <v>9576.6059999999998</v>
      </c>
      <c r="D9478" s="5">
        <f>IF($F$2=0," - ",Tabla1[[#This Row],[Base Precio de Lista neto]]*(1-$F$2))</f>
        <v>6703.6241999999993</v>
      </c>
      <c r="E9478" s="5">
        <f>IF($F$2=0," - ",Tabla1[[#This Row],[Base para Mejor precio]]*(1-$F$2))</f>
        <v>6033.2617799999998</v>
      </c>
      <c r="F9478" s="4" t="s">
        <v>4</v>
      </c>
      <c r="G9478" s="16" t="s">
        <v>6131</v>
      </c>
      <c r="H9478" s="5">
        <f>IFERROR(IF($F$3=0,"-",Tabla1[[#This Row],[Precio de Cliente neto]]*(1+$F$3)),"-")</f>
        <v>10055.436299999999</v>
      </c>
      <c r="I9478" s="5">
        <v>9576.6059999999998</v>
      </c>
      <c r="J9478" s="5">
        <v>8618.9454000000005</v>
      </c>
      <c r="K9478" s="26">
        <v>0.21</v>
      </c>
    </row>
    <row r="9479" spans="1:11">
      <c r="A9479" s="4">
        <v>119656</v>
      </c>
      <c r="B9479" t="s">
        <v>8906</v>
      </c>
      <c r="C9479" s="5">
        <f>IF($F$2=0," - ",Tabla1[[#This Row],[Base Precio de Lista neto]])</f>
        <v>11856.750599999999</v>
      </c>
      <c r="D9479" s="5">
        <f>IF($F$2=0," - ",Tabla1[[#This Row],[Base Precio de Lista neto]]*(1-$F$2))</f>
        <v>8299.7254199999988</v>
      </c>
      <c r="E9479" s="5">
        <f>IF($F$2=0," - ",Tabla1[[#This Row],[Base para Mejor precio]]*(1-$F$2))</f>
        <v>7469.7528779999993</v>
      </c>
      <c r="F9479" s="4" t="s">
        <v>4</v>
      </c>
      <c r="G9479" s="16" t="s">
        <v>6131</v>
      </c>
      <c r="H9479" s="5">
        <f>IFERROR(IF($F$3=0,"-",Tabla1[[#This Row],[Precio de Cliente neto]]*(1+$F$3)),"-")</f>
        <v>12449.588129999998</v>
      </c>
      <c r="I9479" s="5">
        <v>11856.750599999999</v>
      </c>
      <c r="J9479" s="5">
        <v>10671.07554</v>
      </c>
      <c r="K9479" s="26">
        <v>0.21</v>
      </c>
    </row>
    <row r="9480" spans="1:11">
      <c r="A9480" s="4">
        <v>119658</v>
      </c>
      <c r="B9480" t="s">
        <v>7430</v>
      </c>
      <c r="C9480" s="5">
        <f>IF($F$2=0," - ",Tabla1[[#This Row],[Base Precio de Lista neto]])</f>
        <v>25993.6456</v>
      </c>
      <c r="D9480" s="5">
        <f>IF($F$2=0," - ",Tabla1[[#This Row],[Base Precio de Lista neto]]*(1-$F$2))</f>
        <v>18195.551919999998</v>
      </c>
      <c r="E9480" s="5">
        <f>IF($F$2=0," - ",Tabla1[[#This Row],[Base para Mejor precio]]*(1-$F$2))</f>
        <v>16375.996728</v>
      </c>
      <c r="F9480" s="4" t="s">
        <v>4</v>
      </c>
      <c r="G9480" s="16" t="s">
        <v>6131</v>
      </c>
      <c r="H9480" s="5">
        <f>IFERROR(IF($F$3=0,"-",Tabla1[[#This Row],[Precio de Cliente neto]]*(1+$F$3)),"-")</f>
        <v>27293.327879999997</v>
      </c>
      <c r="I9480" s="5">
        <v>25993.6456</v>
      </c>
      <c r="J9480" s="5">
        <v>23394.281040000002</v>
      </c>
      <c r="K9480" s="26">
        <v>0.21</v>
      </c>
    </row>
    <row r="9481" spans="1:11">
      <c r="A9481" s="4">
        <v>119679</v>
      </c>
      <c r="B9481" t="s">
        <v>7431</v>
      </c>
      <c r="C9481" s="5">
        <f>IF($F$2=0," - ",Tabla1[[#This Row],[Base Precio de Lista neto]])</f>
        <v>1216.0768</v>
      </c>
      <c r="D9481" s="5">
        <f>IF($F$2=0," - ",Tabla1[[#This Row],[Base Precio de Lista neto]]*(1-$F$2))</f>
        <v>851.25375999999994</v>
      </c>
      <c r="E9481" s="5">
        <f>IF($F$2=0," - ",Tabla1[[#This Row],[Base para Mejor precio]]*(1-$F$2))</f>
        <v>766.12838399999998</v>
      </c>
      <c r="F9481" s="4" t="s">
        <v>4</v>
      </c>
      <c r="G9481" s="16" t="s">
        <v>6131</v>
      </c>
      <c r="H9481" s="5">
        <f>IFERROR(IF($F$3=0,"-",Tabla1[[#This Row],[Precio de Cliente neto]]*(1+$F$3)),"-")</f>
        <v>1276.8806399999999</v>
      </c>
      <c r="I9481" s="5">
        <v>1216.0768</v>
      </c>
      <c r="J9481" s="5">
        <v>1094.46912</v>
      </c>
      <c r="K9481" s="26">
        <v>0.21</v>
      </c>
    </row>
    <row r="9482" spans="1:11">
      <c r="A9482" s="4">
        <v>119680</v>
      </c>
      <c r="B9482" t="s">
        <v>7432</v>
      </c>
      <c r="C9482" s="5">
        <f>IF($F$2=0," - ",Tabla1[[#This Row],[Base Precio de Lista neto]])</f>
        <v>1520.0963999999999</v>
      </c>
      <c r="D9482" s="5">
        <f>IF($F$2=0," - ",Tabla1[[#This Row],[Base Precio de Lista neto]]*(1-$F$2))</f>
        <v>1064.0674799999999</v>
      </c>
      <c r="E9482" s="5">
        <f>IF($F$2=0," - ",Tabla1[[#This Row],[Base para Mejor precio]]*(1-$F$2))</f>
        <v>957.66073199999983</v>
      </c>
      <c r="F9482" s="4" t="s">
        <v>4</v>
      </c>
      <c r="G9482" s="16" t="s">
        <v>6131</v>
      </c>
      <c r="H9482" s="5">
        <f>IFERROR(IF($F$3=0,"-",Tabla1[[#This Row],[Precio de Cliente neto]]*(1+$F$3)),"-")</f>
        <v>1596.10122</v>
      </c>
      <c r="I9482" s="5">
        <v>1520.0963999999999</v>
      </c>
      <c r="J9482" s="5">
        <v>1368.0867599999999</v>
      </c>
      <c r="K9482" s="26">
        <v>0.21</v>
      </c>
    </row>
    <row r="9483" spans="1:11">
      <c r="A9483" s="4">
        <v>119681</v>
      </c>
      <c r="B9483" t="s">
        <v>7433</v>
      </c>
      <c r="C9483" s="5">
        <f>IF($F$2=0," - ",Tabla1[[#This Row],[Base Precio de Lista neto]])</f>
        <v>1824.1156000000001</v>
      </c>
      <c r="D9483" s="5">
        <f>IF($F$2=0," - ",Tabla1[[#This Row],[Base Precio de Lista neto]]*(1-$F$2))</f>
        <v>1276.8809200000001</v>
      </c>
      <c r="E9483" s="5">
        <f>IF($F$2=0," - ",Tabla1[[#This Row],[Base para Mejor precio]]*(1-$F$2))</f>
        <v>1149.192828</v>
      </c>
      <c r="F9483" s="4" t="s">
        <v>4</v>
      </c>
      <c r="G9483" s="16" t="s">
        <v>6131</v>
      </c>
      <c r="H9483" s="5">
        <f>IFERROR(IF($F$3=0,"-",Tabla1[[#This Row],[Precio de Cliente neto]]*(1+$F$3)),"-")</f>
        <v>1915.3213800000001</v>
      </c>
      <c r="I9483" s="5">
        <v>1824.1156000000001</v>
      </c>
      <c r="J9483" s="5">
        <v>1641.7040400000001</v>
      </c>
      <c r="K9483" s="26">
        <v>0.21</v>
      </c>
    </row>
    <row r="9484" spans="1:11">
      <c r="A9484" s="4">
        <v>119682</v>
      </c>
      <c r="B9484" t="s">
        <v>7434</v>
      </c>
      <c r="C9484" s="5">
        <f>IF($F$2=0," - ",Tabla1[[#This Row],[Base Precio de Lista neto]])</f>
        <v>7448.4718000000003</v>
      </c>
      <c r="D9484" s="5">
        <f>IF($F$2=0," - ",Tabla1[[#This Row],[Base Precio de Lista neto]]*(1-$F$2))</f>
        <v>5213.9302600000001</v>
      </c>
      <c r="E9484" s="5">
        <f>IF($F$2=0," - ",Tabla1[[#This Row],[Base para Mejor precio]]*(1-$F$2))</f>
        <v>4692.5372339999994</v>
      </c>
      <c r="F9484" s="4" t="s">
        <v>4</v>
      </c>
      <c r="G9484" s="16" t="s">
        <v>6131</v>
      </c>
      <c r="H9484" s="5">
        <f>IFERROR(IF($F$3=0,"-",Tabla1[[#This Row],[Precio de Cliente neto]]*(1+$F$3)),"-")</f>
        <v>7820.8953899999997</v>
      </c>
      <c r="I9484" s="5">
        <v>7448.4718000000003</v>
      </c>
      <c r="J9484" s="5">
        <v>6703.6246199999996</v>
      </c>
      <c r="K9484" s="26">
        <v>0.21</v>
      </c>
    </row>
    <row r="9485" spans="1:11">
      <c r="A9485" s="4">
        <v>119684</v>
      </c>
      <c r="B9485" t="s">
        <v>7435</v>
      </c>
      <c r="C9485" s="5">
        <f>IF($F$2=0," - ",Tabla1[[#This Row],[Base Precio de Lista neto]])</f>
        <v>19761.250800000002</v>
      </c>
      <c r="D9485" s="5">
        <f>IF($F$2=0," - ",Tabla1[[#This Row],[Base Precio de Lista neto]]*(1-$F$2))</f>
        <v>13832.87556</v>
      </c>
      <c r="E9485" s="5">
        <f>IF($F$2=0," - ",Tabla1[[#This Row],[Base para Mejor precio]]*(1-$F$2))</f>
        <v>12449.588003999999</v>
      </c>
      <c r="F9485" s="4" t="s">
        <v>4</v>
      </c>
      <c r="G9485" s="16" t="s">
        <v>6131</v>
      </c>
      <c r="H9485" s="5">
        <f>IFERROR(IF($F$3=0,"-",Tabla1[[#This Row],[Precio de Cliente neto]]*(1+$F$3)),"-")</f>
        <v>20749.313340000001</v>
      </c>
      <c r="I9485" s="5">
        <v>19761.250800000002</v>
      </c>
      <c r="J9485" s="5">
        <v>17785.12572</v>
      </c>
      <c r="K9485" s="26">
        <v>0.21</v>
      </c>
    </row>
    <row r="9486" spans="1:11">
      <c r="A9486" s="4">
        <v>119710</v>
      </c>
      <c r="B9486" t="s">
        <v>9077</v>
      </c>
      <c r="C9486" s="5">
        <f>IF($F$2=0," - ",Tabla1[[#This Row],[Base Precio de Lista neto]])</f>
        <v>7828.4956000000002</v>
      </c>
      <c r="D9486" s="5">
        <f>IF($F$2=0," - ",Tabla1[[#This Row],[Base Precio de Lista neto]]*(1-$F$2))</f>
        <v>5479.9469199999994</v>
      </c>
      <c r="E9486" s="5">
        <f>IF($F$2=0," - ",Tabla1[[#This Row],[Base para Mejor precio]]*(1-$F$2))</f>
        <v>4931.9522279999992</v>
      </c>
      <c r="F9486" s="4" t="s">
        <v>4</v>
      </c>
      <c r="G9486" s="16" t="s">
        <v>6131</v>
      </c>
      <c r="H9486" s="5">
        <f>IFERROR(IF($F$3=0,"-",Tabla1[[#This Row],[Precio de Cliente neto]]*(1+$F$3)),"-")</f>
        <v>8219.9203799999996</v>
      </c>
      <c r="I9486" s="5">
        <v>7828.4956000000002</v>
      </c>
      <c r="J9486" s="5">
        <v>7045.6460399999996</v>
      </c>
      <c r="K9486" s="26">
        <v>0.21</v>
      </c>
    </row>
    <row r="9487" spans="1:11">
      <c r="A9487" s="4">
        <v>119787</v>
      </c>
      <c r="B9487" t="s">
        <v>7436</v>
      </c>
      <c r="C9487" s="5">
        <f>IF($F$2=0," - ",Tabla1[[#This Row],[Base Precio de Lista neto]])</f>
        <v>5624.3562000000002</v>
      </c>
      <c r="D9487" s="5">
        <f>IF($F$2=0," - ",Tabla1[[#This Row],[Base Precio de Lista neto]]*(1-$F$2))</f>
        <v>3937.04934</v>
      </c>
      <c r="E9487" s="5">
        <f>IF($F$2=0," - ",Tabla1[[#This Row],[Base para Mejor precio]]*(1-$F$2))</f>
        <v>3543.3444059999997</v>
      </c>
      <c r="F9487" s="4" t="s">
        <v>4</v>
      </c>
      <c r="G9487" s="16" t="s">
        <v>6131</v>
      </c>
      <c r="H9487" s="5">
        <f>IFERROR(IF($F$3=0,"-",Tabla1[[#This Row],[Precio de Cliente neto]]*(1+$F$3)),"-")</f>
        <v>5905.5740100000003</v>
      </c>
      <c r="I9487" s="5">
        <v>5624.3562000000002</v>
      </c>
      <c r="J9487" s="5">
        <v>5061.92058</v>
      </c>
      <c r="K9487" s="26">
        <v>0.21</v>
      </c>
    </row>
    <row r="9488" spans="1:11">
      <c r="A9488" s="4">
        <v>119810</v>
      </c>
      <c r="B9488" t="s">
        <v>7653</v>
      </c>
      <c r="C9488" s="5">
        <f>IF($F$2=0," - ",Tabla1[[#This Row],[Base Precio de Lista neto]])</f>
        <v>87855.86</v>
      </c>
      <c r="D9488" s="5">
        <f>IF($F$2=0," - ",Tabla1[[#This Row],[Base Precio de Lista neto]]*(1-$F$2))</f>
        <v>61499.101999999999</v>
      </c>
      <c r="E9488" s="5">
        <f>IF($F$2=0," - ",Tabla1[[#This Row],[Base para Mejor precio]]*(1-$F$2))</f>
        <v>55349.191800000001</v>
      </c>
      <c r="F9488" s="4" t="s">
        <v>4</v>
      </c>
      <c r="G9488" s="16" t="s">
        <v>6131</v>
      </c>
      <c r="H9488" s="5">
        <f>IFERROR(IF($F$3=0,"-",Tabla1[[#This Row],[Precio de Cliente neto]]*(1+$F$3)),"-")</f>
        <v>92248.652999999991</v>
      </c>
      <c r="I9488" s="5">
        <v>87855.86</v>
      </c>
      <c r="J9488" s="5">
        <v>79070.274000000005</v>
      </c>
      <c r="K9488" s="26">
        <v>0.105</v>
      </c>
    </row>
    <row r="9489" spans="1:11">
      <c r="A9489" s="4">
        <v>119855</v>
      </c>
      <c r="B9489" t="s">
        <v>7437</v>
      </c>
      <c r="C9489" s="5">
        <f>IF($F$2=0," - ",Tabla1[[#This Row],[Base Precio de Lista neto]])</f>
        <v>4864.3077999999996</v>
      </c>
      <c r="D9489" s="5">
        <f>IF($F$2=0," - ",Tabla1[[#This Row],[Base Precio de Lista neto]]*(1-$F$2))</f>
        <v>3405.0154599999996</v>
      </c>
      <c r="E9489" s="5">
        <f>IF($F$2=0," - ",Tabla1[[#This Row],[Base para Mejor precio]]*(1-$F$2))</f>
        <v>3064.5139139999997</v>
      </c>
      <c r="F9489" s="4" t="s">
        <v>4</v>
      </c>
      <c r="G9489" s="16" t="s">
        <v>6131</v>
      </c>
      <c r="H9489" s="5">
        <f>IFERROR(IF($F$3=0,"-",Tabla1[[#This Row],[Precio de Cliente neto]]*(1+$F$3)),"-")</f>
        <v>5107.5231899999999</v>
      </c>
      <c r="I9489" s="5">
        <v>4864.3077999999996</v>
      </c>
      <c r="J9489" s="5">
        <v>4377.8770199999999</v>
      </c>
      <c r="K9489" s="26">
        <v>0.21</v>
      </c>
    </row>
    <row r="9490" spans="1:11">
      <c r="A9490" s="4">
        <v>119857</v>
      </c>
      <c r="B9490" t="s">
        <v>7438</v>
      </c>
      <c r="C9490" s="5">
        <f>IF($F$2=0," - ",Tabla1[[#This Row],[Base Precio de Lista neto]])</f>
        <v>49403.127999999997</v>
      </c>
      <c r="D9490" s="5">
        <f>IF($F$2=0," - ",Tabla1[[#This Row],[Base Precio de Lista neto]]*(1-$F$2))</f>
        <v>34582.189599999998</v>
      </c>
      <c r="E9490" s="5">
        <f>IF($F$2=0," - ",Tabla1[[#This Row],[Base para Mejor precio]]*(1-$F$2))</f>
        <v>31123.970639999996</v>
      </c>
      <c r="F9490" s="4" t="s">
        <v>4</v>
      </c>
      <c r="G9490" s="16" t="s">
        <v>6131</v>
      </c>
      <c r="H9490" s="5">
        <f>IFERROR(IF($F$3=0,"-",Tabla1[[#This Row],[Precio de Cliente neto]]*(1+$F$3)),"-")</f>
        <v>51873.284399999997</v>
      </c>
      <c r="I9490" s="5">
        <v>49403.127999999997</v>
      </c>
      <c r="J9490" s="5">
        <v>44462.815199999997</v>
      </c>
      <c r="K9490" s="26">
        <v>0.21</v>
      </c>
    </row>
    <row r="9491" spans="1:11">
      <c r="A9491" s="4">
        <v>119859</v>
      </c>
      <c r="B9491" t="s">
        <v>7439</v>
      </c>
      <c r="C9491" s="5">
        <f>IF($F$2=0," - ",Tabla1[[#This Row],[Base Precio de Lista neto]])</f>
        <v>95766.062600000005</v>
      </c>
      <c r="D9491" s="5">
        <f>IF($F$2=0," - ",Tabla1[[#This Row],[Base Precio de Lista neto]]*(1-$F$2))</f>
        <v>67036.243820000003</v>
      </c>
      <c r="E9491" s="5">
        <f>IF($F$2=0," - ",Tabla1[[#This Row],[Base para Mejor precio]]*(1-$F$2))</f>
        <v>60332.619438000002</v>
      </c>
      <c r="F9491" s="4" t="s">
        <v>4</v>
      </c>
      <c r="G9491" s="16" t="s">
        <v>6131</v>
      </c>
      <c r="H9491" s="5">
        <f>IFERROR(IF($F$3=0,"-",Tabla1[[#This Row],[Precio de Cliente neto]]*(1+$F$3)),"-")</f>
        <v>100554.36573</v>
      </c>
      <c r="I9491" s="5">
        <v>95766.062600000005</v>
      </c>
      <c r="J9491" s="5">
        <v>86189.456340000004</v>
      </c>
      <c r="K9491" s="26">
        <v>0.21</v>
      </c>
    </row>
    <row r="9492" spans="1:11">
      <c r="A9492" s="4">
        <v>119875</v>
      </c>
      <c r="B9492" t="s">
        <v>7440</v>
      </c>
      <c r="C9492" s="5">
        <f>IF($F$2=0," - ",Tabla1[[#This Row],[Base Precio de Lista neto]])</f>
        <v>76764.86</v>
      </c>
      <c r="D9492" s="5">
        <f>IF($F$2=0," - ",Tabla1[[#This Row],[Base Precio de Lista neto]]*(1-$F$2))</f>
        <v>53735.401999999995</v>
      </c>
      <c r="E9492" s="5">
        <f>IF($F$2=0," - ",Tabla1[[#This Row],[Base para Mejor precio]]*(1-$F$2))</f>
        <v>48361.861799999991</v>
      </c>
      <c r="F9492" s="4" t="s">
        <v>4</v>
      </c>
      <c r="G9492" s="16" t="s">
        <v>6131</v>
      </c>
      <c r="H9492" s="5">
        <f>IFERROR(IF($F$3=0,"-",Tabla1[[#This Row],[Precio de Cliente neto]]*(1+$F$3)),"-")</f>
        <v>80603.102999999988</v>
      </c>
      <c r="I9492" s="5">
        <v>76764.86</v>
      </c>
      <c r="J9492" s="5">
        <v>69088.373999999996</v>
      </c>
      <c r="K9492" s="26">
        <v>0.21</v>
      </c>
    </row>
    <row r="9493" spans="1:11">
      <c r="A9493" s="4">
        <v>119882</v>
      </c>
      <c r="B9493" t="s">
        <v>8907</v>
      </c>
      <c r="C9493" s="5">
        <f>IF($F$2=0," - ",Tabla1[[#This Row],[Base Precio de Lista neto]])</f>
        <v>21585.3668</v>
      </c>
      <c r="D9493" s="5">
        <f>IF($F$2=0," - ",Tabla1[[#This Row],[Base Precio de Lista neto]]*(1-$F$2))</f>
        <v>15109.756759999998</v>
      </c>
      <c r="E9493" s="5">
        <f>IF($F$2=0," - ",Tabla1[[#This Row],[Base para Mejor precio]]*(1-$F$2))</f>
        <v>13598.781083999998</v>
      </c>
      <c r="F9493" s="4" t="s">
        <v>4</v>
      </c>
      <c r="G9493" s="16" t="s">
        <v>6131</v>
      </c>
      <c r="H9493" s="5">
        <f>IFERROR(IF($F$3=0,"-",Tabla1[[#This Row],[Precio de Cliente neto]]*(1+$F$3)),"-")</f>
        <v>22664.635139999999</v>
      </c>
      <c r="I9493" s="5">
        <v>21585.3668</v>
      </c>
      <c r="J9493" s="5">
        <v>19426.830119999999</v>
      </c>
      <c r="K9493" s="26">
        <v>0.21</v>
      </c>
    </row>
    <row r="9494" spans="1:11">
      <c r="A9494" s="4">
        <v>119883</v>
      </c>
      <c r="B9494" t="s">
        <v>7441</v>
      </c>
      <c r="C9494" s="5">
        <f>IF($F$2=0," - ",Tabla1[[#This Row],[Base Precio de Lista neto]])</f>
        <v>9576.6059999999998</v>
      </c>
      <c r="D9494" s="5">
        <f>IF($F$2=0," - ",Tabla1[[#This Row],[Base Precio de Lista neto]]*(1-$F$2))</f>
        <v>6703.6241999999993</v>
      </c>
      <c r="E9494" s="5">
        <f>IF($F$2=0," - ",Tabla1[[#This Row],[Base para Mejor precio]]*(1-$F$2))</f>
        <v>6033.2617799999998</v>
      </c>
      <c r="F9494" s="4" t="s">
        <v>4</v>
      </c>
      <c r="G9494" s="16" t="s">
        <v>6131</v>
      </c>
      <c r="H9494" s="5">
        <f>IFERROR(IF($F$3=0,"-",Tabla1[[#This Row],[Precio de Cliente neto]]*(1+$F$3)),"-")</f>
        <v>10055.436299999999</v>
      </c>
      <c r="I9494" s="5">
        <v>9576.6059999999998</v>
      </c>
      <c r="J9494" s="5">
        <v>8618.9454000000005</v>
      </c>
      <c r="K9494" s="26">
        <v>0.21</v>
      </c>
    </row>
    <row r="9495" spans="1:11">
      <c r="A9495" s="4">
        <v>119884</v>
      </c>
      <c r="B9495" t="s">
        <v>7442</v>
      </c>
      <c r="C9495" s="5">
        <f>IF($F$2=0," - ",Tabla1[[#This Row],[Base Precio de Lista neto]])</f>
        <v>19001.202799999999</v>
      </c>
      <c r="D9495" s="5">
        <f>IF($F$2=0," - ",Tabla1[[#This Row],[Base Precio de Lista neto]]*(1-$F$2))</f>
        <v>13300.841959999998</v>
      </c>
      <c r="E9495" s="5">
        <f>IF($F$2=0," - ",Tabla1[[#This Row],[Base para Mejor precio]]*(1-$F$2))</f>
        <v>11970.757764</v>
      </c>
      <c r="F9495" s="4" t="s">
        <v>4</v>
      </c>
      <c r="G9495" s="16" t="s">
        <v>6131</v>
      </c>
      <c r="H9495" s="5">
        <f>IFERROR(IF($F$3=0,"-",Tabla1[[#This Row],[Precio de Cliente neto]]*(1+$F$3)),"-")</f>
        <v>19951.262939999997</v>
      </c>
      <c r="I9495" s="5">
        <v>19001.202799999999</v>
      </c>
      <c r="J9495" s="5">
        <v>17101.08252</v>
      </c>
      <c r="K9495" s="26">
        <v>0.21</v>
      </c>
    </row>
    <row r="9496" spans="1:11">
      <c r="A9496" s="4">
        <v>119915</v>
      </c>
      <c r="B9496" t="s">
        <v>7443</v>
      </c>
      <c r="C9496" s="5">
        <f>IF($F$2=0," - ",Tabla1[[#This Row],[Base Precio de Lista neto]])</f>
        <v>15580.986800000001</v>
      </c>
      <c r="D9496" s="5">
        <f>IF($F$2=0," - ",Tabla1[[#This Row],[Base Precio de Lista neto]]*(1-$F$2))</f>
        <v>10906.690759999999</v>
      </c>
      <c r="E9496" s="5">
        <f>IF($F$2=0," - ",Tabla1[[#This Row],[Base para Mejor precio]]*(1-$F$2))</f>
        <v>9816.0216839999994</v>
      </c>
      <c r="F9496" s="4" t="s">
        <v>4</v>
      </c>
      <c r="G9496" s="16" t="s">
        <v>6131</v>
      </c>
      <c r="H9496" s="5">
        <f>IFERROR(IF($F$3=0,"-",Tabla1[[#This Row],[Precio de Cliente neto]]*(1+$F$3)),"-")</f>
        <v>16360.03614</v>
      </c>
      <c r="I9496" s="5">
        <v>15580.986800000001</v>
      </c>
      <c r="J9496" s="5">
        <v>14022.88812</v>
      </c>
      <c r="K9496" s="26">
        <v>0.21</v>
      </c>
    </row>
    <row r="9497" spans="1:11">
      <c r="A9497" s="4">
        <v>119943</v>
      </c>
      <c r="B9497" t="s">
        <v>7444</v>
      </c>
      <c r="C9497" s="5">
        <f>IF($F$2=0," - ",Tabla1[[#This Row],[Base Precio de Lista neto]])</f>
        <v>57003.6086</v>
      </c>
      <c r="D9497" s="5">
        <f>IF($F$2=0," - ",Tabla1[[#This Row],[Base Precio de Lista neto]]*(1-$F$2))</f>
        <v>39902.526019999998</v>
      </c>
      <c r="E9497" s="5">
        <f>IF($F$2=0," - ",Tabla1[[#This Row],[Base para Mejor precio]]*(1-$F$2))</f>
        <v>35912.273417999997</v>
      </c>
      <c r="F9497" s="4" t="s">
        <v>4</v>
      </c>
      <c r="G9497" s="16" t="s">
        <v>6131</v>
      </c>
      <c r="H9497" s="5">
        <f>IFERROR(IF($F$3=0,"-",Tabla1[[#This Row],[Precio de Cliente neto]]*(1+$F$3)),"-")</f>
        <v>59853.78903</v>
      </c>
      <c r="I9497" s="5">
        <v>57003.6086</v>
      </c>
      <c r="J9497" s="5">
        <v>51303.247739999999</v>
      </c>
      <c r="K9497" s="26">
        <v>0.21</v>
      </c>
    </row>
    <row r="9498" spans="1:11">
      <c r="A9498" s="4">
        <v>119954</v>
      </c>
      <c r="B9498" t="s">
        <v>7445</v>
      </c>
      <c r="C9498" s="5">
        <f>IF($F$2=0," - ",Tabla1[[#This Row],[Base Precio de Lista neto]])</f>
        <v>836.053</v>
      </c>
      <c r="D9498" s="5">
        <f>IF($F$2=0," - ",Tabla1[[#This Row],[Base Precio de Lista neto]]*(1-$F$2))</f>
        <v>585.23709999999994</v>
      </c>
      <c r="E9498" s="5">
        <f>IF($F$2=0," - ",Tabla1[[#This Row],[Base para Mejor precio]]*(1-$F$2))</f>
        <v>526.71339</v>
      </c>
      <c r="F9498" s="4" t="s">
        <v>4</v>
      </c>
      <c r="G9498" s="16" t="s">
        <v>6131</v>
      </c>
      <c r="H9498" s="5">
        <f>IFERROR(IF($F$3=0,"-",Tabla1[[#This Row],[Precio de Cliente neto]]*(1+$F$3)),"-")</f>
        <v>877.85564999999997</v>
      </c>
      <c r="I9498" s="5">
        <v>836.053</v>
      </c>
      <c r="J9498" s="5">
        <v>752.44770000000005</v>
      </c>
      <c r="K9498" s="26">
        <v>0.21</v>
      </c>
    </row>
    <row r="9499" spans="1:11">
      <c r="A9499" s="4">
        <v>120002</v>
      </c>
      <c r="B9499" t="s">
        <v>7446</v>
      </c>
      <c r="C9499" s="5">
        <f>IF($F$2=0," - ",Tabla1[[#This Row],[Base Precio de Lista neto]])</f>
        <v>2356.1498000000001</v>
      </c>
      <c r="D9499" s="5">
        <f>IF($F$2=0," - ",Tabla1[[#This Row],[Base Precio de Lista neto]]*(1-$F$2))</f>
        <v>1649.30486</v>
      </c>
      <c r="E9499" s="5">
        <f>IF($F$2=0," - ",Tabla1[[#This Row],[Base para Mejor precio]]*(1-$F$2))</f>
        <v>1484.3743739999998</v>
      </c>
      <c r="F9499" s="4" t="s">
        <v>4</v>
      </c>
      <c r="G9499" s="16" t="s">
        <v>6131</v>
      </c>
      <c r="H9499" s="5">
        <f>IFERROR(IF($F$3=0,"-",Tabla1[[#This Row],[Precio de Cliente neto]]*(1+$F$3)),"-")</f>
        <v>2473.9572899999998</v>
      </c>
      <c r="I9499" s="5">
        <v>2356.1498000000001</v>
      </c>
      <c r="J9499" s="5">
        <v>2120.5348199999999</v>
      </c>
      <c r="K9499" s="26">
        <v>0.21</v>
      </c>
    </row>
    <row r="9500" spans="1:11">
      <c r="A9500" s="4">
        <v>120017</v>
      </c>
      <c r="B9500" t="s">
        <v>7447</v>
      </c>
      <c r="C9500" s="5">
        <f>IF($F$2=0," - ",Tabla1[[#This Row],[Base Precio de Lista neto]])</f>
        <v>4408.2790000000005</v>
      </c>
      <c r="D9500" s="5">
        <f>IF($F$2=0," - ",Tabla1[[#This Row],[Base Precio de Lista neto]]*(1-$F$2))</f>
        <v>3085.7953000000002</v>
      </c>
      <c r="E9500" s="5">
        <f>IF($F$2=0," - ",Tabla1[[#This Row],[Base para Mejor precio]]*(1-$F$2))</f>
        <v>2777.2157699999998</v>
      </c>
      <c r="F9500" s="4" t="s">
        <v>4</v>
      </c>
      <c r="G9500" s="16" t="s">
        <v>6131</v>
      </c>
      <c r="H9500" s="5">
        <f>IFERROR(IF($F$3=0,"-",Tabla1[[#This Row],[Precio de Cliente neto]]*(1+$F$3)),"-")</f>
        <v>4628.6929500000006</v>
      </c>
      <c r="I9500" s="5">
        <v>4408.2790000000005</v>
      </c>
      <c r="J9500" s="5">
        <v>3967.4511000000002</v>
      </c>
      <c r="K9500" s="26">
        <v>0.21</v>
      </c>
    </row>
    <row r="9501" spans="1:11">
      <c r="A9501" s="4">
        <v>120055</v>
      </c>
      <c r="B9501" t="s">
        <v>7448</v>
      </c>
      <c r="C9501" s="5">
        <f>IF($F$2=0," - ",Tabla1[[#This Row],[Base Precio de Lista neto]])</f>
        <v>2736.1734000000001</v>
      </c>
      <c r="D9501" s="5">
        <f>IF($F$2=0," - ",Tabla1[[#This Row],[Base Precio de Lista neto]]*(1-$F$2))</f>
        <v>1915.3213799999999</v>
      </c>
      <c r="E9501" s="5">
        <f>IF($F$2=0," - ",Tabla1[[#This Row],[Base para Mejor precio]]*(1-$F$2))</f>
        <v>1723.7892419999998</v>
      </c>
      <c r="F9501" s="4" t="s">
        <v>4</v>
      </c>
      <c r="G9501" s="16" t="s">
        <v>6131</v>
      </c>
      <c r="H9501" s="5">
        <f>IFERROR(IF($F$3=0,"-",Tabla1[[#This Row],[Precio de Cliente neto]]*(1+$F$3)),"-")</f>
        <v>2872.98207</v>
      </c>
      <c r="I9501" s="5">
        <v>2736.1734000000001</v>
      </c>
      <c r="J9501" s="5">
        <v>2462.5560599999999</v>
      </c>
      <c r="K9501" s="26">
        <v>0.21</v>
      </c>
    </row>
    <row r="9502" spans="1:11">
      <c r="A9502" s="4">
        <v>120069</v>
      </c>
      <c r="B9502" t="s">
        <v>7449</v>
      </c>
      <c r="C9502" s="5">
        <f>IF($F$2=0," - ",Tabla1[[#This Row],[Base Precio de Lista neto]])</f>
        <v>1900.1204</v>
      </c>
      <c r="D9502" s="5">
        <f>IF($F$2=0," - ",Tabla1[[#This Row],[Base Precio de Lista neto]]*(1-$F$2))</f>
        <v>1330.08428</v>
      </c>
      <c r="E9502" s="5">
        <f>IF($F$2=0," - ",Tabla1[[#This Row],[Base para Mejor precio]]*(1-$F$2))</f>
        <v>1197.0758519999999</v>
      </c>
      <c r="F9502" s="4" t="s">
        <v>4</v>
      </c>
      <c r="G9502" s="16" t="s">
        <v>6131</v>
      </c>
      <c r="H9502" s="5">
        <f>IFERROR(IF($F$3=0,"-",Tabla1[[#This Row],[Precio de Cliente neto]]*(1+$F$3)),"-")</f>
        <v>1995.1264200000001</v>
      </c>
      <c r="I9502" s="5">
        <v>1900.1204</v>
      </c>
      <c r="J9502" s="5">
        <v>1710.1083599999999</v>
      </c>
      <c r="K9502" s="26">
        <v>0.21</v>
      </c>
    </row>
    <row r="9503" spans="1:11">
      <c r="A9503" s="4">
        <v>120073</v>
      </c>
      <c r="B9503" t="s">
        <v>7450</v>
      </c>
      <c r="C9503" s="5">
        <f>IF($F$2=0," - ",Tabla1[[#This Row],[Base Precio de Lista neto]])</f>
        <v>4940.3131999999996</v>
      </c>
      <c r="D9503" s="5">
        <f>IF($F$2=0," - ",Tabla1[[#This Row],[Base Precio de Lista neto]]*(1-$F$2))</f>
        <v>3458.2192399999994</v>
      </c>
      <c r="E9503" s="5">
        <f>IF($F$2=0," - ",Tabla1[[#This Row],[Base para Mejor precio]]*(1-$F$2))</f>
        <v>3112.3973159999996</v>
      </c>
      <c r="F9503" s="4" t="s">
        <v>4</v>
      </c>
      <c r="G9503" s="16" t="s">
        <v>6131</v>
      </c>
      <c r="H9503" s="5">
        <f>IFERROR(IF($F$3=0,"-",Tabla1[[#This Row],[Precio de Cliente neto]]*(1+$F$3)),"-")</f>
        <v>5187.3288599999996</v>
      </c>
      <c r="I9503" s="5">
        <v>4940.3131999999996</v>
      </c>
      <c r="J9503" s="5">
        <v>4446.2818799999995</v>
      </c>
      <c r="K9503" s="26">
        <v>0.21</v>
      </c>
    </row>
    <row r="9504" spans="1:11">
      <c r="A9504" s="4">
        <v>120074</v>
      </c>
      <c r="B9504" t="s">
        <v>7451</v>
      </c>
      <c r="C9504" s="5">
        <f>IF($F$2=0," - ",Tabla1[[#This Row],[Base Precio de Lista neto]])</f>
        <v>6004.38</v>
      </c>
      <c r="D9504" s="5">
        <f>IF($F$2=0," - ",Tabla1[[#This Row],[Base Precio de Lista neto]]*(1-$F$2))</f>
        <v>4203.0659999999998</v>
      </c>
      <c r="E9504" s="5">
        <f>IF($F$2=0," - ",Tabla1[[#This Row],[Base para Mejor precio]]*(1-$F$2))</f>
        <v>3782.7593999999999</v>
      </c>
      <c r="F9504" s="4" t="s">
        <v>4</v>
      </c>
      <c r="G9504" s="16" t="s">
        <v>6131</v>
      </c>
      <c r="H9504" s="5">
        <f>IFERROR(IF($F$3=0,"-",Tabla1[[#This Row],[Precio de Cliente neto]]*(1+$F$3)),"-")</f>
        <v>6304.5990000000002</v>
      </c>
      <c r="I9504" s="5">
        <v>6004.38</v>
      </c>
      <c r="J9504" s="5">
        <v>5403.942</v>
      </c>
      <c r="K9504" s="26">
        <v>0.21</v>
      </c>
    </row>
    <row r="9505" spans="1:11">
      <c r="A9505" s="4">
        <v>120214</v>
      </c>
      <c r="B9505" t="s">
        <v>7452</v>
      </c>
      <c r="C9505" s="5">
        <f>IF($F$2=0," - ",Tabla1[[#This Row],[Base Precio de Lista neto]])</f>
        <v>4560.2888000000003</v>
      </c>
      <c r="D9505" s="5">
        <f>IF($F$2=0," - ",Tabla1[[#This Row],[Base Precio de Lista neto]]*(1-$F$2))</f>
        <v>3192.2021599999998</v>
      </c>
      <c r="E9505" s="5">
        <f>IF($F$2=0," - ",Tabla1[[#This Row],[Base para Mejor precio]]*(1-$F$2))</f>
        <v>2872.9819440000001</v>
      </c>
      <c r="F9505" s="4" t="s">
        <v>4</v>
      </c>
      <c r="G9505" s="16" t="s">
        <v>6131</v>
      </c>
      <c r="H9505" s="5">
        <f>IFERROR(IF($F$3=0,"-",Tabla1[[#This Row],[Precio de Cliente neto]]*(1+$F$3)),"-")</f>
        <v>4788.3032399999993</v>
      </c>
      <c r="I9505" s="5">
        <v>4560.2888000000003</v>
      </c>
      <c r="J9505" s="5">
        <v>4104.2599200000004</v>
      </c>
      <c r="K9505" s="26">
        <v>0.21</v>
      </c>
    </row>
    <row r="9506" spans="1:11">
      <c r="A9506" s="4">
        <v>120220</v>
      </c>
      <c r="B9506" t="s">
        <v>7453</v>
      </c>
      <c r="C9506" s="5">
        <f>IF($F$2=0," - ",Tabla1[[#This Row],[Base Precio de Lista neto]])</f>
        <v>5472.3465999999999</v>
      </c>
      <c r="D9506" s="5">
        <f>IF($F$2=0," - ",Tabla1[[#This Row],[Base Precio de Lista neto]]*(1-$F$2))</f>
        <v>3830.6426199999996</v>
      </c>
      <c r="E9506" s="5">
        <f>IF($F$2=0," - ",Tabla1[[#This Row],[Base para Mejor precio]]*(1-$F$2))</f>
        <v>3447.5783579999998</v>
      </c>
      <c r="F9506" s="4" t="s">
        <v>4</v>
      </c>
      <c r="G9506" s="16" t="s">
        <v>6131</v>
      </c>
      <c r="H9506" s="5">
        <f>IFERROR(IF($F$3=0,"-",Tabla1[[#This Row],[Precio de Cliente neto]]*(1+$F$3)),"-")</f>
        <v>5745.9639299999999</v>
      </c>
      <c r="I9506" s="5">
        <v>5472.3465999999999</v>
      </c>
      <c r="J9506" s="5">
        <v>4925.1119399999998</v>
      </c>
      <c r="K9506" s="26">
        <v>0.21</v>
      </c>
    </row>
    <row r="9507" spans="1:11">
      <c r="A9507" s="4">
        <v>120322</v>
      </c>
      <c r="B9507" t="s">
        <v>7454</v>
      </c>
      <c r="C9507" s="5">
        <f>IF($F$2=0," - ",Tabla1[[#This Row],[Base Precio de Lista neto]])</f>
        <v>1064.0673999999999</v>
      </c>
      <c r="D9507" s="5">
        <f>IF($F$2=0," - ",Tabla1[[#This Row],[Base Precio de Lista neto]]*(1-$F$2))</f>
        <v>744.84717999999987</v>
      </c>
      <c r="E9507" s="5">
        <f>IF($F$2=0," - ",Tabla1[[#This Row],[Base para Mejor precio]]*(1-$F$2))</f>
        <v>670.36246199999994</v>
      </c>
      <c r="F9507" s="4" t="s">
        <v>4</v>
      </c>
      <c r="G9507" s="16" t="s">
        <v>6131</v>
      </c>
      <c r="H9507" s="5">
        <f>IFERROR(IF($F$3=0,"-",Tabla1[[#This Row],[Precio de Cliente neto]]*(1+$F$3)),"-")</f>
        <v>1117.2707699999999</v>
      </c>
      <c r="I9507" s="5">
        <v>1064.0673999999999</v>
      </c>
      <c r="J9507" s="5">
        <v>957.66066000000001</v>
      </c>
      <c r="K9507" s="26">
        <v>0.21</v>
      </c>
    </row>
    <row r="9508" spans="1:11">
      <c r="A9508" s="4">
        <v>120323</v>
      </c>
      <c r="B9508" t="s">
        <v>7455</v>
      </c>
      <c r="C9508" s="5">
        <f>IF($F$2=0," - ",Tabla1[[#This Row],[Base Precio de Lista neto]])</f>
        <v>1976.1251999999999</v>
      </c>
      <c r="D9508" s="5">
        <f>IF($F$2=0," - ",Tabla1[[#This Row],[Base Precio de Lista neto]]*(1-$F$2))</f>
        <v>1383.2876399999998</v>
      </c>
      <c r="E9508" s="5">
        <f>IF($F$2=0," - ",Tabla1[[#This Row],[Base para Mejor precio]]*(1-$F$2))</f>
        <v>1244.9588759999999</v>
      </c>
      <c r="F9508" s="4" t="s">
        <v>4</v>
      </c>
      <c r="G9508" s="16" t="s">
        <v>6131</v>
      </c>
      <c r="H9508" s="5">
        <f>IFERROR(IF($F$3=0,"-",Tabla1[[#This Row],[Precio de Cliente neto]]*(1+$F$3)),"-")</f>
        <v>2074.9314599999998</v>
      </c>
      <c r="I9508" s="5">
        <v>1976.1251999999999</v>
      </c>
      <c r="J9508" s="5">
        <v>1778.51268</v>
      </c>
      <c r="K9508" s="26">
        <v>0.21</v>
      </c>
    </row>
    <row r="9509" spans="1:11">
      <c r="A9509" s="4">
        <v>120401</v>
      </c>
      <c r="B9509" t="s">
        <v>10293</v>
      </c>
      <c r="C9509" s="5">
        <f>IF($F$2=0," - ",Tabla1[[#This Row],[Base Precio de Lista neto]])</f>
        <v>988.06280000000004</v>
      </c>
      <c r="D9509" s="5">
        <f>IF($F$2=0," - ",Tabla1[[#This Row],[Base Precio de Lista neto]]*(1-$F$2))</f>
        <v>691.64395999999999</v>
      </c>
      <c r="E9509" s="5">
        <f>IF($F$2=0," - ",Tabla1[[#This Row],[Base para Mejor precio]]*(1-$F$2))</f>
        <v>622.47956399999998</v>
      </c>
      <c r="F9509" s="4" t="s">
        <v>4</v>
      </c>
      <c r="G9509" s="16" t="s">
        <v>6131</v>
      </c>
      <c r="H9509" s="5">
        <f>IFERROR(IF($F$3=0,"-",Tabla1[[#This Row],[Precio de Cliente neto]]*(1+$F$3)),"-")</f>
        <v>1037.46594</v>
      </c>
      <c r="I9509" s="5">
        <v>988.06280000000004</v>
      </c>
      <c r="J9509" s="5">
        <v>889.25652000000002</v>
      </c>
      <c r="K9509" s="26">
        <v>0.21</v>
      </c>
    </row>
    <row r="9510" spans="1:11">
      <c r="A9510" s="4">
        <v>120402</v>
      </c>
      <c r="B9510" t="s">
        <v>10294</v>
      </c>
      <c r="C9510" s="5">
        <f>IF($F$2=0," - ",Tabla1[[#This Row],[Base Precio de Lista neto]])</f>
        <v>988.06280000000004</v>
      </c>
      <c r="D9510" s="5">
        <f>IF($F$2=0," - ",Tabla1[[#This Row],[Base Precio de Lista neto]]*(1-$F$2))</f>
        <v>691.64395999999999</v>
      </c>
      <c r="E9510" s="5">
        <f>IF($F$2=0," - ",Tabla1[[#This Row],[Base para Mejor precio]]*(1-$F$2))</f>
        <v>622.47956399999998</v>
      </c>
      <c r="F9510" s="4" t="s">
        <v>4</v>
      </c>
      <c r="G9510" s="16" t="s">
        <v>6131</v>
      </c>
      <c r="H9510" s="5">
        <f>IFERROR(IF($F$3=0,"-",Tabla1[[#This Row],[Precio de Cliente neto]]*(1+$F$3)),"-")</f>
        <v>1037.46594</v>
      </c>
      <c r="I9510" s="5">
        <v>988.06280000000004</v>
      </c>
      <c r="J9510" s="5">
        <v>889.25652000000002</v>
      </c>
      <c r="K9510" s="26">
        <v>0.21</v>
      </c>
    </row>
    <row r="9511" spans="1:11">
      <c r="A9511" s="4">
        <v>120521</v>
      </c>
      <c r="B9511" t="s">
        <v>7456</v>
      </c>
      <c r="C9511" s="5">
        <f>IF($F$2=0," - ",Tabla1[[#This Row],[Base Precio de Lista neto]])</f>
        <v>380.02420000000001</v>
      </c>
      <c r="D9511" s="5">
        <f>IF($F$2=0," - ",Tabla1[[#This Row],[Base Precio de Lista neto]]*(1-$F$2))</f>
        <v>266.01693999999998</v>
      </c>
      <c r="E9511" s="5">
        <f>IF($F$2=0," - ",Tabla1[[#This Row],[Base para Mejor precio]]*(1-$F$2))</f>
        <v>239.41524599999997</v>
      </c>
      <c r="F9511" s="4" t="s">
        <v>4</v>
      </c>
      <c r="G9511" s="16" t="s">
        <v>6131</v>
      </c>
      <c r="H9511" s="5">
        <f>IFERROR(IF($F$3=0,"-",Tabla1[[#This Row],[Precio de Cliente neto]]*(1+$F$3)),"-")</f>
        <v>399.02540999999997</v>
      </c>
      <c r="I9511" s="5">
        <v>380.02420000000001</v>
      </c>
      <c r="J9511" s="5">
        <v>342.02177999999998</v>
      </c>
      <c r="K9511" s="26">
        <v>0.21</v>
      </c>
    </row>
    <row r="9512" spans="1:11">
      <c r="A9512" s="4">
        <v>120522</v>
      </c>
      <c r="B9512" t="s">
        <v>7457</v>
      </c>
      <c r="C9512" s="5">
        <f>IF($F$2=0," - ",Tabla1[[#This Row],[Base Precio de Lista neto]])</f>
        <v>684.04340000000002</v>
      </c>
      <c r="D9512" s="5">
        <f>IF($F$2=0," - ",Tabla1[[#This Row],[Base Precio de Lista neto]]*(1-$F$2))</f>
        <v>478.83037999999999</v>
      </c>
      <c r="E9512" s="5">
        <f>IF($F$2=0," - ",Tabla1[[#This Row],[Base para Mejor precio]]*(1-$F$2))</f>
        <v>430.94734199999994</v>
      </c>
      <c r="F9512" s="4" t="s">
        <v>4</v>
      </c>
      <c r="G9512" s="16" t="s">
        <v>6131</v>
      </c>
      <c r="H9512" s="5">
        <f>IFERROR(IF($F$3=0,"-",Tabla1[[#This Row],[Precio de Cliente neto]]*(1+$F$3)),"-")</f>
        <v>718.24557000000004</v>
      </c>
      <c r="I9512" s="5">
        <v>684.04340000000002</v>
      </c>
      <c r="J9512" s="5">
        <v>615.63905999999997</v>
      </c>
      <c r="K9512" s="26">
        <v>0.21</v>
      </c>
    </row>
    <row r="9513" spans="1:11">
      <c r="A9513" s="4">
        <v>120531</v>
      </c>
      <c r="B9513" t="s">
        <v>7458</v>
      </c>
      <c r="C9513" s="5">
        <f>IF($F$2=0," - ",Tabla1[[#This Row],[Base Precio de Lista neto]])</f>
        <v>2964.1878000000002</v>
      </c>
      <c r="D9513" s="5">
        <f>IF($F$2=0," - ",Tabla1[[#This Row],[Base Precio de Lista neto]]*(1-$F$2))</f>
        <v>2074.9314599999998</v>
      </c>
      <c r="E9513" s="5">
        <f>IF($F$2=0," - ",Tabla1[[#This Row],[Base para Mejor precio]]*(1-$F$2))</f>
        <v>1867.438314</v>
      </c>
      <c r="F9513" s="4" t="s">
        <v>4</v>
      </c>
      <c r="G9513" s="16" t="s">
        <v>6131</v>
      </c>
      <c r="H9513" s="5">
        <f>IFERROR(IF($F$3=0,"-",Tabla1[[#This Row],[Precio de Cliente neto]]*(1+$F$3)),"-")</f>
        <v>3112.3971899999997</v>
      </c>
      <c r="I9513" s="5">
        <v>2964.1878000000002</v>
      </c>
      <c r="J9513" s="5">
        <v>2667.7690200000002</v>
      </c>
      <c r="K9513" s="26">
        <v>0.21</v>
      </c>
    </row>
    <row r="9514" spans="1:11">
      <c r="A9514" s="4">
        <v>120532</v>
      </c>
      <c r="B9514" t="s">
        <v>7459</v>
      </c>
      <c r="C9514" s="5">
        <f>IF($F$2=0," - ",Tabla1[[#This Row],[Base Precio de Lista neto]])</f>
        <v>5472.3465999999999</v>
      </c>
      <c r="D9514" s="5">
        <f>IF($F$2=0," - ",Tabla1[[#This Row],[Base Precio de Lista neto]]*(1-$F$2))</f>
        <v>3830.6426199999996</v>
      </c>
      <c r="E9514" s="5">
        <f>IF($F$2=0," - ",Tabla1[[#This Row],[Base para Mejor precio]]*(1-$F$2))</f>
        <v>3447.5783579999998</v>
      </c>
      <c r="F9514" s="4" t="s">
        <v>4</v>
      </c>
      <c r="G9514" s="16" t="s">
        <v>6131</v>
      </c>
      <c r="H9514" s="5">
        <f>IFERROR(IF($F$3=0,"-",Tabla1[[#This Row],[Precio de Cliente neto]]*(1+$F$3)),"-")</f>
        <v>5745.9639299999999</v>
      </c>
      <c r="I9514" s="5">
        <v>5472.3465999999999</v>
      </c>
      <c r="J9514" s="5">
        <v>4925.1119399999998</v>
      </c>
      <c r="K9514" s="26">
        <v>0.21</v>
      </c>
    </row>
    <row r="9515" spans="1:11">
      <c r="A9515" s="4">
        <v>120533</v>
      </c>
      <c r="B9515" t="s">
        <v>7460</v>
      </c>
      <c r="C9515" s="5">
        <f>IF($F$2=0," - ",Tabla1[[#This Row],[Base Precio de Lista neto]])</f>
        <v>7220.4570000000003</v>
      </c>
      <c r="D9515" s="5">
        <f>IF($F$2=0," - ",Tabla1[[#This Row],[Base Precio de Lista neto]]*(1-$F$2))</f>
        <v>5054.3198999999995</v>
      </c>
      <c r="E9515" s="5">
        <f>IF($F$2=0," - ",Tabla1[[#This Row],[Base para Mejor precio]]*(1-$F$2))</f>
        <v>4548.8879099999995</v>
      </c>
      <c r="F9515" s="4" t="s">
        <v>4</v>
      </c>
      <c r="G9515" s="16" t="s">
        <v>6131</v>
      </c>
      <c r="H9515" s="5">
        <f>IFERROR(IF($F$3=0,"-",Tabla1[[#This Row],[Precio de Cliente neto]]*(1+$F$3)),"-")</f>
        <v>7581.4798499999997</v>
      </c>
      <c r="I9515" s="5">
        <v>7220.4570000000003</v>
      </c>
      <c r="J9515" s="5">
        <v>6498.4112999999998</v>
      </c>
      <c r="K9515" s="26">
        <v>0.21</v>
      </c>
    </row>
    <row r="9516" spans="1:11">
      <c r="A9516" s="4">
        <v>120539</v>
      </c>
      <c r="B9516" t="s">
        <v>7654</v>
      </c>
      <c r="C9516" s="5">
        <f>IF($F$2=0," - ",Tabla1[[#This Row],[Base Precio de Lista neto]])</f>
        <v>34414.576399999998</v>
      </c>
      <c r="D9516" s="5">
        <f>IF($F$2=0," - ",Tabla1[[#This Row],[Base Precio de Lista neto]]*(1-$F$2))</f>
        <v>24090.203479999996</v>
      </c>
      <c r="E9516" s="5">
        <f>IF($F$2=0," - ",Tabla1[[#This Row],[Base para Mejor precio]]*(1-$F$2))</f>
        <v>21681.183131999998</v>
      </c>
      <c r="F9516" s="4" t="s">
        <v>4</v>
      </c>
      <c r="G9516" s="16" t="s">
        <v>6131</v>
      </c>
      <c r="H9516" s="5">
        <f>IFERROR(IF($F$3=0,"-",Tabla1[[#This Row],[Precio de Cliente neto]]*(1+$F$3)),"-")</f>
        <v>36135.305219999995</v>
      </c>
      <c r="I9516" s="5">
        <v>34414.576399999998</v>
      </c>
      <c r="J9516" s="5">
        <v>30973.118760000001</v>
      </c>
      <c r="K9516" s="26">
        <v>0.105</v>
      </c>
    </row>
    <row r="9517" spans="1:11">
      <c r="A9517" s="4">
        <v>120565</v>
      </c>
      <c r="B9517" t="s">
        <v>7461</v>
      </c>
      <c r="C9517" s="5">
        <f>IF($F$2=0," - ",Tabla1[[#This Row],[Base Precio de Lista neto]])</f>
        <v>3039.9951999999998</v>
      </c>
      <c r="D9517" s="5">
        <f>IF($F$2=0," - ",Tabla1[[#This Row],[Base Precio de Lista neto]]*(1-$F$2))</f>
        <v>2127.9966399999998</v>
      </c>
      <c r="E9517" s="5">
        <f>IF($F$2=0," - ",Tabla1[[#This Row],[Base para Mejor precio]]*(1-$F$2))</f>
        <v>1915.1969759999999</v>
      </c>
      <c r="F9517" s="4" t="s">
        <v>4</v>
      </c>
      <c r="G9517" s="16" t="s">
        <v>6131</v>
      </c>
      <c r="H9517" s="5">
        <f>IFERROR(IF($F$3=0,"-",Tabla1[[#This Row],[Precio de Cliente neto]]*(1+$F$3)),"-")</f>
        <v>3191.99496</v>
      </c>
      <c r="I9517" s="5">
        <v>3039.9951999999998</v>
      </c>
      <c r="J9517" s="5">
        <v>2735.99568</v>
      </c>
      <c r="K9517" s="26">
        <v>0.21</v>
      </c>
    </row>
    <row r="9518" spans="1:11">
      <c r="A9518" s="4">
        <v>120566</v>
      </c>
      <c r="B9518" t="s">
        <v>7462</v>
      </c>
      <c r="C9518" s="5">
        <f>IF($F$2=0," - ",Tabla1[[#This Row],[Base Precio de Lista neto]])</f>
        <v>3191.9947999999999</v>
      </c>
      <c r="D9518" s="5">
        <f>IF($F$2=0," - ",Tabla1[[#This Row],[Base Precio de Lista neto]]*(1-$F$2))</f>
        <v>2234.3963599999997</v>
      </c>
      <c r="E9518" s="5">
        <f>IF($F$2=0," - ",Tabla1[[#This Row],[Base para Mejor precio]]*(1-$F$2))</f>
        <v>2010.9567239999999</v>
      </c>
      <c r="F9518" s="4" t="s">
        <v>4</v>
      </c>
      <c r="G9518" s="16" t="s">
        <v>6131</v>
      </c>
      <c r="H9518" s="5">
        <f>IFERROR(IF($F$3=0,"-",Tabla1[[#This Row],[Precio de Cliente neto]]*(1+$F$3)),"-")</f>
        <v>3351.5945399999996</v>
      </c>
      <c r="I9518" s="5">
        <v>3191.9947999999999</v>
      </c>
      <c r="J9518" s="5">
        <v>2872.7953200000002</v>
      </c>
      <c r="K9518" s="26">
        <v>0.21</v>
      </c>
    </row>
    <row r="9519" spans="1:11">
      <c r="A9519" s="4">
        <v>120567</v>
      </c>
      <c r="B9519" t="s">
        <v>7463</v>
      </c>
      <c r="C9519" s="5">
        <f>IF($F$2=0," - ",Tabla1[[#This Row],[Base Precio de Lista neto]])</f>
        <v>3723.9942000000001</v>
      </c>
      <c r="D9519" s="5">
        <f>IF($F$2=0," - ",Tabla1[[#This Row],[Base Precio de Lista neto]]*(1-$F$2))</f>
        <v>2606.79594</v>
      </c>
      <c r="E9519" s="5">
        <f>IF($F$2=0," - ",Tabla1[[#This Row],[Base para Mejor precio]]*(1-$F$2))</f>
        <v>2346.1163459999998</v>
      </c>
      <c r="F9519" s="4" t="s">
        <v>4</v>
      </c>
      <c r="G9519" s="16" t="s">
        <v>6131</v>
      </c>
      <c r="H9519" s="5">
        <f>IFERROR(IF($F$3=0,"-",Tabla1[[#This Row],[Precio de Cliente neto]]*(1+$F$3)),"-")</f>
        <v>3910.19391</v>
      </c>
      <c r="I9519" s="5">
        <v>3723.9942000000001</v>
      </c>
      <c r="J9519" s="5">
        <v>3351.5947799999999</v>
      </c>
      <c r="K9519" s="26">
        <v>0.21</v>
      </c>
    </row>
    <row r="9520" spans="1:11">
      <c r="A9520" s="4">
        <v>120599</v>
      </c>
      <c r="B9520" t="s">
        <v>7464</v>
      </c>
      <c r="C9520" s="5">
        <f>IF($F$2=0," - ",Tabla1[[#This Row],[Base Precio de Lista neto]])</f>
        <v>79805.052599999995</v>
      </c>
      <c r="D9520" s="5">
        <f>IF($F$2=0," - ",Tabla1[[#This Row],[Base Precio de Lista neto]]*(1-$F$2))</f>
        <v>55863.536819999994</v>
      </c>
      <c r="E9520" s="5">
        <f>IF($F$2=0," - ",Tabla1[[#This Row],[Base para Mejor precio]]*(1-$F$2))</f>
        <v>50277.183138</v>
      </c>
      <c r="F9520" s="4" t="s">
        <v>4</v>
      </c>
      <c r="G9520" s="16" t="s">
        <v>6131</v>
      </c>
      <c r="H9520" s="5">
        <f>IFERROR(IF($F$3=0,"-",Tabla1[[#This Row],[Precio de Cliente neto]]*(1+$F$3)),"-")</f>
        <v>83795.305229999998</v>
      </c>
      <c r="I9520" s="5">
        <v>79805.052599999995</v>
      </c>
      <c r="J9520" s="5">
        <v>71824.547340000005</v>
      </c>
      <c r="K9520" s="26">
        <v>0.21</v>
      </c>
    </row>
    <row r="9521" spans="1:11">
      <c r="A9521" s="4">
        <v>120601</v>
      </c>
      <c r="B9521" t="s">
        <v>7465</v>
      </c>
      <c r="C9521" s="5">
        <f>IF($F$2=0," - ",Tabla1[[#This Row],[Base Precio de Lista neto]])</f>
        <v>65440.142800000001</v>
      </c>
      <c r="D9521" s="5">
        <f>IF($F$2=0," - ",Tabla1[[#This Row],[Base Precio de Lista neto]]*(1-$F$2))</f>
        <v>45808.09996</v>
      </c>
      <c r="E9521" s="5">
        <f>IF($F$2=0," - ",Tabla1[[#This Row],[Base para Mejor precio]]*(1-$F$2))</f>
        <v>41227.289963999996</v>
      </c>
      <c r="F9521" s="4" t="s">
        <v>4</v>
      </c>
      <c r="G9521" s="16" t="s">
        <v>6131</v>
      </c>
      <c r="H9521" s="5">
        <f>IFERROR(IF($F$3=0,"-",Tabla1[[#This Row],[Precio de Cliente neto]]*(1+$F$3)),"-")</f>
        <v>68712.149940000003</v>
      </c>
      <c r="I9521" s="5">
        <v>65440.142800000001</v>
      </c>
      <c r="J9521" s="5">
        <v>58896.128519999998</v>
      </c>
      <c r="K9521" s="26">
        <v>0.21</v>
      </c>
    </row>
    <row r="9522" spans="1:11">
      <c r="A9522" s="4">
        <v>120645</v>
      </c>
      <c r="B9522" t="s">
        <v>7466</v>
      </c>
      <c r="C9522" s="5">
        <f>IF($F$2=0," - ",Tabla1[[#This Row],[Base Precio de Lista neto]])</f>
        <v>7220.4570000000003</v>
      </c>
      <c r="D9522" s="5">
        <f>IF($F$2=0," - ",Tabla1[[#This Row],[Base Precio de Lista neto]]*(1-$F$2))</f>
        <v>5054.3198999999995</v>
      </c>
      <c r="E9522" s="5">
        <f>IF($F$2=0," - ",Tabla1[[#This Row],[Base para Mejor precio]]*(1-$F$2))</f>
        <v>4548.8879099999995</v>
      </c>
      <c r="F9522" s="4" t="s">
        <v>4</v>
      </c>
      <c r="G9522" s="16" t="s">
        <v>6131</v>
      </c>
      <c r="H9522" s="5">
        <f>IFERROR(IF($F$3=0,"-",Tabla1[[#This Row],[Precio de Cliente neto]]*(1+$F$3)),"-")</f>
        <v>7581.4798499999997</v>
      </c>
      <c r="I9522" s="5">
        <v>7220.4570000000003</v>
      </c>
      <c r="J9522" s="5">
        <v>6498.4112999999998</v>
      </c>
      <c r="K9522" s="26">
        <v>0.21</v>
      </c>
    </row>
    <row r="9523" spans="1:11">
      <c r="A9523" s="4">
        <v>120901</v>
      </c>
      <c r="B9523" t="s">
        <v>7467</v>
      </c>
      <c r="C9523" s="5">
        <f>IF($F$2=0," - ",Tabla1[[#This Row],[Base Precio de Lista neto]])</f>
        <v>10260.649799999999</v>
      </c>
      <c r="D9523" s="5">
        <f>IF($F$2=0," - ",Tabla1[[#This Row],[Base Precio de Lista neto]]*(1-$F$2))</f>
        <v>7182.4548599999989</v>
      </c>
      <c r="E9523" s="5">
        <f>IF($F$2=0," - ",Tabla1[[#This Row],[Base para Mejor precio]]*(1-$F$2))</f>
        <v>6464.209374</v>
      </c>
      <c r="F9523" s="4" t="s">
        <v>4</v>
      </c>
      <c r="G9523" s="16" t="s">
        <v>6131</v>
      </c>
      <c r="H9523" s="5">
        <f>IFERROR(IF($F$3=0,"-",Tabla1[[#This Row],[Precio de Cliente neto]]*(1+$F$3)),"-")</f>
        <v>10773.682289999999</v>
      </c>
      <c r="I9523" s="5">
        <v>10260.649799999999</v>
      </c>
      <c r="J9523" s="5">
        <v>9234.58482</v>
      </c>
      <c r="K9523" s="26">
        <v>0.21</v>
      </c>
    </row>
    <row r="9524" spans="1:11">
      <c r="A9524" s="4">
        <v>120960</v>
      </c>
      <c r="B9524" t="s">
        <v>7468</v>
      </c>
      <c r="C9524" s="5">
        <f>IF($F$2=0," - ",Tabla1[[#This Row],[Base Precio de Lista neto]])</f>
        <v>4104.2597999999998</v>
      </c>
      <c r="D9524" s="5">
        <f>IF($F$2=0," - ",Tabla1[[#This Row],[Base Precio de Lista neto]]*(1-$F$2))</f>
        <v>2872.9818599999999</v>
      </c>
      <c r="E9524" s="5">
        <f>IF($F$2=0," - ",Tabla1[[#This Row],[Base para Mejor precio]]*(1-$F$2))</f>
        <v>2585.6836739999999</v>
      </c>
      <c r="F9524" s="4" t="s">
        <v>4</v>
      </c>
      <c r="G9524" s="16" t="s">
        <v>6131</v>
      </c>
      <c r="H9524" s="5">
        <f>IFERROR(IF($F$3=0,"-",Tabla1[[#This Row],[Precio de Cliente neto]]*(1+$F$3)),"-")</f>
        <v>4309.4727899999998</v>
      </c>
      <c r="I9524" s="5">
        <v>4104.2597999999998</v>
      </c>
      <c r="J9524" s="5">
        <v>3693.8338199999998</v>
      </c>
      <c r="K9524" s="26">
        <v>0.21</v>
      </c>
    </row>
    <row r="9525" spans="1:11">
      <c r="A9525" s="4">
        <v>120963</v>
      </c>
      <c r="B9525" t="s">
        <v>7469</v>
      </c>
      <c r="C9525" s="5">
        <f>IF($F$2=0," - ",Tabla1[[#This Row],[Base Precio de Lista neto]])</f>
        <v>1748.1104</v>
      </c>
      <c r="D9525" s="5">
        <f>IF($F$2=0," - ",Tabla1[[#This Row],[Base Precio de Lista neto]]*(1-$F$2))</f>
        <v>1223.6772799999999</v>
      </c>
      <c r="E9525" s="5">
        <f>IF($F$2=0," - ",Tabla1[[#This Row],[Base para Mejor precio]]*(1-$F$2))</f>
        <v>1101.3095519999999</v>
      </c>
      <c r="F9525" s="4" t="s">
        <v>4</v>
      </c>
      <c r="G9525" s="16" t="s">
        <v>6131</v>
      </c>
      <c r="H9525" s="5">
        <f>IFERROR(IF($F$3=0,"-",Tabla1[[#This Row],[Precio de Cliente neto]]*(1+$F$3)),"-")</f>
        <v>1835.5159199999998</v>
      </c>
      <c r="I9525" s="5">
        <v>1748.1104</v>
      </c>
      <c r="J9525" s="5">
        <v>1573.29936</v>
      </c>
      <c r="K9525" s="26">
        <v>0.21</v>
      </c>
    </row>
    <row r="9526" spans="1:11">
      <c r="A9526" s="4">
        <v>121049</v>
      </c>
      <c r="B9526" t="s">
        <v>7470</v>
      </c>
      <c r="C9526" s="5">
        <f>IF($F$2=0," - ",Tabla1[[#This Row],[Base Precio de Lista neto]])</f>
        <v>3192.2024000000001</v>
      </c>
      <c r="D9526" s="5">
        <f>IF($F$2=0," - ",Tabla1[[#This Row],[Base Precio de Lista neto]]*(1-$F$2))</f>
        <v>2234.5416799999998</v>
      </c>
      <c r="E9526" s="5">
        <f>IF($F$2=0," - ",Tabla1[[#This Row],[Base para Mejor precio]]*(1-$F$2))</f>
        <v>2011.0875119999998</v>
      </c>
      <c r="F9526" s="4" t="s">
        <v>4</v>
      </c>
      <c r="G9526" s="16" t="s">
        <v>6131</v>
      </c>
      <c r="H9526" s="5">
        <f>IFERROR(IF($F$3=0,"-",Tabla1[[#This Row],[Precio de Cliente neto]]*(1+$F$3)),"-")</f>
        <v>3351.8125199999995</v>
      </c>
      <c r="I9526" s="5">
        <v>3192.2024000000001</v>
      </c>
      <c r="J9526" s="5">
        <v>2872.98216</v>
      </c>
      <c r="K9526" s="26">
        <v>0.21</v>
      </c>
    </row>
    <row r="9527" spans="1:11">
      <c r="A9527" s="4">
        <v>121057</v>
      </c>
      <c r="B9527" t="s">
        <v>7471</v>
      </c>
      <c r="C9527" s="5">
        <f>IF($F$2=0," - ",Tabla1[[#This Row],[Base Precio de Lista neto]])</f>
        <v>2432.1541999999999</v>
      </c>
      <c r="D9527" s="5">
        <f>IF($F$2=0," - ",Tabla1[[#This Row],[Base Precio de Lista neto]]*(1-$F$2))</f>
        <v>1702.50794</v>
      </c>
      <c r="E9527" s="5">
        <f>IF($F$2=0," - ",Tabla1[[#This Row],[Base para Mejor precio]]*(1-$F$2))</f>
        <v>1532.2571459999999</v>
      </c>
      <c r="F9527" s="4" t="s">
        <v>4</v>
      </c>
      <c r="G9527" s="16" t="s">
        <v>6131</v>
      </c>
      <c r="H9527" s="5">
        <f>IFERROR(IF($F$3=0,"-",Tabla1[[#This Row],[Precio de Cliente neto]]*(1+$F$3)),"-")</f>
        <v>2553.7619100000002</v>
      </c>
      <c r="I9527" s="5">
        <v>2432.1541999999999</v>
      </c>
      <c r="J9527" s="5">
        <v>2188.93878</v>
      </c>
      <c r="K9527" s="26">
        <v>0.21</v>
      </c>
    </row>
    <row r="9528" spans="1:11">
      <c r="A9528" s="4">
        <v>121058</v>
      </c>
      <c r="B9528" t="s">
        <v>7472</v>
      </c>
      <c r="C9528" s="5">
        <f>IF($F$2=0," - ",Tabla1[[#This Row],[Base Precio de Lista neto]])</f>
        <v>2660.1684</v>
      </c>
      <c r="D9528" s="5">
        <f>IF($F$2=0," - ",Tabla1[[#This Row],[Base Precio de Lista neto]]*(1-$F$2))</f>
        <v>1862.1178799999998</v>
      </c>
      <c r="E9528" s="5">
        <f>IF($F$2=0," - ",Tabla1[[#This Row],[Base para Mejor precio]]*(1-$F$2))</f>
        <v>1675.9060919999997</v>
      </c>
      <c r="F9528" s="4" t="s">
        <v>4</v>
      </c>
      <c r="G9528" s="16" t="s">
        <v>6131</v>
      </c>
      <c r="H9528" s="5">
        <f>IFERROR(IF($F$3=0,"-",Tabla1[[#This Row],[Precio de Cliente neto]]*(1+$F$3)),"-")</f>
        <v>2793.1768199999997</v>
      </c>
      <c r="I9528" s="5">
        <v>2660.1684</v>
      </c>
      <c r="J9528" s="5">
        <v>2394.1515599999998</v>
      </c>
      <c r="K9528" s="26">
        <v>0.21</v>
      </c>
    </row>
    <row r="9529" spans="1:11">
      <c r="A9529" s="4">
        <v>121150</v>
      </c>
      <c r="B9529" t="s">
        <v>7473</v>
      </c>
      <c r="C9529" s="5">
        <f>IF($F$2=0," - ",Tabla1[[#This Row],[Base Precio de Lista neto]])</f>
        <v>5168.3270000000002</v>
      </c>
      <c r="D9529" s="5">
        <f>IF($F$2=0," - ",Tabla1[[#This Row],[Base Precio de Lista neto]]*(1-$F$2))</f>
        <v>3617.8289</v>
      </c>
      <c r="E9529" s="5">
        <f>IF($F$2=0," - ",Tabla1[[#This Row],[Base para Mejor precio]]*(1-$F$2))</f>
        <v>3256.04601</v>
      </c>
      <c r="F9529" s="4" t="s">
        <v>4</v>
      </c>
      <c r="G9529" s="16" t="s">
        <v>6131</v>
      </c>
      <c r="H9529" s="5">
        <f>IFERROR(IF($F$3=0,"-",Tabla1[[#This Row],[Precio de Cliente neto]]*(1+$F$3)),"-")</f>
        <v>5426.7433499999997</v>
      </c>
      <c r="I9529" s="5">
        <v>5168.3270000000002</v>
      </c>
      <c r="J9529" s="5">
        <v>4651.4943000000003</v>
      </c>
      <c r="K9529" s="26">
        <v>0.21</v>
      </c>
    </row>
    <row r="9530" spans="1:11">
      <c r="A9530" s="4">
        <v>121152</v>
      </c>
      <c r="B9530" t="s">
        <v>7474</v>
      </c>
      <c r="C9530" s="5">
        <f>IF($F$2=0," - ",Tabla1[[#This Row],[Base Precio de Lista neto]])</f>
        <v>8740.5534000000007</v>
      </c>
      <c r="D9530" s="5">
        <f>IF($F$2=0," - ",Tabla1[[#This Row],[Base Precio de Lista neto]]*(1-$F$2))</f>
        <v>6118.3873800000001</v>
      </c>
      <c r="E9530" s="5">
        <f>IF($F$2=0," - ",Tabla1[[#This Row],[Base para Mejor precio]]*(1-$F$2))</f>
        <v>5506.5486419999997</v>
      </c>
      <c r="F9530" s="4" t="s">
        <v>4</v>
      </c>
      <c r="G9530" s="16" t="s">
        <v>6131</v>
      </c>
      <c r="H9530" s="5">
        <f>IFERROR(IF($F$3=0,"-",Tabla1[[#This Row],[Precio de Cliente neto]]*(1+$F$3)),"-")</f>
        <v>9177.5810700000002</v>
      </c>
      <c r="I9530" s="5">
        <v>8740.5534000000007</v>
      </c>
      <c r="J9530" s="5">
        <v>7866.4980599999999</v>
      </c>
      <c r="K9530" s="26">
        <v>0.21</v>
      </c>
    </row>
    <row r="9531" spans="1:11">
      <c r="A9531" s="4">
        <v>121160</v>
      </c>
      <c r="B9531" t="s">
        <v>7475</v>
      </c>
      <c r="C9531" s="5">
        <f>IF($F$2=0," - ",Tabla1[[#This Row],[Base Precio de Lista neto]])</f>
        <v>3572.2262000000001</v>
      </c>
      <c r="D9531" s="5">
        <f>IF($F$2=0," - ",Tabla1[[#This Row],[Base Precio de Lista neto]]*(1-$F$2))</f>
        <v>2500.55834</v>
      </c>
      <c r="E9531" s="5">
        <f>IF($F$2=0," - ",Tabla1[[#This Row],[Base para Mejor precio]]*(1-$F$2))</f>
        <v>2250.5025059999998</v>
      </c>
      <c r="F9531" s="4" t="s">
        <v>4</v>
      </c>
      <c r="G9531" s="16" t="s">
        <v>6131</v>
      </c>
      <c r="H9531" s="5">
        <f>IFERROR(IF($F$3=0,"-",Tabla1[[#This Row],[Precio de Cliente neto]]*(1+$F$3)),"-")</f>
        <v>3750.8375100000003</v>
      </c>
      <c r="I9531" s="5">
        <v>3572.2262000000001</v>
      </c>
      <c r="J9531" s="5">
        <v>3215.0035800000001</v>
      </c>
      <c r="K9531" s="26">
        <v>0.21</v>
      </c>
    </row>
    <row r="9532" spans="1:11">
      <c r="A9532" s="4">
        <v>121162</v>
      </c>
      <c r="B9532" t="s">
        <v>7476</v>
      </c>
      <c r="C9532" s="5">
        <f>IF($F$2=0," - ",Tabla1[[#This Row],[Base Precio de Lista neto]])</f>
        <v>8740.5534000000007</v>
      </c>
      <c r="D9532" s="5">
        <f>IF($F$2=0," - ",Tabla1[[#This Row],[Base Precio de Lista neto]]*(1-$F$2))</f>
        <v>6118.3873800000001</v>
      </c>
      <c r="E9532" s="5">
        <f>IF($F$2=0," - ",Tabla1[[#This Row],[Base para Mejor precio]]*(1-$F$2))</f>
        <v>5506.5486419999997</v>
      </c>
      <c r="F9532" s="4" t="s">
        <v>4</v>
      </c>
      <c r="G9532" s="16" t="s">
        <v>6131</v>
      </c>
      <c r="H9532" s="5">
        <f>IFERROR(IF($F$3=0,"-",Tabla1[[#This Row],[Precio de Cliente neto]]*(1+$F$3)),"-")</f>
        <v>9177.5810700000002</v>
      </c>
      <c r="I9532" s="5">
        <v>8740.5534000000007</v>
      </c>
      <c r="J9532" s="5">
        <v>7866.4980599999999</v>
      </c>
      <c r="K9532" s="26">
        <v>0.21</v>
      </c>
    </row>
    <row r="9533" spans="1:11">
      <c r="A9533" s="4">
        <v>121170</v>
      </c>
      <c r="B9533" t="s">
        <v>7477</v>
      </c>
      <c r="C9533" s="5">
        <f>IF($F$2=0," - ",Tabla1[[#This Row],[Base Precio de Lista neto]])</f>
        <v>6840.433</v>
      </c>
      <c r="D9533" s="5">
        <f>IF($F$2=0," - ",Tabla1[[#This Row],[Base Precio de Lista neto]]*(1-$F$2))</f>
        <v>4788.3031000000001</v>
      </c>
      <c r="E9533" s="5">
        <f>IF($F$2=0," - ",Tabla1[[#This Row],[Base para Mejor precio]]*(1-$F$2))</f>
        <v>4309.4727899999998</v>
      </c>
      <c r="F9533" s="4" t="s">
        <v>4</v>
      </c>
      <c r="G9533" s="16" t="s">
        <v>6131</v>
      </c>
      <c r="H9533" s="5">
        <f>IFERROR(IF($F$3=0,"-",Tabla1[[#This Row],[Precio de Cliente neto]]*(1+$F$3)),"-")</f>
        <v>7182.4546499999997</v>
      </c>
      <c r="I9533" s="5">
        <v>6840.433</v>
      </c>
      <c r="J9533" s="5">
        <v>6156.3896999999997</v>
      </c>
      <c r="K9533" s="26">
        <v>0.21</v>
      </c>
    </row>
    <row r="9534" spans="1:11">
      <c r="A9534" s="4">
        <v>121172</v>
      </c>
      <c r="B9534" t="s">
        <v>7478</v>
      </c>
      <c r="C9534" s="5">
        <f>IF($F$2=0," - ",Tabla1[[#This Row],[Base Precio de Lista neto]])</f>
        <v>26601.6842</v>
      </c>
      <c r="D9534" s="5">
        <f>IF($F$2=0," - ",Tabla1[[#This Row],[Base Precio de Lista neto]]*(1-$F$2))</f>
        <v>18621.178939999998</v>
      </c>
      <c r="E9534" s="5">
        <f>IF($F$2=0," - ",Tabla1[[#This Row],[Base para Mejor precio]]*(1-$F$2))</f>
        <v>16759.061045999999</v>
      </c>
      <c r="F9534" s="4" t="s">
        <v>4</v>
      </c>
      <c r="G9534" s="16" t="s">
        <v>6131</v>
      </c>
      <c r="H9534" s="5">
        <f>IFERROR(IF($F$3=0,"-",Tabla1[[#This Row],[Precio de Cliente neto]]*(1+$F$3)),"-")</f>
        <v>27931.768409999997</v>
      </c>
      <c r="I9534" s="5">
        <v>26601.6842</v>
      </c>
      <c r="J9534" s="5">
        <v>23941.515780000002</v>
      </c>
      <c r="K9534" s="26">
        <v>0.21</v>
      </c>
    </row>
    <row r="9535" spans="1:11">
      <c r="A9535" s="4">
        <v>121174</v>
      </c>
      <c r="B9535" t="s">
        <v>7479</v>
      </c>
      <c r="C9535" s="5">
        <f>IF($F$2=0," - ",Tabla1[[#This Row],[Base Precio de Lista neto]])</f>
        <v>26601.6842</v>
      </c>
      <c r="D9535" s="5">
        <f>IF($F$2=0," - ",Tabla1[[#This Row],[Base Precio de Lista neto]]*(1-$F$2))</f>
        <v>18621.178939999998</v>
      </c>
      <c r="E9535" s="5">
        <f>IF($F$2=0," - ",Tabla1[[#This Row],[Base para Mejor precio]]*(1-$F$2))</f>
        <v>16759.061045999999</v>
      </c>
      <c r="F9535" s="4" t="s">
        <v>4</v>
      </c>
      <c r="G9535" s="16" t="s">
        <v>6131</v>
      </c>
      <c r="H9535" s="5">
        <f>IFERROR(IF($F$3=0,"-",Tabla1[[#This Row],[Precio de Cliente neto]]*(1+$F$3)),"-")</f>
        <v>27931.768409999997</v>
      </c>
      <c r="I9535" s="5">
        <v>26601.6842</v>
      </c>
      <c r="J9535" s="5">
        <v>23941.515780000002</v>
      </c>
      <c r="K9535" s="26">
        <v>0.21</v>
      </c>
    </row>
    <row r="9536" spans="1:11">
      <c r="A9536" s="4">
        <v>121176</v>
      </c>
      <c r="B9536" t="s">
        <v>7480</v>
      </c>
      <c r="C9536" s="5">
        <f>IF($F$2=0," - ",Tabla1[[#This Row],[Base Precio de Lista neto]])</f>
        <v>6840.433</v>
      </c>
      <c r="D9536" s="5">
        <f>IF($F$2=0," - ",Tabla1[[#This Row],[Base Precio de Lista neto]]*(1-$F$2))</f>
        <v>4788.3031000000001</v>
      </c>
      <c r="E9536" s="5">
        <f>IF($F$2=0," - ",Tabla1[[#This Row],[Base para Mejor precio]]*(1-$F$2))</f>
        <v>4309.4727899999998</v>
      </c>
      <c r="F9536" s="4" t="s">
        <v>4</v>
      </c>
      <c r="G9536" s="16" t="s">
        <v>6131</v>
      </c>
      <c r="H9536" s="5">
        <f>IFERROR(IF($F$3=0,"-",Tabla1[[#This Row],[Precio de Cliente neto]]*(1+$F$3)),"-")</f>
        <v>7182.4546499999997</v>
      </c>
      <c r="I9536" s="5">
        <v>6840.433</v>
      </c>
      <c r="J9536" s="5">
        <v>6156.3896999999997</v>
      </c>
      <c r="K9536" s="26">
        <v>0.21</v>
      </c>
    </row>
    <row r="9537" spans="1:11">
      <c r="A9537" s="4">
        <v>121185</v>
      </c>
      <c r="B9537" t="s">
        <v>7481</v>
      </c>
      <c r="C9537" s="5">
        <f>IF($F$2=0," - ",Tabla1[[#This Row],[Base Precio de Lista neto]])</f>
        <v>6840.433</v>
      </c>
      <c r="D9537" s="5">
        <f>IF($F$2=0," - ",Tabla1[[#This Row],[Base Precio de Lista neto]]*(1-$F$2))</f>
        <v>4788.3031000000001</v>
      </c>
      <c r="E9537" s="5">
        <f>IF($F$2=0," - ",Tabla1[[#This Row],[Base para Mejor precio]]*(1-$F$2))</f>
        <v>4309.4727899999998</v>
      </c>
      <c r="F9537" s="4" t="s">
        <v>4</v>
      </c>
      <c r="G9537" s="16" t="s">
        <v>6131</v>
      </c>
      <c r="H9537" s="5">
        <f>IFERROR(IF($F$3=0,"-",Tabla1[[#This Row],[Precio de Cliente neto]]*(1+$F$3)),"-")</f>
        <v>7182.4546499999997</v>
      </c>
      <c r="I9537" s="5">
        <v>6840.433</v>
      </c>
      <c r="J9537" s="5">
        <v>6156.3896999999997</v>
      </c>
      <c r="K9537" s="26">
        <v>0.21</v>
      </c>
    </row>
    <row r="9538" spans="1:11">
      <c r="A9538" s="4">
        <v>121187</v>
      </c>
      <c r="B9538" t="s">
        <v>7482</v>
      </c>
      <c r="C9538" s="5">
        <f>IF($F$2=0," - ",Tabla1[[#This Row],[Base Precio de Lista neto]])</f>
        <v>22041.3956</v>
      </c>
      <c r="D9538" s="5">
        <f>IF($F$2=0," - ",Tabla1[[#This Row],[Base Precio de Lista neto]]*(1-$F$2))</f>
        <v>15428.976919999999</v>
      </c>
      <c r="E9538" s="5">
        <f>IF($F$2=0," - ",Tabla1[[#This Row],[Base para Mejor precio]]*(1-$F$2))</f>
        <v>13886.079227999999</v>
      </c>
      <c r="F9538" s="4" t="s">
        <v>4</v>
      </c>
      <c r="G9538" s="16" t="s">
        <v>6131</v>
      </c>
      <c r="H9538" s="5">
        <f>IFERROR(IF($F$3=0,"-",Tabla1[[#This Row],[Precio de Cliente neto]]*(1+$F$3)),"-")</f>
        <v>23143.465379999998</v>
      </c>
      <c r="I9538" s="5">
        <v>22041.3956</v>
      </c>
      <c r="J9538" s="5">
        <v>19837.25604</v>
      </c>
      <c r="K9538" s="26">
        <v>0.21</v>
      </c>
    </row>
    <row r="9539" spans="1:11">
      <c r="A9539" s="4">
        <v>121189</v>
      </c>
      <c r="B9539" t="s">
        <v>7483</v>
      </c>
      <c r="C9539" s="5">
        <f>IF($F$2=0," - ",Tabla1[[#This Row],[Base Precio de Lista neto]])</f>
        <v>6840.433</v>
      </c>
      <c r="D9539" s="5">
        <f>IF($F$2=0," - ",Tabla1[[#This Row],[Base Precio de Lista neto]]*(1-$F$2))</f>
        <v>4788.3031000000001</v>
      </c>
      <c r="E9539" s="5">
        <f>IF($F$2=0," - ",Tabla1[[#This Row],[Base para Mejor precio]]*(1-$F$2))</f>
        <v>4309.4727899999998</v>
      </c>
      <c r="F9539" s="4" t="s">
        <v>4</v>
      </c>
      <c r="G9539" s="16" t="s">
        <v>6131</v>
      </c>
      <c r="H9539" s="5">
        <f>IFERROR(IF($F$3=0,"-",Tabla1[[#This Row],[Precio de Cliente neto]]*(1+$F$3)),"-")</f>
        <v>7182.4546499999997</v>
      </c>
      <c r="I9539" s="5">
        <v>6840.433</v>
      </c>
      <c r="J9539" s="5">
        <v>6156.3896999999997</v>
      </c>
      <c r="K9539" s="26">
        <v>0.21</v>
      </c>
    </row>
    <row r="9540" spans="1:11">
      <c r="A9540" s="4">
        <v>121191</v>
      </c>
      <c r="B9540" t="s">
        <v>7484</v>
      </c>
      <c r="C9540" s="5">
        <f>IF($F$2=0," - ",Tabla1[[#This Row],[Base Precio de Lista neto]])</f>
        <v>22041.3956</v>
      </c>
      <c r="D9540" s="5">
        <f>IF($F$2=0," - ",Tabla1[[#This Row],[Base Precio de Lista neto]]*(1-$F$2))</f>
        <v>15428.976919999999</v>
      </c>
      <c r="E9540" s="5">
        <f>IF($F$2=0," - ",Tabla1[[#This Row],[Base para Mejor precio]]*(1-$F$2))</f>
        <v>13886.079227999999</v>
      </c>
      <c r="F9540" s="4" t="s">
        <v>4</v>
      </c>
      <c r="G9540" s="16" t="s">
        <v>6131</v>
      </c>
      <c r="H9540" s="5">
        <f>IFERROR(IF($F$3=0,"-",Tabla1[[#This Row],[Precio de Cliente neto]]*(1+$F$3)),"-")</f>
        <v>23143.465379999998</v>
      </c>
      <c r="I9540" s="5">
        <v>22041.3956</v>
      </c>
      <c r="J9540" s="5">
        <v>19837.25604</v>
      </c>
      <c r="K9540" s="26">
        <v>0.21</v>
      </c>
    </row>
    <row r="9541" spans="1:11">
      <c r="A9541" s="4">
        <v>121378</v>
      </c>
      <c r="B9541" t="s">
        <v>7485</v>
      </c>
      <c r="C9541" s="5">
        <f>IF($F$2=0," - ",Tabla1[[#This Row],[Base Precio de Lista neto]])</f>
        <v>5320.3370000000004</v>
      </c>
      <c r="D9541" s="5">
        <f>IF($F$2=0," - ",Tabla1[[#This Row],[Base Precio de Lista neto]]*(1-$F$2))</f>
        <v>3724.2359000000001</v>
      </c>
      <c r="E9541" s="5">
        <f>IF($F$2=0," - ",Tabla1[[#This Row],[Base para Mejor precio]]*(1-$F$2))</f>
        <v>3351.8123099999993</v>
      </c>
      <c r="F9541" s="4" t="s">
        <v>4</v>
      </c>
      <c r="G9541" s="16" t="s">
        <v>6131</v>
      </c>
      <c r="H9541" s="5">
        <f>IFERROR(IF($F$3=0,"-",Tabla1[[#This Row],[Precio de Cliente neto]]*(1+$F$3)),"-")</f>
        <v>5586.3538500000004</v>
      </c>
      <c r="I9541" s="5">
        <v>5320.3370000000004</v>
      </c>
      <c r="J9541" s="5">
        <v>4788.3032999999996</v>
      </c>
      <c r="K9541" s="26">
        <v>0.21</v>
      </c>
    </row>
    <row r="9542" spans="1:11">
      <c r="A9542" s="4">
        <v>121382</v>
      </c>
      <c r="B9542" t="s">
        <v>7486</v>
      </c>
      <c r="C9542" s="5">
        <f>IF($F$2=0," - ",Tabla1[[#This Row],[Base Precio de Lista neto]])</f>
        <v>2280.1444000000001</v>
      </c>
      <c r="D9542" s="5">
        <f>IF($F$2=0," - ",Tabla1[[#This Row],[Base Precio de Lista neto]]*(1-$F$2))</f>
        <v>1596.1010799999999</v>
      </c>
      <c r="E9542" s="5">
        <f>IF($F$2=0," - ",Tabla1[[#This Row],[Base para Mejor precio]]*(1-$F$2))</f>
        <v>1436.4909720000001</v>
      </c>
      <c r="F9542" s="4" t="s">
        <v>4</v>
      </c>
      <c r="G9542" s="16" t="s">
        <v>6131</v>
      </c>
      <c r="H9542" s="5">
        <f>IFERROR(IF($F$3=0,"-",Tabla1[[#This Row],[Precio de Cliente neto]]*(1+$F$3)),"-")</f>
        <v>2394.1516199999996</v>
      </c>
      <c r="I9542" s="5">
        <v>2280.1444000000001</v>
      </c>
      <c r="J9542" s="5">
        <v>2052.1299600000002</v>
      </c>
      <c r="K9542" s="26">
        <v>0.21</v>
      </c>
    </row>
    <row r="9543" spans="1:11">
      <c r="A9543" s="4">
        <v>121395</v>
      </c>
      <c r="B9543" t="s">
        <v>7487</v>
      </c>
      <c r="C9543" s="5">
        <f>IF($F$2=0," - ",Tabla1[[#This Row],[Base Precio de Lista neto]])</f>
        <v>2812.1781999999998</v>
      </c>
      <c r="D9543" s="5">
        <f>IF($F$2=0," - ",Tabla1[[#This Row],[Base Precio de Lista neto]]*(1-$F$2))</f>
        <v>1968.5247399999998</v>
      </c>
      <c r="E9543" s="5">
        <f>IF($F$2=0," - ",Tabla1[[#This Row],[Base para Mejor precio]]*(1-$F$2))</f>
        <v>1771.6722659999998</v>
      </c>
      <c r="F9543" s="4" t="s">
        <v>4</v>
      </c>
      <c r="G9543" s="16" t="s">
        <v>6131</v>
      </c>
      <c r="H9543" s="5">
        <f>IFERROR(IF($F$3=0,"-",Tabla1[[#This Row],[Precio de Cliente neto]]*(1+$F$3)),"-")</f>
        <v>2952.7871099999998</v>
      </c>
      <c r="I9543" s="5">
        <v>2812.1781999999998</v>
      </c>
      <c r="J9543" s="5">
        <v>2530.96038</v>
      </c>
      <c r="K9543" s="26">
        <v>0.21</v>
      </c>
    </row>
    <row r="9544" spans="1:11">
      <c r="A9544" s="4">
        <v>121420</v>
      </c>
      <c r="B9544" t="s">
        <v>7488</v>
      </c>
      <c r="C9544" s="5">
        <f>IF($F$2=0," - ",Tabla1[[#This Row],[Base Precio de Lista neto]])</f>
        <v>7296.4620000000004</v>
      </c>
      <c r="D9544" s="5">
        <f>IF($F$2=0," - ",Tabla1[[#This Row],[Base Precio de Lista neto]]*(1-$F$2))</f>
        <v>5107.5234</v>
      </c>
      <c r="E9544" s="5">
        <f>IF($F$2=0," - ",Tabla1[[#This Row],[Base para Mejor precio]]*(1-$F$2))</f>
        <v>4596.77106</v>
      </c>
      <c r="F9544" s="4" t="s">
        <v>4</v>
      </c>
      <c r="G9544" s="16" t="s">
        <v>6131</v>
      </c>
      <c r="H9544" s="5">
        <f>IFERROR(IF($F$3=0,"-",Tabla1[[#This Row],[Precio de Cliente neto]]*(1+$F$3)),"-")</f>
        <v>7661.2851000000001</v>
      </c>
      <c r="I9544" s="5">
        <v>7296.4620000000004</v>
      </c>
      <c r="J9544" s="5">
        <v>6566.8158000000003</v>
      </c>
      <c r="K9544" s="26">
        <v>0.21</v>
      </c>
    </row>
    <row r="9545" spans="1:11">
      <c r="A9545" s="4">
        <v>121430</v>
      </c>
      <c r="B9545" t="s">
        <v>7489</v>
      </c>
      <c r="C9545" s="5">
        <f>IF($F$2=0," - ",Tabla1[[#This Row],[Base Precio de Lista neto]])</f>
        <v>2584.1635999999999</v>
      </c>
      <c r="D9545" s="5">
        <f>IF($F$2=0," - ",Tabla1[[#This Row],[Base Precio de Lista neto]]*(1-$F$2))</f>
        <v>1808.9145199999998</v>
      </c>
      <c r="E9545" s="5">
        <f>IF($F$2=0," - ",Tabla1[[#This Row],[Base para Mejor precio]]*(1-$F$2))</f>
        <v>1628.023068</v>
      </c>
      <c r="F9545" s="4" t="s">
        <v>4</v>
      </c>
      <c r="G9545" s="16" t="s">
        <v>6131</v>
      </c>
      <c r="H9545" s="5">
        <f>IFERROR(IF($F$3=0,"-",Tabla1[[#This Row],[Precio de Cliente neto]]*(1+$F$3)),"-")</f>
        <v>2713.3717799999995</v>
      </c>
      <c r="I9545" s="5">
        <v>2584.1635999999999</v>
      </c>
      <c r="J9545" s="5">
        <v>2325.7472400000001</v>
      </c>
      <c r="K9545" s="26">
        <v>0.21</v>
      </c>
    </row>
    <row r="9546" spans="1:11">
      <c r="A9546" s="4">
        <v>121455</v>
      </c>
      <c r="B9546" t="s">
        <v>7490</v>
      </c>
      <c r="C9546" s="5">
        <f>IF($F$2=0," - ",Tabla1[[#This Row],[Base Precio de Lista neto]])</f>
        <v>2660.1684</v>
      </c>
      <c r="D9546" s="5">
        <f>IF($F$2=0," - ",Tabla1[[#This Row],[Base Precio de Lista neto]]*(1-$F$2))</f>
        <v>1862.1178799999998</v>
      </c>
      <c r="E9546" s="5">
        <f>IF($F$2=0," - ",Tabla1[[#This Row],[Base para Mejor precio]]*(1-$F$2))</f>
        <v>1675.9060919999997</v>
      </c>
      <c r="F9546" s="4" t="s">
        <v>4</v>
      </c>
      <c r="G9546" s="16" t="s">
        <v>6131</v>
      </c>
      <c r="H9546" s="5">
        <f>IFERROR(IF($F$3=0,"-",Tabla1[[#This Row],[Precio de Cliente neto]]*(1+$F$3)),"-")</f>
        <v>2793.1768199999997</v>
      </c>
      <c r="I9546" s="5">
        <v>2660.1684</v>
      </c>
      <c r="J9546" s="5">
        <v>2394.1515599999998</v>
      </c>
      <c r="K9546" s="26">
        <v>0.21</v>
      </c>
    </row>
    <row r="9547" spans="1:11">
      <c r="A9547" s="4">
        <v>121456</v>
      </c>
      <c r="B9547" t="s">
        <v>8908</v>
      </c>
      <c r="C9547" s="5">
        <f>IF($F$2=0," - ",Tabla1[[#This Row],[Base Precio de Lista neto]])</f>
        <v>912.05780000000004</v>
      </c>
      <c r="D9547" s="5">
        <f>IF($F$2=0," - ",Tabla1[[#This Row],[Base Precio de Lista neto]]*(1-$F$2))</f>
        <v>638.44046000000003</v>
      </c>
      <c r="E9547" s="5">
        <f>IF($F$2=0," - ",Tabla1[[#This Row],[Base para Mejor precio]]*(1-$F$2))</f>
        <v>574.59641399999998</v>
      </c>
      <c r="F9547" s="4" t="s">
        <v>4</v>
      </c>
      <c r="G9547" s="16" t="s">
        <v>6131</v>
      </c>
      <c r="H9547" s="5">
        <f>IFERROR(IF($F$3=0,"-",Tabla1[[#This Row],[Precio de Cliente neto]]*(1+$F$3)),"-")</f>
        <v>957.66069000000005</v>
      </c>
      <c r="I9547" s="5">
        <v>912.05780000000004</v>
      </c>
      <c r="J9547" s="5">
        <v>820.85202000000004</v>
      </c>
      <c r="K9547" s="26">
        <v>0.21</v>
      </c>
    </row>
    <row r="9548" spans="1:11">
      <c r="A9548" s="4">
        <v>121457</v>
      </c>
      <c r="B9548" t="s">
        <v>8909</v>
      </c>
      <c r="C9548" s="5">
        <f>IF($F$2=0," - ",Tabla1[[#This Row],[Base Precio de Lista neto]])</f>
        <v>1254.0794000000001</v>
      </c>
      <c r="D9548" s="5">
        <f>IF($F$2=0," - ",Tabla1[[#This Row],[Base Precio de Lista neto]]*(1-$F$2))</f>
        <v>877.85558000000003</v>
      </c>
      <c r="E9548" s="5">
        <f>IF($F$2=0," - ",Tabla1[[#This Row],[Base para Mejor precio]]*(1-$F$2))</f>
        <v>790.07002199999999</v>
      </c>
      <c r="F9548" s="4" t="s">
        <v>4</v>
      </c>
      <c r="G9548" s="16" t="s">
        <v>6131</v>
      </c>
      <c r="H9548" s="5">
        <f>IFERROR(IF($F$3=0,"-",Tabla1[[#This Row],[Precio de Cliente neto]]*(1+$F$3)),"-")</f>
        <v>1316.7833700000001</v>
      </c>
      <c r="I9548" s="5">
        <v>1254.0794000000001</v>
      </c>
      <c r="J9548" s="5">
        <v>1128.67146</v>
      </c>
      <c r="K9548" s="26">
        <v>0.21</v>
      </c>
    </row>
    <row r="9549" spans="1:11">
      <c r="A9549" s="4">
        <v>121458</v>
      </c>
      <c r="B9549" t="s">
        <v>8910</v>
      </c>
      <c r="C9549" s="5">
        <f>IF($F$2=0," - ",Tabla1[[#This Row],[Base Precio de Lista neto]])</f>
        <v>1064.0673999999999</v>
      </c>
      <c r="D9549" s="5">
        <f>IF($F$2=0," - ",Tabla1[[#This Row],[Base Precio de Lista neto]]*(1-$F$2))</f>
        <v>744.84717999999987</v>
      </c>
      <c r="E9549" s="5">
        <f>IF($F$2=0," - ",Tabla1[[#This Row],[Base para Mejor precio]]*(1-$F$2))</f>
        <v>670.36246199999994</v>
      </c>
      <c r="F9549" s="4" t="s">
        <v>4</v>
      </c>
      <c r="G9549" s="16" t="s">
        <v>6131</v>
      </c>
      <c r="H9549" s="5">
        <f>IFERROR(IF($F$3=0,"-",Tabla1[[#This Row],[Precio de Cliente neto]]*(1+$F$3)),"-")</f>
        <v>1117.2707699999999</v>
      </c>
      <c r="I9549" s="5">
        <v>1064.0673999999999</v>
      </c>
      <c r="J9549" s="5">
        <v>957.66066000000001</v>
      </c>
      <c r="K9549" s="26">
        <v>0.21</v>
      </c>
    </row>
    <row r="9550" spans="1:11">
      <c r="A9550" s="4">
        <v>121459</v>
      </c>
      <c r="B9550" t="s">
        <v>8910</v>
      </c>
      <c r="C9550" s="5">
        <f>IF($F$2=0," - ",Tabla1[[#This Row],[Base Precio de Lista neto]])</f>
        <v>1216.0768</v>
      </c>
      <c r="D9550" s="5">
        <f>IF($F$2=0," - ",Tabla1[[#This Row],[Base Precio de Lista neto]]*(1-$F$2))</f>
        <v>851.25375999999994</v>
      </c>
      <c r="E9550" s="5">
        <f>IF($F$2=0," - ",Tabla1[[#This Row],[Base para Mejor precio]]*(1-$F$2))</f>
        <v>766.12838399999998</v>
      </c>
      <c r="F9550" s="4" t="s">
        <v>4</v>
      </c>
      <c r="G9550" s="16" t="s">
        <v>6131</v>
      </c>
      <c r="H9550" s="5">
        <f>IFERROR(IF($F$3=0,"-",Tabla1[[#This Row],[Precio de Cliente neto]]*(1+$F$3)),"-")</f>
        <v>1276.8806399999999</v>
      </c>
      <c r="I9550" s="5">
        <v>1216.0768</v>
      </c>
      <c r="J9550" s="5">
        <v>1094.46912</v>
      </c>
      <c r="K9550" s="26">
        <v>0.21</v>
      </c>
    </row>
    <row r="9551" spans="1:11">
      <c r="A9551" s="4">
        <v>121460</v>
      </c>
      <c r="B9551" t="s">
        <v>8911</v>
      </c>
      <c r="C9551" s="5">
        <f>IF($F$2=0," - ",Tabla1[[#This Row],[Base Precio de Lista neto]])</f>
        <v>1368.0866000000001</v>
      </c>
      <c r="D9551" s="5">
        <f>IF($F$2=0," - ",Tabla1[[#This Row],[Base Precio de Lista neto]]*(1-$F$2))</f>
        <v>957.66061999999999</v>
      </c>
      <c r="E9551" s="5">
        <f>IF($F$2=0," - ",Tabla1[[#This Row],[Base para Mejor precio]]*(1-$F$2))</f>
        <v>861.89455799999996</v>
      </c>
      <c r="F9551" s="4" t="s">
        <v>4</v>
      </c>
      <c r="G9551" s="16" t="s">
        <v>6131</v>
      </c>
      <c r="H9551" s="5">
        <f>IFERROR(IF($F$3=0,"-",Tabla1[[#This Row],[Precio de Cliente neto]]*(1+$F$3)),"-")</f>
        <v>1436.4909299999999</v>
      </c>
      <c r="I9551" s="5">
        <v>1368.0866000000001</v>
      </c>
      <c r="J9551" s="5">
        <v>1231.2779399999999</v>
      </c>
      <c r="K9551" s="26">
        <v>0.21</v>
      </c>
    </row>
    <row r="9552" spans="1:11">
      <c r="A9552" s="4">
        <v>121461</v>
      </c>
      <c r="B9552" t="s">
        <v>8912</v>
      </c>
      <c r="C9552" s="5">
        <f>IF($F$2=0," - ",Tabla1[[#This Row],[Base Precio de Lista neto]])</f>
        <v>760.04819999999995</v>
      </c>
      <c r="D9552" s="5">
        <f>IF($F$2=0," - ",Tabla1[[#This Row],[Base Precio de Lista neto]]*(1-$F$2))</f>
        <v>532.03373999999997</v>
      </c>
      <c r="E9552" s="5">
        <f>IF($F$2=0," - ",Tabla1[[#This Row],[Base para Mejor precio]]*(1-$F$2))</f>
        <v>478.83036599999991</v>
      </c>
      <c r="F9552" s="4" t="s">
        <v>4</v>
      </c>
      <c r="G9552" s="16" t="s">
        <v>6131</v>
      </c>
      <c r="H9552" s="5">
        <f>IFERROR(IF($F$3=0,"-",Tabla1[[#This Row],[Precio de Cliente neto]]*(1+$F$3)),"-")</f>
        <v>798.05061000000001</v>
      </c>
      <c r="I9552" s="5">
        <v>760.04819999999995</v>
      </c>
      <c r="J9552" s="5">
        <v>684.04337999999996</v>
      </c>
      <c r="K9552" s="26">
        <v>0.21</v>
      </c>
    </row>
    <row r="9553" spans="1:11">
      <c r="A9553" s="4">
        <v>121462</v>
      </c>
      <c r="B9553" t="s">
        <v>8913</v>
      </c>
      <c r="C9553" s="5">
        <f>IF($F$2=0," - ",Tabla1[[#This Row],[Base Precio de Lista neto]])</f>
        <v>1292.0817999999999</v>
      </c>
      <c r="D9553" s="5">
        <f>IF($F$2=0," - ",Tabla1[[#This Row],[Base Precio de Lista neto]]*(1-$F$2))</f>
        <v>904.45725999999991</v>
      </c>
      <c r="E9553" s="5">
        <f>IF($F$2=0," - ",Tabla1[[#This Row],[Base para Mejor precio]]*(1-$F$2))</f>
        <v>814.01153399999998</v>
      </c>
      <c r="F9553" s="4" t="s">
        <v>4</v>
      </c>
      <c r="G9553" s="16" t="s">
        <v>6131</v>
      </c>
      <c r="H9553" s="5">
        <f>IFERROR(IF($F$3=0,"-",Tabla1[[#This Row],[Precio de Cliente neto]]*(1+$F$3)),"-")</f>
        <v>1356.6858899999997</v>
      </c>
      <c r="I9553" s="5">
        <v>1292.0817999999999</v>
      </c>
      <c r="J9553" s="5">
        <v>1162.8736200000001</v>
      </c>
      <c r="K9553" s="26">
        <v>0.21</v>
      </c>
    </row>
    <row r="9554" spans="1:11">
      <c r="A9554" s="4">
        <v>121463</v>
      </c>
      <c r="B9554" t="s">
        <v>8914</v>
      </c>
      <c r="C9554" s="5">
        <f>IF($F$2=0," - ",Tabla1[[#This Row],[Base Precio de Lista neto]])</f>
        <v>1672.106</v>
      </c>
      <c r="D9554" s="5">
        <f>IF($F$2=0," - ",Tabla1[[#This Row],[Base Precio de Lista neto]]*(1-$F$2))</f>
        <v>1170.4741999999999</v>
      </c>
      <c r="E9554" s="5">
        <f>IF($F$2=0," - ",Tabla1[[#This Row],[Base para Mejor precio]]*(1-$F$2))</f>
        <v>1053.42678</v>
      </c>
      <c r="F9554" s="4" t="s">
        <v>4</v>
      </c>
      <c r="G9554" s="16" t="s">
        <v>6131</v>
      </c>
      <c r="H9554" s="5">
        <f>IFERROR(IF($F$3=0,"-",Tabla1[[#This Row],[Precio de Cliente neto]]*(1+$F$3)),"-")</f>
        <v>1755.7112999999999</v>
      </c>
      <c r="I9554" s="5">
        <v>1672.106</v>
      </c>
      <c r="J9554" s="5">
        <v>1504.8954000000001</v>
      </c>
      <c r="K9554" s="26">
        <v>0.21</v>
      </c>
    </row>
    <row r="9555" spans="1:11">
      <c r="A9555" s="4">
        <v>121464</v>
      </c>
      <c r="B9555" t="s">
        <v>8915</v>
      </c>
      <c r="C9555" s="5">
        <f>IF($F$2=0," - ",Tabla1[[#This Row],[Base Precio de Lista neto]])</f>
        <v>760.04819999999995</v>
      </c>
      <c r="D9555" s="5">
        <f>IF($F$2=0," - ",Tabla1[[#This Row],[Base Precio de Lista neto]]*(1-$F$2))</f>
        <v>532.03373999999997</v>
      </c>
      <c r="E9555" s="5">
        <f>IF($F$2=0," - ",Tabla1[[#This Row],[Base para Mejor precio]]*(1-$F$2))</f>
        <v>478.83036599999991</v>
      </c>
      <c r="F9555" s="4" t="s">
        <v>4</v>
      </c>
      <c r="G9555" s="16" t="s">
        <v>6131</v>
      </c>
      <c r="H9555" s="5">
        <f>IFERROR(IF($F$3=0,"-",Tabla1[[#This Row],[Precio de Cliente neto]]*(1+$F$3)),"-")</f>
        <v>798.05061000000001</v>
      </c>
      <c r="I9555" s="5">
        <v>760.04819999999995</v>
      </c>
      <c r="J9555" s="5">
        <v>684.04337999999996</v>
      </c>
      <c r="K9555" s="26">
        <v>0.21</v>
      </c>
    </row>
    <row r="9556" spans="1:11">
      <c r="A9556" s="4">
        <v>121465</v>
      </c>
      <c r="B9556" t="s">
        <v>8916</v>
      </c>
      <c r="C9556" s="5">
        <f>IF($F$2=0," - ",Tabla1[[#This Row],[Base Precio de Lista neto]])</f>
        <v>836.053</v>
      </c>
      <c r="D9556" s="5">
        <f>IF($F$2=0," - ",Tabla1[[#This Row],[Base Precio de Lista neto]]*(1-$F$2))</f>
        <v>585.23709999999994</v>
      </c>
      <c r="E9556" s="5">
        <f>IF($F$2=0," - ",Tabla1[[#This Row],[Base para Mejor precio]]*(1-$F$2))</f>
        <v>526.71339</v>
      </c>
      <c r="F9556" s="4" t="s">
        <v>4</v>
      </c>
      <c r="G9556" s="16" t="s">
        <v>6131</v>
      </c>
      <c r="H9556" s="5">
        <f>IFERROR(IF($F$3=0,"-",Tabla1[[#This Row],[Precio de Cliente neto]]*(1+$F$3)),"-")</f>
        <v>877.85564999999997</v>
      </c>
      <c r="I9556" s="5">
        <v>836.053</v>
      </c>
      <c r="J9556" s="5">
        <v>752.44770000000005</v>
      </c>
      <c r="K9556" s="26">
        <v>0.21</v>
      </c>
    </row>
    <row r="9557" spans="1:11">
      <c r="A9557" s="4">
        <v>121466</v>
      </c>
      <c r="B9557" t="s">
        <v>8917</v>
      </c>
      <c r="C9557" s="5">
        <f>IF($F$2=0," - ",Tabla1[[#This Row],[Base Precio de Lista neto]])</f>
        <v>912.05780000000004</v>
      </c>
      <c r="D9557" s="5">
        <f>IF($F$2=0," - ",Tabla1[[#This Row],[Base Precio de Lista neto]]*(1-$F$2))</f>
        <v>638.44046000000003</v>
      </c>
      <c r="E9557" s="5">
        <f>IF($F$2=0," - ",Tabla1[[#This Row],[Base para Mejor precio]]*(1-$F$2))</f>
        <v>574.59641399999998</v>
      </c>
      <c r="F9557" s="4" t="s">
        <v>4</v>
      </c>
      <c r="G9557" s="16" t="s">
        <v>6131</v>
      </c>
      <c r="H9557" s="5">
        <f>IFERROR(IF($F$3=0,"-",Tabla1[[#This Row],[Precio de Cliente neto]]*(1+$F$3)),"-")</f>
        <v>957.66069000000005</v>
      </c>
      <c r="I9557" s="5">
        <v>912.05780000000004</v>
      </c>
      <c r="J9557" s="5">
        <v>820.85202000000004</v>
      </c>
      <c r="K9557" s="26">
        <v>0.21</v>
      </c>
    </row>
    <row r="9558" spans="1:11">
      <c r="A9558" s="4">
        <v>121467</v>
      </c>
      <c r="B9558" t="s">
        <v>8918</v>
      </c>
      <c r="C9558" s="5">
        <f>IF($F$2=0," - ",Tabla1[[#This Row],[Base Precio de Lista neto]])</f>
        <v>988.06280000000004</v>
      </c>
      <c r="D9558" s="5">
        <f>IF($F$2=0," - ",Tabla1[[#This Row],[Base Precio de Lista neto]]*(1-$F$2))</f>
        <v>691.64395999999999</v>
      </c>
      <c r="E9558" s="5">
        <f>IF($F$2=0," - ",Tabla1[[#This Row],[Base para Mejor precio]]*(1-$F$2))</f>
        <v>622.47956399999998</v>
      </c>
      <c r="F9558" s="4" t="s">
        <v>4</v>
      </c>
      <c r="G9558" s="16" t="s">
        <v>6131</v>
      </c>
      <c r="H9558" s="5">
        <f>IFERROR(IF($F$3=0,"-",Tabla1[[#This Row],[Precio de Cliente neto]]*(1+$F$3)),"-")</f>
        <v>1037.46594</v>
      </c>
      <c r="I9558" s="5">
        <v>988.06280000000004</v>
      </c>
      <c r="J9558" s="5">
        <v>889.25652000000002</v>
      </c>
      <c r="K9558" s="26">
        <v>0.21</v>
      </c>
    </row>
    <row r="9559" spans="1:11">
      <c r="A9559" s="4">
        <v>121468</v>
      </c>
      <c r="B9559" t="s">
        <v>8919</v>
      </c>
      <c r="C9559" s="5">
        <f>IF($F$2=0," - ",Tabla1[[#This Row],[Base Precio de Lista neto]])</f>
        <v>1064.0673999999999</v>
      </c>
      <c r="D9559" s="5">
        <f>IF($F$2=0," - ",Tabla1[[#This Row],[Base Precio de Lista neto]]*(1-$F$2))</f>
        <v>744.84717999999987</v>
      </c>
      <c r="E9559" s="5">
        <f>IF($F$2=0," - ",Tabla1[[#This Row],[Base para Mejor precio]]*(1-$F$2))</f>
        <v>670.36246199999994</v>
      </c>
      <c r="F9559" s="4" t="s">
        <v>4</v>
      </c>
      <c r="G9559" s="16" t="s">
        <v>6131</v>
      </c>
      <c r="H9559" s="5">
        <f>IFERROR(IF($F$3=0,"-",Tabla1[[#This Row],[Precio de Cliente neto]]*(1+$F$3)),"-")</f>
        <v>1117.2707699999999</v>
      </c>
      <c r="I9559" s="5">
        <v>1064.0673999999999</v>
      </c>
      <c r="J9559" s="5">
        <v>957.66066000000001</v>
      </c>
      <c r="K9559" s="26">
        <v>0.21</v>
      </c>
    </row>
    <row r="9560" spans="1:11">
      <c r="A9560" s="4">
        <v>121469</v>
      </c>
      <c r="B9560" t="s">
        <v>8920</v>
      </c>
      <c r="C9560" s="5">
        <f>IF($F$2=0," - ",Tabla1[[#This Row],[Base Precio de Lista neto]])</f>
        <v>1178.0745999999999</v>
      </c>
      <c r="D9560" s="5">
        <f>IF($F$2=0," - ",Tabla1[[#This Row],[Base Precio de Lista neto]]*(1-$F$2))</f>
        <v>824.65221999999994</v>
      </c>
      <c r="E9560" s="5">
        <f>IF($F$2=0," - ",Tabla1[[#This Row],[Base para Mejor precio]]*(1-$F$2))</f>
        <v>742.1869979999999</v>
      </c>
      <c r="F9560" s="4" t="s">
        <v>4</v>
      </c>
      <c r="G9560" s="16" t="s">
        <v>6131</v>
      </c>
      <c r="H9560" s="5">
        <f>IFERROR(IF($F$3=0,"-",Tabla1[[#This Row],[Precio de Cliente neto]]*(1+$F$3)),"-")</f>
        <v>1236.9783299999999</v>
      </c>
      <c r="I9560" s="5">
        <v>1178.0745999999999</v>
      </c>
      <c r="J9560" s="5">
        <v>1060.2671399999999</v>
      </c>
      <c r="K9560" s="26">
        <v>0.21</v>
      </c>
    </row>
    <row r="9561" spans="1:11">
      <c r="A9561" s="4">
        <v>121470</v>
      </c>
      <c r="B9561" t="s">
        <v>8921</v>
      </c>
      <c r="C9561" s="5">
        <f>IF($F$2=0," - ",Tabla1[[#This Row],[Base Precio de Lista neto]])</f>
        <v>1786.1134</v>
      </c>
      <c r="D9561" s="5">
        <f>IF($F$2=0," - ",Tabla1[[#This Row],[Base Precio de Lista neto]]*(1-$F$2))</f>
        <v>1250.2793799999999</v>
      </c>
      <c r="E9561" s="5">
        <f>IF($F$2=0," - ",Tabla1[[#This Row],[Base para Mejor precio]]*(1-$F$2))</f>
        <v>1125.251442</v>
      </c>
      <c r="F9561" s="4" t="s">
        <v>4</v>
      </c>
      <c r="G9561" s="16" t="s">
        <v>6131</v>
      </c>
      <c r="H9561" s="5">
        <f>IFERROR(IF($F$3=0,"-",Tabla1[[#This Row],[Precio de Cliente neto]]*(1+$F$3)),"-")</f>
        <v>1875.4190699999999</v>
      </c>
      <c r="I9561" s="5">
        <v>1786.1134</v>
      </c>
      <c r="J9561" s="5">
        <v>1607.50206</v>
      </c>
      <c r="K9561" s="26">
        <v>0.21</v>
      </c>
    </row>
    <row r="9562" spans="1:11">
      <c r="A9562" s="4">
        <v>121471</v>
      </c>
      <c r="B9562" t="s">
        <v>8922</v>
      </c>
      <c r="C9562" s="5">
        <f>IF($F$2=0," - ",Tabla1[[#This Row],[Base Precio de Lista neto]])</f>
        <v>836.053</v>
      </c>
      <c r="D9562" s="5">
        <f>IF($F$2=0," - ",Tabla1[[#This Row],[Base Precio de Lista neto]]*(1-$F$2))</f>
        <v>585.23709999999994</v>
      </c>
      <c r="E9562" s="5">
        <f>IF($F$2=0," - ",Tabla1[[#This Row],[Base para Mejor precio]]*(1-$F$2))</f>
        <v>526.71339</v>
      </c>
      <c r="F9562" s="4" t="s">
        <v>4</v>
      </c>
      <c r="G9562" s="16" t="s">
        <v>6131</v>
      </c>
      <c r="H9562" s="5">
        <f>IFERROR(IF($F$3=0,"-",Tabla1[[#This Row],[Precio de Cliente neto]]*(1+$F$3)),"-")</f>
        <v>877.85564999999997</v>
      </c>
      <c r="I9562" s="5">
        <v>836.053</v>
      </c>
      <c r="J9562" s="5">
        <v>752.44770000000005</v>
      </c>
      <c r="K9562" s="26">
        <v>0.21</v>
      </c>
    </row>
    <row r="9563" spans="1:11">
      <c r="A9563" s="4">
        <v>121472</v>
      </c>
      <c r="B9563" t="s">
        <v>8923</v>
      </c>
      <c r="C9563" s="5">
        <f>IF($F$2=0," - ",Tabla1[[#This Row],[Base Precio de Lista neto]])</f>
        <v>1102.0698</v>
      </c>
      <c r="D9563" s="5">
        <f>IF($F$2=0," - ",Tabla1[[#This Row],[Base Precio de Lista neto]]*(1-$F$2))</f>
        <v>771.44885999999997</v>
      </c>
      <c r="E9563" s="5">
        <f>IF($F$2=0," - ",Tabla1[[#This Row],[Base para Mejor precio]]*(1-$F$2))</f>
        <v>694.30397400000004</v>
      </c>
      <c r="F9563" s="4" t="s">
        <v>4</v>
      </c>
      <c r="G9563" s="16" t="s">
        <v>6131</v>
      </c>
      <c r="H9563" s="5">
        <f>IFERROR(IF($F$3=0,"-",Tabla1[[#This Row],[Precio de Cliente neto]]*(1+$F$3)),"-")</f>
        <v>1157.17329</v>
      </c>
      <c r="I9563" s="5">
        <v>1102.0698</v>
      </c>
      <c r="J9563" s="5">
        <v>991.86282000000006</v>
      </c>
      <c r="K9563" s="26">
        <v>0.21</v>
      </c>
    </row>
    <row r="9564" spans="1:11">
      <c r="A9564" s="4">
        <v>121473</v>
      </c>
      <c r="B9564" t="s">
        <v>8924</v>
      </c>
      <c r="C9564" s="5">
        <f>IF($F$2=0," - ",Tabla1[[#This Row],[Base Precio de Lista neto]])</f>
        <v>912.05780000000004</v>
      </c>
      <c r="D9564" s="5">
        <f>IF($F$2=0," - ",Tabla1[[#This Row],[Base Precio de Lista neto]]*(1-$F$2))</f>
        <v>638.44046000000003</v>
      </c>
      <c r="E9564" s="5">
        <f>IF($F$2=0," - ",Tabla1[[#This Row],[Base para Mejor precio]]*(1-$F$2))</f>
        <v>574.59641399999998</v>
      </c>
      <c r="F9564" s="4" t="s">
        <v>4</v>
      </c>
      <c r="G9564" s="16" t="s">
        <v>6131</v>
      </c>
      <c r="H9564" s="5">
        <f>IFERROR(IF($F$3=0,"-",Tabla1[[#This Row],[Precio de Cliente neto]]*(1+$F$3)),"-")</f>
        <v>957.66069000000005</v>
      </c>
      <c r="I9564" s="5">
        <v>912.05780000000004</v>
      </c>
      <c r="J9564" s="5">
        <v>820.85202000000004</v>
      </c>
      <c r="K9564" s="26">
        <v>0.21</v>
      </c>
    </row>
    <row r="9565" spans="1:11">
      <c r="A9565" s="4">
        <v>121474</v>
      </c>
      <c r="B9565" t="s">
        <v>8925</v>
      </c>
      <c r="C9565" s="5">
        <f>IF($F$2=0," - ",Tabla1[[#This Row],[Base Precio de Lista neto]])</f>
        <v>1292.0817999999999</v>
      </c>
      <c r="D9565" s="5">
        <f>IF($F$2=0," - ",Tabla1[[#This Row],[Base Precio de Lista neto]]*(1-$F$2))</f>
        <v>904.45725999999991</v>
      </c>
      <c r="E9565" s="5">
        <f>IF($F$2=0," - ",Tabla1[[#This Row],[Base para Mejor precio]]*(1-$F$2))</f>
        <v>814.01153399999998</v>
      </c>
      <c r="F9565" s="4" t="s">
        <v>4</v>
      </c>
      <c r="G9565" s="16" t="s">
        <v>6131</v>
      </c>
      <c r="H9565" s="5">
        <f>IFERROR(IF($F$3=0,"-",Tabla1[[#This Row],[Precio de Cliente neto]]*(1+$F$3)),"-")</f>
        <v>1356.6858899999997</v>
      </c>
      <c r="I9565" s="5">
        <v>1292.0817999999999</v>
      </c>
      <c r="J9565" s="5">
        <v>1162.8736200000001</v>
      </c>
      <c r="K9565" s="26">
        <v>0.21</v>
      </c>
    </row>
    <row r="9566" spans="1:11">
      <c r="A9566" s="4">
        <v>121475</v>
      </c>
      <c r="B9566" t="s">
        <v>8926</v>
      </c>
      <c r="C9566" s="5">
        <f>IF($F$2=0," - ",Tabla1[[#This Row],[Base Precio de Lista neto]])</f>
        <v>1558.0988</v>
      </c>
      <c r="D9566" s="5">
        <f>IF($F$2=0," - ",Tabla1[[#This Row],[Base Precio de Lista neto]]*(1-$F$2))</f>
        <v>1090.6691599999999</v>
      </c>
      <c r="E9566" s="5">
        <f>IF($F$2=0," - ",Tabla1[[#This Row],[Base para Mejor precio]]*(1-$F$2))</f>
        <v>981.60224399999993</v>
      </c>
      <c r="F9566" s="4" t="s">
        <v>4</v>
      </c>
      <c r="G9566" s="16" t="s">
        <v>6131</v>
      </c>
      <c r="H9566" s="5">
        <f>IFERROR(IF($F$3=0,"-",Tabla1[[#This Row],[Precio de Cliente neto]]*(1+$F$3)),"-")</f>
        <v>1636.0037399999999</v>
      </c>
      <c r="I9566" s="5">
        <v>1558.0988</v>
      </c>
      <c r="J9566" s="5">
        <v>1402.28892</v>
      </c>
      <c r="K9566" s="26">
        <v>0.21</v>
      </c>
    </row>
    <row r="9567" spans="1:11">
      <c r="A9567" s="4">
        <v>121476</v>
      </c>
      <c r="B9567" t="s">
        <v>8927</v>
      </c>
      <c r="C9567" s="5">
        <f>IF($F$2=0," - ",Tabla1[[#This Row],[Base Precio de Lista neto]])</f>
        <v>760.04819999999995</v>
      </c>
      <c r="D9567" s="5">
        <f>IF($F$2=0," - ",Tabla1[[#This Row],[Base Precio de Lista neto]]*(1-$F$2))</f>
        <v>532.03373999999997</v>
      </c>
      <c r="E9567" s="5">
        <f>IF($F$2=0," - ",Tabla1[[#This Row],[Base para Mejor precio]]*(1-$F$2))</f>
        <v>478.83036599999991</v>
      </c>
      <c r="F9567" s="4" t="s">
        <v>4</v>
      </c>
      <c r="G9567" s="16" t="s">
        <v>6131</v>
      </c>
      <c r="H9567" s="5">
        <f>IFERROR(IF($F$3=0,"-",Tabla1[[#This Row],[Precio de Cliente neto]]*(1+$F$3)),"-")</f>
        <v>798.05061000000001</v>
      </c>
      <c r="I9567" s="5">
        <v>760.04819999999995</v>
      </c>
      <c r="J9567" s="5">
        <v>684.04337999999996</v>
      </c>
      <c r="K9567" s="26">
        <v>0.21</v>
      </c>
    </row>
    <row r="9568" spans="1:11">
      <c r="A9568" s="4">
        <v>121477</v>
      </c>
      <c r="B9568" t="s">
        <v>8928</v>
      </c>
      <c r="C9568" s="5">
        <f>IF($F$2=0," - ",Tabla1[[#This Row],[Base Precio de Lista neto]])</f>
        <v>1444.0914</v>
      </c>
      <c r="D9568" s="5">
        <f>IF($F$2=0," - ",Tabla1[[#This Row],[Base Precio de Lista neto]]*(1-$F$2))</f>
        <v>1010.86398</v>
      </c>
      <c r="E9568" s="5">
        <f>IF($F$2=0," - ",Tabla1[[#This Row],[Base para Mejor precio]]*(1-$F$2))</f>
        <v>909.77758199999994</v>
      </c>
      <c r="F9568" s="4" t="s">
        <v>4</v>
      </c>
      <c r="G9568" s="16" t="s">
        <v>6131</v>
      </c>
      <c r="H9568" s="5">
        <f>IFERROR(IF($F$3=0,"-",Tabla1[[#This Row],[Precio de Cliente neto]]*(1+$F$3)),"-")</f>
        <v>1516.2959699999999</v>
      </c>
      <c r="I9568" s="5">
        <v>1444.0914</v>
      </c>
      <c r="J9568" s="5">
        <v>1299.68226</v>
      </c>
      <c r="K9568" s="26">
        <v>0.21</v>
      </c>
    </row>
    <row r="9569" spans="1:11">
      <c r="A9569" s="4">
        <v>121492</v>
      </c>
      <c r="B9569" t="s">
        <v>7491</v>
      </c>
      <c r="C9569" s="5">
        <f>IF($F$2=0," - ",Tabla1[[#This Row],[Base Precio de Lista neto]])</f>
        <v>1976.1251999999999</v>
      </c>
      <c r="D9569" s="5">
        <f>IF($F$2=0," - ",Tabla1[[#This Row],[Base Precio de Lista neto]]*(1-$F$2))</f>
        <v>1383.2876399999998</v>
      </c>
      <c r="E9569" s="5">
        <f>IF($F$2=0," - ",Tabla1[[#This Row],[Base para Mejor precio]]*(1-$F$2))</f>
        <v>1244.9588759999999</v>
      </c>
      <c r="F9569" s="4" t="s">
        <v>4</v>
      </c>
      <c r="G9569" s="16" t="s">
        <v>6131</v>
      </c>
      <c r="H9569" s="5">
        <f>IFERROR(IF($F$3=0,"-",Tabla1[[#This Row],[Precio de Cliente neto]]*(1+$F$3)),"-")</f>
        <v>2074.9314599999998</v>
      </c>
      <c r="I9569" s="5">
        <v>1976.1251999999999</v>
      </c>
      <c r="J9569" s="5">
        <v>1778.51268</v>
      </c>
      <c r="K9569" s="26">
        <v>0.21</v>
      </c>
    </row>
    <row r="9570" spans="1:11">
      <c r="A9570" s="4">
        <v>121496</v>
      </c>
      <c r="B9570" t="s">
        <v>7492</v>
      </c>
      <c r="C9570" s="5">
        <f>IF($F$2=0," - ",Tabla1[[#This Row],[Base Precio de Lista neto]])</f>
        <v>1444.0914</v>
      </c>
      <c r="D9570" s="5">
        <f>IF($F$2=0," - ",Tabla1[[#This Row],[Base Precio de Lista neto]]*(1-$F$2))</f>
        <v>1010.86398</v>
      </c>
      <c r="E9570" s="5">
        <f>IF($F$2=0," - ",Tabla1[[#This Row],[Base para Mejor precio]]*(1-$F$2))</f>
        <v>909.77758199999994</v>
      </c>
      <c r="F9570" s="4" t="s">
        <v>4</v>
      </c>
      <c r="G9570" s="16" t="s">
        <v>6131</v>
      </c>
      <c r="H9570" s="5">
        <f>IFERROR(IF($F$3=0,"-",Tabla1[[#This Row],[Precio de Cliente neto]]*(1+$F$3)),"-")</f>
        <v>1516.2959699999999</v>
      </c>
      <c r="I9570" s="5">
        <v>1444.0914</v>
      </c>
      <c r="J9570" s="5">
        <v>1299.68226</v>
      </c>
      <c r="K9570" s="26">
        <v>0.21</v>
      </c>
    </row>
    <row r="9571" spans="1:11">
      <c r="A9571" s="4">
        <v>121499</v>
      </c>
      <c r="B9571" t="s">
        <v>7493</v>
      </c>
      <c r="C9571" s="5">
        <f>IF($F$2=0," - ",Tabla1[[#This Row],[Base Precio de Lista neto]])</f>
        <v>1596.1012000000001</v>
      </c>
      <c r="D9571" s="5">
        <f>IF($F$2=0," - ",Tabla1[[#This Row],[Base Precio de Lista neto]]*(1-$F$2))</f>
        <v>1117.2708399999999</v>
      </c>
      <c r="E9571" s="5">
        <f>IF($F$2=0," - ",Tabla1[[#This Row],[Base para Mejor precio]]*(1-$F$2))</f>
        <v>1005.5437559999999</v>
      </c>
      <c r="F9571" s="4" t="s">
        <v>4</v>
      </c>
      <c r="G9571" s="16" t="s">
        <v>6131</v>
      </c>
      <c r="H9571" s="5">
        <f>IFERROR(IF($F$3=0,"-",Tabla1[[#This Row],[Precio de Cliente neto]]*(1+$F$3)),"-")</f>
        <v>1675.9062599999997</v>
      </c>
      <c r="I9571" s="5">
        <v>1596.1012000000001</v>
      </c>
      <c r="J9571" s="5">
        <v>1436.49108</v>
      </c>
      <c r="K9571" s="26">
        <v>0.21</v>
      </c>
    </row>
    <row r="9572" spans="1:11">
      <c r="A9572" s="4">
        <v>121515</v>
      </c>
      <c r="B9572" t="s">
        <v>7494</v>
      </c>
      <c r="C9572" s="5">
        <f>IF($F$2=0," - ",Tabla1[[#This Row],[Base Precio de Lista neto]])</f>
        <v>1254.0794000000001</v>
      </c>
      <c r="D9572" s="5">
        <f>IF($F$2=0," - ",Tabla1[[#This Row],[Base Precio de Lista neto]]*(1-$F$2))</f>
        <v>877.85558000000003</v>
      </c>
      <c r="E9572" s="5">
        <f>IF($F$2=0," - ",Tabla1[[#This Row],[Base para Mejor precio]]*(1-$F$2))</f>
        <v>790.07002199999999</v>
      </c>
      <c r="F9572" s="4" t="s">
        <v>4</v>
      </c>
      <c r="G9572" s="16" t="s">
        <v>6131</v>
      </c>
      <c r="H9572" s="5">
        <f>IFERROR(IF($F$3=0,"-",Tabla1[[#This Row],[Precio de Cliente neto]]*(1+$F$3)),"-")</f>
        <v>1316.7833700000001</v>
      </c>
      <c r="I9572" s="5">
        <v>1254.0794000000001</v>
      </c>
      <c r="J9572" s="5">
        <v>1128.67146</v>
      </c>
      <c r="K9572" s="26">
        <v>0.21</v>
      </c>
    </row>
    <row r="9573" spans="1:11">
      <c r="A9573" s="4">
        <v>121516</v>
      </c>
      <c r="B9573" t="s">
        <v>7495</v>
      </c>
      <c r="C9573" s="5">
        <f>IF($F$2=0," - ",Tabla1[[#This Row],[Base Precio de Lista neto]])</f>
        <v>1596.1012000000001</v>
      </c>
      <c r="D9573" s="5">
        <f>IF($F$2=0," - ",Tabla1[[#This Row],[Base Precio de Lista neto]]*(1-$F$2))</f>
        <v>1117.2708399999999</v>
      </c>
      <c r="E9573" s="5">
        <f>IF($F$2=0," - ",Tabla1[[#This Row],[Base para Mejor precio]]*(1-$F$2))</f>
        <v>1005.5437559999999</v>
      </c>
      <c r="F9573" s="4" t="s">
        <v>4</v>
      </c>
      <c r="G9573" s="16" t="s">
        <v>6131</v>
      </c>
      <c r="H9573" s="5">
        <f>IFERROR(IF($F$3=0,"-",Tabla1[[#This Row],[Precio de Cliente neto]]*(1+$F$3)),"-")</f>
        <v>1675.9062599999997</v>
      </c>
      <c r="I9573" s="5">
        <v>1596.1012000000001</v>
      </c>
      <c r="J9573" s="5">
        <v>1436.49108</v>
      </c>
      <c r="K9573" s="26">
        <v>0.21</v>
      </c>
    </row>
    <row r="9574" spans="1:11">
      <c r="A9574" s="4">
        <v>121517</v>
      </c>
      <c r="B9574" t="s">
        <v>7496</v>
      </c>
      <c r="C9574" s="5">
        <f>IF($F$2=0," - ",Tabla1[[#This Row],[Base Precio de Lista neto]])</f>
        <v>1748.1104</v>
      </c>
      <c r="D9574" s="5">
        <f>IF($F$2=0," - ",Tabla1[[#This Row],[Base Precio de Lista neto]]*(1-$F$2))</f>
        <v>1223.6772799999999</v>
      </c>
      <c r="E9574" s="5">
        <f>IF($F$2=0," - ",Tabla1[[#This Row],[Base para Mejor precio]]*(1-$F$2))</f>
        <v>1101.3095519999999</v>
      </c>
      <c r="F9574" s="4" t="s">
        <v>4</v>
      </c>
      <c r="G9574" s="16" t="s">
        <v>6131</v>
      </c>
      <c r="H9574" s="5">
        <f>IFERROR(IF($F$3=0,"-",Tabla1[[#This Row],[Precio de Cliente neto]]*(1+$F$3)),"-")</f>
        <v>1835.5159199999998</v>
      </c>
      <c r="I9574" s="5">
        <v>1748.1104</v>
      </c>
      <c r="J9574" s="5">
        <v>1573.29936</v>
      </c>
      <c r="K9574" s="26">
        <v>0.21</v>
      </c>
    </row>
    <row r="9575" spans="1:11">
      <c r="A9575" s="4">
        <v>121538</v>
      </c>
      <c r="B9575" t="s">
        <v>7497</v>
      </c>
      <c r="C9575" s="5">
        <f>IF($F$2=0," - ",Tabla1[[#This Row],[Base Precio de Lista neto]])</f>
        <v>1254.0794000000001</v>
      </c>
      <c r="D9575" s="5">
        <f>IF($F$2=0," - ",Tabla1[[#This Row],[Base Precio de Lista neto]]*(1-$F$2))</f>
        <v>877.85558000000003</v>
      </c>
      <c r="E9575" s="5">
        <f>IF($F$2=0," - ",Tabla1[[#This Row],[Base para Mejor precio]]*(1-$F$2))</f>
        <v>790.07002199999999</v>
      </c>
      <c r="F9575" s="4" t="s">
        <v>4</v>
      </c>
      <c r="G9575" s="16" t="s">
        <v>6131</v>
      </c>
      <c r="H9575" s="5">
        <f>IFERROR(IF($F$3=0,"-",Tabla1[[#This Row],[Precio de Cliente neto]]*(1+$F$3)),"-")</f>
        <v>1316.7833700000001</v>
      </c>
      <c r="I9575" s="5">
        <v>1254.0794000000001</v>
      </c>
      <c r="J9575" s="5">
        <v>1128.67146</v>
      </c>
      <c r="K9575" s="26">
        <v>0.21</v>
      </c>
    </row>
    <row r="9576" spans="1:11">
      <c r="A9576" s="4">
        <v>121607</v>
      </c>
      <c r="B9576" t="s">
        <v>7498</v>
      </c>
      <c r="C9576" s="5">
        <f>IF($F$2=0," - ",Tabla1[[#This Row],[Base Precio de Lista neto]])</f>
        <v>2736.1734000000001</v>
      </c>
      <c r="D9576" s="5">
        <f>IF($F$2=0," - ",Tabla1[[#This Row],[Base Precio de Lista neto]]*(1-$F$2))</f>
        <v>1915.3213799999999</v>
      </c>
      <c r="E9576" s="5">
        <f>IF($F$2=0," - ",Tabla1[[#This Row],[Base para Mejor precio]]*(1-$F$2))</f>
        <v>1723.7892419999998</v>
      </c>
      <c r="F9576" s="4" t="s">
        <v>4</v>
      </c>
      <c r="G9576" s="16" t="s">
        <v>6131</v>
      </c>
      <c r="H9576" s="5">
        <f>IFERROR(IF($F$3=0,"-",Tabla1[[#This Row],[Precio de Cliente neto]]*(1+$F$3)),"-")</f>
        <v>2872.98207</v>
      </c>
      <c r="I9576" s="5">
        <v>2736.1734000000001</v>
      </c>
      <c r="J9576" s="5">
        <v>2462.5560599999999</v>
      </c>
      <c r="K9576" s="26">
        <v>0.21</v>
      </c>
    </row>
    <row r="9577" spans="1:11">
      <c r="A9577" s="4">
        <v>121608</v>
      </c>
      <c r="B9577" t="s">
        <v>7499</v>
      </c>
      <c r="C9577" s="5">
        <f>IF($F$2=0," - ",Tabla1[[#This Row],[Base Precio de Lista neto]])</f>
        <v>4332.2740000000003</v>
      </c>
      <c r="D9577" s="5">
        <f>IF($F$2=0," - ",Tabla1[[#This Row],[Base Precio de Lista neto]]*(1-$F$2))</f>
        <v>3032.5918000000001</v>
      </c>
      <c r="E9577" s="5">
        <f>IF($F$2=0," - ",Tabla1[[#This Row],[Base para Mejor precio]]*(1-$F$2))</f>
        <v>2729.3326200000001</v>
      </c>
      <c r="F9577" s="4" t="s">
        <v>4</v>
      </c>
      <c r="G9577" s="16" t="s">
        <v>6131</v>
      </c>
      <c r="H9577" s="5">
        <f>IFERROR(IF($F$3=0,"-",Tabla1[[#This Row],[Precio de Cliente neto]]*(1+$F$3)),"-")</f>
        <v>4548.8877000000002</v>
      </c>
      <c r="I9577" s="5">
        <v>4332.2740000000003</v>
      </c>
      <c r="J9577" s="5">
        <v>3899.0466000000001</v>
      </c>
      <c r="K9577" s="26">
        <v>0.21</v>
      </c>
    </row>
    <row r="9578" spans="1:11">
      <c r="A9578" s="4">
        <v>121625</v>
      </c>
      <c r="B9578" t="s">
        <v>7500</v>
      </c>
      <c r="C9578" s="5">
        <f>IF($F$2=0," - ",Tabla1[[#This Row],[Base Precio de Lista neto]])</f>
        <v>4788.3028000000004</v>
      </c>
      <c r="D9578" s="5">
        <f>IF($F$2=0," - ",Tabla1[[#This Row],[Base Precio de Lista neto]]*(1-$F$2))</f>
        <v>3351.81196</v>
      </c>
      <c r="E9578" s="5">
        <f>IF($F$2=0," - ",Tabla1[[#This Row],[Base para Mejor precio]]*(1-$F$2))</f>
        <v>3016.630764</v>
      </c>
      <c r="F9578" s="4" t="s">
        <v>4</v>
      </c>
      <c r="G9578" s="16" t="s">
        <v>6131</v>
      </c>
      <c r="H9578" s="5">
        <f>IFERROR(IF($F$3=0,"-",Tabla1[[#This Row],[Precio de Cliente neto]]*(1+$F$3)),"-")</f>
        <v>5027.7179400000005</v>
      </c>
      <c r="I9578" s="5">
        <v>4788.3028000000004</v>
      </c>
      <c r="J9578" s="5">
        <v>4309.4725200000003</v>
      </c>
      <c r="K9578" s="26">
        <v>0.21</v>
      </c>
    </row>
    <row r="9579" spans="1:11">
      <c r="A9579" s="4">
        <v>121689</v>
      </c>
      <c r="B9579" t="s">
        <v>7501</v>
      </c>
      <c r="C9579" s="5">
        <f>IF($F$2=0," - ",Tabla1[[#This Row],[Base Precio de Lista neto]])</f>
        <v>18241.154600000002</v>
      </c>
      <c r="D9579" s="5">
        <f>IF($F$2=0," - ",Tabla1[[#This Row],[Base Precio de Lista neto]]*(1-$F$2))</f>
        <v>12768.808220000001</v>
      </c>
      <c r="E9579" s="5">
        <f>IF($F$2=0," - ",Tabla1[[#This Row],[Base para Mejor precio]]*(1-$F$2))</f>
        <v>11491.927398</v>
      </c>
      <c r="F9579" s="4" t="s">
        <v>4</v>
      </c>
      <c r="G9579" s="16" t="s">
        <v>6131</v>
      </c>
      <c r="H9579" s="5">
        <f>IFERROR(IF($F$3=0,"-",Tabla1[[#This Row],[Precio de Cliente neto]]*(1+$F$3)),"-")</f>
        <v>19153.212330000002</v>
      </c>
      <c r="I9579" s="5">
        <v>18241.154600000002</v>
      </c>
      <c r="J9579" s="5">
        <v>16417.039140000001</v>
      </c>
      <c r="K9579" s="26">
        <v>0.21</v>
      </c>
    </row>
    <row r="9580" spans="1:11">
      <c r="A9580" s="4">
        <v>121690</v>
      </c>
      <c r="B9580" t="s">
        <v>7502</v>
      </c>
      <c r="C9580" s="5">
        <f>IF($F$2=0," - ",Tabla1[[#This Row],[Base Precio de Lista neto]])</f>
        <v>6079.9906000000001</v>
      </c>
      <c r="D9580" s="5">
        <f>IF($F$2=0," - ",Tabla1[[#This Row],[Base Precio de Lista neto]]*(1-$F$2))</f>
        <v>4255.9934199999998</v>
      </c>
      <c r="E9580" s="5">
        <f>IF($F$2=0," - ",Tabla1[[#This Row],[Base para Mejor precio]]*(1-$F$2))</f>
        <v>3830.3940779999998</v>
      </c>
      <c r="F9580" s="4" t="s">
        <v>4</v>
      </c>
      <c r="G9580" s="16" t="s">
        <v>6131</v>
      </c>
      <c r="H9580" s="5">
        <f>IFERROR(IF($F$3=0,"-",Tabla1[[#This Row],[Precio de Cliente neto]]*(1+$F$3)),"-")</f>
        <v>6383.9901300000001</v>
      </c>
      <c r="I9580" s="5">
        <v>6079.9906000000001</v>
      </c>
      <c r="J9580" s="5">
        <v>5471.99154</v>
      </c>
      <c r="K9580" s="26">
        <v>0.21</v>
      </c>
    </row>
    <row r="9581" spans="1:11">
      <c r="A9581" s="4">
        <v>121693</v>
      </c>
      <c r="B9581" t="s">
        <v>7503</v>
      </c>
      <c r="C9581" s="5">
        <f>IF($F$2=0," - ",Tabla1[[#This Row],[Base Precio de Lista neto]])</f>
        <v>3876.2453999999998</v>
      </c>
      <c r="D9581" s="5">
        <f>IF($F$2=0," - ",Tabla1[[#This Row],[Base Precio de Lista neto]]*(1-$F$2))</f>
        <v>2713.3717799999995</v>
      </c>
      <c r="E9581" s="5">
        <f>IF($F$2=0," - ",Tabla1[[#This Row],[Base para Mejor precio]]*(1-$F$2))</f>
        <v>2442.0346019999997</v>
      </c>
      <c r="F9581" s="4" t="s">
        <v>4</v>
      </c>
      <c r="G9581" s="16" t="s">
        <v>6131</v>
      </c>
      <c r="H9581" s="5">
        <f>IFERROR(IF($F$3=0,"-",Tabla1[[#This Row],[Precio de Cliente neto]]*(1+$F$3)),"-")</f>
        <v>4070.0576699999992</v>
      </c>
      <c r="I9581" s="5">
        <v>3876.2453999999998</v>
      </c>
      <c r="J9581" s="5">
        <v>3488.62086</v>
      </c>
      <c r="K9581" s="26">
        <v>0.21</v>
      </c>
    </row>
    <row r="9582" spans="1:11">
      <c r="A9582" s="4">
        <v>121694</v>
      </c>
      <c r="B9582" t="s">
        <v>7504</v>
      </c>
      <c r="C9582" s="5">
        <f>IF($F$2=0," - ",Tabla1[[#This Row],[Base Precio de Lista neto]])</f>
        <v>2280.1444000000001</v>
      </c>
      <c r="D9582" s="5">
        <f>IF($F$2=0," - ",Tabla1[[#This Row],[Base Precio de Lista neto]]*(1-$F$2))</f>
        <v>1596.1010799999999</v>
      </c>
      <c r="E9582" s="5">
        <f>IF($F$2=0," - ",Tabla1[[#This Row],[Base para Mejor precio]]*(1-$F$2))</f>
        <v>1436.4909720000001</v>
      </c>
      <c r="F9582" s="4" t="s">
        <v>4</v>
      </c>
      <c r="G9582" s="16" t="s">
        <v>6131</v>
      </c>
      <c r="H9582" s="5">
        <f>IFERROR(IF($F$3=0,"-",Tabla1[[#This Row],[Precio de Cliente neto]]*(1+$F$3)),"-")</f>
        <v>2394.1516199999996</v>
      </c>
      <c r="I9582" s="5">
        <v>2280.1444000000001</v>
      </c>
      <c r="J9582" s="5">
        <v>2052.1299600000002</v>
      </c>
      <c r="K9582" s="26">
        <v>0.21</v>
      </c>
    </row>
    <row r="9583" spans="1:11">
      <c r="A9583" s="4">
        <v>121695</v>
      </c>
      <c r="B9583" t="s">
        <v>7505</v>
      </c>
      <c r="C9583" s="5">
        <f>IF($F$2=0," - ",Tabla1[[#This Row],[Base Precio de Lista neto]])</f>
        <v>1482.0938000000001</v>
      </c>
      <c r="D9583" s="5">
        <f>IF($F$2=0," - ",Tabla1[[#This Row],[Base Precio de Lista neto]]*(1-$F$2))</f>
        <v>1037.4656600000001</v>
      </c>
      <c r="E9583" s="5">
        <f>IF($F$2=0," - ",Tabla1[[#This Row],[Base para Mejor precio]]*(1-$F$2))</f>
        <v>933.71909400000004</v>
      </c>
      <c r="F9583" s="4" t="s">
        <v>4</v>
      </c>
      <c r="G9583" s="16" t="s">
        <v>6131</v>
      </c>
      <c r="H9583" s="5">
        <f>IFERROR(IF($F$3=0,"-",Tabla1[[#This Row],[Precio de Cliente neto]]*(1+$F$3)),"-")</f>
        <v>1556.1984900000002</v>
      </c>
      <c r="I9583" s="5">
        <v>1482.0938000000001</v>
      </c>
      <c r="J9583" s="5">
        <v>1333.8844200000001</v>
      </c>
      <c r="K9583" s="26">
        <v>0.21</v>
      </c>
    </row>
    <row r="9584" spans="1:11">
      <c r="A9584" s="4">
        <v>121709</v>
      </c>
      <c r="B9584" t="s">
        <v>7506</v>
      </c>
      <c r="C9584" s="5">
        <f>IF($F$2=0," - ",Tabla1[[#This Row],[Base Precio de Lista neto]])</f>
        <v>2812.1781999999998</v>
      </c>
      <c r="D9584" s="5">
        <f>IF($F$2=0," - ",Tabla1[[#This Row],[Base Precio de Lista neto]]*(1-$F$2))</f>
        <v>1968.5247399999998</v>
      </c>
      <c r="E9584" s="5">
        <f>IF($F$2=0," - ",Tabla1[[#This Row],[Base para Mejor precio]]*(1-$F$2))</f>
        <v>1771.6722659999998</v>
      </c>
      <c r="F9584" s="4" t="s">
        <v>4</v>
      </c>
      <c r="G9584" s="16" t="s">
        <v>6131</v>
      </c>
      <c r="H9584" s="5">
        <f>IFERROR(IF($F$3=0,"-",Tabla1[[#This Row],[Precio de Cliente neto]]*(1+$F$3)),"-")</f>
        <v>2952.7871099999998</v>
      </c>
      <c r="I9584" s="5">
        <v>2812.1781999999998</v>
      </c>
      <c r="J9584" s="5">
        <v>2530.96038</v>
      </c>
      <c r="K9584" s="26">
        <v>0.21</v>
      </c>
    </row>
    <row r="9585" spans="1:11">
      <c r="A9585" s="4">
        <v>121800</v>
      </c>
      <c r="B9585" t="s">
        <v>7507</v>
      </c>
      <c r="C9585" s="5">
        <f>IF($F$2=0," - ",Tabla1[[#This Row],[Base Precio de Lista neto]])</f>
        <v>7448.4718000000003</v>
      </c>
      <c r="D9585" s="5">
        <f>IF($F$2=0," - ",Tabla1[[#This Row],[Base Precio de Lista neto]]*(1-$F$2))</f>
        <v>5213.9302600000001</v>
      </c>
      <c r="E9585" s="5">
        <f>IF($F$2=0," - ",Tabla1[[#This Row],[Base para Mejor precio]]*(1-$F$2))</f>
        <v>4692.5372339999994</v>
      </c>
      <c r="F9585" s="4" t="s">
        <v>4</v>
      </c>
      <c r="G9585" s="16" t="s">
        <v>6131</v>
      </c>
      <c r="H9585" s="5">
        <f>IFERROR(IF($F$3=0,"-",Tabla1[[#This Row],[Precio de Cliente neto]]*(1+$F$3)),"-")</f>
        <v>7820.8953899999997</v>
      </c>
      <c r="I9585" s="5">
        <v>7448.4718000000003</v>
      </c>
      <c r="J9585" s="5">
        <v>6703.6246199999996</v>
      </c>
      <c r="K9585" s="26">
        <v>0.21</v>
      </c>
    </row>
    <row r="9586" spans="1:11">
      <c r="A9586" s="4">
        <v>121801</v>
      </c>
      <c r="B9586" t="s">
        <v>7508</v>
      </c>
      <c r="C9586" s="5">
        <f>IF($F$2=0," - ",Tabla1[[#This Row],[Base Precio de Lista neto]])</f>
        <v>7904.5003999999999</v>
      </c>
      <c r="D9586" s="5">
        <f>IF($F$2=0," - ",Tabla1[[#This Row],[Base Precio de Lista neto]]*(1-$F$2))</f>
        <v>5533.1502799999998</v>
      </c>
      <c r="E9586" s="5">
        <f>IF($F$2=0," - ",Tabla1[[#This Row],[Base para Mejor precio]]*(1-$F$2))</f>
        <v>4979.8352519999999</v>
      </c>
      <c r="F9586" s="4" t="s">
        <v>4</v>
      </c>
      <c r="G9586" s="16" t="s">
        <v>6131</v>
      </c>
      <c r="H9586" s="5">
        <f>IFERROR(IF($F$3=0,"-",Tabla1[[#This Row],[Precio de Cliente neto]]*(1+$F$3)),"-")</f>
        <v>8299.7254199999988</v>
      </c>
      <c r="I9586" s="5">
        <v>7904.5003999999999</v>
      </c>
      <c r="J9586" s="5">
        <v>7114.0503600000002</v>
      </c>
      <c r="K9586" s="26">
        <v>0.21</v>
      </c>
    </row>
    <row r="9587" spans="1:11">
      <c r="A9587" s="4">
        <v>121822</v>
      </c>
      <c r="B9587" t="s">
        <v>10295</v>
      </c>
      <c r="C9587" s="5">
        <f>IF($F$2=0," - ",Tabla1[[#This Row],[Base Precio de Lista neto]])</f>
        <v>3040.1923999999999</v>
      </c>
      <c r="D9587" s="5">
        <f>IF($F$2=0," - ",Tabla1[[#This Row],[Base Precio de Lista neto]]*(1-$F$2))</f>
        <v>2128.1346799999997</v>
      </c>
      <c r="E9587" s="5">
        <f>IF($F$2=0," - ",Tabla1[[#This Row],[Base para Mejor precio]]*(1-$F$2))</f>
        <v>1915.3212119999998</v>
      </c>
      <c r="F9587" s="4" t="s">
        <v>4</v>
      </c>
      <c r="G9587" s="16" t="s">
        <v>6131</v>
      </c>
      <c r="H9587" s="5">
        <f>IFERROR(IF($F$3=0,"-",Tabla1[[#This Row],[Precio de Cliente neto]]*(1+$F$3)),"-")</f>
        <v>3192.2020199999997</v>
      </c>
      <c r="I9587" s="5">
        <v>3040.1923999999999</v>
      </c>
      <c r="J9587" s="5">
        <v>2736.1731599999998</v>
      </c>
      <c r="K9587" s="26">
        <v>0.21</v>
      </c>
    </row>
    <row r="9588" spans="1:11">
      <c r="A9588" s="4">
        <v>121823</v>
      </c>
      <c r="B9588" t="s">
        <v>10296</v>
      </c>
      <c r="C9588" s="5">
        <f>IF($F$2=0," - ",Tabla1[[#This Row],[Base Precio de Lista neto]])</f>
        <v>4256.2694000000001</v>
      </c>
      <c r="D9588" s="5">
        <f>IF($F$2=0," - ",Tabla1[[#This Row],[Base Precio de Lista neto]]*(1-$F$2))</f>
        <v>2979.3885799999998</v>
      </c>
      <c r="E9588" s="5">
        <f>IF($F$2=0," - ",Tabla1[[#This Row],[Base para Mejor precio]]*(1-$F$2))</f>
        <v>2681.4497219999998</v>
      </c>
      <c r="F9588" s="4" t="s">
        <v>4</v>
      </c>
      <c r="G9588" s="16" t="s">
        <v>6131</v>
      </c>
      <c r="H9588" s="5">
        <f>IFERROR(IF($F$3=0,"-",Tabla1[[#This Row],[Precio de Cliente neto]]*(1+$F$3)),"-")</f>
        <v>4469.0828700000002</v>
      </c>
      <c r="I9588" s="5">
        <v>4256.2694000000001</v>
      </c>
      <c r="J9588" s="5">
        <v>3830.64246</v>
      </c>
      <c r="K9588" s="26">
        <v>0.21</v>
      </c>
    </row>
    <row r="9589" spans="1:11">
      <c r="A9589" s="4">
        <v>121824</v>
      </c>
      <c r="B9589" t="s">
        <v>10297</v>
      </c>
      <c r="C9589" s="5">
        <f>IF($F$2=0," - ",Tabla1[[#This Row],[Base Precio de Lista neto]])</f>
        <v>6004.38</v>
      </c>
      <c r="D9589" s="5">
        <f>IF($F$2=0," - ",Tabla1[[#This Row],[Base Precio de Lista neto]]*(1-$F$2))</f>
        <v>4203.0659999999998</v>
      </c>
      <c r="E9589" s="5">
        <f>IF($F$2=0," - ",Tabla1[[#This Row],[Base para Mejor precio]]*(1-$F$2))</f>
        <v>3782.7593999999999</v>
      </c>
      <c r="F9589" s="4" t="s">
        <v>4</v>
      </c>
      <c r="G9589" s="16" t="s">
        <v>6131</v>
      </c>
      <c r="H9589" s="5">
        <f>IFERROR(IF($F$3=0,"-",Tabla1[[#This Row],[Precio de Cliente neto]]*(1+$F$3)),"-")</f>
        <v>6304.5990000000002</v>
      </c>
      <c r="I9589" s="5">
        <v>6004.38</v>
      </c>
      <c r="J9589" s="5">
        <v>5403.942</v>
      </c>
      <c r="K9589" s="26">
        <v>0.21</v>
      </c>
    </row>
    <row r="9590" spans="1:11">
      <c r="A9590" s="4">
        <v>121825</v>
      </c>
      <c r="B9590" t="s">
        <v>10298</v>
      </c>
      <c r="C9590" s="5">
        <f>IF($F$2=0," - ",Tabla1[[#This Row],[Base Precio de Lista neto]])</f>
        <v>8512.5388000000003</v>
      </c>
      <c r="D9590" s="5">
        <f>IF($F$2=0," - ",Tabla1[[#This Row],[Base Precio de Lista neto]]*(1-$F$2))</f>
        <v>5958.7771599999996</v>
      </c>
      <c r="E9590" s="5">
        <f>IF($F$2=0," - ",Tabla1[[#This Row],[Base para Mejor precio]]*(1-$F$2))</f>
        <v>5362.8994439999997</v>
      </c>
      <c r="F9590" s="4" t="s">
        <v>4</v>
      </c>
      <c r="G9590" s="16" t="s">
        <v>6131</v>
      </c>
      <c r="H9590" s="5">
        <f>IFERROR(IF($F$3=0,"-",Tabla1[[#This Row],[Precio de Cliente neto]]*(1+$F$3)),"-")</f>
        <v>8938.1657400000004</v>
      </c>
      <c r="I9590" s="5">
        <v>8512.5388000000003</v>
      </c>
      <c r="J9590" s="5">
        <v>7661.2849200000001</v>
      </c>
      <c r="K9590" s="26">
        <v>0.21</v>
      </c>
    </row>
    <row r="9591" spans="1:11">
      <c r="A9591" s="4">
        <v>121830</v>
      </c>
      <c r="B9591" t="s">
        <v>7509</v>
      </c>
      <c r="C9591" s="5">
        <f>IF($F$2=0," - ",Tabla1[[#This Row],[Base Precio de Lista neto]])</f>
        <v>1140.0722000000001</v>
      </c>
      <c r="D9591" s="5">
        <f>IF($F$2=0," - ",Tabla1[[#This Row],[Base Precio de Lista neto]]*(1-$F$2))</f>
        <v>798.05053999999996</v>
      </c>
      <c r="E9591" s="5">
        <f>IF($F$2=0," - ",Tabla1[[#This Row],[Base para Mejor precio]]*(1-$F$2))</f>
        <v>718.24548600000003</v>
      </c>
      <c r="F9591" s="4" t="s">
        <v>4</v>
      </c>
      <c r="G9591" s="16" t="s">
        <v>6131</v>
      </c>
      <c r="H9591" s="5">
        <f>IFERROR(IF($F$3=0,"-",Tabla1[[#This Row],[Precio de Cliente neto]]*(1+$F$3)),"-")</f>
        <v>1197.0758099999998</v>
      </c>
      <c r="I9591" s="5">
        <v>1140.0722000000001</v>
      </c>
      <c r="J9591" s="5">
        <v>1026.0649800000001</v>
      </c>
      <c r="K9591" s="26">
        <v>0.21</v>
      </c>
    </row>
    <row r="9592" spans="1:11">
      <c r="A9592" s="4">
        <v>121851</v>
      </c>
      <c r="B9592" t="s">
        <v>8929</v>
      </c>
      <c r="C9592" s="5">
        <f>IF($F$2=0," - ",Tabla1[[#This Row],[Base Precio de Lista neto]])</f>
        <v>988.06280000000004</v>
      </c>
      <c r="D9592" s="5">
        <f>IF($F$2=0," - ",Tabla1[[#This Row],[Base Precio de Lista neto]]*(1-$F$2))</f>
        <v>691.64395999999999</v>
      </c>
      <c r="E9592" s="5">
        <f>IF($F$2=0," - ",Tabla1[[#This Row],[Base para Mejor precio]]*(1-$F$2))</f>
        <v>622.47956399999998</v>
      </c>
      <c r="F9592" s="4" t="s">
        <v>4</v>
      </c>
      <c r="G9592" s="16" t="s">
        <v>6131</v>
      </c>
      <c r="H9592" s="5">
        <f>IFERROR(IF($F$3=0,"-",Tabla1[[#This Row],[Precio de Cliente neto]]*(1+$F$3)),"-")</f>
        <v>1037.46594</v>
      </c>
      <c r="I9592" s="5">
        <v>988.06280000000004</v>
      </c>
      <c r="J9592" s="5">
        <v>889.25652000000002</v>
      </c>
      <c r="K9592" s="26">
        <v>0.21</v>
      </c>
    </row>
    <row r="9593" spans="1:11">
      <c r="A9593" s="4">
        <v>121854</v>
      </c>
      <c r="B9593" t="s">
        <v>8930</v>
      </c>
      <c r="C9593" s="5">
        <f>IF($F$2=0," - ",Tabla1[[#This Row],[Base Precio de Lista neto]])</f>
        <v>2508.1588000000002</v>
      </c>
      <c r="D9593" s="5">
        <f>IF($F$2=0," - ",Tabla1[[#This Row],[Base Precio de Lista neto]]*(1-$F$2))</f>
        <v>1755.7111600000001</v>
      </c>
      <c r="E9593" s="5">
        <f>IF($F$2=0," - ",Tabla1[[#This Row],[Base para Mejor precio]]*(1-$F$2))</f>
        <v>1580.140044</v>
      </c>
      <c r="F9593" s="4" t="s">
        <v>4</v>
      </c>
      <c r="G9593" s="16" t="s">
        <v>6131</v>
      </c>
      <c r="H9593" s="5">
        <f>IFERROR(IF($F$3=0,"-",Tabla1[[#This Row],[Precio de Cliente neto]]*(1+$F$3)),"-")</f>
        <v>2633.5667400000002</v>
      </c>
      <c r="I9593" s="5">
        <v>2508.1588000000002</v>
      </c>
      <c r="J9593" s="5">
        <v>2257.34292</v>
      </c>
      <c r="K9593" s="26">
        <v>0.21</v>
      </c>
    </row>
    <row r="9594" spans="1:11">
      <c r="A9594" s="4">
        <v>121855</v>
      </c>
      <c r="B9594" t="s">
        <v>8899</v>
      </c>
      <c r="C9594" s="5">
        <f>IF($F$2=0," - ",Tabla1[[#This Row],[Base Precio de Lista neto]])</f>
        <v>2508.1588000000002</v>
      </c>
      <c r="D9594" s="5">
        <f>IF($F$2=0," - ",Tabla1[[#This Row],[Base Precio de Lista neto]]*(1-$F$2))</f>
        <v>1755.7111600000001</v>
      </c>
      <c r="E9594" s="5">
        <f>IF($F$2=0," - ",Tabla1[[#This Row],[Base para Mejor precio]]*(1-$F$2))</f>
        <v>1580.140044</v>
      </c>
      <c r="F9594" s="4" t="s">
        <v>4</v>
      </c>
      <c r="G9594" s="16" t="s">
        <v>6131</v>
      </c>
      <c r="H9594" s="5">
        <f>IFERROR(IF($F$3=0,"-",Tabla1[[#This Row],[Precio de Cliente neto]]*(1+$F$3)),"-")</f>
        <v>2633.5667400000002</v>
      </c>
      <c r="I9594" s="5">
        <v>2508.1588000000002</v>
      </c>
      <c r="J9594" s="5">
        <v>2257.34292</v>
      </c>
      <c r="K9594" s="26">
        <v>0.21</v>
      </c>
    </row>
    <row r="9595" spans="1:11">
      <c r="A9595" s="4">
        <v>121856</v>
      </c>
      <c r="B9595" t="s">
        <v>8931</v>
      </c>
      <c r="C9595" s="5">
        <f>IF($F$2=0," - ",Tabla1[[#This Row],[Base Precio de Lista neto]])</f>
        <v>2736.1734000000001</v>
      </c>
      <c r="D9595" s="5">
        <f>IF($F$2=0," - ",Tabla1[[#This Row],[Base Precio de Lista neto]]*(1-$F$2))</f>
        <v>1915.3213799999999</v>
      </c>
      <c r="E9595" s="5">
        <f>IF($F$2=0," - ",Tabla1[[#This Row],[Base para Mejor precio]]*(1-$F$2))</f>
        <v>1723.7892419999998</v>
      </c>
      <c r="F9595" s="4" t="s">
        <v>4</v>
      </c>
      <c r="G9595" s="16" t="s">
        <v>6131</v>
      </c>
      <c r="H9595" s="5">
        <f>IFERROR(IF($F$3=0,"-",Tabla1[[#This Row],[Precio de Cliente neto]]*(1+$F$3)),"-")</f>
        <v>2872.98207</v>
      </c>
      <c r="I9595" s="5">
        <v>2736.1734000000001</v>
      </c>
      <c r="J9595" s="5">
        <v>2462.5560599999999</v>
      </c>
      <c r="K9595" s="26">
        <v>0.21</v>
      </c>
    </row>
    <row r="9596" spans="1:11">
      <c r="A9596" s="4">
        <v>121857</v>
      </c>
      <c r="B9596" t="s">
        <v>8932</v>
      </c>
      <c r="C9596" s="5">
        <f>IF($F$2=0," - ",Tabla1[[#This Row],[Base Precio de Lista neto]])</f>
        <v>2736.1734000000001</v>
      </c>
      <c r="D9596" s="5">
        <f>IF($F$2=0," - ",Tabla1[[#This Row],[Base Precio de Lista neto]]*(1-$F$2))</f>
        <v>1915.3213799999999</v>
      </c>
      <c r="E9596" s="5">
        <f>IF($F$2=0," - ",Tabla1[[#This Row],[Base para Mejor precio]]*(1-$F$2))</f>
        <v>1723.7892419999998</v>
      </c>
      <c r="F9596" s="4" t="s">
        <v>4</v>
      </c>
      <c r="G9596" s="16" t="s">
        <v>6131</v>
      </c>
      <c r="H9596" s="5">
        <f>IFERROR(IF($F$3=0,"-",Tabla1[[#This Row],[Precio de Cliente neto]]*(1+$F$3)),"-")</f>
        <v>2872.98207</v>
      </c>
      <c r="I9596" s="5">
        <v>2736.1734000000001</v>
      </c>
      <c r="J9596" s="5">
        <v>2462.5560599999999</v>
      </c>
      <c r="K9596" s="26">
        <v>0.21</v>
      </c>
    </row>
    <row r="9597" spans="1:11">
      <c r="A9597" s="4">
        <v>121880</v>
      </c>
      <c r="B9597" t="s">
        <v>8933</v>
      </c>
      <c r="C9597" s="5">
        <f>IF($F$2=0," - ",Tabla1[[#This Row],[Base Precio de Lista neto]])</f>
        <v>988.06280000000004</v>
      </c>
      <c r="D9597" s="5">
        <f>IF($F$2=0," - ",Tabla1[[#This Row],[Base Precio de Lista neto]]*(1-$F$2))</f>
        <v>691.64395999999999</v>
      </c>
      <c r="E9597" s="5">
        <f>IF($F$2=0," - ",Tabla1[[#This Row],[Base para Mejor precio]]*(1-$F$2))</f>
        <v>622.47956399999998</v>
      </c>
      <c r="F9597" s="4" t="s">
        <v>4</v>
      </c>
      <c r="G9597" s="16" t="s">
        <v>6131</v>
      </c>
      <c r="H9597" s="5">
        <f>IFERROR(IF($F$3=0,"-",Tabla1[[#This Row],[Precio de Cliente neto]]*(1+$F$3)),"-")</f>
        <v>1037.46594</v>
      </c>
      <c r="I9597" s="5">
        <v>988.06280000000004</v>
      </c>
      <c r="J9597" s="5">
        <v>889.25652000000002</v>
      </c>
      <c r="K9597" s="26">
        <v>0.21</v>
      </c>
    </row>
    <row r="9598" spans="1:11">
      <c r="A9598" s="4">
        <v>121881</v>
      </c>
      <c r="B9598" t="s">
        <v>8934</v>
      </c>
      <c r="C9598" s="5">
        <f>IF($F$2=0," - ",Tabla1[[#This Row],[Base Precio de Lista neto]])</f>
        <v>1026.0650000000001</v>
      </c>
      <c r="D9598" s="5">
        <f>IF($F$2=0," - ",Tabla1[[#This Row],[Base Precio de Lista neto]]*(1-$F$2))</f>
        <v>718.24549999999999</v>
      </c>
      <c r="E9598" s="5">
        <f>IF($F$2=0," - ",Tabla1[[#This Row],[Base para Mejor precio]]*(1-$F$2))</f>
        <v>646.42094999999995</v>
      </c>
      <c r="F9598" s="4" t="s">
        <v>4</v>
      </c>
      <c r="G9598" s="16" t="s">
        <v>6131</v>
      </c>
      <c r="H9598" s="5">
        <f>IFERROR(IF($F$3=0,"-",Tabla1[[#This Row],[Precio de Cliente neto]]*(1+$F$3)),"-")</f>
        <v>1077.36825</v>
      </c>
      <c r="I9598" s="5">
        <v>1026.0650000000001</v>
      </c>
      <c r="J9598" s="5">
        <v>923.45849999999996</v>
      </c>
      <c r="K9598" s="26">
        <v>0.21</v>
      </c>
    </row>
    <row r="9599" spans="1:11">
      <c r="A9599" s="4">
        <v>121882</v>
      </c>
      <c r="B9599" t="s">
        <v>8935</v>
      </c>
      <c r="C9599" s="5">
        <f>IF($F$2=0," - ",Tabla1[[#This Row],[Base Precio de Lista neto]])</f>
        <v>1102.0698</v>
      </c>
      <c r="D9599" s="5">
        <f>IF($F$2=0," - ",Tabla1[[#This Row],[Base Precio de Lista neto]]*(1-$F$2))</f>
        <v>771.44885999999997</v>
      </c>
      <c r="E9599" s="5">
        <f>IF($F$2=0," - ",Tabla1[[#This Row],[Base para Mejor precio]]*(1-$F$2))</f>
        <v>694.30397400000004</v>
      </c>
      <c r="F9599" s="4" t="s">
        <v>4</v>
      </c>
      <c r="G9599" s="16" t="s">
        <v>6131</v>
      </c>
      <c r="H9599" s="5">
        <f>IFERROR(IF($F$3=0,"-",Tabla1[[#This Row],[Precio de Cliente neto]]*(1+$F$3)),"-")</f>
        <v>1157.17329</v>
      </c>
      <c r="I9599" s="5">
        <v>1102.0698</v>
      </c>
      <c r="J9599" s="5">
        <v>991.86282000000006</v>
      </c>
      <c r="K9599" s="26">
        <v>0.21</v>
      </c>
    </row>
    <row r="9600" spans="1:11">
      <c r="A9600" s="4">
        <v>121883</v>
      </c>
      <c r="B9600" t="s">
        <v>8936</v>
      </c>
      <c r="C9600" s="5">
        <f>IF($F$2=0," - ",Tabla1[[#This Row],[Base Precio de Lista neto]])</f>
        <v>1216.0768</v>
      </c>
      <c r="D9600" s="5">
        <f>IF($F$2=0," - ",Tabla1[[#This Row],[Base Precio de Lista neto]]*(1-$F$2))</f>
        <v>851.25375999999994</v>
      </c>
      <c r="E9600" s="5">
        <f>IF($F$2=0," - ",Tabla1[[#This Row],[Base para Mejor precio]]*(1-$F$2))</f>
        <v>766.12838399999998</v>
      </c>
      <c r="F9600" s="4" t="s">
        <v>4</v>
      </c>
      <c r="G9600" s="16" t="s">
        <v>6131</v>
      </c>
      <c r="H9600" s="5">
        <f>IFERROR(IF($F$3=0,"-",Tabla1[[#This Row],[Precio de Cliente neto]]*(1+$F$3)),"-")</f>
        <v>1276.8806399999999</v>
      </c>
      <c r="I9600" s="5">
        <v>1216.0768</v>
      </c>
      <c r="J9600" s="5">
        <v>1094.46912</v>
      </c>
      <c r="K9600" s="26">
        <v>0.21</v>
      </c>
    </row>
    <row r="9601" spans="1:11">
      <c r="A9601" s="4">
        <v>121884</v>
      </c>
      <c r="B9601" t="s">
        <v>8937</v>
      </c>
      <c r="C9601" s="5">
        <f>IF($F$2=0," - ",Tabla1[[#This Row],[Base Precio de Lista neto]])</f>
        <v>1368.0866000000001</v>
      </c>
      <c r="D9601" s="5">
        <f>IF($F$2=0," - ",Tabla1[[#This Row],[Base Precio de Lista neto]]*(1-$F$2))</f>
        <v>957.66061999999999</v>
      </c>
      <c r="E9601" s="5">
        <f>IF($F$2=0," - ",Tabla1[[#This Row],[Base para Mejor precio]]*(1-$F$2))</f>
        <v>861.89455799999996</v>
      </c>
      <c r="F9601" s="4" t="s">
        <v>4</v>
      </c>
      <c r="G9601" s="16" t="s">
        <v>6131</v>
      </c>
      <c r="H9601" s="5">
        <f>IFERROR(IF($F$3=0,"-",Tabla1[[#This Row],[Precio de Cliente neto]]*(1+$F$3)),"-")</f>
        <v>1436.4909299999999</v>
      </c>
      <c r="I9601" s="5">
        <v>1368.0866000000001</v>
      </c>
      <c r="J9601" s="5">
        <v>1231.2779399999999</v>
      </c>
      <c r="K9601" s="26">
        <v>0.21</v>
      </c>
    </row>
    <row r="9602" spans="1:11">
      <c r="A9602" s="4">
        <v>121885</v>
      </c>
      <c r="B9602" t="s">
        <v>8938</v>
      </c>
      <c r="C9602" s="5">
        <f>IF($F$2=0," - ",Tabla1[[#This Row],[Base Precio de Lista neto]])</f>
        <v>1558.0988</v>
      </c>
      <c r="D9602" s="5">
        <f>IF($F$2=0," - ",Tabla1[[#This Row],[Base Precio de Lista neto]]*(1-$F$2))</f>
        <v>1090.6691599999999</v>
      </c>
      <c r="E9602" s="5">
        <f>IF($F$2=0," - ",Tabla1[[#This Row],[Base para Mejor precio]]*(1-$F$2))</f>
        <v>981.60224399999993</v>
      </c>
      <c r="F9602" s="4" t="s">
        <v>4</v>
      </c>
      <c r="G9602" s="16" t="s">
        <v>6131</v>
      </c>
      <c r="H9602" s="5">
        <f>IFERROR(IF($F$3=0,"-",Tabla1[[#This Row],[Precio de Cliente neto]]*(1+$F$3)),"-")</f>
        <v>1636.0037399999999</v>
      </c>
      <c r="I9602" s="5">
        <v>1558.0988</v>
      </c>
      <c r="J9602" s="5">
        <v>1402.28892</v>
      </c>
      <c r="K9602" s="26">
        <v>0.21</v>
      </c>
    </row>
    <row r="9603" spans="1:11">
      <c r="A9603" s="4">
        <v>121886</v>
      </c>
      <c r="B9603" t="s">
        <v>8939</v>
      </c>
      <c r="C9603" s="5">
        <f>IF($F$2=0," - ",Tabla1[[#This Row],[Base Precio de Lista neto]])</f>
        <v>1862.1179999999999</v>
      </c>
      <c r="D9603" s="5">
        <f>IF($F$2=0," - ",Tabla1[[#This Row],[Base Precio de Lista neto]]*(1-$F$2))</f>
        <v>1303.4825999999998</v>
      </c>
      <c r="E9603" s="5">
        <f>IF($F$2=0," - ",Tabla1[[#This Row],[Base para Mejor precio]]*(1-$F$2))</f>
        <v>1173.1343399999998</v>
      </c>
      <c r="F9603" s="4" t="s">
        <v>4</v>
      </c>
      <c r="G9603" s="16" t="s">
        <v>6131</v>
      </c>
      <c r="H9603" s="5">
        <f>IFERROR(IF($F$3=0,"-",Tabla1[[#This Row],[Precio de Cliente neto]]*(1+$F$3)),"-")</f>
        <v>1955.2238999999997</v>
      </c>
      <c r="I9603" s="5">
        <v>1862.1179999999999</v>
      </c>
      <c r="J9603" s="5">
        <v>1675.9061999999999</v>
      </c>
      <c r="K9603" s="26">
        <v>0.21</v>
      </c>
    </row>
    <row r="9604" spans="1:11">
      <c r="A9604" s="4">
        <v>121887</v>
      </c>
      <c r="B9604" t="s">
        <v>8940</v>
      </c>
      <c r="C9604" s="5">
        <f>IF($F$2=0," - ",Tabla1[[#This Row],[Base Precio de Lista neto]])</f>
        <v>2090.1325999999999</v>
      </c>
      <c r="D9604" s="5">
        <f>IF($F$2=0," - ",Tabla1[[#This Row],[Base Precio de Lista neto]]*(1-$F$2))</f>
        <v>1463.0928199999998</v>
      </c>
      <c r="E9604" s="5">
        <f>IF($F$2=0," - ",Tabla1[[#This Row],[Base para Mejor precio]]*(1-$F$2))</f>
        <v>1316.7835379999999</v>
      </c>
      <c r="F9604" s="4" t="s">
        <v>4</v>
      </c>
      <c r="G9604" s="16" t="s">
        <v>6131</v>
      </c>
      <c r="H9604" s="5">
        <f>IFERROR(IF($F$3=0,"-",Tabla1[[#This Row],[Precio de Cliente neto]]*(1+$F$3)),"-")</f>
        <v>2194.6392299999998</v>
      </c>
      <c r="I9604" s="5">
        <v>2090.1325999999999</v>
      </c>
      <c r="J9604" s="5">
        <v>1881.11934</v>
      </c>
      <c r="K9604" s="26">
        <v>0.21</v>
      </c>
    </row>
    <row r="9605" spans="1:11">
      <c r="A9605" s="4">
        <v>121888</v>
      </c>
      <c r="B9605" t="s">
        <v>8941</v>
      </c>
      <c r="C9605" s="5">
        <f>IF($F$2=0," - ",Tabla1[[#This Row],[Base Precio de Lista neto]])</f>
        <v>2356.1498000000001</v>
      </c>
      <c r="D9605" s="5">
        <f>IF($F$2=0," - ",Tabla1[[#This Row],[Base Precio de Lista neto]]*(1-$F$2))</f>
        <v>1649.30486</v>
      </c>
      <c r="E9605" s="5">
        <f>IF($F$2=0," - ",Tabla1[[#This Row],[Base para Mejor precio]]*(1-$F$2))</f>
        <v>1484.3743739999998</v>
      </c>
      <c r="F9605" s="4" t="s">
        <v>4</v>
      </c>
      <c r="G9605" s="16" t="s">
        <v>6131</v>
      </c>
      <c r="H9605" s="5">
        <f>IFERROR(IF($F$3=0,"-",Tabla1[[#This Row],[Precio de Cliente neto]]*(1+$F$3)),"-")</f>
        <v>2473.9572899999998</v>
      </c>
      <c r="I9605" s="5">
        <v>2356.1498000000001</v>
      </c>
      <c r="J9605" s="5">
        <v>2120.5348199999999</v>
      </c>
      <c r="K9605" s="26">
        <v>0.21</v>
      </c>
    </row>
    <row r="9606" spans="1:11">
      <c r="A9606" s="4">
        <v>121889</v>
      </c>
      <c r="B9606" t="s">
        <v>8942</v>
      </c>
      <c r="C9606" s="5">
        <f>IF($F$2=0," - ",Tabla1[[#This Row],[Base Precio de Lista neto]])</f>
        <v>2850.1804000000002</v>
      </c>
      <c r="D9606" s="5">
        <f>IF($F$2=0," - ",Tabla1[[#This Row],[Base Precio de Lista neto]]*(1-$F$2))</f>
        <v>1995.12628</v>
      </c>
      <c r="E9606" s="5">
        <f>IF($F$2=0," - ",Tabla1[[#This Row],[Base para Mejor precio]]*(1-$F$2))</f>
        <v>1795.6136519999998</v>
      </c>
      <c r="F9606" s="4" t="s">
        <v>4</v>
      </c>
      <c r="G9606" s="16" t="s">
        <v>6131</v>
      </c>
      <c r="H9606" s="5">
        <f>IFERROR(IF($F$3=0,"-",Tabla1[[#This Row],[Precio de Cliente neto]]*(1+$F$3)),"-")</f>
        <v>2992.6894199999997</v>
      </c>
      <c r="I9606" s="5">
        <v>2850.1804000000002</v>
      </c>
      <c r="J9606" s="5">
        <v>2565.1623599999998</v>
      </c>
      <c r="K9606" s="26">
        <v>0.21</v>
      </c>
    </row>
    <row r="9607" spans="1:11">
      <c r="A9607" s="4">
        <v>121890</v>
      </c>
      <c r="B9607" t="s">
        <v>8943</v>
      </c>
      <c r="C9607" s="5">
        <f>IF($F$2=0," - ",Tabla1[[#This Row],[Base Precio de Lista neto]])</f>
        <v>3078.1948000000002</v>
      </c>
      <c r="D9607" s="5">
        <f>IF($F$2=0," - ",Tabla1[[#This Row],[Base Precio de Lista neto]]*(1-$F$2))</f>
        <v>2154.7363599999999</v>
      </c>
      <c r="E9607" s="5">
        <f>IF($F$2=0," - ",Tabla1[[#This Row],[Base para Mejor precio]]*(1-$F$2))</f>
        <v>1939.2627239999999</v>
      </c>
      <c r="F9607" s="4" t="s">
        <v>4</v>
      </c>
      <c r="G9607" s="16" t="s">
        <v>6131</v>
      </c>
      <c r="H9607" s="5">
        <f>IFERROR(IF($F$3=0,"-",Tabla1[[#This Row],[Precio de Cliente neto]]*(1+$F$3)),"-")</f>
        <v>3232.1045399999998</v>
      </c>
      <c r="I9607" s="5">
        <v>3078.1948000000002</v>
      </c>
      <c r="J9607" s="5">
        <v>2770.3753200000001</v>
      </c>
      <c r="K9607" s="26">
        <v>0.21</v>
      </c>
    </row>
    <row r="9608" spans="1:11">
      <c r="A9608" s="4">
        <v>121891</v>
      </c>
      <c r="B9608" t="s">
        <v>8944</v>
      </c>
      <c r="C9608" s="5">
        <f>IF($F$2=0," - ",Tabla1[[#This Row],[Base Precio de Lista neto]])</f>
        <v>3572.2262000000001</v>
      </c>
      <c r="D9608" s="5">
        <f>IF($F$2=0," - ",Tabla1[[#This Row],[Base Precio de Lista neto]]*(1-$F$2))</f>
        <v>2500.55834</v>
      </c>
      <c r="E9608" s="5">
        <f>IF($F$2=0," - ",Tabla1[[#This Row],[Base para Mejor precio]]*(1-$F$2))</f>
        <v>2250.5025059999998</v>
      </c>
      <c r="F9608" s="4" t="s">
        <v>4</v>
      </c>
      <c r="G9608" s="16" t="s">
        <v>6131</v>
      </c>
      <c r="H9608" s="5">
        <f>IFERROR(IF($F$3=0,"-",Tabla1[[#This Row],[Precio de Cliente neto]]*(1+$F$3)),"-")</f>
        <v>3750.8375100000003</v>
      </c>
      <c r="I9608" s="5">
        <v>3572.2262000000001</v>
      </c>
      <c r="J9608" s="5">
        <v>3215.0035800000001</v>
      </c>
      <c r="K9608" s="26">
        <v>0.21</v>
      </c>
    </row>
    <row r="9609" spans="1:11">
      <c r="A9609" s="4">
        <v>121892</v>
      </c>
      <c r="B9609" t="s">
        <v>8945</v>
      </c>
      <c r="C9609" s="5">
        <f>IF($F$2=0," - ",Tabla1[[#This Row],[Base Precio de Lista neto]])</f>
        <v>4178.9766</v>
      </c>
      <c r="D9609" s="5">
        <f>IF($F$2=0," - ",Tabla1[[#This Row],[Base Precio de Lista neto]]*(1-$F$2))</f>
        <v>2925.2836199999997</v>
      </c>
      <c r="E9609" s="5">
        <f>IF($F$2=0," - ",Tabla1[[#This Row],[Base para Mejor precio]]*(1-$F$2))</f>
        <v>2632.7552579999997</v>
      </c>
      <c r="F9609" s="4" t="s">
        <v>4</v>
      </c>
      <c r="G9609" s="16" t="s">
        <v>6131</v>
      </c>
      <c r="H9609" s="5">
        <f>IFERROR(IF($F$3=0,"-",Tabla1[[#This Row],[Precio de Cliente neto]]*(1+$F$3)),"-")</f>
        <v>4387.9254299999993</v>
      </c>
      <c r="I9609" s="5">
        <v>4178.9766</v>
      </c>
      <c r="J9609" s="5">
        <v>3761.0789399999999</v>
      </c>
      <c r="K9609" s="26">
        <v>0.21</v>
      </c>
    </row>
    <row r="9610" spans="1:11">
      <c r="A9610" s="4">
        <v>121900</v>
      </c>
      <c r="B9610" t="s">
        <v>8946</v>
      </c>
      <c r="C9610" s="5">
        <f>IF($F$2=0," - ",Tabla1[[#This Row],[Base Precio de Lista neto]])</f>
        <v>988.06280000000004</v>
      </c>
      <c r="D9610" s="5">
        <f>IF($F$2=0," - ",Tabla1[[#This Row],[Base Precio de Lista neto]]*(1-$F$2))</f>
        <v>691.64395999999999</v>
      </c>
      <c r="E9610" s="5">
        <f>IF($F$2=0," - ",Tabla1[[#This Row],[Base para Mejor precio]]*(1-$F$2))</f>
        <v>622.47956399999998</v>
      </c>
      <c r="F9610" s="4" t="s">
        <v>4</v>
      </c>
      <c r="G9610" s="16" t="s">
        <v>6131</v>
      </c>
      <c r="H9610" s="5">
        <f>IFERROR(IF($F$3=0,"-",Tabla1[[#This Row],[Precio de Cliente neto]]*(1+$F$3)),"-")</f>
        <v>1037.46594</v>
      </c>
      <c r="I9610" s="5">
        <v>988.06280000000004</v>
      </c>
      <c r="J9610" s="5">
        <v>889.25652000000002</v>
      </c>
      <c r="K9610" s="26">
        <v>0.21</v>
      </c>
    </row>
    <row r="9611" spans="1:11">
      <c r="A9611" s="4">
        <v>121901</v>
      </c>
      <c r="B9611" t="s">
        <v>8947</v>
      </c>
      <c r="C9611" s="5">
        <f>IF($F$2=0," - ",Tabla1[[#This Row],[Base Precio de Lista neto]])</f>
        <v>988.06280000000004</v>
      </c>
      <c r="D9611" s="5">
        <f>IF($F$2=0," - ",Tabla1[[#This Row],[Base Precio de Lista neto]]*(1-$F$2))</f>
        <v>691.64395999999999</v>
      </c>
      <c r="E9611" s="5">
        <f>IF($F$2=0," - ",Tabla1[[#This Row],[Base para Mejor precio]]*(1-$F$2))</f>
        <v>622.47956399999998</v>
      </c>
      <c r="F9611" s="4" t="s">
        <v>4</v>
      </c>
      <c r="G9611" s="16" t="s">
        <v>6131</v>
      </c>
      <c r="H9611" s="5">
        <f>IFERROR(IF($F$3=0,"-",Tabla1[[#This Row],[Precio de Cliente neto]]*(1+$F$3)),"-")</f>
        <v>1037.46594</v>
      </c>
      <c r="I9611" s="5">
        <v>988.06280000000004</v>
      </c>
      <c r="J9611" s="5">
        <v>889.25652000000002</v>
      </c>
      <c r="K9611" s="26">
        <v>0.21</v>
      </c>
    </row>
    <row r="9612" spans="1:11">
      <c r="A9612" s="4">
        <v>121902</v>
      </c>
      <c r="B9612" t="s">
        <v>8948</v>
      </c>
      <c r="C9612" s="5">
        <f>IF($F$2=0," - ",Tabla1[[#This Row],[Base Precio de Lista neto]])</f>
        <v>1026.0650000000001</v>
      </c>
      <c r="D9612" s="5">
        <f>IF($F$2=0," - ",Tabla1[[#This Row],[Base Precio de Lista neto]]*(1-$F$2))</f>
        <v>718.24549999999999</v>
      </c>
      <c r="E9612" s="5">
        <f>IF($F$2=0," - ",Tabla1[[#This Row],[Base para Mejor precio]]*(1-$F$2))</f>
        <v>646.42094999999995</v>
      </c>
      <c r="F9612" s="4" t="s">
        <v>4</v>
      </c>
      <c r="G9612" s="16" t="s">
        <v>6131</v>
      </c>
      <c r="H9612" s="5">
        <f>IFERROR(IF($F$3=0,"-",Tabla1[[#This Row],[Precio de Cliente neto]]*(1+$F$3)),"-")</f>
        <v>1077.36825</v>
      </c>
      <c r="I9612" s="5">
        <v>1026.0650000000001</v>
      </c>
      <c r="J9612" s="5">
        <v>923.45849999999996</v>
      </c>
      <c r="K9612" s="26">
        <v>0.21</v>
      </c>
    </row>
    <row r="9613" spans="1:11">
      <c r="A9613" s="4">
        <v>121903</v>
      </c>
      <c r="B9613" t="s">
        <v>8949</v>
      </c>
      <c r="C9613" s="5">
        <f>IF($F$2=0," - ",Tabla1[[#This Row],[Base Precio de Lista neto]])</f>
        <v>1102.0698</v>
      </c>
      <c r="D9613" s="5">
        <f>IF($F$2=0," - ",Tabla1[[#This Row],[Base Precio de Lista neto]]*(1-$F$2))</f>
        <v>771.44885999999997</v>
      </c>
      <c r="E9613" s="5">
        <f>IF($F$2=0," - ",Tabla1[[#This Row],[Base para Mejor precio]]*(1-$F$2))</f>
        <v>694.30397400000004</v>
      </c>
      <c r="F9613" s="4" t="s">
        <v>4</v>
      </c>
      <c r="G9613" s="16" t="s">
        <v>6131</v>
      </c>
      <c r="H9613" s="5">
        <f>IFERROR(IF($F$3=0,"-",Tabla1[[#This Row],[Precio de Cliente neto]]*(1+$F$3)),"-")</f>
        <v>1157.17329</v>
      </c>
      <c r="I9613" s="5">
        <v>1102.0698</v>
      </c>
      <c r="J9613" s="5">
        <v>991.86282000000006</v>
      </c>
      <c r="K9613" s="26">
        <v>0.21</v>
      </c>
    </row>
    <row r="9614" spans="1:11">
      <c r="A9614" s="4">
        <v>121904</v>
      </c>
      <c r="B9614" t="s">
        <v>8950</v>
      </c>
      <c r="C9614" s="5">
        <f>IF($F$2=0," - ",Tabla1[[#This Row],[Base Precio de Lista neto]])</f>
        <v>1102.0698</v>
      </c>
      <c r="D9614" s="5">
        <f>IF($F$2=0," - ",Tabla1[[#This Row],[Base Precio de Lista neto]]*(1-$F$2))</f>
        <v>771.44885999999997</v>
      </c>
      <c r="E9614" s="5">
        <f>IF($F$2=0," - ",Tabla1[[#This Row],[Base para Mejor precio]]*(1-$F$2))</f>
        <v>694.30397400000004</v>
      </c>
      <c r="F9614" s="4" t="s">
        <v>4</v>
      </c>
      <c r="G9614" s="16" t="s">
        <v>6131</v>
      </c>
      <c r="H9614" s="5">
        <f>IFERROR(IF($F$3=0,"-",Tabla1[[#This Row],[Precio de Cliente neto]]*(1+$F$3)),"-")</f>
        <v>1157.17329</v>
      </c>
      <c r="I9614" s="5">
        <v>1102.0698</v>
      </c>
      <c r="J9614" s="5">
        <v>991.86282000000006</v>
      </c>
      <c r="K9614" s="26">
        <v>0.21</v>
      </c>
    </row>
    <row r="9615" spans="1:11">
      <c r="A9615" s="4">
        <v>121905</v>
      </c>
      <c r="B9615" t="s">
        <v>8951</v>
      </c>
      <c r="C9615" s="5">
        <f>IF($F$2=0," - ",Tabla1[[#This Row],[Base Precio de Lista neto]])</f>
        <v>1216.0768</v>
      </c>
      <c r="D9615" s="5">
        <f>IF($F$2=0," - ",Tabla1[[#This Row],[Base Precio de Lista neto]]*(1-$F$2))</f>
        <v>851.25375999999994</v>
      </c>
      <c r="E9615" s="5">
        <f>IF($F$2=0," - ",Tabla1[[#This Row],[Base para Mejor precio]]*(1-$F$2))</f>
        <v>766.12838399999998</v>
      </c>
      <c r="F9615" s="4" t="s">
        <v>4</v>
      </c>
      <c r="G9615" s="16" t="s">
        <v>6131</v>
      </c>
      <c r="H9615" s="5">
        <f>IFERROR(IF($F$3=0,"-",Tabla1[[#This Row],[Precio de Cliente neto]]*(1+$F$3)),"-")</f>
        <v>1276.8806399999999</v>
      </c>
      <c r="I9615" s="5">
        <v>1216.0768</v>
      </c>
      <c r="J9615" s="5">
        <v>1094.46912</v>
      </c>
      <c r="K9615" s="26">
        <v>0.21</v>
      </c>
    </row>
    <row r="9616" spans="1:11">
      <c r="A9616" s="4">
        <v>121906</v>
      </c>
      <c r="B9616" t="s">
        <v>8952</v>
      </c>
      <c r="C9616" s="5">
        <f>IF($F$2=0," - ",Tabla1[[#This Row],[Base Precio de Lista neto]])</f>
        <v>1254.0794000000001</v>
      </c>
      <c r="D9616" s="5">
        <f>IF($F$2=0," - ",Tabla1[[#This Row],[Base Precio de Lista neto]]*(1-$F$2))</f>
        <v>877.85558000000003</v>
      </c>
      <c r="E9616" s="5">
        <f>IF($F$2=0," - ",Tabla1[[#This Row],[Base para Mejor precio]]*(1-$F$2))</f>
        <v>790.07002199999999</v>
      </c>
      <c r="F9616" s="4" t="s">
        <v>4</v>
      </c>
      <c r="G9616" s="16" t="s">
        <v>6131</v>
      </c>
      <c r="H9616" s="5">
        <f>IFERROR(IF($F$3=0,"-",Tabla1[[#This Row],[Precio de Cliente neto]]*(1+$F$3)),"-")</f>
        <v>1316.7833700000001</v>
      </c>
      <c r="I9616" s="5">
        <v>1254.0794000000001</v>
      </c>
      <c r="J9616" s="5">
        <v>1128.67146</v>
      </c>
      <c r="K9616" s="26">
        <v>0.21</v>
      </c>
    </row>
    <row r="9617" spans="1:11">
      <c r="A9617" s="4">
        <v>121907</v>
      </c>
      <c r="B9617" t="s">
        <v>8953</v>
      </c>
      <c r="C9617" s="5">
        <f>IF($F$2=0," - ",Tabla1[[#This Row],[Base Precio de Lista neto]])</f>
        <v>1330.0842</v>
      </c>
      <c r="D9617" s="5">
        <f>IF($F$2=0," - ",Tabla1[[#This Row],[Base Precio de Lista neto]]*(1-$F$2))</f>
        <v>931.05893999999989</v>
      </c>
      <c r="E9617" s="5">
        <f>IF($F$2=0," - ",Tabla1[[#This Row],[Base para Mejor precio]]*(1-$F$2))</f>
        <v>837.95304599999986</v>
      </c>
      <c r="F9617" s="4" t="s">
        <v>4</v>
      </c>
      <c r="G9617" s="16" t="s">
        <v>6131</v>
      </c>
      <c r="H9617" s="5">
        <f>IFERROR(IF($F$3=0,"-",Tabla1[[#This Row],[Precio de Cliente neto]]*(1+$F$3)),"-")</f>
        <v>1396.5884099999998</v>
      </c>
      <c r="I9617" s="5">
        <v>1330.0842</v>
      </c>
      <c r="J9617" s="5">
        <v>1197.0757799999999</v>
      </c>
      <c r="K9617" s="26">
        <v>0.21</v>
      </c>
    </row>
    <row r="9618" spans="1:11">
      <c r="A9618" s="4">
        <v>121908</v>
      </c>
      <c r="B9618" t="s">
        <v>8954</v>
      </c>
      <c r="C9618" s="5">
        <f>IF($F$2=0," - ",Tabla1[[#This Row],[Base Precio de Lista neto]])</f>
        <v>1596.1012000000001</v>
      </c>
      <c r="D9618" s="5">
        <f>IF($F$2=0," - ",Tabla1[[#This Row],[Base Precio de Lista neto]]*(1-$F$2))</f>
        <v>1117.2708399999999</v>
      </c>
      <c r="E9618" s="5">
        <f>IF($F$2=0," - ",Tabla1[[#This Row],[Base para Mejor precio]]*(1-$F$2))</f>
        <v>1005.5437559999999</v>
      </c>
      <c r="F9618" s="4" t="s">
        <v>4</v>
      </c>
      <c r="G9618" s="16" t="s">
        <v>6131</v>
      </c>
      <c r="H9618" s="5">
        <f>IFERROR(IF($F$3=0,"-",Tabla1[[#This Row],[Precio de Cliente neto]]*(1+$F$3)),"-")</f>
        <v>1675.9062599999997</v>
      </c>
      <c r="I9618" s="5">
        <v>1596.1012000000001</v>
      </c>
      <c r="J9618" s="5">
        <v>1436.49108</v>
      </c>
      <c r="K9618" s="26">
        <v>0.21</v>
      </c>
    </row>
    <row r="9619" spans="1:11">
      <c r="A9619" s="4">
        <v>121909</v>
      </c>
      <c r="B9619" t="s">
        <v>8955</v>
      </c>
      <c r="C9619" s="5">
        <f>IF($F$2=0," - ",Tabla1[[#This Row],[Base Precio de Lista neto]])</f>
        <v>1786.1134</v>
      </c>
      <c r="D9619" s="5">
        <f>IF($F$2=0," - ",Tabla1[[#This Row],[Base Precio de Lista neto]]*(1-$F$2))</f>
        <v>1250.2793799999999</v>
      </c>
      <c r="E9619" s="5">
        <f>IF($F$2=0," - ",Tabla1[[#This Row],[Base para Mejor precio]]*(1-$F$2))</f>
        <v>1125.251442</v>
      </c>
      <c r="F9619" s="4" t="s">
        <v>4</v>
      </c>
      <c r="G9619" s="16" t="s">
        <v>6131</v>
      </c>
      <c r="H9619" s="5">
        <f>IFERROR(IF($F$3=0,"-",Tabla1[[#This Row],[Precio de Cliente neto]]*(1+$F$3)),"-")</f>
        <v>1875.4190699999999</v>
      </c>
      <c r="I9619" s="5">
        <v>1786.1134</v>
      </c>
      <c r="J9619" s="5">
        <v>1607.50206</v>
      </c>
      <c r="K9619" s="26">
        <v>0.21</v>
      </c>
    </row>
    <row r="9620" spans="1:11">
      <c r="A9620" s="4">
        <v>121910</v>
      </c>
      <c r="B9620" t="s">
        <v>8956</v>
      </c>
      <c r="C9620" s="5">
        <f>IF($F$2=0," - ",Tabla1[[#This Row],[Base Precio de Lista neto]])</f>
        <v>1862.1179999999999</v>
      </c>
      <c r="D9620" s="5">
        <f>IF($F$2=0," - ",Tabla1[[#This Row],[Base Precio de Lista neto]]*(1-$F$2))</f>
        <v>1303.4825999999998</v>
      </c>
      <c r="E9620" s="5">
        <f>IF($F$2=0," - ",Tabla1[[#This Row],[Base para Mejor precio]]*(1-$F$2))</f>
        <v>1173.1343399999998</v>
      </c>
      <c r="F9620" s="4" t="s">
        <v>4</v>
      </c>
      <c r="G9620" s="16" t="s">
        <v>6131</v>
      </c>
      <c r="H9620" s="5">
        <f>IFERROR(IF($F$3=0,"-",Tabla1[[#This Row],[Precio de Cliente neto]]*(1+$F$3)),"-")</f>
        <v>1955.2238999999997</v>
      </c>
      <c r="I9620" s="5">
        <v>1862.1179999999999</v>
      </c>
      <c r="J9620" s="5">
        <v>1675.9061999999999</v>
      </c>
      <c r="K9620" s="26">
        <v>0.21</v>
      </c>
    </row>
    <row r="9621" spans="1:11">
      <c r="A9621" s="4">
        <v>121911</v>
      </c>
      <c r="B9621" t="s">
        <v>8957</v>
      </c>
      <c r="C9621" s="5">
        <f>IF($F$2=0," - ",Tabla1[[#This Row],[Base Precio de Lista neto]])</f>
        <v>1938.1225999999999</v>
      </c>
      <c r="D9621" s="5">
        <f>IF($F$2=0," - ",Tabla1[[#This Row],[Base Precio de Lista neto]]*(1-$F$2))</f>
        <v>1356.6858199999999</v>
      </c>
      <c r="E9621" s="5">
        <f>IF($F$2=0," - ",Tabla1[[#This Row],[Base para Mejor precio]]*(1-$F$2))</f>
        <v>1221.0172379999999</v>
      </c>
      <c r="F9621" s="4" t="s">
        <v>4</v>
      </c>
      <c r="G9621" s="16" t="s">
        <v>6131</v>
      </c>
      <c r="H9621" s="5">
        <f>IFERROR(IF($F$3=0,"-",Tabla1[[#This Row],[Precio de Cliente neto]]*(1+$F$3)),"-")</f>
        <v>2035.02873</v>
      </c>
      <c r="I9621" s="5">
        <v>1938.1225999999999</v>
      </c>
      <c r="J9621" s="5">
        <v>1744.31034</v>
      </c>
      <c r="K9621" s="26">
        <v>0.21</v>
      </c>
    </row>
    <row r="9622" spans="1:11">
      <c r="A9622" s="4">
        <v>121912</v>
      </c>
      <c r="B9622" t="s">
        <v>8958</v>
      </c>
      <c r="C9622" s="5">
        <f>IF($F$2=0," - ",Tabla1[[#This Row],[Base Precio de Lista neto]])</f>
        <v>2166.1376</v>
      </c>
      <c r="D9622" s="5">
        <f>IF($F$2=0," - ",Tabla1[[#This Row],[Base Precio de Lista neto]]*(1-$F$2))</f>
        <v>1516.2963199999999</v>
      </c>
      <c r="E9622" s="5">
        <f>IF($F$2=0," - ",Tabla1[[#This Row],[Base para Mejor precio]]*(1-$F$2))</f>
        <v>1364.666688</v>
      </c>
      <c r="F9622" s="4" t="s">
        <v>4</v>
      </c>
      <c r="G9622" s="16" t="s">
        <v>6131</v>
      </c>
      <c r="H9622" s="5">
        <f>IFERROR(IF($F$3=0,"-",Tabla1[[#This Row],[Precio de Cliente neto]]*(1+$F$3)),"-")</f>
        <v>2274.4444800000001</v>
      </c>
      <c r="I9622" s="5">
        <v>2166.1376</v>
      </c>
      <c r="J9622" s="5">
        <v>1949.5238400000001</v>
      </c>
      <c r="K9622" s="26">
        <v>0.21</v>
      </c>
    </row>
    <row r="9623" spans="1:11">
      <c r="A9623" s="4">
        <v>121913</v>
      </c>
      <c r="B9623" t="s">
        <v>8959</v>
      </c>
      <c r="C9623" s="5">
        <f>IF($F$2=0," - ",Tabla1[[#This Row],[Base Precio de Lista neto]])</f>
        <v>2242.1421999999998</v>
      </c>
      <c r="D9623" s="5">
        <f>IF($F$2=0," - ",Tabla1[[#This Row],[Base Precio de Lista neto]]*(1-$F$2))</f>
        <v>1569.4995399999998</v>
      </c>
      <c r="E9623" s="5">
        <f>IF($F$2=0," - ",Tabla1[[#This Row],[Base para Mejor precio]]*(1-$F$2))</f>
        <v>1412.5495859999999</v>
      </c>
      <c r="F9623" s="4" t="s">
        <v>4</v>
      </c>
      <c r="G9623" s="16" t="s">
        <v>6131</v>
      </c>
      <c r="H9623" s="5">
        <f>IFERROR(IF($F$3=0,"-",Tabla1[[#This Row],[Precio de Cliente neto]]*(1+$F$3)),"-")</f>
        <v>2354.2493099999997</v>
      </c>
      <c r="I9623" s="5">
        <v>2242.1421999999998</v>
      </c>
      <c r="J9623" s="5">
        <v>2017.9279799999999</v>
      </c>
      <c r="K9623" s="26">
        <v>0.21</v>
      </c>
    </row>
    <row r="9624" spans="1:11">
      <c r="A9624" s="4">
        <v>121990</v>
      </c>
      <c r="B9624" t="s">
        <v>7510</v>
      </c>
      <c r="C9624" s="5">
        <f>IF($F$2=0," - ",Tabla1[[#This Row],[Base Precio de Lista neto]])</f>
        <v>15200.9624</v>
      </c>
      <c r="D9624" s="5">
        <f>IF($F$2=0," - ",Tabla1[[#This Row],[Base Precio de Lista neto]]*(1-$F$2))</f>
        <v>10640.67368</v>
      </c>
      <c r="E9624" s="5">
        <f>IF($F$2=0," - ",Tabla1[[#This Row],[Base para Mejor precio]]*(1-$F$2))</f>
        <v>9576.6063119999999</v>
      </c>
      <c r="F9624" s="4" t="s">
        <v>4</v>
      </c>
      <c r="G9624" s="16" t="s">
        <v>6131</v>
      </c>
      <c r="H9624" s="5">
        <f>IFERROR(IF($F$3=0,"-",Tabla1[[#This Row],[Precio de Cliente neto]]*(1+$F$3)),"-")</f>
        <v>15961.01052</v>
      </c>
      <c r="I9624" s="5">
        <v>15200.9624</v>
      </c>
      <c r="J9624" s="5">
        <v>13680.86616</v>
      </c>
      <c r="K9624" s="26">
        <v>0.21</v>
      </c>
    </row>
    <row r="9625" spans="1:11">
      <c r="A9625" s="4">
        <v>121991</v>
      </c>
      <c r="B9625" t="s">
        <v>7511</v>
      </c>
      <c r="C9625" s="5">
        <f>IF($F$2=0," - ",Tabla1[[#This Row],[Base Precio de Lista neto]])</f>
        <v>15200.9624</v>
      </c>
      <c r="D9625" s="5">
        <f>IF($F$2=0," - ",Tabla1[[#This Row],[Base Precio de Lista neto]]*(1-$F$2))</f>
        <v>10640.67368</v>
      </c>
      <c r="E9625" s="5">
        <f>IF($F$2=0," - ",Tabla1[[#This Row],[Base para Mejor precio]]*(1-$F$2))</f>
        <v>9576.6063119999999</v>
      </c>
      <c r="F9625" s="4" t="s">
        <v>4</v>
      </c>
      <c r="G9625" s="16" t="s">
        <v>6131</v>
      </c>
      <c r="H9625" s="5">
        <f>IFERROR(IF($F$3=0,"-",Tabla1[[#This Row],[Precio de Cliente neto]]*(1+$F$3)),"-")</f>
        <v>15961.01052</v>
      </c>
      <c r="I9625" s="5">
        <v>15200.9624</v>
      </c>
      <c r="J9625" s="5">
        <v>13680.86616</v>
      </c>
      <c r="K9625" s="26">
        <v>0.21</v>
      </c>
    </row>
    <row r="9626" spans="1:11">
      <c r="A9626" s="4">
        <v>121996</v>
      </c>
      <c r="B9626" t="s">
        <v>7512</v>
      </c>
      <c r="C9626" s="5">
        <f>IF($F$2=0," - ",Tabla1[[#This Row],[Base Precio de Lista neto]])</f>
        <v>14440.9146</v>
      </c>
      <c r="D9626" s="5">
        <f>IF($F$2=0," - ",Tabla1[[#This Row],[Base Precio de Lista neto]]*(1-$F$2))</f>
        <v>10108.640219999999</v>
      </c>
      <c r="E9626" s="5">
        <f>IF($F$2=0," - ",Tabla1[[#This Row],[Base para Mejor precio]]*(1-$F$2))</f>
        <v>9097.7761979999996</v>
      </c>
      <c r="F9626" s="4" t="s">
        <v>4</v>
      </c>
      <c r="G9626" s="16" t="s">
        <v>6131</v>
      </c>
      <c r="H9626" s="5">
        <f>IFERROR(IF($F$3=0,"-",Tabla1[[#This Row],[Precio de Cliente neto]]*(1+$F$3)),"-")</f>
        <v>15162.960329999998</v>
      </c>
      <c r="I9626" s="5">
        <v>14440.9146</v>
      </c>
      <c r="J9626" s="5">
        <v>12996.82314</v>
      </c>
      <c r="K9626" s="26">
        <v>0.21</v>
      </c>
    </row>
    <row r="9627" spans="1:11">
      <c r="A9627" s="4">
        <v>122090</v>
      </c>
      <c r="B9627" t="s">
        <v>7513</v>
      </c>
      <c r="C9627" s="5">
        <f>IF($F$2=0," - ",Tabla1[[#This Row],[Base Precio de Lista neto]])</f>
        <v>16341.034799999999</v>
      </c>
      <c r="D9627" s="5">
        <f>IF($F$2=0," - ",Tabla1[[#This Row],[Base Precio de Lista neto]]*(1-$F$2))</f>
        <v>11438.724359999998</v>
      </c>
      <c r="E9627" s="5">
        <f>IF($F$2=0," - ",Tabla1[[#This Row],[Base para Mejor precio]]*(1-$F$2))</f>
        <v>10294.851923999999</v>
      </c>
      <c r="F9627" s="4" t="s">
        <v>4</v>
      </c>
      <c r="G9627" s="16" t="s">
        <v>6131</v>
      </c>
      <c r="H9627" s="5">
        <f>IFERROR(IF($F$3=0,"-",Tabla1[[#This Row],[Precio de Cliente neto]]*(1+$F$3)),"-")</f>
        <v>17158.086539999997</v>
      </c>
      <c r="I9627" s="5">
        <v>16341.034799999999</v>
      </c>
      <c r="J9627" s="5">
        <v>14706.93132</v>
      </c>
      <c r="K9627" s="26">
        <v>0.21</v>
      </c>
    </row>
    <row r="9628" spans="1:11">
      <c r="A9628" s="4">
        <v>122290</v>
      </c>
      <c r="B9628" t="s">
        <v>10299</v>
      </c>
      <c r="C9628" s="5">
        <f>IF($F$2=0," - ",Tabla1[[#This Row],[Base Precio de Lista neto]])</f>
        <v>4636.2936</v>
      </c>
      <c r="D9628" s="5">
        <f>IF($F$2=0," - ",Tabla1[[#This Row],[Base Precio de Lista neto]]*(1-$F$2))</f>
        <v>3245.4055199999998</v>
      </c>
      <c r="E9628" s="5">
        <f>IF($F$2=0," - ",Tabla1[[#This Row],[Base para Mejor precio]]*(1-$F$2))</f>
        <v>2920.8649679999999</v>
      </c>
      <c r="F9628" s="4" t="s">
        <v>4</v>
      </c>
      <c r="G9628" s="16" t="s">
        <v>6131</v>
      </c>
      <c r="H9628" s="5">
        <f>IFERROR(IF($F$3=0,"-",Tabla1[[#This Row],[Precio de Cliente neto]]*(1+$F$3)),"-")</f>
        <v>4868.1082799999995</v>
      </c>
      <c r="I9628" s="5">
        <v>4636.2936</v>
      </c>
      <c r="J9628" s="5">
        <v>4172.6642400000001</v>
      </c>
      <c r="K9628" s="26">
        <v>0.21</v>
      </c>
    </row>
    <row r="9629" spans="1:11">
      <c r="A9629" s="4">
        <v>122396</v>
      </c>
      <c r="B9629" t="s">
        <v>7514</v>
      </c>
      <c r="C9629" s="5">
        <f>IF($F$2=0," - ",Tabla1[[#This Row],[Base Precio de Lista neto]])</f>
        <v>836.053</v>
      </c>
      <c r="D9629" s="5">
        <f>IF($F$2=0," - ",Tabla1[[#This Row],[Base Precio de Lista neto]]*(1-$F$2))</f>
        <v>585.23709999999994</v>
      </c>
      <c r="E9629" s="5">
        <f>IF($F$2=0," - ",Tabla1[[#This Row],[Base para Mejor precio]]*(1-$F$2))</f>
        <v>526.71339</v>
      </c>
      <c r="F9629" s="4" t="s">
        <v>4</v>
      </c>
      <c r="G9629" s="16" t="s">
        <v>6131</v>
      </c>
      <c r="H9629" s="5">
        <f>IFERROR(IF($F$3=0,"-",Tabla1[[#This Row],[Precio de Cliente neto]]*(1+$F$3)),"-")</f>
        <v>877.85564999999997</v>
      </c>
      <c r="I9629" s="5">
        <v>836.053</v>
      </c>
      <c r="J9629" s="5">
        <v>752.44770000000005</v>
      </c>
      <c r="K9629" s="26">
        <v>0.21</v>
      </c>
    </row>
    <row r="9630" spans="1:11">
      <c r="A9630" s="4">
        <v>122400</v>
      </c>
      <c r="B9630" t="s">
        <v>7515</v>
      </c>
      <c r="C9630" s="5">
        <f>IF($F$2=0," - ",Tabla1[[#This Row],[Base Precio de Lista neto]])</f>
        <v>1596.1012000000001</v>
      </c>
      <c r="D9630" s="5">
        <f>IF($F$2=0," - ",Tabla1[[#This Row],[Base Precio de Lista neto]]*(1-$F$2))</f>
        <v>1117.2708399999999</v>
      </c>
      <c r="E9630" s="5">
        <f>IF($F$2=0," - ",Tabla1[[#This Row],[Base para Mejor precio]]*(1-$F$2))</f>
        <v>1005.5437559999999</v>
      </c>
      <c r="F9630" s="4" t="s">
        <v>4</v>
      </c>
      <c r="G9630" s="16" t="s">
        <v>6131</v>
      </c>
      <c r="H9630" s="5">
        <f>IFERROR(IF($F$3=0,"-",Tabla1[[#This Row],[Precio de Cliente neto]]*(1+$F$3)),"-")</f>
        <v>1675.9062599999997</v>
      </c>
      <c r="I9630" s="5">
        <v>1596.1012000000001</v>
      </c>
      <c r="J9630" s="5">
        <v>1436.49108</v>
      </c>
      <c r="K9630" s="26">
        <v>0.21</v>
      </c>
    </row>
    <row r="9631" spans="1:11">
      <c r="A9631" s="4">
        <v>122409</v>
      </c>
      <c r="B9631" t="s">
        <v>7516</v>
      </c>
      <c r="C9631" s="5">
        <f>IF($F$2=0," - ",Tabla1[[#This Row],[Base Precio de Lista neto]])</f>
        <v>2736.1734000000001</v>
      </c>
      <c r="D9631" s="5">
        <f>IF($F$2=0," - ",Tabla1[[#This Row],[Base Precio de Lista neto]]*(1-$F$2))</f>
        <v>1915.3213799999999</v>
      </c>
      <c r="E9631" s="5">
        <f>IF($F$2=0," - ",Tabla1[[#This Row],[Base para Mejor precio]]*(1-$F$2))</f>
        <v>1723.7892419999998</v>
      </c>
      <c r="F9631" s="4" t="s">
        <v>4</v>
      </c>
      <c r="G9631" s="16" t="s">
        <v>6131</v>
      </c>
      <c r="H9631" s="5">
        <f>IFERROR(IF($F$3=0,"-",Tabla1[[#This Row],[Precio de Cliente neto]]*(1+$F$3)),"-")</f>
        <v>2872.98207</v>
      </c>
      <c r="I9631" s="5">
        <v>2736.1734000000001</v>
      </c>
      <c r="J9631" s="5">
        <v>2462.5560599999999</v>
      </c>
      <c r="K9631" s="26">
        <v>0.21</v>
      </c>
    </row>
    <row r="9632" spans="1:11">
      <c r="A9632" s="4">
        <v>122450</v>
      </c>
      <c r="B9632" t="s">
        <v>8345</v>
      </c>
      <c r="C9632" s="5">
        <f>IF($F$2=0," - ",Tabla1[[#This Row],[Base Precio de Lista neto]])</f>
        <v>2014.1276</v>
      </c>
      <c r="D9632" s="5">
        <f>IF($F$2=0," - ",Tabla1[[#This Row],[Base Precio de Lista neto]]*(1-$F$2))</f>
        <v>1409.88932</v>
      </c>
      <c r="E9632" s="5">
        <f>IF($F$2=0," - ",Tabla1[[#This Row],[Base para Mejor precio]]*(1-$F$2))</f>
        <v>1268.900388</v>
      </c>
      <c r="F9632" s="4" t="s">
        <v>4</v>
      </c>
      <c r="G9632" s="16" t="s">
        <v>6131</v>
      </c>
      <c r="H9632" s="5">
        <f>IFERROR(IF($F$3=0,"-",Tabla1[[#This Row],[Precio de Cliente neto]]*(1+$F$3)),"-")</f>
        <v>2114.8339799999999</v>
      </c>
      <c r="I9632" s="5">
        <v>2014.1276</v>
      </c>
      <c r="J9632" s="5">
        <v>1812.7148400000001</v>
      </c>
      <c r="K9632" s="26">
        <v>0.21</v>
      </c>
    </row>
    <row r="9633" spans="1:11">
      <c r="A9633" s="4">
        <v>122502</v>
      </c>
      <c r="B9633" t="s">
        <v>7517</v>
      </c>
      <c r="C9633" s="5">
        <f>IF($F$2=0," - ",Tabla1[[#This Row],[Base Precio de Lista neto]])</f>
        <v>7220.4570000000003</v>
      </c>
      <c r="D9633" s="5">
        <f>IF($F$2=0," - ",Tabla1[[#This Row],[Base Precio de Lista neto]]*(1-$F$2))</f>
        <v>5054.3198999999995</v>
      </c>
      <c r="E9633" s="5">
        <f>IF($F$2=0," - ",Tabla1[[#This Row],[Base para Mejor precio]]*(1-$F$2))</f>
        <v>4548.8879099999995</v>
      </c>
      <c r="F9633" s="4" t="s">
        <v>4</v>
      </c>
      <c r="G9633" s="16" t="s">
        <v>6131</v>
      </c>
      <c r="H9633" s="5">
        <f>IFERROR(IF($F$3=0,"-",Tabla1[[#This Row],[Precio de Cliente neto]]*(1+$F$3)),"-")</f>
        <v>7581.4798499999997</v>
      </c>
      <c r="I9633" s="5">
        <v>7220.4570000000003</v>
      </c>
      <c r="J9633" s="5">
        <v>6498.4112999999998</v>
      </c>
      <c r="K9633" s="26">
        <v>0.21</v>
      </c>
    </row>
    <row r="9634" spans="1:11">
      <c r="A9634" s="4">
        <v>122506</v>
      </c>
      <c r="B9634" t="s">
        <v>7518</v>
      </c>
      <c r="C9634" s="5">
        <f>IF($F$2=0," - ",Tabla1[[#This Row],[Base Precio de Lista neto]])</f>
        <v>7182.4548000000004</v>
      </c>
      <c r="D9634" s="5">
        <f>IF($F$2=0," - ",Tabla1[[#This Row],[Base Precio de Lista neto]]*(1-$F$2))</f>
        <v>5027.7183599999998</v>
      </c>
      <c r="E9634" s="5">
        <f>IF($F$2=0," - ",Tabla1[[#This Row],[Base para Mejor precio]]*(1-$F$2))</f>
        <v>4524.946524</v>
      </c>
      <c r="F9634" s="4" t="s">
        <v>4</v>
      </c>
      <c r="G9634" s="16" t="s">
        <v>6131</v>
      </c>
      <c r="H9634" s="5">
        <f>IFERROR(IF($F$3=0,"-",Tabla1[[#This Row],[Precio de Cliente neto]]*(1+$F$3)),"-")</f>
        <v>7541.5775400000002</v>
      </c>
      <c r="I9634" s="5">
        <v>7182.4548000000004</v>
      </c>
      <c r="J9634" s="5">
        <v>6464.2093199999999</v>
      </c>
      <c r="K9634" s="26">
        <v>0.21</v>
      </c>
    </row>
    <row r="9635" spans="1:11">
      <c r="A9635" s="4">
        <v>122507</v>
      </c>
      <c r="B9635" t="s">
        <v>7519</v>
      </c>
      <c r="C9635" s="5">
        <f>IF($F$2=0," - ",Tabla1[[#This Row],[Base Precio de Lista neto]])</f>
        <v>8816.5581999999995</v>
      </c>
      <c r="D9635" s="5">
        <f>IF($F$2=0," - ",Tabla1[[#This Row],[Base Precio de Lista neto]]*(1-$F$2))</f>
        <v>6171.5907399999996</v>
      </c>
      <c r="E9635" s="5">
        <f>IF($F$2=0," - ",Tabla1[[#This Row],[Base para Mejor precio]]*(1-$F$2))</f>
        <v>5554.4316660000004</v>
      </c>
      <c r="F9635" s="4" t="s">
        <v>4</v>
      </c>
      <c r="G9635" s="16" t="s">
        <v>6131</v>
      </c>
      <c r="H9635" s="5">
        <f>IFERROR(IF($F$3=0,"-",Tabla1[[#This Row],[Precio de Cliente neto]]*(1+$F$3)),"-")</f>
        <v>9257.3861099999995</v>
      </c>
      <c r="I9635" s="5">
        <v>8816.5581999999995</v>
      </c>
      <c r="J9635" s="5">
        <v>7934.9023800000004</v>
      </c>
      <c r="K9635" s="26">
        <v>0.21</v>
      </c>
    </row>
    <row r="9636" spans="1:11">
      <c r="A9636" s="4">
        <v>122671</v>
      </c>
      <c r="B9636" t="s">
        <v>7520</v>
      </c>
      <c r="C9636" s="5">
        <f>IF($F$2=0," - ",Tabla1[[#This Row],[Base Precio de Lista neto]])</f>
        <v>3496.2213999999999</v>
      </c>
      <c r="D9636" s="5">
        <f>IF($F$2=0," - ",Tabla1[[#This Row],[Base Precio de Lista neto]]*(1-$F$2))</f>
        <v>2447.3549799999996</v>
      </c>
      <c r="E9636" s="5">
        <f>IF($F$2=0," - ",Tabla1[[#This Row],[Base para Mejor precio]]*(1-$F$2))</f>
        <v>2202.6194819999996</v>
      </c>
      <c r="F9636" s="4" t="s">
        <v>4</v>
      </c>
      <c r="G9636" s="16" t="s">
        <v>6131</v>
      </c>
      <c r="H9636" s="5">
        <f>IFERROR(IF($F$3=0,"-",Tabla1[[#This Row],[Precio de Cliente neto]]*(1+$F$3)),"-")</f>
        <v>3671.0324699999992</v>
      </c>
      <c r="I9636" s="5">
        <v>3496.2213999999999</v>
      </c>
      <c r="J9636" s="5">
        <v>3146.59926</v>
      </c>
      <c r="K9636" s="26">
        <v>0.21</v>
      </c>
    </row>
    <row r="9637" spans="1:11">
      <c r="A9637" s="4">
        <v>122674</v>
      </c>
      <c r="B9637" t="s">
        <v>7521</v>
      </c>
      <c r="C9637" s="5">
        <f>IF($F$2=0," - ",Tabla1[[#This Row],[Base Precio de Lista neto]])</f>
        <v>4104.2597999999998</v>
      </c>
      <c r="D9637" s="5">
        <f>IF($F$2=0," - ",Tabla1[[#This Row],[Base Precio de Lista neto]]*(1-$F$2))</f>
        <v>2872.9818599999999</v>
      </c>
      <c r="E9637" s="5">
        <f>IF($F$2=0," - ",Tabla1[[#This Row],[Base para Mejor precio]]*(1-$F$2))</f>
        <v>2585.6836739999999</v>
      </c>
      <c r="F9637" s="4" t="s">
        <v>4</v>
      </c>
      <c r="G9637" s="16" t="s">
        <v>6131</v>
      </c>
      <c r="H9637" s="5">
        <f>IFERROR(IF($F$3=0,"-",Tabla1[[#This Row],[Precio de Cliente neto]]*(1+$F$3)),"-")</f>
        <v>4309.4727899999998</v>
      </c>
      <c r="I9637" s="5">
        <v>4104.2597999999998</v>
      </c>
      <c r="J9637" s="5">
        <v>3693.8338199999998</v>
      </c>
      <c r="K9637" s="26">
        <v>0.21</v>
      </c>
    </row>
    <row r="9638" spans="1:11">
      <c r="A9638" s="4">
        <v>122675</v>
      </c>
      <c r="B9638" t="s">
        <v>8960</v>
      </c>
      <c r="C9638" s="5">
        <f>IF($F$2=0," - ",Tabla1[[#This Row],[Base Precio de Lista neto]])</f>
        <v>2736.1734000000001</v>
      </c>
      <c r="D9638" s="5">
        <f>IF($F$2=0," - ",Tabla1[[#This Row],[Base Precio de Lista neto]]*(1-$F$2))</f>
        <v>1915.3213799999999</v>
      </c>
      <c r="E9638" s="5">
        <f>IF($F$2=0," - ",Tabla1[[#This Row],[Base para Mejor precio]]*(1-$F$2))</f>
        <v>1723.7892419999998</v>
      </c>
      <c r="F9638" s="4" t="s">
        <v>4</v>
      </c>
      <c r="G9638" s="16" t="s">
        <v>6131</v>
      </c>
      <c r="H9638" s="5">
        <f>IFERROR(IF($F$3=0,"-",Tabla1[[#This Row],[Precio de Cliente neto]]*(1+$F$3)),"-")</f>
        <v>2872.98207</v>
      </c>
      <c r="I9638" s="5">
        <v>2736.1734000000001</v>
      </c>
      <c r="J9638" s="5">
        <v>2462.5560599999999</v>
      </c>
      <c r="K9638" s="26">
        <v>0.21</v>
      </c>
    </row>
    <row r="9639" spans="1:11">
      <c r="A9639" s="4">
        <v>122676</v>
      </c>
      <c r="B9639" t="s">
        <v>7522</v>
      </c>
      <c r="C9639" s="5">
        <f>IF($F$2=0," - ",Tabla1[[#This Row],[Base Precio de Lista neto]])</f>
        <v>2926.1851999999999</v>
      </c>
      <c r="D9639" s="5">
        <f>IF($F$2=0," - ",Tabla1[[#This Row],[Base Precio de Lista neto]]*(1-$F$2))</f>
        <v>2048.3296399999999</v>
      </c>
      <c r="E9639" s="5">
        <f>IF($F$2=0," - ",Tabla1[[#This Row],[Base para Mejor precio]]*(1-$F$2))</f>
        <v>1843.4966759999998</v>
      </c>
      <c r="F9639" s="4" t="s">
        <v>4</v>
      </c>
      <c r="G9639" s="16" t="s">
        <v>6131</v>
      </c>
      <c r="H9639" s="5">
        <f>IFERROR(IF($F$3=0,"-",Tabla1[[#This Row],[Precio de Cliente neto]]*(1+$F$3)),"-")</f>
        <v>3072.4944599999999</v>
      </c>
      <c r="I9639" s="5">
        <v>2926.1851999999999</v>
      </c>
      <c r="J9639" s="5">
        <v>2633.5666799999999</v>
      </c>
      <c r="K9639" s="26">
        <v>0.21</v>
      </c>
    </row>
    <row r="9640" spans="1:11">
      <c r="A9640" s="4">
        <v>122678</v>
      </c>
      <c r="B9640" t="s">
        <v>8961</v>
      </c>
      <c r="C9640" s="5">
        <f>IF($F$2=0," - ",Tabla1[[#This Row],[Base Precio de Lista neto]])</f>
        <v>3420.2166000000002</v>
      </c>
      <c r="D9640" s="5">
        <f>IF($F$2=0," - ",Tabla1[[#This Row],[Base Precio de Lista neto]]*(1-$F$2))</f>
        <v>2394.1516200000001</v>
      </c>
      <c r="E9640" s="5">
        <f>IF($F$2=0," - ",Tabla1[[#This Row],[Base para Mejor precio]]*(1-$F$2))</f>
        <v>2154.7364579999999</v>
      </c>
      <c r="F9640" s="4" t="s">
        <v>4</v>
      </c>
      <c r="G9640" s="16" t="s">
        <v>6131</v>
      </c>
      <c r="H9640" s="5">
        <f>IFERROR(IF($F$3=0,"-",Tabla1[[#This Row],[Precio de Cliente neto]]*(1+$F$3)),"-")</f>
        <v>3591.2274299999999</v>
      </c>
      <c r="I9640" s="5">
        <v>3420.2166000000002</v>
      </c>
      <c r="J9640" s="5">
        <v>3078.1949399999999</v>
      </c>
      <c r="K9640" s="26">
        <v>0.21</v>
      </c>
    </row>
    <row r="9641" spans="1:11">
      <c r="A9641" s="4">
        <v>122711</v>
      </c>
      <c r="B9641" t="s">
        <v>7268</v>
      </c>
      <c r="C9641" s="5">
        <f>IF($F$2=0," - ",Tabla1[[#This Row],[Base Precio de Lista neto]])</f>
        <v>2844.9254000000001</v>
      </c>
      <c r="D9641" s="5">
        <f>IF($F$2=0," - ",Tabla1[[#This Row],[Base Precio de Lista neto]]*(1-$F$2))</f>
        <v>1991.44778</v>
      </c>
      <c r="E9641" s="5">
        <f>IF($F$2=0," - ",Tabla1[[#This Row],[Base para Mejor precio]]*(1-$F$2))</f>
        <v>1792.3030019999999</v>
      </c>
      <c r="F9641" s="4" t="s">
        <v>4</v>
      </c>
      <c r="G9641" s="16" t="s">
        <v>6131</v>
      </c>
      <c r="H9641" s="5">
        <f>IFERROR(IF($F$3=0,"-",Tabla1[[#This Row],[Precio de Cliente neto]]*(1+$F$3)),"-")</f>
        <v>2987.1716699999997</v>
      </c>
      <c r="I9641" s="5">
        <v>2844.9254000000001</v>
      </c>
      <c r="J9641" s="5">
        <v>2560.4328599999999</v>
      </c>
      <c r="K9641" s="26">
        <v>0.21</v>
      </c>
    </row>
    <row r="9642" spans="1:11">
      <c r="A9642" s="4">
        <v>122765</v>
      </c>
      <c r="B9642" t="s">
        <v>7523</v>
      </c>
      <c r="C9642" s="5">
        <f>IF($F$2=0," - ",Tabla1[[#This Row],[Base Precio de Lista neto]])</f>
        <v>1755.6356000000001</v>
      </c>
      <c r="D9642" s="5">
        <f>IF($F$2=0," - ",Tabla1[[#This Row],[Base Precio de Lista neto]]*(1-$F$2))</f>
        <v>1228.9449199999999</v>
      </c>
      <c r="E9642" s="5">
        <f>IF($F$2=0," - ",Tabla1[[#This Row],[Base para Mejor precio]]*(1-$F$2))</f>
        <v>1106.050428</v>
      </c>
      <c r="F9642" s="4" t="s">
        <v>4</v>
      </c>
      <c r="G9642" s="16" t="s">
        <v>6131</v>
      </c>
      <c r="H9642" s="5">
        <f>IFERROR(IF($F$3=0,"-",Tabla1[[#This Row],[Precio de Cliente neto]]*(1+$F$3)),"-")</f>
        <v>1843.4173799999999</v>
      </c>
      <c r="I9642" s="5">
        <v>1755.6356000000001</v>
      </c>
      <c r="J9642" s="5">
        <v>1580.07204</v>
      </c>
      <c r="K9642" s="26">
        <v>0.21</v>
      </c>
    </row>
    <row r="9643" spans="1:11">
      <c r="A9643" s="4">
        <v>122801</v>
      </c>
      <c r="B9643" t="s">
        <v>8346</v>
      </c>
      <c r="C9643" s="5">
        <f>IF($F$2=0," - ",Tabla1[[#This Row],[Base Precio de Lista neto]])</f>
        <v>2204.1397999999999</v>
      </c>
      <c r="D9643" s="5">
        <f>IF($F$2=0," - ",Tabla1[[#This Row],[Base Precio de Lista neto]]*(1-$F$2))</f>
        <v>1542.8978599999998</v>
      </c>
      <c r="E9643" s="5">
        <f>IF($F$2=0," - ",Tabla1[[#This Row],[Base para Mejor precio]]*(1-$F$2))</f>
        <v>1388.608074</v>
      </c>
      <c r="F9643" s="4" t="s">
        <v>4</v>
      </c>
      <c r="G9643" s="16" t="s">
        <v>6131</v>
      </c>
      <c r="H9643" s="5">
        <f>IFERROR(IF($F$3=0,"-",Tabla1[[#This Row],[Precio de Cliente neto]]*(1+$F$3)),"-")</f>
        <v>2314.3467899999996</v>
      </c>
      <c r="I9643" s="5">
        <v>2204.1397999999999</v>
      </c>
      <c r="J9643" s="5">
        <v>1983.7258200000001</v>
      </c>
      <c r="K9643" s="26">
        <v>0.21</v>
      </c>
    </row>
    <row r="9644" spans="1:11">
      <c r="A9644" s="4">
        <v>122850</v>
      </c>
      <c r="B9644" t="s">
        <v>7524</v>
      </c>
      <c r="C9644" s="5">
        <f>IF($F$2=0," - ",Tabla1[[#This Row],[Base Precio de Lista neto]])</f>
        <v>3990.2525999999998</v>
      </c>
      <c r="D9644" s="5">
        <f>IF($F$2=0," - ",Tabla1[[#This Row],[Base Precio de Lista neto]]*(1-$F$2))</f>
        <v>2793.1768199999997</v>
      </c>
      <c r="E9644" s="5">
        <f>IF($F$2=0," - ",Tabla1[[#This Row],[Base para Mejor precio]]*(1-$F$2))</f>
        <v>2513.8591379999998</v>
      </c>
      <c r="F9644" s="4" t="s">
        <v>4</v>
      </c>
      <c r="G9644" s="16" t="s">
        <v>6131</v>
      </c>
      <c r="H9644" s="5">
        <f>IFERROR(IF($F$3=0,"-",Tabla1[[#This Row],[Precio de Cliente neto]]*(1+$F$3)),"-")</f>
        <v>4189.7652299999991</v>
      </c>
      <c r="I9644" s="5">
        <v>3990.2525999999998</v>
      </c>
      <c r="J9644" s="5">
        <v>3591.2273399999999</v>
      </c>
      <c r="K9644" s="26">
        <v>0.21</v>
      </c>
    </row>
    <row r="9645" spans="1:11">
      <c r="A9645" s="4">
        <v>122881</v>
      </c>
      <c r="B9645" t="s">
        <v>7525</v>
      </c>
      <c r="C9645" s="5">
        <f>IF($F$2=0," - ",Tabla1[[#This Row],[Base Precio de Lista neto]])</f>
        <v>9576.6059999999998</v>
      </c>
      <c r="D9645" s="5">
        <f>IF($F$2=0," - ",Tabla1[[#This Row],[Base Precio de Lista neto]]*(1-$F$2))</f>
        <v>6703.6241999999993</v>
      </c>
      <c r="E9645" s="5">
        <f>IF($F$2=0," - ",Tabla1[[#This Row],[Base para Mejor precio]]*(1-$F$2))</f>
        <v>6033.2617799999998</v>
      </c>
      <c r="F9645" s="4" t="s">
        <v>4</v>
      </c>
      <c r="G9645" s="16" t="s">
        <v>6131</v>
      </c>
      <c r="H9645" s="5">
        <f>IFERROR(IF($F$3=0,"-",Tabla1[[#This Row],[Precio de Cliente neto]]*(1+$F$3)),"-")</f>
        <v>10055.436299999999</v>
      </c>
      <c r="I9645" s="5">
        <v>9576.6059999999998</v>
      </c>
      <c r="J9645" s="5">
        <v>8618.9454000000005</v>
      </c>
      <c r="K9645" s="26">
        <v>0.21</v>
      </c>
    </row>
    <row r="9646" spans="1:11">
      <c r="A9646" s="4">
        <v>122934</v>
      </c>
      <c r="B9646" t="s">
        <v>7526</v>
      </c>
      <c r="C9646" s="5">
        <f>IF($F$2=0," - ",Tabla1[[#This Row],[Base Precio de Lista neto]])</f>
        <v>2660.1684</v>
      </c>
      <c r="D9646" s="5">
        <f>IF($F$2=0," - ",Tabla1[[#This Row],[Base Precio de Lista neto]]*(1-$F$2))</f>
        <v>1862.1178799999998</v>
      </c>
      <c r="E9646" s="5">
        <f>IF($F$2=0," - ",Tabla1[[#This Row],[Base para Mejor precio]]*(1-$F$2))</f>
        <v>1675.9060919999997</v>
      </c>
      <c r="F9646" s="4" t="s">
        <v>4</v>
      </c>
      <c r="G9646" s="16" t="s">
        <v>6131</v>
      </c>
      <c r="H9646" s="5">
        <f>IFERROR(IF($F$3=0,"-",Tabla1[[#This Row],[Precio de Cliente neto]]*(1+$F$3)),"-")</f>
        <v>2793.1768199999997</v>
      </c>
      <c r="I9646" s="5">
        <v>2660.1684</v>
      </c>
      <c r="J9646" s="5">
        <v>2394.1515599999998</v>
      </c>
      <c r="K9646" s="26">
        <v>0.21</v>
      </c>
    </row>
    <row r="9647" spans="1:11">
      <c r="A9647" s="4">
        <v>122966</v>
      </c>
      <c r="B9647" t="s">
        <v>7527</v>
      </c>
      <c r="C9647" s="5">
        <f>IF($F$2=0," - ",Tabla1[[#This Row],[Base Precio de Lista neto]])</f>
        <v>9348.5918000000001</v>
      </c>
      <c r="D9647" s="5">
        <f>IF($F$2=0," - ",Tabla1[[#This Row],[Base Precio de Lista neto]]*(1-$F$2))</f>
        <v>6544.0142599999999</v>
      </c>
      <c r="E9647" s="5">
        <f>IF($F$2=0," - ",Tabla1[[#This Row],[Base para Mejor precio]]*(1-$F$2))</f>
        <v>5889.6128340000005</v>
      </c>
      <c r="F9647" s="4" t="s">
        <v>4</v>
      </c>
      <c r="G9647" s="16" t="s">
        <v>6131</v>
      </c>
      <c r="H9647" s="5">
        <f>IFERROR(IF($F$3=0,"-",Tabla1[[#This Row],[Precio de Cliente neto]]*(1+$F$3)),"-")</f>
        <v>9816.0213899999999</v>
      </c>
      <c r="I9647" s="5">
        <v>9348.5918000000001</v>
      </c>
      <c r="J9647" s="5">
        <v>8413.7326200000007</v>
      </c>
      <c r="K9647" s="26">
        <v>0.21</v>
      </c>
    </row>
    <row r="9648" spans="1:11">
      <c r="A9648" s="4">
        <v>122976</v>
      </c>
      <c r="B9648" t="s">
        <v>7528</v>
      </c>
      <c r="C9648" s="5">
        <f>IF($F$2=0," - ",Tabla1[[#This Row],[Base Precio de Lista neto]])</f>
        <v>12616.7988</v>
      </c>
      <c r="D9648" s="5">
        <f>IF($F$2=0," - ",Tabla1[[#This Row],[Base Precio de Lista neto]]*(1-$F$2))</f>
        <v>8831.7591599999996</v>
      </c>
      <c r="E9648" s="5">
        <f>IF($F$2=0," - ",Tabla1[[#This Row],[Base para Mejor precio]]*(1-$F$2))</f>
        <v>7948.5832440000004</v>
      </c>
      <c r="F9648" s="4" t="s">
        <v>4</v>
      </c>
      <c r="G9648" s="16" t="s">
        <v>6131</v>
      </c>
      <c r="H9648" s="5">
        <f>IFERROR(IF($F$3=0,"-",Tabla1[[#This Row],[Precio de Cliente neto]]*(1+$F$3)),"-")</f>
        <v>13247.638739999999</v>
      </c>
      <c r="I9648" s="5">
        <v>12616.7988</v>
      </c>
      <c r="J9648" s="5">
        <v>11355.118920000001</v>
      </c>
      <c r="K9648" s="26">
        <v>0.21</v>
      </c>
    </row>
    <row r="9649" spans="1:11">
      <c r="A9649" s="4">
        <v>122980</v>
      </c>
      <c r="B9649" t="s">
        <v>7529</v>
      </c>
      <c r="C9649" s="5">
        <f>IF($F$2=0," - ",Tabla1[[#This Row],[Base Precio de Lista neto]])</f>
        <v>31541.996800000001</v>
      </c>
      <c r="D9649" s="5">
        <f>IF($F$2=0," - ",Tabla1[[#This Row],[Base Precio de Lista neto]]*(1-$F$2))</f>
        <v>22079.39776</v>
      </c>
      <c r="E9649" s="5">
        <f>IF($F$2=0," - ",Tabla1[[#This Row],[Base para Mejor precio]]*(1-$F$2))</f>
        <v>17089.453866240001</v>
      </c>
      <c r="F9649" s="4" t="s">
        <v>4</v>
      </c>
      <c r="G9649" s="16" t="s">
        <v>6131</v>
      </c>
      <c r="H9649" s="5">
        <f>IFERROR(IF($F$3=0,"-",Tabla1[[#This Row],[Precio de Cliente neto]]*(1+$F$3)),"-")</f>
        <v>33119.096640000003</v>
      </c>
      <c r="I9649" s="5">
        <v>31541.996800000001</v>
      </c>
      <c r="J9649" s="5">
        <v>24413.505523200001</v>
      </c>
      <c r="K9649" s="26">
        <v>0.21</v>
      </c>
    </row>
    <row r="9650" spans="1:11">
      <c r="A9650" s="4">
        <v>122981</v>
      </c>
      <c r="B9650" t="s">
        <v>8962</v>
      </c>
      <c r="C9650" s="5">
        <f>IF($F$2=0," - ",Tabla1[[#This Row],[Base Precio de Lista neto]])</f>
        <v>29109.843000000001</v>
      </c>
      <c r="D9650" s="5">
        <f>IF($F$2=0," - ",Tabla1[[#This Row],[Base Precio de Lista neto]]*(1-$F$2))</f>
        <v>20376.890100000001</v>
      </c>
      <c r="E9650" s="5">
        <f>IF($F$2=0," - ",Tabla1[[#This Row],[Base para Mejor precio]]*(1-$F$2))</f>
        <v>18339.201089999999</v>
      </c>
      <c r="F9650" s="4" t="s">
        <v>4</v>
      </c>
      <c r="G9650" s="16" t="s">
        <v>6131</v>
      </c>
      <c r="H9650" s="5">
        <f>IFERROR(IF($F$3=0,"-",Tabla1[[#This Row],[Precio de Cliente neto]]*(1+$F$3)),"-")</f>
        <v>30565.335149999999</v>
      </c>
      <c r="I9650" s="5">
        <v>29109.843000000001</v>
      </c>
      <c r="J9650" s="5">
        <v>26198.858700000001</v>
      </c>
      <c r="K9650" s="26">
        <v>0.21</v>
      </c>
    </row>
    <row r="9651" spans="1:11">
      <c r="A9651" s="4">
        <v>122984</v>
      </c>
      <c r="B9651" t="s">
        <v>8963</v>
      </c>
      <c r="C9651" s="5">
        <f>IF($F$2=0," - ",Tabla1[[#This Row],[Base Precio de Lista neto]])</f>
        <v>20521.2994</v>
      </c>
      <c r="D9651" s="5">
        <f>IF($F$2=0," - ",Tabla1[[#This Row],[Base Precio de Lista neto]]*(1-$F$2))</f>
        <v>14364.90958</v>
      </c>
      <c r="E9651" s="5">
        <f>IF($F$2=0," - ",Tabla1[[#This Row],[Base para Mejor precio]]*(1-$F$2))</f>
        <v>12928.418621999999</v>
      </c>
      <c r="F9651" s="4" t="s">
        <v>4</v>
      </c>
      <c r="G9651" s="16" t="s">
        <v>6131</v>
      </c>
      <c r="H9651" s="5">
        <f>IFERROR(IF($F$3=0,"-",Tabla1[[#This Row],[Precio de Cliente neto]]*(1+$F$3)),"-")</f>
        <v>21547.364369999999</v>
      </c>
      <c r="I9651" s="5">
        <v>20521.2994</v>
      </c>
      <c r="J9651" s="5">
        <v>18469.169460000001</v>
      </c>
      <c r="K9651" s="26">
        <v>0.21</v>
      </c>
    </row>
    <row r="9652" spans="1:11">
      <c r="A9652" s="4">
        <v>122985</v>
      </c>
      <c r="B9652" t="s">
        <v>8964</v>
      </c>
      <c r="C9652" s="5">
        <f>IF($F$2=0," - ",Tabla1[[#This Row],[Base Precio de Lista neto]])</f>
        <v>22041.3956</v>
      </c>
      <c r="D9652" s="5">
        <f>IF($F$2=0," - ",Tabla1[[#This Row],[Base Precio de Lista neto]]*(1-$F$2))</f>
        <v>15428.976919999999</v>
      </c>
      <c r="E9652" s="5">
        <f>IF($F$2=0," - ",Tabla1[[#This Row],[Base para Mejor precio]]*(1-$F$2))</f>
        <v>11942.02813608</v>
      </c>
      <c r="F9652" s="4" t="s">
        <v>4</v>
      </c>
      <c r="G9652" s="16" t="s">
        <v>6131</v>
      </c>
      <c r="H9652" s="5">
        <f>IFERROR(IF($F$3=0,"-",Tabla1[[#This Row],[Precio de Cliente neto]]*(1+$F$3)),"-")</f>
        <v>23143.465379999998</v>
      </c>
      <c r="I9652" s="5">
        <v>22041.3956</v>
      </c>
      <c r="J9652" s="5">
        <v>17060.0401944</v>
      </c>
      <c r="K9652" s="26">
        <v>0.21</v>
      </c>
    </row>
    <row r="9653" spans="1:11">
      <c r="A9653" s="4">
        <v>123042</v>
      </c>
      <c r="B9653" t="s">
        <v>7530</v>
      </c>
      <c r="C9653" s="5">
        <f>IF($F$2=0," - ",Tabla1[[#This Row],[Base Precio de Lista neto]])</f>
        <v>3040.1923999999999</v>
      </c>
      <c r="D9653" s="5">
        <f>IF($F$2=0," - ",Tabla1[[#This Row],[Base Precio de Lista neto]]*(1-$F$2))</f>
        <v>2128.1346799999997</v>
      </c>
      <c r="E9653" s="5">
        <f>IF($F$2=0," - ",Tabla1[[#This Row],[Base para Mejor precio]]*(1-$F$2))</f>
        <v>1915.3212119999998</v>
      </c>
      <c r="F9653" s="4" t="s">
        <v>4</v>
      </c>
      <c r="G9653" s="16" t="s">
        <v>6131</v>
      </c>
      <c r="H9653" s="5">
        <f>IFERROR(IF($F$3=0,"-",Tabla1[[#This Row],[Precio de Cliente neto]]*(1+$F$3)),"-")</f>
        <v>3192.2020199999997</v>
      </c>
      <c r="I9653" s="5">
        <v>3040.1923999999999</v>
      </c>
      <c r="J9653" s="5">
        <v>2736.1731599999998</v>
      </c>
      <c r="K9653" s="26">
        <v>0.21</v>
      </c>
    </row>
    <row r="9654" spans="1:11">
      <c r="A9654" s="4">
        <v>123050</v>
      </c>
      <c r="B9654" t="s">
        <v>7531</v>
      </c>
      <c r="C9654" s="5">
        <f>IF($F$2=0," - ",Tabla1[[#This Row],[Base Precio de Lista neto]])</f>
        <v>2964.1878000000002</v>
      </c>
      <c r="D9654" s="5">
        <f>IF($F$2=0," - ",Tabla1[[#This Row],[Base Precio de Lista neto]]*(1-$F$2))</f>
        <v>2074.9314599999998</v>
      </c>
      <c r="E9654" s="5">
        <f>IF($F$2=0," - ",Tabla1[[#This Row],[Base para Mejor precio]]*(1-$F$2))</f>
        <v>1867.438314</v>
      </c>
      <c r="F9654" s="4" t="s">
        <v>4</v>
      </c>
      <c r="G9654" s="16" t="s">
        <v>6131</v>
      </c>
      <c r="H9654" s="5">
        <f>IFERROR(IF($F$3=0,"-",Tabla1[[#This Row],[Precio de Cliente neto]]*(1+$F$3)),"-")</f>
        <v>3112.3971899999997</v>
      </c>
      <c r="I9654" s="5">
        <v>2964.1878000000002</v>
      </c>
      <c r="J9654" s="5">
        <v>2667.7690200000002</v>
      </c>
      <c r="K9654" s="26">
        <v>0.21</v>
      </c>
    </row>
    <row r="9655" spans="1:11">
      <c r="A9655" s="4">
        <v>123051</v>
      </c>
      <c r="B9655" t="s">
        <v>7655</v>
      </c>
      <c r="C9655" s="5">
        <f>IF($F$2=0," - ",Tabla1[[#This Row],[Base Precio de Lista neto]])</f>
        <v>6080.3850000000002</v>
      </c>
      <c r="D9655" s="5">
        <f>IF($F$2=0," - ",Tabla1[[#This Row],[Base Precio de Lista neto]]*(1-$F$2))</f>
        <v>4256.2695000000003</v>
      </c>
      <c r="E9655" s="5">
        <f>IF($F$2=0," - ",Tabla1[[#This Row],[Base para Mejor precio]]*(1-$F$2))</f>
        <v>3830.6425499999996</v>
      </c>
      <c r="F9655" s="4" t="s">
        <v>4</v>
      </c>
      <c r="G9655" s="16" t="s">
        <v>6131</v>
      </c>
      <c r="H9655" s="5">
        <f>IFERROR(IF($F$3=0,"-",Tabla1[[#This Row],[Precio de Cliente neto]]*(1+$F$3)),"-")</f>
        <v>6384.4042500000005</v>
      </c>
      <c r="I9655" s="5">
        <v>6080.3850000000002</v>
      </c>
      <c r="J9655" s="5">
        <v>5472.3464999999997</v>
      </c>
      <c r="K9655" s="26">
        <v>0.105</v>
      </c>
    </row>
    <row r="9656" spans="1:11">
      <c r="A9656" s="4">
        <v>123060</v>
      </c>
      <c r="B9656" t="s">
        <v>7532</v>
      </c>
      <c r="C9656" s="5">
        <f>IF($F$2=0," - ",Tabla1[[#This Row],[Base Precio de Lista neto]])</f>
        <v>6460.4085999999998</v>
      </c>
      <c r="D9656" s="5">
        <f>IF($F$2=0," - ",Tabla1[[#This Row],[Base Precio de Lista neto]]*(1-$F$2))</f>
        <v>4522.2860199999996</v>
      </c>
      <c r="E9656" s="5">
        <f>IF($F$2=0," - ",Tabla1[[#This Row],[Base para Mejor precio]]*(1-$F$2))</f>
        <v>4070.0574179999994</v>
      </c>
      <c r="F9656" s="4" t="s">
        <v>4</v>
      </c>
      <c r="G9656" s="16" t="s">
        <v>6131</v>
      </c>
      <c r="H9656" s="5">
        <f>IFERROR(IF($F$3=0,"-",Tabla1[[#This Row],[Precio de Cliente neto]]*(1+$F$3)),"-")</f>
        <v>6783.4290299999993</v>
      </c>
      <c r="I9656" s="5">
        <v>6460.4085999999998</v>
      </c>
      <c r="J9656" s="5">
        <v>5814.3677399999997</v>
      </c>
      <c r="K9656" s="26">
        <v>0.21</v>
      </c>
    </row>
    <row r="9657" spans="1:11">
      <c r="A9657" s="4">
        <v>123104</v>
      </c>
      <c r="B9657" t="s">
        <v>7533</v>
      </c>
      <c r="C9657" s="5">
        <f>IF($F$2=0," - ",Tabla1[[#This Row],[Base Precio de Lista neto]])</f>
        <v>4940.3131999999996</v>
      </c>
      <c r="D9657" s="5">
        <f>IF($F$2=0," - ",Tabla1[[#This Row],[Base Precio de Lista neto]]*(1-$F$2))</f>
        <v>3458.2192399999994</v>
      </c>
      <c r="E9657" s="5">
        <f>IF($F$2=0," - ",Tabla1[[#This Row],[Base para Mejor precio]]*(1-$F$2))</f>
        <v>3112.3973159999996</v>
      </c>
      <c r="F9657" s="4" t="s">
        <v>4</v>
      </c>
      <c r="G9657" s="16" t="s">
        <v>6131</v>
      </c>
      <c r="H9657" s="5">
        <f>IFERROR(IF($F$3=0,"-",Tabla1[[#This Row],[Precio de Cliente neto]]*(1+$F$3)),"-")</f>
        <v>5187.3288599999996</v>
      </c>
      <c r="I9657" s="5">
        <v>4940.3131999999996</v>
      </c>
      <c r="J9657" s="5">
        <v>4446.2818799999995</v>
      </c>
      <c r="K9657" s="26">
        <v>0.21</v>
      </c>
    </row>
    <row r="9658" spans="1:11">
      <c r="A9658" s="4">
        <v>123105</v>
      </c>
      <c r="B9658" t="s">
        <v>7534</v>
      </c>
      <c r="C9658" s="5">
        <f>IF($F$2=0," - ",Tabla1[[#This Row],[Base Precio de Lista neto]])</f>
        <v>3952.2501999999999</v>
      </c>
      <c r="D9658" s="5">
        <f>IF($F$2=0," - ",Tabla1[[#This Row],[Base Precio de Lista neto]]*(1-$F$2))</f>
        <v>2766.5751399999999</v>
      </c>
      <c r="E9658" s="5">
        <f>IF($F$2=0," - ",Tabla1[[#This Row],[Base para Mejor precio]]*(1-$F$2))</f>
        <v>2489.9176259999999</v>
      </c>
      <c r="F9658" s="4" t="s">
        <v>4</v>
      </c>
      <c r="G9658" s="16" t="s">
        <v>6131</v>
      </c>
      <c r="H9658" s="5">
        <f>IFERROR(IF($F$3=0,"-",Tabla1[[#This Row],[Precio de Cliente neto]]*(1+$F$3)),"-")</f>
        <v>4149.8627099999994</v>
      </c>
      <c r="I9658" s="5">
        <v>3952.2501999999999</v>
      </c>
      <c r="J9658" s="5">
        <v>3557.0251800000001</v>
      </c>
      <c r="K9658" s="26">
        <v>0.21</v>
      </c>
    </row>
    <row r="9659" spans="1:11">
      <c r="A9659" s="4">
        <v>123185</v>
      </c>
      <c r="B9659" t="s">
        <v>10300</v>
      </c>
      <c r="C9659" s="5">
        <f>IF($F$2=0," - ",Tabla1[[#This Row],[Base Precio de Lista neto]])</f>
        <v>1748.1104</v>
      </c>
      <c r="D9659" s="5">
        <f>IF($F$2=0," - ",Tabla1[[#This Row],[Base Precio de Lista neto]]*(1-$F$2))</f>
        <v>1223.6772799999999</v>
      </c>
      <c r="E9659" s="5">
        <f>IF($F$2=0," - ",Tabla1[[#This Row],[Base para Mejor precio]]*(1-$F$2))</f>
        <v>1101.3095519999999</v>
      </c>
      <c r="F9659" s="4" t="s">
        <v>4</v>
      </c>
      <c r="G9659" s="16" t="s">
        <v>6131</v>
      </c>
      <c r="H9659" s="5">
        <f>IFERROR(IF($F$3=0,"-",Tabla1[[#This Row],[Precio de Cliente neto]]*(1+$F$3)),"-")</f>
        <v>1835.5159199999998</v>
      </c>
      <c r="I9659" s="5">
        <v>1748.1104</v>
      </c>
      <c r="J9659" s="5">
        <v>1573.29936</v>
      </c>
      <c r="K9659" s="26">
        <v>0.21</v>
      </c>
    </row>
    <row r="9660" spans="1:11">
      <c r="A9660" s="4">
        <v>123186</v>
      </c>
      <c r="B9660" t="s">
        <v>10301</v>
      </c>
      <c r="C9660" s="5">
        <f>IF($F$2=0," - ",Tabla1[[#This Row],[Base Precio de Lista neto]])</f>
        <v>1444.0914</v>
      </c>
      <c r="D9660" s="5">
        <f>IF($F$2=0," - ",Tabla1[[#This Row],[Base Precio de Lista neto]]*(1-$F$2))</f>
        <v>1010.86398</v>
      </c>
      <c r="E9660" s="5">
        <f>IF($F$2=0," - ",Tabla1[[#This Row],[Base para Mejor precio]]*(1-$F$2))</f>
        <v>909.77758199999994</v>
      </c>
      <c r="F9660" s="4" t="s">
        <v>4</v>
      </c>
      <c r="G9660" s="16" t="s">
        <v>6131</v>
      </c>
      <c r="H9660" s="5">
        <f>IFERROR(IF($F$3=0,"-",Tabla1[[#This Row],[Precio de Cliente neto]]*(1+$F$3)),"-")</f>
        <v>1516.2959699999999</v>
      </c>
      <c r="I9660" s="5">
        <v>1444.0914</v>
      </c>
      <c r="J9660" s="5">
        <v>1299.68226</v>
      </c>
      <c r="K9660" s="26">
        <v>0.21</v>
      </c>
    </row>
    <row r="9661" spans="1:11">
      <c r="A9661" s="4">
        <v>123187</v>
      </c>
      <c r="B9661" t="s">
        <v>10302</v>
      </c>
      <c r="C9661" s="5">
        <f>IF($F$2=0," - ",Tabla1[[#This Row],[Base Precio de Lista neto]])</f>
        <v>1140.0722000000001</v>
      </c>
      <c r="D9661" s="5">
        <f>IF($F$2=0," - ",Tabla1[[#This Row],[Base Precio de Lista neto]]*(1-$F$2))</f>
        <v>798.05053999999996</v>
      </c>
      <c r="E9661" s="5">
        <f>IF($F$2=0," - ",Tabla1[[#This Row],[Base para Mejor precio]]*(1-$F$2))</f>
        <v>718.24548600000003</v>
      </c>
      <c r="F9661" s="4" t="s">
        <v>4</v>
      </c>
      <c r="G9661" s="16" t="s">
        <v>6131</v>
      </c>
      <c r="H9661" s="5">
        <f>IFERROR(IF($F$3=0,"-",Tabla1[[#This Row],[Precio de Cliente neto]]*(1+$F$3)),"-")</f>
        <v>1197.0758099999998</v>
      </c>
      <c r="I9661" s="5">
        <v>1140.0722000000001</v>
      </c>
      <c r="J9661" s="5">
        <v>1026.0649800000001</v>
      </c>
      <c r="K9661" s="26">
        <v>0.21</v>
      </c>
    </row>
    <row r="9662" spans="1:11">
      <c r="A9662" s="4">
        <v>123240</v>
      </c>
      <c r="B9662" t="s">
        <v>7535</v>
      </c>
      <c r="C9662" s="5">
        <f>IF($F$2=0," - ",Tabla1[[#This Row],[Base Precio de Lista neto]])</f>
        <v>684.04340000000002</v>
      </c>
      <c r="D9662" s="5">
        <f>IF($F$2=0," - ",Tabla1[[#This Row],[Base Precio de Lista neto]]*(1-$F$2))</f>
        <v>478.83037999999999</v>
      </c>
      <c r="E9662" s="5">
        <f>IF($F$2=0," - ",Tabla1[[#This Row],[Base para Mejor precio]]*(1-$F$2))</f>
        <v>430.94734199999994</v>
      </c>
      <c r="F9662" s="4" t="s">
        <v>4</v>
      </c>
      <c r="G9662" s="16" t="s">
        <v>6131</v>
      </c>
      <c r="H9662" s="5">
        <f>IFERROR(IF($F$3=0,"-",Tabla1[[#This Row],[Precio de Cliente neto]]*(1+$F$3)),"-")</f>
        <v>718.24557000000004</v>
      </c>
      <c r="I9662" s="5">
        <v>684.04340000000002</v>
      </c>
      <c r="J9662" s="5">
        <v>615.63905999999997</v>
      </c>
      <c r="K9662" s="26">
        <v>0.21</v>
      </c>
    </row>
    <row r="9663" spans="1:11">
      <c r="A9663" s="4">
        <v>123520</v>
      </c>
      <c r="B9663" t="s">
        <v>7536</v>
      </c>
      <c r="C9663" s="5">
        <f>IF($F$2=0," - ",Tabla1[[#This Row],[Base Precio de Lista neto]])</f>
        <v>1292.0817999999999</v>
      </c>
      <c r="D9663" s="5">
        <f>IF($F$2=0," - ",Tabla1[[#This Row],[Base Precio de Lista neto]]*(1-$F$2))</f>
        <v>904.45725999999991</v>
      </c>
      <c r="E9663" s="5">
        <f>IF($F$2=0," - ",Tabla1[[#This Row],[Base para Mejor precio]]*(1-$F$2))</f>
        <v>814.01153399999998</v>
      </c>
      <c r="F9663" s="4" t="s">
        <v>4</v>
      </c>
      <c r="G9663" s="16" t="s">
        <v>6131</v>
      </c>
      <c r="H9663" s="5">
        <f>IFERROR(IF($F$3=0,"-",Tabla1[[#This Row],[Precio de Cliente neto]]*(1+$F$3)),"-")</f>
        <v>1356.6858899999997</v>
      </c>
      <c r="I9663" s="5">
        <v>1292.0817999999999</v>
      </c>
      <c r="J9663" s="5">
        <v>1162.8736200000001</v>
      </c>
      <c r="K9663" s="26">
        <v>0.21</v>
      </c>
    </row>
    <row r="9664" spans="1:11">
      <c r="A9664" s="4">
        <v>123524</v>
      </c>
      <c r="B9664" t="s">
        <v>7537</v>
      </c>
      <c r="C9664" s="5">
        <f>IF($F$2=0," - ",Tabla1[[#This Row],[Base Precio de Lista neto]])</f>
        <v>6232.3945999999996</v>
      </c>
      <c r="D9664" s="5">
        <f>IF($F$2=0," - ",Tabla1[[#This Row],[Base Precio de Lista neto]]*(1-$F$2))</f>
        <v>4362.6762199999994</v>
      </c>
      <c r="E9664" s="5">
        <f>IF($F$2=0," - ",Tabla1[[#This Row],[Base para Mejor precio]]*(1-$F$2))</f>
        <v>3926.4085979999995</v>
      </c>
      <c r="F9664" s="4" t="s">
        <v>4</v>
      </c>
      <c r="G9664" s="16" t="s">
        <v>6131</v>
      </c>
      <c r="H9664" s="5">
        <f>IFERROR(IF($F$3=0,"-",Tabla1[[#This Row],[Precio de Cliente neto]]*(1+$F$3)),"-")</f>
        <v>6544.0143299999991</v>
      </c>
      <c r="I9664" s="5">
        <v>6232.3945999999996</v>
      </c>
      <c r="J9664" s="5">
        <v>5609.1551399999998</v>
      </c>
      <c r="K9664" s="26">
        <v>0.21</v>
      </c>
    </row>
    <row r="9665" spans="1:11">
      <c r="A9665" s="4">
        <v>123550</v>
      </c>
      <c r="B9665" t="s">
        <v>7538</v>
      </c>
      <c r="C9665" s="5">
        <f>IF($F$2=0," - ",Tabla1[[#This Row],[Base Precio de Lista neto]])</f>
        <v>2812.1781999999998</v>
      </c>
      <c r="D9665" s="5">
        <f>IF($F$2=0," - ",Tabla1[[#This Row],[Base Precio de Lista neto]]*(1-$F$2))</f>
        <v>1968.5247399999998</v>
      </c>
      <c r="E9665" s="5">
        <f>IF($F$2=0," - ",Tabla1[[#This Row],[Base para Mejor precio]]*(1-$F$2))</f>
        <v>1771.6722659999998</v>
      </c>
      <c r="F9665" s="4" t="s">
        <v>4</v>
      </c>
      <c r="G9665" s="16" t="s">
        <v>6131</v>
      </c>
      <c r="H9665" s="5">
        <f>IFERROR(IF($F$3=0,"-",Tabla1[[#This Row],[Precio de Cliente neto]]*(1+$F$3)),"-")</f>
        <v>2952.7871099999998</v>
      </c>
      <c r="I9665" s="5">
        <v>2812.1781999999998</v>
      </c>
      <c r="J9665" s="5">
        <v>2530.96038</v>
      </c>
      <c r="K9665" s="26">
        <v>0.21</v>
      </c>
    </row>
    <row r="9666" spans="1:11">
      <c r="A9666" s="4">
        <v>123709</v>
      </c>
      <c r="B9666" t="s">
        <v>7539</v>
      </c>
      <c r="C9666" s="5">
        <f>IF($F$2=0," - ",Tabla1[[#This Row],[Base Precio de Lista neto]])</f>
        <v>912.05780000000004</v>
      </c>
      <c r="D9666" s="5">
        <f>IF($F$2=0," - ",Tabla1[[#This Row],[Base Precio de Lista neto]]*(1-$F$2))</f>
        <v>638.44046000000003</v>
      </c>
      <c r="E9666" s="5">
        <f>IF($F$2=0," - ",Tabla1[[#This Row],[Base para Mejor precio]]*(1-$F$2))</f>
        <v>574.59641399999998</v>
      </c>
      <c r="F9666" s="4" t="s">
        <v>4</v>
      </c>
      <c r="G9666" s="16" t="s">
        <v>6131</v>
      </c>
      <c r="H9666" s="5">
        <f>IFERROR(IF($F$3=0,"-",Tabla1[[#This Row],[Precio de Cliente neto]]*(1+$F$3)),"-")</f>
        <v>957.66069000000005</v>
      </c>
      <c r="I9666" s="5">
        <v>912.05780000000004</v>
      </c>
      <c r="J9666" s="5">
        <v>820.85202000000004</v>
      </c>
      <c r="K9666" s="26">
        <v>0.21</v>
      </c>
    </row>
    <row r="9667" spans="1:11">
      <c r="A9667" s="4">
        <v>123969</v>
      </c>
      <c r="B9667" t="s">
        <v>7540</v>
      </c>
      <c r="C9667" s="5">
        <f>IF($F$2=0," - ",Tabla1[[#This Row],[Base Precio de Lista neto]])</f>
        <v>12160.77</v>
      </c>
      <c r="D9667" s="5">
        <f>IF($F$2=0," - ",Tabla1[[#This Row],[Base Precio de Lista neto]]*(1-$F$2))</f>
        <v>8512.5390000000007</v>
      </c>
      <c r="E9667" s="5">
        <f>IF($F$2=0," - ",Tabla1[[#This Row],[Base para Mejor precio]]*(1-$F$2))</f>
        <v>7661.2850999999991</v>
      </c>
      <c r="F9667" s="4" t="s">
        <v>4</v>
      </c>
      <c r="G9667" s="16" t="s">
        <v>6131</v>
      </c>
      <c r="H9667" s="5">
        <f>IFERROR(IF($F$3=0,"-",Tabla1[[#This Row],[Precio de Cliente neto]]*(1+$F$3)),"-")</f>
        <v>12768.808500000001</v>
      </c>
      <c r="I9667" s="5">
        <v>12160.77</v>
      </c>
      <c r="J9667" s="5">
        <v>10944.692999999999</v>
      </c>
      <c r="K9667" s="26">
        <v>0.21</v>
      </c>
    </row>
    <row r="9668" spans="1:11">
      <c r="A9668" s="4">
        <v>123971</v>
      </c>
      <c r="B9668" t="s">
        <v>7541</v>
      </c>
      <c r="C9668" s="5">
        <f>IF($F$2=0," - ",Tabla1[[#This Row],[Base Precio de Lista neto]])</f>
        <v>7676.4859999999999</v>
      </c>
      <c r="D9668" s="5">
        <f>IF($F$2=0," - ",Tabla1[[#This Row],[Base Precio de Lista neto]]*(1-$F$2))</f>
        <v>5373.5401999999995</v>
      </c>
      <c r="E9668" s="5">
        <f>IF($F$2=0," - ",Tabla1[[#This Row],[Base para Mejor precio]]*(1-$F$2))</f>
        <v>4836.1861799999997</v>
      </c>
      <c r="F9668" s="4" t="s">
        <v>4</v>
      </c>
      <c r="G9668" s="16" t="s">
        <v>6131</v>
      </c>
      <c r="H9668" s="5">
        <f>IFERROR(IF($F$3=0,"-",Tabla1[[#This Row],[Precio de Cliente neto]]*(1+$F$3)),"-")</f>
        <v>8060.3102999999992</v>
      </c>
      <c r="I9668" s="5">
        <v>7676.4859999999999</v>
      </c>
      <c r="J9668" s="5">
        <v>6908.8374000000003</v>
      </c>
      <c r="K9668" s="26">
        <v>0.21</v>
      </c>
    </row>
    <row r="9669" spans="1:11">
      <c r="A9669" s="4">
        <v>123972</v>
      </c>
      <c r="B9669" t="s">
        <v>8965</v>
      </c>
      <c r="C9669" s="5">
        <f>IF($F$2=0," - ",Tabla1[[#This Row],[Base Precio de Lista neto]])</f>
        <v>13908.8806</v>
      </c>
      <c r="D9669" s="5">
        <f>IF($F$2=0," - ",Tabla1[[#This Row],[Base Precio de Lista neto]]*(1-$F$2))</f>
        <v>9736.2164199999988</v>
      </c>
      <c r="E9669" s="5">
        <f>IF($F$2=0," - ",Tabla1[[#This Row],[Base para Mejor precio]]*(1-$F$2))</f>
        <v>8762.5947779999988</v>
      </c>
      <c r="F9669" s="4" t="s">
        <v>4</v>
      </c>
      <c r="G9669" s="16" t="s">
        <v>6131</v>
      </c>
      <c r="H9669" s="5">
        <f>IFERROR(IF($F$3=0,"-",Tabla1[[#This Row],[Precio de Cliente neto]]*(1+$F$3)),"-")</f>
        <v>14604.324629999999</v>
      </c>
      <c r="I9669" s="5">
        <v>13908.8806</v>
      </c>
      <c r="J9669" s="5">
        <v>12517.992539999999</v>
      </c>
      <c r="K9669" s="26">
        <v>0.21</v>
      </c>
    </row>
    <row r="9670" spans="1:11">
      <c r="A9670" s="4">
        <v>123973</v>
      </c>
      <c r="B9670" t="s">
        <v>7542</v>
      </c>
      <c r="C9670" s="5">
        <f>IF($F$2=0," - ",Tabla1[[#This Row],[Base Precio de Lista neto]])</f>
        <v>12008.760399999999</v>
      </c>
      <c r="D9670" s="5">
        <f>IF($F$2=0," - ",Tabla1[[#This Row],[Base Precio de Lista neto]]*(1-$F$2))</f>
        <v>8406.1322799999998</v>
      </c>
      <c r="E9670" s="5">
        <f>IF($F$2=0," - ",Tabla1[[#This Row],[Base para Mejor precio]]*(1-$F$2))</f>
        <v>7565.5190519999996</v>
      </c>
      <c r="F9670" s="4" t="s">
        <v>4</v>
      </c>
      <c r="G9670" s="16" t="s">
        <v>6131</v>
      </c>
      <c r="H9670" s="5">
        <f>IFERROR(IF($F$3=0,"-",Tabla1[[#This Row],[Precio de Cliente neto]]*(1+$F$3)),"-")</f>
        <v>12609.198420000001</v>
      </c>
      <c r="I9670" s="5">
        <v>12008.760399999999</v>
      </c>
      <c r="J9670" s="5">
        <v>10807.88436</v>
      </c>
      <c r="K9670" s="26">
        <v>0.21</v>
      </c>
    </row>
    <row r="9671" spans="1:11">
      <c r="A9671" s="4">
        <v>123974</v>
      </c>
      <c r="B9671" t="s">
        <v>7543</v>
      </c>
      <c r="C9671" s="5">
        <f>IF($F$2=0," - ",Tabla1[[#This Row],[Base Precio de Lista neto]])</f>
        <v>9880.6255999999994</v>
      </c>
      <c r="D9671" s="5">
        <f>IF($F$2=0," - ",Tabla1[[#This Row],[Base Precio de Lista neto]]*(1-$F$2))</f>
        <v>6916.4379199999994</v>
      </c>
      <c r="E9671" s="5">
        <f>IF($F$2=0," - ",Tabla1[[#This Row],[Base para Mejor precio]]*(1-$F$2))</f>
        <v>6224.7941279999986</v>
      </c>
      <c r="F9671" s="4" t="s">
        <v>4</v>
      </c>
      <c r="G9671" s="16" t="s">
        <v>6131</v>
      </c>
      <c r="H9671" s="5">
        <f>IFERROR(IF($F$3=0,"-",Tabla1[[#This Row],[Precio de Cliente neto]]*(1+$F$3)),"-")</f>
        <v>10374.656879999999</v>
      </c>
      <c r="I9671" s="5">
        <v>9880.6255999999994</v>
      </c>
      <c r="J9671" s="5">
        <v>8892.5630399999991</v>
      </c>
      <c r="K9671" s="26">
        <v>0.21</v>
      </c>
    </row>
    <row r="9672" spans="1:11">
      <c r="A9672" s="4">
        <v>124055</v>
      </c>
      <c r="B9672" t="s">
        <v>7544</v>
      </c>
      <c r="C9672" s="5">
        <f>IF($F$2=0," - ",Tabla1[[#This Row],[Base Precio de Lista neto]])</f>
        <v>1140.0722000000001</v>
      </c>
      <c r="D9672" s="5">
        <f>IF($F$2=0," - ",Tabla1[[#This Row],[Base Precio de Lista neto]]*(1-$F$2))</f>
        <v>798.05053999999996</v>
      </c>
      <c r="E9672" s="5">
        <f>IF($F$2=0," - ",Tabla1[[#This Row],[Base para Mejor precio]]*(1-$F$2))</f>
        <v>718.24548600000003</v>
      </c>
      <c r="F9672" s="4" t="s">
        <v>4</v>
      </c>
      <c r="G9672" s="16" t="s">
        <v>6131</v>
      </c>
      <c r="H9672" s="5">
        <f>IFERROR(IF($F$3=0,"-",Tabla1[[#This Row],[Precio de Cliente neto]]*(1+$F$3)),"-")</f>
        <v>1197.0758099999998</v>
      </c>
      <c r="I9672" s="5">
        <v>1140.0722000000001</v>
      </c>
      <c r="J9672" s="5">
        <v>1026.0649800000001</v>
      </c>
      <c r="K9672" s="26">
        <v>0.21</v>
      </c>
    </row>
    <row r="9673" spans="1:11">
      <c r="A9673" s="4">
        <v>124106</v>
      </c>
      <c r="B9673" t="s">
        <v>7545</v>
      </c>
      <c r="C9673" s="5">
        <f>IF($F$2=0," - ",Tabla1[[#This Row],[Base Precio de Lista neto]])</f>
        <v>6916.4381999999996</v>
      </c>
      <c r="D9673" s="5">
        <f>IF($F$2=0," - ",Tabla1[[#This Row],[Base Precio de Lista neto]]*(1-$F$2))</f>
        <v>4841.5067399999998</v>
      </c>
      <c r="E9673" s="5">
        <f>IF($F$2=0," - ",Tabla1[[#This Row],[Base para Mejor precio]]*(1-$F$2))</f>
        <v>4357.3560660000003</v>
      </c>
      <c r="F9673" s="4" t="s">
        <v>4</v>
      </c>
      <c r="G9673" s="16" t="s">
        <v>6131</v>
      </c>
      <c r="H9673" s="5">
        <f>IFERROR(IF($F$3=0,"-",Tabla1[[#This Row],[Precio de Cliente neto]]*(1+$F$3)),"-")</f>
        <v>7262.2601099999993</v>
      </c>
      <c r="I9673" s="5">
        <v>6916.4381999999996</v>
      </c>
      <c r="J9673" s="5">
        <v>6224.7943800000003</v>
      </c>
      <c r="K9673" s="26">
        <v>0.21</v>
      </c>
    </row>
    <row r="9674" spans="1:11">
      <c r="A9674" s="4">
        <v>124127</v>
      </c>
      <c r="B9674" t="s">
        <v>7546</v>
      </c>
      <c r="C9674" s="5">
        <f>IF($F$2=0," - ",Tabla1[[#This Row],[Base Precio de Lista neto]])</f>
        <v>24321.539799999999</v>
      </c>
      <c r="D9674" s="5">
        <f>IF($F$2=0," - ",Tabla1[[#This Row],[Base Precio de Lista neto]]*(1-$F$2))</f>
        <v>17025.077859999998</v>
      </c>
      <c r="E9674" s="5">
        <f>IF($F$2=0," - ",Tabla1[[#This Row],[Base para Mejor precio]]*(1-$F$2))</f>
        <v>15322.570073999999</v>
      </c>
      <c r="F9674" s="4" t="s">
        <v>4</v>
      </c>
      <c r="G9674" s="16" t="s">
        <v>6131</v>
      </c>
      <c r="H9674" s="5">
        <f>IFERROR(IF($F$3=0,"-",Tabla1[[#This Row],[Precio de Cliente neto]]*(1+$F$3)),"-")</f>
        <v>25537.616789999996</v>
      </c>
      <c r="I9674" s="5">
        <v>24321.539799999999</v>
      </c>
      <c r="J9674" s="5">
        <v>21889.38582</v>
      </c>
      <c r="K9674" s="26">
        <v>0.21</v>
      </c>
    </row>
    <row r="9675" spans="1:11">
      <c r="A9675" s="4">
        <v>124140</v>
      </c>
      <c r="B9675" t="s">
        <v>7547</v>
      </c>
      <c r="C9675" s="5">
        <f>IF($F$2=0," - ",Tabla1[[#This Row],[Base Precio de Lista neto]])</f>
        <v>3420.2166000000002</v>
      </c>
      <c r="D9675" s="5">
        <f>IF($F$2=0," - ",Tabla1[[#This Row],[Base Precio de Lista neto]]*(1-$F$2))</f>
        <v>2394.1516200000001</v>
      </c>
      <c r="E9675" s="5">
        <f>IF($F$2=0," - ",Tabla1[[#This Row],[Base para Mejor precio]]*(1-$F$2))</f>
        <v>2154.7364579999999</v>
      </c>
      <c r="F9675" s="4" t="s">
        <v>4</v>
      </c>
      <c r="G9675" s="16" t="s">
        <v>6131</v>
      </c>
      <c r="H9675" s="5">
        <f>IFERROR(IF($F$3=0,"-",Tabla1[[#This Row],[Precio de Cliente neto]]*(1+$F$3)),"-")</f>
        <v>3591.2274299999999</v>
      </c>
      <c r="I9675" s="5">
        <v>3420.2166000000002</v>
      </c>
      <c r="J9675" s="5">
        <v>3078.1949399999999</v>
      </c>
      <c r="K9675" s="26">
        <v>0.21</v>
      </c>
    </row>
    <row r="9676" spans="1:11">
      <c r="A9676" s="4">
        <v>124219</v>
      </c>
      <c r="B9676" t="s">
        <v>7548</v>
      </c>
      <c r="C9676" s="5">
        <f>IF($F$2=0," - ",Tabla1[[#This Row],[Base Precio de Lista neto]])</f>
        <v>14288.9048</v>
      </c>
      <c r="D9676" s="5">
        <f>IF($F$2=0," - ",Tabla1[[#This Row],[Base Precio de Lista neto]]*(1-$F$2))</f>
        <v>10002.23336</v>
      </c>
      <c r="E9676" s="5">
        <f>IF($F$2=0," - ",Tabla1[[#This Row],[Base para Mejor precio]]*(1-$F$2))</f>
        <v>9002.0100239999992</v>
      </c>
      <c r="F9676" s="4" t="s">
        <v>4</v>
      </c>
      <c r="G9676" s="16" t="s">
        <v>6131</v>
      </c>
      <c r="H9676" s="5">
        <f>IFERROR(IF($F$3=0,"-",Tabla1[[#This Row],[Precio de Cliente neto]]*(1+$F$3)),"-")</f>
        <v>15003.350040000001</v>
      </c>
      <c r="I9676" s="5">
        <v>14288.9048</v>
      </c>
      <c r="J9676" s="5">
        <v>12860.01432</v>
      </c>
      <c r="K9676" s="26">
        <v>0.21</v>
      </c>
    </row>
    <row r="9677" spans="1:11">
      <c r="A9677" s="4">
        <v>124220</v>
      </c>
      <c r="B9677" t="s">
        <v>7549</v>
      </c>
      <c r="C9677" s="5">
        <f>IF($F$2=0," - ",Tabla1[[#This Row],[Base Precio de Lista neto]])</f>
        <v>9272.5874000000003</v>
      </c>
      <c r="D9677" s="5">
        <f>IF($F$2=0," - ",Tabla1[[#This Row],[Base Precio de Lista neto]]*(1-$F$2))</f>
        <v>6490.8111799999997</v>
      </c>
      <c r="E9677" s="5">
        <f>IF($F$2=0," - ",Tabla1[[#This Row],[Base para Mejor precio]]*(1-$F$2))</f>
        <v>5841.7300619999987</v>
      </c>
      <c r="F9677" s="4" t="s">
        <v>4</v>
      </c>
      <c r="G9677" s="16" t="s">
        <v>6131</v>
      </c>
      <c r="H9677" s="5">
        <f>IFERROR(IF($F$3=0,"-",Tabla1[[#This Row],[Precio de Cliente neto]]*(1+$F$3)),"-")</f>
        <v>9736.2167699999991</v>
      </c>
      <c r="I9677" s="5">
        <v>9272.5874000000003</v>
      </c>
      <c r="J9677" s="5">
        <v>8345.3286599999992</v>
      </c>
      <c r="K9677" s="26">
        <v>0.21</v>
      </c>
    </row>
    <row r="9678" spans="1:11">
      <c r="A9678" s="4">
        <v>124232</v>
      </c>
      <c r="B9678" t="s">
        <v>7550</v>
      </c>
      <c r="C9678" s="5">
        <f>IF($F$2=0," - ",Tabla1[[#This Row],[Base Precio de Lista neto]])</f>
        <v>5598.5146000000004</v>
      </c>
      <c r="D9678" s="5">
        <f>IF($F$2=0," - ",Tabla1[[#This Row],[Base Precio de Lista neto]]*(1-$F$2))</f>
        <v>3918.9602199999999</v>
      </c>
      <c r="E9678" s="5">
        <f>IF($F$2=0," - ",Tabla1[[#This Row],[Base para Mejor precio]]*(1-$F$2))</f>
        <v>3527.0641979999996</v>
      </c>
      <c r="F9678" s="4" t="s">
        <v>4</v>
      </c>
      <c r="G9678" s="16" t="s">
        <v>6131</v>
      </c>
      <c r="H9678" s="5">
        <f>IFERROR(IF($F$3=0,"-",Tabla1[[#This Row],[Precio de Cliente neto]]*(1+$F$3)),"-")</f>
        <v>5878.4403299999994</v>
      </c>
      <c r="I9678" s="5">
        <v>5598.5146000000004</v>
      </c>
      <c r="J9678" s="5">
        <v>5038.6631399999997</v>
      </c>
      <c r="K9678" s="26">
        <v>0.21</v>
      </c>
    </row>
    <row r="9679" spans="1:11">
      <c r="A9679" s="4">
        <v>124233</v>
      </c>
      <c r="B9679" t="s">
        <v>7550</v>
      </c>
      <c r="C9679" s="5">
        <f>IF($F$2=0," - ",Tabla1[[#This Row],[Base Precio de Lista neto]])</f>
        <v>6607.8584000000001</v>
      </c>
      <c r="D9679" s="5">
        <f>IF($F$2=0," - ",Tabla1[[#This Row],[Base Precio de Lista neto]]*(1-$F$2))</f>
        <v>4625.5008799999996</v>
      </c>
      <c r="E9679" s="5">
        <f>IF($F$2=0," - ",Tabla1[[#This Row],[Base para Mejor precio]]*(1-$F$2))</f>
        <v>4162.9507919999996</v>
      </c>
      <c r="F9679" s="4" t="s">
        <v>4</v>
      </c>
      <c r="G9679" s="16" t="s">
        <v>6131</v>
      </c>
      <c r="H9679" s="5">
        <f>IFERROR(IF($F$3=0,"-",Tabla1[[#This Row],[Precio de Cliente neto]]*(1+$F$3)),"-")</f>
        <v>6938.2513199999994</v>
      </c>
      <c r="I9679" s="5">
        <v>6607.8584000000001</v>
      </c>
      <c r="J9679" s="5">
        <v>5947.0725599999996</v>
      </c>
      <c r="K9679" s="26">
        <v>0.21</v>
      </c>
    </row>
    <row r="9680" spans="1:11">
      <c r="A9680" s="4">
        <v>124234</v>
      </c>
      <c r="B9680" t="s">
        <v>7551</v>
      </c>
      <c r="C9680" s="5">
        <f>IF($F$2=0," - ",Tabla1[[#This Row],[Base Precio de Lista neto]])</f>
        <v>3496.2213999999999</v>
      </c>
      <c r="D9680" s="5">
        <f>IF($F$2=0," - ",Tabla1[[#This Row],[Base Precio de Lista neto]]*(1-$F$2))</f>
        <v>2447.3549799999996</v>
      </c>
      <c r="E9680" s="5">
        <f>IF($F$2=0," - ",Tabla1[[#This Row],[Base para Mejor precio]]*(1-$F$2))</f>
        <v>2202.6194819999996</v>
      </c>
      <c r="F9680" s="4" t="s">
        <v>4</v>
      </c>
      <c r="G9680" s="16" t="s">
        <v>6131</v>
      </c>
      <c r="H9680" s="5">
        <f>IFERROR(IF($F$3=0,"-",Tabla1[[#This Row],[Precio de Cliente neto]]*(1+$F$3)),"-")</f>
        <v>3671.0324699999992</v>
      </c>
      <c r="I9680" s="5">
        <v>3496.2213999999999</v>
      </c>
      <c r="J9680" s="5">
        <v>3146.59926</v>
      </c>
      <c r="K9680" s="26">
        <v>0.21</v>
      </c>
    </row>
    <row r="9681" spans="1:11">
      <c r="A9681" s="4">
        <v>124235</v>
      </c>
      <c r="B9681" t="s">
        <v>7552</v>
      </c>
      <c r="C9681" s="5">
        <f>IF($F$2=0," - ",Tabla1[[#This Row],[Base Precio de Lista neto]])</f>
        <v>5016.3177999999998</v>
      </c>
      <c r="D9681" s="5">
        <f>IF($F$2=0," - ",Tabla1[[#This Row],[Base Precio de Lista neto]]*(1-$F$2))</f>
        <v>3511.4224599999998</v>
      </c>
      <c r="E9681" s="5">
        <f>IF($F$2=0," - ",Tabla1[[#This Row],[Base para Mejor precio]]*(1-$F$2))</f>
        <v>3160.2802139999999</v>
      </c>
      <c r="F9681" s="4" t="s">
        <v>4</v>
      </c>
      <c r="G9681" s="16" t="s">
        <v>6131</v>
      </c>
      <c r="H9681" s="5">
        <f>IFERROR(IF($F$3=0,"-",Tabla1[[#This Row],[Precio de Cliente neto]]*(1+$F$3)),"-")</f>
        <v>5267.1336899999997</v>
      </c>
      <c r="I9681" s="5">
        <v>5016.3177999999998</v>
      </c>
      <c r="J9681" s="5">
        <v>4514.6860200000001</v>
      </c>
      <c r="K9681" s="26">
        <v>0.21</v>
      </c>
    </row>
    <row r="9682" spans="1:11">
      <c r="A9682" s="4">
        <v>124490</v>
      </c>
      <c r="B9682" t="s">
        <v>7553</v>
      </c>
      <c r="C9682" s="5">
        <f>IF($F$2=0," - ",Tabla1[[#This Row],[Base Precio de Lista neto]])</f>
        <v>760.04819999999995</v>
      </c>
      <c r="D9682" s="5">
        <f>IF($F$2=0," - ",Tabla1[[#This Row],[Base Precio de Lista neto]]*(1-$F$2))</f>
        <v>532.03373999999997</v>
      </c>
      <c r="E9682" s="5">
        <f>IF($F$2=0," - ",Tabla1[[#This Row],[Base para Mejor precio]]*(1-$F$2))</f>
        <v>478.83036599999991</v>
      </c>
      <c r="F9682" s="4" t="s">
        <v>4</v>
      </c>
      <c r="G9682" s="16" t="s">
        <v>6131</v>
      </c>
      <c r="H9682" s="5">
        <f>IFERROR(IF($F$3=0,"-",Tabla1[[#This Row],[Precio de Cliente neto]]*(1+$F$3)),"-")</f>
        <v>798.05061000000001</v>
      </c>
      <c r="I9682" s="5">
        <v>760.04819999999995</v>
      </c>
      <c r="J9682" s="5">
        <v>684.04337999999996</v>
      </c>
      <c r="K9682" s="26">
        <v>0.21</v>
      </c>
    </row>
    <row r="9683" spans="1:11">
      <c r="A9683" s="4">
        <v>124491</v>
      </c>
      <c r="B9683" t="s">
        <v>7554</v>
      </c>
      <c r="C9683" s="5">
        <f>IF($F$2=0," - ",Tabla1[[#This Row],[Base Precio de Lista neto]])</f>
        <v>760.04819999999995</v>
      </c>
      <c r="D9683" s="5">
        <f>IF($F$2=0," - ",Tabla1[[#This Row],[Base Precio de Lista neto]]*(1-$F$2))</f>
        <v>532.03373999999997</v>
      </c>
      <c r="E9683" s="5">
        <f>IF($F$2=0," - ",Tabla1[[#This Row],[Base para Mejor precio]]*(1-$F$2))</f>
        <v>478.83036599999991</v>
      </c>
      <c r="F9683" s="4" t="s">
        <v>4</v>
      </c>
      <c r="G9683" s="16" t="s">
        <v>6131</v>
      </c>
      <c r="H9683" s="5">
        <f>IFERROR(IF($F$3=0,"-",Tabla1[[#This Row],[Precio de Cliente neto]]*(1+$F$3)),"-")</f>
        <v>798.05061000000001</v>
      </c>
      <c r="I9683" s="5">
        <v>760.04819999999995</v>
      </c>
      <c r="J9683" s="5">
        <v>684.04337999999996</v>
      </c>
      <c r="K9683" s="26">
        <v>0.21</v>
      </c>
    </row>
    <row r="9684" spans="1:11">
      <c r="A9684" s="4">
        <v>124492</v>
      </c>
      <c r="B9684" t="s">
        <v>7555</v>
      </c>
      <c r="C9684" s="5">
        <f>IF($F$2=0," - ",Tabla1[[#This Row],[Base Precio de Lista neto]])</f>
        <v>760.04819999999995</v>
      </c>
      <c r="D9684" s="5">
        <f>IF($F$2=0," - ",Tabla1[[#This Row],[Base Precio de Lista neto]]*(1-$F$2))</f>
        <v>532.03373999999997</v>
      </c>
      <c r="E9684" s="5">
        <f>IF($F$2=0," - ",Tabla1[[#This Row],[Base para Mejor precio]]*(1-$F$2))</f>
        <v>478.83036599999991</v>
      </c>
      <c r="F9684" s="4" t="s">
        <v>4</v>
      </c>
      <c r="G9684" s="16" t="s">
        <v>6131</v>
      </c>
      <c r="H9684" s="5">
        <f>IFERROR(IF($F$3=0,"-",Tabla1[[#This Row],[Precio de Cliente neto]]*(1+$F$3)),"-")</f>
        <v>798.05061000000001</v>
      </c>
      <c r="I9684" s="5">
        <v>760.04819999999995</v>
      </c>
      <c r="J9684" s="5">
        <v>684.04337999999996</v>
      </c>
      <c r="K9684" s="26">
        <v>0.21</v>
      </c>
    </row>
    <row r="9685" spans="1:11">
      <c r="A9685" s="4">
        <v>125033</v>
      </c>
      <c r="B9685" t="s">
        <v>7556</v>
      </c>
      <c r="C9685" s="5">
        <f>IF($F$2=0," - ",Tabla1[[#This Row],[Base Precio de Lista neto]])</f>
        <v>7600.4813999999997</v>
      </c>
      <c r="D9685" s="5">
        <f>IF($F$2=0," - ",Tabla1[[#This Row],[Base Precio de Lista neto]]*(1-$F$2))</f>
        <v>5320.3369799999991</v>
      </c>
      <c r="E9685" s="5">
        <f>IF($F$2=0," - ",Tabla1[[#This Row],[Base para Mejor precio]]*(1-$F$2))</f>
        <v>4788.3032819999999</v>
      </c>
      <c r="F9685" s="4" t="s">
        <v>4</v>
      </c>
      <c r="G9685" s="16" t="s">
        <v>6131</v>
      </c>
      <c r="H9685" s="5">
        <f>IFERROR(IF($F$3=0,"-",Tabla1[[#This Row],[Precio de Cliente neto]]*(1+$F$3)),"-")</f>
        <v>7980.5054699999982</v>
      </c>
      <c r="I9685" s="5">
        <v>7600.4813999999997</v>
      </c>
      <c r="J9685" s="5">
        <v>6840.4332599999998</v>
      </c>
      <c r="K9685" s="26">
        <v>0.21</v>
      </c>
    </row>
    <row r="9686" spans="1:11">
      <c r="A9686" s="4">
        <v>125046</v>
      </c>
      <c r="B9686" t="s">
        <v>7557</v>
      </c>
      <c r="C9686" s="5">
        <f>IF($F$2=0," - ",Tabla1[[#This Row],[Base Precio de Lista neto]])</f>
        <v>42334.6806</v>
      </c>
      <c r="D9686" s="5">
        <f>IF($F$2=0," - ",Tabla1[[#This Row],[Base Precio de Lista neto]]*(1-$F$2))</f>
        <v>29634.276419999998</v>
      </c>
      <c r="E9686" s="5">
        <f>IF($F$2=0," - ",Tabla1[[#This Row],[Base para Mejor precio]]*(1-$F$2))</f>
        <v>26670.848778</v>
      </c>
      <c r="F9686" s="4" t="s">
        <v>4</v>
      </c>
      <c r="G9686" s="16" t="s">
        <v>6131</v>
      </c>
      <c r="H9686" s="5">
        <f>IFERROR(IF($F$3=0,"-",Tabla1[[#This Row],[Precio de Cliente neto]]*(1+$F$3)),"-")</f>
        <v>44451.414629999999</v>
      </c>
      <c r="I9686" s="5">
        <v>42334.6806</v>
      </c>
      <c r="J9686" s="5">
        <v>38101.21254</v>
      </c>
      <c r="K9686" s="26">
        <v>0.21</v>
      </c>
    </row>
    <row r="9687" spans="1:11">
      <c r="A9687" s="4">
        <v>125075</v>
      </c>
      <c r="B9687" t="s">
        <v>8966</v>
      </c>
      <c r="C9687" s="5">
        <f>IF($F$2=0," - ",Tabla1[[#This Row],[Base Precio de Lista neto]])</f>
        <v>21965.390800000001</v>
      </c>
      <c r="D9687" s="5">
        <f>IF($F$2=0," - ",Tabla1[[#This Row],[Base Precio de Lista neto]]*(1-$F$2))</f>
        <v>15375.77356</v>
      </c>
      <c r="E9687" s="5">
        <f>IF($F$2=0," - ",Tabla1[[#This Row],[Base para Mejor precio]]*(1-$F$2))</f>
        <v>13838.196203999998</v>
      </c>
      <c r="F9687" s="4" t="s">
        <v>4</v>
      </c>
      <c r="G9687" s="16" t="s">
        <v>6131</v>
      </c>
      <c r="H9687" s="5">
        <f>IFERROR(IF($F$3=0,"-",Tabla1[[#This Row],[Precio de Cliente neto]]*(1+$F$3)),"-")</f>
        <v>23063.660339999999</v>
      </c>
      <c r="I9687" s="5">
        <v>21965.390800000001</v>
      </c>
      <c r="J9687" s="5">
        <v>19768.851719999999</v>
      </c>
      <c r="K9687" s="26">
        <v>0.21</v>
      </c>
    </row>
    <row r="9688" spans="1:11">
      <c r="A9688" s="4">
        <v>126007</v>
      </c>
      <c r="B9688" t="s">
        <v>7558</v>
      </c>
      <c r="C9688" s="5">
        <f>IF($F$2=0," - ",Tabla1[[#This Row],[Base Precio de Lista neto]])</f>
        <v>4256.2694000000001</v>
      </c>
      <c r="D9688" s="5">
        <f>IF($F$2=0," - ",Tabla1[[#This Row],[Base Precio de Lista neto]]*(1-$F$2))</f>
        <v>2979.3885799999998</v>
      </c>
      <c r="E9688" s="5">
        <f>IF($F$2=0," - ",Tabla1[[#This Row],[Base para Mejor precio]]*(1-$F$2))</f>
        <v>2681.4497219999998</v>
      </c>
      <c r="F9688" s="4" t="s">
        <v>4</v>
      </c>
      <c r="G9688" s="16" t="s">
        <v>6131</v>
      </c>
      <c r="H9688" s="5">
        <f>IFERROR(IF($F$3=0,"-",Tabla1[[#This Row],[Precio de Cliente neto]]*(1+$F$3)),"-")</f>
        <v>4469.0828700000002</v>
      </c>
      <c r="I9688" s="5">
        <v>4256.2694000000001</v>
      </c>
      <c r="J9688" s="5">
        <v>3830.64246</v>
      </c>
      <c r="K9688" s="26">
        <v>0.21</v>
      </c>
    </row>
    <row r="9689" spans="1:11">
      <c r="A9689" s="4">
        <v>126008</v>
      </c>
      <c r="B9689" t="s">
        <v>8967</v>
      </c>
      <c r="C9689" s="5">
        <f>IF($F$2=0," - ",Tabla1[[#This Row],[Base Precio de Lista neto]])</f>
        <v>2280.1444000000001</v>
      </c>
      <c r="D9689" s="5">
        <f>IF($F$2=0," - ",Tabla1[[#This Row],[Base Precio de Lista neto]]*(1-$F$2))</f>
        <v>1596.1010799999999</v>
      </c>
      <c r="E9689" s="5">
        <f>IF($F$2=0," - ",Tabla1[[#This Row],[Base para Mejor precio]]*(1-$F$2))</f>
        <v>1436.4909720000001</v>
      </c>
      <c r="F9689" s="4" t="s">
        <v>4</v>
      </c>
      <c r="G9689" s="16" t="s">
        <v>6131</v>
      </c>
      <c r="H9689" s="5">
        <f>IFERROR(IF($F$3=0,"-",Tabla1[[#This Row],[Precio de Cliente neto]]*(1+$F$3)),"-")</f>
        <v>2394.1516199999996</v>
      </c>
      <c r="I9689" s="5">
        <v>2280.1444000000001</v>
      </c>
      <c r="J9689" s="5">
        <v>2052.1299600000002</v>
      </c>
      <c r="K9689" s="26">
        <v>0.21</v>
      </c>
    </row>
    <row r="9690" spans="1:11">
      <c r="A9690" s="4">
        <v>126050</v>
      </c>
      <c r="B9690" t="s">
        <v>7559</v>
      </c>
      <c r="C9690" s="5">
        <f>IF($F$2=0," - ",Tabla1[[#This Row],[Base Precio de Lista neto]])</f>
        <v>7144.4524000000001</v>
      </c>
      <c r="D9690" s="5">
        <f>IF($F$2=0," - ",Tabla1[[#This Row],[Base Precio de Lista neto]]*(1-$F$2))</f>
        <v>5001.1166800000001</v>
      </c>
      <c r="E9690" s="5">
        <f>IF($F$2=0," - ",Tabla1[[#This Row],[Base para Mejor precio]]*(1-$F$2))</f>
        <v>4501.0050119999996</v>
      </c>
      <c r="F9690" s="4" t="s">
        <v>4</v>
      </c>
      <c r="G9690" s="16" t="s">
        <v>6131</v>
      </c>
      <c r="H9690" s="5">
        <f>IFERROR(IF($F$3=0,"-",Tabla1[[#This Row],[Precio de Cliente neto]]*(1+$F$3)),"-")</f>
        <v>7501.6750200000006</v>
      </c>
      <c r="I9690" s="5">
        <v>7144.4524000000001</v>
      </c>
      <c r="J9690" s="5">
        <v>6430.0071600000001</v>
      </c>
      <c r="K9690" s="26">
        <v>0.21</v>
      </c>
    </row>
    <row r="9691" spans="1:11">
      <c r="A9691" s="4">
        <v>126100</v>
      </c>
      <c r="B9691" t="s">
        <v>7366</v>
      </c>
      <c r="C9691" s="5">
        <f>IF($F$2=0," - ",Tabla1[[#This Row],[Base Precio de Lista neto]])</f>
        <v>10640.6736</v>
      </c>
      <c r="D9691" s="5">
        <f>IF($F$2=0," - ",Tabla1[[#This Row],[Base Precio de Lista neto]]*(1-$F$2))</f>
        <v>7448.4715199999991</v>
      </c>
      <c r="E9691" s="5">
        <f>IF($F$2=0," - ",Tabla1[[#This Row],[Base para Mejor precio]]*(1-$F$2))</f>
        <v>6703.6243679999989</v>
      </c>
      <c r="F9691" s="4" t="s">
        <v>4</v>
      </c>
      <c r="G9691" s="16" t="s">
        <v>6131</v>
      </c>
      <c r="H9691" s="5">
        <f>IFERROR(IF($F$3=0,"-",Tabla1[[#This Row],[Precio de Cliente neto]]*(1+$F$3)),"-")</f>
        <v>11172.707279999999</v>
      </c>
      <c r="I9691" s="5">
        <v>10640.6736</v>
      </c>
      <c r="J9691" s="5">
        <v>9576.6062399999992</v>
      </c>
      <c r="K9691" s="26">
        <v>0.21</v>
      </c>
    </row>
    <row r="9692" spans="1:11">
      <c r="A9692" s="4">
        <v>127020</v>
      </c>
      <c r="B9692" t="s">
        <v>10303</v>
      </c>
      <c r="C9692" s="5">
        <f>IF($F$2=0," - ",Tabla1[[#This Row],[Base Precio de Lista neto]])</f>
        <v>4560.2888000000003</v>
      </c>
      <c r="D9692" s="5">
        <f>IF($F$2=0," - ",Tabla1[[#This Row],[Base Precio de Lista neto]]*(1-$F$2))</f>
        <v>3192.2021599999998</v>
      </c>
      <c r="E9692" s="5">
        <f>IF($F$2=0," - ",Tabla1[[#This Row],[Base para Mejor precio]]*(1-$F$2))</f>
        <v>2872.9819440000001</v>
      </c>
      <c r="F9692" s="4" t="s">
        <v>4</v>
      </c>
      <c r="G9692" s="16" t="s">
        <v>6131</v>
      </c>
      <c r="H9692" s="5">
        <f>IFERROR(IF($F$3=0,"-",Tabla1[[#This Row],[Precio de Cliente neto]]*(1+$F$3)),"-")</f>
        <v>4788.3032399999993</v>
      </c>
      <c r="I9692" s="5">
        <v>4560.2888000000003</v>
      </c>
      <c r="J9692" s="5">
        <v>4104.2599200000004</v>
      </c>
      <c r="K9692" s="26">
        <v>0.21</v>
      </c>
    </row>
    <row r="9693" spans="1:11">
      <c r="A9693" s="4">
        <v>127050</v>
      </c>
      <c r="B9693" t="s">
        <v>7560</v>
      </c>
      <c r="C9693" s="5">
        <f>IF($F$2=0," - ",Tabla1[[#This Row],[Base Precio de Lista neto]])</f>
        <v>2356.1498000000001</v>
      </c>
      <c r="D9693" s="5">
        <f>IF($F$2=0," - ",Tabla1[[#This Row],[Base Precio de Lista neto]]*(1-$F$2))</f>
        <v>1649.30486</v>
      </c>
      <c r="E9693" s="5">
        <f>IF($F$2=0," - ",Tabla1[[#This Row],[Base para Mejor precio]]*(1-$F$2))</f>
        <v>1484.3743739999998</v>
      </c>
      <c r="F9693" s="4" t="s">
        <v>4</v>
      </c>
      <c r="G9693" s="16" t="s">
        <v>6131</v>
      </c>
      <c r="H9693" s="5">
        <f>IFERROR(IF($F$3=0,"-",Tabla1[[#This Row],[Precio de Cliente neto]]*(1+$F$3)),"-")</f>
        <v>2473.9572899999998</v>
      </c>
      <c r="I9693" s="5">
        <v>2356.1498000000001</v>
      </c>
      <c r="J9693" s="5">
        <v>2120.5348199999999</v>
      </c>
      <c r="K9693" s="26">
        <v>0.21</v>
      </c>
    </row>
    <row r="9694" spans="1:11">
      <c r="A9694" s="4">
        <v>127101</v>
      </c>
      <c r="B9694" t="s">
        <v>7561</v>
      </c>
      <c r="C9694" s="5">
        <f>IF($F$2=0," - ",Tabla1[[#This Row],[Base Precio de Lista neto]])</f>
        <v>8664.5488000000005</v>
      </c>
      <c r="D9694" s="5">
        <f>IF($F$2=0," - ",Tabla1[[#This Row],[Base Precio de Lista neto]]*(1-$F$2))</f>
        <v>6065.1841599999998</v>
      </c>
      <c r="E9694" s="5">
        <f>IF($F$2=0," - ",Tabla1[[#This Row],[Base para Mejor precio]]*(1-$F$2))</f>
        <v>5458.6657439999999</v>
      </c>
      <c r="F9694" s="4" t="s">
        <v>4</v>
      </c>
      <c r="G9694" s="16" t="s">
        <v>6131</v>
      </c>
      <c r="H9694" s="5">
        <f>IFERROR(IF($F$3=0,"-",Tabla1[[#This Row],[Precio de Cliente neto]]*(1+$F$3)),"-")</f>
        <v>9097.7762399999992</v>
      </c>
      <c r="I9694" s="5">
        <v>8664.5488000000005</v>
      </c>
      <c r="J9694" s="5">
        <v>7798.0939200000003</v>
      </c>
      <c r="K9694" s="26">
        <v>0.21</v>
      </c>
    </row>
    <row r="9695" spans="1:11">
      <c r="A9695" s="4">
        <v>129976</v>
      </c>
      <c r="B9695" t="s">
        <v>7562</v>
      </c>
      <c r="C9695" s="5">
        <f>IF($F$2=0," - ",Tabla1[[#This Row],[Base Precio de Lista neto]])</f>
        <v>2812.1781999999998</v>
      </c>
      <c r="D9695" s="5">
        <f>IF($F$2=0," - ",Tabla1[[#This Row],[Base Precio de Lista neto]]*(1-$F$2))</f>
        <v>1968.5247399999998</v>
      </c>
      <c r="E9695" s="5">
        <f>IF($F$2=0," - ",Tabla1[[#This Row],[Base para Mejor precio]]*(1-$F$2))</f>
        <v>1771.6722659999998</v>
      </c>
      <c r="F9695" s="4" t="s">
        <v>4</v>
      </c>
      <c r="G9695" s="16" t="s">
        <v>6131</v>
      </c>
      <c r="H9695" s="5">
        <f>IFERROR(IF($F$3=0,"-",Tabla1[[#This Row],[Precio de Cliente neto]]*(1+$F$3)),"-")</f>
        <v>2952.7871099999998</v>
      </c>
      <c r="I9695" s="5">
        <v>2812.1781999999998</v>
      </c>
      <c r="J9695" s="5">
        <v>2530.96038</v>
      </c>
      <c r="K9695" s="26">
        <v>0.21</v>
      </c>
    </row>
    <row r="9696" spans="1:11">
      <c r="A9696" s="4">
        <v>129977</v>
      </c>
      <c r="B9696" t="s">
        <v>7656</v>
      </c>
      <c r="C9696" s="5">
        <f>IF($F$2=0," - ",Tabla1[[#This Row],[Base Precio de Lista neto]])</f>
        <v>3496.2213999999999</v>
      </c>
      <c r="D9696" s="5">
        <f>IF($F$2=0," - ",Tabla1[[#This Row],[Base Precio de Lista neto]]*(1-$F$2))</f>
        <v>2447.3549799999996</v>
      </c>
      <c r="E9696" s="5">
        <f>IF($F$2=0," - ",Tabla1[[#This Row],[Base para Mejor precio]]*(1-$F$2))</f>
        <v>2202.6194819999996</v>
      </c>
      <c r="F9696" s="4" t="s">
        <v>4</v>
      </c>
      <c r="G9696" s="16" t="s">
        <v>6131</v>
      </c>
      <c r="H9696" s="5">
        <f>IFERROR(IF($F$3=0,"-",Tabla1[[#This Row],[Precio de Cliente neto]]*(1+$F$3)),"-")</f>
        <v>3671.0324699999992</v>
      </c>
      <c r="I9696" s="5">
        <v>3496.2213999999999</v>
      </c>
      <c r="J9696" s="5">
        <v>3146.59926</v>
      </c>
      <c r="K9696" s="26">
        <v>0.105</v>
      </c>
    </row>
    <row r="9697" spans="1:11">
      <c r="A9697" s="4">
        <v>143193</v>
      </c>
      <c r="B9697" t="s">
        <v>7657</v>
      </c>
      <c r="C9697" s="5">
        <f>IF($F$2=0," - ",Tabla1[[#This Row],[Base Precio de Lista neto]])</f>
        <v>228.0146</v>
      </c>
      <c r="D9697" s="5">
        <f>IF($F$2=0," - ",Tabla1[[#This Row],[Base Precio de Lista neto]]*(1-$F$2))</f>
        <v>159.61022</v>
      </c>
      <c r="E9697" s="5">
        <f>IF($F$2=0," - ",Tabla1[[#This Row],[Base para Mejor precio]]*(1-$F$2))</f>
        <v>143.64919799999998</v>
      </c>
      <c r="F9697" s="4" t="s">
        <v>4</v>
      </c>
      <c r="G9697" s="16" t="s">
        <v>6131</v>
      </c>
      <c r="H9697" s="5">
        <f>IFERROR(IF($F$3=0,"-",Tabla1[[#This Row],[Precio de Cliente neto]]*(1+$F$3)),"-")</f>
        <v>239.41532999999998</v>
      </c>
      <c r="I9697" s="5">
        <v>228.0146</v>
      </c>
      <c r="J9697" s="5">
        <v>205.21314000000001</v>
      </c>
      <c r="K9697" s="26">
        <v>0.105</v>
      </c>
    </row>
    <row r="9698" spans="1:11">
      <c r="A9698" s="4">
        <v>143194</v>
      </c>
      <c r="B9698" t="s">
        <v>7658</v>
      </c>
      <c r="C9698" s="5">
        <f>IF($F$2=0," - ",Tabla1[[#This Row],[Base Precio de Lista neto]])</f>
        <v>304.01979999999998</v>
      </c>
      <c r="D9698" s="5">
        <f>IF($F$2=0," - ",Tabla1[[#This Row],[Base Precio de Lista neto]]*(1-$F$2))</f>
        <v>212.81385999999998</v>
      </c>
      <c r="E9698" s="5">
        <f>IF($F$2=0," - ",Tabla1[[#This Row],[Base para Mejor precio]]*(1-$F$2))</f>
        <v>191.53247399999998</v>
      </c>
      <c r="F9698" s="4" t="s">
        <v>4</v>
      </c>
      <c r="G9698" s="16" t="s">
        <v>6131</v>
      </c>
      <c r="H9698" s="5">
        <f>IFERROR(IF($F$3=0,"-",Tabla1[[#This Row],[Precio de Cliente neto]]*(1+$F$3)),"-")</f>
        <v>319.22078999999997</v>
      </c>
      <c r="I9698" s="5">
        <v>304.01979999999998</v>
      </c>
      <c r="J9698" s="5">
        <v>273.61781999999999</v>
      </c>
      <c r="K9698" s="26">
        <v>0.105</v>
      </c>
    </row>
    <row r="9699" spans="1:11">
      <c r="A9699" s="4">
        <v>143195</v>
      </c>
      <c r="B9699" t="s">
        <v>7659</v>
      </c>
      <c r="C9699" s="5">
        <f>IF($F$2=0," - ",Tabla1[[#This Row],[Base Precio de Lista neto]])</f>
        <v>380.02420000000001</v>
      </c>
      <c r="D9699" s="5">
        <f>IF($F$2=0," - ",Tabla1[[#This Row],[Base Precio de Lista neto]]*(1-$F$2))</f>
        <v>266.01693999999998</v>
      </c>
      <c r="E9699" s="5">
        <f>IF($F$2=0," - ",Tabla1[[#This Row],[Base para Mejor precio]]*(1-$F$2))</f>
        <v>239.41524599999997</v>
      </c>
      <c r="F9699" s="4" t="s">
        <v>4</v>
      </c>
      <c r="G9699" s="16" t="s">
        <v>6131</v>
      </c>
      <c r="H9699" s="5">
        <f>IFERROR(IF($F$3=0,"-",Tabla1[[#This Row],[Precio de Cliente neto]]*(1+$F$3)),"-")</f>
        <v>399.02540999999997</v>
      </c>
      <c r="I9699" s="5">
        <v>380.02420000000001</v>
      </c>
      <c r="J9699" s="5">
        <v>342.02177999999998</v>
      </c>
      <c r="K9699" s="26">
        <v>0.105</v>
      </c>
    </row>
    <row r="9700" spans="1:11">
      <c r="A9700" s="4">
        <v>143318</v>
      </c>
      <c r="B9700" t="s">
        <v>7563</v>
      </c>
      <c r="C9700" s="5">
        <f>IF($F$2=0," - ",Tabla1[[#This Row],[Base Precio de Lista neto]])</f>
        <v>2052.1302000000001</v>
      </c>
      <c r="D9700" s="5">
        <f>IF($F$2=0," - ",Tabla1[[#This Row],[Base Precio de Lista neto]]*(1-$F$2))</f>
        <v>1436.4911399999999</v>
      </c>
      <c r="E9700" s="5">
        <f>IF($F$2=0," - ",Tabla1[[#This Row],[Base para Mejor precio]]*(1-$F$2))</f>
        <v>1292.8420259999998</v>
      </c>
      <c r="F9700" s="4" t="s">
        <v>4</v>
      </c>
      <c r="G9700" s="16" t="s">
        <v>6131</v>
      </c>
      <c r="H9700" s="5">
        <f>IFERROR(IF($F$3=0,"-",Tabla1[[#This Row],[Precio de Cliente neto]]*(1+$F$3)),"-")</f>
        <v>2154.7367099999997</v>
      </c>
      <c r="I9700" s="5">
        <v>2052.1302000000001</v>
      </c>
      <c r="J9700" s="5">
        <v>1846.9171799999999</v>
      </c>
      <c r="K9700" s="26">
        <v>0.21</v>
      </c>
    </row>
    <row r="9701" spans="1:11">
      <c r="A9701" s="4">
        <v>143323</v>
      </c>
      <c r="B9701" t="s">
        <v>7564</v>
      </c>
      <c r="C9701" s="5">
        <f>IF($F$2=0," - ",Tabla1[[#This Row],[Base Precio de Lista neto]])</f>
        <v>2204.1397999999999</v>
      </c>
      <c r="D9701" s="5">
        <f>IF($F$2=0," - ",Tabla1[[#This Row],[Base Precio de Lista neto]]*(1-$F$2))</f>
        <v>1542.8978599999998</v>
      </c>
      <c r="E9701" s="5">
        <f>IF($F$2=0," - ",Tabla1[[#This Row],[Base para Mejor precio]]*(1-$F$2))</f>
        <v>1388.608074</v>
      </c>
      <c r="F9701" s="4" t="s">
        <v>4</v>
      </c>
      <c r="G9701" s="16" t="s">
        <v>6131</v>
      </c>
      <c r="H9701" s="5">
        <f>IFERROR(IF($F$3=0,"-",Tabla1[[#This Row],[Precio de Cliente neto]]*(1+$F$3)),"-")</f>
        <v>2314.3467899999996</v>
      </c>
      <c r="I9701" s="5">
        <v>2204.1397999999999</v>
      </c>
      <c r="J9701" s="5">
        <v>1983.7258200000001</v>
      </c>
      <c r="K9701" s="26">
        <v>0.21</v>
      </c>
    </row>
    <row r="9702" spans="1:11">
      <c r="A9702" s="4">
        <v>143325</v>
      </c>
      <c r="B9702" t="s">
        <v>7565</v>
      </c>
      <c r="C9702" s="5">
        <f>IF($F$2=0," - ",Tabla1[[#This Row],[Base Precio de Lista neto]])</f>
        <v>2964.1878000000002</v>
      </c>
      <c r="D9702" s="5">
        <f>IF($F$2=0," - ",Tabla1[[#This Row],[Base Precio de Lista neto]]*(1-$F$2))</f>
        <v>2074.9314599999998</v>
      </c>
      <c r="E9702" s="5">
        <f>IF($F$2=0," - ",Tabla1[[#This Row],[Base para Mejor precio]]*(1-$F$2))</f>
        <v>1867.438314</v>
      </c>
      <c r="F9702" s="4" t="s">
        <v>4</v>
      </c>
      <c r="G9702" s="16" t="s">
        <v>6131</v>
      </c>
      <c r="H9702" s="5">
        <f>IFERROR(IF($F$3=0,"-",Tabla1[[#This Row],[Precio de Cliente neto]]*(1+$F$3)),"-")</f>
        <v>3112.3971899999997</v>
      </c>
      <c r="I9702" s="5">
        <v>2964.1878000000002</v>
      </c>
      <c r="J9702" s="5">
        <v>2667.7690200000002</v>
      </c>
      <c r="K9702" s="26">
        <v>0.21</v>
      </c>
    </row>
    <row r="9703" spans="1:11">
      <c r="A9703" s="4">
        <v>143338</v>
      </c>
      <c r="B9703" t="s">
        <v>7566</v>
      </c>
      <c r="C9703" s="5">
        <f>IF($F$2=0," - ",Tabla1[[#This Row],[Base Precio de Lista neto]])</f>
        <v>8664.5488000000005</v>
      </c>
      <c r="D9703" s="5">
        <f>IF($F$2=0," - ",Tabla1[[#This Row],[Base Precio de Lista neto]]*(1-$F$2))</f>
        <v>6065.1841599999998</v>
      </c>
      <c r="E9703" s="5">
        <f>IF($F$2=0," - ",Tabla1[[#This Row],[Base para Mejor precio]]*(1-$F$2))</f>
        <v>5458.6657439999999</v>
      </c>
      <c r="F9703" s="4" t="s">
        <v>4</v>
      </c>
      <c r="G9703" s="16" t="s">
        <v>6131</v>
      </c>
      <c r="H9703" s="5">
        <f>IFERROR(IF($F$3=0,"-",Tabla1[[#This Row],[Precio de Cliente neto]]*(1+$F$3)),"-")</f>
        <v>9097.7762399999992</v>
      </c>
      <c r="I9703" s="5">
        <v>8664.5488000000005</v>
      </c>
      <c r="J9703" s="5">
        <v>7798.0939200000003</v>
      </c>
      <c r="K9703" s="26">
        <v>0.21</v>
      </c>
    </row>
    <row r="9704" spans="1:11">
      <c r="A9704" s="4">
        <v>143339</v>
      </c>
      <c r="B9704" t="s">
        <v>7567</v>
      </c>
      <c r="C9704" s="5">
        <f>IF($F$2=0," - ",Tabla1[[#This Row],[Base Precio de Lista neto]])</f>
        <v>8968.5679999999993</v>
      </c>
      <c r="D9704" s="5">
        <f>IF($F$2=0," - ",Tabla1[[#This Row],[Base Precio de Lista neto]]*(1-$F$2))</f>
        <v>6277.9975999999988</v>
      </c>
      <c r="E9704" s="5">
        <f>IF($F$2=0," - ",Tabla1[[#This Row],[Base para Mejor precio]]*(1-$F$2))</f>
        <v>5650.1978399999998</v>
      </c>
      <c r="F9704" s="4" t="s">
        <v>4</v>
      </c>
      <c r="G9704" s="16" t="s">
        <v>6131</v>
      </c>
      <c r="H9704" s="5">
        <f>IFERROR(IF($F$3=0,"-",Tabla1[[#This Row],[Precio de Cliente neto]]*(1+$F$3)),"-")</f>
        <v>9416.9963999999982</v>
      </c>
      <c r="I9704" s="5">
        <v>8968.5679999999993</v>
      </c>
      <c r="J9704" s="5">
        <v>8071.7111999999997</v>
      </c>
      <c r="K9704" s="26">
        <v>0.21</v>
      </c>
    </row>
    <row r="9705" spans="1:11">
      <c r="A9705" s="4">
        <v>143428</v>
      </c>
      <c r="B9705" t="s">
        <v>7568</v>
      </c>
      <c r="C9705" s="5">
        <f>IF($F$2=0," - ",Tabla1[[#This Row],[Base Precio de Lista neto]])</f>
        <v>3192.2024000000001</v>
      </c>
      <c r="D9705" s="5">
        <f>IF($F$2=0," - ",Tabla1[[#This Row],[Base Precio de Lista neto]]*(1-$F$2))</f>
        <v>2234.5416799999998</v>
      </c>
      <c r="E9705" s="5">
        <f>IF($F$2=0," - ",Tabla1[[#This Row],[Base para Mejor precio]]*(1-$F$2))</f>
        <v>2011.0875119999998</v>
      </c>
      <c r="F9705" s="4" t="s">
        <v>4</v>
      </c>
      <c r="G9705" s="16" t="s">
        <v>6131</v>
      </c>
      <c r="H9705" s="5">
        <f>IFERROR(IF($F$3=0,"-",Tabla1[[#This Row],[Precio de Cliente neto]]*(1+$F$3)),"-")</f>
        <v>3351.8125199999995</v>
      </c>
      <c r="I9705" s="5">
        <v>3192.2024000000001</v>
      </c>
      <c r="J9705" s="5">
        <v>2872.98216</v>
      </c>
      <c r="K9705" s="26">
        <v>0.21</v>
      </c>
    </row>
    <row r="9706" spans="1:11">
      <c r="A9706" s="4">
        <v>143437</v>
      </c>
      <c r="B9706" t="s">
        <v>7569</v>
      </c>
      <c r="C9706" s="5">
        <f>IF($F$2=0," - ",Tabla1[[#This Row],[Base Precio de Lista neto]])</f>
        <v>3876.2453999999998</v>
      </c>
      <c r="D9706" s="5">
        <f>IF($F$2=0," - ",Tabla1[[#This Row],[Base Precio de Lista neto]]*(1-$F$2))</f>
        <v>2713.3717799999995</v>
      </c>
      <c r="E9706" s="5">
        <f>IF($F$2=0," - ",Tabla1[[#This Row],[Base para Mejor precio]]*(1-$F$2))</f>
        <v>2442.0346019999997</v>
      </c>
      <c r="F9706" s="4" t="s">
        <v>4</v>
      </c>
      <c r="G9706" s="16" t="s">
        <v>6131</v>
      </c>
      <c r="H9706" s="5">
        <f>IFERROR(IF($F$3=0,"-",Tabla1[[#This Row],[Precio de Cliente neto]]*(1+$F$3)),"-")</f>
        <v>4070.0576699999992</v>
      </c>
      <c r="I9706" s="5">
        <v>3876.2453999999998</v>
      </c>
      <c r="J9706" s="5">
        <v>3488.62086</v>
      </c>
      <c r="K9706" s="26">
        <v>0.21</v>
      </c>
    </row>
    <row r="9707" spans="1:11">
      <c r="A9707" s="4">
        <v>143793</v>
      </c>
      <c r="B9707" t="s">
        <v>7570</v>
      </c>
      <c r="C9707" s="5">
        <f>IF($F$2=0," - ",Tabla1[[#This Row],[Base Precio de Lista neto]])</f>
        <v>1444.0914</v>
      </c>
      <c r="D9707" s="5">
        <f>IF($F$2=0," - ",Tabla1[[#This Row],[Base Precio de Lista neto]]*(1-$F$2))</f>
        <v>1010.86398</v>
      </c>
      <c r="E9707" s="5">
        <f>IF($F$2=0," - ",Tabla1[[#This Row],[Base para Mejor precio]]*(1-$F$2))</f>
        <v>909.77758199999994</v>
      </c>
      <c r="F9707" s="4" t="s">
        <v>4</v>
      </c>
      <c r="G9707" s="16" t="s">
        <v>6131</v>
      </c>
      <c r="H9707" s="5">
        <f>IFERROR(IF($F$3=0,"-",Tabla1[[#This Row],[Precio de Cliente neto]]*(1+$F$3)),"-")</f>
        <v>1516.2959699999999</v>
      </c>
      <c r="I9707" s="5">
        <v>1444.0914</v>
      </c>
      <c r="J9707" s="5">
        <v>1299.68226</v>
      </c>
      <c r="K9707" s="26">
        <v>0.21</v>
      </c>
    </row>
    <row r="9708" spans="1:11">
      <c r="A9708" s="4">
        <v>144298</v>
      </c>
      <c r="B9708" t="s">
        <v>7571</v>
      </c>
      <c r="C9708" s="5">
        <f>IF($F$2=0," - ",Tabla1[[#This Row],[Base Precio de Lista neto]])</f>
        <v>7900.6216000000004</v>
      </c>
      <c r="D9708" s="5">
        <f>IF($F$2=0," - ",Tabla1[[#This Row],[Base Precio de Lista neto]]*(1-$F$2))</f>
        <v>5530.4351200000001</v>
      </c>
      <c r="E9708" s="5">
        <f>IF($F$2=0," - ",Tabla1[[#This Row],[Base para Mejor precio]]*(1-$F$2))</f>
        <v>4977.3916079999999</v>
      </c>
      <c r="F9708" s="4" t="s">
        <v>4</v>
      </c>
      <c r="G9708" s="16" t="s">
        <v>6131</v>
      </c>
      <c r="H9708" s="5">
        <f>IFERROR(IF($F$3=0,"-",Tabla1[[#This Row],[Precio de Cliente neto]]*(1+$F$3)),"-")</f>
        <v>8295.6526799999992</v>
      </c>
      <c r="I9708" s="5">
        <v>7900.6216000000004</v>
      </c>
      <c r="J9708" s="5">
        <v>7110.55944</v>
      </c>
      <c r="K9708" s="26">
        <v>0.21</v>
      </c>
    </row>
    <row r="9709" spans="1:11">
      <c r="A9709" s="4">
        <v>144441</v>
      </c>
      <c r="B9709" t="s">
        <v>8347</v>
      </c>
      <c r="C9709" s="5">
        <f>IF($F$2=0," - ",Tabla1[[#This Row],[Base Precio de Lista neto]])</f>
        <v>5928.375</v>
      </c>
      <c r="D9709" s="5">
        <f>IF($F$2=0," - ",Tabla1[[#This Row],[Base Precio de Lista neto]]*(1-$F$2))</f>
        <v>4149.8625000000002</v>
      </c>
      <c r="E9709" s="5">
        <f>IF($F$2=0," - ",Tabla1[[#This Row],[Base para Mejor precio]]*(1-$F$2))</f>
        <v>3734.8762499999998</v>
      </c>
      <c r="F9709" s="4" t="s">
        <v>4</v>
      </c>
      <c r="G9709" s="16" t="s">
        <v>6131</v>
      </c>
      <c r="H9709" s="5">
        <f>IFERROR(IF($F$3=0,"-",Tabla1[[#This Row],[Precio de Cliente neto]]*(1+$F$3)),"-")</f>
        <v>6224.7937500000007</v>
      </c>
      <c r="I9709" s="5">
        <v>5928.375</v>
      </c>
      <c r="J9709" s="5">
        <v>5335.5375000000004</v>
      </c>
      <c r="K9709" s="26">
        <v>0.21</v>
      </c>
    </row>
    <row r="9710" spans="1:11">
      <c r="A9710" s="4">
        <v>148990</v>
      </c>
      <c r="B9710" t="s">
        <v>7572</v>
      </c>
      <c r="C9710" s="5">
        <f>IF($F$2=0," - ",Tabla1[[#This Row],[Base Precio de Lista neto]])</f>
        <v>2280.1444000000001</v>
      </c>
      <c r="D9710" s="5">
        <f>IF($F$2=0," - ",Tabla1[[#This Row],[Base Precio de Lista neto]]*(1-$F$2))</f>
        <v>1596.1010799999999</v>
      </c>
      <c r="E9710" s="5">
        <f>IF($F$2=0," - ",Tabla1[[#This Row],[Base para Mejor precio]]*(1-$F$2))</f>
        <v>1436.4909720000001</v>
      </c>
      <c r="F9710" s="4" t="s">
        <v>4</v>
      </c>
      <c r="G9710" s="16" t="s">
        <v>6131</v>
      </c>
      <c r="H9710" s="5">
        <f>IFERROR(IF($F$3=0,"-",Tabla1[[#This Row],[Precio de Cliente neto]]*(1+$F$3)),"-")</f>
        <v>2394.1516199999996</v>
      </c>
      <c r="I9710" s="5">
        <v>2280.1444000000001</v>
      </c>
      <c r="J9710" s="5">
        <v>2052.1299600000002</v>
      </c>
      <c r="K9710" s="26">
        <v>0.21</v>
      </c>
    </row>
    <row r="9711" spans="1:11">
      <c r="A9711" s="4">
        <v>149217</v>
      </c>
      <c r="B9711" t="s">
        <v>7573</v>
      </c>
      <c r="C9711" s="5">
        <f>IF($F$2=0," - ",Tabla1[[#This Row],[Base Precio de Lista neto]])</f>
        <v>26905.7032</v>
      </c>
      <c r="D9711" s="5">
        <f>IF($F$2=0," - ",Tabla1[[#This Row],[Base Precio de Lista neto]]*(1-$F$2))</f>
        <v>18833.99224</v>
      </c>
      <c r="E9711" s="5">
        <f>IF($F$2=0," - ",Tabla1[[#This Row],[Base para Mejor precio]]*(1-$F$2))</f>
        <v>16950.593015999999</v>
      </c>
      <c r="F9711" s="4" t="s">
        <v>4</v>
      </c>
      <c r="G9711" s="16" t="s">
        <v>6131</v>
      </c>
      <c r="H9711" s="5">
        <f>IFERROR(IF($F$3=0,"-",Tabla1[[#This Row],[Precio de Cliente neto]]*(1+$F$3)),"-")</f>
        <v>28250.988359999999</v>
      </c>
      <c r="I9711" s="5">
        <v>26905.7032</v>
      </c>
      <c r="J9711" s="5">
        <v>24215.132880000001</v>
      </c>
      <c r="K9711" s="26">
        <v>0.21</v>
      </c>
    </row>
    <row r="9712" spans="1:11">
      <c r="A9712" s="4">
        <v>149218</v>
      </c>
      <c r="B9712" t="s">
        <v>7574</v>
      </c>
      <c r="C9712" s="5">
        <f>IF($F$2=0," - ",Tabla1[[#This Row],[Base Precio de Lista neto]])</f>
        <v>6992.4430000000002</v>
      </c>
      <c r="D9712" s="5">
        <f>IF($F$2=0," - ",Tabla1[[#This Row],[Base Precio de Lista neto]]*(1-$F$2))</f>
        <v>4894.7101000000002</v>
      </c>
      <c r="E9712" s="5">
        <f>IF($F$2=0," - ",Tabla1[[#This Row],[Base para Mejor precio]]*(1-$F$2))</f>
        <v>4405.23909</v>
      </c>
      <c r="F9712" s="4" t="s">
        <v>4</v>
      </c>
      <c r="G9712" s="16" t="s">
        <v>6131</v>
      </c>
      <c r="H9712" s="5">
        <f>IFERROR(IF($F$3=0,"-",Tabla1[[#This Row],[Precio de Cliente neto]]*(1+$F$3)),"-")</f>
        <v>7342.0651500000004</v>
      </c>
      <c r="I9712" s="5">
        <v>6992.4430000000002</v>
      </c>
      <c r="J9712" s="5">
        <v>6293.1986999999999</v>
      </c>
      <c r="K9712" s="26">
        <v>0.21</v>
      </c>
    </row>
    <row r="9713" spans="1:11">
      <c r="A9713" s="4">
        <v>150061</v>
      </c>
      <c r="B9713" t="s">
        <v>7575</v>
      </c>
      <c r="C9713" s="5">
        <f>IF($F$2=0," - ",Tabla1[[#This Row],[Base Precio de Lista neto]])</f>
        <v>146834.86900000001</v>
      </c>
      <c r="D9713" s="5">
        <f>IF($F$2=0," - ",Tabla1[[#This Row],[Base Precio de Lista neto]]*(1-$F$2))</f>
        <v>102784.4083</v>
      </c>
      <c r="E9713" s="5">
        <f>IF($F$2=0," - ",Tabla1[[#This Row],[Base para Mejor precio]]*(1-$F$2))</f>
        <v>92505.967469999989</v>
      </c>
      <c r="F9713" s="4" t="s">
        <v>4</v>
      </c>
      <c r="G9713" s="16" t="s">
        <v>6131</v>
      </c>
      <c r="H9713" s="5">
        <f>IFERROR(IF($F$3=0,"-",Tabla1[[#This Row],[Precio de Cliente neto]]*(1+$F$3)),"-")</f>
        <v>154176.61244999999</v>
      </c>
      <c r="I9713" s="5">
        <v>146834.86900000001</v>
      </c>
      <c r="J9713" s="5">
        <v>132151.38209999999</v>
      </c>
      <c r="K9713" s="26">
        <v>0.21</v>
      </c>
    </row>
    <row r="9714" spans="1:11">
      <c r="A9714" s="4">
        <v>170001</v>
      </c>
      <c r="B9714" t="s">
        <v>7660</v>
      </c>
      <c r="C9714" s="5">
        <f>IF($F$2=0," - ",Tabla1[[#This Row],[Base Precio de Lista neto]])</f>
        <v>1289.9367</v>
      </c>
      <c r="D9714" s="5">
        <f>IF($F$2=0," - ",Tabla1[[#This Row],[Base Precio de Lista neto]]*(1-$F$2))</f>
        <v>902.95568999999989</v>
      </c>
      <c r="E9714" s="5">
        <f>IF($F$2=0," - ",Tabla1[[#This Row],[Base para Mejor precio]]*(1-$F$2))</f>
        <v>812.66012099999989</v>
      </c>
      <c r="F9714" s="4" t="s">
        <v>6</v>
      </c>
      <c r="G9714" s="16" t="s">
        <v>6131</v>
      </c>
      <c r="H9714" s="5">
        <f>IFERROR(IF($F$3=0,"-",Tabla1[[#This Row],[Precio de Cliente neto]]*(1+$F$3)),"-")</f>
        <v>1354.4335349999999</v>
      </c>
      <c r="I9714" s="5">
        <v>1289.9367</v>
      </c>
      <c r="J9714" s="5">
        <v>1160.9430299999999</v>
      </c>
      <c r="K9714" s="26">
        <v>0.21</v>
      </c>
    </row>
    <row r="9715" spans="1:11">
      <c r="A9715" s="4">
        <v>170002</v>
      </c>
      <c r="B9715" t="s">
        <v>7661</v>
      </c>
      <c r="C9715" s="5">
        <f>IF($F$2=0," - ",Tabla1[[#This Row],[Base Precio de Lista neto]])</f>
        <v>101900.7292</v>
      </c>
      <c r="D9715" s="5">
        <f>IF($F$2=0," - ",Tabla1[[#This Row],[Base Precio de Lista neto]]*(1-$F$2))</f>
        <v>71330.510439999998</v>
      </c>
      <c r="E9715" s="5">
        <f>IF($F$2=0," - ",Tabla1[[#This Row],[Base para Mejor precio]]*(1-$F$2))</f>
        <v>64197.459395999991</v>
      </c>
      <c r="F9715" s="4" t="s">
        <v>6</v>
      </c>
      <c r="G9715" s="16" t="s">
        <v>6131</v>
      </c>
      <c r="H9715" s="5">
        <f>IFERROR(IF($F$3=0,"-",Tabla1[[#This Row],[Precio de Cliente neto]]*(1+$F$3)),"-")</f>
        <v>106995.76566</v>
      </c>
      <c r="I9715" s="5">
        <v>101900.7292</v>
      </c>
      <c r="J9715" s="5">
        <v>91710.656279999996</v>
      </c>
      <c r="K9715" s="26">
        <v>0.21</v>
      </c>
    </row>
    <row r="9716" spans="1:11">
      <c r="A9716" s="4">
        <v>170003</v>
      </c>
      <c r="B9716" t="s">
        <v>7662</v>
      </c>
      <c r="C9716" s="5">
        <f>IF($F$2=0," - ",Tabla1[[#This Row],[Base Precio de Lista neto]])</f>
        <v>1934.8233</v>
      </c>
      <c r="D9716" s="5">
        <f>IF($F$2=0," - ",Tabla1[[#This Row],[Base Precio de Lista neto]]*(1-$F$2))</f>
        <v>1354.3763099999999</v>
      </c>
      <c r="E9716" s="5">
        <f>IF($F$2=0," - ",Tabla1[[#This Row],[Base para Mejor precio]]*(1-$F$2))</f>
        <v>1218.9386789999999</v>
      </c>
      <c r="F9716" s="4" t="s">
        <v>6</v>
      </c>
      <c r="G9716" s="16" t="s">
        <v>6131</v>
      </c>
      <c r="H9716" s="5">
        <f>IFERROR(IF($F$3=0,"-",Tabla1[[#This Row],[Precio de Cliente neto]]*(1+$F$3)),"-")</f>
        <v>2031.5644649999999</v>
      </c>
      <c r="I9716" s="5">
        <v>1934.8233</v>
      </c>
      <c r="J9716" s="5">
        <v>1741.34097</v>
      </c>
      <c r="K9716" s="26">
        <v>0.21</v>
      </c>
    </row>
    <row r="9717" spans="1:11">
      <c r="A9717" s="4">
        <v>170004</v>
      </c>
      <c r="B9717" t="s">
        <v>7663</v>
      </c>
      <c r="C9717" s="5">
        <f>IF($F$2=0," - ",Tabla1[[#This Row],[Base Precio de Lista neto]])</f>
        <v>1289.9237000000001</v>
      </c>
      <c r="D9717" s="5">
        <f>IF($F$2=0," - ",Tabla1[[#This Row],[Base Precio de Lista neto]]*(1-$F$2))</f>
        <v>902.94659000000001</v>
      </c>
      <c r="E9717" s="5">
        <f>IF($F$2=0," - ",Tabla1[[#This Row],[Base para Mejor precio]]*(1-$F$2))</f>
        <v>812.65193099999988</v>
      </c>
      <c r="F9717" s="4" t="s">
        <v>6</v>
      </c>
      <c r="G9717" s="16" t="s">
        <v>6131</v>
      </c>
      <c r="H9717" s="5">
        <f>IFERROR(IF($F$3=0,"-",Tabla1[[#This Row],[Precio de Cliente neto]]*(1+$F$3)),"-")</f>
        <v>1354.419885</v>
      </c>
      <c r="I9717" s="5">
        <v>1289.9237000000001</v>
      </c>
      <c r="J9717" s="5">
        <v>1160.9313299999999</v>
      </c>
      <c r="K9717" s="26">
        <v>0.21</v>
      </c>
    </row>
    <row r="9718" spans="1:11">
      <c r="A9718" s="4">
        <v>170005</v>
      </c>
      <c r="B9718" t="s">
        <v>7664</v>
      </c>
      <c r="C9718" s="5">
        <f>IF($F$2=0," - ",Tabla1[[#This Row],[Base Precio de Lista neto]])</f>
        <v>2257.366</v>
      </c>
      <c r="D9718" s="5">
        <f>IF($F$2=0," - ",Tabla1[[#This Row],[Base Precio de Lista neto]]*(1-$F$2))</f>
        <v>1580.1561999999999</v>
      </c>
      <c r="E9718" s="5">
        <f>IF($F$2=0," - ",Tabla1[[#This Row],[Base para Mejor precio]]*(1-$F$2))</f>
        <v>1422.14058</v>
      </c>
      <c r="F9718" s="4" t="s">
        <v>6</v>
      </c>
      <c r="G9718" s="16" t="s">
        <v>6131</v>
      </c>
      <c r="H9718" s="5">
        <f>IFERROR(IF($F$3=0,"-",Tabla1[[#This Row],[Precio de Cliente neto]]*(1+$F$3)),"-")</f>
        <v>2370.2343000000001</v>
      </c>
      <c r="I9718" s="5">
        <v>2257.366</v>
      </c>
      <c r="J9718" s="5">
        <v>2031.6294</v>
      </c>
      <c r="K9718" s="26">
        <v>0.21</v>
      </c>
    </row>
    <row r="9719" spans="1:11">
      <c r="A9719" s="4">
        <v>170006</v>
      </c>
      <c r="B9719" t="s">
        <v>7665</v>
      </c>
      <c r="C9719" s="5">
        <f>IF($F$2=0," - ",Tabla1[[#This Row],[Base Precio de Lista neto]])</f>
        <v>2902.3279000000002</v>
      </c>
      <c r="D9719" s="5">
        <f>IF($F$2=0," - ",Tabla1[[#This Row],[Base Precio de Lista neto]]*(1-$F$2))</f>
        <v>2031.6295299999999</v>
      </c>
      <c r="E9719" s="5">
        <f>IF($F$2=0," - ",Tabla1[[#This Row],[Base para Mejor precio]]*(1-$F$2))</f>
        <v>1828.4665769999999</v>
      </c>
      <c r="F9719" s="4" t="s">
        <v>6</v>
      </c>
      <c r="G9719" s="16" t="s">
        <v>6131</v>
      </c>
      <c r="H9719" s="5">
        <f>IFERROR(IF($F$3=0,"-",Tabla1[[#This Row],[Precio de Cliente neto]]*(1+$F$3)),"-")</f>
        <v>3047.4442949999998</v>
      </c>
      <c r="I9719" s="5">
        <v>2902.3279000000002</v>
      </c>
      <c r="J9719" s="5">
        <v>2612.0951100000002</v>
      </c>
      <c r="K9719" s="26">
        <v>0.21</v>
      </c>
    </row>
    <row r="9720" spans="1:11">
      <c r="A9720" s="4">
        <v>170007</v>
      </c>
      <c r="B9720" t="s">
        <v>7666</v>
      </c>
      <c r="C9720" s="5">
        <f>IF($F$2=0," - ",Tabla1[[#This Row],[Base Precio de Lista neto]])</f>
        <v>3450.4360999999999</v>
      </c>
      <c r="D9720" s="5">
        <f>IF($F$2=0," - ",Tabla1[[#This Row],[Base Precio de Lista neto]]*(1-$F$2))</f>
        <v>2415.3052699999998</v>
      </c>
      <c r="E9720" s="5">
        <f>IF($F$2=0," - ",Tabla1[[#This Row],[Base para Mejor precio]]*(1-$F$2))</f>
        <v>2173.7747429999999</v>
      </c>
      <c r="F9720" s="4" t="s">
        <v>6</v>
      </c>
      <c r="G9720" s="16" t="s">
        <v>6131</v>
      </c>
      <c r="H9720" s="5">
        <f>IFERROR(IF($F$3=0,"-",Tabla1[[#This Row],[Precio de Cliente neto]]*(1+$F$3)),"-")</f>
        <v>3622.9579049999998</v>
      </c>
      <c r="I9720" s="5">
        <v>3450.4360999999999</v>
      </c>
      <c r="J9720" s="5">
        <v>3105.3924900000002</v>
      </c>
      <c r="K9720" s="26">
        <v>0.21</v>
      </c>
    </row>
    <row r="9721" spans="1:11">
      <c r="A9721" s="4">
        <v>170008</v>
      </c>
      <c r="B9721" t="s">
        <v>7667</v>
      </c>
      <c r="C9721" s="5">
        <f>IF($F$2=0," - ",Tabla1[[#This Row],[Base Precio de Lista neto]])</f>
        <v>3869.6473999999998</v>
      </c>
      <c r="D9721" s="5">
        <f>IF($F$2=0," - ",Tabla1[[#This Row],[Base Precio de Lista neto]]*(1-$F$2))</f>
        <v>2708.7531799999997</v>
      </c>
      <c r="E9721" s="5">
        <f>IF($F$2=0," - ",Tabla1[[#This Row],[Base para Mejor precio]]*(1-$F$2))</f>
        <v>2437.8778619999998</v>
      </c>
      <c r="F9721" s="4" t="s">
        <v>6</v>
      </c>
      <c r="G9721" s="16" t="s">
        <v>6131</v>
      </c>
      <c r="H9721" s="5">
        <f>IFERROR(IF($F$3=0,"-",Tabla1[[#This Row],[Precio de Cliente neto]]*(1+$F$3)),"-")</f>
        <v>4063.1297699999996</v>
      </c>
      <c r="I9721" s="5">
        <v>3869.6473999999998</v>
      </c>
      <c r="J9721" s="5">
        <v>3482.6826599999999</v>
      </c>
      <c r="K9721" s="26">
        <v>0.21</v>
      </c>
    </row>
    <row r="9722" spans="1:11">
      <c r="A9722" s="4">
        <v>170009</v>
      </c>
      <c r="B9722" t="s">
        <v>7668</v>
      </c>
      <c r="C9722" s="5">
        <f>IF($F$2=0," - ",Tabla1[[#This Row],[Base Precio de Lista neto]])</f>
        <v>3869.6473999999998</v>
      </c>
      <c r="D9722" s="5">
        <f>IF($F$2=0," - ",Tabla1[[#This Row],[Base Precio de Lista neto]]*(1-$F$2))</f>
        <v>2708.7531799999997</v>
      </c>
      <c r="E9722" s="5">
        <f>IF($F$2=0," - ",Tabla1[[#This Row],[Base para Mejor precio]]*(1-$F$2))</f>
        <v>2437.8778619999998</v>
      </c>
      <c r="F9722" s="4" t="s">
        <v>6</v>
      </c>
      <c r="G9722" s="16" t="s">
        <v>6131</v>
      </c>
      <c r="H9722" s="5">
        <f>IFERROR(IF($F$3=0,"-",Tabla1[[#This Row],[Precio de Cliente neto]]*(1+$F$3)),"-")</f>
        <v>4063.1297699999996</v>
      </c>
      <c r="I9722" s="5">
        <v>3869.6473999999998</v>
      </c>
      <c r="J9722" s="5">
        <v>3482.6826599999999</v>
      </c>
      <c r="K9722" s="26">
        <v>0.21</v>
      </c>
    </row>
    <row r="9723" spans="1:11">
      <c r="A9723" s="4">
        <v>170010</v>
      </c>
      <c r="B9723" t="s">
        <v>10304</v>
      </c>
      <c r="C9723" s="5">
        <f>IF($F$2=0," - ",Tabla1[[#This Row],[Base Precio de Lista neto]])</f>
        <v>5159.5313999999998</v>
      </c>
      <c r="D9723" s="5">
        <f>IF($F$2=0," - ",Tabla1[[#This Row],[Base Precio de Lista neto]]*(1-$F$2))</f>
        <v>3611.6719799999996</v>
      </c>
      <c r="E9723" s="5">
        <f>IF($F$2=0," - ",Tabla1[[#This Row],[Base para Mejor precio]]*(1-$F$2))</f>
        <v>3250.504782</v>
      </c>
      <c r="F9723" s="4" t="s">
        <v>6</v>
      </c>
      <c r="G9723" s="16" t="s">
        <v>6131</v>
      </c>
      <c r="H9723" s="5">
        <f>IFERROR(IF($F$3=0,"-",Tabla1[[#This Row],[Precio de Cliente neto]]*(1+$F$3)),"-")</f>
        <v>5417.5079699999997</v>
      </c>
      <c r="I9723" s="5">
        <v>5159.5313999999998</v>
      </c>
      <c r="J9723" s="5">
        <v>4643.5782600000002</v>
      </c>
      <c r="K9723" s="26">
        <v>0.21</v>
      </c>
    </row>
    <row r="9724" spans="1:11">
      <c r="A9724" s="4">
        <v>170011</v>
      </c>
      <c r="B9724" t="s">
        <v>7669</v>
      </c>
      <c r="C9724" s="5">
        <f>IF($F$2=0," - ",Tabla1[[#This Row],[Base Precio de Lista neto]])</f>
        <v>5804.6566999999995</v>
      </c>
      <c r="D9724" s="5">
        <f>IF($F$2=0," - ",Tabla1[[#This Row],[Base Precio de Lista neto]]*(1-$F$2))</f>
        <v>4063.2596899999994</v>
      </c>
      <c r="E9724" s="5">
        <f>IF($F$2=0," - ",Tabla1[[#This Row],[Base para Mejor precio]]*(1-$F$2))</f>
        <v>3656.9337209999999</v>
      </c>
      <c r="F9724" s="4" t="s">
        <v>6</v>
      </c>
      <c r="G9724" s="16" t="s">
        <v>6131</v>
      </c>
      <c r="H9724" s="5">
        <f>IFERROR(IF($F$3=0,"-",Tabla1[[#This Row],[Precio de Cliente neto]]*(1+$F$3)),"-")</f>
        <v>6094.8895349999993</v>
      </c>
      <c r="I9724" s="5">
        <v>5804.6566999999995</v>
      </c>
      <c r="J9724" s="5">
        <v>5224.19103</v>
      </c>
      <c r="K9724" s="26">
        <v>0.21</v>
      </c>
    </row>
    <row r="9725" spans="1:11">
      <c r="A9725" s="4">
        <v>170012</v>
      </c>
      <c r="B9725" t="s">
        <v>7670</v>
      </c>
      <c r="C9725" s="5">
        <f>IF($F$2=0," - ",Tabla1[[#This Row],[Base Precio de Lista neto]])</f>
        <v>1741.3413</v>
      </c>
      <c r="D9725" s="5">
        <f>IF($F$2=0," - ",Tabla1[[#This Row],[Base Precio de Lista neto]]*(1-$F$2))</f>
        <v>1218.9389099999999</v>
      </c>
      <c r="E9725" s="5">
        <f>IF($F$2=0," - ",Tabla1[[#This Row],[Base para Mejor precio]]*(1-$F$2))</f>
        <v>1097.0450189999999</v>
      </c>
      <c r="F9725" s="4" t="s">
        <v>6</v>
      </c>
      <c r="G9725" s="16" t="s">
        <v>6131</v>
      </c>
      <c r="H9725" s="5">
        <f>IFERROR(IF($F$3=0,"-",Tabla1[[#This Row],[Precio de Cliente neto]]*(1+$F$3)),"-")</f>
        <v>1828.4083649999998</v>
      </c>
      <c r="I9725" s="5">
        <v>1741.3413</v>
      </c>
      <c r="J9725" s="5">
        <v>1567.2071699999999</v>
      </c>
      <c r="K9725" s="26">
        <v>0.21</v>
      </c>
    </row>
    <row r="9726" spans="1:11">
      <c r="A9726" s="4">
        <v>170013</v>
      </c>
      <c r="B9726" t="s">
        <v>7671</v>
      </c>
      <c r="C9726" s="5">
        <f>IF($F$2=0," - ",Tabla1[[#This Row],[Base Precio de Lista neto]])</f>
        <v>1934.8233</v>
      </c>
      <c r="D9726" s="5">
        <f>IF($F$2=0," - ",Tabla1[[#This Row],[Base Precio de Lista neto]]*(1-$F$2))</f>
        <v>1354.3763099999999</v>
      </c>
      <c r="E9726" s="5">
        <f>IF($F$2=0," - ",Tabla1[[#This Row],[Base para Mejor precio]]*(1-$F$2))</f>
        <v>1218.9386789999999</v>
      </c>
      <c r="F9726" s="4" t="s">
        <v>6</v>
      </c>
      <c r="G9726" s="16" t="s">
        <v>6131</v>
      </c>
      <c r="H9726" s="5">
        <f>IFERROR(IF($F$3=0,"-",Tabla1[[#This Row],[Precio de Cliente neto]]*(1+$F$3)),"-")</f>
        <v>2031.5644649999999</v>
      </c>
      <c r="I9726" s="5">
        <v>1934.8233</v>
      </c>
      <c r="J9726" s="5">
        <v>1741.34097</v>
      </c>
      <c r="K9726" s="26">
        <v>0.21</v>
      </c>
    </row>
    <row r="9727" spans="1:11">
      <c r="A9727" s="4">
        <v>170014</v>
      </c>
      <c r="B9727" t="s">
        <v>7672</v>
      </c>
      <c r="C9727" s="5">
        <f>IF($F$2=0," - ",Tabla1[[#This Row],[Base Precio de Lista neto]])</f>
        <v>2063.8119000000002</v>
      </c>
      <c r="D9727" s="5">
        <f>IF($F$2=0," - ",Tabla1[[#This Row],[Base Precio de Lista neto]]*(1-$F$2))</f>
        <v>1444.66833</v>
      </c>
      <c r="E9727" s="5">
        <f>IF($F$2=0," - ",Tabla1[[#This Row],[Base para Mejor precio]]*(1-$F$2))</f>
        <v>1300.201497</v>
      </c>
      <c r="F9727" s="4" t="s">
        <v>6</v>
      </c>
      <c r="G9727" s="16" t="s">
        <v>6131</v>
      </c>
      <c r="H9727" s="5">
        <f>IFERROR(IF($F$3=0,"-",Tabla1[[#This Row],[Precio de Cliente neto]]*(1+$F$3)),"-")</f>
        <v>2167.0024949999997</v>
      </c>
      <c r="I9727" s="5">
        <v>2063.8119000000002</v>
      </c>
      <c r="J9727" s="5">
        <v>1857.4307100000001</v>
      </c>
      <c r="K9727" s="26">
        <v>0.21</v>
      </c>
    </row>
    <row r="9728" spans="1:11">
      <c r="A9728" s="4">
        <v>170015</v>
      </c>
      <c r="B9728" t="s">
        <v>7673</v>
      </c>
      <c r="C9728" s="5">
        <f>IF($F$2=0," - ",Tabla1[[#This Row],[Base Precio de Lista neto]])</f>
        <v>2128.3067999999998</v>
      </c>
      <c r="D9728" s="5">
        <f>IF($F$2=0," - ",Tabla1[[#This Row],[Base Precio de Lista neto]]*(1-$F$2))</f>
        <v>1489.8147599999998</v>
      </c>
      <c r="E9728" s="5">
        <f>IF($F$2=0," - ",Tabla1[[#This Row],[Base para Mejor precio]]*(1-$F$2))</f>
        <v>1340.833284</v>
      </c>
      <c r="F9728" s="4" t="s">
        <v>6</v>
      </c>
      <c r="G9728" s="16" t="s">
        <v>6131</v>
      </c>
      <c r="H9728" s="5">
        <f>IFERROR(IF($F$3=0,"-",Tabla1[[#This Row],[Precio de Cliente neto]]*(1+$F$3)),"-")</f>
        <v>2234.7221399999999</v>
      </c>
      <c r="I9728" s="5">
        <v>2128.3067999999998</v>
      </c>
      <c r="J9728" s="5">
        <v>1915.47612</v>
      </c>
      <c r="K9728" s="26">
        <v>0.21</v>
      </c>
    </row>
    <row r="9729" spans="1:11">
      <c r="A9729" s="4">
        <v>170016</v>
      </c>
      <c r="B9729" t="s">
        <v>7674</v>
      </c>
      <c r="C9729" s="5">
        <f>IF($F$2=0," - ",Tabla1[[#This Row],[Base Precio de Lista neto]])</f>
        <v>2257.2950999999998</v>
      </c>
      <c r="D9729" s="5">
        <f>IF($F$2=0," - ",Tabla1[[#This Row],[Base Precio de Lista neto]]*(1-$F$2))</f>
        <v>1580.1065699999997</v>
      </c>
      <c r="E9729" s="5">
        <f>IF($F$2=0," - ",Tabla1[[#This Row],[Base para Mejor precio]]*(1-$F$2))</f>
        <v>1422.0959129999999</v>
      </c>
      <c r="F9729" s="4" t="s">
        <v>6</v>
      </c>
      <c r="G9729" s="16" t="s">
        <v>6131</v>
      </c>
      <c r="H9729" s="5">
        <f>IFERROR(IF($F$3=0,"-",Tabla1[[#This Row],[Precio de Cliente neto]]*(1+$F$3)),"-")</f>
        <v>2370.1598549999994</v>
      </c>
      <c r="I9729" s="5">
        <v>2257.2950999999998</v>
      </c>
      <c r="J9729" s="5">
        <v>2031.5655899999999</v>
      </c>
      <c r="K9729" s="26">
        <v>0.21</v>
      </c>
    </row>
    <row r="9730" spans="1:11">
      <c r="A9730" s="4">
        <v>170017</v>
      </c>
      <c r="B9730" t="s">
        <v>7675</v>
      </c>
      <c r="C9730" s="5">
        <f>IF($F$2=0," - ",Tabla1[[#This Row],[Base Precio de Lista neto]])</f>
        <v>2579.7647000000002</v>
      </c>
      <c r="D9730" s="5">
        <f>IF($F$2=0," - ",Tabla1[[#This Row],[Base Precio de Lista neto]]*(1-$F$2))</f>
        <v>1805.83529</v>
      </c>
      <c r="E9730" s="5">
        <f>IF($F$2=0," - ",Tabla1[[#This Row],[Base para Mejor precio]]*(1-$F$2))</f>
        <v>1625.251761</v>
      </c>
      <c r="F9730" s="4" t="s">
        <v>6</v>
      </c>
      <c r="G9730" s="16" t="s">
        <v>6131</v>
      </c>
      <c r="H9730" s="5">
        <f>IFERROR(IF($F$3=0,"-",Tabla1[[#This Row],[Precio de Cliente neto]]*(1+$F$3)),"-")</f>
        <v>2708.752935</v>
      </c>
      <c r="I9730" s="5">
        <v>2579.7647000000002</v>
      </c>
      <c r="J9730" s="5">
        <v>2321.7882300000001</v>
      </c>
      <c r="K9730" s="26">
        <v>0.21</v>
      </c>
    </row>
    <row r="9731" spans="1:11">
      <c r="A9731" s="4">
        <v>170018</v>
      </c>
      <c r="B9731" t="s">
        <v>7676</v>
      </c>
      <c r="C9731" s="5">
        <f>IF($F$2=0," - ",Tabla1[[#This Row],[Base Precio de Lista neto]])</f>
        <v>2579.7647000000002</v>
      </c>
      <c r="D9731" s="5">
        <f>IF($F$2=0," - ",Tabla1[[#This Row],[Base Precio de Lista neto]]*(1-$F$2))</f>
        <v>1805.83529</v>
      </c>
      <c r="E9731" s="5">
        <f>IF($F$2=0," - ",Tabla1[[#This Row],[Base para Mejor precio]]*(1-$F$2))</f>
        <v>1625.251761</v>
      </c>
      <c r="F9731" s="4" t="s">
        <v>6</v>
      </c>
      <c r="G9731" s="16" t="s">
        <v>6131</v>
      </c>
      <c r="H9731" s="5">
        <f>IFERROR(IF($F$3=0,"-",Tabla1[[#This Row],[Precio de Cliente neto]]*(1+$F$3)),"-")</f>
        <v>2708.752935</v>
      </c>
      <c r="I9731" s="5">
        <v>2579.7647000000002</v>
      </c>
      <c r="J9731" s="5">
        <v>2321.7882300000001</v>
      </c>
      <c r="K9731" s="26">
        <v>0.21</v>
      </c>
    </row>
    <row r="9732" spans="1:11">
      <c r="A9732" s="4">
        <v>170019</v>
      </c>
      <c r="B9732" t="s">
        <v>7677</v>
      </c>
      <c r="C9732" s="5">
        <f>IF($F$2=0," - ",Tabla1[[#This Row],[Base Precio de Lista neto]])</f>
        <v>2579.7647000000002</v>
      </c>
      <c r="D9732" s="5">
        <f>IF($F$2=0," - ",Tabla1[[#This Row],[Base Precio de Lista neto]]*(1-$F$2))</f>
        <v>1805.83529</v>
      </c>
      <c r="E9732" s="5">
        <f>IF($F$2=0," - ",Tabla1[[#This Row],[Base para Mejor precio]]*(1-$F$2))</f>
        <v>1625.251761</v>
      </c>
      <c r="F9732" s="4" t="s">
        <v>6</v>
      </c>
      <c r="G9732" s="16" t="s">
        <v>6131</v>
      </c>
      <c r="H9732" s="5">
        <f>IFERROR(IF($F$3=0,"-",Tabla1[[#This Row],[Precio de Cliente neto]]*(1+$F$3)),"-")</f>
        <v>2708.752935</v>
      </c>
      <c r="I9732" s="5">
        <v>2579.7647000000002</v>
      </c>
      <c r="J9732" s="5">
        <v>2321.7882300000001</v>
      </c>
      <c r="K9732" s="26">
        <v>0.21</v>
      </c>
    </row>
    <row r="9733" spans="1:11">
      <c r="A9733" s="4">
        <v>170020</v>
      </c>
      <c r="B9733" t="s">
        <v>7678</v>
      </c>
      <c r="C9733" s="5">
        <f>IF($F$2=0," - ",Tabla1[[#This Row],[Base Precio de Lista neto]])</f>
        <v>2579.7647000000002</v>
      </c>
      <c r="D9733" s="5">
        <f>IF($F$2=0," - ",Tabla1[[#This Row],[Base Precio de Lista neto]]*(1-$F$2))</f>
        <v>1805.83529</v>
      </c>
      <c r="E9733" s="5">
        <f>IF($F$2=0," - ",Tabla1[[#This Row],[Base para Mejor precio]]*(1-$F$2))</f>
        <v>1625.251761</v>
      </c>
      <c r="F9733" s="4" t="s">
        <v>6</v>
      </c>
      <c r="G9733" s="16" t="s">
        <v>6131</v>
      </c>
      <c r="H9733" s="5">
        <f>IFERROR(IF($F$3=0,"-",Tabla1[[#This Row],[Precio de Cliente neto]]*(1+$F$3)),"-")</f>
        <v>2708.752935</v>
      </c>
      <c r="I9733" s="5">
        <v>2579.7647000000002</v>
      </c>
      <c r="J9733" s="5">
        <v>2321.7882300000001</v>
      </c>
      <c r="K9733" s="26">
        <v>0.21</v>
      </c>
    </row>
    <row r="9734" spans="1:11">
      <c r="A9734" s="4">
        <v>170021</v>
      </c>
      <c r="B9734" t="s">
        <v>7679</v>
      </c>
      <c r="C9734" s="5">
        <f>IF($F$2=0," - ",Tabla1[[#This Row],[Base Precio de Lista neto]])</f>
        <v>2837.7413999999999</v>
      </c>
      <c r="D9734" s="5">
        <f>IF($F$2=0," - ",Tabla1[[#This Row],[Base Precio de Lista neto]]*(1-$F$2))</f>
        <v>1986.4189799999997</v>
      </c>
      <c r="E9734" s="5">
        <f>IF($F$2=0," - ",Tabla1[[#This Row],[Base para Mejor precio]]*(1-$F$2))</f>
        <v>1787.7770819999998</v>
      </c>
      <c r="F9734" s="4" t="s">
        <v>6</v>
      </c>
      <c r="G9734" s="16" t="s">
        <v>6131</v>
      </c>
      <c r="H9734" s="5">
        <f>IFERROR(IF($F$3=0,"-",Tabla1[[#This Row],[Precio de Cliente neto]]*(1+$F$3)),"-")</f>
        <v>2979.6284699999997</v>
      </c>
      <c r="I9734" s="5">
        <v>2837.7413999999999</v>
      </c>
      <c r="J9734" s="5">
        <v>2553.9672599999999</v>
      </c>
      <c r="K9734" s="26">
        <v>0.21</v>
      </c>
    </row>
    <row r="9735" spans="1:11">
      <c r="A9735" s="4">
        <v>170022</v>
      </c>
      <c r="B9735" t="s">
        <v>7680</v>
      </c>
      <c r="C9735" s="5">
        <f>IF($F$2=0," - ",Tabla1[[#This Row],[Base Precio de Lista neto]])</f>
        <v>2902.2363</v>
      </c>
      <c r="D9735" s="5">
        <f>IF($F$2=0," - ",Tabla1[[#This Row],[Base Precio de Lista neto]]*(1-$F$2))</f>
        <v>2031.5654099999999</v>
      </c>
      <c r="E9735" s="5">
        <f>IF($F$2=0," - ",Tabla1[[#This Row],[Base para Mejor precio]]*(1-$F$2))</f>
        <v>1828.4088689999999</v>
      </c>
      <c r="F9735" s="4" t="s">
        <v>6</v>
      </c>
      <c r="G9735" s="16" t="s">
        <v>6131</v>
      </c>
      <c r="H9735" s="5">
        <f>IFERROR(IF($F$3=0,"-",Tabla1[[#This Row],[Precio de Cliente neto]]*(1+$F$3)),"-")</f>
        <v>3047.3481149999998</v>
      </c>
      <c r="I9735" s="5">
        <v>2902.2363</v>
      </c>
      <c r="J9735" s="5">
        <v>2612.0126700000001</v>
      </c>
      <c r="K9735" s="26">
        <v>0.21</v>
      </c>
    </row>
    <row r="9736" spans="1:11">
      <c r="A9736" s="4">
        <v>170023</v>
      </c>
      <c r="B9736" t="s">
        <v>7681</v>
      </c>
      <c r="C9736" s="5">
        <f>IF($F$2=0," - ",Tabla1[[#This Row],[Base Precio de Lista neto]])</f>
        <v>3547.1765999999998</v>
      </c>
      <c r="D9736" s="5">
        <f>IF($F$2=0," - ",Tabla1[[#This Row],[Base Precio de Lista neto]]*(1-$F$2))</f>
        <v>2483.0236199999995</v>
      </c>
      <c r="E9736" s="5">
        <f>IF($F$2=0," - ",Tabla1[[#This Row],[Base para Mejor precio]]*(1-$F$2))</f>
        <v>2234.721258</v>
      </c>
      <c r="F9736" s="4" t="s">
        <v>6</v>
      </c>
      <c r="G9736" s="16" t="s">
        <v>6131</v>
      </c>
      <c r="H9736" s="5">
        <f>IFERROR(IF($F$3=0,"-",Tabla1[[#This Row],[Precio de Cliente neto]]*(1+$F$3)),"-")</f>
        <v>3724.535429999999</v>
      </c>
      <c r="I9736" s="5">
        <v>3547.1765999999998</v>
      </c>
      <c r="J9736" s="5">
        <v>3192.45894</v>
      </c>
      <c r="K9736" s="26">
        <v>0.21</v>
      </c>
    </row>
    <row r="9737" spans="1:11">
      <c r="A9737" s="4">
        <v>170024</v>
      </c>
      <c r="B9737" t="s">
        <v>7682</v>
      </c>
      <c r="C9737" s="5">
        <f>IF($F$2=0," - ",Tabla1[[#This Row],[Base Precio de Lista neto]])</f>
        <v>3934.1415000000002</v>
      </c>
      <c r="D9737" s="5">
        <f>IF($F$2=0," - ",Tabla1[[#This Row],[Base Precio de Lista neto]]*(1-$F$2))</f>
        <v>2753.89905</v>
      </c>
      <c r="E9737" s="5">
        <f>IF($F$2=0," - ",Tabla1[[#This Row],[Base para Mejor precio]]*(1-$F$2))</f>
        <v>2478.509145</v>
      </c>
      <c r="F9737" s="4" t="s">
        <v>6</v>
      </c>
      <c r="G9737" s="16" t="s">
        <v>6131</v>
      </c>
      <c r="H9737" s="5">
        <f>IFERROR(IF($F$3=0,"-",Tabla1[[#This Row],[Precio de Cliente neto]]*(1+$F$3)),"-")</f>
        <v>4130.848575</v>
      </c>
      <c r="I9737" s="5">
        <v>3934.1415000000002</v>
      </c>
      <c r="J9737" s="5">
        <v>3540.7273500000001</v>
      </c>
      <c r="K9737" s="26">
        <v>0.21</v>
      </c>
    </row>
    <row r="9738" spans="1:11">
      <c r="A9738" s="4">
        <v>170025</v>
      </c>
      <c r="B9738" t="s">
        <v>7683</v>
      </c>
      <c r="C9738" s="5">
        <f>IF($F$2=0," - ",Tabla1[[#This Row],[Base Precio de Lista neto]])</f>
        <v>4643.5761000000002</v>
      </c>
      <c r="D9738" s="5">
        <f>IF($F$2=0," - ",Tabla1[[#This Row],[Base Precio de Lista neto]]*(1-$F$2))</f>
        <v>3250.5032700000002</v>
      </c>
      <c r="E9738" s="5">
        <f>IF($F$2=0," - ",Tabla1[[#This Row],[Base para Mejor precio]]*(1-$F$2))</f>
        <v>2925.4529429999998</v>
      </c>
      <c r="F9738" s="4" t="s">
        <v>6</v>
      </c>
      <c r="G9738" s="16" t="s">
        <v>6131</v>
      </c>
      <c r="H9738" s="5">
        <f>IFERROR(IF($F$3=0,"-",Tabla1[[#This Row],[Precio de Cliente neto]]*(1+$F$3)),"-")</f>
        <v>4875.7549049999998</v>
      </c>
      <c r="I9738" s="5">
        <v>4643.5761000000002</v>
      </c>
      <c r="J9738" s="5">
        <v>4179.2184900000002</v>
      </c>
      <c r="K9738" s="26">
        <v>0.21</v>
      </c>
    </row>
    <row r="9739" spans="1:11">
      <c r="A9739" s="4">
        <v>170026</v>
      </c>
      <c r="B9739" t="s">
        <v>7684</v>
      </c>
      <c r="C9739" s="5">
        <f>IF($F$2=0," - ",Tabla1[[#This Row],[Base Precio de Lista neto]])</f>
        <v>5546.4952000000003</v>
      </c>
      <c r="D9739" s="5">
        <f>IF($F$2=0," - ",Tabla1[[#This Row],[Base Precio de Lista neto]]*(1-$F$2))</f>
        <v>3882.54664</v>
      </c>
      <c r="E9739" s="5">
        <f>IF($F$2=0," - ",Tabla1[[#This Row],[Base para Mejor precio]]*(1-$F$2))</f>
        <v>3494.291976</v>
      </c>
      <c r="F9739" s="4" t="s">
        <v>6</v>
      </c>
      <c r="G9739" s="16" t="s">
        <v>6131</v>
      </c>
      <c r="H9739" s="5">
        <f>IFERROR(IF($F$3=0,"-",Tabla1[[#This Row],[Precio de Cliente neto]]*(1+$F$3)),"-")</f>
        <v>5823.8199599999998</v>
      </c>
      <c r="I9739" s="5">
        <v>5546.4952000000003</v>
      </c>
      <c r="J9739" s="5">
        <v>4991.8456800000004</v>
      </c>
      <c r="K9739" s="26">
        <v>0.21</v>
      </c>
    </row>
    <row r="9740" spans="1:11">
      <c r="A9740" s="4">
        <v>170027</v>
      </c>
      <c r="B9740" t="s">
        <v>7685</v>
      </c>
      <c r="C9740" s="5">
        <f>IF($F$2=0," - ",Tabla1[[#This Row],[Base Precio de Lista neto]])</f>
        <v>7094.3549000000003</v>
      </c>
      <c r="D9740" s="5">
        <f>IF($F$2=0," - ",Tabla1[[#This Row],[Base Precio de Lista neto]]*(1-$F$2))</f>
        <v>4966.0484299999998</v>
      </c>
      <c r="E9740" s="5">
        <f>IF($F$2=0," - ",Tabla1[[#This Row],[Base para Mejor precio]]*(1-$F$2))</f>
        <v>4469.4435869999998</v>
      </c>
      <c r="F9740" s="4" t="s">
        <v>6</v>
      </c>
      <c r="G9740" s="16" t="s">
        <v>6131</v>
      </c>
      <c r="H9740" s="5">
        <f>IFERROR(IF($F$3=0,"-",Tabla1[[#This Row],[Precio de Cliente neto]]*(1+$F$3)),"-")</f>
        <v>7449.0726450000002</v>
      </c>
      <c r="I9740" s="5">
        <v>7094.3549000000003</v>
      </c>
      <c r="J9740" s="5">
        <v>6384.9194100000004</v>
      </c>
      <c r="K9740" s="26">
        <v>0.105</v>
      </c>
    </row>
    <row r="9741" spans="1:11">
      <c r="A9741" s="4">
        <v>170028</v>
      </c>
      <c r="B9741" t="s">
        <v>7686</v>
      </c>
      <c r="C9741" s="5">
        <f>IF($F$2=0," - ",Tabla1[[#This Row],[Base Precio de Lista neto]])</f>
        <v>14188.709000000001</v>
      </c>
      <c r="D9741" s="5">
        <f>IF($F$2=0," - ",Tabla1[[#This Row],[Base Precio de Lista neto]]*(1-$F$2))</f>
        <v>9932.0962999999992</v>
      </c>
      <c r="E9741" s="5">
        <f>IF($F$2=0," - ",Tabla1[[#This Row],[Base para Mejor precio]]*(1-$F$2))</f>
        <v>8938.8866699999999</v>
      </c>
      <c r="F9741" s="4" t="s">
        <v>6</v>
      </c>
      <c r="G9741" s="16" t="s">
        <v>6131</v>
      </c>
      <c r="H9741" s="5">
        <f>IFERROR(IF($F$3=0,"-",Tabla1[[#This Row],[Precio de Cliente neto]]*(1+$F$3)),"-")</f>
        <v>14898.14445</v>
      </c>
      <c r="I9741" s="5">
        <v>14188.709000000001</v>
      </c>
      <c r="J9741" s="5">
        <v>12769.838100000001</v>
      </c>
      <c r="K9741" s="26">
        <v>0.105</v>
      </c>
    </row>
    <row r="9742" spans="1:11">
      <c r="A9742" s="4">
        <v>170029</v>
      </c>
      <c r="B9742" t="s">
        <v>7687</v>
      </c>
      <c r="C9742" s="5">
        <f>IF($F$2=0," - ",Tabla1[[#This Row],[Base Precio de Lista neto]])</f>
        <v>13544.3364</v>
      </c>
      <c r="D9742" s="5">
        <f>IF($F$2=0," - ",Tabla1[[#This Row],[Base Precio de Lista neto]]*(1-$F$2))</f>
        <v>9481.0354799999986</v>
      </c>
      <c r="E9742" s="5">
        <f>IF($F$2=0," - ",Tabla1[[#This Row],[Base para Mejor precio]]*(1-$F$2))</f>
        <v>8532.9319319999995</v>
      </c>
      <c r="F9742" s="4" t="s">
        <v>6</v>
      </c>
      <c r="G9742" s="16" t="s">
        <v>6131</v>
      </c>
      <c r="H9742" s="5">
        <f>IFERROR(IF($F$3=0,"-",Tabla1[[#This Row],[Precio de Cliente neto]]*(1+$F$3)),"-")</f>
        <v>14221.553219999998</v>
      </c>
      <c r="I9742" s="5">
        <v>13544.3364</v>
      </c>
      <c r="J9742" s="5">
        <v>12189.902760000001</v>
      </c>
      <c r="K9742" s="26">
        <v>0.105</v>
      </c>
    </row>
    <row r="9743" spans="1:11">
      <c r="A9743" s="4">
        <v>170030</v>
      </c>
      <c r="B9743" t="s">
        <v>7688</v>
      </c>
      <c r="C9743" s="5">
        <f>IF($F$2=0," - ",Tabla1[[#This Row],[Base Precio de Lista neto]])</f>
        <v>16768.4751</v>
      </c>
      <c r="D9743" s="5">
        <f>IF($F$2=0," - ",Tabla1[[#This Row],[Base Precio de Lista neto]]*(1-$F$2))</f>
        <v>11737.932569999999</v>
      </c>
      <c r="E9743" s="5">
        <f>IF($F$2=0," - ",Tabla1[[#This Row],[Base para Mejor precio]]*(1-$F$2))</f>
        <v>10564.139313</v>
      </c>
      <c r="F9743" s="4" t="s">
        <v>6</v>
      </c>
      <c r="G9743" s="16" t="s">
        <v>6131</v>
      </c>
      <c r="H9743" s="5">
        <f>IFERROR(IF($F$3=0,"-",Tabla1[[#This Row],[Precio de Cliente neto]]*(1+$F$3)),"-")</f>
        <v>17606.898854999999</v>
      </c>
      <c r="I9743" s="5">
        <v>16768.4751</v>
      </c>
      <c r="J9743" s="5">
        <v>15091.62759</v>
      </c>
      <c r="K9743" s="26">
        <v>0.105</v>
      </c>
    </row>
    <row r="9744" spans="1:11">
      <c r="A9744" s="4">
        <v>170031</v>
      </c>
      <c r="B9744" t="s">
        <v>7689</v>
      </c>
      <c r="C9744" s="5">
        <f>IF($F$2=0," - ",Tabla1[[#This Row],[Base Precio de Lista neto]])</f>
        <v>148336.50380000001</v>
      </c>
      <c r="D9744" s="5">
        <f>IF($F$2=0," - ",Tabla1[[#This Row],[Base Precio de Lista neto]]*(1-$F$2))</f>
        <v>103835.55266</v>
      </c>
      <c r="E9744" s="5">
        <f>IF($F$2=0," - ",Tabla1[[#This Row],[Base para Mejor precio]]*(1-$F$2))</f>
        <v>93451.997393999991</v>
      </c>
      <c r="F9744" s="4" t="s">
        <v>6</v>
      </c>
      <c r="G9744" s="16" t="s">
        <v>6131</v>
      </c>
      <c r="H9744" s="5">
        <f>IFERROR(IF($F$3=0,"-",Tabla1[[#This Row],[Precio de Cliente neto]]*(1+$F$3)),"-")</f>
        <v>155753.32899000001</v>
      </c>
      <c r="I9744" s="5">
        <v>148336.50380000001</v>
      </c>
      <c r="J9744" s="5">
        <v>133502.85342</v>
      </c>
      <c r="K9744" s="26">
        <v>0.105</v>
      </c>
    </row>
    <row r="9745" spans="1:11">
      <c r="A9745" s="4">
        <v>170032</v>
      </c>
      <c r="B9745" t="s">
        <v>7690</v>
      </c>
      <c r="C9745" s="5">
        <f>IF($F$2=0," - ",Tabla1[[#This Row],[Base Precio de Lista neto]])</f>
        <v>5159.6941999999999</v>
      </c>
      <c r="D9745" s="5">
        <f>IF($F$2=0," - ",Tabla1[[#This Row],[Base Precio de Lista neto]]*(1-$F$2))</f>
        <v>3611.7859399999998</v>
      </c>
      <c r="E9745" s="5">
        <f>IF($F$2=0," - ",Tabla1[[#This Row],[Base para Mejor precio]]*(1-$F$2))</f>
        <v>3250.6073459999993</v>
      </c>
      <c r="F9745" s="4" t="s">
        <v>6</v>
      </c>
      <c r="G9745" s="16" t="s">
        <v>6131</v>
      </c>
      <c r="H9745" s="5">
        <f>IFERROR(IF($F$3=0,"-",Tabla1[[#This Row],[Precio de Cliente neto]]*(1+$F$3)),"-")</f>
        <v>5417.6789099999996</v>
      </c>
      <c r="I9745" s="5">
        <v>5159.6941999999999</v>
      </c>
      <c r="J9745" s="5">
        <v>4643.7247799999996</v>
      </c>
      <c r="K9745" s="26">
        <v>0.21</v>
      </c>
    </row>
    <row r="9746" spans="1:11">
      <c r="A9746" s="4">
        <v>170033</v>
      </c>
      <c r="B9746" t="s">
        <v>7691</v>
      </c>
      <c r="C9746" s="5">
        <f>IF($F$2=0," - ",Tabla1[[#This Row],[Base Precio de Lista neto]])</f>
        <v>6449.6179000000002</v>
      </c>
      <c r="D9746" s="5">
        <f>IF($F$2=0," - ",Tabla1[[#This Row],[Base Precio de Lista neto]]*(1-$F$2))</f>
        <v>4514.7325300000002</v>
      </c>
      <c r="E9746" s="5">
        <f>IF($F$2=0," - ",Tabla1[[#This Row],[Base para Mejor precio]]*(1-$F$2))</f>
        <v>4063.2592769999997</v>
      </c>
      <c r="F9746" s="4" t="s">
        <v>6</v>
      </c>
      <c r="G9746" s="16" t="s">
        <v>6131</v>
      </c>
      <c r="H9746" s="5">
        <f>IFERROR(IF($F$3=0,"-",Tabla1[[#This Row],[Precio de Cliente neto]]*(1+$F$3)),"-")</f>
        <v>6772.0987949999999</v>
      </c>
      <c r="I9746" s="5">
        <v>6449.6179000000002</v>
      </c>
      <c r="J9746" s="5">
        <v>5804.6561099999999</v>
      </c>
      <c r="K9746" s="26">
        <v>0.21</v>
      </c>
    </row>
    <row r="9747" spans="1:11">
      <c r="A9747" s="4">
        <v>170034</v>
      </c>
      <c r="B9747" t="s">
        <v>7692</v>
      </c>
      <c r="C9747" s="5">
        <f>IF($F$2=0," - ",Tabla1[[#This Row],[Base Precio de Lista neto]])</f>
        <v>7739.2959000000001</v>
      </c>
      <c r="D9747" s="5">
        <f>IF($F$2=0," - ",Tabla1[[#This Row],[Base Precio de Lista neto]]*(1-$F$2))</f>
        <v>5417.50713</v>
      </c>
      <c r="E9747" s="5">
        <f>IF($F$2=0," - ",Tabla1[[#This Row],[Base para Mejor precio]]*(1-$F$2))</f>
        <v>4875.7564169999996</v>
      </c>
      <c r="F9747" s="4" t="s">
        <v>6</v>
      </c>
      <c r="G9747" s="16" t="s">
        <v>6131</v>
      </c>
      <c r="H9747" s="5">
        <f>IFERROR(IF($F$3=0,"-",Tabla1[[#This Row],[Precio de Cliente neto]]*(1+$F$3)),"-")</f>
        <v>8126.2606949999999</v>
      </c>
      <c r="I9747" s="5">
        <v>7739.2959000000001</v>
      </c>
      <c r="J9747" s="5">
        <v>6965.3663100000003</v>
      </c>
      <c r="K9747" s="26">
        <v>0.21</v>
      </c>
    </row>
    <row r="9748" spans="1:11">
      <c r="A9748" s="4">
        <v>170035</v>
      </c>
      <c r="B9748" t="s">
        <v>7693</v>
      </c>
      <c r="C9748" s="5">
        <f>IF($F$2=0," - ",Tabla1[[#This Row],[Base Precio de Lista neto]])</f>
        <v>12898.826300000001</v>
      </c>
      <c r="D9748" s="5">
        <f>IF($F$2=0," - ",Tabla1[[#This Row],[Base Precio de Lista neto]]*(1-$F$2))</f>
        <v>9029.1784100000004</v>
      </c>
      <c r="E9748" s="5">
        <f>IF($F$2=0," - ",Tabla1[[#This Row],[Base para Mejor precio]]*(1-$F$2))</f>
        <v>8126.260569</v>
      </c>
      <c r="F9748" s="4" t="s">
        <v>6</v>
      </c>
      <c r="G9748" s="16" t="s">
        <v>6131</v>
      </c>
      <c r="H9748" s="5">
        <f>IFERROR(IF($F$3=0,"-",Tabla1[[#This Row],[Precio de Cliente neto]]*(1+$F$3)),"-")</f>
        <v>13543.767615000001</v>
      </c>
      <c r="I9748" s="5">
        <v>12898.826300000001</v>
      </c>
      <c r="J9748" s="5">
        <v>11608.943670000001</v>
      </c>
      <c r="K9748" s="26">
        <v>0.105</v>
      </c>
    </row>
    <row r="9749" spans="1:11">
      <c r="A9749" s="4">
        <v>170036</v>
      </c>
      <c r="B9749" t="s">
        <v>7694</v>
      </c>
      <c r="C9749" s="5">
        <f>IF($F$2=0," - ",Tabla1[[#This Row],[Base Precio de Lista neto]])</f>
        <v>14834.1211</v>
      </c>
      <c r="D9749" s="5">
        <f>IF($F$2=0," - ",Tabla1[[#This Row],[Base Precio de Lista neto]]*(1-$F$2))</f>
        <v>10383.884769999999</v>
      </c>
      <c r="E9749" s="5">
        <f>IF($F$2=0," - ",Tabla1[[#This Row],[Base para Mejor precio]]*(1-$F$2))</f>
        <v>9345.4962929999983</v>
      </c>
      <c r="F9749" s="4" t="s">
        <v>6</v>
      </c>
      <c r="G9749" s="16" t="s">
        <v>6131</v>
      </c>
      <c r="H9749" s="5">
        <f>IFERROR(IF($F$3=0,"-",Tabla1[[#This Row],[Precio de Cliente neto]]*(1+$F$3)),"-")</f>
        <v>15575.827154999999</v>
      </c>
      <c r="I9749" s="5">
        <v>14834.1211</v>
      </c>
      <c r="J9749" s="5">
        <v>13350.708989999999</v>
      </c>
      <c r="K9749" s="26">
        <v>0.105</v>
      </c>
    </row>
    <row r="9750" spans="1:11">
      <c r="A9750" s="4">
        <v>170037</v>
      </c>
      <c r="B9750" t="s">
        <v>7695</v>
      </c>
      <c r="C9750" s="5">
        <f>IF($F$2=0," - ",Tabla1[[#This Row],[Base Precio de Lista neto]])</f>
        <v>20638.122100000001</v>
      </c>
      <c r="D9750" s="5">
        <f>IF($F$2=0," - ",Tabla1[[#This Row],[Base Precio de Lista neto]]*(1-$F$2))</f>
        <v>14446.685469999999</v>
      </c>
      <c r="E9750" s="5">
        <f>IF($F$2=0," - ",Tabla1[[#This Row],[Base para Mejor precio]]*(1-$F$2))</f>
        <v>11393.667429624898</v>
      </c>
      <c r="F9750" s="4" t="s">
        <v>4</v>
      </c>
      <c r="G9750" s="16" t="s">
        <v>8993</v>
      </c>
      <c r="H9750" s="5">
        <f>IFERROR(IF($F$3=0,"-",Tabla1[[#This Row],[Precio de Cliente neto]]*(1+$F$3)),"-")</f>
        <v>21670.028204999999</v>
      </c>
      <c r="I9750" s="5">
        <v>20638.122100000001</v>
      </c>
      <c r="J9750" s="5">
        <v>16276.667756606999</v>
      </c>
      <c r="K9750" s="26">
        <v>0.105</v>
      </c>
    </row>
    <row r="9751" spans="1:11">
      <c r="A9751" s="4">
        <v>170038</v>
      </c>
      <c r="B9751" t="s">
        <v>7696</v>
      </c>
      <c r="C9751" s="5">
        <f>IF($F$2=0," - ",Tabla1[[#This Row],[Base Precio de Lista neto]])</f>
        <v>24507.770199999999</v>
      </c>
      <c r="D9751" s="5">
        <f>IF($F$2=0," - ",Tabla1[[#This Row],[Base Precio de Lista neto]]*(1-$F$2))</f>
        <v>17155.439139999999</v>
      </c>
      <c r="E9751" s="5">
        <f>IF($F$2=0," - ",Tabla1[[#This Row],[Base para Mejor precio]]*(1-$F$2))</f>
        <v>11911.879166858998</v>
      </c>
      <c r="F9751" s="4" t="s">
        <v>4</v>
      </c>
      <c r="G9751" s="16" t="s">
        <v>8993</v>
      </c>
      <c r="H9751" s="5">
        <f>IFERROR(IF($F$3=0,"-",Tabla1[[#This Row],[Precio de Cliente neto]]*(1+$F$3)),"-")</f>
        <v>25733.158709999996</v>
      </c>
      <c r="I9751" s="5">
        <v>24507.770199999999</v>
      </c>
      <c r="J9751" s="5">
        <v>17016.970238369999</v>
      </c>
      <c r="K9751" s="26">
        <v>0.105</v>
      </c>
    </row>
    <row r="9752" spans="1:11">
      <c r="A9752" s="4">
        <v>170039</v>
      </c>
      <c r="B9752" t="s">
        <v>7697</v>
      </c>
      <c r="C9752" s="5">
        <f>IF($F$2=0," - ",Tabla1[[#This Row],[Base Precio de Lista neto]])</f>
        <v>30957.183300000001</v>
      </c>
      <c r="D9752" s="5">
        <f>IF($F$2=0," - ",Tabla1[[#This Row],[Base Precio de Lista neto]]*(1-$F$2))</f>
        <v>21670.028309999998</v>
      </c>
      <c r="E9752" s="5">
        <f>IF($F$2=0," - ",Tabla1[[#This Row],[Base para Mejor precio]]*(1-$F$2))</f>
        <v>19503.025479</v>
      </c>
      <c r="F9752" s="4" t="s">
        <v>6</v>
      </c>
      <c r="G9752" s="16" t="s">
        <v>6131</v>
      </c>
      <c r="H9752" s="5">
        <f>IFERROR(IF($F$3=0,"-",Tabla1[[#This Row],[Precio de Cliente neto]]*(1+$F$3)),"-")</f>
        <v>32505.042464999999</v>
      </c>
      <c r="I9752" s="5">
        <v>30957.183300000001</v>
      </c>
      <c r="J9752" s="5">
        <v>27861.464970000001</v>
      </c>
      <c r="K9752" s="26">
        <v>0.105</v>
      </c>
    </row>
    <row r="9753" spans="1:11">
      <c r="A9753" s="4">
        <v>170040</v>
      </c>
      <c r="B9753" t="s">
        <v>7698</v>
      </c>
      <c r="C9753" s="5">
        <f>IF($F$2=0," - ",Tabla1[[#This Row],[Base Precio de Lista neto]])</f>
        <v>32247.065900000001</v>
      </c>
      <c r="D9753" s="5">
        <f>IF($F$2=0," - ",Tabla1[[#This Row],[Base Precio de Lista neto]]*(1-$F$2))</f>
        <v>22572.94613</v>
      </c>
      <c r="E9753" s="5">
        <f>IF($F$2=0," - ",Tabla1[[#This Row],[Base para Mejor precio]]*(1-$F$2))</f>
        <v>20315.651516999998</v>
      </c>
      <c r="F9753" s="4" t="s">
        <v>6</v>
      </c>
      <c r="G9753" s="16" t="s">
        <v>6131</v>
      </c>
      <c r="H9753" s="5">
        <f>IFERROR(IF($F$3=0,"-",Tabla1[[#This Row],[Precio de Cliente neto]]*(1+$F$3)),"-")</f>
        <v>33859.419195000002</v>
      </c>
      <c r="I9753" s="5">
        <v>32247.065900000001</v>
      </c>
      <c r="J9753" s="5">
        <v>29022.35931</v>
      </c>
      <c r="K9753" s="26">
        <v>0.105</v>
      </c>
    </row>
    <row r="9754" spans="1:11">
      <c r="A9754" s="4">
        <v>170041</v>
      </c>
      <c r="B9754" t="s">
        <v>7699</v>
      </c>
      <c r="C9754" s="5">
        <f>IF($F$2=0," - ",Tabla1[[#This Row],[Base Precio de Lista neto]])</f>
        <v>103190.61229999999</v>
      </c>
      <c r="D9754" s="5">
        <f>IF($F$2=0," - ",Tabla1[[#This Row],[Base Precio de Lista neto]]*(1-$F$2))</f>
        <v>72233.428609999988</v>
      </c>
      <c r="E9754" s="5">
        <f>IF($F$2=0," - ",Tabla1[[#This Row],[Base para Mejor precio]]*(1-$F$2))</f>
        <v>65010.085748999998</v>
      </c>
      <c r="F9754" s="4" t="s">
        <v>6</v>
      </c>
      <c r="G9754" s="16" t="s">
        <v>6131</v>
      </c>
      <c r="H9754" s="5">
        <f>IFERROR(IF($F$3=0,"-",Tabla1[[#This Row],[Precio de Cliente neto]]*(1+$F$3)),"-")</f>
        <v>108350.14291499997</v>
      </c>
      <c r="I9754" s="5">
        <v>103190.61229999999</v>
      </c>
      <c r="J9754" s="5">
        <v>92871.551070000001</v>
      </c>
      <c r="K9754" s="26">
        <v>0.105</v>
      </c>
    </row>
    <row r="9755" spans="1:11">
      <c r="A9755" s="4">
        <v>170042</v>
      </c>
      <c r="B9755" t="s">
        <v>7700</v>
      </c>
      <c r="C9755" s="5">
        <f>IF($F$2=0," - ",Tabla1[[#This Row],[Base Precio de Lista neto]])</f>
        <v>114799.5552</v>
      </c>
      <c r="D9755" s="5">
        <f>IF($F$2=0," - ",Tabla1[[#This Row],[Base Precio de Lista neto]]*(1-$F$2))</f>
        <v>80359.688639999993</v>
      </c>
      <c r="E9755" s="5">
        <f>IF($F$2=0," - ",Tabla1[[#This Row],[Base para Mejor precio]]*(1-$F$2))</f>
        <v>72323.719775999998</v>
      </c>
      <c r="F9755" s="4" t="s">
        <v>6</v>
      </c>
      <c r="G9755" s="16" t="s">
        <v>6131</v>
      </c>
      <c r="H9755" s="5">
        <f>IFERROR(IF($F$3=0,"-",Tabla1[[#This Row],[Precio de Cliente neto]]*(1+$F$3)),"-")</f>
        <v>120539.53295999998</v>
      </c>
      <c r="I9755" s="5">
        <v>114799.5552</v>
      </c>
      <c r="J9755" s="5">
        <v>103319.59968</v>
      </c>
      <c r="K9755" s="26">
        <v>0.105</v>
      </c>
    </row>
    <row r="9756" spans="1:11">
      <c r="A9756" s="4">
        <v>170043</v>
      </c>
      <c r="B9756" t="s">
        <v>7701</v>
      </c>
      <c r="C9756" s="5">
        <f>IF($F$2=0," - ",Tabla1[[#This Row],[Base Precio de Lista neto]])</f>
        <v>139952.2678</v>
      </c>
      <c r="D9756" s="5">
        <f>IF($F$2=0," - ",Tabla1[[#This Row],[Base Precio de Lista neto]]*(1-$F$2))</f>
        <v>97966.587459999995</v>
      </c>
      <c r="E9756" s="5">
        <f>IF($F$2=0," - ",Tabla1[[#This Row],[Base para Mejor precio]]*(1-$F$2))</f>
        <v>88169.928713999994</v>
      </c>
      <c r="F9756" s="4" t="s">
        <v>6</v>
      </c>
      <c r="G9756" s="16" t="s">
        <v>6131</v>
      </c>
      <c r="H9756" s="5">
        <f>IFERROR(IF($F$3=0,"-",Tabla1[[#This Row],[Precio de Cliente neto]]*(1+$F$3)),"-")</f>
        <v>146949.88118999999</v>
      </c>
      <c r="I9756" s="5">
        <v>139952.2678</v>
      </c>
      <c r="J9756" s="5">
        <v>125957.04102</v>
      </c>
      <c r="K9756" s="26">
        <v>0.105</v>
      </c>
    </row>
    <row r="9757" spans="1:11">
      <c r="A9757" s="4">
        <v>170044</v>
      </c>
      <c r="B9757" t="s">
        <v>7702</v>
      </c>
      <c r="C9757" s="5">
        <f>IF($F$2=0," - ",Tabla1[[#This Row],[Base Precio de Lista neto]])</f>
        <v>147691.56289999999</v>
      </c>
      <c r="D9757" s="5">
        <f>IF($F$2=0," - ",Tabla1[[#This Row],[Base Precio de Lista neto]]*(1-$F$2))</f>
        <v>103384.09402999999</v>
      </c>
      <c r="E9757" s="5">
        <f>IF($F$2=0," - ",Tabla1[[#This Row],[Base para Mejor precio]]*(1-$F$2))</f>
        <v>93045.684626999995</v>
      </c>
      <c r="F9757" s="4" t="s">
        <v>6</v>
      </c>
      <c r="G9757" s="16" t="s">
        <v>6131</v>
      </c>
      <c r="H9757" s="5">
        <f>IFERROR(IF($F$3=0,"-",Tabla1[[#This Row],[Precio de Cliente neto]]*(1+$F$3)),"-")</f>
        <v>155076.141045</v>
      </c>
      <c r="I9757" s="5">
        <v>147691.56289999999</v>
      </c>
      <c r="J9757" s="5">
        <v>132922.40661000001</v>
      </c>
      <c r="K9757" s="26">
        <v>0.105</v>
      </c>
    </row>
    <row r="9758" spans="1:11">
      <c r="A9758" s="4">
        <v>170045</v>
      </c>
      <c r="B9758" t="s">
        <v>7703</v>
      </c>
      <c r="C9758" s="5">
        <f>IF($F$2=0," - ",Tabla1[[#This Row],[Base Precio de Lista neto]])</f>
        <v>176713.92240000001</v>
      </c>
      <c r="D9758" s="5">
        <f>IF($F$2=0," - ",Tabla1[[#This Row],[Base Precio de Lista neto]]*(1-$F$2))</f>
        <v>123699.74567999999</v>
      </c>
      <c r="E9758" s="5">
        <f>IF($F$2=0," - ",Tabla1[[#This Row],[Base para Mejor precio]]*(1-$F$2))</f>
        <v>111329.77111199999</v>
      </c>
      <c r="F9758" s="4" t="s">
        <v>6</v>
      </c>
      <c r="G9758" s="16" t="s">
        <v>6131</v>
      </c>
      <c r="H9758" s="5">
        <f>IFERROR(IF($F$3=0,"-",Tabla1[[#This Row],[Precio de Cliente neto]]*(1+$F$3)),"-")</f>
        <v>185549.61851999999</v>
      </c>
      <c r="I9758" s="5">
        <v>176713.92240000001</v>
      </c>
      <c r="J9758" s="5">
        <v>159042.53015999999</v>
      </c>
      <c r="K9758" s="26">
        <v>0.105</v>
      </c>
    </row>
    <row r="9759" spans="1:11">
      <c r="A9759" s="4">
        <v>170046</v>
      </c>
      <c r="B9759" t="s">
        <v>7704</v>
      </c>
      <c r="C9759" s="5">
        <f>IF($F$2=0," - ",Tabla1[[#This Row],[Base Precio de Lista neto]])</f>
        <v>64494.132100000003</v>
      </c>
      <c r="D9759" s="5">
        <f>IF($F$2=0," - ",Tabla1[[#This Row],[Base Precio de Lista neto]]*(1-$F$2))</f>
        <v>45145.892469999999</v>
      </c>
      <c r="E9759" s="5">
        <f>IF($F$2=0," - ",Tabla1[[#This Row],[Base para Mejor precio]]*(1-$F$2))</f>
        <v>32651.315270002797</v>
      </c>
      <c r="F9759" s="4" t="s">
        <v>4</v>
      </c>
      <c r="G9759" s="16" t="s">
        <v>8993</v>
      </c>
      <c r="H9759" s="5">
        <f>IFERROR(IF($F$3=0,"-",Tabla1[[#This Row],[Precio de Cliente neto]]*(1+$F$3)),"-")</f>
        <v>67718.838705000002</v>
      </c>
      <c r="I9759" s="5">
        <v>64494.132100000003</v>
      </c>
      <c r="J9759" s="5">
        <v>46644.736100003996</v>
      </c>
      <c r="K9759" s="26">
        <v>0.21</v>
      </c>
    </row>
    <row r="9760" spans="1:11">
      <c r="A9760" s="4">
        <v>170047</v>
      </c>
      <c r="B9760" t="s">
        <v>7705</v>
      </c>
      <c r="C9760" s="5">
        <f>IF($F$2=0," - ",Tabla1[[#This Row],[Base Precio de Lista neto]])</f>
        <v>85132.255499999999</v>
      </c>
      <c r="D9760" s="5">
        <f>IF($F$2=0," - ",Tabla1[[#This Row],[Base Precio de Lista neto]]*(1-$F$2))</f>
        <v>59592.578849999998</v>
      </c>
      <c r="E9760" s="5">
        <f>IF($F$2=0," - ",Tabla1[[#This Row],[Base para Mejor precio]]*(1-$F$2))</f>
        <v>53633.320964999992</v>
      </c>
      <c r="F9760" s="4" t="s">
        <v>6</v>
      </c>
      <c r="G9760" s="16" t="s">
        <v>6131</v>
      </c>
      <c r="H9760" s="5">
        <f>IFERROR(IF($F$3=0,"-",Tabla1[[#This Row],[Precio de Cliente neto]]*(1+$F$3)),"-")</f>
        <v>89388.868275000001</v>
      </c>
      <c r="I9760" s="5">
        <v>85132.255499999999</v>
      </c>
      <c r="J9760" s="5">
        <v>76619.029949999996</v>
      </c>
      <c r="K9760" s="26">
        <v>0.21</v>
      </c>
    </row>
    <row r="9761" spans="1:11">
      <c r="A9761" s="4">
        <v>170048</v>
      </c>
      <c r="B9761" t="s">
        <v>7706</v>
      </c>
      <c r="C9761" s="5">
        <f>IF($F$2=0," - ",Tabla1[[#This Row],[Base Precio de Lista neto]])</f>
        <v>101900.7292</v>
      </c>
      <c r="D9761" s="5">
        <f>IF($F$2=0," - ",Tabla1[[#This Row],[Base Precio de Lista neto]]*(1-$F$2))</f>
        <v>71330.510439999998</v>
      </c>
      <c r="E9761" s="5">
        <f>IF($F$2=0," - ",Tabla1[[#This Row],[Base para Mejor precio]]*(1-$F$2))</f>
        <v>64197.459395999991</v>
      </c>
      <c r="F9761" s="4" t="s">
        <v>6</v>
      </c>
      <c r="G9761" s="16" t="s">
        <v>6131</v>
      </c>
      <c r="H9761" s="5">
        <f>IFERROR(IF($F$3=0,"-",Tabla1[[#This Row],[Precio de Cliente neto]]*(1+$F$3)),"-")</f>
        <v>106995.76566</v>
      </c>
      <c r="I9761" s="5">
        <v>101900.7292</v>
      </c>
      <c r="J9761" s="5">
        <v>91710.656279999996</v>
      </c>
      <c r="K9761" s="26">
        <v>0.21</v>
      </c>
    </row>
    <row r="9762" spans="1:11">
      <c r="A9762" s="4">
        <v>170049</v>
      </c>
      <c r="B9762" t="s">
        <v>7707</v>
      </c>
      <c r="C9762" s="5">
        <f>IF($F$2=0," - ",Tabla1[[#This Row],[Base Precio de Lista neto]])</f>
        <v>9674.1193999999996</v>
      </c>
      <c r="D9762" s="5">
        <f>IF($F$2=0," - ",Tabla1[[#This Row],[Base Precio de Lista neto]]*(1-$F$2))</f>
        <v>6771.8835799999997</v>
      </c>
      <c r="E9762" s="5">
        <f>IF($F$2=0," - ",Tabla1[[#This Row],[Base para Mejor precio]]*(1-$F$2))</f>
        <v>6094.6952219999994</v>
      </c>
      <c r="F9762" s="4" t="s">
        <v>6</v>
      </c>
      <c r="G9762" s="16" t="s">
        <v>6131</v>
      </c>
      <c r="H9762" s="5">
        <f>IFERROR(IF($F$3=0,"-",Tabla1[[#This Row],[Precio de Cliente neto]]*(1+$F$3)),"-")</f>
        <v>10157.825369999999</v>
      </c>
      <c r="I9762" s="5">
        <v>9674.1193999999996</v>
      </c>
      <c r="J9762" s="5">
        <v>8706.7074599999996</v>
      </c>
      <c r="K9762" s="26">
        <v>0.21</v>
      </c>
    </row>
    <row r="9763" spans="1:11">
      <c r="A9763" s="4">
        <v>170050</v>
      </c>
      <c r="B9763" t="s">
        <v>7708</v>
      </c>
      <c r="C9763" s="5">
        <f>IF($F$2=0," - ",Tabla1[[#This Row],[Base Precio de Lista neto]])</f>
        <v>71588.485799999995</v>
      </c>
      <c r="D9763" s="5">
        <f>IF($F$2=0," - ",Tabla1[[#This Row],[Base Precio de Lista neto]]*(1-$F$2))</f>
        <v>50111.940059999994</v>
      </c>
      <c r="E9763" s="5">
        <f>IF($F$2=0," - ",Tabla1[[#This Row],[Base para Mejor precio]]*(1-$F$2))</f>
        <v>45100.746053999996</v>
      </c>
      <c r="F9763" s="4" t="s">
        <v>6</v>
      </c>
      <c r="G9763" s="16" t="s">
        <v>6131</v>
      </c>
      <c r="H9763" s="5">
        <f>IFERROR(IF($F$3=0,"-",Tabla1[[#This Row],[Precio de Cliente neto]]*(1+$F$3)),"-")</f>
        <v>75167.91008999999</v>
      </c>
      <c r="I9763" s="5">
        <v>71588.485799999995</v>
      </c>
      <c r="J9763" s="5">
        <v>64429.637219999997</v>
      </c>
      <c r="K9763" s="26">
        <v>0.21</v>
      </c>
    </row>
    <row r="9764" spans="1:11">
      <c r="A9764" s="4">
        <v>170051</v>
      </c>
      <c r="B9764" t="s">
        <v>7709</v>
      </c>
      <c r="C9764" s="5">
        <f>IF($F$2=0," - ",Tabla1[[#This Row],[Base Precio de Lista neto]])</f>
        <v>7739.2959000000001</v>
      </c>
      <c r="D9764" s="5">
        <f>IF($F$2=0," - ",Tabla1[[#This Row],[Base Precio de Lista neto]]*(1-$F$2))</f>
        <v>5417.50713</v>
      </c>
      <c r="E9764" s="5">
        <f>IF($F$2=0," - ",Tabla1[[#This Row],[Base para Mejor precio]]*(1-$F$2))</f>
        <v>4875.7564169999996</v>
      </c>
      <c r="F9764" s="4" t="s">
        <v>6</v>
      </c>
      <c r="G9764" s="16" t="s">
        <v>6131</v>
      </c>
      <c r="H9764" s="5">
        <f>IFERROR(IF($F$3=0,"-",Tabla1[[#This Row],[Precio de Cliente neto]]*(1+$F$3)),"-")</f>
        <v>8126.2606949999999</v>
      </c>
      <c r="I9764" s="5">
        <v>7739.2959000000001</v>
      </c>
      <c r="J9764" s="5">
        <v>6965.3663100000003</v>
      </c>
      <c r="K9764" s="26">
        <v>0.21</v>
      </c>
    </row>
    <row r="9765" spans="1:11">
      <c r="A9765" s="4">
        <v>170052</v>
      </c>
      <c r="B9765" t="s">
        <v>7710</v>
      </c>
      <c r="C9765" s="5">
        <f>IF($F$2=0," - ",Tabla1[[#This Row],[Base Precio de Lista neto]])</f>
        <v>12898.826300000001</v>
      </c>
      <c r="D9765" s="5">
        <f>IF($F$2=0," - ",Tabla1[[#This Row],[Base Precio de Lista neto]]*(1-$F$2))</f>
        <v>9029.1784100000004</v>
      </c>
      <c r="E9765" s="5">
        <f>IF($F$2=0," - ",Tabla1[[#This Row],[Base para Mejor precio]]*(1-$F$2))</f>
        <v>8126.260569</v>
      </c>
      <c r="F9765" s="4" t="s">
        <v>6</v>
      </c>
      <c r="G9765" s="16" t="s">
        <v>6131</v>
      </c>
      <c r="H9765" s="5">
        <f>IFERROR(IF($F$3=0,"-",Tabla1[[#This Row],[Precio de Cliente neto]]*(1+$F$3)),"-")</f>
        <v>13543.767615000001</v>
      </c>
      <c r="I9765" s="5">
        <v>12898.826300000001</v>
      </c>
      <c r="J9765" s="5">
        <v>11608.943670000001</v>
      </c>
      <c r="K9765" s="26">
        <v>0.21</v>
      </c>
    </row>
    <row r="9766" spans="1:11">
      <c r="A9766" s="4">
        <v>170053</v>
      </c>
      <c r="B9766" t="s">
        <v>7711</v>
      </c>
      <c r="C9766" s="5">
        <f>IF($F$2=0," - ",Tabla1[[#This Row],[Base Precio de Lista neto]])</f>
        <v>24507.770199999999</v>
      </c>
      <c r="D9766" s="5">
        <f>IF($F$2=0," - ",Tabla1[[#This Row],[Base Precio de Lista neto]]*(1-$F$2))</f>
        <v>17155.439139999999</v>
      </c>
      <c r="E9766" s="5">
        <f>IF($F$2=0," - ",Tabla1[[#This Row],[Base para Mejor precio]]*(1-$F$2))</f>
        <v>15439.895226000001</v>
      </c>
      <c r="F9766" s="4" t="s">
        <v>6</v>
      </c>
      <c r="G9766" s="16" t="s">
        <v>6131</v>
      </c>
      <c r="H9766" s="5">
        <f>IFERROR(IF($F$3=0,"-",Tabla1[[#This Row],[Precio de Cliente neto]]*(1+$F$3)),"-")</f>
        <v>25733.158709999996</v>
      </c>
      <c r="I9766" s="5">
        <v>24507.770199999999</v>
      </c>
      <c r="J9766" s="5">
        <v>22056.993180000001</v>
      </c>
      <c r="K9766" s="26">
        <v>0.21</v>
      </c>
    </row>
    <row r="9767" spans="1:11">
      <c r="A9767" s="4">
        <v>170054</v>
      </c>
      <c r="B9767" t="s">
        <v>7712</v>
      </c>
      <c r="C9767" s="5">
        <f>IF($F$2=0," - ",Tabla1[[#This Row],[Base Precio de Lista neto]])</f>
        <v>25796.5167</v>
      </c>
      <c r="D9767" s="5">
        <f>IF($F$2=0," - ",Tabla1[[#This Row],[Base Precio de Lista neto]]*(1-$F$2))</f>
        <v>18057.561689999999</v>
      </c>
      <c r="E9767" s="5">
        <f>IF($F$2=0," - ",Tabla1[[#This Row],[Base para Mejor precio]]*(1-$F$2))</f>
        <v>16251.805521</v>
      </c>
      <c r="F9767" s="4" t="s">
        <v>6</v>
      </c>
      <c r="G9767" s="16" t="s">
        <v>6131</v>
      </c>
      <c r="H9767" s="5">
        <f>IFERROR(IF($F$3=0,"-",Tabla1[[#This Row],[Precio de Cliente neto]]*(1+$F$3)),"-")</f>
        <v>27086.342534999996</v>
      </c>
      <c r="I9767" s="5">
        <v>25796.5167</v>
      </c>
      <c r="J9767" s="5">
        <v>23216.865030000001</v>
      </c>
      <c r="K9767" s="26">
        <v>0.21</v>
      </c>
    </row>
    <row r="9768" spans="1:11">
      <c r="A9768" s="4">
        <v>170055</v>
      </c>
      <c r="B9768" t="s">
        <v>7713</v>
      </c>
      <c r="C9768" s="5">
        <f>IF($F$2=0," - ",Tabla1[[#This Row],[Base Precio de Lista neto]])</f>
        <v>6449.1450999999997</v>
      </c>
      <c r="D9768" s="5">
        <f>IF($F$2=0," - ",Tabla1[[#This Row],[Base Precio de Lista neto]]*(1-$F$2))</f>
        <v>4514.4015699999991</v>
      </c>
      <c r="E9768" s="5">
        <f>IF($F$2=0," - ",Tabla1[[#This Row],[Base para Mejor precio]]*(1-$F$2))</f>
        <v>4062.961413</v>
      </c>
      <c r="F9768" s="4" t="s">
        <v>6</v>
      </c>
      <c r="G9768" s="16" t="s">
        <v>6131</v>
      </c>
      <c r="H9768" s="5">
        <f>IFERROR(IF($F$3=0,"-",Tabla1[[#This Row],[Precio de Cliente neto]]*(1+$F$3)),"-")</f>
        <v>6771.6023549999991</v>
      </c>
      <c r="I9768" s="5">
        <v>6449.1450999999997</v>
      </c>
      <c r="J9768" s="5">
        <v>5804.2305900000001</v>
      </c>
      <c r="K9768" s="26">
        <v>0.21</v>
      </c>
    </row>
    <row r="9769" spans="1:11">
      <c r="A9769" s="4">
        <v>170056</v>
      </c>
      <c r="B9769" t="s">
        <v>7714</v>
      </c>
      <c r="C9769" s="5">
        <f>IF($F$2=0," - ",Tabla1[[#This Row],[Base Precio de Lista neto]])</f>
        <v>6449.1450999999997</v>
      </c>
      <c r="D9769" s="5">
        <f>IF($F$2=0," - ",Tabla1[[#This Row],[Base Precio de Lista neto]]*(1-$F$2))</f>
        <v>4514.4015699999991</v>
      </c>
      <c r="E9769" s="5">
        <f>IF($F$2=0," - ",Tabla1[[#This Row],[Base para Mejor precio]]*(1-$F$2))</f>
        <v>4062.961413</v>
      </c>
      <c r="F9769" s="4" t="s">
        <v>6</v>
      </c>
      <c r="G9769" s="16" t="s">
        <v>6131</v>
      </c>
      <c r="H9769" s="5">
        <f>IFERROR(IF($F$3=0,"-",Tabla1[[#This Row],[Precio de Cliente neto]]*(1+$F$3)),"-")</f>
        <v>6771.6023549999991</v>
      </c>
      <c r="I9769" s="5">
        <v>6449.1450999999997</v>
      </c>
      <c r="J9769" s="5">
        <v>5804.2305900000001</v>
      </c>
      <c r="K9769" s="26">
        <v>0.21</v>
      </c>
    </row>
    <row r="9770" spans="1:11">
      <c r="A9770" s="4">
        <v>170057</v>
      </c>
      <c r="B9770" t="s">
        <v>7715</v>
      </c>
      <c r="C9770" s="5">
        <f>IF($F$2=0," - ",Tabla1[[#This Row],[Base Precio de Lista neto]])</f>
        <v>12898.826300000001</v>
      </c>
      <c r="D9770" s="5">
        <f>IF($F$2=0," - ",Tabla1[[#This Row],[Base Precio de Lista neto]]*(1-$F$2))</f>
        <v>9029.1784100000004</v>
      </c>
      <c r="E9770" s="5">
        <f>IF($F$2=0," - ",Tabla1[[#This Row],[Base para Mejor precio]]*(1-$F$2))</f>
        <v>8126.260569</v>
      </c>
      <c r="F9770" s="4" t="s">
        <v>6</v>
      </c>
      <c r="G9770" s="16" t="s">
        <v>6131</v>
      </c>
      <c r="H9770" s="5">
        <f>IFERROR(IF($F$3=0,"-",Tabla1[[#This Row],[Precio de Cliente neto]]*(1+$F$3)),"-")</f>
        <v>13543.767615000001</v>
      </c>
      <c r="I9770" s="5">
        <v>12898.826300000001</v>
      </c>
      <c r="J9770" s="5">
        <v>11608.943670000001</v>
      </c>
      <c r="K9770" s="26">
        <v>0.21</v>
      </c>
    </row>
    <row r="9771" spans="1:11">
      <c r="A9771" s="4">
        <v>170058</v>
      </c>
      <c r="B9771" t="s">
        <v>7716</v>
      </c>
      <c r="C9771" s="5">
        <f>IF($F$2=0," - ",Tabla1[[#This Row],[Base Precio de Lista neto]])</f>
        <v>19994.020199999999</v>
      </c>
      <c r="D9771" s="5">
        <f>IF($F$2=0," - ",Tabla1[[#This Row],[Base Precio de Lista neto]]*(1-$F$2))</f>
        <v>13995.814139999999</v>
      </c>
      <c r="E9771" s="5">
        <f>IF($F$2=0," - ",Tabla1[[#This Row],[Base para Mejor precio]]*(1-$F$2))</f>
        <v>12596.232726</v>
      </c>
      <c r="F9771" s="4" t="s">
        <v>6</v>
      </c>
      <c r="G9771" s="16" t="s">
        <v>6131</v>
      </c>
      <c r="H9771" s="5">
        <f>IFERROR(IF($F$3=0,"-",Tabla1[[#This Row],[Precio de Cliente neto]]*(1+$F$3)),"-")</f>
        <v>20993.721209999996</v>
      </c>
      <c r="I9771" s="5">
        <v>19994.020199999999</v>
      </c>
      <c r="J9771" s="5">
        <v>17994.618180000001</v>
      </c>
      <c r="K9771" s="26">
        <v>0.21</v>
      </c>
    </row>
    <row r="9772" spans="1:11">
      <c r="A9772" s="4">
        <v>170059</v>
      </c>
      <c r="B9772" t="s">
        <v>7717</v>
      </c>
      <c r="C9772" s="5">
        <f>IF($F$2=0," - ",Tabla1[[#This Row],[Base Precio de Lista neto]])</f>
        <v>19348.240399999999</v>
      </c>
      <c r="D9772" s="5">
        <f>IF($F$2=0," - ",Tabla1[[#This Row],[Base Precio de Lista neto]]*(1-$F$2))</f>
        <v>13543.768279999998</v>
      </c>
      <c r="E9772" s="5">
        <f>IF($F$2=0," - ",Tabla1[[#This Row],[Base para Mejor precio]]*(1-$F$2))</f>
        <v>12189.391451999998</v>
      </c>
      <c r="F9772" s="4" t="s">
        <v>6</v>
      </c>
      <c r="G9772" s="16" t="s">
        <v>6131</v>
      </c>
      <c r="H9772" s="5">
        <f>IFERROR(IF($F$3=0,"-",Tabla1[[#This Row],[Precio de Cliente neto]]*(1+$F$3)),"-")</f>
        <v>20315.652419999999</v>
      </c>
      <c r="I9772" s="5">
        <v>19348.240399999999</v>
      </c>
      <c r="J9772" s="5">
        <v>17413.416359999999</v>
      </c>
      <c r="K9772" s="26">
        <v>0.21</v>
      </c>
    </row>
    <row r="9773" spans="1:11">
      <c r="A9773" s="4">
        <v>170060</v>
      </c>
      <c r="B9773" t="s">
        <v>7718</v>
      </c>
      <c r="C9773" s="5">
        <f>IF($F$2=0," - ",Tabla1[[#This Row],[Base Precio de Lista neto]])</f>
        <v>19348.240399999999</v>
      </c>
      <c r="D9773" s="5">
        <f>IF($F$2=0," - ",Tabla1[[#This Row],[Base Precio de Lista neto]]*(1-$F$2))</f>
        <v>13543.768279999998</v>
      </c>
      <c r="E9773" s="5">
        <f>IF($F$2=0," - ",Tabla1[[#This Row],[Base para Mejor precio]]*(1-$F$2))</f>
        <v>12189.391451999998</v>
      </c>
      <c r="F9773" s="4" t="s">
        <v>6</v>
      </c>
      <c r="G9773" s="16" t="s">
        <v>6131</v>
      </c>
      <c r="H9773" s="5">
        <f>IFERROR(IF($F$3=0,"-",Tabla1[[#This Row],[Precio de Cliente neto]]*(1+$F$3)),"-")</f>
        <v>20315.652419999999</v>
      </c>
      <c r="I9773" s="5">
        <v>19348.240399999999</v>
      </c>
      <c r="J9773" s="5">
        <v>17413.416359999999</v>
      </c>
      <c r="K9773" s="26">
        <v>0.21</v>
      </c>
    </row>
    <row r="9774" spans="1:11">
      <c r="A9774" s="4">
        <v>170061</v>
      </c>
      <c r="B9774" t="s">
        <v>7719</v>
      </c>
      <c r="C9774" s="5">
        <f>IF($F$2=0," - ",Tabla1[[#This Row],[Base Precio de Lista neto]])</f>
        <v>23863.830399999999</v>
      </c>
      <c r="D9774" s="5">
        <f>IF($F$2=0," - ",Tabla1[[#This Row],[Base Precio de Lista neto]]*(1-$F$2))</f>
        <v>16704.681279999997</v>
      </c>
      <c r="E9774" s="5">
        <f>IF($F$2=0," - ",Tabla1[[#This Row],[Base para Mejor precio]]*(1-$F$2))</f>
        <v>15034.213151999998</v>
      </c>
      <c r="F9774" s="4" t="s">
        <v>6</v>
      </c>
      <c r="G9774" s="16" t="s">
        <v>6131</v>
      </c>
      <c r="H9774" s="5">
        <f>IFERROR(IF($F$3=0,"-",Tabla1[[#This Row],[Precio de Cliente neto]]*(1+$F$3)),"-")</f>
        <v>25057.021919999996</v>
      </c>
      <c r="I9774" s="5">
        <v>23863.830399999999</v>
      </c>
      <c r="J9774" s="5">
        <v>21477.447359999998</v>
      </c>
      <c r="K9774" s="26">
        <v>0.21</v>
      </c>
    </row>
    <row r="9775" spans="1:11">
      <c r="A9775" s="4">
        <v>170062</v>
      </c>
      <c r="B9775" t="s">
        <v>7720</v>
      </c>
      <c r="C9775" s="5">
        <f>IF($F$2=0," - ",Tabla1[[#This Row],[Base Precio de Lista neto]])</f>
        <v>23863.586200000002</v>
      </c>
      <c r="D9775" s="5">
        <f>IF($F$2=0," - ",Tabla1[[#This Row],[Base Precio de Lista neto]]*(1-$F$2))</f>
        <v>16704.510340000001</v>
      </c>
      <c r="E9775" s="5">
        <f>IF($F$2=0," - ",Tabla1[[#This Row],[Base para Mejor precio]]*(1-$F$2))</f>
        <v>15034.059305999997</v>
      </c>
      <c r="F9775" s="4" t="s">
        <v>6</v>
      </c>
      <c r="G9775" s="16" t="s">
        <v>6131</v>
      </c>
      <c r="H9775" s="5">
        <f>IFERROR(IF($F$3=0,"-",Tabla1[[#This Row],[Precio de Cliente neto]]*(1+$F$3)),"-")</f>
        <v>25056.765510000001</v>
      </c>
      <c r="I9775" s="5">
        <v>23863.586200000002</v>
      </c>
      <c r="J9775" s="5">
        <v>21477.227579999999</v>
      </c>
      <c r="K9775" s="26">
        <v>0.21</v>
      </c>
    </row>
    <row r="9776" spans="1:11">
      <c r="A9776" s="4">
        <v>170063</v>
      </c>
      <c r="B9776" t="s">
        <v>7721</v>
      </c>
      <c r="C9776" s="5">
        <f>IF($F$2=0," - ",Tabla1[[#This Row],[Base Precio de Lista neto]])</f>
        <v>23861.842499999999</v>
      </c>
      <c r="D9776" s="5">
        <f>IF($F$2=0," - ",Tabla1[[#This Row],[Base Precio de Lista neto]]*(1-$F$2))</f>
        <v>16703.28975</v>
      </c>
      <c r="E9776" s="5">
        <f>IF($F$2=0," - ",Tabla1[[#This Row],[Base para Mejor precio]]*(1-$F$2))</f>
        <v>15032.960775</v>
      </c>
      <c r="F9776" s="4" t="s">
        <v>6</v>
      </c>
      <c r="G9776" s="16" t="s">
        <v>6131</v>
      </c>
      <c r="H9776" s="5">
        <f>IFERROR(IF($F$3=0,"-",Tabla1[[#This Row],[Precio de Cliente neto]]*(1+$F$3)),"-")</f>
        <v>25054.934625000002</v>
      </c>
      <c r="I9776" s="5">
        <v>23861.842499999999</v>
      </c>
      <c r="J9776" s="5">
        <v>21475.65825</v>
      </c>
      <c r="K9776" s="26">
        <v>0.21</v>
      </c>
    </row>
    <row r="9777" spans="1:11">
      <c r="A9777" s="4">
        <v>170064</v>
      </c>
      <c r="B9777" t="s">
        <v>7722</v>
      </c>
      <c r="C9777" s="5">
        <f>IF($F$2=0," - ",Tabla1[[#This Row],[Base Precio de Lista neto]])</f>
        <v>96741.198399999994</v>
      </c>
      <c r="D9777" s="5">
        <f>IF($F$2=0," - ",Tabla1[[#This Row],[Base Precio de Lista neto]]*(1-$F$2))</f>
        <v>67718.838879999996</v>
      </c>
      <c r="E9777" s="5">
        <f>IF($F$2=0," - ",Tabla1[[#This Row],[Base para Mejor precio]]*(1-$F$2))</f>
        <v>51664.733746718397</v>
      </c>
      <c r="F9777" s="4" t="s">
        <v>4</v>
      </c>
      <c r="G9777" s="16" t="s">
        <v>8993</v>
      </c>
      <c r="H9777" s="5">
        <f>IFERROR(IF($F$3=0,"-",Tabla1[[#This Row],[Precio de Cliente neto]]*(1+$F$3)),"-")</f>
        <v>101578.25831999999</v>
      </c>
      <c r="I9777" s="5">
        <v>96741.198399999994</v>
      </c>
      <c r="J9777" s="5">
        <v>73806.762495311996</v>
      </c>
      <c r="K9777" s="26">
        <v>0.105</v>
      </c>
    </row>
    <row r="9778" spans="1:11">
      <c r="A9778" s="4">
        <v>170065</v>
      </c>
      <c r="B9778" t="s">
        <v>7723</v>
      </c>
      <c r="C9778" s="5">
        <f>IF($F$2=0," - ",Tabla1[[#This Row],[Base Precio de Lista neto]])</f>
        <v>106415.3178</v>
      </c>
      <c r="D9778" s="5">
        <f>IF($F$2=0," - ",Tabla1[[#This Row],[Base Precio de Lista neto]]*(1-$F$2))</f>
        <v>74490.722460000005</v>
      </c>
      <c r="E9778" s="5">
        <f>IF($F$2=0," - ",Tabla1[[#This Row],[Base para Mejor precio]]*(1-$F$2))</f>
        <v>67041.650213999994</v>
      </c>
      <c r="F9778" s="4" t="s">
        <v>6</v>
      </c>
      <c r="G9778" s="16" t="s">
        <v>6131</v>
      </c>
      <c r="H9778" s="5">
        <f>IFERROR(IF($F$3=0,"-",Tabla1[[#This Row],[Precio de Cliente neto]]*(1+$F$3)),"-")</f>
        <v>111736.08369</v>
      </c>
      <c r="I9778" s="5">
        <v>106415.3178</v>
      </c>
      <c r="J9778" s="5">
        <v>95773.78602</v>
      </c>
      <c r="K9778" s="26">
        <v>0.105</v>
      </c>
    </row>
    <row r="9779" spans="1:11">
      <c r="A9779" s="4">
        <v>170066</v>
      </c>
      <c r="B9779" t="s">
        <v>7724</v>
      </c>
      <c r="C9779" s="5">
        <f>IF($F$2=0," - ",Tabla1[[#This Row],[Base Precio de Lista neto]])</f>
        <v>161235.33009999999</v>
      </c>
      <c r="D9779" s="5">
        <f>IF($F$2=0," - ",Tabla1[[#This Row],[Base Precio de Lista neto]]*(1-$F$2))</f>
        <v>112864.73106999999</v>
      </c>
      <c r="E9779" s="5">
        <f>IF($F$2=0," - ",Tabla1[[#This Row],[Base para Mejor precio]]*(1-$F$2))</f>
        <v>101578.257963</v>
      </c>
      <c r="F9779" s="4" t="s">
        <v>6</v>
      </c>
      <c r="G9779" s="16" t="s">
        <v>6131</v>
      </c>
      <c r="H9779" s="5">
        <f>IFERROR(IF($F$3=0,"-",Tabla1[[#This Row],[Precio de Cliente neto]]*(1+$F$3)),"-")</f>
        <v>169297.096605</v>
      </c>
      <c r="I9779" s="5">
        <v>161235.33009999999</v>
      </c>
      <c r="J9779" s="5">
        <v>145111.79709000001</v>
      </c>
      <c r="K9779" s="26">
        <v>0.21</v>
      </c>
    </row>
    <row r="9780" spans="1:11">
      <c r="A9780" s="4">
        <v>170067</v>
      </c>
      <c r="B9780" t="s">
        <v>7725</v>
      </c>
      <c r="C9780" s="5">
        <f>IF($F$2=0," - ",Tabla1[[#This Row],[Base Precio de Lista neto]])</f>
        <v>10319.062</v>
      </c>
      <c r="D9780" s="5">
        <f>IF($F$2=0," - ",Tabla1[[#This Row],[Base Precio de Lista neto]]*(1-$F$2))</f>
        <v>7223.3433999999997</v>
      </c>
      <c r="E9780" s="5">
        <f>IF($F$2=0," - ",Tabla1[[#This Row],[Base para Mejor precio]]*(1-$F$2))</f>
        <v>6501.0090600000003</v>
      </c>
      <c r="F9780" s="4" t="s">
        <v>6</v>
      </c>
      <c r="G9780" s="16" t="s">
        <v>6131</v>
      </c>
      <c r="H9780" s="5">
        <f>IFERROR(IF($F$3=0,"-",Tabla1[[#This Row],[Precio de Cliente neto]]*(1+$F$3)),"-")</f>
        <v>10835.015100000001</v>
      </c>
      <c r="I9780" s="5">
        <v>10319.062</v>
      </c>
      <c r="J9780" s="5">
        <v>9287.1558000000005</v>
      </c>
      <c r="K9780" s="26">
        <v>0.21</v>
      </c>
    </row>
    <row r="9781" spans="1:11">
      <c r="A9781" s="4">
        <v>170068</v>
      </c>
      <c r="B9781" t="s">
        <v>7726</v>
      </c>
      <c r="C9781" s="5">
        <f>IF($F$2=0," - ",Tabla1[[#This Row],[Base Precio de Lista neto]])</f>
        <v>80621.049599999998</v>
      </c>
      <c r="D9781" s="5">
        <f>IF($F$2=0," - ",Tabla1[[#This Row],[Base Precio de Lista neto]]*(1-$F$2))</f>
        <v>56434.734719999993</v>
      </c>
      <c r="E9781" s="5">
        <f>IF($F$2=0," - ",Tabla1[[#This Row],[Base para Mejor precio]]*(1-$F$2))</f>
        <v>50791.261247999995</v>
      </c>
      <c r="F9781" s="4" t="s">
        <v>6</v>
      </c>
      <c r="G9781" s="16" t="s">
        <v>6131</v>
      </c>
      <c r="H9781" s="5">
        <f>IFERROR(IF($F$3=0,"-",Tabla1[[#This Row],[Precio de Cliente neto]]*(1+$F$3)),"-")</f>
        <v>84652.102079999982</v>
      </c>
      <c r="I9781" s="5">
        <v>80621.049599999998</v>
      </c>
      <c r="J9781" s="5">
        <v>72558.944640000002</v>
      </c>
      <c r="K9781" s="26">
        <v>0.21</v>
      </c>
    </row>
    <row r="9782" spans="1:11">
      <c r="A9782" s="4">
        <v>170069</v>
      </c>
      <c r="B9782" t="s">
        <v>7727</v>
      </c>
      <c r="C9782" s="5">
        <f>IF($F$2=0," - ",Tabla1[[#This Row],[Base Precio de Lista neto]])</f>
        <v>58042.676399999997</v>
      </c>
      <c r="D9782" s="5">
        <f>IF($F$2=0," - ",Tabla1[[#This Row],[Base Precio de Lista neto]]*(1-$F$2))</f>
        <v>40629.873479999995</v>
      </c>
      <c r="E9782" s="5">
        <f>IF($F$2=0," - ",Tabla1[[#This Row],[Base para Mejor precio]]*(1-$F$2))</f>
        <v>36566.886132</v>
      </c>
      <c r="F9782" s="4" t="s">
        <v>6</v>
      </c>
      <c r="G9782" s="16" t="s">
        <v>6131</v>
      </c>
      <c r="H9782" s="5">
        <f>IFERROR(IF($F$3=0,"-",Tabla1[[#This Row],[Precio de Cliente neto]]*(1+$F$3)),"-")</f>
        <v>60944.810219999992</v>
      </c>
      <c r="I9782" s="5">
        <v>58042.676399999997</v>
      </c>
      <c r="J9782" s="5">
        <v>52238.408759999998</v>
      </c>
      <c r="K9782" s="26">
        <v>0.21</v>
      </c>
    </row>
    <row r="9783" spans="1:11">
      <c r="A9783" s="4">
        <v>170070</v>
      </c>
      <c r="B9783" t="s">
        <v>7728</v>
      </c>
      <c r="C9783" s="5">
        <f>IF($F$2=0," - ",Tabla1[[#This Row],[Base Precio de Lista neto]])</f>
        <v>59332.149299999997</v>
      </c>
      <c r="D9783" s="5">
        <f>IF($F$2=0," - ",Tabla1[[#This Row],[Base Precio de Lista neto]]*(1-$F$2))</f>
        <v>41532.504509999999</v>
      </c>
      <c r="E9783" s="5">
        <f>IF($F$2=0," - ",Tabla1[[#This Row],[Base para Mejor precio]]*(1-$F$2))</f>
        <v>37379.254058999999</v>
      </c>
      <c r="F9783" s="4" t="s">
        <v>6</v>
      </c>
      <c r="G9783" s="16" t="s">
        <v>6131</v>
      </c>
      <c r="H9783" s="5">
        <f>IFERROR(IF($F$3=0,"-",Tabla1[[#This Row],[Precio de Cliente neto]]*(1+$F$3)),"-")</f>
        <v>62298.756764999998</v>
      </c>
      <c r="I9783" s="5">
        <v>59332.149299999997</v>
      </c>
      <c r="J9783" s="5">
        <v>53398.934370000003</v>
      </c>
      <c r="K9783" s="26">
        <v>0.21</v>
      </c>
    </row>
    <row r="9784" spans="1:11">
      <c r="A9784" s="4">
        <v>170071</v>
      </c>
      <c r="B9784" t="s">
        <v>7729</v>
      </c>
      <c r="C9784" s="5">
        <f>IF($F$2=0," - ",Tabla1[[#This Row],[Base Precio de Lista neto]])</f>
        <v>116094.3122</v>
      </c>
      <c r="D9784" s="5">
        <f>IF($F$2=0," - ",Tabla1[[#This Row],[Base Precio de Lista neto]]*(1-$F$2))</f>
        <v>81266.01853999999</v>
      </c>
      <c r="E9784" s="5">
        <f>IF($F$2=0," - ",Tabla1[[#This Row],[Base para Mejor precio]]*(1-$F$2))</f>
        <v>73139.416685999997</v>
      </c>
      <c r="F9784" s="4" t="s">
        <v>6</v>
      </c>
      <c r="G9784" s="16" t="s">
        <v>6131</v>
      </c>
      <c r="H9784" s="5">
        <f>IFERROR(IF($F$3=0,"-",Tabla1[[#This Row],[Precio de Cliente neto]]*(1+$F$3)),"-")</f>
        <v>121899.02780999999</v>
      </c>
      <c r="I9784" s="5">
        <v>116094.3122</v>
      </c>
      <c r="J9784" s="5">
        <v>104484.88098</v>
      </c>
      <c r="K9784" s="26">
        <v>0.21</v>
      </c>
    </row>
    <row r="9785" spans="1:11">
      <c r="A9785" s="4">
        <v>170072</v>
      </c>
      <c r="B9785" t="s">
        <v>7730</v>
      </c>
      <c r="C9785" s="5">
        <f>IF($F$2=0," - ",Tabla1[[#This Row],[Base Precio de Lista neto]])</f>
        <v>153502.47839999999</v>
      </c>
      <c r="D9785" s="5">
        <f>IF($F$2=0," - ",Tabla1[[#This Row],[Base Precio de Lista neto]]*(1-$F$2))</f>
        <v>107451.73487999999</v>
      </c>
      <c r="E9785" s="5">
        <f>IF($F$2=0," - ",Tabla1[[#This Row],[Base para Mejor precio]]*(1-$F$2))</f>
        <v>96706.561391999989</v>
      </c>
      <c r="F9785" s="4" t="s">
        <v>6</v>
      </c>
      <c r="G9785" s="16" t="s">
        <v>6131</v>
      </c>
      <c r="H9785" s="5">
        <f>IFERROR(IF($F$3=0,"-",Tabla1[[#This Row],[Precio de Cliente neto]]*(1+$F$3)),"-")</f>
        <v>161177.60231999998</v>
      </c>
      <c r="I9785" s="5">
        <v>153502.47839999999</v>
      </c>
      <c r="J9785" s="5">
        <v>138152.23056</v>
      </c>
      <c r="K9785" s="26">
        <v>0.21</v>
      </c>
    </row>
    <row r="9786" spans="1:11">
      <c r="A9786" s="4">
        <v>170073</v>
      </c>
      <c r="B9786" t="s">
        <v>7731</v>
      </c>
      <c r="C9786" s="5">
        <f>IF($F$2=0," - ",Tabla1[[#This Row],[Base Precio de Lista neto]])</f>
        <v>161242.09969999999</v>
      </c>
      <c r="D9786" s="5">
        <f>IF($F$2=0," - ",Tabla1[[#This Row],[Base Precio de Lista neto]]*(1-$F$2))</f>
        <v>112869.46978999999</v>
      </c>
      <c r="E9786" s="5">
        <f>IF($F$2=0," - ",Tabla1[[#This Row],[Base para Mejor precio]]*(1-$F$2))</f>
        <v>101582.52281099999</v>
      </c>
      <c r="F9786" s="4" t="s">
        <v>6</v>
      </c>
      <c r="G9786" s="16" t="s">
        <v>6131</v>
      </c>
      <c r="H9786" s="5">
        <f>IFERROR(IF($F$3=0,"-",Tabla1[[#This Row],[Precio de Cliente neto]]*(1+$F$3)),"-")</f>
        <v>169304.20468499998</v>
      </c>
      <c r="I9786" s="5">
        <v>161242.09969999999</v>
      </c>
      <c r="J9786" s="5">
        <v>145117.88973</v>
      </c>
      <c r="K9786" s="26">
        <v>0.21</v>
      </c>
    </row>
    <row r="9787" spans="1:11">
      <c r="A9787" s="4">
        <v>170074</v>
      </c>
      <c r="B9787" t="s">
        <v>7732</v>
      </c>
      <c r="C9787" s="5">
        <f>IF($F$2=0," - ",Tabla1[[#This Row],[Base Precio de Lista neto]])</f>
        <v>21928.925599999999</v>
      </c>
      <c r="D9787" s="5">
        <f>IF($F$2=0," - ",Tabla1[[#This Row],[Base Precio de Lista neto]]*(1-$F$2))</f>
        <v>15350.247919999998</v>
      </c>
      <c r="E9787" s="5">
        <f>IF($F$2=0," - ",Tabla1[[#This Row],[Base para Mejor precio]]*(1-$F$2))</f>
        <v>13815.223127999998</v>
      </c>
      <c r="F9787" s="4" t="s">
        <v>6</v>
      </c>
      <c r="G9787" s="16" t="s">
        <v>6131</v>
      </c>
      <c r="H9787" s="5">
        <f>IFERROR(IF($F$3=0,"-",Tabla1[[#This Row],[Precio de Cliente neto]]*(1+$F$3)),"-")</f>
        <v>23025.371879999999</v>
      </c>
      <c r="I9787" s="5">
        <v>21928.925599999999</v>
      </c>
      <c r="J9787" s="5">
        <v>19736.033039999998</v>
      </c>
      <c r="K9787" s="26">
        <v>0.21</v>
      </c>
    </row>
    <row r="9788" spans="1:11">
      <c r="A9788" s="4">
        <v>170075</v>
      </c>
      <c r="B9788" t="s">
        <v>7733</v>
      </c>
      <c r="C9788" s="5">
        <f>IF($F$2=0," - ",Tabla1[[#This Row],[Base Precio de Lista neto]])</f>
        <v>18058.357899999999</v>
      </c>
      <c r="D9788" s="5">
        <f>IF($F$2=0," - ",Tabla1[[#This Row],[Base Precio de Lista neto]]*(1-$F$2))</f>
        <v>12640.850529999998</v>
      </c>
      <c r="E9788" s="5">
        <f>IF($F$2=0," - ",Tabla1[[#This Row],[Base para Mejor precio]]*(1-$F$2))</f>
        <v>11376.765476999999</v>
      </c>
      <c r="F9788" s="4" t="s">
        <v>6</v>
      </c>
      <c r="G9788" s="16" t="s">
        <v>6131</v>
      </c>
      <c r="H9788" s="5">
        <f>IFERROR(IF($F$3=0,"-",Tabla1[[#This Row],[Precio de Cliente neto]]*(1+$F$3)),"-")</f>
        <v>18961.275794999998</v>
      </c>
      <c r="I9788" s="5">
        <v>18058.357899999999</v>
      </c>
      <c r="J9788" s="5">
        <v>16252.52211</v>
      </c>
      <c r="K9788" s="26">
        <v>0.21</v>
      </c>
    </row>
    <row r="9789" spans="1:11">
      <c r="A9789" s="4">
        <v>170076</v>
      </c>
      <c r="B9789" t="s">
        <v>7734</v>
      </c>
      <c r="C9789" s="5">
        <f>IF($F$2=0," - ",Tabla1[[#This Row],[Base Precio de Lista neto]])</f>
        <v>20638.122100000001</v>
      </c>
      <c r="D9789" s="5">
        <f>IF($F$2=0," - ",Tabla1[[#This Row],[Base Precio de Lista neto]]*(1-$F$2))</f>
        <v>14446.685469999999</v>
      </c>
      <c r="E9789" s="5">
        <f>IF($F$2=0," - ",Tabla1[[#This Row],[Base para Mejor precio]]*(1-$F$2))</f>
        <v>13002.016922999999</v>
      </c>
      <c r="F9789" s="4" t="s">
        <v>6</v>
      </c>
      <c r="G9789" s="16" t="s">
        <v>6131</v>
      </c>
      <c r="H9789" s="5">
        <f>IFERROR(IF($F$3=0,"-",Tabla1[[#This Row],[Precio de Cliente neto]]*(1+$F$3)),"-")</f>
        <v>21670.028204999999</v>
      </c>
      <c r="I9789" s="5">
        <v>20638.122100000001</v>
      </c>
      <c r="J9789" s="5">
        <v>18574.30989</v>
      </c>
      <c r="K9789" s="26">
        <v>0.21</v>
      </c>
    </row>
    <row r="9790" spans="1:11">
      <c r="A9790" s="4">
        <v>170077</v>
      </c>
      <c r="B9790" t="s">
        <v>7735</v>
      </c>
      <c r="C9790" s="5">
        <f>IF($F$2=0," - ",Tabla1[[#This Row],[Base Precio de Lista neto]])</f>
        <v>25798.735799999999</v>
      </c>
      <c r="D9790" s="5">
        <f>IF($F$2=0," - ",Tabla1[[#This Row],[Base Precio de Lista neto]]*(1-$F$2))</f>
        <v>18059.115059999996</v>
      </c>
      <c r="E9790" s="5">
        <f>IF($F$2=0," - ",Tabla1[[#This Row],[Base para Mejor precio]]*(1-$F$2))</f>
        <v>16253.203553999998</v>
      </c>
      <c r="F9790" s="4" t="s">
        <v>6</v>
      </c>
      <c r="G9790" s="16" t="s">
        <v>6131</v>
      </c>
      <c r="H9790" s="5">
        <f>IFERROR(IF($F$3=0,"-",Tabla1[[#This Row],[Precio de Cliente neto]]*(1+$F$3)),"-")</f>
        <v>27088.672589999995</v>
      </c>
      <c r="I9790" s="5">
        <v>25798.735799999999</v>
      </c>
      <c r="J9790" s="5">
        <v>23218.862219999999</v>
      </c>
      <c r="K9790" s="26">
        <v>0.21</v>
      </c>
    </row>
    <row r="9791" spans="1:11">
      <c r="A9791" s="4">
        <v>170078</v>
      </c>
      <c r="B9791" t="s">
        <v>7736</v>
      </c>
      <c r="C9791" s="5">
        <f>IF($F$2=0," - ",Tabla1[[#This Row],[Base Precio de Lista neto]])</f>
        <v>77388.418600000005</v>
      </c>
      <c r="D9791" s="5">
        <f>IF($F$2=0," - ",Tabla1[[#This Row],[Base Precio de Lista neto]]*(1-$F$2))</f>
        <v>54171.893020000003</v>
      </c>
      <c r="E9791" s="5">
        <f>IF($F$2=0," - ",Tabla1[[#This Row],[Base para Mejor precio]]*(1-$F$2))</f>
        <v>48754.703717999997</v>
      </c>
      <c r="F9791" s="4" t="s">
        <v>6</v>
      </c>
      <c r="G9791" s="16" t="s">
        <v>6131</v>
      </c>
      <c r="H9791" s="5">
        <f>IFERROR(IF($F$3=0,"-",Tabla1[[#This Row],[Precio de Cliente neto]]*(1+$F$3)),"-")</f>
        <v>81257.839529999997</v>
      </c>
      <c r="I9791" s="5">
        <v>77388.418600000005</v>
      </c>
      <c r="J9791" s="5">
        <v>69649.576740000004</v>
      </c>
      <c r="K9791" s="26">
        <v>0.21</v>
      </c>
    </row>
    <row r="9792" spans="1:11">
      <c r="A9792" s="4">
        <v>170079</v>
      </c>
      <c r="B9792" t="s">
        <v>7737</v>
      </c>
      <c r="C9792" s="5">
        <f>IF($F$2=0," - ",Tabla1[[#This Row],[Base Precio de Lista neto]])</f>
        <v>80617.664399999994</v>
      </c>
      <c r="D9792" s="5">
        <f>IF($F$2=0," - ",Tabla1[[#This Row],[Base Precio de Lista neto]]*(1-$F$2))</f>
        <v>56432.365079999996</v>
      </c>
      <c r="E9792" s="5">
        <f>IF($F$2=0," - ",Tabla1[[#This Row],[Base para Mejor precio]]*(1-$F$2))</f>
        <v>50789.128572000001</v>
      </c>
      <c r="F9792" s="4" t="s">
        <v>6</v>
      </c>
      <c r="G9792" s="16" t="s">
        <v>6131</v>
      </c>
      <c r="H9792" s="5">
        <f>IFERROR(IF($F$3=0,"-",Tabla1[[#This Row],[Precio de Cliente neto]]*(1+$F$3)),"-")</f>
        <v>84648.547619999998</v>
      </c>
      <c r="I9792" s="5">
        <v>80617.664399999994</v>
      </c>
      <c r="J9792" s="5">
        <v>72555.897960000002</v>
      </c>
      <c r="K9792" s="26">
        <v>0.21</v>
      </c>
    </row>
    <row r="9793" spans="1:11">
      <c r="A9793" s="4">
        <v>170080</v>
      </c>
      <c r="B9793" t="s">
        <v>7738</v>
      </c>
      <c r="C9793" s="5">
        <f>IF($F$2=0," - ",Tabla1[[#This Row],[Base Precio de Lista neto]])</f>
        <v>32245.931400000001</v>
      </c>
      <c r="D9793" s="5">
        <f>IF($F$2=0," - ",Tabla1[[#This Row],[Base Precio de Lista neto]]*(1-$F$2))</f>
        <v>22572.151979999999</v>
      </c>
      <c r="E9793" s="5">
        <f>IF($F$2=0," - ",Tabla1[[#This Row],[Base para Mejor precio]]*(1-$F$2))</f>
        <v>20314.936782000001</v>
      </c>
      <c r="F9793" s="4" t="s">
        <v>6</v>
      </c>
      <c r="G9793" s="16" t="s">
        <v>6131</v>
      </c>
      <c r="H9793" s="5">
        <f>IFERROR(IF($F$3=0,"-",Tabla1[[#This Row],[Precio de Cliente neto]]*(1+$F$3)),"-")</f>
        <v>33858.22797</v>
      </c>
      <c r="I9793" s="5">
        <v>32245.931400000001</v>
      </c>
      <c r="J9793" s="5">
        <v>29021.33826</v>
      </c>
      <c r="K9793" s="26">
        <v>0.21</v>
      </c>
    </row>
    <row r="9794" spans="1:11">
      <c r="A9794" s="4">
        <v>170081</v>
      </c>
      <c r="B9794" t="s">
        <v>7739</v>
      </c>
      <c r="C9794" s="5">
        <f>IF($F$2=0," - ",Tabla1[[#This Row],[Base Precio de Lista neto]])</f>
        <v>35473.2624</v>
      </c>
      <c r="D9794" s="5">
        <f>IF($F$2=0," - ",Tabla1[[#This Row],[Base Precio de Lista neto]]*(1-$F$2))</f>
        <v>24831.283679999997</v>
      </c>
      <c r="E9794" s="5">
        <f>IF($F$2=0," - ",Tabla1[[#This Row],[Base para Mejor precio]]*(1-$F$2))</f>
        <v>22348.155311999999</v>
      </c>
      <c r="F9794" s="4" t="s">
        <v>6</v>
      </c>
      <c r="G9794" s="16" t="s">
        <v>6131</v>
      </c>
      <c r="H9794" s="5">
        <f>IFERROR(IF($F$3=0,"-",Tabla1[[#This Row],[Precio de Cliente neto]]*(1+$F$3)),"-")</f>
        <v>37246.925519999997</v>
      </c>
      <c r="I9794" s="5">
        <v>35473.2624</v>
      </c>
      <c r="J9794" s="5">
        <v>31925.936160000001</v>
      </c>
      <c r="K9794" s="26">
        <v>0.21</v>
      </c>
    </row>
    <row r="9795" spans="1:11">
      <c r="A9795" s="4">
        <v>170082</v>
      </c>
      <c r="B9795" t="s">
        <v>7740</v>
      </c>
      <c r="C9795" s="5">
        <f>IF($F$2=0," - ",Tabla1[[#This Row],[Base Precio de Lista neto]])</f>
        <v>34826.830699999999</v>
      </c>
      <c r="D9795" s="5">
        <f>IF($F$2=0," - ",Tabla1[[#This Row],[Base Precio de Lista neto]]*(1-$F$2))</f>
        <v>24378.781489999998</v>
      </c>
      <c r="E9795" s="5">
        <f>IF($F$2=0," - ",Tabla1[[#This Row],[Base para Mejor precio]]*(1-$F$2))</f>
        <v>21940.903340999997</v>
      </c>
      <c r="F9795" s="4" t="s">
        <v>6</v>
      </c>
      <c r="G9795" s="16" t="s">
        <v>6131</v>
      </c>
      <c r="H9795" s="5">
        <f>IFERROR(IF($F$3=0,"-",Tabla1[[#This Row],[Precio de Cliente neto]]*(1+$F$3)),"-")</f>
        <v>36568.172234999998</v>
      </c>
      <c r="I9795" s="5">
        <v>34826.830699999999</v>
      </c>
      <c r="J9795" s="5">
        <v>31344.147629999999</v>
      </c>
      <c r="K9795" s="26">
        <v>0.21</v>
      </c>
    </row>
    <row r="9796" spans="1:11">
      <c r="A9796" s="4">
        <v>170083</v>
      </c>
      <c r="B9796" t="s">
        <v>7741</v>
      </c>
      <c r="C9796" s="5">
        <f>IF($F$2=0," - ",Tabla1[[#This Row],[Base Precio de Lista neto]])</f>
        <v>38696.478600000002</v>
      </c>
      <c r="D9796" s="5">
        <f>IF($F$2=0," - ",Tabla1[[#This Row],[Base Precio de Lista neto]]*(1-$F$2))</f>
        <v>27087.535019999999</v>
      </c>
      <c r="E9796" s="5">
        <f>IF($F$2=0," - ",Tabla1[[#This Row],[Base para Mejor precio]]*(1-$F$2))</f>
        <v>24378.781517999996</v>
      </c>
      <c r="F9796" s="4" t="s">
        <v>6</v>
      </c>
      <c r="G9796" s="16" t="s">
        <v>6131</v>
      </c>
      <c r="H9796" s="5">
        <f>IFERROR(IF($F$3=0,"-",Tabla1[[#This Row],[Precio de Cliente neto]]*(1+$F$3)),"-")</f>
        <v>40631.302530000001</v>
      </c>
      <c r="I9796" s="5">
        <v>38696.478600000002</v>
      </c>
      <c r="J9796" s="5">
        <v>34826.830739999998</v>
      </c>
      <c r="K9796" s="26">
        <v>0.21</v>
      </c>
    </row>
    <row r="9797" spans="1:11">
      <c r="A9797" s="4">
        <v>170084</v>
      </c>
      <c r="B9797" t="s">
        <v>7742</v>
      </c>
      <c r="C9797" s="5">
        <f>IF($F$2=0," - ",Tabla1[[#This Row],[Base Precio de Lista neto]])</f>
        <v>46435.775099999999</v>
      </c>
      <c r="D9797" s="5">
        <f>IF($F$2=0," - ",Tabla1[[#This Row],[Base Precio de Lista neto]]*(1-$F$2))</f>
        <v>32505.042569999998</v>
      </c>
      <c r="E9797" s="5">
        <f>IF($F$2=0," - ",Tabla1[[#This Row],[Base para Mejor precio]]*(1-$F$2))</f>
        <v>29254.538313000001</v>
      </c>
      <c r="F9797" s="4" t="s">
        <v>6</v>
      </c>
      <c r="G9797" s="16" t="s">
        <v>6131</v>
      </c>
      <c r="H9797" s="5">
        <f>IFERROR(IF($F$3=0,"-",Tabla1[[#This Row],[Precio de Cliente neto]]*(1+$F$3)),"-")</f>
        <v>48757.563855</v>
      </c>
      <c r="I9797" s="5">
        <v>46435.775099999999</v>
      </c>
      <c r="J9797" s="5">
        <v>41792.197590000003</v>
      </c>
      <c r="K9797" s="26">
        <v>0.21</v>
      </c>
    </row>
    <row r="9798" spans="1:11">
      <c r="A9798" s="4">
        <v>170085</v>
      </c>
      <c r="B9798" t="s">
        <v>7743</v>
      </c>
      <c r="C9798" s="5">
        <f>IF($F$2=0," - ",Tabla1[[#This Row],[Base Precio de Lista neto]])</f>
        <v>50305.422700000003</v>
      </c>
      <c r="D9798" s="5">
        <f>IF($F$2=0," - ",Tabla1[[#This Row],[Base Precio de Lista neto]]*(1-$F$2))</f>
        <v>35213.795890000001</v>
      </c>
      <c r="E9798" s="5">
        <f>IF($F$2=0," - ",Tabla1[[#This Row],[Base para Mejor precio]]*(1-$F$2))</f>
        <v>31692.416300999997</v>
      </c>
      <c r="F9798" s="4" t="s">
        <v>6</v>
      </c>
      <c r="G9798" s="16" t="s">
        <v>6131</v>
      </c>
      <c r="H9798" s="5">
        <f>IFERROR(IF($F$3=0,"-",Tabla1[[#This Row],[Precio de Cliente neto]]*(1+$F$3)),"-")</f>
        <v>52820.693834999998</v>
      </c>
      <c r="I9798" s="5">
        <v>50305.422700000003</v>
      </c>
      <c r="J9798" s="5">
        <v>45274.880429999997</v>
      </c>
      <c r="K9798" s="26">
        <v>0.21</v>
      </c>
    </row>
    <row r="9799" spans="1:11">
      <c r="A9799" s="4">
        <v>170086</v>
      </c>
      <c r="B9799" t="s">
        <v>7744</v>
      </c>
      <c r="C9799" s="5">
        <f>IF($F$2=0," - ",Tabla1[[#This Row],[Base Precio de Lista neto]])</f>
        <v>103194.9439</v>
      </c>
      <c r="D9799" s="5">
        <f>IF($F$2=0," - ",Tabla1[[#This Row],[Base Precio de Lista neto]]*(1-$F$2))</f>
        <v>72236.460729999992</v>
      </c>
      <c r="E9799" s="5">
        <f>IF($F$2=0," - ",Tabla1[[#This Row],[Base para Mejor precio]]*(1-$F$2))</f>
        <v>65012.814657000003</v>
      </c>
      <c r="F9799" s="4" t="s">
        <v>6</v>
      </c>
      <c r="G9799" s="16" t="s">
        <v>6131</v>
      </c>
      <c r="H9799" s="5">
        <f>IFERROR(IF($F$3=0,"-",Tabla1[[#This Row],[Precio de Cliente neto]]*(1+$F$3)),"-")</f>
        <v>108354.69109499999</v>
      </c>
      <c r="I9799" s="5">
        <v>103194.9439</v>
      </c>
      <c r="J9799" s="5">
        <v>92875.449510000006</v>
      </c>
      <c r="K9799" s="26">
        <v>0.21</v>
      </c>
    </row>
    <row r="9800" spans="1:11">
      <c r="A9800" s="4">
        <v>170087</v>
      </c>
      <c r="B9800" t="s">
        <v>7745</v>
      </c>
      <c r="C9800" s="5">
        <f>IF($F$2=0," - ",Tabla1[[#This Row],[Base Precio de Lista neto]])</f>
        <v>61269.426099999997</v>
      </c>
      <c r="D9800" s="5">
        <f>IF($F$2=0," - ",Tabla1[[#This Row],[Base Precio de Lista neto]]*(1-$F$2))</f>
        <v>42888.598269999995</v>
      </c>
      <c r="E9800" s="5">
        <f>IF($F$2=0," - ",Tabla1[[#This Row],[Base para Mejor precio]]*(1-$F$2))</f>
        <v>38599.738442999995</v>
      </c>
      <c r="F9800" s="4" t="s">
        <v>6</v>
      </c>
      <c r="G9800" s="16" t="s">
        <v>6131</v>
      </c>
      <c r="H9800" s="5">
        <f>IFERROR(IF($F$3=0,"-",Tabla1[[#This Row],[Precio de Cliente neto]]*(1+$F$3)),"-")</f>
        <v>64332.897404999996</v>
      </c>
      <c r="I9800" s="5">
        <v>61269.426099999997</v>
      </c>
      <c r="J9800" s="5">
        <v>55142.483489999999</v>
      </c>
      <c r="K9800" s="26">
        <v>0.21</v>
      </c>
    </row>
    <row r="9801" spans="1:11">
      <c r="A9801" s="4">
        <v>170088</v>
      </c>
      <c r="B9801" t="s">
        <v>10305</v>
      </c>
      <c r="C9801" s="5">
        <f>IF($F$2=0," - ",Tabla1[[#This Row],[Base Precio de Lista neto]])</f>
        <v>205091.33919999999</v>
      </c>
      <c r="D9801" s="5">
        <f>IF($F$2=0," - ",Tabla1[[#This Row],[Base Precio de Lista neto]]*(1-$F$2))</f>
        <v>143563.93743999998</v>
      </c>
      <c r="E9801" s="5">
        <f>IF($F$2=0," - ",Tabla1[[#This Row],[Base para Mejor precio]]*(1-$F$2))</f>
        <v>129207.54369599999</v>
      </c>
      <c r="F9801" s="4" t="s">
        <v>6</v>
      </c>
      <c r="G9801" s="16" t="s">
        <v>6131</v>
      </c>
      <c r="H9801" s="5">
        <f>IFERROR(IF($F$3=0,"-",Tabla1[[#This Row],[Precio de Cliente neto]]*(1+$F$3)),"-")</f>
        <v>215345.90615999995</v>
      </c>
      <c r="I9801" s="5">
        <v>205091.33919999999</v>
      </c>
      <c r="J9801" s="5">
        <v>184582.20527999999</v>
      </c>
      <c r="K9801" s="26">
        <v>0.21</v>
      </c>
    </row>
    <row r="9802" spans="1:11">
      <c r="A9802" s="4">
        <v>170089</v>
      </c>
      <c r="B9802" t="s">
        <v>10306</v>
      </c>
      <c r="C9802" s="5">
        <f>IF($F$2=0," - ",Tabla1[[#This Row],[Base Precio de Lista neto]])</f>
        <v>312800.83029999997</v>
      </c>
      <c r="D9802" s="5">
        <f>IF($F$2=0," - ",Tabla1[[#This Row],[Base Precio de Lista neto]]*(1-$F$2))</f>
        <v>218960.58120999997</v>
      </c>
      <c r="E9802" s="5">
        <f>IF($F$2=0," - ",Tabla1[[#This Row],[Base para Mejor precio]]*(1-$F$2))</f>
        <v>197064.52308899999</v>
      </c>
      <c r="F9802" s="4" t="s">
        <v>6</v>
      </c>
      <c r="G9802" s="16" t="s">
        <v>6131</v>
      </c>
      <c r="H9802" s="5">
        <f>IFERROR(IF($F$3=0,"-",Tabla1[[#This Row],[Precio de Cliente neto]]*(1+$F$3)),"-")</f>
        <v>328440.87181499996</v>
      </c>
      <c r="I9802" s="5">
        <v>312800.83029999997</v>
      </c>
      <c r="J9802" s="5">
        <v>281520.74726999999</v>
      </c>
      <c r="K9802" s="26">
        <v>0.21</v>
      </c>
    </row>
    <row r="9803" spans="1:11">
      <c r="A9803" s="4">
        <v>170090</v>
      </c>
      <c r="B9803" t="s">
        <v>7746</v>
      </c>
      <c r="C9803" s="5">
        <f>IF($F$2=0," - ",Tabla1[[#This Row],[Base Precio de Lista neto]])</f>
        <v>83845.034100000004</v>
      </c>
      <c r="D9803" s="5">
        <f>IF($F$2=0," - ",Tabla1[[#This Row],[Base Precio de Lista neto]]*(1-$F$2))</f>
        <v>58691.523869999997</v>
      </c>
      <c r="E9803" s="5">
        <f>IF($F$2=0," - ",Tabla1[[#This Row],[Base para Mejor precio]]*(1-$F$2))</f>
        <v>52822.371482999995</v>
      </c>
      <c r="F9803" s="4" t="s">
        <v>6</v>
      </c>
      <c r="G9803" s="16" t="s">
        <v>6131</v>
      </c>
      <c r="H9803" s="5">
        <f>IFERROR(IF($F$3=0,"-",Tabla1[[#This Row],[Precio de Cliente neto]]*(1+$F$3)),"-")</f>
        <v>88037.285804999992</v>
      </c>
      <c r="I9803" s="5">
        <v>83845.034100000004</v>
      </c>
      <c r="J9803" s="5">
        <v>75460.53069</v>
      </c>
      <c r="K9803" s="26">
        <v>0.21</v>
      </c>
    </row>
    <row r="9804" spans="1:11">
      <c r="A9804" s="4">
        <v>170091</v>
      </c>
      <c r="B9804" t="s">
        <v>7747</v>
      </c>
      <c r="C9804" s="5">
        <f>IF($F$2=0," - ",Tabla1[[#This Row],[Base Precio de Lista neto]])</f>
        <v>212830.68539999999</v>
      </c>
      <c r="D9804" s="5">
        <f>IF($F$2=0," - ",Tabla1[[#This Row],[Base Precio de Lista neto]]*(1-$F$2))</f>
        <v>148981.47977999999</v>
      </c>
      <c r="E9804" s="5">
        <f>IF($F$2=0," - ",Tabla1[[#This Row],[Base para Mejor precio]]*(1-$F$2))</f>
        <v>134083.331802</v>
      </c>
      <c r="F9804" s="4" t="s">
        <v>6</v>
      </c>
      <c r="G9804" s="16" t="s">
        <v>6131</v>
      </c>
      <c r="H9804" s="5">
        <f>IFERROR(IF($F$3=0,"-",Tabla1[[#This Row],[Precio de Cliente neto]]*(1+$F$3)),"-")</f>
        <v>223472.21966999999</v>
      </c>
      <c r="I9804" s="5">
        <v>212830.68539999999</v>
      </c>
      <c r="J9804" s="5">
        <v>191547.61686000001</v>
      </c>
      <c r="K9804" s="26">
        <v>0.105</v>
      </c>
    </row>
    <row r="9805" spans="1:11">
      <c r="A9805" s="4">
        <v>170092</v>
      </c>
      <c r="B9805" t="s">
        <v>7748</v>
      </c>
      <c r="C9805" s="5">
        <f>IF($F$2=0," - ",Tabla1[[#This Row],[Base Precio de Lista neto]])</f>
        <v>212830.63690000001</v>
      </c>
      <c r="D9805" s="5">
        <f>IF($F$2=0," - ",Tabla1[[#This Row],[Base Precio de Lista neto]]*(1-$F$2))</f>
        <v>148981.44583000001</v>
      </c>
      <c r="E9805" s="5">
        <f>IF($F$2=0," - ",Tabla1[[#This Row],[Base para Mejor precio]]*(1-$F$2))</f>
        <v>134083.301247</v>
      </c>
      <c r="F9805" s="4" t="s">
        <v>6</v>
      </c>
      <c r="G9805" s="16" t="s">
        <v>6131</v>
      </c>
      <c r="H9805" s="5">
        <f>IFERROR(IF($F$3=0,"-",Tabla1[[#This Row],[Precio de Cliente neto]]*(1+$F$3)),"-")</f>
        <v>223472.16874500003</v>
      </c>
      <c r="I9805" s="5">
        <v>212830.63690000001</v>
      </c>
      <c r="J9805" s="5">
        <v>191547.57321</v>
      </c>
      <c r="K9805" s="26">
        <v>0.105</v>
      </c>
    </row>
    <row r="9806" spans="1:11">
      <c r="A9806" s="4">
        <v>170093</v>
      </c>
      <c r="B9806" t="s">
        <v>7749</v>
      </c>
      <c r="C9806" s="5">
        <f>IF($F$2=0," - ",Tabla1[[#This Row],[Base Precio de Lista neto]])</f>
        <v>135437.67739999999</v>
      </c>
      <c r="D9806" s="5">
        <f>IF($F$2=0," - ",Tabla1[[#This Row],[Base Precio de Lista neto]]*(1-$F$2))</f>
        <v>94806.374179999984</v>
      </c>
      <c r="E9806" s="5">
        <f>IF($F$2=0," - ",Tabla1[[#This Row],[Base para Mejor precio]]*(1-$F$2))</f>
        <v>85325.736762</v>
      </c>
      <c r="F9806" s="4" t="s">
        <v>6</v>
      </c>
      <c r="G9806" s="16" t="s">
        <v>6131</v>
      </c>
      <c r="H9806" s="5">
        <f>IFERROR(IF($F$3=0,"-",Tabla1[[#This Row],[Precio de Cliente neto]]*(1+$F$3)),"-")</f>
        <v>142209.56126999998</v>
      </c>
      <c r="I9806" s="5">
        <v>135437.67739999999</v>
      </c>
      <c r="J9806" s="5">
        <v>121893.90966</v>
      </c>
      <c r="K9806" s="26">
        <v>0.105</v>
      </c>
    </row>
    <row r="9807" spans="1:11">
      <c r="A9807" s="4">
        <v>170094</v>
      </c>
      <c r="B9807" t="s">
        <v>7750</v>
      </c>
      <c r="C9807" s="5">
        <f>IF($F$2=0," - ",Tabla1[[#This Row],[Base Precio de Lista neto]])</f>
        <v>138662.383</v>
      </c>
      <c r="D9807" s="5">
        <f>IF($F$2=0," - ",Tabla1[[#This Row],[Base Precio de Lista neto]]*(1-$F$2))</f>
        <v>97063.668099999995</v>
      </c>
      <c r="E9807" s="5">
        <f>IF($F$2=0," - ",Tabla1[[#This Row],[Base para Mejor precio]]*(1-$F$2))</f>
        <v>87357.301290000003</v>
      </c>
      <c r="F9807" s="4" t="s">
        <v>6</v>
      </c>
      <c r="G9807" s="16" t="s">
        <v>6131</v>
      </c>
      <c r="H9807" s="5">
        <f>IFERROR(IF($F$3=0,"-",Tabla1[[#This Row],[Precio de Cliente neto]]*(1+$F$3)),"-")</f>
        <v>145595.50214999999</v>
      </c>
      <c r="I9807" s="5">
        <v>138662.383</v>
      </c>
      <c r="J9807" s="5">
        <v>124796.1447</v>
      </c>
      <c r="K9807" s="26">
        <v>0.105</v>
      </c>
    </row>
    <row r="9808" spans="1:11">
      <c r="A9808" s="4">
        <v>170095</v>
      </c>
      <c r="B9808" t="s">
        <v>7751</v>
      </c>
      <c r="C9808" s="5">
        <f>IF($F$2=0," - ",Tabla1[[#This Row],[Base Precio de Lista neto]])</f>
        <v>170909.489</v>
      </c>
      <c r="D9808" s="5">
        <f>IF($F$2=0," - ",Tabla1[[#This Row],[Base Precio de Lista neto]]*(1-$F$2))</f>
        <v>119636.64229999999</v>
      </c>
      <c r="E9808" s="5">
        <f>IF($F$2=0," - ",Tabla1[[#This Row],[Base para Mejor precio]]*(1-$F$2))</f>
        <v>107672.97807</v>
      </c>
      <c r="F9808" s="4" t="s">
        <v>6</v>
      </c>
      <c r="G9808" s="16" t="s">
        <v>6131</v>
      </c>
      <c r="H9808" s="5">
        <f>IFERROR(IF($F$3=0,"-",Tabla1[[#This Row],[Precio de Cliente neto]]*(1+$F$3)),"-")</f>
        <v>179454.96344999998</v>
      </c>
      <c r="I9808" s="5">
        <v>170909.489</v>
      </c>
      <c r="J9808" s="5">
        <v>153818.54010000001</v>
      </c>
      <c r="K9808" s="26">
        <v>0.105</v>
      </c>
    </row>
    <row r="9809" spans="1:11">
      <c r="A9809" s="4">
        <v>170096</v>
      </c>
      <c r="B9809" t="s">
        <v>7752</v>
      </c>
      <c r="C9809" s="5">
        <f>IF($F$2=0," - ",Tabla1[[#This Row],[Base Precio de Lista neto]])</f>
        <v>30958.4833</v>
      </c>
      <c r="D9809" s="5">
        <f>IF($F$2=0," - ",Tabla1[[#This Row],[Base Precio de Lista neto]]*(1-$F$2))</f>
        <v>21670.938309999998</v>
      </c>
      <c r="E9809" s="5">
        <f>IF($F$2=0," - ",Tabla1[[#This Row],[Base para Mejor precio]]*(1-$F$2))</f>
        <v>19503.844478999999</v>
      </c>
      <c r="F9809" s="4" t="s">
        <v>6</v>
      </c>
      <c r="G9809" s="16" t="s">
        <v>6131</v>
      </c>
      <c r="H9809" s="5">
        <f>IFERROR(IF($F$3=0,"-",Tabla1[[#This Row],[Precio de Cliente neto]]*(1+$F$3)),"-")</f>
        <v>32506.407464999997</v>
      </c>
      <c r="I9809" s="5">
        <v>30958.4833</v>
      </c>
      <c r="J9809" s="5">
        <v>27862.634969999999</v>
      </c>
      <c r="K9809" s="26">
        <v>0.21</v>
      </c>
    </row>
    <row r="9810" spans="1:11">
      <c r="A9810" s="4">
        <v>170097</v>
      </c>
      <c r="B9810" t="s">
        <v>7753</v>
      </c>
      <c r="C9810" s="5">
        <f>IF($F$2=0," - ",Tabla1[[#This Row],[Base Precio de Lista neto]])</f>
        <v>37406.598100000003</v>
      </c>
      <c r="D9810" s="5">
        <f>IF($F$2=0," - ",Tabla1[[#This Row],[Base Precio de Lista neto]]*(1-$F$2))</f>
        <v>26184.61867</v>
      </c>
      <c r="E9810" s="5">
        <f>IF($F$2=0," - ",Tabla1[[#This Row],[Base para Mejor precio]]*(1-$F$2))</f>
        <v>23566.156802999998</v>
      </c>
      <c r="F9810" s="4" t="s">
        <v>6</v>
      </c>
      <c r="G9810" s="16" t="s">
        <v>6131</v>
      </c>
      <c r="H9810" s="5">
        <f>IFERROR(IF($F$3=0,"-",Tabla1[[#This Row],[Precio de Cliente neto]]*(1+$F$3)),"-")</f>
        <v>39276.928005000002</v>
      </c>
      <c r="I9810" s="5">
        <v>37406.598100000003</v>
      </c>
      <c r="J9810" s="5">
        <v>33665.938289999998</v>
      </c>
      <c r="K9810" s="26">
        <v>0.21</v>
      </c>
    </row>
    <row r="9811" spans="1:11">
      <c r="A9811" s="4">
        <v>170098</v>
      </c>
      <c r="B9811" t="s">
        <v>7754</v>
      </c>
      <c r="C9811" s="5">
        <f>IF($F$2=0," - ",Tabla1[[#This Row],[Base Precio de Lista neto]])</f>
        <v>41276.244500000001</v>
      </c>
      <c r="D9811" s="5">
        <f>IF($F$2=0," - ",Tabla1[[#This Row],[Base Precio de Lista neto]]*(1-$F$2))</f>
        <v>28893.371149999999</v>
      </c>
      <c r="E9811" s="5">
        <f>IF($F$2=0," - ",Tabla1[[#This Row],[Base para Mejor precio]]*(1-$F$2))</f>
        <v>26004.034034999997</v>
      </c>
      <c r="F9811" s="4" t="s">
        <v>6</v>
      </c>
      <c r="G9811" s="16" t="s">
        <v>6131</v>
      </c>
      <c r="H9811" s="5">
        <f>IFERROR(IF($F$3=0,"-",Tabla1[[#This Row],[Precio de Cliente neto]]*(1+$F$3)),"-")</f>
        <v>43340.056725000002</v>
      </c>
      <c r="I9811" s="5">
        <v>41276.244500000001</v>
      </c>
      <c r="J9811" s="5">
        <v>37148.620049999998</v>
      </c>
      <c r="K9811" s="26">
        <v>0.21</v>
      </c>
    </row>
    <row r="9812" spans="1:11">
      <c r="A9812" s="4">
        <v>170099</v>
      </c>
      <c r="B9812" t="s">
        <v>7755</v>
      </c>
      <c r="C9812" s="5">
        <f>IF($F$2=0," - ",Tabla1[[#This Row],[Base Precio de Lista neto]])</f>
        <v>48372.629300000001</v>
      </c>
      <c r="D9812" s="5">
        <f>IF($F$2=0," - ",Tabla1[[#This Row],[Base Precio de Lista neto]]*(1-$F$2))</f>
        <v>33860.840510000002</v>
      </c>
      <c r="E9812" s="5">
        <f>IF($F$2=0," - ",Tabla1[[#This Row],[Base para Mejor precio]]*(1-$F$2))</f>
        <v>30474.756459</v>
      </c>
      <c r="F9812" s="4" t="s">
        <v>6</v>
      </c>
      <c r="G9812" s="16" t="s">
        <v>6131</v>
      </c>
      <c r="H9812" s="5">
        <f>IFERROR(IF($F$3=0,"-",Tabla1[[#This Row],[Precio de Cliente neto]]*(1+$F$3)),"-")</f>
        <v>50791.260764999999</v>
      </c>
      <c r="I9812" s="5">
        <v>48372.629300000001</v>
      </c>
      <c r="J9812" s="5">
        <v>43535.366370000003</v>
      </c>
      <c r="K9812" s="26">
        <v>0.21</v>
      </c>
    </row>
    <row r="9813" spans="1:11">
      <c r="A9813" s="4">
        <v>170100</v>
      </c>
      <c r="B9813" t="s">
        <v>7756</v>
      </c>
      <c r="C9813" s="5">
        <f>IF($F$2=0," - ",Tabla1[[#This Row],[Base Precio de Lista neto]])</f>
        <v>49015.541799999999</v>
      </c>
      <c r="D9813" s="5">
        <f>IF($F$2=0," - ",Tabla1[[#This Row],[Base Precio de Lista neto]]*(1-$F$2))</f>
        <v>34310.879259999994</v>
      </c>
      <c r="E9813" s="5">
        <f>IF($F$2=0," - ",Tabla1[[#This Row],[Base para Mejor precio]]*(1-$F$2))</f>
        <v>30879.791333999998</v>
      </c>
      <c r="F9813" s="4" t="s">
        <v>6</v>
      </c>
      <c r="G9813" s="16" t="s">
        <v>6131</v>
      </c>
      <c r="H9813" s="5">
        <f>IFERROR(IF($F$3=0,"-",Tabla1[[#This Row],[Precio de Cliente neto]]*(1+$F$3)),"-")</f>
        <v>51466.318889999995</v>
      </c>
      <c r="I9813" s="5">
        <v>49015.541799999999</v>
      </c>
      <c r="J9813" s="5">
        <v>44113.98762</v>
      </c>
      <c r="K9813" s="26">
        <v>0.21</v>
      </c>
    </row>
    <row r="9814" spans="1:11">
      <c r="A9814" s="4">
        <v>170101</v>
      </c>
      <c r="B9814" t="s">
        <v>7757</v>
      </c>
      <c r="C9814" s="5">
        <f>IF($F$2=0," - ",Tabla1[[#This Row],[Base Precio de Lista neto]])</f>
        <v>69650.784</v>
      </c>
      <c r="D9814" s="5">
        <f>IF($F$2=0," - ",Tabla1[[#This Row],[Base Precio de Lista neto]]*(1-$F$2))</f>
        <v>48755.548799999997</v>
      </c>
      <c r="E9814" s="5">
        <f>IF($F$2=0," - ",Tabla1[[#This Row],[Base para Mejor precio]]*(1-$F$2))</f>
        <v>43879.993920000001</v>
      </c>
      <c r="F9814" s="4" t="s">
        <v>6</v>
      </c>
      <c r="G9814" s="16" t="s">
        <v>6131</v>
      </c>
      <c r="H9814" s="5">
        <f>IFERROR(IF($F$3=0,"-",Tabla1[[#This Row],[Precio de Cliente neto]]*(1+$F$3)),"-")</f>
        <v>73133.323199999999</v>
      </c>
      <c r="I9814" s="5">
        <v>69650.784</v>
      </c>
      <c r="J9814" s="5">
        <v>62685.705600000001</v>
      </c>
      <c r="K9814" s="26">
        <v>0.21</v>
      </c>
    </row>
    <row r="9815" spans="1:11">
      <c r="A9815" s="4">
        <v>170102</v>
      </c>
      <c r="B9815" t="s">
        <v>7758</v>
      </c>
      <c r="C9815" s="5">
        <f>IF($F$2=0," - ",Tabla1[[#This Row],[Base Precio de Lista neto]])</f>
        <v>58044.72</v>
      </c>
      <c r="D9815" s="5">
        <f>IF($F$2=0," - ",Tabla1[[#This Row],[Base Precio de Lista neto]]*(1-$F$2))</f>
        <v>40631.303999999996</v>
      </c>
      <c r="E9815" s="5">
        <f>IF($F$2=0," - ",Tabla1[[#This Row],[Base para Mejor precio]]*(1-$F$2))</f>
        <v>36568.173599999995</v>
      </c>
      <c r="F9815" s="4" t="s">
        <v>6</v>
      </c>
      <c r="G9815" s="16" t="s">
        <v>6131</v>
      </c>
      <c r="H9815" s="5">
        <f>IFERROR(IF($F$3=0,"-",Tabla1[[#This Row],[Precio de Cliente neto]]*(1+$F$3)),"-")</f>
        <v>60946.955999999991</v>
      </c>
      <c r="I9815" s="5">
        <v>58044.72</v>
      </c>
      <c r="J9815" s="5">
        <v>52240.248</v>
      </c>
      <c r="K9815" s="26">
        <v>0.21</v>
      </c>
    </row>
    <row r="9816" spans="1:11">
      <c r="A9816" s="4">
        <v>170103</v>
      </c>
      <c r="B9816" t="s">
        <v>7759</v>
      </c>
      <c r="C9816" s="5">
        <f>IF($F$2=0," - ",Tabla1[[#This Row],[Base Precio de Lista neto]])</f>
        <v>58044.72</v>
      </c>
      <c r="D9816" s="5">
        <f>IF($F$2=0," - ",Tabla1[[#This Row],[Base Precio de Lista neto]]*(1-$F$2))</f>
        <v>40631.303999999996</v>
      </c>
      <c r="E9816" s="5">
        <f>IF($F$2=0," - ",Tabla1[[#This Row],[Base para Mejor precio]]*(1-$F$2))</f>
        <v>36568.173599999995</v>
      </c>
      <c r="F9816" s="4" t="s">
        <v>6</v>
      </c>
      <c r="G9816" s="16" t="s">
        <v>6131</v>
      </c>
      <c r="H9816" s="5">
        <f>IFERROR(IF($F$3=0,"-",Tabla1[[#This Row],[Precio de Cliente neto]]*(1+$F$3)),"-")</f>
        <v>60946.955999999991</v>
      </c>
      <c r="I9816" s="5">
        <v>58044.72</v>
      </c>
      <c r="J9816" s="5">
        <v>52240.248</v>
      </c>
      <c r="K9816" s="26">
        <v>0.21</v>
      </c>
    </row>
    <row r="9817" spans="1:11">
      <c r="A9817" s="4">
        <v>170104</v>
      </c>
      <c r="B9817" t="s">
        <v>7760</v>
      </c>
      <c r="C9817" s="5">
        <f>IF($F$2=0," - ",Tabla1[[#This Row],[Base Precio de Lista neto]])</f>
        <v>96741.198399999994</v>
      </c>
      <c r="D9817" s="5">
        <f>IF($F$2=0," - ",Tabla1[[#This Row],[Base Precio de Lista neto]]*(1-$F$2))</f>
        <v>67718.838879999996</v>
      </c>
      <c r="E9817" s="5">
        <f>IF($F$2=0," - ",Tabla1[[#This Row],[Base para Mejor precio]]*(1-$F$2))</f>
        <v>60946.954991999992</v>
      </c>
      <c r="F9817" s="4" t="s">
        <v>6</v>
      </c>
      <c r="G9817" s="16" t="s">
        <v>6131</v>
      </c>
      <c r="H9817" s="5">
        <f>IFERROR(IF($F$3=0,"-",Tabla1[[#This Row],[Precio de Cliente neto]]*(1+$F$3)),"-")</f>
        <v>101578.25831999999</v>
      </c>
      <c r="I9817" s="5">
        <v>96741.198399999994</v>
      </c>
      <c r="J9817" s="5">
        <v>87067.078559999994</v>
      </c>
      <c r="K9817" s="26">
        <v>0.21</v>
      </c>
    </row>
    <row r="9818" spans="1:11">
      <c r="A9818" s="4">
        <v>170105</v>
      </c>
      <c r="B9818" t="s">
        <v>7761</v>
      </c>
      <c r="C9818" s="5">
        <f>IF($F$2=0," - ",Tabla1[[#This Row],[Base Precio de Lista neto]])</f>
        <v>319245.9547</v>
      </c>
      <c r="D9818" s="5">
        <f>IF($F$2=0," - ",Tabla1[[#This Row],[Base Precio de Lista neto]]*(1-$F$2))</f>
        <v>223472.16829</v>
      </c>
      <c r="E9818" s="5">
        <f>IF($F$2=0," - ",Tabla1[[#This Row],[Base para Mejor precio]]*(1-$F$2))</f>
        <v>201124.95146099999</v>
      </c>
      <c r="F9818" s="4" t="s">
        <v>6</v>
      </c>
      <c r="G9818" s="16" t="s">
        <v>6131</v>
      </c>
      <c r="H9818" s="5">
        <f>IFERROR(IF($F$3=0,"-",Tabla1[[#This Row],[Precio de Cliente neto]]*(1+$F$3)),"-")</f>
        <v>335208.25243500003</v>
      </c>
      <c r="I9818" s="5">
        <v>319245.9547</v>
      </c>
      <c r="J9818" s="5">
        <v>287321.35923</v>
      </c>
      <c r="K9818" s="26">
        <v>0.105</v>
      </c>
    </row>
    <row r="9819" spans="1:11">
      <c r="A9819" s="4">
        <v>170106</v>
      </c>
      <c r="B9819" t="s">
        <v>7762</v>
      </c>
      <c r="C9819" s="5">
        <f>IF($F$2=0," - ",Tabla1[[#This Row],[Base Precio de Lista neto]])</f>
        <v>419229.45970000001</v>
      </c>
      <c r="D9819" s="5">
        <f>IF($F$2=0," - ",Tabla1[[#This Row],[Base Precio de Lista neto]]*(1-$F$2))</f>
        <v>293460.62179</v>
      </c>
      <c r="E9819" s="5">
        <f>IF($F$2=0," - ",Tabla1[[#This Row],[Base para Mejor precio]]*(1-$F$2))</f>
        <v>264114.559611</v>
      </c>
      <c r="F9819" s="4" t="s">
        <v>6</v>
      </c>
      <c r="G9819" s="16" t="s">
        <v>6131</v>
      </c>
      <c r="H9819" s="5">
        <f>IFERROR(IF($F$3=0,"-",Tabla1[[#This Row],[Precio de Cliente neto]]*(1+$F$3)),"-")</f>
        <v>440190.93268500001</v>
      </c>
      <c r="I9819" s="5">
        <v>419229.45970000001</v>
      </c>
      <c r="J9819" s="5">
        <v>377306.51373000001</v>
      </c>
      <c r="K9819" s="26">
        <v>0.105</v>
      </c>
    </row>
    <row r="9820" spans="1:11">
      <c r="A9820" s="4">
        <v>170107</v>
      </c>
      <c r="B9820" t="s">
        <v>7763</v>
      </c>
      <c r="C9820" s="5">
        <f>IF($F$2=0," - ",Tabla1[[#This Row],[Base Precio de Lista neto]])</f>
        <v>419229.45970000001</v>
      </c>
      <c r="D9820" s="5">
        <f>IF($F$2=0," - ",Tabla1[[#This Row],[Base Precio de Lista neto]]*(1-$F$2))</f>
        <v>293460.62179</v>
      </c>
      <c r="E9820" s="5">
        <f>IF($F$2=0," - ",Tabla1[[#This Row],[Base para Mejor precio]]*(1-$F$2))</f>
        <v>264114.559611</v>
      </c>
      <c r="F9820" s="4" t="s">
        <v>6</v>
      </c>
      <c r="G9820" s="16" t="s">
        <v>6131</v>
      </c>
      <c r="H9820" s="5">
        <f>IFERROR(IF($F$3=0,"-",Tabla1[[#This Row],[Precio de Cliente neto]]*(1+$F$3)),"-")</f>
        <v>440190.93268500001</v>
      </c>
      <c r="I9820" s="5">
        <v>419229.45970000001</v>
      </c>
      <c r="J9820" s="5">
        <v>377306.51373000001</v>
      </c>
      <c r="K9820" s="26">
        <v>0.105</v>
      </c>
    </row>
    <row r="9821" spans="1:11">
      <c r="A9821" s="4">
        <v>170108</v>
      </c>
      <c r="B9821" t="s">
        <v>7764</v>
      </c>
      <c r="C9821" s="5">
        <f>IF($F$2=0," - ",Tabla1[[#This Row],[Base Precio de Lista neto]])</f>
        <v>386942.39939999999</v>
      </c>
      <c r="D9821" s="5">
        <f>IF($F$2=0," - ",Tabla1[[#This Row],[Base Precio de Lista neto]]*(1-$F$2))</f>
        <v>270859.67958</v>
      </c>
      <c r="E9821" s="5">
        <f>IF($F$2=0," - ",Tabla1[[#This Row],[Base para Mejor precio]]*(1-$F$2))</f>
        <v>243773.71162199997</v>
      </c>
      <c r="F9821" s="4" t="s">
        <v>6</v>
      </c>
      <c r="G9821" s="16" t="s">
        <v>6131</v>
      </c>
      <c r="H9821" s="5">
        <f>IFERROR(IF($F$3=0,"-",Tabla1[[#This Row],[Precio de Cliente neto]]*(1+$F$3)),"-")</f>
        <v>406289.51936999999</v>
      </c>
      <c r="I9821" s="5">
        <v>386942.39939999999</v>
      </c>
      <c r="J9821" s="5">
        <v>348248.15946</v>
      </c>
      <c r="K9821" s="26">
        <v>0.105</v>
      </c>
    </row>
    <row r="9822" spans="1:11">
      <c r="A9822" s="4">
        <v>170109</v>
      </c>
      <c r="B9822" t="s">
        <v>7765</v>
      </c>
      <c r="C9822" s="5">
        <f>IF($F$2=0," - ",Tabla1[[#This Row],[Base Precio de Lista neto]])</f>
        <v>386942.39939999999</v>
      </c>
      <c r="D9822" s="5">
        <f>IF($F$2=0," - ",Tabla1[[#This Row],[Base Precio de Lista neto]]*(1-$F$2))</f>
        <v>270859.67958</v>
      </c>
      <c r="E9822" s="5">
        <f>IF($F$2=0," - ",Tabla1[[#This Row],[Base para Mejor precio]]*(1-$F$2))</f>
        <v>243773.71162199997</v>
      </c>
      <c r="F9822" s="4" t="s">
        <v>6</v>
      </c>
      <c r="G9822" s="16" t="s">
        <v>6131</v>
      </c>
      <c r="H9822" s="5">
        <f>IFERROR(IF($F$3=0,"-",Tabla1[[#This Row],[Precio de Cliente neto]]*(1+$F$3)),"-")</f>
        <v>406289.51936999999</v>
      </c>
      <c r="I9822" s="5">
        <v>386942.39939999999</v>
      </c>
      <c r="J9822" s="5">
        <v>348248.15946</v>
      </c>
      <c r="K9822" s="26">
        <v>0.105</v>
      </c>
    </row>
    <row r="9823" spans="1:11">
      <c r="A9823" s="4">
        <v>170110</v>
      </c>
      <c r="B9823" t="s">
        <v>7766</v>
      </c>
      <c r="C9823" s="5">
        <f>IF($F$2=0," - ",Tabla1[[#This Row],[Base Precio de Lista neto]])</f>
        <v>419187.59909999999</v>
      </c>
      <c r="D9823" s="5">
        <f>IF($F$2=0," - ",Tabla1[[#This Row],[Base Precio de Lista neto]]*(1-$F$2))</f>
        <v>293431.31936999998</v>
      </c>
      <c r="E9823" s="5">
        <f>IF($F$2=0," - ",Tabla1[[#This Row],[Base para Mejor precio]]*(1-$F$2))</f>
        <v>264088.18743300001</v>
      </c>
      <c r="F9823" s="4" t="s">
        <v>6</v>
      </c>
      <c r="G9823" s="16" t="s">
        <v>6131</v>
      </c>
      <c r="H9823" s="5">
        <f>IFERROR(IF($F$3=0,"-",Tabla1[[#This Row],[Precio de Cliente neto]]*(1+$F$3)),"-")</f>
        <v>440146.979055</v>
      </c>
      <c r="I9823" s="5">
        <v>419187.59909999999</v>
      </c>
      <c r="J9823" s="5">
        <v>377268.83919000003</v>
      </c>
      <c r="K9823" s="26">
        <v>0.105</v>
      </c>
    </row>
    <row r="9824" spans="1:11">
      <c r="A9824" s="4">
        <v>170111</v>
      </c>
      <c r="B9824" t="s">
        <v>7767</v>
      </c>
      <c r="C9824" s="5">
        <f>IF($F$2=0," - ",Tabla1[[#This Row],[Base Precio de Lista neto]])</f>
        <v>435310.1986</v>
      </c>
      <c r="D9824" s="5">
        <f>IF($F$2=0," - ",Tabla1[[#This Row],[Base Precio de Lista neto]]*(1-$F$2))</f>
        <v>304717.13902</v>
      </c>
      <c r="E9824" s="5">
        <f>IF($F$2=0," - ",Tabla1[[#This Row],[Base para Mejor precio]]*(1-$F$2))</f>
        <v>274245.42511800001</v>
      </c>
      <c r="F9824" s="4" t="s">
        <v>6</v>
      </c>
      <c r="G9824" s="16" t="s">
        <v>6131</v>
      </c>
      <c r="H9824" s="5">
        <f>IFERROR(IF($F$3=0,"-",Tabla1[[#This Row],[Precio de Cliente neto]]*(1+$F$3)),"-")</f>
        <v>457075.70853</v>
      </c>
      <c r="I9824" s="5">
        <v>435310.1986</v>
      </c>
      <c r="J9824" s="5">
        <v>391779.17874</v>
      </c>
      <c r="K9824" s="26">
        <v>0.105</v>
      </c>
    </row>
    <row r="9825" spans="1:11">
      <c r="A9825" s="4">
        <v>170112</v>
      </c>
      <c r="B9825" t="s">
        <v>7768</v>
      </c>
      <c r="C9825" s="5">
        <f>IF($F$2=0," - ",Tabla1[[#This Row],[Base Precio de Lista neto]])</f>
        <v>741640.10320000001</v>
      </c>
      <c r="D9825" s="5">
        <f>IF($F$2=0," - ",Tabla1[[#This Row],[Base Precio de Lista neto]]*(1-$F$2))</f>
        <v>519148.07223999995</v>
      </c>
      <c r="E9825" s="5">
        <f>IF($F$2=0," - ",Tabla1[[#This Row],[Base para Mejor precio]]*(1-$F$2))</f>
        <v>467233.26501599996</v>
      </c>
      <c r="F9825" s="4" t="s">
        <v>6</v>
      </c>
      <c r="G9825" s="16" t="s">
        <v>6131</v>
      </c>
      <c r="H9825" s="5">
        <f>IFERROR(IF($F$3=0,"-",Tabla1[[#This Row],[Precio de Cliente neto]]*(1+$F$3)),"-")</f>
        <v>778722.10835999995</v>
      </c>
      <c r="I9825" s="5">
        <v>741640.10320000001</v>
      </c>
      <c r="J9825" s="5">
        <v>667476.09288000001</v>
      </c>
      <c r="K9825" s="26">
        <v>0.105</v>
      </c>
    </row>
    <row r="9826" spans="1:11">
      <c r="A9826" s="4">
        <v>170113</v>
      </c>
      <c r="B9826" t="s">
        <v>7769</v>
      </c>
      <c r="C9826" s="5">
        <f>IF($F$2=0," - ",Tabla1[[#This Row],[Base Precio de Lista neto]])</f>
        <v>967356.65650000004</v>
      </c>
      <c r="D9826" s="5">
        <f>IF($F$2=0," - ",Tabla1[[#This Row],[Base Precio de Lista neto]]*(1-$F$2))</f>
        <v>677149.65954999998</v>
      </c>
      <c r="E9826" s="5">
        <f>IF($F$2=0," - ",Tabla1[[#This Row],[Base para Mejor precio]]*(1-$F$2))</f>
        <v>609434.69359499996</v>
      </c>
      <c r="F9826" s="4" t="s">
        <v>6</v>
      </c>
      <c r="G9826" s="16" t="s">
        <v>6131</v>
      </c>
      <c r="H9826" s="5">
        <f>IFERROR(IF($F$3=0,"-",Tabla1[[#This Row],[Precio de Cliente neto]]*(1+$F$3)),"-")</f>
        <v>1015724.489325</v>
      </c>
      <c r="I9826" s="5">
        <v>967356.65650000004</v>
      </c>
      <c r="J9826" s="5">
        <v>870620.99084999994</v>
      </c>
      <c r="K9826" s="26">
        <v>0.105</v>
      </c>
    </row>
    <row r="9827" spans="1:11">
      <c r="A9827" s="4">
        <v>170114</v>
      </c>
      <c r="B9827" t="s">
        <v>7770</v>
      </c>
      <c r="C9827" s="5">
        <f>IF($F$2=0," - ",Tabla1[[#This Row],[Base Precio de Lista neto]])</f>
        <v>1128647.3136</v>
      </c>
      <c r="D9827" s="5">
        <f>IF($F$2=0," - ",Tabla1[[#This Row],[Base Precio de Lista neto]]*(1-$F$2))</f>
        <v>790053.11951999995</v>
      </c>
      <c r="E9827" s="5">
        <f>IF($F$2=0," - ",Tabla1[[#This Row],[Base para Mejor precio]]*(1-$F$2))</f>
        <v>711047.80756799993</v>
      </c>
      <c r="F9827" s="4" t="s">
        <v>6</v>
      </c>
      <c r="G9827" s="16" t="s">
        <v>6131</v>
      </c>
      <c r="H9827" s="5">
        <f>IFERROR(IF($F$3=0,"-",Tabla1[[#This Row],[Precio de Cliente neto]]*(1+$F$3)),"-")</f>
        <v>1185079.6792799998</v>
      </c>
      <c r="I9827" s="5">
        <v>1128647.3136</v>
      </c>
      <c r="J9827" s="5">
        <v>1015782.58224</v>
      </c>
      <c r="K9827" s="26">
        <v>0.105</v>
      </c>
    </row>
    <row r="9828" spans="1:11">
      <c r="A9828" s="4">
        <v>170115</v>
      </c>
      <c r="B9828" t="s">
        <v>7771</v>
      </c>
      <c r="C9828" s="5">
        <f>IF($F$2=0," - ",Tabla1[[#This Row],[Base Precio de Lista neto]])</f>
        <v>1289882.6443</v>
      </c>
      <c r="D9828" s="5">
        <f>IF($F$2=0," - ",Tabla1[[#This Row],[Base Precio de Lista neto]]*(1-$F$2))</f>
        <v>902917.85100999998</v>
      </c>
      <c r="E9828" s="5">
        <f>IF($F$2=0," - ",Tabla1[[#This Row],[Base para Mejor precio]]*(1-$F$2))</f>
        <v>812626.065909</v>
      </c>
      <c r="F9828" s="4" t="s">
        <v>6</v>
      </c>
      <c r="G9828" s="16" t="s">
        <v>6131</v>
      </c>
      <c r="H9828" s="5">
        <f>IFERROR(IF($F$3=0,"-",Tabla1[[#This Row],[Precio de Cliente neto]]*(1+$F$3)),"-")</f>
        <v>1354376.776515</v>
      </c>
      <c r="I9828" s="5">
        <v>1289882.6443</v>
      </c>
      <c r="J9828" s="5">
        <v>1160894.3798700001</v>
      </c>
      <c r="K9828" s="26">
        <v>0.105</v>
      </c>
    </row>
    <row r="9829" spans="1:11">
      <c r="A9829" s="4">
        <v>170116</v>
      </c>
      <c r="B9829" t="s">
        <v>7772</v>
      </c>
      <c r="C9829" s="5">
        <f>IF($F$2=0," - ",Tabla1[[#This Row],[Base Precio de Lista neto]])</f>
        <v>45145.892899999999</v>
      </c>
      <c r="D9829" s="5">
        <f>IF($F$2=0," - ",Tabla1[[#This Row],[Base Precio de Lista neto]]*(1-$F$2))</f>
        <v>31602.125029999996</v>
      </c>
      <c r="E9829" s="5">
        <f>IF($F$2=0," - ",Tabla1[[#This Row],[Base para Mejor precio]]*(1-$F$2))</f>
        <v>28441.912527</v>
      </c>
      <c r="F9829" s="4" t="s">
        <v>6</v>
      </c>
      <c r="G9829" s="16" t="s">
        <v>6131</v>
      </c>
      <c r="H9829" s="5">
        <f>IFERROR(IF($F$3=0,"-",Tabla1[[#This Row],[Precio de Cliente neto]]*(1+$F$3)),"-")</f>
        <v>47403.187544999993</v>
      </c>
      <c r="I9829" s="5">
        <v>45145.892899999999</v>
      </c>
      <c r="J9829" s="5">
        <v>40631.303610000003</v>
      </c>
      <c r="K9829" s="26">
        <v>0.105</v>
      </c>
    </row>
    <row r="9830" spans="1:11">
      <c r="A9830" s="4">
        <v>170117</v>
      </c>
      <c r="B9830" t="s">
        <v>7773</v>
      </c>
      <c r="C9830" s="5">
        <f>IF($F$2=0," - ",Tabla1[[#This Row],[Base Precio de Lista neto]])</f>
        <v>48370.599600000001</v>
      </c>
      <c r="D9830" s="5">
        <f>IF($F$2=0," - ",Tabla1[[#This Row],[Base Precio de Lista neto]]*(1-$F$2))</f>
        <v>33859.419719999998</v>
      </c>
      <c r="E9830" s="5">
        <f>IF($F$2=0," - ",Tabla1[[#This Row],[Base para Mejor precio]]*(1-$F$2))</f>
        <v>30473.477748000001</v>
      </c>
      <c r="F9830" s="4" t="s">
        <v>6</v>
      </c>
      <c r="G9830" s="16" t="s">
        <v>6131</v>
      </c>
      <c r="H9830" s="5">
        <f>IFERROR(IF($F$3=0,"-",Tabla1[[#This Row],[Precio de Cliente neto]]*(1+$F$3)),"-")</f>
        <v>50789.129579999993</v>
      </c>
      <c r="I9830" s="5">
        <v>48370.599600000001</v>
      </c>
      <c r="J9830" s="5">
        <v>43533.539640000003</v>
      </c>
      <c r="K9830" s="26">
        <v>0.105</v>
      </c>
    </row>
    <row r="9831" spans="1:11">
      <c r="A9831" s="4">
        <v>170118</v>
      </c>
      <c r="B9831" t="s">
        <v>7774</v>
      </c>
      <c r="C9831" s="5">
        <f>IF($F$2=0," - ",Tabla1[[#This Row],[Base Precio de Lista neto]])</f>
        <v>64494.132100000003</v>
      </c>
      <c r="D9831" s="5">
        <f>IF($F$2=0," - ",Tabla1[[#This Row],[Base Precio de Lista neto]]*(1-$F$2))</f>
        <v>45145.892469999999</v>
      </c>
      <c r="E9831" s="5">
        <f>IF($F$2=0," - ",Tabla1[[#This Row],[Base para Mejor precio]]*(1-$F$2))</f>
        <v>40631.303222999995</v>
      </c>
      <c r="F9831" s="4" t="s">
        <v>6</v>
      </c>
      <c r="G9831" s="16" t="s">
        <v>6131</v>
      </c>
      <c r="H9831" s="5">
        <f>IFERROR(IF($F$3=0,"-",Tabla1[[#This Row],[Precio de Cliente neto]]*(1+$F$3)),"-")</f>
        <v>67718.838705000002</v>
      </c>
      <c r="I9831" s="5">
        <v>64494.132100000003</v>
      </c>
      <c r="J9831" s="5">
        <v>58044.718889999996</v>
      </c>
      <c r="K9831" s="26">
        <v>0.105</v>
      </c>
    </row>
    <row r="9832" spans="1:11">
      <c r="A9832" s="4">
        <v>170120</v>
      </c>
      <c r="B9832" t="s">
        <v>7775</v>
      </c>
      <c r="C9832" s="5">
        <f>IF($F$2=0," - ",Tabla1[[#This Row],[Base Precio de Lista neto]])</f>
        <v>96745.260599999994</v>
      </c>
      <c r="D9832" s="5">
        <f>IF($F$2=0," - ",Tabla1[[#This Row],[Base Precio de Lista neto]]*(1-$F$2))</f>
        <v>67721.682419999997</v>
      </c>
      <c r="E9832" s="5">
        <f>IF($F$2=0," - ",Tabla1[[#This Row],[Base para Mejor precio]]*(1-$F$2))</f>
        <v>60949.514177999998</v>
      </c>
      <c r="F9832" s="4" t="s">
        <v>6</v>
      </c>
      <c r="G9832" s="16" t="s">
        <v>6131</v>
      </c>
      <c r="H9832" s="5">
        <f>IFERROR(IF($F$3=0,"-",Tabla1[[#This Row],[Precio de Cliente neto]]*(1+$F$3)),"-")</f>
        <v>101582.52363</v>
      </c>
      <c r="I9832" s="5">
        <v>96745.260599999994</v>
      </c>
      <c r="J9832" s="5">
        <v>87070.734540000005</v>
      </c>
      <c r="K9832" s="26">
        <v>0.105</v>
      </c>
    </row>
    <row r="9833" spans="1:11">
      <c r="A9833" s="4">
        <v>170121</v>
      </c>
      <c r="B9833" t="s">
        <v>7776</v>
      </c>
      <c r="C9833" s="5">
        <f>IF($F$2=0," - ",Tabla1[[#This Row],[Base Precio de Lista neto]])</f>
        <v>167687.0436</v>
      </c>
      <c r="D9833" s="5">
        <f>IF($F$2=0," - ",Tabla1[[#This Row],[Base Precio de Lista neto]]*(1-$F$2))</f>
        <v>117380.93051999999</v>
      </c>
      <c r="E9833" s="5">
        <f>IF($F$2=0," - ",Tabla1[[#This Row],[Base para Mejor precio]]*(1-$F$2))</f>
        <v>105642.837468</v>
      </c>
      <c r="F9833" s="4" t="s">
        <v>6</v>
      </c>
      <c r="G9833" s="16" t="s">
        <v>6131</v>
      </c>
      <c r="H9833" s="5">
        <f>IFERROR(IF($F$3=0,"-",Tabla1[[#This Row],[Precio de Cliente neto]]*(1+$F$3)),"-")</f>
        <v>176071.39577999999</v>
      </c>
      <c r="I9833" s="5">
        <v>167687.0436</v>
      </c>
      <c r="J9833" s="5">
        <v>150918.33924</v>
      </c>
      <c r="K9833" s="26">
        <v>0.105</v>
      </c>
    </row>
    <row r="9834" spans="1:11">
      <c r="A9834" s="4">
        <v>170122</v>
      </c>
      <c r="B9834" t="s">
        <v>7777</v>
      </c>
      <c r="C9834" s="5">
        <f>IF($F$2=0," - ",Tabla1[[#This Row],[Base Precio de Lista neto]])</f>
        <v>161229.65729999999</v>
      </c>
      <c r="D9834" s="5">
        <f>IF($F$2=0," - ",Tabla1[[#This Row],[Base Precio de Lista neto]]*(1-$F$2))</f>
        <v>112860.76010999999</v>
      </c>
      <c r="E9834" s="5">
        <f>IF($F$2=0," - ",Tabla1[[#This Row],[Base para Mejor precio]]*(1-$F$2))</f>
        <v>101574.68409899999</v>
      </c>
      <c r="F9834" s="4" t="s">
        <v>6</v>
      </c>
      <c r="G9834" s="16" t="s">
        <v>6131</v>
      </c>
      <c r="H9834" s="5">
        <f>IFERROR(IF($F$3=0,"-",Tabla1[[#This Row],[Precio de Cliente neto]]*(1+$F$3)),"-")</f>
        <v>169291.14016499999</v>
      </c>
      <c r="I9834" s="5">
        <v>161229.65729999999</v>
      </c>
      <c r="J9834" s="5">
        <v>145106.69157</v>
      </c>
      <c r="K9834" s="26">
        <v>0.105</v>
      </c>
    </row>
    <row r="9835" spans="1:11">
      <c r="A9835" s="4">
        <v>170123</v>
      </c>
      <c r="B9835" t="s">
        <v>7778</v>
      </c>
      <c r="C9835" s="5">
        <f>IF($F$2=0," - ",Tabla1[[#This Row],[Base Precio de Lista neto]])</f>
        <v>225729.46220000001</v>
      </c>
      <c r="D9835" s="5">
        <f>IF($F$2=0," - ",Tabla1[[#This Row],[Base Precio de Lista neto]]*(1-$F$2))</f>
        <v>158010.62354</v>
      </c>
      <c r="E9835" s="5">
        <f>IF($F$2=0," - ",Tabla1[[#This Row],[Base para Mejor precio]]*(1-$F$2))</f>
        <v>116483.8515674526</v>
      </c>
      <c r="F9835" s="4" t="s">
        <v>4</v>
      </c>
      <c r="G9835" s="16" t="s">
        <v>8993</v>
      </c>
      <c r="H9835" s="5">
        <f>IFERROR(IF($F$3=0,"-",Tabla1[[#This Row],[Precio de Cliente neto]]*(1+$F$3)),"-")</f>
        <v>237015.93531</v>
      </c>
      <c r="I9835" s="5">
        <v>225729.46220000001</v>
      </c>
      <c r="J9835" s="5">
        <v>166405.50223921801</v>
      </c>
      <c r="K9835" s="26">
        <v>0.105</v>
      </c>
    </row>
    <row r="9836" spans="1:11">
      <c r="A9836" s="4">
        <v>170124</v>
      </c>
      <c r="B9836" t="s">
        <v>7779</v>
      </c>
      <c r="C9836" s="5">
        <f>IF($F$2=0," - ",Tabla1[[#This Row],[Base Precio de Lista neto]])</f>
        <v>161239.15539999999</v>
      </c>
      <c r="D9836" s="5">
        <f>IF($F$2=0," - ",Tabla1[[#This Row],[Base Precio de Lista neto]]*(1-$F$2))</f>
        <v>112867.40877999998</v>
      </c>
      <c r="E9836" s="5">
        <f>IF($F$2=0," - ",Tabla1[[#This Row],[Base para Mejor precio]]*(1-$F$2))</f>
        <v>101580.667902</v>
      </c>
      <c r="F9836" s="4" t="s">
        <v>6</v>
      </c>
      <c r="G9836" s="16" t="s">
        <v>6131</v>
      </c>
      <c r="H9836" s="5">
        <f>IFERROR(IF($F$3=0,"-",Tabla1[[#This Row],[Precio de Cliente neto]]*(1+$F$3)),"-")</f>
        <v>169301.11316999997</v>
      </c>
      <c r="I9836" s="5">
        <v>161239.15539999999</v>
      </c>
      <c r="J9836" s="5">
        <v>145115.23986</v>
      </c>
      <c r="K9836" s="26">
        <v>0.21</v>
      </c>
    </row>
    <row r="9837" spans="1:11">
      <c r="A9837" s="4">
        <v>170125</v>
      </c>
      <c r="B9837" t="s">
        <v>7780</v>
      </c>
      <c r="C9837" s="5">
        <f>IF($F$2=0," - ",Tabla1[[#This Row],[Base Precio de Lista neto]])</f>
        <v>219285.25140000001</v>
      </c>
      <c r="D9837" s="5">
        <f>IF($F$2=0," - ",Tabla1[[#This Row],[Base Precio de Lista neto]]*(1-$F$2))</f>
        <v>153499.67598</v>
      </c>
      <c r="E9837" s="5">
        <f>IF($F$2=0," - ",Tabla1[[#This Row],[Base para Mejor precio]]*(1-$F$2))</f>
        <v>138149.70838199998</v>
      </c>
      <c r="F9837" s="4" t="s">
        <v>6</v>
      </c>
      <c r="G9837" s="16" t="s">
        <v>6131</v>
      </c>
      <c r="H9837" s="5">
        <f>IFERROR(IF($F$3=0,"-",Tabla1[[#This Row],[Precio de Cliente neto]]*(1+$F$3)),"-")</f>
        <v>230249.51397</v>
      </c>
      <c r="I9837" s="5">
        <v>219285.25140000001</v>
      </c>
      <c r="J9837" s="5">
        <v>197356.72626</v>
      </c>
      <c r="K9837" s="26">
        <v>0.21</v>
      </c>
    </row>
    <row r="9838" spans="1:11">
      <c r="A9838" s="4">
        <v>170126</v>
      </c>
      <c r="B9838" t="s">
        <v>7781</v>
      </c>
      <c r="C9838" s="5">
        <f>IF($F$2=0," - ",Tabla1[[#This Row],[Base Precio de Lista neto]])</f>
        <v>259266.4124</v>
      </c>
      <c r="D9838" s="5">
        <f>IF($F$2=0," - ",Tabla1[[#This Row],[Base Precio de Lista neto]]*(1-$F$2))</f>
        <v>181486.48867999998</v>
      </c>
      <c r="E9838" s="5">
        <f>IF($F$2=0," - ",Tabla1[[#This Row],[Base para Mejor precio]]*(1-$F$2))</f>
        <v>163337.83981199999</v>
      </c>
      <c r="F9838" s="4" t="s">
        <v>6</v>
      </c>
      <c r="G9838" s="16" t="s">
        <v>6131</v>
      </c>
      <c r="H9838" s="5">
        <f>IFERROR(IF($F$3=0,"-",Tabla1[[#This Row],[Precio de Cliente neto]]*(1+$F$3)),"-")</f>
        <v>272229.73301999999</v>
      </c>
      <c r="I9838" s="5">
        <v>259266.4124</v>
      </c>
      <c r="J9838" s="5">
        <v>233339.77116</v>
      </c>
      <c r="K9838" s="26">
        <v>0.21</v>
      </c>
    </row>
    <row r="9839" spans="1:11">
      <c r="A9839" s="4">
        <v>170127</v>
      </c>
      <c r="B9839" t="s">
        <v>7782</v>
      </c>
      <c r="C9839" s="5">
        <f>IF($F$2=0," - ",Tabla1[[#This Row],[Base Precio de Lista neto]])</f>
        <v>70944.518500000006</v>
      </c>
      <c r="D9839" s="5">
        <f>IF($F$2=0," - ",Tabla1[[#This Row],[Base Precio de Lista neto]]*(1-$F$2))</f>
        <v>49661.162949999998</v>
      </c>
      <c r="E9839" s="5">
        <f>IF($F$2=0," - ",Tabla1[[#This Row],[Base para Mejor precio]]*(1-$F$2))</f>
        <v>44695.046654999998</v>
      </c>
      <c r="F9839" s="4" t="s">
        <v>6</v>
      </c>
      <c r="G9839" s="16" t="s">
        <v>6131</v>
      </c>
      <c r="H9839" s="5">
        <f>IFERROR(IF($F$3=0,"-",Tabla1[[#This Row],[Precio de Cliente neto]]*(1+$F$3)),"-")</f>
        <v>74491.744424999997</v>
      </c>
      <c r="I9839" s="5">
        <v>70944.518500000006</v>
      </c>
      <c r="J9839" s="5">
        <v>63850.066650000001</v>
      </c>
      <c r="K9839" s="26">
        <v>0.21</v>
      </c>
    </row>
    <row r="9840" spans="1:11">
      <c r="A9840" s="4">
        <v>170128</v>
      </c>
      <c r="B9840" t="s">
        <v>7783</v>
      </c>
      <c r="C9840" s="5">
        <f>IF($F$2=0," - ",Tabla1[[#This Row],[Base Precio de Lista neto]])</f>
        <v>81262.607600000003</v>
      </c>
      <c r="D9840" s="5">
        <f>IF($F$2=0," - ",Tabla1[[#This Row],[Base Precio de Lista neto]]*(1-$F$2))</f>
        <v>56883.825319999996</v>
      </c>
      <c r="E9840" s="5">
        <f>IF($F$2=0," - ",Tabla1[[#This Row],[Base para Mejor precio]]*(1-$F$2))</f>
        <v>51195.442787999993</v>
      </c>
      <c r="F9840" s="4" t="s">
        <v>6</v>
      </c>
      <c r="G9840" s="16" t="s">
        <v>6131</v>
      </c>
      <c r="H9840" s="5">
        <f>IFERROR(IF($F$3=0,"-",Tabla1[[#This Row],[Precio de Cliente neto]]*(1+$F$3)),"-")</f>
        <v>85325.737979999991</v>
      </c>
      <c r="I9840" s="5">
        <v>81262.607600000003</v>
      </c>
      <c r="J9840" s="5">
        <v>73136.346839999998</v>
      </c>
      <c r="K9840" s="26">
        <v>0.21</v>
      </c>
    </row>
    <row r="9841" spans="1:11">
      <c r="A9841" s="4">
        <v>170129</v>
      </c>
      <c r="B9841" t="s">
        <v>7784</v>
      </c>
      <c r="C9841" s="5">
        <f>IF($F$2=0," - ",Tabla1[[#This Row],[Base Precio de Lista neto]])</f>
        <v>25798.735799999999</v>
      </c>
      <c r="D9841" s="5">
        <f>IF($F$2=0," - ",Tabla1[[#This Row],[Base Precio de Lista neto]]*(1-$F$2))</f>
        <v>18059.115059999996</v>
      </c>
      <c r="E9841" s="5">
        <f>IF($F$2=0," - ",Tabla1[[#This Row],[Base para Mejor precio]]*(1-$F$2))</f>
        <v>16253.203553999998</v>
      </c>
      <c r="F9841" s="4" t="s">
        <v>6</v>
      </c>
      <c r="G9841" s="16" t="s">
        <v>6131</v>
      </c>
      <c r="H9841" s="5">
        <f>IFERROR(IF($F$3=0,"-",Tabla1[[#This Row],[Precio de Cliente neto]]*(1+$F$3)),"-")</f>
        <v>27088.672589999995</v>
      </c>
      <c r="I9841" s="5">
        <v>25798.735799999999</v>
      </c>
      <c r="J9841" s="5">
        <v>23218.862219999999</v>
      </c>
      <c r="K9841" s="26">
        <v>0.105</v>
      </c>
    </row>
    <row r="9842" spans="1:11">
      <c r="A9842" s="4">
        <v>170130</v>
      </c>
      <c r="B9842" t="s">
        <v>7785</v>
      </c>
      <c r="C9842" s="5">
        <f>IF($F$2=0," - ",Tabla1[[#This Row],[Base Precio de Lista neto]])</f>
        <v>39988.0406</v>
      </c>
      <c r="D9842" s="5">
        <f>IF($F$2=0," - ",Tabla1[[#This Row],[Base Precio de Lista neto]]*(1-$F$2))</f>
        <v>27991.628419999997</v>
      </c>
      <c r="E9842" s="5">
        <f>IF($F$2=0," - ",Tabla1[[#This Row],[Base para Mejor precio]]*(1-$F$2))</f>
        <v>25192.465577999996</v>
      </c>
      <c r="F9842" s="4" t="s">
        <v>6</v>
      </c>
      <c r="G9842" s="16" t="s">
        <v>6131</v>
      </c>
      <c r="H9842" s="5">
        <f>IFERROR(IF($F$3=0,"-",Tabla1[[#This Row],[Precio de Cliente neto]]*(1+$F$3)),"-")</f>
        <v>41987.442629999998</v>
      </c>
      <c r="I9842" s="5">
        <v>39988.0406</v>
      </c>
      <c r="J9842" s="5">
        <v>35989.236539999998</v>
      </c>
      <c r="K9842" s="26">
        <v>0.105</v>
      </c>
    </row>
    <row r="9843" spans="1:11">
      <c r="A9843" s="4">
        <v>170131</v>
      </c>
      <c r="B9843" t="s">
        <v>7786</v>
      </c>
      <c r="C9843" s="5">
        <f>IF($F$2=0," - ",Tabla1[[#This Row],[Base Precio de Lista neto]])</f>
        <v>30312.242300000002</v>
      </c>
      <c r="D9843" s="5">
        <f>IF($F$2=0," - ",Tabla1[[#This Row],[Base Precio de Lista neto]]*(1-$F$2))</f>
        <v>21218.569609999999</v>
      </c>
      <c r="E9843" s="5">
        <f>IF($F$2=0," - ",Tabla1[[#This Row],[Base para Mejor precio]]*(1-$F$2))</f>
        <v>19096.712648999997</v>
      </c>
      <c r="F9843" s="4" t="s">
        <v>6</v>
      </c>
      <c r="G9843" s="16" t="s">
        <v>6131</v>
      </c>
      <c r="H9843" s="5">
        <f>IFERROR(IF($F$3=0,"-",Tabla1[[#This Row],[Precio de Cliente neto]]*(1+$F$3)),"-")</f>
        <v>31827.854414999998</v>
      </c>
      <c r="I9843" s="5">
        <v>30312.242300000002</v>
      </c>
      <c r="J9843" s="5">
        <v>27281.018069999998</v>
      </c>
      <c r="K9843" s="26">
        <v>0.21</v>
      </c>
    </row>
    <row r="9844" spans="1:11">
      <c r="A9844" s="4">
        <v>170132</v>
      </c>
      <c r="B9844" t="s">
        <v>7787</v>
      </c>
      <c r="C9844" s="5">
        <f>IF($F$2=0," - ",Tabla1[[#This Row],[Base Precio de Lista neto]])</f>
        <v>30957.183300000001</v>
      </c>
      <c r="D9844" s="5">
        <f>IF($F$2=0," - ",Tabla1[[#This Row],[Base Precio de Lista neto]]*(1-$F$2))</f>
        <v>21670.028309999998</v>
      </c>
      <c r="E9844" s="5">
        <f>IF($F$2=0," - ",Tabla1[[#This Row],[Base para Mejor precio]]*(1-$F$2))</f>
        <v>19503.025479</v>
      </c>
      <c r="F9844" s="4" t="s">
        <v>6</v>
      </c>
      <c r="G9844" s="16" t="s">
        <v>6131</v>
      </c>
      <c r="H9844" s="5">
        <f>IFERROR(IF($F$3=0,"-",Tabla1[[#This Row],[Precio de Cliente neto]]*(1+$F$3)),"-")</f>
        <v>32505.042464999999</v>
      </c>
      <c r="I9844" s="5">
        <v>30957.183300000001</v>
      </c>
      <c r="J9844" s="5">
        <v>27861.464970000001</v>
      </c>
      <c r="K9844" s="26">
        <v>0.21</v>
      </c>
    </row>
    <row r="9845" spans="1:11">
      <c r="A9845" s="4">
        <v>170133</v>
      </c>
      <c r="B9845" t="s">
        <v>7788</v>
      </c>
      <c r="C9845" s="5">
        <f>IF($F$2=0," - ",Tabla1[[#This Row],[Base Precio de Lista neto]])</f>
        <v>47080.7166</v>
      </c>
      <c r="D9845" s="5">
        <f>IF($F$2=0," - ",Tabla1[[#This Row],[Base Precio de Lista neto]]*(1-$F$2))</f>
        <v>32956.501619999995</v>
      </c>
      <c r="E9845" s="5">
        <f>IF($F$2=0," - ",Tabla1[[#This Row],[Base para Mejor precio]]*(1-$F$2))</f>
        <v>29660.851457999997</v>
      </c>
      <c r="F9845" s="4" t="s">
        <v>6</v>
      </c>
      <c r="G9845" s="16" t="s">
        <v>6131</v>
      </c>
      <c r="H9845" s="5">
        <f>IFERROR(IF($F$3=0,"-",Tabla1[[#This Row],[Precio de Cliente neto]]*(1+$F$3)),"-")</f>
        <v>49434.752429999993</v>
      </c>
      <c r="I9845" s="5">
        <v>47080.7166</v>
      </c>
      <c r="J9845" s="5">
        <v>42372.644939999998</v>
      </c>
      <c r="K9845" s="26">
        <v>0.21</v>
      </c>
    </row>
    <row r="9846" spans="1:11">
      <c r="A9846" s="4">
        <v>170134</v>
      </c>
      <c r="B9846" t="s">
        <v>7789</v>
      </c>
      <c r="C9846" s="5">
        <f>IF($F$2=0," - ",Tabla1[[#This Row],[Base Precio de Lista neto]])</f>
        <v>80612.935899999997</v>
      </c>
      <c r="D9846" s="5">
        <f>IF($F$2=0," - ",Tabla1[[#This Row],[Base Precio de Lista neto]]*(1-$F$2))</f>
        <v>56429.055129999993</v>
      </c>
      <c r="E9846" s="5">
        <f>IF($F$2=0," - ",Tabla1[[#This Row],[Base para Mejor precio]]*(1-$F$2))</f>
        <v>50786.149616999995</v>
      </c>
      <c r="F9846" s="4" t="s">
        <v>6</v>
      </c>
      <c r="G9846" s="16" t="s">
        <v>6131</v>
      </c>
      <c r="H9846" s="5">
        <f>IFERROR(IF($F$3=0,"-",Tabla1[[#This Row],[Precio de Cliente neto]]*(1+$F$3)),"-")</f>
        <v>84643.58269499999</v>
      </c>
      <c r="I9846" s="5">
        <v>80612.935899999997</v>
      </c>
      <c r="J9846" s="5">
        <v>72551.642309999996</v>
      </c>
      <c r="K9846" s="26">
        <v>0.21</v>
      </c>
    </row>
    <row r="9847" spans="1:11">
      <c r="A9847" s="4">
        <v>170135</v>
      </c>
      <c r="B9847" t="s">
        <v>7790</v>
      </c>
      <c r="C9847" s="5">
        <f>IF($F$2=0," - ",Tabla1[[#This Row],[Base Precio de Lista neto]])</f>
        <v>88996.680999999997</v>
      </c>
      <c r="D9847" s="5">
        <f>IF($F$2=0," - ",Tabla1[[#This Row],[Base Precio de Lista neto]]*(1-$F$2))</f>
        <v>62297.676699999996</v>
      </c>
      <c r="E9847" s="5">
        <f>IF($F$2=0," - ",Tabla1[[#This Row],[Base para Mejor precio]]*(1-$F$2))</f>
        <v>56067.909029999995</v>
      </c>
      <c r="F9847" s="4" t="s">
        <v>6</v>
      </c>
      <c r="G9847" s="16" t="s">
        <v>6131</v>
      </c>
      <c r="H9847" s="5">
        <f>IFERROR(IF($F$3=0,"-",Tabla1[[#This Row],[Precio de Cliente neto]]*(1+$F$3)),"-")</f>
        <v>93446.515049999987</v>
      </c>
      <c r="I9847" s="5">
        <v>88996.680999999997</v>
      </c>
      <c r="J9847" s="5">
        <v>80097.012900000002</v>
      </c>
      <c r="K9847" s="26">
        <v>0.105</v>
      </c>
    </row>
    <row r="9848" spans="1:11">
      <c r="A9848" s="4">
        <v>170136</v>
      </c>
      <c r="B9848" t="s">
        <v>7791</v>
      </c>
      <c r="C9848" s="5">
        <f>IF($F$2=0," - ",Tabla1[[#This Row],[Base Precio de Lista neto]])</f>
        <v>114804.3757</v>
      </c>
      <c r="D9848" s="5">
        <f>IF($F$2=0," - ",Tabla1[[#This Row],[Base Precio de Lista neto]]*(1-$F$2))</f>
        <v>80363.062989999991</v>
      </c>
      <c r="E9848" s="5">
        <f>IF($F$2=0," - ",Tabla1[[#This Row],[Base para Mejor precio]]*(1-$F$2))</f>
        <v>72326.756690999988</v>
      </c>
      <c r="F9848" s="4" t="s">
        <v>6</v>
      </c>
      <c r="G9848" s="16" t="s">
        <v>6131</v>
      </c>
      <c r="H9848" s="5">
        <f>IFERROR(IF($F$3=0,"-",Tabla1[[#This Row],[Precio de Cliente neto]]*(1+$F$3)),"-")</f>
        <v>120544.59448499998</v>
      </c>
      <c r="I9848" s="5">
        <v>114804.3757</v>
      </c>
      <c r="J9848" s="5">
        <v>103323.93812999999</v>
      </c>
      <c r="K9848" s="26">
        <v>0.105</v>
      </c>
    </row>
    <row r="9849" spans="1:11">
      <c r="A9849" s="4">
        <v>170137</v>
      </c>
      <c r="B9849" t="s">
        <v>7792</v>
      </c>
      <c r="C9849" s="5">
        <f>IF($F$2=0," - ",Tabla1[[#This Row],[Base Precio de Lista neto]])</f>
        <v>179301.21479999999</v>
      </c>
      <c r="D9849" s="5">
        <f>IF($F$2=0," - ",Tabla1[[#This Row],[Base Precio de Lista neto]]*(1-$F$2))</f>
        <v>125510.85035999998</v>
      </c>
      <c r="E9849" s="5">
        <f>IF($F$2=0," - ",Tabla1[[#This Row],[Base para Mejor precio]]*(1-$F$2))</f>
        <v>112959.76532400001</v>
      </c>
      <c r="F9849" s="4" t="s">
        <v>6</v>
      </c>
      <c r="G9849" s="16" t="s">
        <v>6131</v>
      </c>
      <c r="H9849" s="5">
        <f>IFERROR(IF($F$3=0,"-",Tabla1[[#This Row],[Precio de Cliente neto]]*(1+$F$3)),"-")</f>
        <v>188266.27553999997</v>
      </c>
      <c r="I9849" s="5">
        <v>179301.21479999999</v>
      </c>
      <c r="J9849" s="5">
        <v>161371.09332000001</v>
      </c>
      <c r="K9849" s="26">
        <v>0.105</v>
      </c>
    </row>
    <row r="9850" spans="1:11">
      <c r="A9850" s="4">
        <v>170138</v>
      </c>
      <c r="B9850" t="s">
        <v>7793</v>
      </c>
      <c r="C9850" s="5">
        <f>IF($F$2=0," - ",Tabla1[[#This Row],[Base Precio de Lista neto]])</f>
        <v>580465.61930000002</v>
      </c>
      <c r="D9850" s="5">
        <f>IF($F$2=0," - ",Tabla1[[#This Row],[Base Precio de Lista neto]]*(1-$F$2))</f>
        <v>406325.93351</v>
      </c>
      <c r="E9850" s="5">
        <f>IF($F$2=0," - ",Tabla1[[#This Row],[Base para Mejor precio]]*(1-$F$2))</f>
        <v>365693.34015899996</v>
      </c>
      <c r="F9850" s="4" t="s">
        <v>6</v>
      </c>
      <c r="G9850" s="16" t="s">
        <v>6131</v>
      </c>
      <c r="H9850" s="5">
        <f>IFERROR(IF($F$3=0,"-",Tabla1[[#This Row],[Precio de Cliente neto]]*(1+$F$3)),"-")</f>
        <v>609488.90026500006</v>
      </c>
      <c r="I9850" s="5">
        <v>580465.61930000002</v>
      </c>
      <c r="J9850" s="5">
        <v>522419.05736999999</v>
      </c>
      <c r="K9850" s="26">
        <v>0.105</v>
      </c>
    </row>
    <row r="9851" spans="1:11">
      <c r="A9851" s="4">
        <v>170139</v>
      </c>
      <c r="B9851" t="s">
        <v>7794</v>
      </c>
      <c r="C9851" s="5">
        <f>IF($F$2=0," - ",Tabla1[[#This Row],[Base Precio de Lista neto]])</f>
        <v>8384.2374999999993</v>
      </c>
      <c r="D9851" s="5">
        <f>IF($F$2=0," - ",Tabla1[[#This Row],[Base Precio de Lista neto]]*(1-$F$2))</f>
        <v>5868.9662499999995</v>
      </c>
      <c r="E9851" s="5">
        <f>IF($F$2=0," - ",Tabla1[[#This Row],[Base para Mejor precio]]*(1-$F$2))</f>
        <v>5282.0696250000001</v>
      </c>
      <c r="F9851" s="4" t="s">
        <v>6</v>
      </c>
      <c r="G9851" s="16" t="s">
        <v>6131</v>
      </c>
      <c r="H9851" s="5">
        <f>IFERROR(IF($F$3=0,"-",Tabla1[[#This Row],[Precio de Cliente neto]]*(1+$F$3)),"-")</f>
        <v>8803.4493750000001</v>
      </c>
      <c r="I9851" s="5">
        <v>8384.2374999999993</v>
      </c>
      <c r="J9851" s="5">
        <v>7545.8137500000003</v>
      </c>
      <c r="K9851" s="26">
        <v>0.105</v>
      </c>
    </row>
    <row r="9852" spans="1:11">
      <c r="A9852" s="4">
        <v>170140</v>
      </c>
      <c r="B9852" t="s">
        <v>7795</v>
      </c>
      <c r="C9852" s="5">
        <f>IF($F$2=0," - ",Tabla1[[#This Row],[Base Precio de Lista neto]])</f>
        <v>109640.0246</v>
      </c>
      <c r="D9852" s="5">
        <f>IF($F$2=0," - ",Tabla1[[#This Row],[Base Precio de Lista neto]]*(1-$F$2))</f>
        <v>76748.017219999994</v>
      </c>
      <c r="E9852" s="5">
        <f>IF($F$2=0," - ",Tabla1[[#This Row],[Base para Mejor precio]]*(1-$F$2))</f>
        <v>69073.21549799999</v>
      </c>
      <c r="F9852" s="4" t="s">
        <v>6</v>
      </c>
      <c r="G9852" s="16" t="s">
        <v>6131</v>
      </c>
      <c r="H9852" s="5">
        <f>IFERROR(IF($F$3=0,"-",Tabla1[[#This Row],[Precio de Cliente neto]]*(1+$F$3)),"-")</f>
        <v>115122.02583</v>
      </c>
      <c r="I9852" s="5">
        <v>109640.0246</v>
      </c>
      <c r="J9852" s="5">
        <v>98676.022140000001</v>
      </c>
      <c r="K9852" s="26">
        <v>0.105</v>
      </c>
    </row>
    <row r="9853" spans="1:11">
      <c r="A9853" s="4">
        <v>170141</v>
      </c>
      <c r="B9853" t="s">
        <v>7796</v>
      </c>
      <c r="C9853" s="5">
        <f>IF($F$2=0," - ",Tabla1[[#This Row],[Base Precio de Lista neto]])</f>
        <v>74165.642099999997</v>
      </c>
      <c r="D9853" s="5">
        <f>IF($F$2=0," - ",Tabla1[[#This Row],[Base Precio de Lista neto]]*(1-$F$2))</f>
        <v>51915.949469999992</v>
      </c>
      <c r="E9853" s="5">
        <f>IF($F$2=0," - ",Tabla1[[#This Row],[Base para Mejor precio]]*(1-$F$2))</f>
        <v>46724.354522999995</v>
      </c>
      <c r="F9853" s="4" t="s">
        <v>6</v>
      </c>
      <c r="G9853" s="16" t="s">
        <v>6131</v>
      </c>
      <c r="H9853" s="5">
        <f>IFERROR(IF($F$3=0,"-",Tabla1[[#This Row],[Precio de Cliente neto]]*(1+$F$3)),"-")</f>
        <v>77873.924204999988</v>
      </c>
      <c r="I9853" s="5">
        <v>74165.642099999997</v>
      </c>
      <c r="J9853" s="5">
        <v>66749.07789</v>
      </c>
      <c r="K9853" s="26">
        <v>0.21</v>
      </c>
    </row>
    <row r="9854" spans="1:11">
      <c r="A9854" s="4">
        <v>170142</v>
      </c>
      <c r="B9854" t="s">
        <v>7797</v>
      </c>
      <c r="C9854" s="5">
        <f>IF($F$2=0," - ",Tabla1[[#This Row],[Base Precio de Lista neto]])</f>
        <v>106418.697</v>
      </c>
      <c r="D9854" s="5">
        <f>IF($F$2=0," - ",Tabla1[[#This Row],[Base Precio de Lista neto]]*(1-$F$2))</f>
        <v>74493.087899999999</v>
      </c>
      <c r="E9854" s="5">
        <f>IF($F$2=0," - ",Tabla1[[#This Row],[Base para Mejor precio]]*(1-$F$2))</f>
        <v>67043.779110000003</v>
      </c>
      <c r="F9854" s="4" t="s">
        <v>6</v>
      </c>
      <c r="G9854" s="16" t="s">
        <v>6131</v>
      </c>
      <c r="H9854" s="5">
        <f>IFERROR(IF($F$3=0,"-",Tabla1[[#This Row],[Precio de Cliente neto]]*(1+$F$3)),"-")</f>
        <v>111739.63185000001</v>
      </c>
      <c r="I9854" s="5">
        <v>106418.697</v>
      </c>
      <c r="J9854" s="5">
        <v>95776.827300000004</v>
      </c>
      <c r="K9854" s="26">
        <v>0.21</v>
      </c>
    </row>
    <row r="9855" spans="1:11">
      <c r="A9855" s="4">
        <v>170143</v>
      </c>
      <c r="B9855" t="s">
        <v>7798</v>
      </c>
      <c r="C9855" s="5">
        <f>IF($F$2=0," - ",Tabla1[[#This Row],[Base Precio de Lista neto]])</f>
        <v>161240.44990000001</v>
      </c>
      <c r="D9855" s="5">
        <f>IF($F$2=0," - ",Tabla1[[#This Row],[Base Precio de Lista neto]]*(1-$F$2))</f>
        <v>112868.31492999999</v>
      </c>
      <c r="E9855" s="5">
        <f>IF($F$2=0," - ",Tabla1[[#This Row],[Base para Mejor precio]]*(1-$F$2))</f>
        <v>101581.483437</v>
      </c>
      <c r="F9855" s="4" t="s">
        <v>6</v>
      </c>
      <c r="G9855" s="16" t="s">
        <v>6131</v>
      </c>
      <c r="H9855" s="5">
        <f>IFERROR(IF($F$3=0,"-",Tabla1[[#This Row],[Precio de Cliente neto]]*(1+$F$3)),"-")</f>
        <v>169302.47239499999</v>
      </c>
      <c r="I9855" s="5">
        <v>161240.44990000001</v>
      </c>
      <c r="J9855" s="5">
        <v>145116.40491000001</v>
      </c>
      <c r="K9855" s="26">
        <v>0.21</v>
      </c>
    </row>
    <row r="9856" spans="1:11">
      <c r="A9856" s="4">
        <v>170144</v>
      </c>
      <c r="B9856" t="s">
        <v>7799</v>
      </c>
      <c r="C9856" s="5">
        <f>IF($F$2=0," - ",Tabla1[[#This Row],[Base Precio de Lista neto]])</f>
        <v>206373.9608</v>
      </c>
      <c r="D9856" s="5">
        <f>IF($F$2=0," - ",Tabla1[[#This Row],[Base Precio de Lista neto]]*(1-$F$2))</f>
        <v>144461.77255999998</v>
      </c>
      <c r="E9856" s="5">
        <f>IF($F$2=0," - ",Tabla1[[#This Row],[Base para Mejor precio]]*(1-$F$2))</f>
        <v>130015.59530399999</v>
      </c>
      <c r="F9856" s="4" t="s">
        <v>6</v>
      </c>
      <c r="G9856" s="16" t="s">
        <v>6131</v>
      </c>
      <c r="H9856" s="5">
        <f>IFERROR(IF($F$3=0,"-",Tabla1[[#This Row],[Precio de Cliente neto]]*(1+$F$3)),"-")</f>
        <v>216692.65883999999</v>
      </c>
      <c r="I9856" s="5">
        <v>206373.9608</v>
      </c>
      <c r="J9856" s="5">
        <v>185736.56471999999</v>
      </c>
      <c r="K9856" s="26">
        <v>0.21</v>
      </c>
    </row>
    <row r="9857" spans="1:11">
      <c r="A9857" s="4">
        <v>170145</v>
      </c>
      <c r="B9857" t="s">
        <v>7800</v>
      </c>
      <c r="C9857" s="5">
        <f>IF($F$2=0," - ",Tabla1[[#This Row],[Base Precio de Lista neto]])</f>
        <v>316034.51559999998</v>
      </c>
      <c r="D9857" s="5">
        <f>IF($F$2=0," - ",Tabla1[[#This Row],[Base Precio de Lista neto]]*(1-$F$2))</f>
        <v>221224.16091999997</v>
      </c>
      <c r="E9857" s="5">
        <f>IF($F$2=0," - ",Tabla1[[#This Row],[Base para Mejor precio]]*(1-$F$2))</f>
        <v>199101.744828</v>
      </c>
      <c r="F9857" s="4" t="s">
        <v>6</v>
      </c>
      <c r="G9857" s="16" t="s">
        <v>6131</v>
      </c>
      <c r="H9857" s="5">
        <f>IFERROR(IF($F$3=0,"-",Tabla1[[#This Row],[Precio de Cliente neto]]*(1+$F$3)),"-")</f>
        <v>331836.24137999996</v>
      </c>
      <c r="I9857" s="5">
        <v>316034.51559999998</v>
      </c>
      <c r="J9857" s="5">
        <v>284431.06404000003</v>
      </c>
      <c r="K9857" s="26">
        <v>0.21</v>
      </c>
    </row>
    <row r="9858" spans="1:11">
      <c r="A9858" s="4">
        <v>170146</v>
      </c>
      <c r="B9858" t="s">
        <v>7801</v>
      </c>
      <c r="C9858" s="5">
        <f>IF($F$2=0," - ",Tabla1[[#This Row],[Base Precio de Lista neto]])</f>
        <v>74168.251499999998</v>
      </c>
      <c r="D9858" s="5">
        <f>IF($F$2=0," - ",Tabla1[[#This Row],[Base Precio de Lista neto]]*(1-$F$2))</f>
        <v>51917.776049999993</v>
      </c>
      <c r="E9858" s="5">
        <f>IF($F$2=0," - ",Tabla1[[#This Row],[Base para Mejor precio]]*(1-$F$2))</f>
        <v>46725.99844499999</v>
      </c>
      <c r="F9858" s="4" t="s">
        <v>6</v>
      </c>
      <c r="G9858" s="16" t="s">
        <v>6131</v>
      </c>
      <c r="H9858" s="5">
        <f>IFERROR(IF($F$3=0,"-",Tabla1[[#This Row],[Precio de Cliente neto]]*(1+$F$3)),"-")</f>
        <v>77876.664074999993</v>
      </c>
      <c r="I9858" s="5">
        <v>74168.251499999998</v>
      </c>
      <c r="J9858" s="5">
        <v>66751.426349999994</v>
      </c>
      <c r="K9858" s="26">
        <v>0.21</v>
      </c>
    </row>
    <row r="9859" spans="1:11">
      <c r="A9859" s="4">
        <v>170147</v>
      </c>
      <c r="B9859" t="s">
        <v>7802</v>
      </c>
      <c r="C9859" s="5">
        <f>IF($F$2=0," - ",Tabla1[[#This Row],[Base Precio de Lista neto]])</f>
        <v>50305.422700000003</v>
      </c>
      <c r="D9859" s="5">
        <f>IF($F$2=0," - ",Tabla1[[#This Row],[Base Precio de Lista neto]]*(1-$F$2))</f>
        <v>35213.795890000001</v>
      </c>
      <c r="E9859" s="5">
        <f>IF($F$2=0," - ",Tabla1[[#This Row],[Base para Mejor precio]]*(1-$F$2))</f>
        <v>31692.416300999997</v>
      </c>
      <c r="F9859" s="4" t="s">
        <v>6</v>
      </c>
      <c r="G9859" s="16" t="s">
        <v>6131</v>
      </c>
      <c r="H9859" s="5">
        <f>IFERROR(IF($F$3=0,"-",Tabla1[[#This Row],[Precio de Cliente neto]]*(1+$F$3)),"-")</f>
        <v>52820.693834999998</v>
      </c>
      <c r="I9859" s="5">
        <v>50305.422700000003</v>
      </c>
      <c r="J9859" s="5">
        <v>45274.880429999997</v>
      </c>
      <c r="K9859" s="26">
        <v>0.21</v>
      </c>
    </row>
    <row r="9860" spans="1:11">
      <c r="A9860" s="4">
        <v>170148</v>
      </c>
      <c r="B9860" t="s">
        <v>8968</v>
      </c>
      <c r="C9860" s="5">
        <f>IF($F$2=0," - ",Tabla1[[#This Row],[Base Precio de Lista neto]])</f>
        <v>64494.132100000003</v>
      </c>
      <c r="D9860" s="5">
        <f>IF($F$2=0," - ",Tabla1[[#This Row],[Base Precio de Lista neto]]*(1-$F$2))</f>
        <v>45145.892469999999</v>
      </c>
      <c r="E9860" s="5">
        <f>IF($F$2=0," - ",Tabla1[[#This Row],[Base para Mejor precio]]*(1-$F$2))</f>
        <v>40631.303222999995</v>
      </c>
      <c r="F9860" s="4" t="s">
        <v>6</v>
      </c>
      <c r="G9860" s="16" t="s">
        <v>6131</v>
      </c>
      <c r="H9860" s="5">
        <f>IFERROR(IF($F$3=0,"-",Tabla1[[#This Row],[Precio de Cliente neto]]*(1+$F$3)),"-")</f>
        <v>67718.838705000002</v>
      </c>
      <c r="I9860" s="5">
        <v>64494.132100000003</v>
      </c>
      <c r="J9860" s="5">
        <v>58044.718889999996</v>
      </c>
      <c r="K9860" s="26">
        <v>0.105</v>
      </c>
    </row>
    <row r="9861" spans="1:11">
      <c r="A9861" s="4">
        <v>170149</v>
      </c>
      <c r="B9861" t="s">
        <v>7803</v>
      </c>
      <c r="C9861" s="5">
        <f>IF($F$2=0," - ",Tabla1[[#This Row],[Base Precio de Lista neto]])</f>
        <v>94161.4329</v>
      </c>
      <c r="D9861" s="5">
        <f>IF($F$2=0," - ",Tabla1[[#This Row],[Base Precio de Lista neto]]*(1-$F$2))</f>
        <v>65913.003029999993</v>
      </c>
      <c r="E9861" s="5">
        <f>IF($F$2=0," - ",Tabla1[[#This Row],[Base para Mejor precio]]*(1-$F$2))</f>
        <v>59321.702727000004</v>
      </c>
      <c r="F9861" s="4" t="s">
        <v>6</v>
      </c>
      <c r="G9861" s="16" t="s">
        <v>6131</v>
      </c>
      <c r="H9861" s="5">
        <f>IFERROR(IF($F$3=0,"-",Tabla1[[#This Row],[Precio de Cliente neto]]*(1+$F$3)),"-")</f>
        <v>98869.504544999989</v>
      </c>
      <c r="I9861" s="5">
        <v>94161.4329</v>
      </c>
      <c r="J9861" s="5">
        <v>84745.289610000007</v>
      </c>
      <c r="K9861" s="26">
        <v>0.105</v>
      </c>
    </row>
    <row r="9862" spans="1:11">
      <c r="A9862" s="4">
        <v>170150</v>
      </c>
      <c r="B9862" t="s">
        <v>7804</v>
      </c>
      <c r="C9862" s="5">
        <f>IF($F$2=0," - ",Tabla1[[#This Row],[Base Precio de Lista neto]])</f>
        <v>32248.420099999999</v>
      </c>
      <c r="D9862" s="5">
        <f>IF($F$2=0," - ",Tabla1[[#This Row],[Base Precio de Lista neto]]*(1-$F$2))</f>
        <v>22573.894069999998</v>
      </c>
      <c r="E9862" s="5">
        <f>IF($F$2=0," - ",Tabla1[[#This Row],[Base para Mejor precio]]*(1-$F$2))</f>
        <v>20316.504663</v>
      </c>
      <c r="F9862" s="4" t="s">
        <v>6</v>
      </c>
      <c r="G9862" s="16" t="s">
        <v>6131</v>
      </c>
      <c r="H9862" s="5">
        <f>IFERROR(IF($F$3=0,"-",Tabla1[[#This Row],[Precio de Cliente neto]]*(1+$F$3)),"-")</f>
        <v>33860.841105</v>
      </c>
      <c r="I9862" s="5">
        <v>32248.420099999999</v>
      </c>
      <c r="J9862" s="5">
        <v>29023.578089999999</v>
      </c>
      <c r="K9862" s="26">
        <v>0.21</v>
      </c>
    </row>
    <row r="9863" spans="1:11">
      <c r="A9863" s="4">
        <v>170151</v>
      </c>
      <c r="B9863" t="s">
        <v>7805</v>
      </c>
      <c r="C9863" s="5">
        <f>IF($F$2=0," - ",Tabla1[[#This Row],[Base Precio de Lista neto]])</f>
        <v>23218.862400000002</v>
      </c>
      <c r="D9863" s="5">
        <f>IF($F$2=0," - ",Tabla1[[#This Row],[Base Precio de Lista neto]]*(1-$F$2))</f>
        <v>16253.203680000001</v>
      </c>
      <c r="E9863" s="5">
        <f>IF($F$2=0," - ",Tabla1[[#This Row],[Base para Mejor precio]]*(1-$F$2))</f>
        <v>14627.883311999998</v>
      </c>
      <c r="F9863" s="4" t="s">
        <v>6</v>
      </c>
      <c r="G9863" s="16" t="s">
        <v>6131</v>
      </c>
      <c r="H9863" s="5">
        <f>IFERROR(IF($F$3=0,"-",Tabla1[[#This Row],[Precio de Cliente neto]]*(1+$F$3)),"-")</f>
        <v>24379.805520000002</v>
      </c>
      <c r="I9863" s="5">
        <v>23218.862400000002</v>
      </c>
      <c r="J9863" s="5">
        <v>20896.976159999998</v>
      </c>
      <c r="K9863" s="26">
        <v>0.105</v>
      </c>
    </row>
    <row r="9864" spans="1:11">
      <c r="A9864" s="4">
        <v>170152</v>
      </c>
      <c r="B9864" t="s">
        <v>7806</v>
      </c>
      <c r="C9864" s="5">
        <f>IF($F$2=0," - ",Tabla1[[#This Row],[Base Precio de Lista neto]])</f>
        <v>24507.770199999999</v>
      </c>
      <c r="D9864" s="5">
        <f>IF($F$2=0," - ",Tabla1[[#This Row],[Base Precio de Lista neto]]*(1-$F$2))</f>
        <v>17155.439139999999</v>
      </c>
      <c r="E9864" s="5">
        <f>IF($F$2=0," - ",Tabla1[[#This Row],[Base para Mejor precio]]*(1-$F$2))</f>
        <v>15439.895226000001</v>
      </c>
      <c r="F9864" s="4" t="s">
        <v>6</v>
      </c>
      <c r="G9864" s="16" t="s">
        <v>6131</v>
      </c>
      <c r="H9864" s="5">
        <f>IFERROR(IF($F$3=0,"-",Tabla1[[#This Row],[Precio de Cliente neto]]*(1+$F$3)),"-")</f>
        <v>25733.158709999996</v>
      </c>
      <c r="I9864" s="5">
        <v>24507.770199999999</v>
      </c>
      <c r="J9864" s="5">
        <v>22056.993180000001</v>
      </c>
      <c r="K9864" s="26">
        <v>0.105</v>
      </c>
    </row>
    <row r="9865" spans="1:11">
      <c r="A9865" s="4">
        <v>170153</v>
      </c>
      <c r="B9865" t="s">
        <v>7807</v>
      </c>
      <c r="C9865" s="5">
        <f>IF($F$2=0," - ",Tabla1[[#This Row],[Base Precio de Lista neto]])</f>
        <v>38696.478600000002</v>
      </c>
      <c r="D9865" s="5">
        <f>IF($F$2=0," - ",Tabla1[[#This Row],[Base Precio de Lista neto]]*(1-$F$2))</f>
        <v>27087.535019999999</v>
      </c>
      <c r="E9865" s="5">
        <f>IF($F$2=0," - ",Tabla1[[#This Row],[Base para Mejor precio]]*(1-$F$2))</f>
        <v>24378.781517999996</v>
      </c>
      <c r="F9865" s="4" t="s">
        <v>6</v>
      </c>
      <c r="G9865" s="16" t="s">
        <v>6131</v>
      </c>
      <c r="H9865" s="5">
        <f>IFERROR(IF($F$3=0,"-",Tabla1[[#This Row],[Precio de Cliente neto]]*(1+$F$3)),"-")</f>
        <v>40631.302530000001</v>
      </c>
      <c r="I9865" s="5">
        <v>38696.478600000002</v>
      </c>
      <c r="J9865" s="5">
        <v>34826.830739999998</v>
      </c>
      <c r="K9865" s="26">
        <v>0.105</v>
      </c>
    </row>
    <row r="9866" spans="1:11">
      <c r="A9866" s="4">
        <v>170154</v>
      </c>
      <c r="B9866" t="s">
        <v>7808</v>
      </c>
      <c r="C9866" s="5">
        <f>IF($F$2=0," - ",Tabla1[[#This Row],[Base Precio de Lista neto]])</f>
        <v>212830.68539999999</v>
      </c>
      <c r="D9866" s="5">
        <f>IF($F$2=0," - ",Tabla1[[#This Row],[Base Precio de Lista neto]]*(1-$F$2))</f>
        <v>148981.47977999999</v>
      </c>
      <c r="E9866" s="5">
        <f>IF($F$2=0," - ",Tabla1[[#This Row],[Base para Mejor precio]]*(1-$F$2))</f>
        <v>134083.331802</v>
      </c>
      <c r="F9866" s="4" t="s">
        <v>6</v>
      </c>
      <c r="G9866" s="16" t="s">
        <v>6131</v>
      </c>
      <c r="H9866" s="5">
        <f>IFERROR(IF($F$3=0,"-",Tabla1[[#This Row],[Precio de Cliente neto]]*(1+$F$3)),"-")</f>
        <v>223472.21966999999</v>
      </c>
      <c r="I9866" s="5">
        <v>212830.68539999999</v>
      </c>
      <c r="J9866" s="5">
        <v>191547.61686000001</v>
      </c>
      <c r="K9866" s="26">
        <v>0.105</v>
      </c>
    </row>
    <row r="9867" spans="1:11">
      <c r="A9867" s="4">
        <v>170155</v>
      </c>
      <c r="B9867" t="s">
        <v>7809</v>
      </c>
      <c r="C9867" s="5">
        <f>IF($F$2=0," - ",Tabla1[[#This Row],[Base Precio de Lista neto]])</f>
        <v>322467.79259999999</v>
      </c>
      <c r="D9867" s="5">
        <f>IF($F$2=0," - ",Tabla1[[#This Row],[Base Precio de Lista neto]]*(1-$F$2))</f>
        <v>225727.45481999998</v>
      </c>
      <c r="E9867" s="5">
        <f>IF($F$2=0," - ",Tabla1[[#This Row],[Base para Mejor precio]]*(1-$F$2))</f>
        <v>203154.70933799999</v>
      </c>
      <c r="F9867" s="4" t="s">
        <v>6</v>
      </c>
      <c r="G9867" s="16" t="s">
        <v>6131</v>
      </c>
      <c r="H9867" s="5">
        <f>IFERROR(IF($F$3=0,"-",Tabla1[[#This Row],[Precio de Cliente neto]]*(1+$F$3)),"-")</f>
        <v>338591.18222999998</v>
      </c>
      <c r="I9867" s="5">
        <v>322467.79259999999</v>
      </c>
      <c r="J9867" s="5">
        <v>290221.01334</v>
      </c>
      <c r="K9867" s="26">
        <v>0.105</v>
      </c>
    </row>
    <row r="9868" spans="1:11">
      <c r="A9868" s="4">
        <v>170156</v>
      </c>
      <c r="B9868" t="s">
        <v>7810</v>
      </c>
      <c r="C9868" s="5">
        <f>IF($F$2=0," - ",Tabla1[[#This Row],[Base Precio de Lista neto]])</f>
        <v>6449.4142000000002</v>
      </c>
      <c r="D9868" s="5">
        <f>IF($F$2=0," - ",Tabla1[[#This Row],[Base Precio de Lista neto]]*(1-$F$2))</f>
        <v>4514.5899399999998</v>
      </c>
      <c r="E9868" s="5">
        <f>IF($F$2=0," - ",Tabla1[[#This Row],[Base para Mejor precio]]*(1-$F$2))</f>
        <v>4063.1309459999998</v>
      </c>
      <c r="F9868" s="4" t="s">
        <v>6</v>
      </c>
      <c r="G9868" s="16" t="s">
        <v>6131</v>
      </c>
      <c r="H9868" s="5">
        <f>IFERROR(IF($F$3=0,"-",Tabla1[[#This Row],[Precio de Cliente neto]]*(1+$F$3)),"-")</f>
        <v>6771.8849099999998</v>
      </c>
      <c r="I9868" s="5">
        <v>6449.4142000000002</v>
      </c>
      <c r="J9868" s="5">
        <v>5804.4727800000001</v>
      </c>
      <c r="K9868" s="26">
        <v>0.21</v>
      </c>
    </row>
    <row r="9869" spans="1:11">
      <c r="A9869" s="4">
        <v>170157</v>
      </c>
      <c r="B9869" t="s">
        <v>7811</v>
      </c>
      <c r="C9869" s="5">
        <f>IF($F$2=0," - ",Tabla1[[#This Row],[Base Precio de Lista neto]])</f>
        <v>14188.709000000001</v>
      </c>
      <c r="D9869" s="5">
        <f>IF($F$2=0," - ",Tabla1[[#This Row],[Base Precio de Lista neto]]*(1-$F$2))</f>
        <v>9932.0962999999992</v>
      </c>
      <c r="E9869" s="5">
        <f>IF($F$2=0," - ",Tabla1[[#This Row],[Base para Mejor precio]]*(1-$F$2))</f>
        <v>8938.8866699999999</v>
      </c>
      <c r="F9869" s="4" t="s">
        <v>6</v>
      </c>
      <c r="G9869" s="16" t="s">
        <v>6131</v>
      </c>
      <c r="H9869" s="5">
        <f>IFERROR(IF($F$3=0,"-",Tabla1[[#This Row],[Precio de Cliente neto]]*(1+$F$3)),"-")</f>
        <v>14898.14445</v>
      </c>
      <c r="I9869" s="5">
        <v>14188.709000000001</v>
      </c>
      <c r="J9869" s="5">
        <v>12769.838100000001</v>
      </c>
      <c r="K9869" s="26">
        <v>0.21</v>
      </c>
    </row>
    <row r="9870" spans="1:11">
      <c r="A9870" s="4">
        <v>170158</v>
      </c>
      <c r="B9870" t="s">
        <v>7812</v>
      </c>
      <c r="C9870" s="5">
        <f>IF($F$2=0," - ",Tabla1[[#This Row],[Base Precio de Lista neto]])</f>
        <v>18058.357899999999</v>
      </c>
      <c r="D9870" s="5">
        <f>IF($F$2=0," - ",Tabla1[[#This Row],[Base Precio de Lista neto]]*(1-$F$2))</f>
        <v>12640.850529999998</v>
      </c>
      <c r="E9870" s="5">
        <f>IF($F$2=0," - ",Tabla1[[#This Row],[Base para Mejor precio]]*(1-$F$2))</f>
        <v>11376.765476999999</v>
      </c>
      <c r="F9870" s="4" t="s">
        <v>6</v>
      </c>
      <c r="G9870" s="16" t="s">
        <v>6131</v>
      </c>
      <c r="H9870" s="5">
        <f>IFERROR(IF($F$3=0,"-",Tabla1[[#This Row],[Precio de Cliente neto]]*(1+$F$3)),"-")</f>
        <v>18961.275794999998</v>
      </c>
      <c r="I9870" s="5">
        <v>18058.357899999999</v>
      </c>
      <c r="J9870" s="5">
        <v>16252.52211</v>
      </c>
      <c r="K9870" s="26">
        <v>0.21</v>
      </c>
    </row>
    <row r="9871" spans="1:11">
      <c r="A9871" s="4">
        <v>170159</v>
      </c>
      <c r="B9871" t="s">
        <v>7813</v>
      </c>
      <c r="C9871" s="5">
        <f>IF($F$2=0," - ",Tabla1[[#This Row],[Base Precio de Lista neto]])</f>
        <v>21928.004700000001</v>
      </c>
      <c r="D9871" s="5">
        <f>IF($F$2=0," - ",Tabla1[[#This Row],[Base Precio de Lista neto]]*(1-$F$2))</f>
        <v>15349.603289999999</v>
      </c>
      <c r="E9871" s="5">
        <f>IF($F$2=0," - ",Tabla1[[#This Row],[Base para Mejor precio]]*(1-$F$2))</f>
        <v>13814.642961</v>
      </c>
      <c r="F9871" s="4" t="s">
        <v>6</v>
      </c>
      <c r="G9871" s="16" t="s">
        <v>6131</v>
      </c>
      <c r="H9871" s="5">
        <f>IFERROR(IF($F$3=0,"-",Tabla1[[#This Row],[Precio de Cliente neto]]*(1+$F$3)),"-")</f>
        <v>23024.404934999999</v>
      </c>
      <c r="I9871" s="5">
        <v>21928.004700000001</v>
      </c>
      <c r="J9871" s="5">
        <v>19735.204229999999</v>
      </c>
      <c r="K9871" s="26">
        <v>0.21</v>
      </c>
    </row>
    <row r="9872" spans="1:11">
      <c r="A9872" s="4">
        <v>170160</v>
      </c>
      <c r="B9872" t="s">
        <v>7814</v>
      </c>
      <c r="C9872" s="5">
        <f>IF($F$2=0," - ",Tabla1[[#This Row],[Base Precio de Lista neto]])</f>
        <v>38696.478600000002</v>
      </c>
      <c r="D9872" s="5">
        <f>IF($F$2=0," - ",Tabla1[[#This Row],[Base Precio de Lista neto]]*(1-$F$2))</f>
        <v>27087.535019999999</v>
      </c>
      <c r="E9872" s="5">
        <f>IF($F$2=0," - ",Tabla1[[#This Row],[Base para Mejor precio]]*(1-$F$2))</f>
        <v>24378.781517999996</v>
      </c>
      <c r="F9872" s="4" t="s">
        <v>6</v>
      </c>
      <c r="G9872" s="16" t="s">
        <v>6131</v>
      </c>
      <c r="H9872" s="5">
        <f>IFERROR(IF($F$3=0,"-",Tabla1[[#This Row],[Precio de Cliente neto]]*(1+$F$3)),"-")</f>
        <v>40631.302530000001</v>
      </c>
      <c r="I9872" s="5">
        <v>38696.478600000002</v>
      </c>
      <c r="J9872" s="5">
        <v>34826.830739999998</v>
      </c>
      <c r="K9872" s="26">
        <v>0.21</v>
      </c>
    </row>
    <row r="9873" spans="1:11">
      <c r="A9873" s="4">
        <v>170161</v>
      </c>
      <c r="B9873" t="s">
        <v>7815</v>
      </c>
      <c r="C9873" s="5">
        <f>IF($F$2=0," - ",Tabla1[[#This Row],[Base Precio de Lista neto]])</f>
        <v>47725.658199999998</v>
      </c>
      <c r="D9873" s="5">
        <f>IF($F$2=0," - ",Tabla1[[#This Row],[Base Precio de Lista neto]]*(1-$F$2))</f>
        <v>33407.960739999995</v>
      </c>
      <c r="E9873" s="5">
        <f>IF($F$2=0," - ",Tabla1[[#This Row],[Base para Mejor precio]]*(1-$F$2))</f>
        <v>30067.164666000001</v>
      </c>
      <c r="F9873" s="4" t="s">
        <v>6</v>
      </c>
      <c r="G9873" s="16" t="s">
        <v>6131</v>
      </c>
      <c r="H9873" s="5">
        <f>IFERROR(IF($F$3=0,"-",Tabla1[[#This Row],[Precio de Cliente neto]]*(1+$F$3)),"-")</f>
        <v>50111.941109999992</v>
      </c>
      <c r="I9873" s="5">
        <v>47725.658199999998</v>
      </c>
      <c r="J9873" s="5">
        <v>42953.092380000002</v>
      </c>
      <c r="K9873" s="26">
        <v>0.21</v>
      </c>
    </row>
    <row r="9874" spans="1:11">
      <c r="A9874" s="4">
        <v>170162</v>
      </c>
      <c r="B9874" t="s">
        <v>7816</v>
      </c>
      <c r="C9874" s="5">
        <f>IF($F$2=0," - ",Tabla1[[#This Row],[Base Precio de Lista neto]])</f>
        <v>29021.338599999999</v>
      </c>
      <c r="D9874" s="5">
        <f>IF($F$2=0," - ",Tabla1[[#This Row],[Base Precio de Lista neto]]*(1-$F$2))</f>
        <v>20314.937019999998</v>
      </c>
      <c r="E9874" s="5">
        <f>IF($F$2=0," - ",Tabla1[[#This Row],[Base para Mejor precio]]*(1-$F$2))</f>
        <v>18283.443317999998</v>
      </c>
      <c r="F9874" s="4" t="s">
        <v>6</v>
      </c>
      <c r="G9874" s="16" t="s">
        <v>6131</v>
      </c>
      <c r="H9874" s="5">
        <f>IFERROR(IF($F$3=0,"-",Tabla1[[#This Row],[Precio de Cliente neto]]*(1+$F$3)),"-")</f>
        <v>30472.405529999996</v>
      </c>
      <c r="I9874" s="5">
        <v>29021.338599999999</v>
      </c>
      <c r="J9874" s="5">
        <v>26119.204740000001</v>
      </c>
      <c r="K9874" s="26">
        <v>0.105</v>
      </c>
    </row>
    <row r="9875" spans="1:11">
      <c r="A9875" s="4">
        <v>170163</v>
      </c>
      <c r="B9875" t="s">
        <v>7817</v>
      </c>
      <c r="C9875" s="5">
        <f>IF($F$2=0," - ",Tabla1[[#This Row],[Base Precio de Lista neto]])</f>
        <v>113509.67230000001</v>
      </c>
      <c r="D9875" s="5">
        <f>IF($F$2=0," - ",Tabla1[[#This Row],[Base Precio de Lista neto]]*(1-$F$2))</f>
        <v>79456.770609999992</v>
      </c>
      <c r="E9875" s="5">
        <f>IF($F$2=0," - ",Tabla1[[#This Row],[Base para Mejor precio]]*(1-$F$2))</f>
        <v>71511.093548999997</v>
      </c>
      <c r="F9875" s="4" t="s">
        <v>6</v>
      </c>
      <c r="G9875" s="16" t="s">
        <v>6131</v>
      </c>
      <c r="H9875" s="5">
        <f>IFERROR(IF($F$3=0,"-",Tabla1[[#This Row],[Precio de Cliente neto]]*(1+$F$3)),"-")</f>
        <v>119185.15591499998</v>
      </c>
      <c r="I9875" s="5">
        <v>113509.67230000001</v>
      </c>
      <c r="J9875" s="5">
        <v>102158.70507</v>
      </c>
      <c r="K9875" s="26">
        <v>0.21</v>
      </c>
    </row>
    <row r="9876" spans="1:11">
      <c r="A9876" s="4">
        <v>170164</v>
      </c>
      <c r="B9876" t="s">
        <v>7818</v>
      </c>
      <c r="C9876" s="5">
        <f>IF($F$2=0," - ",Tabla1[[#This Row],[Base Precio de Lista neto]])</f>
        <v>177361.29560000001</v>
      </c>
      <c r="D9876" s="5">
        <f>IF($F$2=0," - ",Tabla1[[#This Row],[Base Precio de Lista neto]]*(1-$F$2))</f>
        <v>124152.90691999999</v>
      </c>
      <c r="E9876" s="5">
        <f>IF($F$2=0," - ",Tabla1[[#This Row],[Base para Mejor precio]]*(1-$F$2))</f>
        <v>111737.616228</v>
      </c>
      <c r="F9876" s="4" t="s">
        <v>6</v>
      </c>
      <c r="G9876" s="16" t="s">
        <v>6131</v>
      </c>
      <c r="H9876" s="5">
        <f>IFERROR(IF($F$3=0,"-",Tabla1[[#This Row],[Precio de Cliente neto]]*(1+$F$3)),"-")</f>
        <v>186229.36038</v>
      </c>
      <c r="I9876" s="5">
        <v>177361.29560000001</v>
      </c>
      <c r="J9876" s="5">
        <v>159625.16604000001</v>
      </c>
      <c r="K9876" s="26">
        <v>0.21</v>
      </c>
    </row>
    <row r="9877" spans="1:11">
      <c r="A9877" s="4">
        <v>170165</v>
      </c>
      <c r="B9877" t="s">
        <v>8969</v>
      </c>
      <c r="C9877" s="5">
        <f>IF($F$2=0," - ",Tabla1[[#This Row],[Base Precio de Lista neto]])</f>
        <v>806235.53159999999</v>
      </c>
      <c r="D9877" s="5">
        <f>IF($F$2=0," - ",Tabla1[[#This Row],[Base Precio de Lista neto]]*(1-$F$2))</f>
        <v>564364.87211999996</v>
      </c>
      <c r="E9877" s="5">
        <f>IF($F$2=0," - ",Tabla1[[#This Row],[Base para Mejor precio]]*(1-$F$2))</f>
        <v>507928.38490799995</v>
      </c>
      <c r="F9877" s="4" t="s">
        <v>6</v>
      </c>
      <c r="G9877" s="16" t="s">
        <v>6131</v>
      </c>
      <c r="H9877" s="5">
        <f>IFERROR(IF($F$3=0,"-",Tabla1[[#This Row],[Precio de Cliente neto]]*(1+$F$3)),"-")</f>
        <v>846547.30817999993</v>
      </c>
      <c r="I9877" s="5">
        <v>806235.53159999999</v>
      </c>
      <c r="J9877" s="5">
        <v>725611.97843999998</v>
      </c>
      <c r="K9877" s="26">
        <v>0.105</v>
      </c>
    </row>
    <row r="9878" spans="1:11">
      <c r="A9878" s="4">
        <v>170166</v>
      </c>
      <c r="B9878" t="s">
        <v>7819</v>
      </c>
      <c r="C9878" s="5">
        <f>IF($F$2=0," - ",Tabla1[[#This Row],[Base Precio de Lista neto]])</f>
        <v>709435.45460000006</v>
      </c>
      <c r="D9878" s="5">
        <f>IF($F$2=0," - ",Tabla1[[#This Row],[Base Precio de Lista neto]]*(1-$F$2))</f>
        <v>496604.81822000002</v>
      </c>
      <c r="E9878" s="5">
        <f>IF($F$2=0," - ",Tabla1[[#This Row],[Base para Mejor precio]]*(1-$F$2))</f>
        <v>446944.33639799996</v>
      </c>
      <c r="F9878" s="4" t="s">
        <v>6</v>
      </c>
      <c r="G9878" s="16" t="s">
        <v>6131</v>
      </c>
      <c r="H9878" s="5">
        <f>IFERROR(IF($F$3=0,"-",Tabla1[[#This Row],[Precio de Cliente neto]]*(1+$F$3)),"-")</f>
        <v>744907.22733000002</v>
      </c>
      <c r="I9878" s="5">
        <v>709435.45460000006</v>
      </c>
      <c r="J9878" s="5">
        <v>638491.90914</v>
      </c>
      <c r="K9878" s="26">
        <v>0.105</v>
      </c>
    </row>
    <row r="9879" spans="1:11">
      <c r="A9879" s="4">
        <v>170167</v>
      </c>
      <c r="B9879" t="s">
        <v>7820</v>
      </c>
      <c r="C9879" s="5">
        <f>IF($F$2=0," - ",Tabla1[[#This Row],[Base Precio de Lista neto]])</f>
        <v>838484.95270000002</v>
      </c>
      <c r="D9879" s="5">
        <f>IF($F$2=0," - ",Tabla1[[#This Row],[Base Precio de Lista neto]]*(1-$F$2))</f>
        <v>586939.46688999992</v>
      </c>
      <c r="E9879" s="5">
        <f>IF($F$2=0," - ",Tabla1[[#This Row],[Base para Mejor precio]]*(1-$F$2))</f>
        <v>528245.52020099992</v>
      </c>
      <c r="F9879" s="4" t="s">
        <v>6</v>
      </c>
      <c r="G9879" s="16" t="s">
        <v>6131</v>
      </c>
      <c r="H9879" s="5">
        <f>IFERROR(IF($F$3=0,"-",Tabla1[[#This Row],[Precio de Cliente neto]]*(1+$F$3)),"-")</f>
        <v>880409.20033499994</v>
      </c>
      <c r="I9879" s="5">
        <v>838484.95270000002</v>
      </c>
      <c r="J9879" s="5">
        <v>754636.45742999995</v>
      </c>
      <c r="K9879" s="26">
        <v>0.105</v>
      </c>
    </row>
    <row r="9880" spans="1:11">
      <c r="A9880" s="4">
        <v>170168</v>
      </c>
      <c r="B9880" t="s">
        <v>7821</v>
      </c>
      <c r="C9880" s="5">
        <f>IF($F$2=0," - ",Tabla1[[#This Row],[Base Precio de Lista neto]])</f>
        <v>156075.8003</v>
      </c>
      <c r="D9880" s="5">
        <f>IF($F$2=0," - ",Tabla1[[#This Row],[Base Precio de Lista neto]]*(1-$F$2))</f>
        <v>109253.06021</v>
      </c>
      <c r="E9880" s="5">
        <f>IF($F$2=0," - ",Tabla1[[#This Row],[Base para Mejor precio]]*(1-$F$2))</f>
        <v>98327.754188999985</v>
      </c>
      <c r="F9880" s="4" t="s">
        <v>6</v>
      </c>
      <c r="G9880" s="16" t="s">
        <v>6131</v>
      </c>
      <c r="H9880" s="5">
        <f>IFERROR(IF($F$3=0,"-",Tabla1[[#This Row],[Precio de Cliente neto]]*(1+$F$3)),"-")</f>
        <v>163879.59031499998</v>
      </c>
      <c r="I9880" s="5">
        <v>156075.8003</v>
      </c>
      <c r="J9880" s="5">
        <v>140468.22026999999</v>
      </c>
      <c r="K9880" s="26">
        <v>0.105</v>
      </c>
    </row>
    <row r="9881" spans="1:11">
      <c r="A9881" s="4">
        <v>170169</v>
      </c>
      <c r="B9881" t="s">
        <v>8359</v>
      </c>
      <c r="C9881" s="5">
        <f>IF($F$2=0," - ",Tabla1[[#This Row],[Base Precio de Lista neto]])</f>
        <v>251527.11610000001</v>
      </c>
      <c r="D9881" s="5">
        <f>IF($F$2=0," - ",Tabla1[[#This Row],[Base Precio de Lista neto]]*(1-$F$2))</f>
        <v>176068.98126999999</v>
      </c>
      <c r="E9881" s="5">
        <f>IF($F$2=0," - ",Tabla1[[#This Row],[Base para Mejor precio]]*(1-$F$2))</f>
        <v>158462.08314299997</v>
      </c>
      <c r="F9881" s="4" t="s">
        <v>6</v>
      </c>
      <c r="G9881" s="16" t="s">
        <v>6131</v>
      </c>
      <c r="H9881" s="5">
        <f>IFERROR(IF($F$3=0,"-",Tabla1[[#This Row],[Precio de Cliente neto]]*(1+$F$3)),"-")</f>
        <v>264103.47190499998</v>
      </c>
      <c r="I9881" s="5">
        <v>251527.11610000001</v>
      </c>
      <c r="J9881" s="5">
        <v>226374.40448999999</v>
      </c>
      <c r="K9881" s="26">
        <v>0.21</v>
      </c>
    </row>
    <row r="9882" spans="1:11">
      <c r="A9882" s="4">
        <v>170170</v>
      </c>
      <c r="B9882" t="s">
        <v>7822</v>
      </c>
      <c r="C9882" s="5">
        <f>IF($F$2=0," - ",Tabla1[[#This Row],[Base Precio de Lista neto]])</f>
        <v>19347.723999999998</v>
      </c>
      <c r="D9882" s="5">
        <f>IF($F$2=0," - ",Tabla1[[#This Row],[Base Precio de Lista neto]]*(1-$F$2))</f>
        <v>13543.406799999999</v>
      </c>
      <c r="E9882" s="5">
        <f>IF($F$2=0," - ",Tabla1[[#This Row],[Base para Mejor precio]]*(1-$F$2))</f>
        <v>12189.06612</v>
      </c>
      <c r="F9882" s="4" t="s">
        <v>6</v>
      </c>
      <c r="G9882" s="16" t="s">
        <v>6131</v>
      </c>
      <c r="H9882" s="5">
        <f>IFERROR(IF($F$3=0,"-",Tabla1[[#This Row],[Precio de Cliente neto]]*(1+$F$3)),"-")</f>
        <v>20315.110199999999</v>
      </c>
      <c r="I9882" s="5">
        <v>19347.723999999998</v>
      </c>
      <c r="J9882" s="5">
        <v>17412.9516</v>
      </c>
      <c r="K9882" s="26">
        <v>0.21</v>
      </c>
    </row>
    <row r="9883" spans="1:11">
      <c r="A9883" s="4">
        <v>170171</v>
      </c>
      <c r="B9883" t="s">
        <v>7823</v>
      </c>
      <c r="C9883" s="5">
        <f>IF($F$2=0," - ",Tabla1[[#This Row],[Base Precio de Lista neto]])</f>
        <v>24507.552</v>
      </c>
      <c r="D9883" s="5">
        <f>IF($F$2=0," - ",Tabla1[[#This Row],[Base Precio de Lista neto]]*(1-$F$2))</f>
        <v>17155.286399999997</v>
      </c>
      <c r="E9883" s="5">
        <f>IF($F$2=0," - ",Tabla1[[#This Row],[Base para Mejor precio]]*(1-$F$2))</f>
        <v>15439.757759999999</v>
      </c>
      <c r="F9883" s="4" t="s">
        <v>6</v>
      </c>
      <c r="G9883" s="16" t="s">
        <v>6131</v>
      </c>
      <c r="H9883" s="5">
        <f>IFERROR(IF($F$3=0,"-",Tabla1[[#This Row],[Precio de Cliente neto]]*(1+$F$3)),"-")</f>
        <v>25732.929599999996</v>
      </c>
      <c r="I9883" s="5">
        <v>24507.552</v>
      </c>
      <c r="J9883" s="5">
        <v>22056.7968</v>
      </c>
      <c r="K9883" s="26">
        <v>0.21</v>
      </c>
    </row>
    <row r="9884" spans="1:11">
      <c r="A9884" s="4">
        <v>170172</v>
      </c>
      <c r="B9884" t="s">
        <v>7824</v>
      </c>
      <c r="C9884" s="5">
        <f>IF($F$2=0," - ",Tabla1[[#This Row],[Base Precio de Lista neto]])</f>
        <v>25796.879099999998</v>
      </c>
      <c r="D9884" s="5">
        <f>IF($F$2=0," - ",Tabla1[[#This Row],[Base Precio de Lista neto]]*(1-$F$2))</f>
        <v>18057.815369999997</v>
      </c>
      <c r="E9884" s="5">
        <f>IF($F$2=0," - ",Tabla1[[#This Row],[Base para Mejor precio]]*(1-$F$2))</f>
        <v>16252.033833</v>
      </c>
      <c r="F9884" s="4" t="s">
        <v>6</v>
      </c>
      <c r="G9884" s="16" t="s">
        <v>6131</v>
      </c>
      <c r="H9884" s="5">
        <f>IFERROR(IF($F$3=0,"-",Tabla1[[#This Row],[Precio de Cliente neto]]*(1+$F$3)),"-")</f>
        <v>27086.723054999995</v>
      </c>
      <c r="I9884" s="5">
        <v>25796.879099999998</v>
      </c>
      <c r="J9884" s="5">
        <v>23217.191190000001</v>
      </c>
      <c r="K9884" s="26">
        <v>0.21</v>
      </c>
    </row>
    <row r="9885" spans="1:11">
      <c r="A9885" s="4">
        <v>170173</v>
      </c>
      <c r="B9885" t="s">
        <v>7825</v>
      </c>
      <c r="C9885" s="5">
        <f>IF($F$2=0," - ",Tabla1[[#This Row],[Base Precio de Lista neto]])</f>
        <v>29667.190600000002</v>
      </c>
      <c r="D9885" s="5">
        <f>IF($F$2=0," - ",Tabla1[[#This Row],[Base Precio de Lista neto]]*(1-$F$2))</f>
        <v>20767.03342</v>
      </c>
      <c r="E9885" s="5">
        <f>IF($F$2=0," - ",Tabla1[[#This Row],[Base para Mejor precio]]*(1-$F$2))</f>
        <v>18690.330077999999</v>
      </c>
      <c r="F9885" s="4" t="s">
        <v>6</v>
      </c>
      <c r="G9885" s="16" t="s">
        <v>6131</v>
      </c>
      <c r="H9885" s="5">
        <f>IFERROR(IF($F$3=0,"-",Tabla1[[#This Row],[Precio de Cliente neto]]*(1+$F$3)),"-")</f>
        <v>31150.55013</v>
      </c>
      <c r="I9885" s="5">
        <v>29667.190600000002</v>
      </c>
      <c r="J9885" s="5">
        <v>26700.471539999999</v>
      </c>
      <c r="K9885" s="26">
        <v>0.21</v>
      </c>
    </row>
    <row r="9886" spans="1:11">
      <c r="A9886" s="4">
        <v>170174</v>
      </c>
      <c r="B9886" t="s">
        <v>7826</v>
      </c>
      <c r="C9886" s="5">
        <f>IF($F$2=0," - ",Tabla1[[#This Row],[Base Precio de Lista neto]])</f>
        <v>32245.6921</v>
      </c>
      <c r="D9886" s="5">
        <f>IF($F$2=0," - ",Tabla1[[#This Row],[Base Precio de Lista neto]]*(1-$F$2))</f>
        <v>22571.984469999999</v>
      </c>
      <c r="E9886" s="5">
        <f>IF($F$2=0," - ",Tabla1[[#This Row],[Base para Mejor precio]]*(1-$F$2))</f>
        <v>20314.786022999997</v>
      </c>
      <c r="F9886" s="4" t="s">
        <v>6</v>
      </c>
      <c r="G9886" s="16" t="s">
        <v>6131</v>
      </c>
      <c r="H9886" s="5">
        <f>IFERROR(IF($F$3=0,"-",Tabla1[[#This Row],[Precio de Cliente neto]]*(1+$F$3)),"-")</f>
        <v>33857.976705000001</v>
      </c>
      <c r="I9886" s="5">
        <v>32245.6921</v>
      </c>
      <c r="J9886" s="5">
        <v>29021.122889999999</v>
      </c>
      <c r="K9886" s="26">
        <v>0.21</v>
      </c>
    </row>
    <row r="9887" spans="1:11">
      <c r="A9887" s="4">
        <v>170176</v>
      </c>
      <c r="B9887" t="s">
        <v>7827</v>
      </c>
      <c r="C9887" s="5">
        <f>IF($F$2=0," - ",Tabla1[[#This Row],[Base Precio de Lista neto]])</f>
        <v>67716.455700000006</v>
      </c>
      <c r="D9887" s="5">
        <f>IF($F$2=0," - ",Tabla1[[#This Row],[Base Precio de Lista neto]]*(1-$F$2))</f>
        <v>47401.518990000004</v>
      </c>
      <c r="E9887" s="5">
        <f>IF($F$2=0," - ",Tabla1[[#This Row],[Base para Mejor precio]]*(1-$F$2))</f>
        <v>42661.367090999993</v>
      </c>
      <c r="F9887" s="4" t="s">
        <v>6</v>
      </c>
      <c r="G9887" s="16" t="s">
        <v>6131</v>
      </c>
      <c r="H9887" s="5">
        <f>IFERROR(IF($F$3=0,"-",Tabla1[[#This Row],[Precio de Cliente neto]]*(1+$F$3)),"-")</f>
        <v>71102.278485000003</v>
      </c>
      <c r="I9887" s="5">
        <v>67716.455700000006</v>
      </c>
      <c r="J9887" s="5">
        <v>60944.810129999998</v>
      </c>
      <c r="K9887" s="26">
        <v>0.21</v>
      </c>
    </row>
    <row r="9888" spans="1:11">
      <c r="A9888" s="4">
        <v>170177</v>
      </c>
      <c r="B9888" t="s">
        <v>7828</v>
      </c>
      <c r="C9888" s="5">
        <f>IF($F$2=0," - ",Tabla1[[#This Row],[Base Precio de Lista neto]])</f>
        <v>78686.145000000004</v>
      </c>
      <c r="D9888" s="5">
        <f>IF($F$2=0," - ",Tabla1[[#This Row],[Base Precio de Lista neto]]*(1-$F$2))</f>
        <v>55080.301500000001</v>
      </c>
      <c r="E9888" s="5">
        <f>IF($F$2=0," - ",Tabla1[[#This Row],[Base para Mejor precio]]*(1-$F$2))</f>
        <v>49572.271349999995</v>
      </c>
      <c r="F9888" s="4" t="s">
        <v>6</v>
      </c>
      <c r="G9888" s="16" t="s">
        <v>6131</v>
      </c>
      <c r="H9888" s="5">
        <f>IFERROR(IF($F$3=0,"-",Tabla1[[#This Row],[Precio de Cliente neto]]*(1+$F$3)),"-")</f>
        <v>82620.452250000002</v>
      </c>
      <c r="I9888" s="5">
        <v>78686.145000000004</v>
      </c>
      <c r="J9888" s="5">
        <v>70817.530499999993</v>
      </c>
      <c r="K9888" s="26">
        <v>0.21</v>
      </c>
    </row>
    <row r="9889" spans="1:11">
      <c r="A9889" s="4">
        <v>170178</v>
      </c>
      <c r="B9889" t="s">
        <v>7829</v>
      </c>
      <c r="C9889" s="5">
        <f>IF($F$2=0," - ",Tabla1[[#This Row],[Base Precio de Lista neto]])</f>
        <v>90291.785199999998</v>
      </c>
      <c r="D9889" s="5">
        <f>IF($F$2=0," - ",Tabla1[[#This Row],[Base Precio de Lista neto]]*(1-$F$2))</f>
        <v>63204.249639999995</v>
      </c>
      <c r="E9889" s="5">
        <f>IF($F$2=0," - ",Tabla1[[#This Row],[Base para Mejor precio]]*(1-$F$2))</f>
        <v>56883.824675999997</v>
      </c>
      <c r="F9889" s="4" t="s">
        <v>6</v>
      </c>
      <c r="G9889" s="16" t="s">
        <v>6131</v>
      </c>
      <c r="H9889" s="5">
        <f>IFERROR(IF($F$3=0,"-",Tabla1[[#This Row],[Precio de Cliente neto]]*(1+$F$3)),"-")</f>
        <v>94806.374459999992</v>
      </c>
      <c r="I9889" s="5">
        <v>90291.785199999998</v>
      </c>
      <c r="J9889" s="5">
        <v>81262.606679999997</v>
      </c>
      <c r="K9889" s="26">
        <v>0.21</v>
      </c>
    </row>
    <row r="9890" spans="1:11">
      <c r="A9890" s="4">
        <v>170179</v>
      </c>
      <c r="B9890" t="s">
        <v>7830</v>
      </c>
      <c r="C9890" s="5">
        <f>IF($F$2=0," - ",Tabla1[[#This Row],[Base Precio de Lista neto]])</f>
        <v>99965.904599999994</v>
      </c>
      <c r="D9890" s="5">
        <f>IF($F$2=0," - ",Tabla1[[#This Row],[Base Precio de Lista neto]]*(1-$F$2))</f>
        <v>69976.133219999989</v>
      </c>
      <c r="E9890" s="5">
        <f>IF($F$2=0," - ",Tabla1[[#This Row],[Base para Mejor precio]]*(1-$F$2))</f>
        <v>62978.519897999999</v>
      </c>
      <c r="F9890" s="4" t="s">
        <v>6</v>
      </c>
      <c r="G9890" s="16" t="s">
        <v>6131</v>
      </c>
      <c r="H9890" s="5">
        <f>IFERROR(IF($F$3=0,"-",Tabla1[[#This Row],[Precio de Cliente neto]]*(1+$F$3)),"-")</f>
        <v>104964.19982999998</v>
      </c>
      <c r="I9890" s="5">
        <v>99965.904599999994</v>
      </c>
      <c r="J9890" s="5">
        <v>89969.314140000002</v>
      </c>
      <c r="K9890" s="26">
        <v>0.21</v>
      </c>
    </row>
    <row r="9891" spans="1:11">
      <c r="A9891" s="4">
        <v>170180</v>
      </c>
      <c r="B9891" t="s">
        <v>7831</v>
      </c>
      <c r="C9891" s="5">
        <f>IF($F$2=0," - ",Tabla1[[#This Row],[Base Precio de Lista neto]])</f>
        <v>179293.6875</v>
      </c>
      <c r="D9891" s="5">
        <f>IF($F$2=0," - ",Tabla1[[#This Row],[Base Precio de Lista neto]]*(1-$F$2))</f>
        <v>125505.58124999999</v>
      </c>
      <c r="E9891" s="5">
        <f>IF($F$2=0," - ",Tabla1[[#This Row],[Base para Mejor precio]]*(1-$F$2))</f>
        <v>112955.02312499999</v>
      </c>
      <c r="F9891" s="4" t="s">
        <v>6</v>
      </c>
      <c r="G9891" s="16" t="s">
        <v>6131</v>
      </c>
      <c r="H9891" s="5">
        <f>IFERROR(IF($F$3=0,"-",Tabla1[[#This Row],[Precio de Cliente neto]]*(1+$F$3)),"-")</f>
        <v>188258.37187499998</v>
      </c>
      <c r="I9891" s="5">
        <v>179293.6875</v>
      </c>
      <c r="J9891" s="5">
        <v>161364.31875000001</v>
      </c>
      <c r="K9891" s="26">
        <v>0.21</v>
      </c>
    </row>
    <row r="9892" spans="1:11">
      <c r="A9892" s="4">
        <v>170181</v>
      </c>
      <c r="B9892" t="s">
        <v>7832</v>
      </c>
      <c r="C9892" s="5">
        <f>IF($F$2=0," - ",Tabla1[[#This Row],[Base Precio de Lista neto]])</f>
        <v>201221.69339999999</v>
      </c>
      <c r="D9892" s="5">
        <f>IF($F$2=0," - ",Tabla1[[#This Row],[Base Precio de Lista neto]]*(1-$F$2))</f>
        <v>140855.18537999998</v>
      </c>
      <c r="E9892" s="5">
        <f>IF($F$2=0," - ",Tabla1[[#This Row],[Base para Mejor precio]]*(1-$F$2))</f>
        <v>126769.66684199999</v>
      </c>
      <c r="F9892" s="4" t="s">
        <v>6</v>
      </c>
      <c r="G9892" s="16" t="s">
        <v>6131</v>
      </c>
      <c r="H9892" s="5">
        <f>IFERROR(IF($F$3=0,"-",Tabla1[[#This Row],[Precio de Cliente neto]]*(1+$F$3)),"-")</f>
        <v>211282.77806999997</v>
      </c>
      <c r="I9892" s="5">
        <v>201221.69339999999</v>
      </c>
      <c r="J9892" s="5">
        <v>181099.52406</v>
      </c>
      <c r="K9892" s="26">
        <v>0.21</v>
      </c>
    </row>
    <row r="9893" spans="1:11">
      <c r="A9893" s="4">
        <v>170182</v>
      </c>
      <c r="B9893" t="s">
        <v>7833</v>
      </c>
      <c r="C9893" s="5">
        <f>IF($F$2=0," - ",Tabla1[[#This Row],[Base Precio de Lista neto]])</f>
        <v>117379.3207</v>
      </c>
      <c r="D9893" s="5">
        <f>IF($F$2=0," - ",Tabla1[[#This Row],[Base Precio de Lista neto]]*(1-$F$2))</f>
        <v>82165.524489999996</v>
      </c>
      <c r="E9893" s="5">
        <f>IF($F$2=0," - ",Tabla1[[#This Row],[Base para Mejor precio]]*(1-$F$2))</f>
        <v>73948.972041000001</v>
      </c>
      <c r="F9893" s="4" t="s">
        <v>6</v>
      </c>
      <c r="G9893" s="16" t="s">
        <v>6131</v>
      </c>
      <c r="H9893" s="5">
        <f>IFERROR(IF($F$3=0,"-",Tabla1[[#This Row],[Precio de Cliente neto]]*(1+$F$3)),"-")</f>
        <v>123248.286735</v>
      </c>
      <c r="I9893" s="5">
        <v>117379.3207</v>
      </c>
      <c r="J9893" s="5">
        <v>105641.38863</v>
      </c>
      <c r="K9893" s="26">
        <v>0.105</v>
      </c>
    </row>
    <row r="9894" spans="1:11">
      <c r="A9894" s="4">
        <v>170183</v>
      </c>
      <c r="B9894" t="s">
        <v>7834</v>
      </c>
      <c r="C9894" s="5">
        <f>IF($F$2=0," - ",Tabla1[[#This Row],[Base Precio de Lista neto]])</f>
        <v>93516.491299999994</v>
      </c>
      <c r="D9894" s="5">
        <f>IF($F$2=0," - ",Tabla1[[#This Row],[Base Precio de Lista neto]]*(1-$F$2))</f>
        <v>65461.543909999993</v>
      </c>
      <c r="E9894" s="5">
        <f>IF($F$2=0," - ",Tabla1[[#This Row],[Base para Mejor precio]]*(1-$F$2))</f>
        <v>58915.389518999997</v>
      </c>
      <c r="F9894" s="4" t="s">
        <v>6</v>
      </c>
      <c r="G9894" s="16" t="s">
        <v>6131</v>
      </c>
      <c r="H9894" s="5">
        <f>IFERROR(IF($F$3=0,"-",Tabla1[[#This Row],[Precio de Cliente neto]]*(1+$F$3)),"-")</f>
        <v>98192.315864999982</v>
      </c>
      <c r="I9894" s="5">
        <v>93516.491299999994</v>
      </c>
      <c r="J9894" s="5">
        <v>84164.842170000004</v>
      </c>
      <c r="K9894" s="26">
        <v>0.105</v>
      </c>
    </row>
    <row r="9895" spans="1:11">
      <c r="A9895" s="4">
        <v>170184</v>
      </c>
      <c r="B9895" t="s">
        <v>7835</v>
      </c>
      <c r="C9895" s="5">
        <f>IF($F$2=0," - ",Tabla1[[#This Row],[Base Precio de Lista neto]])</f>
        <v>146401.67910000001</v>
      </c>
      <c r="D9895" s="5">
        <f>IF($F$2=0," - ",Tabla1[[#This Row],[Base Precio de Lista neto]]*(1-$F$2))</f>
        <v>102481.17537</v>
      </c>
      <c r="E9895" s="5">
        <f>IF($F$2=0," - ",Tabla1[[#This Row],[Base para Mejor precio]]*(1-$F$2))</f>
        <v>92233.057832999984</v>
      </c>
      <c r="F9895" s="4" t="s">
        <v>6</v>
      </c>
      <c r="G9895" s="16" t="s">
        <v>6131</v>
      </c>
      <c r="H9895" s="5">
        <f>IFERROR(IF($F$3=0,"-",Tabla1[[#This Row],[Precio de Cliente neto]]*(1+$F$3)),"-")</f>
        <v>153721.76305499999</v>
      </c>
      <c r="I9895" s="5">
        <v>146401.67910000001</v>
      </c>
      <c r="J9895" s="5">
        <v>131761.51118999999</v>
      </c>
      <c r="K9895" s="26">
        <v>0.105</v>
      </c>
    </row>
    <row r="9896" spans="1:11">
      <c r="A9896" s="4">
        <v>170185</v>
      </c>
      <c r="B9896" t="s">
        <v>7836</v>
      </c>
      <c r="C9896" s="5">
        <f>IF($F$2=0," - ",Tabla1[[#This Row],[Base Precio de Lista neto]])</f>
        <v>193490.51939999999</v>
      </c>
      <c r="D9896" s="5">
        <f>IF($F$2=0," - ",Tabla1[[#This Row],[Base Precio de Lista neto]]*(1-$F$2))</f>
        <v>135443.36357999998</v>
      </c>
      <c r="E9896" s="5">
        <f>IF($F$2=0," - ",Tabla1[[#This Row],[Base para Mejor precio]]*(1-$F$2))</f>
        <v>121899.027222</v>
      </c>
      <c r="F9896" s="4" t="s">
        <v>6</v>
      </c>
      <c r="G9896" s="16" t="s">
        <v>6131</v>
      </c>
      <c r="H9896" s="5">
        <f>IFERROR(IF($F$3=0,"-",Tabla1[[#This Row],[Precio de Cliente neto]]*(1+$F$3)),"-")</f>
        <v>203165.04536999995</v>
      </c>
      <c r="I9896" s="5">
        <v>193490.51939999999</v>
      </c>
      <c r="J9896" s="5">
        <v>174141.46746000001</v>
      </c>
      <c r="K9896" s="26">
        <v>0.105</v>
      </c>
    </row>
    <row r="9897" spans="1:11">
      <c r="A9897" s="4">
        <v>170186</v>
      </c>
      <c r="B9897" t="s">
        <v>7837</v>
      </c>
      <c r="C9897" s="5">
        <f>IF($F$2=0," - ",Tabla1[[#This Row],[Base Precio de Lista neto]])</f>
        <v>67718.837799999994</v>
      </c>
      <c r="D9897" s="5">
        <f>IF($F$2=0," - ",Tabla1[[#This Row],[Base Precio de Lista neto]]*(1-$F$2))</f>
        <v>47403.18645999999</v>
      </c>
      <c r="E9897" s="5">
        <f>IF($F$2=0," - ",Tabla1[[#This Row],[Base para Mejor precio]]*(1-$F$2))</f>
        <v>42662.867813999997</v>
      </c>
      <c r="F9897" s="4" t="s">
        <v>6</v>
      </c>
      <c r="G9897" s="16" t="s">
        <v>6131</v>
      </c>
      <c r="H9897" s="5">
        <f>IFERROR(IF($F$3=0,"-",Tabla1[[#This Row],[Precio de Cliente neto]]*(1+$F$3)),"-")</f>
        <v>71104.779689999981</v>
      </c>
      <c r="I9897" s="5">
        <v>67718.837799999994</v>
      </c>
      <c r="J9897" s="5">
        <v>60946.954019999997</v>
      </c>
      <c r="K9897" s="26">
        <v>0.105</v>
      </c>
    </row>
    <row r="9898" spans="1:11">
      <c r="A9898" s="4">
        <v>170187</v>
      </c>
      <c r="B9898" t="s">
        <v>7838</v>
      </c>
      <c r="C9898" s="5">
        <f>IF($F$2=0," - ",Tabla1[[#This Row],[Base Precio de Lista neto]])</f>
        <v>38698.104299999999</v>
      </c>
      <c r="D9898" s="5">
        <f>IF($F$2=0," - ",Tabla1[[#This Row],[Base Precio de Lista neto]]*(1-$F$2))</f>
        <v>27088.673009999999</v>
      </c>
      <c r="E9898" s="5">
        <f>IF($F$2=0," - ",Tabla1[[#This Row],[Base para Mejor precio]]*(1-$F$2))</f>
        <v>24379.805709</v>
      </c>
      <c r="F9898" s="4" t="s">
        <v>6</v>
      </c>
      <c r="G9898" s="16" t="s">
        <v>6131</v>
      </c>
      <c r="H9898" s="5">
        <f>IFERROR(IF($F$3=0,"-",Tabla1[[#This Row],[Precio de Cliente neto]]*(1+$F$3)),"-")</f>
        <v>40633.009514999998</v>
      </c>
      <c r="I9898" s="5">
        <v>38698.104299999999</v>
      </c>
      <c r="J9898" s="5">
        <v>34828.293870000001</v>
      </c>
      <c r="K9898" s="26">
        <v>0.105</v>
      </c>
    </row>
    <row r="9899" spans="1:11">
      <c r="A9899" s="4">
        <v>170188</v>
      </c>
      <c r="B9899" t="s">
        <v>7839</v>
      </c>
      <c r="C9899" s="5">
        <f>IF($F$2=0," - ",Tabla1[[#This Row],[Base Precio de Lista neto]])</f>
        <v>180583.57070000001</v>
      </c>
      <c r="D9899" s="5">
        <f>IF($F$2=0," - ",Tabla1[[#This Row],[Base Precio de Lista neto]]*(1-$F$2))</f>
        <v>126408.49949</v>
      </c>
      <c r="E9899" s="5">
        <f>IF($F$2=0," - ",Tabla1[[#This Row],[Base para Mejor precio]]*(1-$F$2))</f>
        <v>113767.64954100001</v>
      </c>
      <c r="F9899" s="4" t="s">
        <v>6</v>
      </c>
      <c r="G9899" s="16" t="s">
        <v>6131</v>
      </c>
      <c r="H9899" s="5">
        <f>IFERROR(IF($F$3=0,"-",Tabla1[[#This Row],[Precio de Cliente neto]]*(1+$F$3)),"-")</f>
        <v>189612.749235</v>
      </c>
      <c r="I9899" s="5">
        <v>180583.57070000001</v>
      </c>
      <c r="J9899" s="5">
        <v>162525.21363000001</v>
      </c>
      <c r="K9899" s="26">
        <v>0.21</v>
      </c>
    </row>
    <row r="9900" spans="1:11">
      <c r="A9900" s="4">
        <v>170189</v>
      </c>
      <c r="B9900" t="s">
        <v>7840</v>
      </c>
      <c r="C9900" s="5">
        <f>IF($F$2=0," - ",Tabla1[[#This Row],[Base Precio de Lista neto]])</f>
        <v>16123.5329</v>
      </c>
      <c r="D9900" s="5">
        <f>IF($F$2=0," - ",Tabla1[[#This Row],[Base Precio de Lista neto]]*(1-$F$2))</f>
        <v>11286.473029999999</v>
      </c>
      <c r="E9900" s="5">
        <f>IF($F$2=0," - ",Tabla1[[#This Row],[Base para Mejor precio]]*(1-$F$2))</f>
        <v>10157.825726999999</v>
      </c>
      <c r="F9900" s="4" t="s">
        <v>6</v>
      </c>
      <c r="G9900" s="16" t="s">
        <v>6131</v>
      </c>
      <c r="H9900" s="5">
        <f>IFERROR(IF($F$3=0,"-",Tabla1[[#This Row],[Precio de Cliente neto]]*(1+$F$3)),"-")</f>
        <v>16929.709544999998</v>
      </c>
      <c r="I9900" s="5">
        <v>16123.5329</v>
      </c>
      <c r="J9900" s="5">
        <v>14511.179609999999</v>
      </c>
      <c r="K9900" s="26">
        <v>0.21</v>
      </c>
    </row>
    <row r="9901" spans="1:11">
      <c r="A9901" s="4">
        <v>170190</v>
      </c>
      <c r="B9901" t="s">
        <v>7841</v>
      </c>
      <c r="C9901" s="5">
        <f>IF($F$2=0," - ",Tabla1[[#This Row],[Base Precio de Lista neto]])</f>
        <v>22572.945899999999</v>
      </c>
      <c r="D9901" s="5">
        <f>IF($F$2=0," - ",Tabla1[[#This Row],[Base Precio de Lista neto]]*(1-$F$2))</f>
        <v>15801.062129999998</v>
      </c>
      <c r="E9901" s="5">
        <f>IF($F$2=0," - ",Tabla1[[#This Row],[Base para Mejor precio]]*(1-$F$2))</f>
        <v>14220.955916999999</v>
      </c>
      <c r="F9901" s="4" t="s">
        <v>6</v>
      </c>
      <c r="G9901" s="16" t="s">
        <v>6131</v>
      </c>
      <c r="H9901" s="5">
        <f>IFERROR(IF($F$3=0,"-",Tabla1[[#This Row],[Precio de Cliente neto]]*(1+$F$3)),"-")</f>
        <v>23701.593194999998</v>
      </c>
      <c r="I9901" s="5">
        <v>22572.945899999999</v>
      </c>
      <c r="J9901" s="5">
        <v>20315.651310000001</v>
      </c>
      <c r="K9901" s="26">
        <v>0.21</v>
      </c>
    </row>
    <row r="9902" spans="1:11">
      <c r="A9902" s="4">
        <v>170191</v>
      </c>
      <c r="B9902" t="s">
        <v>7842</v>
      </c>
      <c r="C9902" s="5">
        <f>IF($F$2=0," - ",Tabla1[[#This Row],[Base Precio de Lista neto]])</f>
        <v>23217.8878</v>
      </c>
      <c r="D9902" s="5">
        <f>IF($F$2=0," - ",Tabla1[[#This Row],[Base Precio de Lista neto]]*(1-$F$2))</f>
        <v>16252.52146</v>
      </c>
      <c r="E9902" s="5">
        <f>IF($F$2=0," - ",Tabla1[[#This Row],[Base para Mejor precio]]*(1-$F$2))</f>
        <v>14627.269313999999</v>
      </c>
      <c r="F9902" s="4" t="s">
        <v>6</v>
      </c>
      <c r="G9902" s="16" t="s">
        <v>6131</v>
      </c>
      <c r="H9902" s="5">
        <f>IFERROR(IF($F$3=0,"-",Tabla1[[#This Row],[Precio de Cliente neto]]*(1+$F$3)),"-")</f>
        <v>24378.782189999998</v>
      </c>
      <c r="I9902" s="5">
        <v>23217.8878</v>
      </c>
      <c r="J9902" s="5">
        <v>20896.099020000001</v>
      </c>
      <c r="K9902" s="26">
        <v>0.21</v>
      </c>
    </row>
    <row r="9903" spans="1:11">
      <c r="A9903" s="4">
        <v>170192</v>
      </c>
      <c r="B9903" t="s">
        <v>7843</v>
      </c>
      <c r="C9903" s="5">
        <f>IF($F$2=0," - ",Tabla1[[#This Row],[Base Precio de Lista neto]])</f>
        <v>26442.594499999999</v>
      </c>
      <c r="D9903" s="5">
        <f>IF($F$2=0," - ",Tabla1[[#This Row],[Base Precio de Lista neto]]*(1-$F$2))</f>
        <v>18509.816149999999</v>
      </c>
      <c r="E9903" s="5">
        <f>IF($F$2=0," - ",Tabla1[[#This Row],[Base para Mejor precio]]*(1-$F$2))</f>
        <v>16658.834535000002</v>
      </c>
      <c r="F9903" s="4" t="s">
        <v>6</v>
      </c>
      <c r="G9903" s="16" t="s">
        <v>6131</v>
      </c>
      <c r="H9903" s="5">
        <f>IFERROR(IF($F$3=0,"-",Tabla1[[#This Row],[Precio de Cliente neto]]*(1+$F$3)),"-")</f>
        <v>27764.724224999998</v>
      </c>
      <c r="I9903" s="5">
        <v>26442.594499999999</v>
      </c>
      <c r="J9903" s="5">
        <v>23798.335050000002</v>
      </c>
      <c r="K9903" s="26">
        <v>0.21</v>
      </c>
    </row>
    <row r="9904" spans="1:11">
      <c r="A9904" s="4">
        <v>170193</v>
      </c>
      <c r="B9904" t="s">
        <v>7844</v>
      </c>
      <c r="C9904" s="5">
        <f>IF($F$2=0," - ",Tabla1[[#This Row],[Base Precio de Lista neto]])</f>
        <v>37406.598100000003</v>
      </c>
      <c r="D9904" s="5">
        <f>IF($F$2=0," - ",Tabla1[[#This Row],[Base Precio de Lista neto]]*(1-$F$2))</f>
        <v>26184.61867</v>
      </c>
      <c r="E9904" s="5">
        <f>IF($F$2=0," - ",Tabla1[[#This Row],[Base para Mejor precio]]*(1-$F$2))</f>
        <v>19797.928330200299</v>
      </c>
      <c r="F9904" s="4" t="s">
        <v>4</v>
      </c>
      <c r="G9904" s="16" t="s">
        <v>8993</v>
      </c>
      <c r="H9904" s="5">
        <f>IFERROR(IF($F$3=0,"-",Tabla1[[#This Row],[Precio de Cliente neto]]*(1+$F$3)),"-")</f>
        <v>39276.928005000002</v>
      </c>
      <c r="I9904" s="5">
        <v>37406.598100000003</v>
      </c>
      <c r="J9904" s="5">
        <v>28282.754757429</v>
      </c>
      <c r="K9904" s="26">
        <v>0.21</v>
      </c>
    </row>
    <row r="9905" spans="1:11">
      <c r="A9905" s="4">
        <v>170194</v>
      </c>
      <c r="B9905" t="s">
        <v>7845</v>
      </c>
      <c r="C9905" s="5">
        <f>IF($F$2=0," - ",Tabla1[[#This Row],[Base Precio de Lista neto]])</f>
        <v>38696.478600000002</v>
      </c>
      <c r="D9905" s="5">
        <f>IF($F$2=0," - ",Tabla1[[#This Row],[Base Precio de Lista neto]]*(1-$F$2))</f>
        <v>27087.535019999999</v>
      </c>
      <c r="E9905" s="5">
        <f>IF($F$2=0," - ",Tabla1[[#This Row],[Base para Mejor precio]]*(1-$F$2))</f>
        <v>24378.781517999996</v>
      </c>
      <c r="F9905" s="4" t="s">
        <v>6</v>
      </c>
      <c r="G9905" s="16" t="s">
        <v>6131</v>
      </c>
      <c r="H9905" s="5">
        <f>IFERROR(IF($F$3=0,"-",Tabla1[[#This Row],[Precio de Cliente neto]]*(1+$F$3)),"-")</f>
        <v>40631.302530000001</v>
      </c>
      <c r="I9905" s="5">
        <v>38696.478600000002</v>
      </c>
      <c r="J9905" s="5">
        <v>34826.830739999998</v>
      </c>
      <c r="K9905" s="26">
        <v>0.21</v>
      </c>
    </row>
    <row r="9906" spans="1:11">
      <c r="A9906" s="4">
        <v>170195</v>
      </c>
      <c r="B9906" t="s">
        <v>7846</v>
      </c>
      <c r="C9906" s="5">
        <f>IF($F$2=0," - ",Tabla1[[#This Row],[Base Precio de Lista neto]])</f>
        <v>41276.244500000001</v>
      </c>
      <c r="D9906" s="5">
        <f>IF($F$2=0," - ",Tabla1[[#This Row],[Base Precio de Lista neto]]*(1-$F$2))</f>
        <v>28893.371149999999</v>
      </c>
      <c r="E9906" s="5">
        <f>IF($F$2=0," - ",Tabla1[[#This Row],[Base para Mejor precio]]*(1-$F$2))</f>
        <v>26004.034034999997</v>
      </c>
      <c r="F9906" s="4" t="s">
        <v>6</v>
      </c>
      <c r="G9906" s="16" t="s">
        <v>6131</v>
      </c>
      <c r="H9906" s="5">
        <f>IFERROR(IF($F$3=0,"-",Tabla1[[#This Row],[Precio de Cliente neto]]*(1+$F$3)),"-")</f>
        <v>43340.056725000002</v>
      </c>
      <c r="I9906" s="5">
        <v>41276.244500000001</v>
      </c>
      <c r="J9906" s="5">
        <v>37148.620049999998</v>
      </c>
      <c r="K9906" s="26">
        <v>0.21</v>
      </c>
    </row>
    <row r="9907" spans="1:11">
      <c r="A9907" s="4">
        <v>170196</v>
      </c>
      <c r="B9907" t="s">
        <v>7847</v>
      </c>
      <c r="C9907" s="5">
        <f>IF($F$2=0," - ",Tabla1[[#This Row],[Base Precio de Lista neto]])</f>
        <v>41921.185700000002</v>
      </c>
      <c r="D9907" s="5">
        <f>IF($F$2=0," - ",Tabla1[[#This Row],[Base Precio de Lista neto]]*(1-$F$2))</f>
        <v>29344.829989999998</v>
      </c>
      <c r="E9907" s="5">
        <f>IF($F$2=0," - ",Tabla1[[#This Row],[Base para Mejor precio]]*(1-$F$2))</f>
        <v>26410.346991000002</v>
      </c>
      <c r="F9907" s="4" t="s">
        <v>6</v>
      </c>
      <c r="G9907" s="16" t="s">
        <v>6131</v>
      </c>
      <c r="H9907" s="5">
        <f>IFERROR(IF($F$3=0,"-",Tabla1[[#This Row],[Precio de Cliente neto]]*(1+$F$3)),"-")</f>
        <v>44017.244984999998</v>
      </c>
      <c r="I9907" s="5">
        <v>41921.185700000002</v>
      </c>
      <c r="J9907" s="5">
        <v>37729.067130000003</v>
      </c>
      <c r="K9907" s="26">
        <v>0.21</v>
      </c>
    </row>
    <row r="9908" spans="1:11">
      <c r="A9908" s="4">
        <v>170197</v>
      </c>
      <c r="B9908" t="s">
        <v>7848</v>
      </c>
      <c r="C9908" s="5">
        <f>IF($F$2=0," - ",Tabla1[[#This Row],[Base Precio de Lista neto]])</f>
        <v>48370.599600000001</v>
      </c>
      <c r="D9908" s="5">
        <f>IF($F$2=0," - ",Tabla1[[#This Row],[Base Precio de Lista neto]]*(1-$F$2))</f>
        <v>33859.419719999998</v>
      </c>
      <c r="E9908" s="5">
        <f>IF($F$2=0," - ",Tabla1[[#This Row],[Base para Mejor precio]]*(1-$F$2))</f>
        <v>30473.477748000001</v>
      </c>
      <c r="F9908" s="4" t="s">
        <v>6</v>
      </c>
      <c r="G9908" s="16" t="s">
        <v>6131</v>
      </c>
      <c r="H9908" s="5">
        <f>IFERROR(IF($F$3=0,"-",Tabla1[[#This Row],[Precio de Cliente neto]]*(1+$F$3)),"-")</f>
        <v>50789.129579999993</v>
      </c>
      <c r="I9908" s="5">
        <v>48370.599600000001</v>
      </c>
      <c r="J9908" s="5">
        <v>43533.539640000003</v>
      </c>
      <c r="K9908" s="26">
        <v>0.21</v>
      </c>
    </row>
    <row r="9909" spans="1:11">
      <c r="A9909" s="4">
        <v>170198</v>
      </c>
      <c r="B9909" t="s">
        <v>7849</v>
      </c>
      <c r="C9909" s="5">
        <f>IF($F$2=0," - ",Tabla1[[#This Row],[Base Precio de Lista neto]])</f>
        <v>53530.129800000002</v>
      </c>
      <c r="D9909" s="5">
        <f>IF($F$2=0," - ",Tabla1[[#This Row],[Base Precio de Lista neto]]*(1-$F$2))</f>
        <v>37471.090859999997</v>
      </c>
      <c r="E9909" s="5">
        <f>IF($F$2=0," - ",Tabla1[[#This Row],[Base para Mejor precio]]*(1-$F$2))</f>
        <v>33723.981774</v>
      </c>
      <c r="F9909" s="4" t="s">
        <v>6</v>
      </c>
      <c r="G9909" s="16" t="s">
        <v>6131</v>
      </c>
      <c r="H9909" s="5">
        <f>IFERROR(IF($F$3=0,"-",Tabla1[[#This Row],[Precio de Cliente neto]]*(1+$F$3)),"-")</f>
        <v>56206.636289999995</v>
      </c>
      <c r="I9909" s="5">
        <v>53530.129800000002</v>
      </c>
      <c r="J9909" s="5">
        <v>48177.116820000003</v>
      </c>
      <c r="K9909" s="26">
        <v>0.21</v>
      </c>
    </row>
    <row r="9910" spans="1:11">
      <c r="A9910" s="4">
        <v>170199</v>
      </c>
      <c r="B9910" t="s">
        <v>7850</v>
      </c>
      <c r="C9910" s="5">
        <f>IF($F$2=0," - ",Tabla1[[#This Row],[Base Precio de Lista neto]])</f>
        <v>68363.779699999999</v>
      </c>
      <c r="D9910" s="5">
        <f>IF($F$2=0," - ",Tabla1[[#This Row],[Base Precio de Lista neto]]*(1-$F$2))</f>
        <v>47854.645789999995</v>
      </c>
      <c r="E9910" s="5">
        <f>IF($F$2=0," - ",Tabla1[[#This Row],[Base para Mejor precio]]*(1-$F$2))</f>
        <v>43069.181210999996</v>
      </c>
      <c r="F9910" s="4" t="s">
        <v>6</v>
      </c>
      <c r="G9910" s="16" t="s">
        <v>6131</v>
      </c>
      <c r="H9910" s="5">
        <f>IFERROR(IF($F$3=0,"-",Tabla1[[#This Row],[Precio de Cliente neto]]*(1+$F$3)),"-")</f>
        <v>71781.968685</v>
      </c>
      <c r="I9910" s="5">
        <v>68363.779699999999</v>
      </c>
      <c r="J9910" s="5">
        <v>61527.401729999998</v>
      </c>
      <c r="K9910" s="26">
        <v>0.21</v>
      </c>
    </row>
    <row r="9911" spans="1:11">
      <c r="A9911" s="4">
        <v>170200</v>
      </c>
      <c r="B9911" t="s">
        <v>7851</v>
      </c>
      <c r="C9911" s="5">
        <f>IF($F$2=0," - ",Tabla1[[#This Row],[Base Precio de Lista neto]])</f>
        <v>74168.251499999998</v>
      </c>
      <c r="D9911" s="5">
        <f>IF($F$2=0," - ",Tabla1[[#This Row],[Base Precio de Lista neto]]*(1-$F$2))</f>
        <v>51917.776049999993</v>
      </c>
      <c r="E9911" s="5">
        <f>IF($F$2=0," - ",Tabla1[[#This Row],[Base para Mejor precio]]*(1-$F$2))</f>
        <v>46725.99844499999</v>
      </c>
      <c r="F9911" s="4" t="s">
        <v>6</v>
      </c>
      <c r="G9911" s="16" t="s">
        <v>6131</v>
      </c>
      <c r="H9911" s="5">
        <f>IFERROR(IF($F$3=0,"-",Tabla1[[#This Row],[Precio de Cliente neto]]*(1+$F$3)),"-")</f>
        <v>77876.664074999993</v>
      </c>
      <c r="I9911" s="5">
        <v>74168.251499999998</v>
      </c>
      <c r="J9911" s="5">
        <v>66751.426349999994</v>
      </c>
      <c r="K9911" s="26">
        <v>0.21</v>
      </c>
    </row>
    <row r="9912" spans="1:11">
      <c r="A9912" s="4">
        <v>170201</v>
      </c>
      <c r="B9912" t="s">
        <v>7852</v>
      </c>
      <c r="C9912" s="5">
        <f>IF($F$2=0," - ",Tabla1[[#This Row],[Base Precio de Lista neto]])</f>
        <v>6449.4142000000002</v>
      </c>
      <c r="D9912" s="5">
        <f>IF($F$2=0," - ",Tabla1[[#This Row],[Base Precio de Lista neto]]*(1-$F$2))</f>
        <v>4514.5899399999998</v>
      </c>
      <c r="E9912" s="5">
        <f>IF($F$2=0," - ",Tabla1[[#This Row],[Base para Mejor precio]]*(1-$F$2))</f>
        <v>4063.1309459999998</v>
      </c>
      <c r="F9912" s="4" t="s">
        <v>6</v>
      </c>
      <c r="G9912" s="16" t="s">
        <v>6131</v>
      </c>
      <c r="H9912" s="5">
        <f>IFERROR(IF($F$3=0,"-",Tabla1[[#This Row],[Precio de Cliente neto]]*(1+$F$3)),"-")</f>
        <v>6771.8849099999998</v>
      </c>
      <c r="I9912" s="5">
        <v>6449.4142000000002</v>
      </c>
      <c r="J9912" s="5">
        <v>5804.4727800000001</v>
      </c>
      <c r="K9912" s="26">
        <v>0.21</v>
      </c>
    </row>
    <row r="9913" spans="1:11">
      <c r="A9913" s="4">
        <v>170202</v>
      </c>
      <c r="B9913" t="s">
        <v>7853</v>
      </c>
      <c r="C9913" s="5">
        <f>IF($F$2=0," - ",Tabla1[[#This Row],[Base Precio de Lista neto]])</f>
        <v>9674.1193999999996</v>
      </c>
      <c r="D9913" s="5">
        <f>IF($F$2=0," - ",Tabla1[[#This Row],[Base Precio de Lista neto]]*(1-$F$2))</f>
        <v>6771.8835799999997</v>
      </c>
      <c r="E9913" s="5">
        <f>IF($F$2=0," - ",Tabla1[[#This Row],[Base para Mejor precio]]*(1-$F$2))</f>
        <v>6094.6952219999994</v>
      </c>
      <c r="F9913" s="4" t="s">
        <v>6</v>
      </c>
      <c r="G9913" s="16" t="s">
        <v>6131</v>
      </c>
      <c r="H9913" s="5">
        <f>IFERROR(IF($F$3=0,"-",Tabla1[[#This Row],[Precio de Cliente neto]]*(1+$F$3)),"-")</f>
        <v>10157.825369999999</v>
      </c>
      <c r="I9913" s="5">
        <v>9674.1193999999996</v>
      </c>
      <c r="J9913" s="5">
        <v>8706.7074599999996</v>
      </c>
      <c r="K9913" s="26">
        <v>0.21</v>
      </c>
    </row>
    <row r="9914" spans="1:11">
      <c r="A9914" s="4">
        <v>170203</v>
      </c>
      <c r="B9914" t="s">
        <v>7854</v>
      </c>
      <c r="C9914" s="5">
        <f>IF($F$2=0," - ",Tabla1[[#This Row],[Base Precio de Lista neto]])</f>
        <v>309584.83179999999</v>
      </c>
      <c r="D9914" s="5">
        <f>IF($F$2=0," - ",Tabla1[[#This Row],[Base Precio de Lista neto]]*(1-$F$2))</f>
        <v>216709.38225999998</v>
      </c>
      <c r="E9914" s="5">
        <f>IF($F$2=0," - ",Tabla1[[#This Row],[Base para Mejor precio]]*(1-$F$2))</f>
        <v>195038.44403399999</v>
      </c>
      <c r="F9914" s="4" t="s">
        <v>6</v>
      </c>
      <c r="G9914" s="16" t="s">
        <v>6131</v>
      </c>
      <c r="H9914" s="5">
        <f>IFERROR(IF($F$3=0,"-",Tabla1[[#This Row],[Precio de Cliente neto]]*(1+$F$3)),"-")</f>
        <v>325064.07338999998</v>
      </c>
      <c r="I9914" s="5">
        <v>309584.83179999999</v>
      </c>
      <c r="J9914" s="5">
        <v>278626.34862</v>
      </c>
      <c r="K9914" s="26">
        <v>0.105</v>
      </c>
    </row>
    <row r="9915" spans="1:11">
      <c r="A9915" s="4">
        <v>170204</v>
      </c>
      <c r="B9915" t="s">
        <v>7855</v>
      </c>
      <c r="C9915" s="5">
        <f>IF($F$2=0," - ",Tabla1[[#This Row],[Base Precio de Lista neto]])</f>
        <v>14833.651</v>
      </c>
      <c r="D9915" s="5">
        <f>IF($F$2=0," - ",Tabla1[[#This Row],[Base Precio de Lista neto]]*(1-$F$2))</f>
        <v>10383.555699999999</v>
      </c>
      <c r="E9915" s="5">
        <f>IF($F$2=0," - ",Tabla1[[#This Row],[Base para Mejor precio]]*(1-$F$2))</f>
        <v>9345.2001299999993</v>
      </c>
      <c r="F9915" s="4" t="s">
        <v>6</v>
      </c>
      <c r="G9915" s="16" t="s">
        <v>6131</v>
      </c>
      <c r="H9915" s="5">
        <f>IFERROR(IF($F$3=0,"-",Tabla1[[#This Row],[Precio de Cliente neto]]*(1+$F$3)),"-")</f>
        <v>15575.333549999999</v>
      </c>
      <c r="I9915" s="5">
        <v>14833.651</v>
      </c>
      <c r="J9915" s="5">
        <v>13350.285900000001</v>
      </c>
      <c r="K9915" s="26">
        <v>0.21</v>
      </c>
    </row>
    <row r="9916" spans="1:11">
      <c r="A9916" s="4">
        <v>170205</v>
      </c>
      <c r="B9916" t="s">
        <v>7856</v>
      </c>
      <c r="C9916" s="5">
        <f>IF($F$2=0," - ",Tabla1[[#This Row],[Base Precio de Lista neto]])</f>
        <v>59334.601499999997</v>
      </c>
      <c r="D9916" s="5">
        <f>IF($F$2=0," - ",Tabla1[[#This Row],[Base Precio de Lista neto]]*(1-$F$2))</f>
        <v>41534.221049999993</v>
      </c>
      <c r="E9916" s="5">
        <f>IF($F$2=0," - ",Tabla1[[#This Row],[Base para Mejor precio]]*(1-$F$2))</f>
        <v>37380.798944999995</v>
      </c>
      <c r="F9916" s="4" t="s">
        <v>6</v>
      </c>
      <c r="G9916" s="16" t="s">
        <v>6131</v>
      </c>
      <c r="H9916" s="5">
        <f>IFERROR(IF($F$3=0,"-",Tabla1[[#This Row],[Precio de Cliente neto]]*(1+$F$3)),"-")</f>
        <v>62301.331574999989</v>
      </c>
      <c r="I9916" s="5">
        <v>59334.601499999997</v>
      </c>
      <c r="J9916" s="5">
        <v>53401.141349999998</v>
      </c>
      <c r="K9916" s="26">
        <v>0.21</v>
      </c>
    </row>
    <row r="9917" spans="1:11">
      <c r="A9917" s="4">
        <v>170206</v>
      </c>
      <c r="B9917" t="s">
        <v>7857</v>
      </c>
      <c r="C9917" s="5">
        <f>IF($F$2=0," - ",Tabla1[[#This Row],[Base Precio de Lista neto]])</f>
        <v>67073.897599999997</v>
      </c>
      <c r="D9917" s="5">
        <f>IF($F$2=0," - ",Tabla1[[#This Row],[Base Precio de Lista neto]]*(1-$F$2))</f>
        <v>46951.728319999995</v>
      </c>
      <c r="E9917" s="5">
        <f>IF($F$2=0," - ",Tabla1[[#This Row],[Base para Mejor precio]]*(1-$F$2))</f>
        <v>42256.555487999998</v>
      </c>
      <c r="F9917" s="4" t="s">
        <v>6</v>
      </c>
      <c r="G9917" s="16" t="s">
        <v>6131</v>
      </c>
      <c r="H9917" s="5">
        <f>IFERROR(IF($F$3=0,"-",Tabla1[[#This Row],[Precio de Cliente neto]]*(1+$F$3)),"-")</f>
        <v>70427.592479999992</v>
      </c>
      <c r="I9917" s="5">
        <v>67073.897599999997</v>
      </c>
      <c r="J9917" s="5">
        <v>60366.507839999998</v>
      </c>
      <c r="K9917" s="26">
        <v>0.21</v>
      </c>
    </row>
    <row r="9918" spans="1:11">
      <c r="A9918" s="4">
        <v>170207</v>
      </c>
      <c r="B9918" t="s">
        <v>8348</v>
      </c>
      <c r="C9918" s="5">
        <f>IF($F$2=0," - ",Tabla1[[#This Row],[Base Precio de Lista neto]])</f>
        <v>98035.196899999995</v>
      </c>
      <c r="D9918" s="5">
        <f>IF($F$2=0," - ",Tabla1[[#This Row],[Base Precio de Lista neto]]*(1-$F$2))</f>
        <v>68624.637829999992</v>
      </c>
      <c r="E9918" s="5">
        <f>IF($F$2=0," - ",Tabla1[[#This Row],[Base para Mejor precio]]*(1-$F$2))</f>
        <v>51886.402416884695</v>
      </c>
      <c r="F9918" s="4" t="s">
        <v>4</v>
      </c>
      <c r="G9918" s="16" t="s">
        <v>6131</v>
      </c>
      <c r="H9918" s="5">
        <f>IFERROR(IF($F$3=0,"-",Tabla1[[#This Row],[Precio de Cliente neto]]*(1+$F$3)),"-")</f>
        <v>102936.95674499999</v>
      </c>
      <c r="I9918" s="5">
        <v>98035.196899999995</v>
      </c>
      <c r="J9918" s="5">
        <v>74123.432024120993</v>
      </c>
      <c r="K9918" s="26">
        <v>0.21</v>
      </c>
    </row>
    <row r="9919" spans="1:11">
      <c r="A9919" s="4">
        <v>170208</v>
      </c>
      <c r="B9919" t="s">
        <v>7858</v>
      </c>
      <c r="C9919" s="5">
        <f>IF($F$2=0," - ",Tabla1[[#This Row],[Base Precio de Lista neto]])</f>
        <v>98035.196899999995</v>
      </c>
      <c r="D9919" s="5">
        <f>IF($F$2=0," - ",Tabla1[[#This Row],[Base Precio de Lista neto]]*(1-$F$2))</f>
        <v>68624.637829999992</v>
      </c>
      <c r="E9919" s="5">
        <f>IF($F$2=0," - ",Tabla1[[#This Row],[Base para Mejor precio]]*(1-$F$2))</f>
        <v>61762.174046999993</v>
      </c>
      <c r="F9919" s="4" t="s">
        <v>6</v>
      </c>
      <c r="G9919" s="16" t="s">
        <v>6131</v>
      </c>
      <c r="H9919" s="5">
        <f>IFERROR(IF($F$3=0,"-",Tabla1[[#This Row],[Precio de Cliente neto]]*(1+$F$3)),"-")</f>
        <v>102936.95674499999</v>
      </c>
      <c r="I9919" s="5">
        <v>98035.196899999995</v>
      </c>
      <c r="J9919" s="5">
        <v>88231.677209999994</v>
      </c>
      <c r="K9919" s="26">
        <v>0.21</v>
      </c>
    </row>
    <row r="9920" spans="1:11">
      <c r="A9920" s="4">
        <v>170209</v>
      </c>
      <c r="B9920" t="s">
        <v>7859</v>
      </c>
      <c r="C9920" s="5">
        <f>IF($F$2=0," - ",Tabla1[[#This Row],[Base Precio de Lista neto]])</f>
        <v>100610.84639999999</v>
      </c>
      <c r="D9920" s="5">
        <f>IF($F$2=0," - ",Tabla1[[#This Row],[Base Precio de Lista neto]]*(1-$F$2))</f>
        <v>70427.592479999992</v>
      </c>
      <c r="E9920" s="5">
        <f>IF($F$2=0," - ",Tabla1[[#This Row],[Base para Mejor precio]]*(1-$F$2))</f>
        <v>63384.83323199999</v>
      </c>
      <c r="F9920" s="4" t="s">
        <v>6</v>
      </c>
      <c r="G9920" s="16" t="s">
        <v>6131</v>
      </c>
      <c r="H9920" s="5">
        <f>IFERROR(IF($F$3=0,"-",Tabla1[[#This Row],[Precio de Cliente neto]]*(1+$F$3)),"-")</f>
        <v>105641.38871999999</v>
      </c>
      <c r="I9920" s="5">
        <v>100610.84639999999</v>
      </c>
      <c r="J9920" s="5">
        <v>90549.761759999994</v>
      </c>
      <c r="K9920" s="26">
        <v>0.21</v>
      </c>
    </row>
    <row r="9921" spans="1:11">
      <c r="A9921" s="4">
        <v>170210</v>
      </c>
      <c r="B9921" t="s">
        <v>7860</v>
      </c>
      <c r="C9921" s="5">
        <f>IF($F$2=0," - ",Tabla1[[#This Row],[Base Precio de Lista neto]])</f>
        <v>96741.220600000001</v>
      </c>
      <c r="D9921" s="5">
        <f>IF($F$2=0," - ",Tabla1[[#This Row],[Base Precio de Lista neto]]*(1-$F$2))</f>
        <v>67718.854420000003</v>
      </c>
      <c r="E9921" s="5">
        <f>IF($F$2=0," - ",Tabla1[[#This Row],[Base para Mejor precio]]*(1-$F$2))</f>
        <v>51201.5486384178</v>
      </c>
      <c r="F9921" s="4" t="s">
        <v>4</v>
      </c>
      <c r="G9921" s="16" t="s">
        <v>8993</v>
      </c>
      <c r="H9921" s="5">
        <f>IFERROR(IF($F$3=0,"-",Tabla1[[#This Row],[Precio de Cliente neto]]*(1+$F$3)),"-")</f>
        <v>101578.28163000001</v>
      </c>
      <c r="I9921" s="5">
        <v>96741.220600000001</v>
      </c>
      <c r="J9921" s="5">
        <v>73145.069483454005</v>
      </c>
      <c r="K9921" s="26">
        <v>0.21</v>
      </c>
    </row>
    <row r="9922" spans="1:11">
      <c r="A9922" s="4">
        <v>170211</v>
      </c>
      <c r="B9922" t="s">
        <v>7861</v>
      </c>
      <c r="C9922" s="5">
        <f>IF($F$2=0," - ",Tabla1[[#This Row],[Base Precio de Lista neto]])</f>
        <v>135437.67739999999</v>
      </c>
      <c r="D9922" s="5">
        <f>IF($F$2=0," - ",Tabla1[[#This Row],[Base Precio de Lista neto]]*(1-$F$2))</f>
        <v>94806.374179999984</v>
      </c>
      <c r="E9922" s="5">
        <f>IF($F$2=0," - ",Tabla1[[#This Row],[Base para Mejor precio]]*(1-$F$2))</f>
        <v>85325.736762</v>
      </c>
      <c r="F9922" s="4" t="s">
        <v>6</v>
      </c>
      <c r="G9922" s="16" t="s">
        <v>6131</v>
      </c>
      <c r="H9922" s="5">
        <f>IFERROR(IF($F$3=0,"-",Tabla1[[#This Row],[Precio de Cliente neto]]*(1+$F$3)),"-")</f>
        <v>142209.56126999998</v>
      </c>
      <c r="I9922" s="5">
        <v>135437.67739999999</v>
      </c>
      <c r="J9922" s="5">
        <v>121893.90966</v>
      </c>
      <c r="K9922" s="26">
        <v>0.105</v>
      </c>
    </row>
    <row r="9923" spans="1:11">
      <c r="A9923" s="4">
        <v>170212</v>
      </c>
      <c r="B9923" t="s">
        <v>7862</v>
      </c>
      <c r="C9923" s="5">
        <f>IF($F$2=0," - ",Tabla1[[#This Row],[Base Precio de Lista neto]])</f>
        <v>145756.73869999999</v>
      </c>
      <c r="D9923" s="5">
        <f>IF($F$2=0," - ",Tabla1[[#This Row],[Base Precio de Lista neto]]*(1-$F$2))</f>
        <v>102029.71708999999</v>
      </c>
      <c r="E9923" s="5">
        <f>IF($F$2=0," - ",Tabla1[[#This Row],[Base para Mejor precio]]*(1-$F$2))</f>
        <v>91826.745380999986</v>
      </c>
      <c r="F9923" s="4" t="s">
        <v>6</v>
      </c>
      <c r="G9923" s="16" t="s">
        <v>6131</v>
      </c>
      <c r="H9923" s="5">
        <f>IFERROR(IF($F$3=0,"-",Tabla1[[#This Row],[Precio de Cliente neto]]*(1+$F$3)),"-")</f>
        <v>153044.57563499999</v>
      </c>
      <c r="I9923" s="5">
        <v>145756.73869999999</v>
      </c>
      <c r="J9923" s="5">
        <v>131181.06482999999</v>
      </c>
      <c r="K9923" s="26">
        <v>0.105</v>
      </c>
    </row>
    <row r="9924" spans="1:11">
      <c r="A9924" s="4">
        <v>170213</v>
      </c>
      <c r="B9924" t="s">
        <v>7863</v>
      </c>
      <c r="C9924" s="5">
        <f>IF($F$2=0," - ",Tabla1[[#This Row],[Base Precio de Lista neto]])</f>
        <v>61270.265299999999</v>
      </c>
      <c r="D9924" s="5">
        <f>IF($F$2=0," - ",Tabla1[[#This Row],[Base Precio de Lista neto]]*(1-$F$2))</f>
        <v>42889.185709999998</v>
      </c>
      <c r="E9924" s="5">
        <f>IF($F$2=0," - ",Tabla1[[#This Row],[Base para Mejor precio]]*(1-$F$2))</f>
        <v>38600.267139000003</v>
      </c>
      <c r="F9924" s="4" t="s">
        <v>6</v>
      </c>
      <c r="G9924" s="16" t="s">
        <v>6131</v>
      </c>
      <c r="H9924" s="5">
        <f>IFERROR(IF($F$3=0,"-",Tabla1[[#This Row],[Precio de Cliente neto]]*(1+$F$3)),"-")</f>
        <v>64333.778565000001</v>
      </c>
      <c r="I9924" s="5">
        <v>61270.265299999999</v>
      </c>
      <c r="J9924" s="5">
        <v>55143.238770000004</v>
      </c>
      <c r="K9924" s="26">
        <v>0.105</v>
      </c>
    </row>
    <row r="9925" spans="1:11">
      <c r="A9925" s="4">
        <v>170214</v>
      </c>
      <c r="B9925" t="s">
        <v>7864</v>
      </c>
      <c r="C9925" s="5">
        <f>IF($F$2=0," - ",Tabla1[[#This Row],[Base Precio de Lista neto]])</f>
        <v>77392.958400000003</v>
      </c>
      <c r="D9925" s="5">
        <f>IF($F$2=0," - ",Tabla1[[#This Row],[Base Precio de Lista neto]]*(1-$F$2))</f>
        <v>54175.070879999999</v>
      </c>
      <c r="E9925" s="5">
        <f>IF($F$2=0," - ",Tabla1[[#This Row],[Base para Mejor precio]]*(1-$F$2))</f>
        <v>42726.253150929602</v>
      </c>
      <c r="F9925" s="4" t="s">
        <v>4</v>
      </c>
      <c r="G9925" s="16" t="s">
        <v>8993</v>
      </c>
      <c r="H9925" s="5">
        <f>IFERROR(IF($F$3=0,"-",Tabla1[[#This Row],[Precio de Cliente neto]]*(1+$F$3)),"-")</f>
        <v>81262.606319999992</v>
      </c>
      <c r="I9925" s="5">
        <v>77392.958400000003</v>
      </c>
      <c r="J9925" s="5">
        <v>61037.504501328003</v>
      </c>
      <c r="K9925" s="26">
        <v>0.105</v>
      </c>
    </row>
    <row r="9926" spans="1:11">
      <c r="A9926" s="4">
        <v>170215</v>
      </c>
      <c r="B9926" t="s">
        <v>9078</v>
      </c>
      <c r="C9926" s="5">
        <f>IF($F$2=0," - ",Tabla1[[#This Row],[Base Precio de Lista neto]])</f>
        <v>192837.45600000001</v>
      </c>
      <c r="D9926" s="5">
        <f>IF($F$2=0," - ",Tabla1[[#This Row],[Base Precio de Lista neto]]*(1-$F$2))</f>
        <v>134986.21919999999</v>
      </c>
      <c r="E9926" s="5">
        <f>IF($F$2=0," - ",Tabla1[[#This Row],[Base para Mejor precio]]*(1-$F$2))</f>
        <v>121487.59728</v>
      </c>
      <c r="F9926" s="4" t="s">
        <v>6</v>
      </c>
      <c r="G9926" s="16" t="s">
        <v>6131</v>
      </c>
      <c r="H9926" s="5">
        <f>IFERROR(IF($F$3=0,"-",Tabla1[[#This Row],[Precio de Cliente neto]]*(1+$F$3)),"-")</f>
        <v>202479.32879999999</v>
      </c>
      <c r="I9926" s="5">
        <v>192837.45600000001</v>
      </c>
      <c r="J9926" s="5">
        <v>173553.71040000001</v>
      </c>
      <c r="K9926" s="26">
        <v>0.105</v>
      </c>
    </row>
    <row r="9927" spans="1:11">
      <c r="A9927" s="4">
        <v>170216</v>
      </c>
      <c r="B9927" t="s">
        <v>7865</v>
      </c>
      <c r="C9927" s="5">
        <f>IF($F$2=0," - ",Tabla1[[#This Row],[Base Precio de Lista neto]])</f>
        <v>192837.45600000001</v>
      </c>
      <c r="D9927" s="5">
        <f>IF($F$2=0," - ",Tabla1[[#This Row],[Base Precio de Lista neto]]*(1-$F$2))</f>
        <v>134986.21919999999</v>
      </c>
      <c r="E9927" s="5">
        <f>IF($F$2=0," - ",Tabla1[[#This Row],[Base para Mejor precio]]*(1-$F$2))</f>
        <v>121487.59728</v>
      </c>
      <c r="F9927" s="4" t="s">
        <v>6</v>
      </c>
      <c r="G9927" s="16" t="s">
        <v>6131</v>
      </c>
      <c r="H9927" s="5">
        <f>IFERROR(IF($F$3=0,"-",Tabla1[[#This Row],[Precio de Cliente neto]]*(1+$F$3)),"-")</f>
        <v>202479.32879999999</v>
      </c>
      <c r="I9927" s="5">
        <v>192837.45600000001</v>
      </c>
      <c r="J9927" s="5">
        <v>173553.71040000001</v>
      </c>
      <c r="K9927" s="26">
        <v>0.105</v>
      </c>
    </row>
    <row r="9928" spans="1:11">
      <c r="A9928" s="4">
        <v>170217</v>
      </c>
      <c r="B9928" t="s">
        <v>7866</v>
      </c>
      <c r="C9928" s="5">
        <f>IF($F$2=0," - ",Tabla1[[#This Row],[Base Precio de Lista neto]])</f>
        <v>50305.422700000003</v>
      </c>
      <c r="D9928" s="5">
        <f>IF($F$2=0," - ",Tabla1[[#This Row],[Base Precio de Lista neto]]*(1-$F$2))</f>
        <v>35213.795890000001</v>
      </c>
      <c r="E9928" s="5">
        <f>IF($F$2=0," - ",Tabla1[[#This Row],[Base para Mejor precio]]*(1-$F$2))</f>
        <v>31692.416300999997</v>
      </c>
      <c r="F9928" s="4" t="s">
        <v>6</v>
      </c>
      <c r="G9928" s="16" t="s">
        <v>6131</v>
      </c>
      <c r="H9928" s="5">
        <f>IFERROR(IF($F$3=0,"-",Tabla1[[#This Row],[Precio de Cliente neto]]*(1+$F$3)),"-")</f>
        <v>52820.693834999998</v>
      </c>
      <c r="I9928" s="5">
        <v>50305.422700000003</v>
      </c>
      <c r="J9928" s="5">
        <v>45274.880429999997</v>
      </c>
      <c r="K9928" s="26">
        <v>0.105</v>
      </c>
    </row>
    <row r="9929" spans="1:11">
      <c r="A9929" s="4">
        <v>170218</v>
      </c>
      <c r="B9929" t="s">
        <v>7867</v>
      </c>
      <c r="C9929" s="5">
        <f>IF($F$2=0," - ",Tabla1[[#This Row],[Base Precio de Lista neto]])</f>
        <v>109640.0246</v>
      </c>
      <c r="D9929" s="5">
        <f>IF($F$2=0," - ",Tabla1[[#This Row],[Base Precio de Lista neto]]*(1-$F$2))</f>
        <v>76748.017219999994</v>
      </c>
      <c r="E9929" s="5">
        <f>IF($F$2=0," - ",Tabla1[[#This Row],[Base para Mejor precio]]*(1-$F$2))</f>
        <v>69073.21549799999</v>
      </c>
      <c r="F9929" s="4" t="s">
        <v>6</v>
      </c>
      <c r="G9929" s="16" t="s">
        <v>6131</v>
      </c>
      <c r="H9929" s="5">
        <f>IFERROR(IF($F$3=0,"-",Tabla1[[#This Row],[Precio de Cliente neto]]*(1+$F$3)),"-")</f>
        <v>115122.02583</v>
      </c>
      <c r="I9929" s="5">
        <v>109640.0246</v>
      </c>
      <c r="J9929" s="5">
        <v>98676.022140000001</v>
      </c>
      <c r="K9929" s="26">
        <v>0.105</v>
      </c>
    </row>
    <row r="9930" spans="1:11">
      <c r="A9930" s="4">
        <v>170219</v>
      </c>
      <c r="B9930" t="s">
        <v>7868</v>
      </c>
      <c r="C9930" s="5">
        <f>IF($F$2=0," - ",Tabla1[[#This Row],[Base Precio de Lista neto]])</f>
        <v>122538.8507</v>
      </c>
      <c r="D9930" s="5">
        <f>IF($F$2=0," - ",Tabla1[[#This Row],[Base Precio de Lista neto]]*(1-$F$2))</f>
        <v>85777.195489999998</v>
      </c>
      <c r="E9930" s="5">
        <f>IF($F$2=0," - ",Tabla1[[#This Row],[Base para Mejor precio]]*(1-$F$2))</f>
        <v>77199.475940999997</v>
      </c>
      <c r="F9930" s="4" t="s">
        <v>6</v>
      </c>
      <c r="G9930" s="16" t="s">
        <v>6131</v>
      </c>
      <c r="H9930" s="5">
        <f>IFERROR(IF($F$3=0,"-",Tabla1[[#This Row],[Precio de Cliente neto]]*(1+$F$3)),"-")</f>
        <v>128665.79323499999</v>
      </c>
      <c r="I9930" s="5">
        <v>122538.8507</v>
      </c>
      <c r="J9930" s="5">
        <v>110284.96563000001</v>
      </c>
      <c r="K9930" s="26">
        <v>0.105</v>
      </c>
    </row>
    <row r="9931" spans="1:11">
      <c r="A9931" s="4">
        <v>170220</v>
      </c>
      <c r="B9931" t="s">
        <v>7869</v>
      </c>
      <c r="C9931" s="5">
        <f>IF($F$2=0," - ",Tabla1[[#This Row],[Base Precio de Lista neto]])</f>
        <v>219287.01199999999</v>
      </c>
      <c r="D9931" s="5">
        <f>IF($F$2=0," - ",Tabla1[[#This Row],[Base Precio de Lista neto]]*(1-$F$2))</f>
        <v>153500.90839999999</v>
      </c>
      <c r="E9931" s="5">
        <f>IF($F$2=0," - ",Tabla1[[#This Row],[Base para Mejor precio]]*(1-$F$2))</f>
        <v>138150.81756</v>
      </c>
      <c r="F9931" s="4" t="s">
        <v>6</v>
      </c>
      <c r="G9931" s="16" t="s">
        <v>6131</v>
      </c>
      <c r="H9931" s="5">
        <f>IFERROR(IF($F$3=0,"-",Tabla1[[#This Row],[Precio de Cliente neto]]*(1+$F$3)),"-")</f>
        <v>230251.36259999999</v>
      </c>
      <c r="I9931" s="5">
        <v>219287.01199999999</v>
      </c>
      <c r="J9931" s="5">
        <v>197358.31080000001</v>
      </c>
      <c r="K9931" s="26">
        <v>0.105</v>
      </c>
    </row>
    <row r="9932" spans="1:11">
      <c r="A9932" s="4">
        <v>170221</v>
      </c>
      <c r="B9932" t="s">
        <v>7870</v>
      </c>
      <c r="C9932" s="5">
        <f>IF($F$2=0," - ",Tabla1[[#This Row],[Base Precio de Lista neto]])</f>
        <v>403105.24949999998</v>
      </c>
      <c r="D9932" s="5">
        <f>IF($F$2=0," - ",Tabla1[[#This Row],[Base Precio de Lista neto]]*(1-$F$2))</f>
        <v>282173.67464999994</v>
      </c>
      <c r="E9932" s="5">
        <f>IF($F$2=0," - ",Tabla1[[#This Row],[Base para Mejor precio]]*(1-$F$2))</f>
        <v>253956.30718499998</v>
      </c>
      <c r="F9932" s="4" t="s">
        <v>6</v>
      </c>
      <c r="G9932" s="16" t="s">
        <v>6131</v>
      </c>
      <c r="H9932" s="5">
        <f>IFERROR(IF($F$3=0,"-",Tabla1[[#This Row],[Precio de Cliente neto]]*(1+$F$3)),"-")</f>
        <v>423260.51197499991</v>
      </c>
      <c r="I9932" s="5">
        <v>403105.24949999998</v>
      </c>
      <c r="J9932" s="5">
        <v>362794.72454999998</v>
      </c>
      <c r="K9932" s="26">
        <v>0.105</v>
      </c>
    </row>
    <row r="9933" spans="1:11">
      <c r="A9933" s="4">
        <v>170222</v>
      </c>
      <c r="B9933" t="s">
        <v>7871</v>
      </c>
      <c r="C9933" s="5">
        <f>IF($F$2=0," - ",Tabla1[[#This Row],[Base Precio de Lista neto]])</f>
        <v>20637.544999999998</v>
      </c>
      <c r="D9933" s="5">
        <f>IF($F$2=0," - ",Tabla1[[#This Row],[Base Precio de Lista neto]]*(1-$F$2))</f>
        <v>14446.281499999997</v>
      </c>
      <c r="E9933" s="5">
        <f>IF($F$2=0," - ",Tabla1[[#This Row],[Base para Mejor precio]]*(1-$F$2))</f>
        <v>13001.653349999999</v>
      </c>
      <c r="F9933" s="4" t="s">
        <v>6</v>
      </c>
      <c r="G9933" s="16" t="s">
        <v>6131</v>
      </c>
      <c r="H9933" s="5">
        <f>IFERROR(IF($F$3=0,"-",Tabla1[[#This Row],[Precio de Cliente neto]]*(1+$F$3)),"-")</f>
        <v>21669.422249999996</v>
      </c>
      <c r="I9933" s="5">
        <v>20637.544999999998</v>
      </c>
      <c r="J9933" s="5">
        <v>18573.790499999999</v>
      </c>
      <c r="K9933" s="26">
        <v>0.105</v>
      </c>
    </row>
    <row r="9934" spans="1:11">
      <c r="A9934" s="4">
        <v>170223</v>
      </c>
      <c r="B9934" t="s">
        <v>7872</v>
      </c>
      <c r="C9934" s="5">
        <f>IF($F$2=0," - ",Tabla1[[#This Row],[Base Precio de Lista neto]])</f>
        <v>30956.094099999998</v>
      </c>
      <c r="D9934" s="5">
        <f>IF($F$2=0," - ",Tabla1[[#This Row],[Base Precio de Lista neto]]*(1-$F$2))</f>
        <v>21669.265869999999</v>
      </c>
      <c r="E9934" s="5">
        <f>IF($F$2=0," - ",Tabla1[[#This Row],[Base para Mejor precio]]*(1-$F$2))</f>
        <v>19502.339283000001</v>
      </c>
      <c r="F9934" s="4" t="s">
        <v>6</v>
      </c>
      <c r="G9934" s="16" t="s">
        <v>6131</v>
      </c>
      <c r="H9934" s="5">
        <f>IFERROR(IF($F$3=0,"-",Tabla1[[#This Row],[Precio de Cliente neto]]*(1+$F$3)),"-")</f>
        <v>32503.898804999997</v>
      </c>
      <c r="I9934" s="5">
        <v>30956.094099999998</v>
      </c>
      <c r="J9934" s="5">
        <v>27860.484690000001</v>
      </c>
      <c r="K9934" s="26">
        <v>0.105</v>
      </c>
    </row>
    <row r="9935" spans="1:11">
      <c r="A9935" s="4">
        <v>170224</v>
      </c>
      <c r="B9935" t="s">
        <v>7873</v>
      </c>
      <c r="C9935" s="5">
        <f>IF($F$2=0," - ",Tabla1[[#This Row],[Base Precio de Lista neto]])</f>
        <v>67718.837799999994</v>
      </c>
      <c r="D9935" s="5">
        <f>IF($F$2=0," - ",Tabla1[[#This Row],[Base Precio de Lista neto]]*(1-$F$2))</f>
        <v>47403.18645999999</v>
      </c>
      <c r="E9935" s="5">
        <f>IF($F$2=0," - ",Tabla1[[#This Row],[Base para Mejor precio]]*(1-$F$2))</f>
        <v>42662.867813999997</v>
      </c>
      <c r="F9935" s="4" t="s">
        <v>6</v>
      </c>
      <c r="G9935" s="16" t="s">
        <v>6131</v>
      </c>
      <c r="H9935" s="5">
        <f>IFERROR(IF($F$3=0,"-",Tabla1[[#This Row],[Precio de Cliente neto]]*(1+$F$3)),"-")</f>
        <v>71104.779689999981</v>
      </c>
      <c r="I9935" s="5">
        <v>67718.837799999994</v>
      </c>
      <c r="J9935" s="5">
        <v>60946.954019999997</v>
      </c>
      <c r="K9935" s="26">
        <v>0.105</v>
      </c>
    </row>
    <row r="9936" spans="1:11">
      <c r="A9936" s="4">
        <v>170225</v>
      </c>
      <c r="B9936" t="s">
        <v>7874</v>
      </c>
      <c r="C9936" s="5">
        <f>IF($F$2=0," - ",Tabla1[[#This Row],[Base Precio de Lista neto]])</f>
        <v>103190.61229999999</v>
      </c>
      <c r="D9936" s="5">
        <f>IF($F$2=0," - ",Tabla1[[#This Row],[Base Precio de Lista neto]]*(1-$F$2))</f>
        <v>72233.428609999988</v>
      </c>
      <c r="E9936" s="5">
        <f>IF($F$2=0," - ",Tabla1[[#This Row],[Base para Mejor precio]]*(1-$F$2))</f>
        <v>65010.085748999998</v>
      </c>
      <c r="F9936" s="4" t="s">
        <v>6</v>
      </c>
      <c r="G9936" s="16" t="s">
        <v>6131</v>
      </c>
      <c r="H9936" s="5">
        <f>IFERROR(IF($F$3=0,"-",Tabla1[[#This Row],[Precio de Cliente neto]]*(1+$F$3)),"-")</f>
        <v>108350.14291499997</v>
      </c>
      <c r="I9936" s="5">
        <v>103190.61229999999</v>
      </c>
      <c r="J9936" s="5">
        <v>92871.551070000001</v>
      </c>
      <c r="K9936" s="26">
        <v>0.105</v>
      </c>
    </row>
    <row r="9937" spans="1:11">
      <c r="A9937" s="4">
        <v>170226</v>
      </c>
      <c r="B9937" t="s">
        <v>7875</v>
      </c>
      <c r="C9937" s="5">
        <f>IF($F$2=0," - ",Tabla1[[#This Row],[Base Precio de Lista neto]])</f>
        <v>351493.0208</v>
      </c>
      <c r="D9937" s="5">
        <f>IF($F$2=0," - ",Tabla1[[#This Row],[Base Precio de Lista neto]]*(1-$F$2))</f>
        <v>246045.11455999999</v>
      </c>
      <c r="E9937" s="5">
        <f>IF($F$2=0," - ",Tabla1[[#This Row],[Base para Mejor precio]]*(1-$F$2))</f>
        <v>221440.60310399998</v>
      </c>
      <c r="F9937" s="4" t="s">
        <v>6</v>
      </c>
      <c r="G9937" s="16" t="s">
        <v>6131</v>
      </c>
      <c r="H9937" s="5">
        <f>IFERROR(IF($F$3=0,"-",Tabla1[[#This Row],[Precio de Cliente neto]]*(1+$F$3)),"-")</f>
        <v>369067.67183999997</v>
      </c>
      <c r="I9937" s="5">
        <v>351493.0208</v>
      </c>
      <c r="J9937" s="5">
        <v>316343.71872</v>
      </c>
      <c r="K9937" s="26">
        <v>0.105</v>
      </c>
    </row>
    <row r="9938" spans="1:11">
      <c r="A9938" s="4">
        <v>170227</v>
      </c>
      <c r="B9938" t="s">
        <v>7876</v>
      </c>
      <c r="C9938" s="5">
        <f>IF($F$2=0," - ",Tabla1[[#This Row],[Base Precio de Lista neto]])</f>
        <v>535296.53430000006</v>
      </c>
      <c r="D9938" s="5">
        <f>IF($F$2=0," - ",Tabla1[[#This Row],[Base Precio de Lista neto]]*(1-$F$2))</f>
        <v>374707.57401000004</v>
      </c>
      <c r="E9938" s="5">
        <f>IF($F$2=0," - ",Tabla1[[#This Row],[Base para Mejor precio]]*(1-$F$2))</f>
        <v>295520.62239446671</v>
      </c>
      <c r="F9938" s="4" t="s">
        <v>4</v>
      </c>
      <c r="G9938" s="16" t="s">
        <v>8993</v>
      </c>
      <c r="H9938" s="5">
        <f>IFERROR(IF($F$3=0,"-",Tabla1[[#This Row],[Precio de Cliente neto]]*(1+$F$3)),"-")</f>
        <v>562061.36101500003</v>
      </c>
      <c r="I9938" s="5">
        <v>535296.53430000006</v>
      </c>
      <c r="J9938" s="5">
        <v>422172.31770638103</v>
      </c>
      <c r="K9938" s="26">
        <v>0.105</v>
      </c>
    </row>
    <row r="9939" spans="1:11">
      <c r="A9939" s="4">
        <v>170228</v>
      </c>
      <c r="B9939" t="s">
        <v>7877</v>
      </c>
      <c r="C9939" s="5">
        <f>IF($F$2=0," - ",Tabla1[[#This Row],[Base Precio de Lista neto]])</f>
        <v>870663.0379</v>
      </c>
      <c r="D9939" s="5">
        <f>IF($F$2=0," - ",Tabla1[[#This Row],[Base Precio de Lista neto]]*(1-$F$2))</f>
        <v>609464.12653000001</v>
      </c>
      <c r="E9939" s="5">
        <f>IF($F$2=0," - ",Tabla1[[#This Row],[Base para Mejor precio]]*(1-$F$2))</f>
        <v>548517.71387699991</v>
      </c>
      <c r="F9939" s="4" t="s">
        <v>6</v>
      </c>
      <c r="G9939" s="16" t="s">
        <v>6131</v>
      </c>
      <c r="H9939" s="5">
        <f>IFERROR(IF($F$3=0,"-",Tabla1[[#This Row],[Precio de Cliente neto]]*(1+$F$3)),"-")</f>
        <v>914196.18979500001</v>
      </c>
      <c r="I9939" s="5">
        <v>870663.0379</v>
      </c>
      <c r="J9939" s="5">
        <v>783596.73410999996</v>
      </c>
      <c r="K9939" s="26">
        <v>0.105</v>
      </c>
    </row>
    <row r="9940" spans="1:11">
      <c r="A9940" s="4">
        <v>170229</v>
      </c>
      <c r="B9940" t="s">
        <v>7878</v>
      </c>
      <c r="C9940" s="5">
        <f>IF($F$2=0," - ",Tabla1[[#This Row],[Base Precio de Lista neto]])</f>
        <v>1096390.4922</v>
      </c>
      <c r="D9940" s="5">
        <f>IF($F$2=0," - ",Tabla1[[#This Row],[Base Precio de Lista neto]]*(1-$F$2))</f>
        <v>767473.34453999996</v>
      </c>
      <c r="E9940" s="5">
        <f>IF($F$2=0," - ",Tabla1[[#This Row],[Base para Mejor precio]]*(1-$F$2))</f>
        <v>690726.01008599997</v>
      </c>
      <c r="F9940" s="4" t="s">
        <v>6</v>
      </c>
      <c r="G9940" s="16" t="s">
        <v>6131</v>
      </c>
      <c r="H9940" s="5">
        <f>IFERROR(IF($F$3=0,"-",Tabla1[[#This Row],[Precio de Cliente neto]]*(1+$F$3)),"-")</f>
        <v>1151210.0168099999</v>
      </c>
      <c r="I9940" s="5">
        <v>1096390.4922</v>
      </c>
      <c r="J9940" s="5">
        <v>986751.44298000005</v>
      </c>
      <c r="K9940" s="26">
        <v>0.105</v>
      </c>
    </row>
    <row r="9941" spans="1:11">
      <c r="A9941" s="4">
        <v>170230</v>
      </c>
      <c r="B9941" t="s">
        <v>7879</v>
      </c>
      <c r="C9941" s="5">
        <f>IF($F$2=0," - ",Tabla1[[#This Row],[Base Precio de Lista neto]])</f>
        <v>2998977.1477000001</v>
      </c>
      <c r="D9941" s="5">
        <f>IF($F$2=0," - ",Tabla1[[#This Row],[Base Precio de Lista neto]]*(1-$F$2))</f>
        <v>2099284.0033899997</v>
      </c>
      <c r="E9941" s="5">
        <f>IF($F$2=0," - ",Tabla1[[#This Row],[Base para Mejor precio]]*(1-$F$2))</f>
        <v>1889355.603051</v>
      </c>
      <c r="F9941" s="4" t="s">
        <v>6</v>
      </c>
      <c r="G9941" s="16" t="s">
        <v>6131</v>
      </c>
      <c r="H9941" s="5">
        <f>IFERROR(IF($F$3=0,"-",Tabla1[[#This Row],[Precio de Cliente neto]]*(1+$F$3)),"-")</f>
        <v>3148926.0050849998</v>
      </c>
      <c r="I9941" s="5">
        <v>2998977.1477000001</v>
      </c>
      <c r="J9941" s="5">
        <v>2699079.4329300001</v>
      </c>
      <c r="K9941" s="26">
        <v>0.105</v>
      </c>
    </row>
    <row r="9942" spans="1:11">
      <c r="A9942" s="4">
        <v>170231</v>
      </c>
      <c r="B9942" t="s">
        <v>7880</v>
      </c>
      <c r="C9942" s="5">
        <f>IF($F$2=0," - ",Tabla1[[#This Row],[Base Precio de Lista neto]])</f>
        <v>27088.672699999999</v>
      </c>
      <c r="D9942" s="5">
        <f>IF($F$2=0," - ",Tabla1[[#This Row],[Base Precio de Lista neto]]*(1-$F$2))</f>
        <v>18962.070889999999</v>
      </c>
      <c r="E9942" s="5">
        <f>IF($F$2=0," - ",Tabla1[[#This Row],[Base para Mejor precio]]*(1-$F$2))</f>
        <v>17065.863801</v>
      </c>
      <c r="F9942" s="4" t="s">
        <v>6</v>
      </c>
      <c r="G9942" s="16" t="s">
        <v>6131</v>
      </c>
      <c r="H9942" s="5">
        <f>IFERROR(IF($F$3=0,"-",Tabla1[[#This Row],[Precio de Cliente neto]]*(1+$F$3)),"-")</f>
        <v>28443.106334999997</v>
      </c>
      <c r="I9942" s="5">
        <v>27088.672699999999</v>
      </c>
      <c r="J9942" s="5">
        <v>24379.80543</v>
      </c>
      <c r="K9942" s="26">
        <v>0.105</v>
      </c>
    </row>
    <row r="9943" spans="1:11">
      <c r="A9943" s="4">
        <v>170232</v>
      </c>
      <c r="B9943" t="s">
        <v>7881</v>
      </c>
      <c r="C9943" s="5">
        <f>IF($F$2=0," - ",Tabla1[[#This Row],[Base Precio de Lista neto]])</f>
        <v>187040.53570000001</v>
      </c>
      <c r="D9943" s="5">
        <f>IF($F$2=0," - ",Tabla1[[#This Row],[Base Precio de Lista neto]]*(1-$F$2))</f>
        <v>130928.37499</v>
      </c>
      <c r="E9943" s="5">
        <f>IF($F$2=0," - ",Tabla1[[#This Row],[Base para Mejor precio]]*(1-$F$2))</f>
        <v>117835.53749099998</v>
      </c>
      <c r="F9943" s="4" t="s">
        <v>6</v>
      </c>
      <c r="G9943" s="16" t="s">
        <v>6131</v>
      </c>
      <c r="H9943" s="5">
        <f>IFERROR(IF($F$3=0,"-",Tabla1[[#This Row],[Precio de Cliente neto]]*(1+$F$3)),"-")</f>
        <v>196392.562485</v>
      </c>
      <c r="I9943" s="5">
        <v>187040.53570000001</v>
      </c>
      <c r="J9943" s="5">
        <v>168336.48212999999</v>
      </c>
      <c r="K9943" s="26">
        <v>0.105</v>
      </c>
    </row>
    <row r="9944" spans="1:11">
      <c r="A9944" s="4">
        <v>170233</v>
      </c>
      <c r="B9944" t="s">
        <v>7882</v>
      </c>
      <c r="C9944" s="5">
        <f>IF($F$2=0," - ",Tabla1[[#This Row],[Base Precio de Lista neto]])</f>
        <v>219287.01199999999</v>
      </c>
      <c r="D9944" s="5">
        <f>IF($F$2=0," - ",Tabla1[[#This Row],[Base Precio de Lista neto]]*(1-$F$2))</f>
        <v>153500.90839999999</v>
      </c>
      <c r="E9944" s="5">
        <f>IF($F$2=0," - ",Tabla1[[#This Row],[Base para Mejor precio]]*(1-$F$2))</f>
        <v>138150.81756</v>
      </c>
      <c r="F9944" s="4" t="s">
        <v>6</v>
      </c>
      <c r="G9944" s="16" t="s">
        <v>6131</v>
      </c>
      <c r="H9944" s="5">
        <f>IFERROR(IF($F$3=0,"-",Tabla1[[#This Row],[Precio de Cliente neto]]*(1+$F$3)),"-")</f>
        <v>230251.36259999999</v>
      </c>
      <c r="I9944" s="5">
        <v>219287.01199999999</v>
      </c>
      <c r="J9944" s="5">
        <v>197358.31080000001</v>
      </c>
      <c r="K9944" s="26">
        <v>0.105</v>
      </c>
    </row>
    <row r="9945" spans="1:11">
      <c r="A9945" s="4">
        <v>170234</v>
      </c>
      <c r="B9945" t="s">
        <v>7883</v>
      </c>
      <c r="C9945" s="5">
        <f>IF($F$2=0," - ",Tabla1[[#This Row],[Base Precio de Lista neto]])</f>
        <v>483705.99170000001</v>
      </c>
      <c r="D9945" s="5">
        <f>IF($F$2=0," - ",Tabla1[[#This Row],[Base Precio de Lista neto]]*(1-$F$2))</f>
        <v>338594.19419000001</v>
      </c>
      <c r="E9945" s="5">
        <f>IF($F$2=0," - ",Tabla1[[#This Row],[Base para Mejor precio]]*(1-$F$2))</f>
        <v>304734.77477099997</v>
      </c>
      <c r="F9945" s="4" t="s">
        <v>6</v>
      </c>
      <c r="G9945" s="16" t="s">
        <v>6131</v>
      </c>
      <c r="H9945" s="5">
        <f>IFERROR(IF($F$3=0,"-",Tabla1[[#This Row],[Precio de Cliente neto]]*(1+$F$3)),"-")</f>
        <v>507891.29128500004</v>
      </c>
      <c r="I9945" s="5">
        <v>483705.99170000001</v>
      </c>
      <c r="J9945" s="5">
        <v>435335.39253000001</v>
      </c>
      <c r="K9945" s="26">
        <v>0.105</v>
      </c>
    </row>
    <row r="9946" spans="1:11">
      <c r="A9946" s="4">
        <v>170235</v>
      </c>
      <c r="B9946" t="s">
        <v>7884</v>
      </c>
      <c r="C9946" s="5">
        <f>IF($F$2=0," - ",Tabla1[[#This Row],[Base Precio de Lista neto]])</f>
        <v>21283.062900000001</v>
      </c>
      <c r="D9946" s="5">
        <f>IF($F$2=0," - ",Tabla1[[#This Row],[Base Precio de Lista neto]]*(1-$F$2))</f>
        <v>14898.144029999999</v>
      </c>
      <c r="E9946" s="5">
        <f>IF($F$2=0," - ",Tabla1[[#This Row],[Base para Mejor precio]]*(1-$F$2))</f>
        <v>13408.329626999999</v>
      </c>
      <c r="F9946" s="4" t="s">
        <v>6</v>
      </c>
      <c r="G9946" s="16" t="s">
        <v>6131</v>
      </c>
      <c r="H9946" s="5">
        <f>IFERROR(IF($F$3=0,"-",Tabla1[[#This Row],[Precio de Cliente neto]]*(1+$F$3)),"-")</f>
        <v>22347.216045000001</v>
      </c>
      <c r="I9946" s="5">
        <v>21283.062900000001</v>
      </c>
      <c r="J9946" s="5">
        <v>19154.75661</v>
      </c>
      <c r="K9946" s="26">
        <v>0.105</v>
      </c>
    </row>
    <row r="9947" spans="1:11">
      <c r="A9947" s="4">
        <v>170236</v>
      </c>
      <c r="B9947" t="s">
        <v>7885</v>
      </c>
      <c r="C9947" s="5">
        <f>IF($F$2=0," - ",Tabla1[[#This Row],[Base Precio de Lista neto]])</f>
        <v>38696.478600000002</v>
      </c>
      <c r="D9947" s="5">
        <f>IF($F$2=0," - ",Tabla1[[#This Row],[Base Precio de Lista neto]]*(1-$F$2))</f>
        <v>27087.535019999999</v>
      </c>
      <c r="E9947" s="5">
        <f>IF($F$2=0," - ",Tabla1[[#This Row],[Base para Mejor precio]]*(1-$F$2))</f>
        <v>24378.781517999996</v>
      </c>
      <c r="F9947" s="4" t="s">
        <v>6</v>
      </c>
      <c r="G9947" s="16" t="s">
        <v>6131</v>
      </c>
      <c r="H9947" s="5">
        <f>IFERROR(IF($F$3=0,"-",Tabla1[[#This Row],[Precio de Cliente neto]]*(1+$F$3)),"-")</f>
        <v>40631.302530000001</v>
      </c>
      <c r="I9947" s="5">
        <v>38696.478600000002</v>
      </c>
      <c r="J9947" s="5">
        <v>34826.830739999998</v>
      </c>
      <c r="K9947" s="26">
        <v>0.105</v>
      </c>
    </row>
    <row r="9948" spans="1:11">
      <c r="A9948" s="4">
        <v>170237</v>
      </c>
      <c r="B9948" t="s">
        <v>7886</v>
      </c>
      <c r="C9948" s="5">
        <f>IF($F$2=0," - ",Tabla1[[#This Row],[Base Precio de Lista neto]])</f>
        <v>174141.46830000001</v>
      </c>
      <c r="D9948" s="5">
        <f>IF($F$2=0," - ",Tabla1[[#This Row],[Base Precio de Lista neto]]*(1-$F$2))</f>
        <v>121899.02781</v>
      </c>
      <c r="E9948" s="5">
        <f>IF($F$2=0," - ",Tabla1[[#This Row],[Base para Mejor precio]]*(1-$F$2))</f>
        <v>109709.12502899999</v>
      </c>
      <c r="F9948" s="4" t="s">
        <v>6</v>
      </c>
      <c r="G9948" s="16" t="s">
        <v>6131</v>
      </c>
      <c r="H9948" s="5">
        <f>IFERROR(IF($F$3=0,"-",Tabla1[[#This Row],[Precio de Cliente neto]]*(1+$F$3)),"-")</f>
        <v>182848.541715</v>
      </c>
      <c r="I9948" s="5">
        <v>174141.46830000001</v>
      </c>
      <c r="J9948" s="5">
        <v>156727.32147</v>
      </c>
      <c r="K9948" s="26">
        <v>0.105</v>
      </c>
    </row>
    <row r="9949" spans="1:11">
      <c r="A9949" s="4">
        <v>170238</v>
      </c>
      <c r="B9949" t="s">
        <v>7887</v>
      </c>
      <c r="C9949" s="5">
        <f>IF($F$2=0," - ",Tabla1[[#This Row],[Base Precio de Lista neto]])</f>
        <v>9029.4655999999995</v>
      </c>
      <c r="D9949" s="5">
        <f>IF($F$2=0," - ",Tabla1[[#This Row],[Base Precio de Lista neto]]*(1-$F$2))</f>
        <v>6320.6259199999995</v>
      </c>
      <c r="E9949" s="5">
        <f>IF($F$2=0," - ",Tabla1[[#This Row],[Base para Mejor precio]]*(1-$F$2))</f>
        <v>5688.5633280000002</v>
      </c>
      <c r="F9949" s="4" t="s">
        <v>6</v>
      </c>
      <c r="G9949" s="16" t="s">
        <v>6131</v>
      </c>
      <c r="H9949" s="5">
        <f>IFERROR(IF($F$3=0,"-",Tabla1[[#This Row],[Precio de Cliente neto]]*(1+$F$3)),"-")</f>
        <v>9480.9388799999997</v>
      </c>
      <c r="I9949" s="5">
        <v>9029.4655999999995</v>
      </c>
      <c r="J9949" s="5">
        <v>8126.5190400000001</v>
      </c>
      <c r="K9949" s="26">
        <v>0.105</v>
      </c>
    </row>
    <row r="9950" spans="1:11">
      <c r="A9950" s="4">
        <v>170239</v>
      </c>
      <c r="B9950" t="s">
        <v>7888</v>
      </c>
      <c r="C9950" s="5">
        <f>IF($F$2=0," - ",Tabla1[[#This Row],[Base Precio de Lista neto]])</f>
        <v>10319.062</v>
      </c>
      <c r="D9950" s="5">
        <f>IF($F$2=0," - ",Tabla1[[#This Row],[Base Precio de Lista neto]]*(1-$F$2))</f>
        <v>7223.3433999999997</v>
      </c>
      <c r="E9950" s="5">
        <f>IF($F$2=0," - ",Tabla1[[#This Row],[Base para Mejor precio]]*(1-$F$2))</f>
        <v>6501.0090600000003</v>
      </c>
      <c r="F9950" s="4" t="s">
        <v>6</v>
      </c>
      <c r="G9950" s="16" t="s">
        <v>6131</v>
      </c>
      <c r="H9950" s="5">
        <f>IFERROR(IF($F$3=0,"-",Tabla1[[#This Row],[Precio de Cliente neto]]*(1+$F$3)),"-")</f>
        <v>10835.015100000001</v>
      </c>
      <c r="I9950" s="5">
        <v>10319.062</v>
      </c>
      <c r="J9950" s="5">
        <v>9287.1558000000005</v>
      </c>
      <c r="K9950" s="26">
        <v>0.21</v>
      </c>
    </row>
    <row r="9951" spans="1:11">
      <c r="A9951" s="4">
        <v>170240</v>
      </c>
      <c r="B9951" t="s">
        <v>7889</v>
      </c>
      <c r="C9951" s="5">
        <f>IF($F$2=0," - ",Tabla1[[#This Row],[Base Precio de Lista neto]])</f>
        <v>12253.883900000001</v>
      </c>
      <c r="D9951" s="5">
        <f>IF($F$2=0," - ",Tabla1[[#This Row],[Base Precio de Lista neto]]*(1-$F$2))</f>
        <v>8577.7187300000005</v>
      </c>
      <c r="E9951" s="5">
        <f>IF($F$2=0," - ",Tabla1[[#This Row],[Base para Mejor precio]]*(1-$F$2))</f>
        <v>7719.9468569999999</v>
      </c>
      <c r="F9951" s="4" t="s">
        <v>6</v>
      </c>
      <c r="G9951" s="16" t="s">
        <v>6131</v>
      </c>
      <c r="H9951" s="5">
        <f>IFERROR(IF($F$3=0,"-",Tabla1[[#This Row],[Precio de Cliente neto]]*(1+$F$3)),"-")</f>
        <v>12866.578095000001</v>
      </c>
      <c r="I9951" s="5">
        <v>12253.883900000001</v>
      </c>
      <c r="J9951" s="5">
        <v>11028.495510000001</v>
      </c>
      <c r="K9951" s="26">
        <v>0.105</v>
      </c>
    </row>
    <row r="9952" spans="1:11">
      <c r="A9952" s="4">
        <v>170241</v>
      </c>
      <c r="B9952" t="s">
        <v>7890</v>
      </c>
      <c r="C9952" s="5">
        <f>IF($F$2=0," - ",Tabla1[[#This Row],[Base Precio de Lista neto]])</f>
        <v>14833.651</v>
      </c>
      <c r="D9952" s="5">
        <f>IF($F$2=0," - ",Tabla1[[#This Row],[Base Precio de Lista neto]]*(1-$F$2))</f>
        <v>10383.555699999999</v>
      </c>
      <c r="E9952" s="5">
        <f>IF($F$2=0," - ",Tabla1[[#This Row],[Base para Mejor precio]]*(1-$F$2))</f>
        <v>9345.2001299999993</v>
      </c>
      <c r="F9952" s="4" t="s">
        <v>6</v>
      </c>
      <c r="G9952" s="16" t="s">
        <v>6131</v>
      </c>
      <c r="H9952" s="5">
        <f>IFERROR(IF($F$3=0,"-",Tabla1[[#This Row],[Precio de Cliente neto]]*(1+$F$3)),"-")</f>
        <v>15575.333549999999</v>
      </c>
      <c r="I9952" s="5">
        <v>14833.651</v>
      </c>
      <c r="J9952" s="5">
        <v>13350.285900000001</v>
      </c>
      <c r="K9952" s="26">
        <v>0.105</v>
      </c>
    </row>
    <row r="9953" spans="1:11">
      <c r="A9953" s="4">
        <v>170242</v>
      </c>
      <c r="B9953" t="s">
        <v>8970</v>
      </c>
      <c r="C9953" s="5">
        <f>IF($F$2=0," - ",Tabla1[[#This Row],[Base Precio de Lista neto]])</f>
        <v>14833.651</v>
      </c>
      <c r="D9953" s="5">
        <f>IF($F$2=0," - ",Tabla1[[#This Row],[Base Precio de Lista neto]]*(1-$F$2))</f>
        <v>10383.555699999999</v>
      </c>
      <c r="E9953" s="5">
        <f>IF($F$2=0," - ",Tabla1[[#This Row],[Base para Mejor precio]]*(1-$F$2))</f>
        <v>9345.2001299999993</v>
      </c>
      <c r="F9953" s="4" t="s">
        <v>6</v>
      </c>
      <c r="G9953" s="16" t="s">
        <v>6131</v>
      </c>
      <c r="H9953" s="5">
        <f>IFERROR(IF($F$3=0,"-",Tabla1[[#This Row],[Precio de Cliente neto]]*(1+$F$3)),"-")</f>
        <v>15575.333549999999</v>
      </c>
      <c r="I9953" s="5">
        <v>14833.651</v>
      </c>
      <c r="J9953" s="5">
        <v>13350.285900000001</v>
      </c>
      <c r="K9953" s="26">
        <v>0.105</v>
      </c>
    </row>
    <row r="9954" spans="1:11">
      <c r="A9954" s="4">
        <v>170243</v>
      </c>
      <c r="B9954" t="s">
        <v>8971</v>
      </c>
      <c r="C9954" s="5">
        <f>IF($F$2=0," - ",Tabla1[[#This Row],[Base Precio de Lista neto]])</f>
        <v>15478.5916</v>
      </c>
      <c r="D9954" s="5">
        <f>IF($F$2=0," - ",Tabla1[[#This Row],[Base Precio de Lista neto]]*(1-$F$2))</f>
        <v>10835.01412</v>
      </c>
      <c r="E9954" s="5">
        <f>IF($F$2=0," - ",Tabla1[[#This Row],[Base para Mejor precio]]*(1-$F$2))</f>
        <v>9751.5127079999984</v>
      </c>
      <c r="F9954" s="4" t="s">
        <v>6</v>
      </c>
      <c r="G9954" s="16" t="s">
        <v>6131</v>
      </c>
      <c r="H9954" s="5">
        <f>IFERROR(IF($F$3=0,"-",Tabla1[[#This Row],[Precio de Cliente neto]]*(1+$F$3)),"-")</f>
        <v>16252.52118</v>
      </c>
      <c r="I9954" s="5">
        <v>15478.5916</v>
      </c>
      <c r="J9954" s="5">
        <v>13930.73244</v>
      </c>
      <c r="K9954" s="26">
        <v>0.105</v>
      </c>
    </row>
    <row r="9955" spans="1:11">
      <c r="A9955" s="4">
        <v>170244</v>
      </c>
      <c r="B9955" t="s">
        <v>7891</v>
      </c>
      <c r="C9955" s="5">
        <f>IF($F$2=0," - ",Tabla1[[#This Row],[Base Precio de Lista neto]])</f>
        <v>16123.5329</v>
      </c>
      <c r="D9955" s="5">
        <f>IF($F$2=0," - ",Tabla1[[#This Row],[Base Precio de Lista neto]]*(1-$F$2))</f>
        <v>11286.473029999999</v>
      </c>
      <c r="E9955" s="5">
        <f>IF($F$2=0," - ",Tabla1[[#This Row],[Base para Mejor precio]]*(1-$F$2))</f>
        <v>10157.825726999999</v>
      </c>
      <c r="F9955" s="4" t="s">
        <v>6</v>
      </c>
      <c r="G9955" s="16" t="s">
        <v>6131</v>
      </c>
      <c r="H9955" s="5">
        <f>IFERROR(IF($F$3=0,"-",Tabla1[[#This Row],[Precio de Cliente neto]]*(1+$F$3)),"-")</f>
        <v>16929.709544999998</v>
      </c>
      <c r="I9955" s="5">
        <v>16123.5329</v>
      </c>
      <c r="J9955" s="5">
        <v>14511.179609999999</v>
      </c>
      <c r="K9955" s="26">
        <v>0.105</v>
      </c>
    </row>
    <row r="9956" spans="1:11">
      <c r="A9956" s="4">
        <v>170245</v>
      </c>
      <c r="B9956" t="s">
        <v>7892</v>
      </c>
      <c r="C9956" s="5">
        <f>IF($F$2=0," - ",Tabla1[[#This Row],[Base Precio de Lista neto]])</f>
        <v>11609.312400000001</v>
      </c>
      <c r="D9956" s="5">
        <f>IF($F$2=0," - ",Tabla1[[#This Row],[Base Precio de Lista neto]]*(1-$F$2))</f>
        <v>8126.5186800000001</v>
      </c>
      <c r="E9956" s="5">
        <f>IF($F$2=0," - ",Tabla1[[#This Row],[Base para Mejor precio]]*(1-$F$2))</f>
        <v>7313.8668120000002</v>
      </c>
      <c r="F9956" s="4" t="s">
        <v>6</v>
      </c>
      <c r="G9956" s="16" t="s">
        <v>6131</v>
      </c>
      <c r="H9956" s="5">
        <f>IFERROR(IF($F$3=0,"-",Tabla1[[#This Row],[Precio de Cliente neto]]*(1+$F$3)),"-")</f>
        <v>12189.77802</v>
      </c>
      <c r="I9956" s="5">
        <v>11609.312400000001</v>
      </c>
      <c r="J9956" s="5">
        <v>10448.381160000001</v>
      </c>
      <c r="K9956" s="26">
        <v>0.105</v>
      </c>
    </row>
    <row r="9957" spans="1:11">
      <c r="A9957" s="4">
        <v>170246</v>
      </c>
      <c r="B9957" t="s">
        <v>7893</v>
      </c>
      <c r="C9957" s="5">
        <f>IF($F$2=0," - ",Tabla1[[#This Row],[Base Precio de Lista neto]])</f>
        <v>15479.0825</v>
      </c>
      <c r="D9957" s="5">
        <f>IF($F$2=0," - ",Tabla1[[#This Row],[Base Precio de Lista neto]]*(1-$F$2))</f>
        <v>10835.357749999999</v>
      </c>
      <c r="E9957" s="5">
        <f>IF($F$2=0," - ",Tabla1[[#This Row],[Base para Mejor precio]]*(1-$F$2))</f>
        <v>9751.8219749999989</v>
      </c>
      <c r="F9957" s="4" t="s">
        <v>6</v>
      </c>
      <c r="G9957" s="16" t="s">
        <v>6131</v>
      </c>
      <c r="H9957" s="5">
        <f>IFERROR(IF($F$3=0,"-",Tabla1[[#This Row],[Precio de Cliente neto]]*(1+$F$3)),"-")</f>
        <v>16253.036624999999</v>
      </c>
      <c r="I9957" s="5">
        <v>15479.0825</v>
      </c>
      <c r="J9957" s="5">
        <v>13931.17425</v>
      </c>
      <c r="K9957" s="26">
        <v>0.105</v>
      </c>
    </row>
    <row r="9958" spans="1:11">
      <c r="A9958" s="4">
        <v>170247</v>
      </c>
      <c r="B9958" t="s">
        <v>7894</v>
      </c>
      <c r="C9958" s="5">
        <f>IF($F$2=0," - ",Tabla1[[#This Row],[Base Precio de Lista neto]])</f>
        <v>19348.240399999999</v>
      </c>
      <c r="D9958" s="5">
        <f>IF($F$2=0," - ",Tabla1[[#This Row],[Base Precio de Lista neto]]*(1-$F$2))</f>
        <v>13543.768279999998</v>
      </c>
      <c r="E9958" s="5">
        <f>IF($F$2=0," - ",Tabla1[[#This Row],[Base para Mejor precio]]*(1-$F$2))</f>
        <v>12189.391451999998</v>
      </c>
      <c r="F9958" s="4" t="s">
        <v>6</v>
      </c>
      <c r="G9958" s="16" t="s">
        <v>6131</v>
      </c>
      <c r="H9958" s="5">
        <f>IFERROR(IF($F$3=0,"-",Tabla1[[#This Row],[Precio de Cliente neto]]*(1+$F$3)),"-")</f>
        <v>20315.652419999999</v>
      </c>
      <c r="I9958" s="5">
        <v>19348.240399999999</v>
      </c>
      <c r="J9958" s="5">
        <v>17413.416359999999</v>
      </c>
      <c r="K9958" s="26">
        <v>0.105</v>
      </c>
    </row>
    <row r="9959" spans="1:11">
      <c r="A9959" s="4">
        <v>170248</v>
      </c>
      <c r="B9959" t="s">
        <v>7895</v>
      </c>
      <c r="C9959" s="5">
        <f>IF($F$2=0," - ",Tabla1[[#This Row],[Base Precio de Lista neto]])</f>
        <v>31602.125499999998</v>
      </c>
      <c r="D9959" s="5">
        <f>IF($F$2=0," - ",Tabla1[[#This Row],[Base Precio de Lista neto]]*(1-$F$2))</f>
        <v>22121.487849999998</v>
      </c>
      <c r="E9959" s="5">
        <f>IF($F$2=0," - ",Tabla1[[#This Row],[Base para Mejor precio]]*(1-$F$2))</f>
        <v>19909.339065</v>
      </c>
      <c r="F9959" s="4" t="s">
        <v>6</v>
      </c>
      <c r="G9959" s="16" t="s">
        <v>6131</v>
      </c>
      <c r="H9959" s="5">
        <f>IFERROR(IF($F$3=0,"-",Tabla1[[#This Row],[Precio de Cliente neto]]*(1+$F$3)),"-")</f>
        <v>33182.231774999993</v>
      </c>
      <c r="I9959" s="5">
        <v>31602.125499999998</v>
      </c>
      <c r="J9959" s="5">
        <v>28441.912950000002</v>
      </c>
      <c r="K9959" s="26">
        <v>0.105</v>
      </c>
    </row>
    <row r="9960" spans="1:11">
      <c r="A9960" s="4">
        <v>170249</v>
      </c>
      <c r="B9960" t="s">
        <v>7896</v>
      </c>
      <c r="C9960" s="5">
        <f>IF($F$2=0," - ",Tabla1[[#This Row],[Base Precio de Lista neto]])</f>
        <v>47080.7166</v>
      </c>
      <c r="D9960" s="5">
        <f>IF($F$2=0," - ",Tabla1[[#This Row],[Base Precio de Lista neto]]*(1-$F$2))</f>
        <v>32956.501619999995</v>
      </c>
      <c r="E9960" s="5">
        <f>IF($F$2=0," - ",Tabla1[[#This Row],[Base para Mejor precio]]*(1-$F$2))</f>
        <v>25991.804132645397</v>
      </c>
      <c r="F9960" s="4" t="s">
        <v>4</v>
      </c>
      <c r="G9960" s="16" t="s">
        <v>8993</v>
      </c>
      <c r="H9960" s="5">
        <f>IFERROR(IF($F$3=0,"-",Tabla1[[#This Row],[Precio de Cliente neto]]*(1+$F$3)),"-")</f>
        <v>49434.752429999993</v>
      </c>
      <c r="I9960" s="5">
        <v>47080.7166</v>
      </c>
      <c r="J9960" s="5">
        <v>37131.148760921998</v>
      </c>
      <c r="K9960" s="26">
        <v>0.105</v>
      </c>
    </row>
    <row r="9961" spans="1:11">
      <c r="A9961" s="4">
        <v>170250</v>
      </c>
      <c r="B9961" t="s">
        <v>7897</v>
      </c>
      <c r="C9961" s="5">
        <f>IF($F$2=0," - ",Tabla1[[#This Row],[Base Precio de Lista neto]])</f>
        <v>47080.7166</v>
      </c>
      <c r="D9961" s="5">
        <f>IF($F$2=0," - ",Tabla1[[#This Row],[Base Precio de Lista neto]]*(1-$F$2))</f>
        <v>32956.501619999995</v>
      </c>
      <c r="E9961" s="5">
        <f>IF($F$2=0," - ",Tabla1[[#This Row],[Base para Mejor precio]]*(1-$F$2))</f>
        <v>29660.851457999997</v>
      </c>
      <c r="F9961" s="4" t="s">
        <v>6</v>
      </c>
      <c r="G9961" s="16" t="s">
        <v>6131</v>
      </c>
      <c r="H9961" s="5">
        <f>IFERROR(IF($F$3=0,"-",Tabla1[[#This Row],[Precio de Cliente neto]]*(1+$F$3)),"-")</f>
        <v>49434.752429999993</v>
      </c>
      <c r="I9961" s="5">
        <v>47080.7166</v>
      </c>
      <c r="J9961" s="5">
        <v>42372.644939999998</v>
      </c>
      <c r="K9961" s="26">
        <v>0.105</v>
      </c>
    </row>
    <row r="9962" spans="1:11">
      <c r="A9962" s="4">
        <v>170251</v>
      </c>
      <c r="B9962" t="s">
        <v>7898</v>
      </c>
      <c r="C9962" s="5">
        <f>IF($F$2=0," - ",Tabla1[[#This Row],[Base Precio de Lista neto]])</f>
        <v>198641.92730000001</v>
      </c>
      <c r="D9962" s="5">
        <f>IF($F$2=0," - ",Tabla1[[#This Row],[Base Precio de Lista neto]]*(1-$F$2))</f>
        <v>139049.34911000001</v>
      </c>
      <c r="E9962" s="5">
        <f>IF($F$2=0," - ",Tabla1[[#This Row],[Base para Mejor precio]]*(1-$F$2))</f>
        <v>125144.41419899999</v>
      </c>
      <c r="F9962" s="4" t="s">
        <v>6</v>
      </c>
      <c r="G9962" s="16" t="s">
        <v>6131</v>
      </c>
      <c r="H9962" s="5">
        <f>IFERROR(IF($F$3=0,"-",Tabla1[[#This Row],[Precio de Cliente neto]]*(1+$F$3)),"-")</f>
        <v>208574.02366500002</v>
      </c>
      <c r="I9962" s="5">
        <v>198641.92730000001</v>
      </c>
      <c r="J9962" s="5">
        <v>178777.73457</v>
      </c>
      <c r="K9962" s="26">
        <v>0.105</v>
      </c>
    </row>
    <row r="9963" spans="1:11">
      <c r="A9963" s="4">
        <v>170252</v>
      </c>
      <c r="B9963" t="s">
        <v>7899</v>
      </c>
      <c r="C9963" s="5">
        <f>IF($F$2=0," - ",Tabla1[[#This Row],[Base Precio de Lista neto]])</f>
        <v>515953.05849999998</v>
      </c>
      <c r="D9963" s="5">
        <f>IF($F$2=0," - ",Tabla1[[#This Row],[Base Precio de Lista neto]]*(1-$F$2))</f>
        <v>361167.14094999997</v>
      </c>
      <c r="E9963" s="5">
        <f>IF($F$2=0," - ",Tabla1[[#This Row],[Base para Mejor precio]]*(1-$F$2))</f>
        <v>325050.42685499997</v>
      </c>
      <c r="F9963" s="4" t="s">
        <v>6</v>
      </c>
      <c r="G9963" s="16" t="s">
        <v>6131</v>
      </c>
      <c r="H9963" s="5">
        <f>IFERROR(IF($F$3=0,"-",Tabla1[[#This Row],[Precio de Cliente neto]]*(1+$F$3)),"-")</f>
        <v>541750.71142499999</v>
      </c>
      <c r="I9963" s="5">
        <v>515953.05849999998</v>
      </c>
      <c r="J9963" s="5">
        <v>464357.75264999998</v>
      </c>
      <c r="K9963" s="26">
        <v>0.105</v>
      </c>
    </row>
    <row r="9964" spans="1:11">
      <c r="A9964" s="4">
        <v>170253</v>
      </c>
      <c r="B9964" t="s">
        <v>7900</v>
      </c>
      <c r="C9964" s="5">
        <f>IF($F$2=0," - ",Tabla1[[#This Row],[Base Precio de Lista neto]])</f>
        <v>87067.078599999993</v>
      </c>
      <c r="D9964" s="5">
        <f>IF($F$2=0," - ",Tabla1[[#This Row],[Base Precio de Lista neto]]*(1-$F$2))</f>
        <v>60946.955019999994</v>
      </c>
      <c r="E9964" s="5">
        <f>IF($F$2=0," - ",Tabla1[[#This Row],[Base para Mejor precio]]*(1-$F$2))</f>
        <v>54852.259517999999</v>
      </c>
      <c r="F9964" s="4" t="s">
        <v>6</v>
      </c>
      <c r="G9964" s="16" t="s">
        <v>6131</v>
      </c>
      <c r="H9964" s="5">
        <f>IFERROR(IF($F$3=0,"-",Tabla1[[#This Row],[Precio de Cliente neto]]*(1+$F$3)),"-")</f>
        <v>91420.432529999991</v>
      </c>
      <c r="I9964" s="5">
        <v>87067.078599999993</v>
      </c>
      <c r="J9964" s="5">
        <v>78360.370739999998</v>
      </c>
      <c r="K9964" s="26">
        <v>0.105</v>
      </c>
    </row>
    <row r="9965" spans="1:11">
      <c r="A9965" s="4">
        <v>170254</v>
      </c>
      <c r="B9965" t="s">
        <v>7901</v>
      </c>
      <c r="C9965" s="5">
        <f>IF($F$2=0," - ",Tabla1[[#This Row],[Base Precio de Lista neto]])</f>
        <v>161230.82130000001</v>
      </c>
      <c r="D9965" s="5">
        <f>IF($F$2=0," - ",Tabla1[[#This Row],[Base Precio de Lista neto]]*(1-$F$2))</f>
        <v>112861.57491</v>
      </c>
      <c r="E9965" s="5">
        <f>IF($F$2=0," - ",Tabla1[[#This Row],[Base para Mejor precio]]*(1-$F$2))</f>
        <v>101575.41741899999</v>
      </c>
      <c r="F9965" s="4" t="s">
        <v>6</v>
      </c>
      <c r="G9965" s="16" t="s">
        <v>6131</v>
      </c>
      <c r="H9965" s="5">
        <f>IFERROR(IF($F$3=0,"-",Tabla1[[#This Row],[Precio de Cliente neto]]*(1+$F$3)),"-")</f>
        <v>169292.36236500001</v>
      </c>
      <c r="I9965" s="5">
        <v>161230.82130000001</v>
      </c>
      <c r="J9965" s="5">
        <v>145107.73916999999</v>
      </c>
      <c r="K9965" s="26">
        <v>0.105</v>
      </c>
    </row>
    <row r="9966" spans="1:11">
      <c r="A9966" s="4">
        <v>170255</v>
      </c>
      <c r="B9966" t="s">
        <v>7902</v>
      </c>
      <c r="C9966" s="5">
        <f>IF($F$2=0," - ",Tabla1[[#This Row],[Base Precio de Lista neto]])</f>
        <v>135437.67739999999</v>
      </c>
      <c r="D9966" s="5">
        <f>IF($F$2=0," - ",Tabla1[[#This Row],[Base Precio de Lista neto]]*(1-$F$2))</f>
        <v>94806.374179999984</v>
      </c>
      <c r="E9966" s="5">
        <f>IF($F$2=0," - ",Tabla1[[#This Row],[Base para Mejor precio]]*(1-$F$2))</f>
        <v>85325.736762</v>
      </c>
      <c r="F9966" s="4" t="s">
        <v>6</v>
      </c>
      <c r="G9966" s="16" t="s">
        <v>6131</v>
      </c>
      <c r="H9966" s="5">
        <f>IFERROR(IF($F$3=0,"-",Tabla1[[#This Row],[Precio de Cliente neto]]*(1+$F$3)),"-")</f>
        <v>142209.56126999998</v>
      </c>
      <c r="I9966" s="5">
        <v>135437.67739999999</v>
      </c>
      <c r="J9966" s="5">
        <v>121893.90966</v>
      </c>
      <c r="K9966" s="26">
        <v>0.105</v>
      </c>
    </row>
    <row r="9967" spans="1:11">
      <c r="A9967" s="4">
        <v>170256</v>
      </c>
      <c r="B9967" t="s">
        <v>7903</v>
      </c>
      <c r="C9967" s="5">
        <f>IF($F$2=0," - ",Tabla1[[#This Row],[Base Precio de Lista neto]])</f>
        <v>212830.63690000001</v>
      </c>
      <c r="D9967" s="5">
        <f>IF($F$2=0," - ",Tabla1[[#This Row],[Base Precio de Lista neto]]*(1-$F$2))</f>
        <v>148981.44583000001</v>
      </c>
      <c r="E9967" s="5">
        <f>IF($F$2=0," - ",Tabla1[[#This Row],[Base para Mejor precio]]*(1-$F$2))</f>
        <v>134083.301247</v>
      </c>
      <c r="F9967" s="4" t="s">
        <v>6</v>
      </c>
      <c r="G9967" s="16" t="s">
        <v>6131</v>
      </c>
      <c r="H9967" s="5">
        <f>IFERROR(IF($F$3=0,"-",Tabla1[[#This Row],[Precio de Cliente neto]]*(1+$F$3)),"-")</f>
        <v>223472.16874500003</v>
      </c>
      <c r="I9967" s="5">
        <v>212830.63690000001</v>
      </c>
      <c r="J9967" s="5">
        <v>191547.57321</v>
      </c>
      <c r="K9967" s="26">
        <v>0.105</v>
      </c>
    </row>
    <row r="9968" spans="1:11">
      <c r="A9968" s="4">
        <v>170257</v>
      </c>
      <c r="B9968" t="s">
        <v>7904</v>
      </c>
      <c r="C9968" s="5">
        <f>IF($F$2=0," - ",Tabla1[[#This Row],[Base Precio de Lista neto]])</f>
        <v>241851.20600000001</v>
      </c>
      <c r="D9968" s="5">
        <f>IF($F$2=0," - ",Tabla1[[#This Row],[Base Precio de Lista neto]]*(1-$F$2))</f>
        <v>169295.84419999999</v>
      </c>
      <c r="E9968" s="5">
        <f>IF($F$2=0," - ",Tabla1[[#This Row],[Base para Mejor precio]]*(1-$F$2))</f>
        <v>152366.25977999999</v>
      </c>
      <c r="F9968" s="4" t="s">
        <v>6</v>
      </c>
      <c r="G9968" s="16" t="s">
        <v>6131</v>
      </c>
      <c r="H9968" s="5">
        <f>IFERROR(IF($F$3=0,"-",Tabla1[[#This Row],[Precio de Cliente neto]]*(1+$F$3)),"-")</f>
        <v>253943.76629999999</v>
      </c>
      <c r="I9968" s="5">
        <v>241851.20600000001</v>
      </c>
      <c r="J9968" s="5">
        <v>217666.08540000001</v>
      </c>
      <c r="K9968" s="26">
        <v>0.105</v>
      </c>
    </row>
    <row r="9969" spans="1:11">
      <c r="A9969" s="4">
        <v>170258</v>
      </c>
      <c r="B9969" t="s">
        <v>7905</v>
      </c>
      <c r="C9969" s="5">
        <f>IF($F$2=0," - ",Tabla1[[#This Row],[Base Precio de Lista neto]])</f>
        <v>483725.52289999998</v>
      </c>
      <c r="D9969" s="5">
        <f>IF($F$2=0," - ",Tabla1[[#This Row],[Base Precio de Lista neto]]*(1-$F$2))</f>
        <v>338607.86602999998</v>
      </c>
      <c r="E9969" s="5">
        <f>IF($F$2=0," - ",Tabla1[[#This Row],[Base para Mejor precio]]*(1-$F$2))</f>
        <v>304747.07942700002</v>
      </c>
      <c r="F9969" s="4" t="s">
        <v>6</v>
      </c>
      <c r="G9969" s="16" t="s">
        <v>6131</v>
      </c>
      <c r="H9969" s="5">
        <f>IFERROR(IF($F$3=0,"-",Tabla1[[#This Row],[Precio de Cliente neto]]*(1+$F$3)),"-")</f>
        <v>507911.79904499999</v>
      </c>
      <c r="I9969" s="5">
        <v>483725.52289999998</v>
      </c>
      <c r="J9969" s="5">
        <v>435352.97061000002</v>
      </c>
      <c r="K9969" s="26">
        <v>0.105</v>
      </c>
    </row>
    <row r="9970" spans="1:11">
      <c r="A9970" s="4">
        <v>170259</v>
      </c>
      <c r="B9970" t="s">
        <v>7906</v>
      </c>
      <c r="C9970" s="5">
        <f>IF($F$2=0," - ",Tabla1[[#This Row],[Base Precio de Lista neto]])</f>
        <v>573997.77630000003</v>
      </c>
      <c r="D9970" s="5">
        <f>IF($F$2=0," - ",Tabla1[[#This Row],[Base Precio de Lista neto]]*(1-$F$2))</f>
        <v>401798.44341000001</v>
      </c>
      <c r="E9970" s="5">
        <f>IF($F$2=0," - ",Tabla1[[#This Row],[Base para Mejor precio]]*(1-$F$2))</f>
        <v>361618.59906899999</v>
      </c>
      <c r="F9970" s="4" t="s">
        <v>6</v>
      </c>
      <c r="G9970" s="16" t="s">
        <v>6131</v>
      </c>
      <c r="H9970" s="5">
        <f>IFERROR(IF($F$3=0,"-",Tabla1[[#This Row],[Precio de Cliente neto]]*(1+$F$3)),"-")</f>
        <v>602697.66511499998</v>
      </c>
      <c r="I9970" s="5">
        <v>573997.77630000003</v>
      </c>
      <c r="J9970" s="5">
        <v>516597.99867</v>
      </c>
      <c r="K9970" s="26">
        <v>0.105</v>
      </c>
    </row>
    <row r="9971" spans="1:11">
      <c r="A9971" s="4">
        <v>170260</v>
      </c>
      <c r="B9971" t="s">
        <v>7907</v>
      </c>
      <c r="C9971" s="5">
        <f>IF($F$2=0," - ",Tabla1[[#This Row],[Base Precio de Lista neto]])</f>
        <v>632042.49509999994</v>
      </c>
      <c r="D9971" s="5">
        <f>IF($F$2=0," - ",Tabla1[[#This Row],[Base Precio de Lista neto]]*(1-$F$2))</f>
        <v>442429.74656999996</v>
      </c>
      <c r="E9971" s="5">
        <f>IF($F$2=0," - ",Tabla1[[#This Row],[Base para Mejor precio]]*(1-$F$2))</f>
        <v>398186.77191299992</v>
      </c>
      <c r="F9971" s="4" t="s">
        <v>6</v>
      </c>
      <c r="G9971" s="16" t="s">
        <v>6131</v>
      </c>
      <c r="H9971" s="5">
        <f>IFERROR(IF($F$3=0,"-",Tabla1[[#This Row],[Precio de Cliente neto]]*(1+$F$3)),"-")</f>
        <v>663644.61985499994</v>
      </c>
      <c r="I9971" s="5">
        <v>632042.49509999994</v>
      </c>
      <c r="J9971" s="5">
        <v>568838.24558999995</v>
      </c>
      <c r="K9971" s="26">
        <v>0.105</v>
      </c>
    </row>
    <row r="9972" spans="1:11">
      <c r="A9972" s="4">
        <v>170261</v>
      </c>
      <c r="B9972" t="s">
        <v>7908</v>
      </c>
      <c r="C9972" s="5">
        <f>IF($F$2=0," - ",Tabla1[[#This Row],[Base Precio de Lista neto]])</f>
        <v>1845402.6551999999</v>
      </c>
      <c r="D9972" s="5">
        <f>IF($F$2=0," - ",Tabla1[[#This Row],[Base Precio de Lista neto]]*(1-$F$2))</f>
        <v>1291781.8586399998</v>
      </c>
      <c r="E9972" s="5">
        <f>IF($F$2=0," - ",Tabla1[[#This Row],[Base para Mejor precio]]*(1-$F$2))</f>
        <v>1162603.6727759999</v>
      </c>
      <c r="F9972" s="4" t="s">
        <v>6</v>
      </c>
      <c r="G9972" s="16" t="s">
        <v>6131</v>
      </c>
      <c r="H9972" s="5">
        <f>IFERROR(IF($F$3=0,"-",Tabla1[[#This Row],[Precio de Cliente neto]]*(1+$F$3)),"-")</f>
        <v>1937672.7879599996</v>
      </c>
      <c r="I9972" s="5">
        <v>1845402.6551999999</v>
      </c>
      <c r="J9972" s="5">
        <v>1660862.38968</v>
      </c>
      <c r="K9972" s="26">
        <v>0.105</v>
      </c>
    </row>
    <row r="9973" spans="1:11">
      <c r="A9973" s="4">
        <v>170262</v>
      </c>
      <c r="B9973" t="s">
        <v>7909</v>
      </c>
      <c r="C9973" s="5">
        <f>IF($F$2=0," - ",Tabla1[[#This Row],[Base Precio de Lista neto]])</f>
        <v>1838018.091</v>
      </c>
      <c r="D9973" s="5">
        <f>IF($F$2=0," - ",Tabla1[[#This Row],[Base Precio de Lista neto]]*(1-$F$2))</f>
        <v>1286612.6636999999</v>
      </c>
      <c r="E9973" s="5">
        <f>IF($F$2=0," - ",Tabla1[[#This Row],[Base para Mejor precio]]*(1-$F$2))</f>
        <v>1157951.3973300001</v>
      </c>
      <c r="F9973" s="4" t="s">
        <v>6</v>
      </c>
      <c r="G9973" s="16" t="s">
        <v>6131</v>
      </c>
      <c r="H9973" s="5">
        <f>IFERROR(IF($F$3=0,"-",Tabla1[[#This Row],[Precio de Cliente neto]]*(1+$F$3)),"-")</f>
        <v>1929918.9955499999</v>
      </c>
      <c r="I9973" s="5">
        <v>1838018.091</v>
      </c>
      <c r="J9973" s="5">
        <v>1654216.2819000001</v>
      </c>
      <c r="K9973" s="26">
        <v>0.105</v>
      </c>
    </row>
    <row r="9974" spans="1:11">
      <c r="A9974" s="4">
        <v>170263</v>
      </c>
      <c r="B9974" t="s">
        <v>7910</v>
      </c>
      <c r="C9974" s="5">
        <f>IF($F$2=0," - ",Tabla1[[#This Row],[Base Precio de Lista neto]])</f>
        <v>23218.862400000002</v>
      </c>
      <c r="D9974" s="5">
        <f>IF($F$2=0," - ",Tabla1[[#This Row],[Base Precio de Lista neto]]*(1-$F$2))</f>
        <v>16253.203680000001</v>
      </c>
      <c r="E9974" s="5">
        <f>IF($F$2=0," - ",Tabla1[[#This Row],[Base para Mejor precio]]*(1-$F$2))</f>
        <v>11354.1630267744</v>
      </c>
      <c r="F9974" s="4" t="s">
        <v>4</v>
      </c>
      <c r="G9974" s="16" t="s">
        <v>8993</v>
      </c>
      <c r="H9974" s="5">
        <f>IFERROR(IF($F$3=0,"-",Tabla1[[#This Row],[Precio de Cliente neto]]*(1+$F$3)),"-")</f>
        <v>24379.805520000002</v>
      </c>
      <c r="I9974" s="5">
        <v>23218.862400000002</v>
      </c>
      <c r="J9974" s="5">
        <v>16220.232895392001</v>
      </c>
      <c r="K9974" s="26">
        <v>0.21</v>
      </c>
    </row>
    <row r="9975" spans="1:11">
      <c r="A9975" s="4">
        <v>170264</v>
      </c>
      <c r="B9975" t="s">
        <v>7911</v>
      </c>
      <c r="C9975" s="5">
        <f>IF($F$2=0," - ",Tabla1[[#This Row],[Base Precio de Lista neto]])</f>
        <v>32247.065900000001</v>
      </c>
      <c r="D9975" s="5">
        <f>IF($F$2=0," - ",Tabla1[[#This Row],[Base Precio de Lista neto]]*(1-$F$2))</f>
        <v>22572.94613</v>
      </c>
      <c r="E9975" s="5">
        <f>IF($F$2=0," - ",Tabla1[[#This Row],[Base para Mejor precio]]*(1-$F$2))</f>
        <v>20315.651516999998</v>
      </c>
      <c r="F9975" s="4" t="s">
        <v>6</v>
      </c>
      <c r="G9975" s="16" t="s">
        <v>6131</v>
      </c>
      <c r="H9975" s="5">
        <f>IFERROR(IF($F$3=0,"-",Tabla1[[#This Row],[Precio de Cliente neto]]*(1+$F$3)),"-")</f>
        <v>33859.419195000002</v>
      </c>
      <c r="I9975" s="5">
        <v>32247.065900000001</v>
      </c>
      <c r="J9975" s="5">
        <v>29022.35931</v>
      </c>
      <c r="K9975" s="26">
        <v>0.21</v>
      </c>
    </row>
    <row r="9976" spans="1:11">
      <c r="A9976" s="4">
        <v>170265</v>
      </c>
      <c r="B9976" t="s">
        <v>7912</v>
      </c>
      <c r="C9976" s="5">
        <f>IF($F$2=0," - ",Tabla1[[#This Row],[Base Precio de Lista neto]])</f>
        <v>32248.089899999999</v>
      </c>
      <c r="D9976" s="5">
        <f>IF($F$2=0," - ",Tabla1[[#This Row],[Base Precio de Lista neto]]*(1-$F$2))</f>
        <v>22573.662929999999</v>
      </c>
      <c r="E9976" s="5">
        <f>IF($F$2=0," - ",Tabla1[[#This Row],[Base para Mejor precio]]*(1-$F$2))</f>
        <v>20316.296636999999</v>
      </c>
      <c r="F9976" s="4" t="s">
        <v>6</v>
      </c>
      <c r="G9976" s="16" t="s">
        <v>6131</v>
      </c>
      <c r="H9976" s="5">
        <f>IFERROR(IF($F$3=0,"-",Tabla1[[#This Row],[Precio de Cliente neto]]*(1+$F$3)),"-")</f>
        <v>33860.494395000002</v>
      </c>
      <c r="I9976" s="5">
        <v>32248.089899999999</v>
      </c>
      <c r="J9976" s="5">
        <v>29023.280910000001</v>
      </c>
      <c r="K9976" s="26">
        <v>0.21</v>
      </c>
    </row>
    <row r="9977" spans="1:11">
      <c r="A9977" s="4">
        <v>170266</v>
      </c>
      <c r="B9977" t="s">
        <v>7913</v>
      </c>
      <c r="C9977" s="5">
        <f>IF($F$2=0," - ",Tabla1[[#This Row],[Base Precio de Lista neto]])</f>
        <v>41921.185700000002</v>
      </c>
      <c r="D9977" s="5">
        <f>IF($F$2=0," - ",Tabla1[[#This Row],[Base Precio de Lista neto]]*(1-$F$2))</f>
        <v>29344.829989999998</v>
      </c>
      <c r="E9977" s="5">
        <f>IF($F$2=0," - ",Tabla1[[#This Row],[Base para Mejor precio]]*(1-$F$2))</f>
        <v>26410.346991000002</v>
      </c>
      <c r="F9977" s="4" t="s">
        <v>6</v>
      </c>
      <c r="G9977" s="16" t="s">
        <v>6131</v>
      </c>
      <c r="H9977" s="5">
        <f>IFERROR(IF($F$3=0,"-",Tabla1[[#This Row],[Precio de Cliente neto]]*(1+$F$3)),"-")</f>
        <v>44017.244984999998</v>
      </c>
      <c r="I9977" s="5">
        <v>41921.185700000002</v>
      </c>
      <c r="J9977" s="5">
        <v>37729.067130000003</v>
      </c>
      <c r="K9977" s="26">
        <v>0.21</v>
      </c>
    </row>
    <row r="9978" spans="1:11">
      <c r="A9978" s="4">
        <v>170267</v>
      </c>
      <c r="B9978" t="s">
        <v>7914</v>
      </c>
      <c r="C9978" s="5">
        <f>IF($F$2=0," - ",Tabla1[[#This Row],[Base Precio de Lista neto]])</f>
        <v>58047.155700000003</v>
      </c>
      <c r="D9978" s="5">
        <f>IF($F$2=0," - ",Tabla1[[#This Row],[Base Precio de Lista neto]]*(1-$F$2))</f>
        <v>40633.008990000002</v>
      </c>
      <c r="E9978" s="5">
        <f>IF($F$2=0," - ",Tabla1[[#This Row],[Base para Mejor precio]]*(1-$F$2))</f>
        <v>36569.708091</v>
      </c>
      <c r="F9978" s="4" t="s">
        <v>6</v>
      </c>
      <c r="G9978" s="16" t="s">
        <v>6131</v>
      </c>
      <c r="H9978" s="5">
        <f>IFERROR(IF($F$3=0,"-",Tabla1[[#This Row],[Precio de Cliente neto]]*(1+$F$3)),"-")</f>
        <v>60949.513485000003</v>
      </c>
      <c r="I9978" s="5">
        <v>58047.155700000003</v>
      </c>
      <c r="J9978" s="5">
        <v>52242.440130000003</v>
      </c>
      <c r="K9978" s="26">
        <v>0.21</v>
      </c>
    </row>
    <row r="9979" spans="1:11">
      <c r="A9979" s="4">
        <v>170268</v>
      </c>
      <c r="B9979" t="s">
        <v>7915</v>
      </c>
      <c r="C9979" s="5">
        <f>IF($F$2=0," - ",Tabla1[[#This Row],[Base Precio de Lista neto]])</f>
        <v>41919.7114</v>
      </c>
      <c r="D9979" s="5">
        <f>IF($F$2=0," - ",Tabla1[[#This Row],[Base Precio de Lista neto]]*(1-$F$2))</f>
        <v>29343.797979999999</v>
      </c>
      <c r="E9979" s="5">
        <f>IF($F$2=0," - ",Tabla1[[#This Row],[Base para Mejor precio]]*(1-$F$2))</f>
        <v>26409.418181999998</v>
      </c>
      <c r="F9979" s="4" t="s">
        <v>6</v>
      </c>
      <c r="G9979" s="16" t="s">
        <v>6131</v>
      </c>
      <c r="H9979" s="5">
        <f>IFERROR(IF($F$3=0,"-",Tabla1[[#This Row],[Precio de Cliente neto]]*(1+$F$3)),"-")</f>
        <v>44015.696969999997</v>
      </c>
      <c r="I9979" s="5">
        <v>41919.7114</v>
      </c>
      <c r="J9979" s="5">
        <v>37727.740259999999</v>
      </c>
      <c r="K9979" s="26">
        <v>0.105</v>
      </c>
    </row>
    <row r="9980" spans="1:11">
      <c r="A9980" s="4">
        <v>170269</v>
      </c>
      <c r="B9980" t="s">
        <v>7916</v>
      </c>
      <c r="C9980" s="5">
        <f>IF($F$2=0," - ",Tabla1[[#This Row],[Base Precio de Lista neto]])</f>
        <v>36116.714699999997</v>
      </c>
      <c r="D9980" s="5">
        <f>IF($F$2=0," - ",Tabla1[[#This Row],[Base Precio de Lista neto]]*(1-$F$2))</f>
        <v>25281.700289999997</v>
      </c>
      <c r="E9980" s="5">
        <f>IF($F$2=0," - ",Tabla1[[#This Row],[Base para Mejor precio]]*(1-$F$2))</f>
        <v>22753.530261</v>
      </c>
      <c r="F9980" s="4" t="s">
        <v>6</v>
      </c>
      <c r="G9980" s="16" t="s">
        <v>6131</v>
      </c>
      <c r="H9980" s="5">
        <f>IFERROR(IF($F$3=0,"-",Tabla1[[#This Row],[Precio de Cliente neto]]*(1+$F$3)),"-")</f>
        <v>37922.550434999997</v>
      </c>
      <c r="I9980" s="5">
        <v>36116.714699999997</v>
      </c>
      <c r="J9980" s="5">
        <v>32505.043229999999</v>
      </c>
      <c r="K9980" s="26">
        <v>0.21</v>
      </c>
    </row>
    <row r="9981" spans="1:11">
      <c r="A9981" s="4">
        <v>170270</v>
      </c>
      <c r="B9981" t="s">
        <v>7917</v>
      </c>
      <c r="C9981" s="5">
        <f>IF($F$2=0," - ",Tabla1[[#This Row],[Base Precio de Lista neto]])</f>
        <v>58046.562100000003</v>
      </c>
      <c r="D9981" s="5">
        <f>IF($F$2=0," - ",Tabla1[[#This Row],[Base Precio de Lista neto]]*(1-$F$2))</f>
        <v>40632.59347</v>
      </c>
      <c r="E9981" s="5">
        <f>IF($F$2=0," - ",Tabla1[[#This Row],[Base para Mejor precio]]*(1-$F$2))</f>
        <v>36569.334123000001</v>
      </c>
      <c r="F9981" s="4" t="s">
        <v>6</v>
      </c>
      <c r="G9981" s="16" t="s">
        <v>6131</v>
      </c>
      <c r="H9981" s="5">
        <f>IFERROR(IF($F$3=0,"-",Tabla1[[#This Row],[Precio de Cliente neto]]*(1+$F$3)),"-")</f>
        <v>60948.890205000003</v>
      </c>
      <c r="I9981" s="5">
        <v>58046.562100000003</v>
      </c>
      <c r="J9981" s="5">
        <v>52241.905890000002</v>
      </c>
      <c r="K9981" s="26">
        <v>0.21</v>
      </c>
    </row>
    <row r="9982" spans="1:11">
      <c r="A9982" s="4">
        <v>170271</v>
      </c>
      <c r="B9982" t="s">
        <v>7918</v>
      </c>
      <c r="C9982" s="5">
        <f>IF($F$2=0," - ",Tabla1[[#This Row],[Base Precio de Lista neto]])</f>
        <v>48370.599600000001</v>
      </c>
      <c r="D9982" s="5">
        <f>IF($F$2=0," - ",Tabla1[[#This Row],[Base Precio de Lista neto]]*(1-$F$2))</f>
        <v>33859.419719999998</v>
      </c>
      <c r="E9982" s="5">
        <f>IF($F$2=0," - ",Tabla1[[#This Row],[Base para Mejor precio]]*(1-$F$2))</f>
        <v>24211.178070785998</v>
      </c>
      <c r="F9982" s="4" t="s">
        <v>4</v>
      </c>
      <c r="G9982" s="16" t="s">
        <v>8993</v>
      </c>
      <c r="H9982" s="5">
        <f>IFERROR(IF($F$3=0,"-",Tabla1[[#This Row],[Precio de Cliente neto]]*(1+$F$3)),"-")</f>
        <v>50789.129579999993</v>
      </c>
      <c r="I9982" s="5">
        <v>48370.599600000001</v>
      </c>
      <c r="J9982" s="5">
        <v>34587.397243979998</v>
      </c>
      <c r="K9982" s="26">
        <v>0.21</v>
      </c>
    </row>
    <row r="9983" spans="1:11">
      <c r="A9983" s="4">
        <v>170272</v>
      </c>
      <c r="B9983" t="s">
        <v>7919</v>
      </c>
      <c r="C9983" s="5">
        <f>IF($F$2=0," - ",Tabla1[[#This Row],[Base Precio de Lista neto]])</f>
        <v>77392.958400000003</v>
      </c>
      <c r="D9983" s="5">
        <f>IF($F$2=0," - ",Tabla1[[#This Row],[Base Precio de Lista neto]]*(1-$F$2))</f>
        <v>54175.070879999999</v>
      </c>
      <c r="E9983" s="5">
        <f>IF($F$2=0," - ",Tabla1[[#This Row],[Base para Mejor precio]]*(1-$F$2))</f>
        <v>48757.563791999994</v>
      </c>
      <c r="F9983" s="4" t="s">
        <v>6</v>
      </c>
      <c r="G9983" s="16" t="s">
        <v>6131</v>
      </c>
      <c r="H9983" s="5">
        <f>IFERROR(IF($F$3=0,"-",Tabla1[[#This Row],[Precio de Cliente neto]]*(1+$F$3)),"-")</f>
        <v>81262.606319999992</v>
      </c>
      <c r="I9983" s="5">
        <v>77392.958400000003</v>
      </c>
      <c r="J9983" s="5">
        <v>69653.662559999997</v>
      </c>
      <c r="K9983" s="26">
        <v>0.21</v>
      </c>
    </row>
    <row r="9984" spans="1:11">
      <c r="A9984" s="4">
        <v>170273</v>
      </c>
      <c r="B9984" t="s">
        <v>8202</v>
      </c>
      <c r="C9984" s="5">
        <f>IF($F$2=0," - ",Tabla1[[#This Row],[Base Precio de Lista neto]])</f>
        <v>19348.854200000002</v>
      </c>
      <c r="D9984" s="5">
        <f>IF($F$2=0," - ",Tabla1[[#This Row],[Base Precio de Lista neto]]*(1-$F$2))</f>
        <v>13544.19794</v>
      </c>
      <c r="E9984" s="5">
        <f>IF($F$2=0," - ",Tabla1[[#This Row],[Base para Mejor precio]]*(1-$F$2))</f>
        <v>12189.778145999999</v>
      </c>
      <c r="F9984" s="4" t="s">
        <v>6</v>
      </c>
      <c r="G9984" s="16" t="s">
        <v>6131</v>
      </c>
      <c r="H9984" s="5">
        <f>IFERROR(IF($F$3=0,"-",Tabla1[[#This Row],[Precio de Cliente neto]]*(1+$F$3)),"-")</f>
        <v>20316.296910000001</v>
      </c>
      <c r="I9984" s="5">
        <v>19348.854200000002</v>
      </c>
      <c r="J9984" s="5">
        <v>17413.968779999999</v>
      </c>
      <c r="K9984" s="26">
        <v>0.21</v>
      </c>
    </row>
    <row r="9985" spans="1:11">
      <c r="A9985" s="4">
        <v>170274</v>
      </c>
      <c r="B9985" t="s">
        <v>7920</v>
      </c>
      <c r="C9985" s="5">
        <f>IF($F$2=0," - ",Tabla1[[#This Row],[Base Precio de Lista neto]])</f>
        <v>22573.6633</v>
      </c>
      <c r="D9985" s="5">
        <f>IF($F$2=0," - ",Tabla1[[#This Row],[Base Precio de Lista neto]]*(1-$F$2))</f>
        <v>15801.56431</v>
      </c>
      <c r="E9985" s="5">
        <f>IF($F$2=0," - ",Tabla1[[#This Row],[Base para Mejor precio]]*(1-$F$2))</f>
        <v>11947.404759147899</v>
      </c>
      <c r="F9985" s="4" t="s">
        <v>4</v>
      </c>
      <c r="G9985" s="16" t="s">
        <v>8993</v>
      </c>
      <c r="H9985" s="5">
        <f>IFERROR(IF($F$3=0,"-",Tabla1[[#This Row],[Precio de Cliente neto]]*(1+$F$3)),"-")</f>
        <v>23702.346464999999</v>
      </c>
      <c r="I9985" s="5">
        <v>22573.6633</v>
      </c>
      <c r="J9985" s="5">
        <v>17067.721084497</v>
      </c>
      <c r="K9985" s="26">
        <v>0.21</v>
      </c>
    </row>
    <row r="9986" spans="1:11">
      <c r="A9986" s="4">
        <v>170275</v>
      </c>
      <c r="B9986" t="s">
        <v>7921</v>
      </c>
      <c r="C9986" s="5">
        <f>IF($F$2=0," - ",Tabla1[[#This Row],[Base Precio de Lista neto]])</f>
        <v>25798.471600000001</v>
      </c>
      <c r="D9986" s="5">
        <f>IF($F$2=0," - ",Tabla1[[#This Row],[Base Precio de Lista neto]]*(1-$F$2))</f>
        <v>18058.930120000001</v>
      </c>
      <c r="E9986" s="5">
        <f>IF($F$2=0," - ",Tabla1[[#This Row],[Base para Mejor precio]]*(1-$F$2))</f>
        <v>16253.037107999999</v>
      </c>
      <c r="F9986" s="4" t="s">
        <v>6</v>
      </c>
      <c r="G9986" s="16" t="s">
        <v>6131</v>
      </c>
      <c r="H9986" s="5">
        <f>IFERROR(IF($F$3=0,"-",Tabla1[[#This Row],[Precio de Cliente neto]]*(1+$F$3)),"-")</f>
        <v>27088.39518</v>
      </c>
      <c r="I9986" s="5">
        <v>25798.471600000001</v>
      </c>
      <c r="J9986" s="5">
        <v>23218.62444</v>
      </c>
      <c r="K9986" s="26">
        <v>0.21</v>
      </c>
    </row>
    <row r="9987" spans="1:11">
      <c r="A9987" s="4">
        <v>170276</v>
      </c>
      <c r="B9987" t="s">
        <v>7922</v>
      </c>
      <c r="C9987" s="5">
        <f>IF($F$2=0," - ",Tabla1[[#This Row],[Base Precio de Lista neto]])</f>
        <v>41922.516600000003</v>
      </c>
      <c r="D9987" s="5">
        <f>IF($F$2=0," - ",Tabla1[[#This Row],[Base Precio de Lista neto]]*(1-$F$2))</f>
        <v>29345.761620000001</v>
      </c>
      <c r="E9987" s="5">
        <f>IF($F$2=0," - ",Tabla1[[#This Row],[Base para Mejor precio]]*(1-$F$2))</f>
        <v>22188.036903265798</v>
      </c>
      <c r="F9987" s="4" t="s">
        <v>4</v>
      </c>
      <c r="G9987" s="16" t="s">
        <v>8993</v>
      </c>
      <c r="H9987" s="5">
        <f>IFERROR(IF($F$3=0,"-",Tabla1[[#This Row],[Precio de Cliente neto]]*(1+$F$3)),"-")</f>
        <v>44018.64243</v>
      </c>
      <c r="I9987" s="5">
        <v>41922.516600000003</v>
      </c>
      <c r="J9987" s="5">
        <v>31697.195576094</v>
      </c>
      <c r="K9987" s="26">
        <v>0.21</v>
      </c>
    </row>
    <row r="9988" spans="1:11">
      <c r="A9988" s="4">
        <v>170277</v>
      </c>
      <c r="B9988" t="s">
        <v>7923</v>
      </c>
      <c r="C9988" s="5">
        <f>IF($F$2=0," - ",Tabla1[[#This Row],[Base Precio de Lista neto]])</f>
        <v>51595.304400000001</v>
      </c>
      <c r="D9988" s="5">
        <f>IF($F$2=0," - ",Tabla1[[#This Row],[Base Precio de Lista neto]]*(1-$F$2))</f>
        <v>36116.713080000001</v>
      </c>
      <c r="E9988" s="5">
        <f>IF($F$2=0," - ",Tabla1[[#This Row],[Base para Mejor precio]]*(1-$F$2))</f>
        <v>32505.041771999997</v>
      </c>
      <c r="F9988" s="4" t="s">
        <v>6</v>
      </c>
      <c r="G9988" s="16" t="s">
        <v>6131</v>
      </c>
      <c r="H9988" s="5">
        <f>IFERROR(IF($F$3=0,"-",Tabla1[[#This Row],[Precio de Cliente neto]]*(1+$F$3)),"-")</f>
        <v>54175.069620000002</v>
      </c>
      <c r="I9988" s="5">
        <v>51595.304400000001</v>
      </c>
      <c r="J9988" s="5">
        <v>46435.773959999999</v>
      </c>
      <c r="K9988" s="26">
        <v>0.21</v>
      </c>
    </row>
    <row r="9989" spans="1:11">
      <c r="A9989" s="4">
        <v>170278</v>
      </c>
      <c r="B9989" t="s">
        <v>7924</v>
      </c>
      <c r="C9989" s="5">
        <f>IF($F$2=0," - ",Tabla1[[#This Row],[Base Precio de Lista neto]])</f>
        <v>54820.012900000002</v>
      </c>
      <c r="D9989" s="5">
        <f>IF($F$2=0," - ",Tabla1[[#This Row],[Base Precio de Lista neto]]*(1-$F$2))</f>
        <v>38374.009030000001</v>
      </c>
      <c r="E9989" s="5">
        <f>IF($F$2=0," - ",Tabla1[[#This Row],[Base para Mejor precio]]*(1-$F$2))</f>
        <v>34536.608127</v>
      </c>
      <c r="F9989" s="4" t="s">
        <v>6</v>
      </c>
      <c r="G9989" s="16" t="s">
        <v>6131</v>
      </c>
      <c r="H9989" s="5">
        <f>IFERROR(IF($F$3=0,"-",Tabla1[[#This Row],[Precio de Cliente neto]]*(1+$F$3)),"-")</f>
        <v>57561.013545000002</v>
      </c>
      <c r="I9989" s="5">
        <v>54820.012900000002</v>
      </c>
      <c r="J9989" s="5">
        <v>49338.011610000001</v>
      </c>
      <c r="K9989" s="26">
        <v>0.21</v>
      </c>
    </row>
    <row r="9990" spans="1:11">
      <c r="A9990" s="4">
        <v>170279</v>
      </c>
      <c r="B9990" t="s">
        <v>7925</v>
      </c>
      <c r="C9990" s="5">
        <f>IF($F$2=0," - ",Tabla1[[#This Row],[Base Precio de Lista neto]])</f>
        <v>80614.828899999993</v>
      </c>
      <c r="D9990" s="5">
        <f>IF($F$2=0," - ",Tabla1[[#This Row],[Base Precio de Lista neto]]*(1-$F$2))</f>
        <v>56430.380229999995</v>
      </c>
      <c r="E9990" s="5">
        <f>IF($F$2=0," - ",Tabla1[[#This Row],[Base para Mejor precio]]*(1-$F$2))</f>
        <v>50787.342206999994</v>
      </c>
      <c r="F9990" s="4" t="s">
        <v>6</v>
      </c>
      <c r="G9990" s="16" t="s">
        <v>6131</v>
      </c>
      <c r="H9990" s="5">
        <f>IFERROR(IF($F$3=0,"-",Tabla1[[#This Row],[Precio de Cliente neto]]*(1+$F$3)),"-")</f>
        <v>84645.570344999986</v>
      </c>
      <c r="I9990" s="5">
        <v>80614.828899999993</v>
      </c>
      <c r="J9990" s="5">
        <v>72553.346009999994</v>
      </c>
      <c r="K9990" s="26">
        <v>0.21</v>
      </c>
    </row>
    <row r="9991" spans="1:11">
      <c r="A9991" s="4">
        <v>170280</v>
      </c>
      <c r="B9991" t="s">
        <v>8349</v>
      </c>
      <c r="C9991" s="5">
        <f>IF($F$2=0," - ",Tabla1[[#This Row],[Base Precio de Lista neto]])</f>
        <v>50305.422700000003</v>
      </c>
      <c r="D9991" s="5">
        <f>IF($F$2=0," - ",Tabla1[[#This Row],[Base Precio de Lista neto]]*(1-$F$2))</f>
        <v>35213.795890000001</v>
      </c>
      <c r="E9991" s="5">
        <f>IF($F$2=0," - ",Tabla1[[#This Row],[Base para Mejor precio]]*(1-$F$2))</f>
        <v>28979.545465634401</v>
      </c>
      <c r="F9991" s="4" t="s">
        <v>4</v>
      </c>
      <c r="G9991" s="16" t="s">
        <v>8993</v>
      </c>
      <c r="H9991" s="5">
        <f>IFERROR(IF($F$3=0,"-",Tabla1[[#This Row],[Precio de Cliente neto]]*(1+$F$3)),"-")</f>
        <v>52820.693834999998</v>
      </c>
      <c r="I9991" s="5">
        <v>50305.422700000003</v>
      </c>
      <c r="J9991" s="5">
        <v>41399.350665192003</v>
      </c>
      <c r="K9991" s="26">
        <v>0.105</v>
      </c>
    </row>
    <row r="9992" spans="1:11">
      <c r="A9992" s="4">
        <v>170281</v>
      </c>
      <c r="B9992" t="s">
        <v>8350</v>
      </c>
      <c r="C9992" s="5">
        <f>IF($F$2=0," - ",Tabla1[[#This Row],[Base Precio de Lista neto]])</f>
        <v>54820.012900000002</v>
      </c>
      <c r="D9992" s="5">
        <f>IF($F$2=0," - ",Tabla1[[#This Row],[Base Precio de Lista neto]]*(1-$F$2))</f>
        <v>38374.009030000001</v>
      </c>
      <c r="E9992" s="5">
        <f>IF($F$2=0," - ",Tabla1[[#This Row],[Base para Mejor precio]]*(1-$F$2))</f>
        <v>34536.608127</v>
      </c>
      <c r="F9992" s="4" t="s">
        <v>6</v>
      </c>
      <c r="G9992" s="16" t="s">
        <v>6131</v>
      </c>
      <c r="H9992" s="5">
        <f>IFERROR(IF($F$3=0,"-",Tabla1[[#This Row],[Precio de Cliente neto]]*(1+$F$3)),"-")</f>
        <v>57561.013545000002</v>
      </c>
      <c r="I9992" s="5">
        <v>54820.012900000002</v>
      </c>
      <c r="J9992" s="5">
        <v>49338.011610000001</v>
      </c>
      <c r="K9992" s="26">
        <v>0.105</v>
      </c>
    </row>
    <row r="9993" spans="1:11">
      <c r="A9993" s="4">
        <v>170282</v>
      </c>
      <c r="B9993" t="s">
        <v>8351</v>
      </c>
      <c r="C9993" s="5">
        <f>IF($F$2=0," - ",Tabla1[[#This Row],[Base Precio de Lista neto]])</f>
        <v>54820.012900000002</v>
      </c>
      <c r="D9993" s="5">
        <f>IF($F$2=0," - ",Tabla1[[#This Row],[Base Precio de Lista neto]]*(1-$F$2))</f>
        <v>38374.009030000001</v>
      </c>
      <c r="E9993" s="5">
        <f>IF($F$2=0," - ",Tabla1[[#This Row],[Base para Mejor precio]]*(1-$F$2))</f>
        <v>34536.608127</v>
      </c>
      <c r="F9993" s="4" t="s">
        <v>6</v>
      </c>
      <c r="G9993" s="16" t="s">
        <v>6131</v>
      </c>
      <c r="H9993" s="5">
        <f>IFERROR(IF($F$3=0,"-",Tabla1[[#This Row],[Precio de Cliente neto]]*(1+$F$3)),"-")</f>
        <v>57561.013545000002</v>
      </c>
      <c r="I9993" s="5">
        <v>54820.012900000002</v>
      </c>
      <c r="J9993" s="5">
        <v>49338.011610000001</v>
      </c>
      <c r="K9993" s="26">
        <v>0.105</v>
      </c>
    </row>
    <row r="9994" spans="1:11">
      <c r="A9994" s="4">
        <v>170283</v>
      </c>
      <c r="B9994" t="s">
        <v>10307</v>
      </c>
      <c r="C9994" s="5">
        <f>IF($F$2=0," - ",Tabla1[[#This Row],[Base Precio de Lista neto]])</f>
        <v>58044.72</v>
      </c>
      <c r="D9994" s="5">
        <f>IF($F$2=0," - ",Tabla1[[#This Row],[Base Precio de Lista neto]]*(1-$F$2))</f>
        <v>40631.303999999996</v>
      </c>
      <c r="E9994" s="5">
        <f>IF($F$2=0," - ",Tabla1[[#This Row],[Base para Mejor precio]]*(1-$F$2))</f>
        <v>36568.173599999995</v>
      </c>
      <c r="F9994" s="4" t="s">
        <v>6</v>
      </c>
      <c r="G9994" s="16" t="s">
        <v>6131</v>
      </c>
      <c r="H9994" s="5">
        <f>IFERROR(IF($F$3=0,"-",Tabla1[[#This Row],[Precio de Cliente neto]]*(1+$F$3)),"-")</f>
        <v>60946.955999999991</v>
      </c>
      <c r="I9994" s="5">
        <v>58044.72</v>
      </c>
      <c r="J9994" s="5">
        <v>52240.248</v>
      </c>
      <c r="K9994" s="26">
        <v>0.105</v>
      </c>
    </row>
    <row r="9995" spans="1:11">
      <c r="A9995" s="4">
        <v>170284</v>
      </c>
      <c r="B9995" t="s">
        <v>8352</v>
      </c>
      <c r="C9995" s="5">
        <f>IF($F$2=0," - ",Tabla1[[#This Row],[Base Precio de Lista neto]])</f>
        <v>120604.02740000001</v>
      </c>
      <c r="D9995" s="5">
        <f>IF($F$2=0," - ",Tabla1[[#This Row],[Base Precio de Lista neto]]*(1-$F$2))</f>
        <v>84422.819180000006</v>
      </c>
      <c r="E9995" s="5">
        <f>IF($F$2=0," - ",Tabla1[[#This Row],[Base para Mejor precio]]*(1-$F$2))</f>
        <v>75980.537261999998</v>
      </c>
      <c r="F9995" s="4" t="s">
        <v>6</v>
      </c>
      <c r="G9995" s="16" t="s">
        <v>6131</v>
      </c>
      <c r="H9995" s="5">
        <f>IFERROR(IF($F$3=0,"-",Tabla1[[#This Row],[Precio de Cliente neto]]*(1+$F$3)),"-")</f>
        <v>126634.22877000002</v>
      </c>
      <c r="I9995" s="5">
        <v>120604.02740000001</v>
      </c>
      <c r="J9995" s="5">
        <v>108543.62466</v>
      </c>
      <c r="K9995" s="26">
        <v>0.105</v>
      </c>
    </row>
    <row r="9996" spans="1:11">
      <c r="A9996" s="4">
        <v>170285</v>
      </c>
      <c r="B9996" t="s">
        <v>8353</v>
      </c>
      <c r="C9996" s="5">
        <f>IF($F$2=0," - ",Tabla1[[#This Row],[Base Precio de Lista neto]])</f>
        <v>121893.9103</v>
      </c>
      <c r="D9996" s="5">
        <f>IF($F$2=0," - ",Tabla1[[#This Row],[Base Precio de Lista neto]]*(1-$F$2))</f>
        <v>85325.737209999992</v>
      </c>
      <c r="E9996" s="5">
        <f>IF($F$2=0," - ",Tabla1[[#This Row],[Base para Mejor precio]]*(1-$F$2))</f>
        <v>76793.163488999999</v>
      </c>
      <c r="F9996" s="4" t="s">
        <v>6</v>
      </c>
      <c r="G9996" s="16" t="s">
        <v>6131</v>
      </c>
      <c r="H9996" s="5">
        <f>IFERROR(IF($F$3=0,"-",Tabla1[[#This Row],[Precio de Cliente neto]]*(1+$F$3)),"-")</f>
        <v>127988.60581499999</v>
      </c>
      <c r="I9996" s="5">
        <v>121893.9103</v>
      </c>
      <c r="J9996" s="5">
        <v>109704.51927</v>
      </c>
      <c r="K9996" s="26">
        <v>0.105</v>
      </c>
    </row>
    <row r="9997" spans="1:11">
      <c r="A9997" s="4">
        <v>170286</v>
      </c>
      <c r="B9997" t="s">
        <v>8354</v>
      </c>
      <c r="C9997" s="5">
        <f>IF($F$2=0," - ",Tabla1[[#This Row],[Base Precio de Lista neto]])</f>
        <v>343108.7831</v>
      </c>
      <c r="D9997" s="5">
        <f>IF($F$2=0," - ",Tabla1[[#This Row],[Base Precio de Lista neto]]*(1-$F$2))</f>
        <v>240176.14816999997</v>
      </c>
      <c r="E9997" s="5">
        <f>IF($F$2=0," - ",Tabla1[[#This Row],[Base para Mejor precio]]*(1-$F$2))</f>
        <v>216158.53335299998</v>
      </c>
      <c r="F9997" s="4" t="s">
        <v>6</v>
      </c>
      <c r="G9997" s="16" t="s">
        <v>6131</v>
      </c>
      <c r="H9997" s="5">
        <f>IFERROR(IF($F$3=0,"-",Tabla1[[#This Row],[Precio de Cliente neto]]*(1+$F$3)),"-")</f>
        <v>360264.22225499997</v>
      </c>
      <c r="I9997" s="5">
        <v>343108.7831</v>
      </c>
      <c r="J9997" s="5">
        <v>308797.90479</v>
      </c>
      <c r="K9997" s="26">
        <v>0.105</v>
      </c>
    </row>
    <row r="9998" spans="1:11">
      <c r="A9998" s="4">
        <v>170287</v>
      </c>
      <c r="B9998" t="s">
        <v>7926</v>
      </c>
      <c r="C9998" s="5">
        <f>IF($F$2=0," - ",Tabla1[[#This Row],[Base Precio de Lista neto]])</f>
        <v>18058.930499999999</v>
      </c>
      <c r="D9998" s="5">
        <f>IF($F$2=0," - ",Tabla1[[#This Row],[Base Precio de Lista neto]]*(1-$F$2))</f>
        <v>12641.251349999999</v>
      </c>
      <c r="E9998" s="5">
        <f>IF($F$2=0," - ",Tabla1[[#This Row],[Base para Mejor precio]]*(1-$F$2))</f>
        <v>11377.126214999998</v>
      </c>
      <c r="F9998" s="4" t="s">
        <v>6</v>
      </c>
      <c r="G9998" s="16" t="s">
        <v>6131</v>
      </c>
      <c r="H9998" s="5">
        <f>IFERROR(IF($F$3=0,"-",Tabla1[[#This Row],[Precio de Cliente neto]]*(1+$F$3)),"-")</f>
        <v>18961.877024999998</v>
      </c>
      <c r="I9998" s="5">
        <v>18058.930499999999</v>
      </c>
      <c r="J9998" s="5">
        <v>16253.03745</v>
      </c>
      <c r="K9998" s="26">
        <v>0.21</v>
      </c>
    </row>
    <row r="9999" spans="1:11">
      <c r="A9999" s="4">
        <v>170288</v>
      </c>
      <c r="B9999" t="s">
        <v>7927</v>
      </c>
      <c r="C9999" s="5">
        <f>IF($F$2=0," - ",Tabla1[[#This Row],[Base Precio de Lista neto]])</f>
        <v>32248.089899999999</v>
      </c>
      <c r="D9999" s="5">
        <f>IF($F$2=0," - ",Tabla1[[#This Row],[Base Precio de Lista neto]]*(1-$F$2))</f>
        <v>22573.662929999999</v>
      </c>
      <c r="E9999" s="5">
        <f>IF($F$2=0," - ",Tabla1[[#This Row],[Base para Mejor precio]]*(1-$F$2))</f>
        <v>20316.296636999999</v>
      </c>
      <c r="F9999" s="4" t="s">
        <v>6</v>
      </c>
      <c r="G9999" s="16" t="s">
        <v>6131</v>
      </c>
      <c r="H9999" s="5">
        <f>IFERROR(IF($F$3=0,"-",Tabla1[[#This Row],[Precio de Cliente neto]]*(1+$F$3)),"-")</f>
        <v>33860.494395000002</v>
      </c>
      <c r="I9999" s="5">
        <v>32248.089899999999</v>
      </c>
      <c r="J9999" s="5">
        <v>29023.280910000001</v>
      </c>
      <c r="K9999" s="26">
        <v>0.105</v>
      </c>
    </row>
    <row r="10000" spans="1:11">
      <c r="A10000" s="4">
        <v>170289</v>
      </c>
      <c r="B10000" t="s">
        <v>7928</v>
      </c>
      <c r="C10000" s="5">
        <f>IF($F$2=0," - ",Tabla1[[#This Row],[Base Precio de Lista neto]])</f>
        <v>25797.6531</v>
      </c>
      <c r="D10000" s="5">
        <f>IF($F$2=0," - ",Tabla1[[#This Row],[Base Precio de Lista neto]]*(1-$F$2))</f>
        <v>18058.357169999999</v>
      </c>
      <c r="E10000" s="5">
        <f>IF($F$2=0," - ",Tabla1[[#This Row],[Base para Mejor precio]]*(1-$F$2))</f>
        <v>16252.521452999999</v>
      </c>
      <c r="F10000" s="4" t="s">
        <v>6</v>
      </c>
      <c r="G10000" s="16" t="s">
        <v>6131</v>
      </c>
      <c r="H10000" s="5">
        <f>IFERROR(IF($F$3=0,"-",Tabla1[[#This Row],[Precio de Cliente neto]]*(1+$F$3)),"-")</f>
        <v>27087.535754999997</v>
      </c>
      <c r="I10000" s="5">
        <v>25797.6531</v>
      </c>
      <c r="J10000" s="5">
        <v>23217.887790000001</v>
      </c>
      <c r="K10000" s="26">
        <v>0.21</v>
      </c>
    </row>
    <row r="10001" spans="1:11">
      <c r="A10001" s="4">
        <v>170290</v>
      </c>
      <c r="B10001" t="s">
        <v>7929</v>
      </c>
      <c r="C10001" s="5">
        <f>IF($F$2=0," - ",Tabla1[[#This Row],[Base Precio de Lista neto]])</f>
        <v>25798.471600000001</v>
      </c>
      <c r="D10001" s="5">
        <f>IF($F$2=0," - ",Tabla1[[#This Row],[Base Precio de Lista neto]]*(1-$F$2))</f>
        <v>18058.930120000001</v>
      </c>
      <c r="E10001" s="5">
        <f>IF($F$2=0," - ",Tabla1[[#This Row],[Base para Mejor precio]]*(1-$F$2))</f>
        <v>16253.037107999999</v>
      </c>
      <c r="F10001" s="4" t="s">
        <v>6</v>
      </c>
      <c r="G10001" s="16" t="s">
        <v>6131</v>
      </c>
      <c r="H10001" s="5">
        <f>IFERROR(IF($F$3=0,"-",Tabla1[[#This Row],[Precio de Cliente neto]]*(1+$F$3)),"-")</f>
        <v>27088.39518</v>
      </c>
      <c r="I10001" s="5">
        <v>25798.471600000001</v>
      </c>
      <c r="J10001" s="5">
        <v>23218.62444</v>
      </c>
      <c r="K10001" s="26">
        <v>0.21</v>
      </c>
    </row>
    <row r="10002" spans="1:11">
      <c r="A10002" s="4">
        <v>170291</v>
      </c>
      <c r="B10002" t="s">
        <v>7930</v>
      </c>
      <c r="C10002" s="5">
        <f>IF($F$2=0," - ",Tabla1[[#This Row],[Base Precio de Lista neto]])</f>
        <v>38696.478600000002</v>
      </c>
      <c r="D10002" s="5">
        <f>IF($F$2=0," - ",Tabla1[[#This Row],[Base Precio de Lista neto]]*(1-$F$2))</f>
        <v>27087.535019999999</v>
      </c>
      <c r="E10002" s="5">
        <f>IF($F$2=0," - ",Tabla1[[#This Row],[Base para Mejor precio]]*(1-$F$2))</f>
        <v>20480.614353271798</v>
      </c>
      <c r="F10002" s="4" t="s">
        <v>4</v>
      </c>
      <c r="G10002" s="16" t="s">
        <v>8993</v>
      </c>
      <c r="H10002" s="5">
        <f>IFERROR(IF($F$3=0,"-",Tabla1[[#This Row],[Precio de Cliente neto]]*(1+$F$3)),"-")</f>
        <v>40631.302530000001</v>
      </c>
      <c r="I10002" s="5">
        <v>38696.478600000002</v>
      </c>
      <c r="J10002" s="5">
        <v>29258.020504674001</v>
      </c>
      <c r="K10002" s="26">
        <v>0.21</v>
      </c>
    </row>
    <row r="10003" spans="1:11">
      <c r="A10003" s="4">
        <v>170292</v>
      </c>
      <c r="B10003" t="s">
        <v>7931</v>
      </c>
      <c r="C10003" s="5">
        <f>IF($F$2=0," - ",Tabla1[[#This Row],[Base Precio de Lista neto]])</f>
        <v>32247.065900000001</v>
      </c>
      <c r="D10003" s="5">
        <f>IF($F$2=0," - ",Tabla1[[#This Row],[Base Precio de Lista neto]]*(1-$F$2))</f>
        <v>22572.94613</v>
      </c>
      <c r="E10003" s="5">
        <f>IF($F$2=0," - ",Tabla1[[#This Row],[Base para Mejor precio]]*(1-$F$2))</f>
        <v>20315.651516999998</v>
      </c>
      <c r="F10003" s="4" t="s">
        <v>6</v>
      </c>
      <c r="G10003" s="16" t="s">
        <v>6131</v>
      </c>
      <c r="H10003" s="5">
        <f>IFERROR(IF($F$3=0,"-",Tabla1[[#This Row],[Precio de Cliente neto]]*(1+$F$3)),"-")</f>
        <v>33859.419195000002</v>
      </c>
      <c r="I10003" s="5">
        <v>32247.065900000001</v>
      </c>
      <c r="J10003" s="5">
        <v>29022.35931</v>
      </c>
      <c r="K10003" s="26">
        <v>0.21</v>
      </c>
    </row>
    <row r="10004" spans="1:11">
      <c r="A10004" s="4">
        <v>170293</v>
      </c>
      <c r="B10004" t="s">
        <v>7932</v>
      </c>
      <c r="C10004" s="5">
        <f>IF($F$2=0," - ",Tabla1[[#This Row],[Base Precio de Lista neto]])</f>
        <v>77392.958400000003</v>
      </c>
      <c r="D10004" s="5">
        <f>IF($F$2=0," - ",Tabla1[[#This Row],[Base Precio de Lista neto]]*(1-$F$2))</f>
        <v>54175.070879999999</v>
      </c>
      <c r="E10004" s="5">
        <f>IF($F$2=0," - ",Tabla1[[#This Row],[Base para Mejor precio]]*(1-$F$2))</f>
        <v>48757.563791999994</v>
      </c>
      <c r="F10004" s="4" t="s">
        <v>6</v>
      </c>
      <c r="G10004" s="16" t="s">
        <v>6131</v>
      </c>
      <c r="H10004" s="5">
        <f>IFERROR(IF($F$3=0,"-",Tabla1[[#This Row],[Precio de Cliente neto]]*(1+$F$3)),"-")</f>
        <v>81262.606319999992</v>
      </c>
      <c r="I10004" s="5">
        <v>77392.958400000003</v>
      </c>
      <c r="J10004" s="5">
        <v>69653.662559999997</v>
      </c>
      <c r="K10004" s="26">
        <v>0.21</v>
      </c>
    </row>
    <row r="10005" spans="1:11">
      <c r="A10005" s="4">
        <v>170294</v>
      </c>
      <c r="B10005" t="s">
        <v>7933</v>
      </c>
      <c r="C10005" s="5">
        <f>IF($F$2=0," - ",Tabla1[[#This Row],[Base Precio de Lista neto]])</f>
        <v>25797.6531</v>
      </c>
      <c r="D10005" s="5">
        <f>IF($F$2=0," - ",Tabla1[[#This Row],[Base Precio de Lista neto]]*(1-$F$2))</f>
        <v>18058.357169999999</v>
      </c>
      <c r="E10005" s="5">
        <f>IF($F$2=0," - ",Tabla1[[#This Row],[Base para Mejor precio]]*(1-$F$2))</f>
        <v>16252.521452999999</v>
      </c>
      <c r="F10005" s="4" t="s">
        <v>6</v>
      </c>
      <c r="G10005" s="16" t="s">
        <v>6131</v>
      </c>
      <c r="H10005" s="5">
        <f>IFERROR(IF($F$3=0,"-",Tabla1[[#This Row],[Precio de Cliente neto]]*(1+$F$3)),"-")</f>
        <v>27087.535754999997</v>
      </c>
      <c r="I10005" s="5">
        <v>25797.6531</v>
      </c>
      <c r="J10005" s="5">
        <v>23217.887790000001</v>
      </c>
      <c r="K10005" s="26">
        <v>0.21</v>
      </c>
    </row>
    <row r="10006" spans="1:11">
      <c r="A10006" s="4">
        <v>170295</v>
      </c>
      <c r="B10006" t="s">
        <v>7934</v>
      </c>
      <c r="C10006" s="5">
        <f>IF($F$2=0," - ",Tabla1[[#This Row],[Base Precio de Lista neto]])</f>
        <v>19348.854200000002</v>
      </c>
      <c r="D10006" s="5">
        <f>IF($F$2=0," - ",Tabla1[[#This Row],[Base Precio de Lista neto]]*(1-$F$2))</f>
        <v>13544.19794</v>
      </c>
      <c r="E10006" s="5">
        <f>IF($F$2=0," - ",Tabla1[[#This Row],[Base para Mejor precio]]*(1-$F$2))</f>
        <v>12189.778145999999</v>
      </c>
      <c r="F10006" s="4" t="s">
        <v>6</v>
      </c>
      <c r="G10006" s="16" t="s">
        <v>6131</v>
      </c>
      <c r="H10006" s="5">
        <f>IFERROR(IF($F$3=0,"-",Tabla1[[#This Row],[Precio de Cliente neto]]*(1+$F$3)),"-")</f>
        <v>20316.296910000001</v>
      </c>
      <c r="I10006" s="5">
        <v>19348.854200000002</v>
      </c>
      <c r="J10006" s="5">
        <v>17413.968779999999</v>
      </c>
      <c r="K10006" s="26">
        <v>0.21</v>
      </c>
    </row>
    <row r="10007" spans="1:11">
      <c r="A10007" s="4">
        <v>170296</v>
      </c>
      <c r="B10007" t="s">
        <v>7935</v>
      </c>
      <c r="C10007" s="5">
        <f>IF($F$2=0," - ",Tabla1[[#This Row],[Base Precio de Lista neto]])</f>
        <v>25797.6531</v>
      </c>
      <c r="D10007" s="5">
        <f>IF($F$2=0," - ",Tabla1[[#This Row],[Base Precio de Lista neto]]*(1-$F$2))</f>
        <v>18058.357169999999</v>
      </c>
      <c r="E10007" s="5">
        <f>IF($F$2=0," - ",Tabla1[[#This Row],[Base para Mejor precio]]*(1-$F$2))</f>
        <v>16252.521452999999</v>
      </c>
      <c r="F10007" s="4" t="s">
        <v>6</v>
      </c>
      <c r="G10007" s="16" t="s">
        <v>6131</v>
      </c>
      <c r="H10007" s="5">
        <f>IFERROR(IF($F$3=0,"-",Tabla1[[#This Row],[Precio de Cliente neto]]*(1+$F$3)),"-")</f>
        <v>27087.535754999997</v>
      </c>
      <c r="I10007" s="5">
        <v>25797.6531</v>
      </c>
      <c r="J10007" s="5">
        <v>23217.887790000001</v>
      </c>
      <c r="K10007" s="26">
        <v>0.21</v>
      </c>
    </row>
    <row r="10008" spans="1:11">
      <c r="A10008" s="4">
        <v>170297</v>
      </c>
      <c r="B10008" t="s">
        <v>7936</v>
      </c>
      <c r="C10008" s="5">
        <f>IF($F$2=0," - ",Tabla1[[#This Row],[Base Precio de Lista neto]])</f>
        <v>30955.903999999999</v>
      </c>
      <c r="D10008" s="5">
        <f>IF($F$2=0," - ",Tabla1[[#This Row],[Base Precio de Lista neto]]*(1-$F$2))</f>
        <v>21669.132799999999</v>
      </c>
      <c r="E10008" s="5">
        <f>IF($F$2=0," - ",Tabla1[[#This Row],[Base para Mejor precio]]*(1-$F$2))</f>
        <v>19502.219519999999</v>
      </c>
      <c r="F10008" s="4" t="s">
        <v>6</v>
      </c>
      <c r="G10008" s="16" t="s">
        <v>6131</v>
      </c>
      <c r="H10008" s="5">
        <f>IFERROR(IF($F$3=0,"-",Tabla1[[#This Row],[Precio de Cliente neto]]*(1+$F$3)),"-")</f>
        <v>32503.699199999999</v>
      </c>
      <c r="I10008" s="5">
        <v>30955.903999999999</v>
      </c>
      <c r="J10008" s="5">
        <v>27860.313600000001</v>
      </c>
      <c r="K10008" s="26">
        <v>0.21</v>
      </c>
    </row>
    <row r="10009" spans="1:11">
      <c r="A10009" s="4">
        <v>170298</v>
      </c>
      <c r="B10009" t="s">
        <v>7937</v>
      </c>
      <c r="C10009" s="5">
        <f>IF($F$2=0," - ",Tabla1[[#This Row],[Base Precio de Lista neto]])</f>
        <v>38053.135900000001</v>
      </c>
      <c r="D10009" s="5">
        <f>IF($F$2=0," - ",Tabla1[[#This Row],[Base Precio de Lista neto]]*(1-$F$2))</f>
        <v>26637.19513</v>
      </c>
      <c r="E10009" s="5">
        <f>IF($F$2=0," - ",Tabla1[[#This Row],[Base para Mejor precio]]*(1-$F$2))</f>
        <v>23973.475617</v>
      </c>
      <c r="F10009" s="4" t="s">
        <v>6</v>
      </c>
      <c r="G10009" s="16" t="s">
        <v>6131</v>
      </c>
      <c r="H10009" s="5">
        <f>IFERROR(IF($F$3=0,"-",Tabla1[[#This Row],[Precio de Cliente neto]]*(1+$F$3)),"-")</f>
        <v>39955.792694999996</v>
      </c>
      <c r="I10009" s="5">
        <v>38053.135900000001</v>
      </c>
      <c r="J10009" s="5">
        <v>34247.822310000003</v>
      </c>
      <c r="K10009" s="26">
        <v>0.21</v>
      </c>
    </row>
    <row r="10010" spans="1:11">
      <c r="A10010" s="4">
        <v>170299</v>
      </c>
      <c r="B10010" t="s">
        <v>7938</v>
      </c>
      <c r="C10010" s="5">
        <f>IF($F$2=0," - ",Tabla1[[#This Row],[Base Precio de Lista neto]])</f>
        <v>26441.534800000001</v>
      </c>
      <c r="D10010" s="5">
        <f>IF($F$2=0," - ",Tabla1[[#This Row],[Base Precio de Lista neto]]*(1-$F$2))</f>
        <v>18509.074359999999</v>
      </c>
      <c r="E10010" s="5">
        <f>IF($F$2=0," - ",Tabla1[[#This Row],[Base para Mejor precio]]*(1-$F$2))</f>
        <v>16658.166924000001</v>
      </c>
      <c r="F10010" s="4" t="s">
        <v>6</v>
      </c>
      <c r="G10010" s="16" t="s">
        <v>6131</v>
      </c>
      <c r="H10010" s="5">
        <f>IFERROR(IF($F$3=0,"-",Tabla1[[#This Row],[Precio de Cliente neto]]*(1+$F$3)),"-")</f>
        <v>27763.611539999998</v>
      </c>
      <c r="I10010" s="5">
        <v>26441.534800000001</v>
      </c>
      <c r="J10010" s="5">
        <v>23797.38132</v>
      </c>
      <c r="K10010" s="26">
        <v>0.21</v>
      </c>
    </row>
    <row r="10011" spans="1:11">
      <c r="A10011" s="4">
        <v>170300</v>
      </c>
      <c r="B10011" t="s">
        <v>7939</v>
      </c>
      <c r="C10011" s="5">
        <f>IF($F$2=0," - ",Tabla1[[#This Row],[Base Precio de Lista neto]])</f>
        <v>35472.898800000003</v>
      </c>
      <c r="D10011" s="5">
        <f>IF($F$2=0," - ",Tabla1[[#This Row],[Base Precio de Lista neto]]*(1-$F$2))</f>
        <v>24831.029160000002</v>
      </c>
      <c r="E10011" s="5">
        <f>IF($F$2=0," - ",Tabla1[[#This Row],[Base para Mejor precio]]*(1-$F$2))</f>
        <v>18774.492837584399</v>
      </c>
      <c r="F10011" s="4" t="s">
        <v>4</v>
      </c>
      <c r="G10011" s="16" t="s">
        <v>8993</v>
      </c>
      <c r="H10011" s="5">
        <f>IFERROR(IF($F$3=0,"-",Tabla1[[#This Row],[Precio de Cliente neto]]*(1+$F$3)),"-")</f>
        <v>37246.543740000001</v>
      </c>
      <c r="I10011" s="5">
        <v>35472.898800000003</v>
      </c>
      <c r="J10011" s="5">
        <v>26820.704053691999</v>
      </c>
      <c r="K10011" s="26">
        <v>0.21</v>
      </c>
    </row>
    <row r="10012" spans="1:11">
      <c r="A10012" s="4">
        <v>170301</v>
      </c>
      <c r="B10012" t="s">
        <v>7940</v>
      </c>
      <c r="C10012" s="5">
        <f>IF($F$2=0," - ",Tabla1[[#This Row],[Base Precio de Lista neto]])</f>
        <v>52887.408799999997</v>
      </c>
      <c r="D10012" s="5">
        <f>IF($F$2=0," - ",Tabla1[[#This Row],[Base Precio de Lista neto]]*(1-$F$2))</f>
        <v>37021.186159999997</v>
      </c>
      <c r="E10012" s="5">
        <f>IF($F$2=0," - ",Tabla1[[#This Row],[Base para Mejor precio]]*(1-$F$2))</f>
        <v>33319.067543999998</v>
      </c>
      <c r="F10012" s="4" t="s">
        <v>6</v>
      </c>
      <c r="G10012" s="16" t="s">
        <v>6131</v>
      </c>
      <c r="H10012" s="5">
        <f>IFERROR(IF($F$3=0,"-",Tabla1[[#This Row],[Precio de Cliente neto]]*(1+$F$3)),"-")</f>
        <v>55531.779239999996</v>
      </c>
      <c r="I10012" s="5">
        <v>52887.408799999997</v>
      </c>
      <c r="J10012" s="5">
        <v>47598.66792</v>
      </c>
      <c r="K10012" s="26">
        <v>0.21</v>
      </c>
    </row>
    <row r="10013" spans="1:11">
      <c r="A10013" s="4">
        <v>170302</v>
      </c>
      <c r="B10013" t="s">
        <v>7941</v>
      </c>
      <c r="C10013" s="5">
        <f>IF($F$2=0," - ",Tabla1[[#This Row],[Base Precio de Lista neto]])</f>
        <v>61271.998599999999</v>
      </c>
      <c r="D10013" s="5">
        <f>IF($F$2=0," - ",Tabla1[[#This Row],[Base Precio de Lista neto]]*(1-$F$2))</f>
        <v>42890.399019999997</v>
      </c>
      <c r="E10013" s="5">
        <f>IF($F$2=0," - ",Tabla1[[#This Row],[Base para Mejor precio]]*(1-$F$2))</f>
        <v>38601.359117999993</v>
      </c>
      <c r="F10013" s="4" t="s">
        <v>6</v>
      </c>
      <c r="G10013" s="16" t="s">
        <v>6131</v>
      </c>
      <c r="H10013" s="5">
        <f>IFERROR(IF($F$3=0,"-",Tabla1[[#This Row],[Precio de Cliente neto]]*(1+$F$3)),"-")</f>
        <v>64335.598529999996</v>
      </c>
      <c r="I10013" s="5">
        <v>61271.998599999999</v>
      </c>
      <c r="J10013" s="5">
        <v>55144.798739999998</v>
      </c>
      <c r="K10013" s="26">
        <v>0.21</v>
      </c>
    </row>
    <row r="10014" spans="1:11">
      <c r="A10014" s="4">
        <v>170303</v>
      </c>
      <c r="B10014" t="s">
        <v>8355</v>
      </c>
      <c r="C10014" s="5">
        <f>IF($F$2=0," - ",Tabla1[[#This Row],[Base Precio de Lista neto]])</f>
        <v>162525.21359999999</v>
      </c>
      <c r="D10014" s="5">
        <f>IF($F$2=0," - ",Tabla1[[#This Row],[Base Precio de Lista neto]]*(1-$F$2))</f>
        <v>113767.64951999999</v>
      </c>
      <c r="E10014" s="5">
        <f>IF($F$2=0," - ",Tabla1[[#This Row],[Base para Mejor precio]]*(1-$F$2))</f>
        <v>102390.88456799999</v>
      </c>
      <c r="F10014" s="4" t="s">
        <v>6</v>
      </c>
      <c r="G10014" s="16" t="s">
        <v>6131</v>
      </c>
      <c r="H10014" s="5">
        <f>IFERROR(IF($F$3=0,"-",Tabla1[[#This Row],[Precio de Cliente neto]]*(1+$F$3)),"-")</f>
        <v>170651.47427999999</v>
      </c>
      <c r="I10014" s="5">
        <v>162525.21359999999</v>
      </c>
      <c r="J10014" s="5">
        <v>146272.69224</v>
      </c>
      <c r="K10014" s="26">
        <v>0.105</v>
      </c>
    </row>
    <row r="10015" spans="1:11">
      <c r="A10015" s="4">
        <v>170304</v>
      </c>
      <c r="B10015" t="s">
        <v>7942</v>
      </c>
      <c r="C10015" s="5">
        <f>IF($F$2=0," - ",Tabla1[[#This Row],[Base Precio de Lista neto]])</f>
        <v>297962.89199999999</v>
      </c>
      <c r="D10015" s="5">
        <f>IF($F$2=0," - ",Tabla1[[#This Row],[Base Precio de Lista neto]]*(1-$F$2))</f>
        <v>208574.02439999999</v>
      </c>
      <c r="E10015" s="5">
        <f>IF($F$2=0," - ",Tabla1[[#This Row],[Base para Mejor precio]]*(1-$F$2))</f>
        <v>187716.62195999999</v>
      </c>
      <c r="F10015" s="4" t="s">
        <v>6</v>
      </c>
      <c r="G10015" s="16" t="s">
        <v>6131</v>
      </c>
      <c r="H10015" s="5">
        <f>IFERROR(IF($F$3=0,"-",Tabla1[[#This Row],[Precio de Cliente neto]]*(1+$F$3)),"-")</f>
        <v>312861.03659999999</v>
      </c>
      <c r="I10015" s="5">
        <v>297962.89199999999</v>
      </c>
      <c r="J10015" s="5">
        <v>268166.60279999999</v>
      </c>
      <c r="K10015" s="26">
        <v>0.105</v>
      </c>
    </row>
    <row r="10016" spans="1:11">
      <c r="A10016" s="4">
        <v>170305</v>
      </c>
      <c r="B10016" t="s">
        <v>7943</v>
      </c>
      <c r="C10016" s="5">
        <f>IF($F$2=0," - ",Tabla1[[#This Row],[Base Precio de Lista neto]])</f>
        <v>311506.65860000002</v>
      </c>
      <c r="D10016" s="5">
        <f>IF($F$2=0," - ",Tabla1[[#This Row],[Base Precio de Lista neto]]*(1-$F$2))</f>
        <v>218054.66102</v>
      </c>
      <c r="E10016" s="5">
        <f>IF($F$2=0," - ",Tabla1[[#This Row],[Base para Mejor precio]]*(1-$F$2))</f>
        <v>196249.19491799999</v>
      </c>
      <c r="F10016" s="4" t="s">
        <v>6</v>
      </c>
      <c r="G10016" s="16" t="s">
        <v>6131</v>
      </c>
      <c r="H10016" s="5">
        <f>IFERROR(IF($F$3=0,"-",Tabla1[[#This Row],[Precio de Cliente neto]]*(1+$F$3)),"-")</f>
        <v>327081.99153</v>
      </c>
      <c r="I10016" s="5">
        <v>311506.65860000002</v>
      </c>
      <c r="J10016" s="5">
        <v>280355.99274000002</v>
      </c>
      <c r="K10016" s="26">
        <v>0.105</v>
      </c>
    </row>
    <row r="10017" spans="1:11">
      <c r="A10017" s="4">
        <v>170306</v>
      </c>
      <c r="B10017" t="s">
        <v>7944</v>
      </c>
      <c r="C10017" s="5">
        <f>IF($F$2=0," - ",Tabla1[[#This Row],[Base Precio de Lista neto]])</f>
        <v>454038.69130000001</v>
      </c>
      <c r="D10017" s="5">
        <f>IF($F$2=0," - ",Tabla1[[#This Row],[Base Precio de Lista neto]]*(1-$F$2))</f>
        <v>317827.08390999999</v>
      </c>
      <c r="E10017" s="5">
        <f>IF($F$2=0," - ",Tabla1[[#This Row],[Base para Mejor precio]]*(1-$F$2))</f>
        <v>286044.37551899999</v>
      </c>
      <c r="F10017" s="4" t="s">
        <v>6</v>
      </c>
      <c r="G10017" s="16" t="s">
        <v>6131</v>
      </c>
      <c r="H10017" s="5">
        <f>IFERROR(IF($F$3=0,"-",Tabla1[[#This Row],[Precio de Cliente neto]]*(1+$F$3)),"-")</f>
        <v>476740.62586499995</v>
      </c>
      <c r="I10017" s="5">
        <v>454038.69130000001</v>
      </c>
      <c r="J10017" s="5">
        <v>408634.82217</v>
      </c>
      <c r="K10017" s="26">
        <v>0.105</v>
      </c>
    </row>
    <row r="10018" spans="1:11">
      <c r="A10018" s="4">
        <v>170307</v>
      </c>
      <c r="B10018" t="s">
        <v>7945</v>
      </c>
      <c r="C10018" s="5">
        <f>IF($F$2=0," - ",Tabla1[[#This Row],[Base Precio de Lista neto]])</f>
        <v>40630.184200000003</v>
      </c>
      <c r="D10018" s="5">
        <f>IF($F$2=0," - ",Tabla1[[#This Row],[Base Precio de Lista neto]]*(1-$F$2))</f>
        <v>28441.128940000002</v>
      </c>
      <c r="E10018" s="5">
        <f>IF($F$2=0," - ",Tabla1[[#This Row],[Base para Mejor precio]]*(1-$F$2))</f>
        <v>23649.083124899396</v>
      </c>
      <c r="F10018" s="4" t="s">
        <v>4</v>
      </c>
      <c r="G10018" s="16" t="s">
        <v>8993</v>
      </c>
      <c r="H10018" s="5">
        <f>IFERROR(IF($F$3=0,"-",Tabla1[[#This Row],[Precio de Cliente neto]]*(1+$F$3)),"-")</f>
        <v>42661.693410000007</v>
      </c>
      <c r="I10018" s="5">
        <v>40630.184200000003</v>
      </c>
      <c r="J10018" s="5">
        <v>33784.404464141997</v>
      </c>
      <c r="K10018" s="26">
        <v>0.105</v>
      </c>
    </row>
    <row r="10019" spans="1:11">
      <c r="A10019" s="4">
        <v>170308</v>
      </c>
      <c r="B10019" t="s">
        <v>7946</v>
      </c>
      <c r="C10019" s="5">
        <f>IF($F$2=0," - ",Tabla1[[#This Row],[Base Precio de Lista neto]])</f>
        <v>66426.031700000007</v>
      </c>
      <c r="D10019" s="5">
        <f>IF($F$2=0," - ",Tabla1[[#This Row],[Base Precio de Lista neto]]*(1-$F$2))</f>
        <v>46498.22219</v>
      </c>
      <c r="E10019" s="5">
        <f>IF($F$2=0," - ",Tabla1[[#This Row],[Base para Mejor precio]]*(1-$F$2))</f>
        <v>35872.448455141202</v>
      </c>
      <c r="F10019" s="4" t="s">
        <v>4</v>
      </c>
      <c r="G10019" s="16" t="s">
        <v>8993</v>
      </c>
      <c r="H10019" s="5">
        <f>IFERROR(IF($F$3=0,"-",Tabla1[[#This Row],[Precio de Cliente neto]]*(1+$F$3)),"-")</f>
        <v>69747.333285000001</v>
      </c>
      <c r="I10019" s="5">
        <v>66426.031700000007</v>
      </c>
      <c r="J10019" s="5">
        <v>51246.354935916002</v>
      </c>
      <c r="K10019" s="26">
        <v>0.105</v>
      </c>
    </row>
    <row r="10020" spans="1:11">
      <c r="A10020" s="4">
        <v>170309</v>
      </c>
      <c r="B10020" t="s">
        <v>7947</v>
      </c>
      <c r="C10020" s="5">
        <f>IF($F$2=0," - ",Tabla1[[#This Row],[Base Precio de Lista neto]])</f>
        <v>70946.523400000005</v>
      </c>
      <c r="D10020" s="5">
        <f>IF($F$2=0," - ",Tabla1[[#This Row],[Base Precio de Lista neto]]*(1-$F$2))</f>
        <v>49662.566380000004</v>
      </c>
      <c r="E10020" s="5">
        <f>IF($F$2=0," - ",Tabla1[[#This Row],[Base para Mejor precio]]*(1-$F$2))</f>
        <v>44696.309741999998</v>
      </c>
      <c r="F10020" s="4" t="s">
        <v>6</v>
      </c>
      <c r="G10020" s="16" t="s">
        <v>6131</v>
      </c>
      <c r="H10020" s="5">
        <f>IFERROR(IF($F$3=0,"-",Tabla1[[#This Row],[Precio de Cliente neto]]*(1+$F$3)),"-")</f>
        <v>74493.849570000006</v>
      </c>
      <c r="I10020" s="5">
        <v>70946.523400000005</v>
      </c>
      <c r="J10020" s="5">
        <v>63851.871059999998</v>
      </c>
      <c r="K10020" s="26">
        <v>0.105</v>
      </c>
    </row>
    <row r="10021" spans="1:11">
      <c r="A10021" s="4">
        <v>170310</v>
      </c>
      <c r="B10021" t="s">
        <v>7948</v>
      </c>
      <c r="C10021" s="5">
        <f>IF($F$2=0," - ",Tabla1[[#This Row],[Base Precio de Lista neto]])</f>
        <v>141887.0913</v>
      </c>
      <c r="D10021" s="5">
        <f>IF($F$2=0," - ",Tabla1[[#This Row],[Base Precio de Lista neto]]*(1-$F$2))</f>
        <v>99320.963909999991</v>
      </c>
      <c r="E10021" s="5">
        <f>IF($F$2=0," - ",Tabla1[[#This Row],[Base para Mejor precio]]*(1-$F$2))</f>
        <v>89388.867518999992</v>
      </c>
      <c r="F10021" s="4" t="s">
        <v>6</v>
      </c>
      <c r="G10021" s="16" t="s">
        <v>6131</v>
      </c>
      <c r="H10021" s="5">
        <f>IFERROR(IF($F$3=0,"-",Tabla1[[#This Row],[Precio de Cliente neto]]*(1+$F$3)),"-")</f>
        <v>148981.44586499999</v>
      </c>
      <c r="I10021" s="5">
        <v>141887.0913</v>
      </c>
      <c r="J10021" s="5">
        <v>127698.38217</v>
      </c>
      <c r="K10021" s="26">
        <v>0.105</v>
      </c>
    </row>
    <row r="10022" spans="1:11">
      <c r="A10022" s="4">
        <v>170311</v>
      </c>
      <c r="B10022" t="s">
        <v>7949</v>
      </c>
      <c r="C10022" s="5">
        <f>IF($F$2=0," - ",Tabla1[[#This Row],[Base Precio de Lista neto]])</f>
        <v>154792.41570000001</v>
      </c>
      <c r="D10022" s="5">
        <f>IF($F$2=0," - ",Tabla1[[#This Row],[Base Precio de Lista neto]]*(1-$F$2))</f>
        <v>108354.69099</v>
      </c>
      <c r="E10022" s="5">
        <f>IF($F$2=0," - ",Tabla1[[#This Row],[Base para Mejor precio]]*(1-$F$2))</f>
        <v>97519.221890999994</v>
      </c>
      <c r="F10022" s="4" t="s">
        <v>6</v>
      </c>
      <c r="G10022" s="16" t="s">
        <v>6131</v>
      </c>
      <c r="H10022" s="5">
        <f>IFERROR(IF($F$3=0,"-",Tabla1[[#This Row],[Precio de Cliente neto]]*(1+$F$3)),"-")</f>
        <v>162532.03648499999</v>
      </c>
      <c r="I10022" s="5">
        <v>154792.41570000001</v>
      </c>
      <c r="J10022" s="5">
        <v>139313.17413</v>
      </c>
      <c r="K10022" s="26">
        <v>0.105</v>
      </c>
    </row>
    <row r="10023" spans="1:11">
      <c r="A10023" s="4">
        <v>170312</v>
      </c>
      <c r="B10023" t="s">
        <v>7950</v>
      </c>
      <c r="C10023" s="5">
        <f>IF($F$2=0," - ",Tabla1[[#This Row],[Base Precio de Lista neto]])</f>
        <v>168974.62700000001</v>
      </c>
      <c r="D10023" s="5">
        <f>IF($F$2=0," - ",Tabla1[[#This Row],[Base Precio de Lista neto]]*(1-$F$2))</f>
        <v>118282.2389</v>
      </c>
      <c r="E10023" s="5">
        <f>IF($F$2=0," - ",Tabla1[[#This Row],[Base para Mejor precio]]*(1-$F$2))</f>
        <v>106454.01501</v>
      </c>
      <c r="F10023" s="4" t="s">
        <v>6</v>
      </c>
      <c r="G10023" s="16" t="s">
        <v>6131</v>
      </c>
      <c r="H10023" s="5">
        <f>IFERROR(IF($F$3=0,"-",Tabla1[[#This Row],[Precio de Cliente neto]]*(1+$F$3)),"-")</f>
        <v>177423.35834999999</v>
      </c>
      <c r="I10023" s="5">
        <v>168974.62700000001</v>
      </c>
      <c r="J10023" s="5">
        <v>152077.1643</v>
      </c>
      <c r="K10023" s="26">
        <v>0.105</v>
      </c>
    </row>
    <row r="10024" spans="1:11">
      <c r="A10024" s="4">
        <v>170313</v>
      </c>
      <c r="B10024" t="s">
        <v>7951</v>
      </c>
      <c r="C10024" s="5">
        <f>IF($F$2=0," - ",Tabla1[[#This Row],[Base Precio de Lista neto]])</f>
        <v>185098.15969999999</v>
      </c>
      <c r="D10024" s="5">
        <f>IF($F$2=0," - ",Tabla1[[#This Row],[Base Precio de Lista neto]]*(1-$F$2))</f>
        <v>129568.71178999999</v>
      </c>
      <c r="E10024" s="5">
        <f>IF($F$2=0," - ",Tabla1[[#This Row],[Base para Mejor precio]]*(1-$F$2))</f>
        <v>116611.84061099999</v>
      </c>
      <c r="F10024" s="4" t="s">
        <v>6</v>
      </c>
      <c r="G10024" s="16" t="s">
        <v>6131</v>
      </c>
      <c r="H10024" s="5">
        <f>IFERROR(IF($F$3=0,"-",Tabla1[[#This Row],[Precio de Cliente neto]]*(1+$F$3)),"-")</f>
        <v>194353.06768499999</v>
      </c>
      <c r="I10024" s="5">
        <v>185098.15969999999</v>
      </c>
      <c r="J10024" s="5">
        <v>166588.34372999999</v>
      </c>
      <c r="K10024" s="26">
        <v>0.105</v>
      </c>
    </row>
    <row r="10025" spans="1:11">
      <c r="A10025" s="4">
        <v>170314</v>
      </c>
      <c r="B10025" t="s">
        <v>7952</v>
      </c>
      <c r="C10025" s="5">
        <f>IF($F$2=0," - ",Tabla1[[#This Row],[Base Precio de Lista neto]])</f>
        <v>197352.0442</v>
      </c>
      <c r="D10025" s="5">
        <f>IF($F$2=0," - ",Tabla1[[#This Row],[Base Precio de Lista neto]]*(1-$F$2))</f>
        <v>138146.43093999999</v>
      </c>
      <c r="E10025" s="5">
        <f>IF($F$2=0," - ",Tabla1[[#This Row],[Base para Mejor precio]]*(1-$F$2))</f>
        <v>124331.78784599999</v>
      </c>
      <c r="F10025" s="4" t="s">
        <v>6</v>
      </c>
      <c r="G10025" s="16" t="s">
        <v>6131</v>
      </c>
      <c r="H10025" s="5">
        <f>IFERROR(IF($F$3=0,"-",Tabla1[[#This Row],[Precio de Cliente neto]]*(1+$F$3)),"-")</f>
        <v>207219.64640999999</v>
      </c>
      <c r="I10025" s="5">
        <v>197352.0442</v>
      </c>
      <c r="J10025" s="5">
        <v>177616.83978000001</v>
      </c>
      <c r="K10025" s="26">
        <v>0.105</v>
      </c>
    </row>
    <row r="10026" spans="1:11">
      <c r="A10026" s="4">
        <v>170315</v>
      </c>
      <c r="B10026" t="s">
        <v>7953</v>
      </c>
      <c r="C10026" s="5">
        <f>IF($F$2=0," - ",Tabla1[[#This Row],[Base Precio de Lista neto]])</f>
        <v>494025.05320000002</v>
      </c>
      <c r="D10026" s="5">
        <f>IF($F$2=0," - ",Tabla1[[#This Row],[Base Precio de Lista neto]]*(1-$F$2))</f>
        <v>345817.53723999998</v>
      </c>
      <c r="E10026" s="5">
        <f>IF($F$2=0," - ",Tabla1[[#This Row],[Base para Mejor precio]]*(1-$F$2))</f>
        <v>311235.78351600002</v>
      </c>
      <c r="F10026" s="4" t="s">
        <v>6</v>
      </c>
      <c r="G10026" s="16" t="s">
        <v>6131</v>
      </c>
      <c r="H10026" s="5">
        <f>IFERROR(IF($F$3=0,"-",Tabla1[[#This Row],[Precio de Cliente neto]]*(1+$F$3)),"-")</f>
        <v>518726.30585999996</v>
      </c>
      <c r="I10026" s="5">
        <v>494025.05320000002</v>
      </c>
      <c r="J10026" s="5">
        <v>444622.54788000003</v>
      </c>
      <c r="K10026" s="26">
        <v>0.105</v>
      </c>
    </row>
    <row r="10027" spans="1:11">
      <c r="A10027" s="4">
        <v>170316</v>
      </c>
      <c r="B10027" t="s">
        <v>7954</v>
      </c>
      <c r="C10027" s="5">
        <f>IF($F$2=0," - ",Tabla1[[#This Row],[Base Precio de Lista neto]])</f>
        <v>644941.32189999998</v>
      </c>
      <c r="D10027" s="5">
        <f>IF($F$2=0," - ",Tabla1[[#This Row],[Base Precio de Lista neto]]*(1-$F$2))</f>
        <v>451458.92532999994</v>
      </c>
      <c r="E10027" s="5">
        <f>IF($F$2=0," - ",Tabla1[[#This Row],[Base para Mejor precio]]*(1-$F$2))</f>
        <v>406313.03279699996</v>
      </c>
      <c r="F10027" s="4" t="s">
        <v>6</v>
      </c>
      <c r="G10027" s="16" t="s">
        <v>6131</v>
      </c>
      <c r="H10027" s="5">
        <f>IFERROR(IF($F$3=0,"-",Tabla1[[#This Row],[Precio de Cliente neto]]*(1+$F$3)),"-")</f>
        <v>677188.38799499988</v>
      </c>
      <c r="I10027" s="5">
        <v>644941.32189999998</v>
      </c>
      <c r="J10027" s="5">
        <v>580447.18970999995</v>
      </c>
      <c r="K10027" s="26">
        <v>0.105</v>
      </c>
    </row>
    <row r="10028" spans="1:11">
      <c r="A10028" s="4">
        <v>170317</v>
      </c>
      <c r="B10028" t="s">
        <v>7955</v>
      </c>
      <c r="C10028" s="5">
        <f>IF($F$2=0," - ",Tabla1[[#This Row],[Base Precio de Lista neto]])</f>
        <v>41274.791499999999</v>
      </c>
      <c r="D10028" s="5">
        <f>IF($F$2=0," - ",Tabla1[[#This Row],[Base Precio de Lista neto]]*(1-$F$2))</f>
        <v>28892.354049999998</v>
      </c>
      <c r="E10028" s="5">
        <f>IF($F$2=0," - ",Tabla1[[#This Row],[Base para Mejor precio]]*(1-$F$2))</f>
        <v>26003.118644999999</v>
      </c>
      <c r="F10028" s="4" t="s">
        <v>6</v>
      </c>
      <c r="G10028" s="16" t="s">
        <v>6131</v>
      </c>
      <c r="H10028" s="5">
        <f>IFERROR(IF($F$3=0,"-",Tabla1[[#This Row],[Precio de Cliente neto]]*(1+$F$3)),"-")</f>
        <v>43338.531074999999</v>
      </c>
      <c r="I10028" s="5">
        <v>41274.791499999999</v>
      </c>
      <c r="J10028" s="5">
        <v>37147.31235</v>
      </c>
      <c r="K10028" s="26">
        <v>0.105</v>
      </c>
    </row>
    <row r="10029" spans="1:11">
      <c r="A10029" s="4">
        <v>170318</v>
      </c>
      <c r="B10029" t="s">
        <v>7956</v>
      </c>
      <c r="C10029" s="5">
        <f>IF($F$2=0," - ",Tabla1[[#This Row],[Base Precio de Lista neto]])</f>
        <v>419211.85969999997</v>
      </c>
      <c r="D10029" s="5">
        <f>IF($F$2=0," - ",Tabla1[[#This Row],[Base Precio de Lista neto]]*(1-$F$2))</f>
        <v>293448.30178999994</v>
      </c>
      <c r="E10029" s="5">
        <f>IF($F$2=0," - ",Tabla1[[#This Row],[Base para Mejor precio]]*(1-$F$2))</f>
        <v>264103.47161099996</v>
      </c>
      <c r="F10029" s="4" t="s">
        <v>6</v>
      </c>
      <c r="G10029" s="16" t="s">
        <v>6131</v>
      </c>
      <c r="H10029" s="5">
        <f>IFERROR(IF($F$3=0,"-",Tabla1[[#This Row],[Precio de Cliente neto]]*(1+$F$3)),"-")</f>
        <v>440172.45268499991</v>
      </c>
      <c r="I10029" s="5">
        <v>419211.85969999997</v>
      </c>
      <c r="J10029" s="5">
        <v>377290.67372999998</v>
      </c>
      <c r="K10029" s="26">
        <v>0.21</v>
      </c>
    </row>
    <row r="10030" spans="1:11">
      <c r="A10030" s="4">
        <v>170319</v>
      </c>
      <c r="B10030" t="s">
        <v>7957</v>
      </c>
      <c r="C10030" s="5">
        <f>IF($F$2=0," - ",Tabla1[[#This Row],[Base Precio de Lista neto]])</f>
        <v>15478.5916</v>
      </c>
      <c r="D10030" s="5">
        <f>IF($F$2=0," - ",Tabla1[[#This Row],[Base Precio de Lista neto]]*(1-$F$2))</f>
        <v>10835.01412</v>
      </c>
      <c r="E10030" s="5">
        <f>IF($F$2=0," - ",Tabla1[[#This Row],[Base para Mejor precio]]*(1-$F$2))</f>
        <v>9751.5127079999984</v>
      </c>
      <c r="F10030" s="4" t="s">
        <v>6</v>
      </c>
      <c r="G10030" s="16" t="s">
        <v>6131</v>
      </c>
      <c r="H10030" s="5">
        <f>IFERROR(IF($F$3=0,"-",Tabla1[[#This Row],[Precio de Cliente neto]]*(1+$F$3)),"-")</f>
        <v>16252.52118</v>
      </c>
      <c r="I10030" s="5">
        <v>15478.5916</v>
      </c>
      <c r="J10030" s="5">
        <v>13930.73244</v>
      </c>
      <c r="K10030" s="26">
        <v>0.21</v>
      </c>
    </row>
    <row r="10031" spans="1:11">
      <c r="A10031" s="4">
        <v>170320</v>
      </c>
      <c r="B10031" t="s">
        <v>7958</v>
      </c>
      <c r="C10031" s="5">
        <f>IF($F$2=0," - ",Tabla1[[#This Row],[Base Precio de Lista neto]])</f>
        <v>99320.963900000002</v>
      </c>
      <c r="D10031" s="5">
        <f>IF($F$2=0," - ",Tabla1[[#This Row],[Base Precio de Lista neto]]*(1-$F$2))</f>
        <v>69524.674729999999</v>
      </c>
      <c r="E10031" s="5">
        <f>IF($F$2=0," - ",Tabla1[[#This Row],[Base para Mejor precio]]*(1-$F$2))</f>
        <v>62572.207256999995</v>
      </c>
      <c r="F10031" s="4" t="s">
        <v>6</v>
      </c>
      <c r="G10031" s="16" t="s">
        <v>6131</v>
      </c>
      <c r="H10031" s="5">
        <f>IFERROR(IF($F$3=0,"-",Tabla1[[#This Row],[Precio de Cliente neto]]*(1+$F$3)),"-")</f>
        <v>104287.012095</v>
      </c>
      <c r="I10031" s="5">
        <v>99320.963900000002</v>
      </c>
      <c r="J10031" s="5">
        <v>89388.867509999996</v>
      </c>
      <c r="K10031" s="26">
        <v>0.21</v>
      </c>
    </row>
    <row r="10032" spans="1:11">
      <c r="A10032" s="4">
        <v>170321</v>
      </c>
      <c r="B10032" t="s">
        <v>7959</v>
      </c>
      <c r="C10032" s="5">
        <f>IF($F$2=0," - ",Tabla1[[#This Row],[Base Precio de Lista neto]])</f>
        <v>103190.61229999999</v>
      </c>
      <c r="D10032" s="5">
        <f>IF($F$2=0," - ",Tabla1[[#This Row],[Base Precio de Lista neto]]*(1-$F$2))</f>
        <v>72233.428609999988</v>
      </c>
      <c r="E10032" s="5">
        <f>IF($F$2=0," - ",Tabla1[[#This Row],[Base para Mejor precio]]*(1-$F$2))</f>
        <v>65010.085748999998</v>
      </c>
      <c r="F10032" s="4" t="s">
        <v>6</v>
      </c>
      <c r="G10032" s="16" t="s">
        <v>6131</v>
      </c>
      <c r="H10032" s="5">
        <f>IFERROR(IF($F$3=0,"-",Tabla1[[#This Row],[Precio de Cliente neto]]*(1+$F$3)),"-")</f>
        <v>108350.14291499997</v>
      </c>
      <c r="I10032" s="5">
        <v>103190.61229999999</v>
      </c>
      <c r="J10032" s="5">
        <v>92871.551070000001</v>
      </c>
      <c r="K10032" s="26">
        <v>0.21</v>
      </c>
    </row>
    <row r="10033" spans="1:11">
      <c r="A10033" s="4">
        <v>170322</v>
      </c>
      <c r="B10033" t="s">
        <v>7960</v>
      </c>
      <c r="C10033" s="5">
        <f>IF($F$2=0," - ",Tabla1[[#This Row],[Base Precio de Lista neto]])</f>
        <v>103190.61229999999</v>
      </c>
      <c r="D10033" s="5">
        <f>IF($F$2=0," - ",Tabla1[[#This Row],[Base Precio de Lista neto]]*(1-$F$2))</f>
        <v>72233.428609999988</v>
      </c>
      <c r="E10033" s="5">
        <f>IF($F$2=0," - ",Tabla1[[#This Row],[Base para Mejor precio]]*(1-$F$2))</f>
        <v>65010.085748999998</v>
      </c>
      <c r="F10033" s="4" t="s">
        <v>6</v>
      </c>
      <c r="G10033" s="16" t="s">
        <v>6131</v>
      </c>
      <c r="H10033" s="5">
        <f>IFERROR(IF($F$3=0,"-",Tabla1[[#This Row],[Precio de Cliente neto]]*(1+$F$3)),"-")</f>
        <v>108350.14291499997</v>
      </c>
      <c r="I10033" s="5">
        <v>103190.61229999999</v>
      </c>
      <c r="J10033" s="5">
        <v>92871.551070000001</v>
      </c>
      <c r="K10033" s="26">
        <v>0.21</v>
      </c>
    </row>
    <row r="10034" spans="1:11">
      <c r="A10034" s="4">
        <v>170323</v>
      </c>
      <c r="B10034" t="s">
        <v>7961</v>
      </c>
      <c r="C10034" s="5">
        <f>IF($F$2=0," - ",Tabla1[[#This Row],[Base Precio de Lista neto]])</f>
        <v>23862.828799999999</v>
      </c>
      <c r="D10034" s="5">
        <f>IF($F$2=0," - ",Tabla1[[#This Row],[Base Precio de Lista neto]]*(1-$F$2))</f>
        <v>16703.980159999999</v>
      </c>
      <c r="E10034" s="5">
        <f>IF($F$2=0," - ",Tabla1[[#This Row],[Base para Mejor precio]]*(1-$F$2))</f>
        <v>15033.582144</v>
      </c>
      <c r="F10034" s="4" t="s">
        <v>6</v>
      </c>
      <c r="G10034" s="16" t="s">
        <v>6131</v>
      </c>
      <c r="H10034" s="5">
        <f>IFERROR(IF($F$3=0,"-",Tabla1[[#This Row],[Precio de Cliente neto]]*(1+$F$3)),"-")</f>
        <v>25055.970239999999</v>
      </c>
      <c r="I10034" s="5">
        <v>23862.828799999999</v>
      </c>
      <c r="J10034" s="5">
        <v>21476.54592</v>
      </c>
      <c r="K10034" s="26">
        <v>0.105</v>
      </c>
    </row>
    <row r="10035" spans="1:11">
      <c r="A10035" s="4">
        <v>170324</v>
      </c>
      <c r="B10035" t="s">
        <v>7962</v>
      </c>
      <c r="C10035" s="5">
        <f>IF($F$2=0," - ",Tabla1[[#This Row],[Base Precio de Lista neto]])</f>
        <v>34826.830699999999</v>
      </c>
      <c r="D10035" s="5">
        <f>IF($F$2=0," - ",Tabla1[[#This Row],[Base Precio de Lista neto]]*(1-$F$2))</f>
        <v>24378.781489999998</v>
      </c>
      <c r="E10035" s="5">
        <f>IF($F$2=0," - ",Tabla1[[#This Row],[Base para Mejor precio]]*(1-$F$2))</f>
        <v>21940.903340999997</v>
      </c>
      <c r="F10035" s="4" t="s">
        <v>6</v>
      </c>
      <c r="G10035" s="16" t="s">
        <v>6131</v>
      </c>
      <c r="H10035" s="5">
        <f>IFERROR(IF($F$3=0,"-",Tabla1[[#This Row],[Precio de Cliente neto]]*(1+$F$3)),"-")</f>
        <v>36568.172234999998</v>
      </c>
      <c r="I10035" s="5">
        <v>34826.830699999999</v>
      </c>
      <c r="J10035" s="5">
        <v>31344.147629999999</v>
      </c>
      <c r="K10035" s="26">
        <v>0.105</v>
      </c>
    </row>
    <row r="10036" spans="1:11">
      <c r="A10036" s="4">
        <v>170325</v>
      </c>
      <c r="B10036" t="s">
        <v>7963</v>
      </c>
      <c r="C10036" s="5">
        <f>IF($F$2=0," - ",Tabla1[[#This Row],[Base Precio de Lista neto]])</f>
        <v>25797.6531</v>
      </c>
      <c r="D10036" s="5">
        <f>IF($F$2=0," - ",Tabla1[[#This Row],[Base Precio de Lista neto]]*(1-$F$2))</f>
        <v>18058.357169999999</v>
      </c>
      <c r="E10036" s="5">
        <f>IF($F$2=0," - ",Tabla1[[#This Row],[Base para Mejor precio]]*(1-$F$2))</f>
        <v>16252.521452999999</v>
      </c>
      <c r="F10036" s="4" t="s">
        <v>6</v>
      </c>
      <c r="G10036" s="16" t="s">
        <v>6131</v>
      </c>
      <c r="H10036" s="5">
        <f>IFERROR(IF($F$3=0,"-",Tabla1[[#This Row],[Precio de Cliente neto]]*(1+$F$3)),"-")</f>
        <v>27087.535754999997</v>
      </c>
      <c r="I10036" s="5">
        <v>25797.6531</v>
      </c>
      <c r="J10036" s="5">
        <v>23217.887790000001</v>
      </c>
      <c r="K10036" s="26">
        <v>0.21</v>
      </c>
    </row>
    <row r="10037" spans="1:11">
      <c r="A10037" s="4">
        <v>170326</v>
      </c>
      <c r="B10037" t="s">
        <v>7964</v>
      </c>
      <c r="C10037" s="5">
        <f>IF($F$2=0," - ",Tabla1[[#This Row],[Base Precio de Lista neto]])</f>
        <v>25797.6531</v>
      </c>
      <c r="D10037" s="5">
        <f>IF($F$2=0," - ",Tabla1[[#This Row],[Base Precio de Lista neto]]*(1-$F$2))</f>
        <v>18058.357169999999</v>
      </c>
      <c r="E10037" s="5">
        <f>IF($F$2=0," - ",Tabla1[[#This Row],[Base para Mejor precio]]*(1-$F$2))</f>
        <v>16252.521452999999</v>
      </c>
      <c r="F10037" s="4" t="s">
        <v>6</v>
      </c>
      <c r="G10037" s="16" t="s">
        <v>6131</v>
      </c>
      <c r="H10037" s="5">
        <f>IFERROR(IF($F$3=0,"-",Tabla1[[#This Row],[Precio de Cliente neto]]*(1+$F$3)),"-")</f>
        <v>27087.535754999997</v>
      </c>
      <c r="I10037" s="5">
        <v>25797.6531</v>
      </c>
      <c r="J10037" s="5">
        <v>23217.887790000001</v>
      </c>
      <c r="K10037" s="26">
        <v>0.21</v>
      </c>
    </row>
    <row r="10038" spans="1:11">
      <c r="A10038" s="4">
        <v>170327</v>
      </c>
      <c r="B10038" t="s">
        <v>7965</v>
      </c>
      <c r="C10038" s="5">
        <f>IF($F$2=0," - ",Tabla1[[#This Row],[Base Precio de Lista neto]])</f>
        <v>92226.609800000006</v>
      </c>
      <c r="D10038" s="5">
        <f>IF($F$2=0," - ",Tabla1[[#This Row],[Base Precio de Lista neto]]*(1-$F$2))</f>
        <v>64558.626859999997</v>
      </c>
      <c r="E10038" s="5">
        <f>IF($F$2=0," - ",Tabla1[[#This Row],[Base para Mejor precio]]*(1-$F$2))</f>
        <v>58102.764173999996</v>
      </c>
      <c r="F10038" s="4" t="s">
        <v>6</v>
      </c>
      <c r="G10038" s="16" t="s">
        <v>6131</v>
      </c>
      <c r="H10038" s="5">
        <f>IFERROR(IF($F$3=0,"-",Tabla1[[#This Row],[Precio de Cliente neto]]*(1+$F$3)),"-")</f>
        <v>96837.940289999999</v>
      </c>
      <c r="I10038" s="5">
        <v>92226.609800000006</v>
      </c>
      <c r="J10038" s="5">
        <v>83003.948820000005</v>
      </c>
      <c r="K10038" s="26">
        <v>0.21</v>
      </c>
    </row>
    <row r="10039" spans="1:11">
      <c r="A10039" s="4">
        <v>170328</v>
      </c>
      <c r="B10039" t="s">
        <v>7966</v>
      </c>
      <c r="C10039" s="5">
        <f>IF($F$2=0," - ",Tabla1[[#This Row],[Base Precio de Lista neto]])</f>
        <v>132857.9129</v>
      </c>
      <c r="D10039" s="5">
        <f>IF($F$2=0," - ",Tabla1[[#This Row],[Base Precio de Lista neto]]*(1-$F$2))</f>
        <v>93000.539029999985</v>
      </c>
      <c r="E10039" s="5">
        <f>IF($F$2=0," - ",Tabla1[[#This Row],[Base para Mejor precio]]*(1-$F$2))</f>
        <v>83700.485126999993</v>
      </c>
      <c r="F10039" s="4" t="s">
        <v>6</v>
      </c>
      <c r="G10039" s="16" t="s">
        <v>6131</v>
      </c>
      <c r="H10039" s="5">
        <f>IFERROR(IF($F$3=0,"-",Tabla1[[#This Row],[Precio de Cliente neto]]*(1+$F$3)),"-")</f>
        <v>139500.80854499998</v>
      </c>
      <c r="I10039" s="5">
        <v>132857.9129</v>
      </c>
      <c r="J10039" s="5">
        <v>119572.12161</v>
      </c>
      <c r="K10039" s="26">
        <v>0.21</v>
      </c>
    </row>
    <row r="10040" spans="1:11">
      <c r="A10040" s="4">
        <v>170329</v>
      </c>
      <c r="B10040" t="s">
        <v>7967</v>
      </c>
      <c r="C10040" s="5">
        <f>IF($F$2=0," - ",Tabla1[[#This Row],[Base Precio de Lista neto]])</f>
        <v>93519.460699999996</v>
      </c>
      <c r="D10040" s="5">
        <f>IF($F$2=0," - ",Tabla1[[#This Row],[Base Precio de Lista neto]]*(1-$F$2))</f>
        <v>65463.622489999994</v>
      </c>
      <c r="E10040" s="5">
        <f>IF($F$2=0," - ",Tabla1[[#This Row],[Base para Mejor precio]]*(1-$F$2))</f>
        <v>58917.260240999996</v>
      </c>
      <c r="F10040" s="4" t="s">
        <v>6</v>
      </c>
      <c r="G10040" s="16" t="s">
        <v>6131</v>
      </c>
      <c r="H10040" s="5">
        <f>IFERROR(IF($F$3=0,"-",Tabla1[[#This Row],[Precio de Cliente neto]]*(1+$F$3)),"-")</f>
        <v>98195.433734999999</v>
      </c>
      <c r="I10040" s="5">
        <v>93519.460699999996</v>
      </c>
      <c r="J10040" s="5">
        <v>84167.514630000005</v>
      </c>
      <c r="K10040" s="26">
        <v>0.105</v>
      </c>
    </row>
    <row r="10041" spans="1:11">
      <c r="A10041" s="4">
        <v>170330</v>
      </c>
      <c r="B10041" t="s">
        <v>7968</v>
      </c>
      <c r="C10041" s="5">
        <f>IF($F$2=0," - ",Tabla1[[#This Row],[Base Precio de Lista neto]])</f>
        <v>27087.5357</v>
      </c>
      <c r="D10041" s="5">
        <f>IF($F$2=0," - ",Tabla1[[#This Row],[Base Precio de Lista neto]]*(1-$F$2))</f>
        <v>18961.274989999998</v>
      </c>
      <c r="E10041" s="5">
        <f>IF($F$2=0," - ",Tabla1[[#This Row],[Base para Mejor precio]]*(1-$F$2))</f>
        <v>17065.147491</v>
      </c>
      <c r="F10041" s="4" t="s">
        <v>6</v>
      </c>
      <c r="G10041" s="16" t="s">
        <v>6131</v>
      </c>
      <c r="H10041" s="5">
        <f>IFERROR(IF($F$3=0,"-",Tabla1[[#This Row],[Precio de Cliente neto]]*(1+$F$3)),"-")</f>
        <v>28441.912484999997</v>
      </c>
      <c r="I10041" s="5">
        <v>27087.5357</v>
      </c>
      <c r="J10041" s="5">
        <v>24378.78213</v>
      </c>
      <c r="K10041" s="26">
        <v>0.105</v>
      </c>
    </row>
    <row r="10042" spans="1:11">
      <c r="A10042" s="4">
        <v>170331</v>
      </c>
      <c r="B10042" t="s">
        <v>7969</v>
      </c>
      <c r="C10042" s="5">
        <f>IF($F$2=0," - ",Tabla1[[#This Row],[Base Precio de Lista neto]])</f>
        <v>28377.418799999999</v>
      </c>
      <c r="D10042" s="5">
        <f>IF($F$2=0," - ",Tabla1[[#This Row],[Base Precio de Lista neto]]*(1-$F$2))</f>
        <v>19864.193159999999</v>
      </c>
      <c r="E10042" s="5">
        <f>IF($F$2=0," - ",Tabla1[[#This Row],[Base para Mejor precio]]*(1-$F$2))</f>
        <v>17877.773843999999</v>
      </c>
      <c r="F10042" s="4" t="s">
        <v>6</v>
      </c>
      <c r="G10042" s="16" t="s">
        <v>6131</v>
      </c>
      <c r="H10042" s="5">
        <f>IFERROR(IF($F$3=0,"-",Tabla1[[#This Row],[Precio de Cliente neto]]*(1+$F$3)),"-")</f>
        <v>29796.28974</v>
      </c>
      <c r="I10042" s="5">
        <v>28377.418799999999</v>
      </c>
      <c r="J10042" s="5">
        <v>25539.676920000002</v>
      </c>
      <c r="K10042" s="26">
        <v>0.105</v>
      </c>
    </row>
    <row r="10043" spans="1:11">
      <c r="A10043" s="4">
        <v>170332</v>
      </c>
      <c r="B10043" t="s">
        <v>7970</v>
      </c>
      <c r="C10043" s="5">
        <f>IF($F$2=0," - ",Tabla1[[#This Row],[Base Precio de Lista neto]])</f>
        <v>34826.830699999999</v>
      </c>
      <c r="D10043" s="5">
        <f>IF($F$2=0," - ",Tabla1[[#This Row],[Base Precio de Lista neto]]*(1-$F$2))</f>
        <v>24378.781489999998</v>
      </c>
      <c r="E10043" s="5">
        <f>IF($F$2=0," - ",Tabla1[[#This Row],[Base para Mejor precio]]*(1-$F$2))</f>
        <v>21940.903340999997</v>
      </c>
      <c r="F10043" s="4" t="s">
        <v>6</v>
      </c>
      <c r="G10043" s="16" t="s">
        <v>6131</v>
      </c>
      <c r="H10043" s="5">
        <f>IFERROR(IF($F$3=0,"-",Tabla1[[#This Row],[Precio de Cliente neto]]*(1+$F$3)),"-")</f>
        <v>36568.172234999998</v>
      </c>
      <c r="I10043" s="5">
        <v>34826.830699999999</v>
      </c>
      <c r="J10043" s="5">
        <v>31344.147629999999</v>
      </c>
      <c r="K10043" s="26">
        <v>0.21</v>
      </c>
    </row>
    <row r="10044" spans="1:11">
      <c r="A10044" s="4">
        <v>170333</v>
      </c>
      <c r="B10044" t="s">
        <v>7971</v>
      </c>
      <c r="C10044" s="5">
        <f>IF($F$2=0," - ",Tabla1[[#This Row],[Base Precio de Lista neto]])</f>
        <v>34826.830699999999</v>
      </c>
      <c r="D10044" s="5">
        <f>IF($F$2=0," - ",Tabla1[[#This Row],[Base Precio de Lista neto]]*(1-$F$2))</f>
        <v>24378.781489999998</v>
      </c>
      <c r="E10044" s="5">
        <f>IF($F$2=0," - ",Tabla1[[#This Row],[Base para Mejor precio]]*(1-$F$2))</f>
        <v>18432.552896774097</v>
      </c>
      <c r="F10044" s="4" t="s">
        <v>4</v>
      </c>
      <c r="G10044" s="16" t="s">
        <v>8993</v>
      </c>
      <c r="H10044" s="5">
        <f>IFERROR(IF($F$3=0,"-",Tabla1[[#This Row],[Precio de Cliente neto]]*(1+$F$3)),"-")</f>
        <v>36568.172234999998</v>
      </c>
      <c r="I10044" s="5">
        <v>34826.830699999999</v>
      </c>
      <c r="J10044" s="5">
        <v>26332.218423963001</v>
      </c>
      <c r="K10044" s="26">
        <v>0.21</v>
      </c>
    </row>
    <row r="10045" spans="1:11">
      <c r="A10045" s="4">
        <v>170334</v>
      </c>
      <c r="B10045" t="s">
        <v>7972</v>
      </c>
      <c r="C10045" s="5">
        <f>IF($F$2=0," - ",Tabla1[[#This Row],[Base Precio de Lista neto]])</f>
        <v>41921.185700000002</v>
      </c>
      <c r="D10045" s="5">
        <f>IF($F$2=0," - ",Tabla1[[#This Row],[Base Precio de Lista neto]]*(1-$F$2))</f>
        <v>29344.829989999998</v>
      </c>
      <c r="E10045" s="5">
        <f>IF($F$2=0," - ",Tabla1[[#This Row],[Base para Mejor precio]]*(1-$F$2))</f>
        <v>26410.346991000002</v>
      </c>
      <c r="F10045" s="4" t="s">
        <v>6</v>
      </c>
      <c r="G10045" s="16" t="s">
        <v>6131</v>
      </c>
      <c r="H10045" s="5">
        <f>IFERROR(IF($F$3=0,"-",Tabla1[[#This Row],[Precio de Cliente neto]]*(1+$F$3)),"-")</f>
        <v>44017.244984999998</v>
      </c>
      <c r="I10045" s="5">
        <v>41921.185700000002</v>
      </c>
      <c r="J10045" s="5">
        <v>37729.067130000003</v>
      </c>
      <c r="K10045" s="26">
        <v>0.105</v>
      </c>
    </row>
    <row r="10046" spans="1:11">
      <c r="A10046" s="4">
        <v>170335</v>
      </c>
      <c r="B10046" t="s">
        <v>8199</v>
      </c>
      <c r="C10046" s="5">
        <f>IF($F$2=0," - ",Tabla1[[#This Row],[Base Precio de Lista neto]])</f>
        <v>50305.422700000003</v>
      </c>
      <c r="D10046" s="5">
        <f>IF($F$2=0," - ",Tabla1[[#This Row],[Base Precio de Lista neto]]*(1-$F$2))</f>
        <v>35213.795890000001</v>
      </c>
      <c r="E10046" s="5">
        <f>IF($F$2=0," - ",Tabla1[[#This Row],[Base para Mejor precio]]*(1-$F$2))</f>
        <v>27784.741371086697</v>
      </c>
      <c r="F10046" s="4" t="s">
        <v>4</v>
      </c>
      <c r="G10046" s="16" t="s">
        <v>8993</v>
      </c>
      <c r="H10046" s="5">
        <f>IFERROR(IF($F$3=0,"-",Tabla1[[#This Row],[Precio de Cliente neto]]*(1+$F$3)),"-")</f>
        <v>52820.693834999998</v>
      </c>
      <c r="I10046" s="5">
        <v>50305.422700000003</v>
      </c>
      <c r="J10046" s="5">
        <v>39692.487672980998</v>
      </c>
      <c r="K10046" s="26">
        <v>0.21</v>
      </c>
    </row>
    <row r="10047" spans="1:11">
      <c r="A10047" s="4">
        <v>170337</v>
      </c>
      <c r="B10047" t="s">
        <v>7973</v>
      </c>
      <c r="C10047" s="5">
        <f>IF($F$2=0," - ",Tabla1[[#This Row],[Base Precio de Lista neto]])</f>
        <v>68360.868799999997</v>
      </c>
      <c r="D10047" s="5">
        <f>IF($F$2=0," - ",Tabla1[[#This Row],[Base Precio de Lista neto]]*(1-$F$2))</f>
        <v>47852.608159999996</v>
      </c>
      <c r="E10047" s="5">
        <f>IF($F$2=0," - ",Tabla1[[#This Row],[Base para Mejor precio]]*(1-$F$2))</f>
        <v>43067.347344000002</v>
      </c>
      <c r="F10047" s="4" t="s">
        <v>6</v>
      </c>
      <c r="G10047" s="16" t="s">
        <v>6131</v>
      </c>
      <c r="H10047" s="5">
        <f>IFERROR(IF($F$3=0,"-",Tabla1[[#This Row],[Precio de Cliente neto]]*(1+$F$3)),"-")</f>
        <v>71778.912239999991</v>
      </c>
      <c r="I10047" s="5">
        <v>68360.868799999997</v>
      </c>
      <c r="J10047" s="5">
        <v>61524.781920000001</v>
      </c>
      <c r="K10047" s="26">
        <v>0.105</v>
      </c>
    </row>
    <row r="10048" spans="1:11">
      <c r="A10048" s="4">
        <v>170338</v>
      </c>
      <c r="B10048" t="s">
        <v>7974</v>
      </c>
      <c r="C10048" s="5">
        <f>IF($F$2=0," - ",Tabla1[[#This Row],[Base Precio de Lista neto]])</f>
        <v>65781.118400000007</v>
      </c>
      <c r="D10048" s="5">
        <f>IF($F$2=0," - ",Tabla1[[#This Row],[Base Precio de Lista neto]]*(1-$F$2))</f>
        <v>46046.782879999999</v>
      </c>
      <c r="E10048" s="5">
        <f>IF($F$2=0," - ",Tabla1[[#This Row],[Base para Mejor precio]]*(1-$F$2))</f>
        <v>41442.104591999996</v>
      </c>
      <c r="F10048" s="4" t="s">
        <v>6</v>
      </c>
      <c r="G10048" s="16" t="s">
        <v>6131</v>
      </c>
      <c r="H10048" s="5">
        <f>IFERROR(IF($F$3=0,"-",Tabla1[[#This Row],[Precio de Cliente neto]]*(1+$F$3)),"-")</f>
        <v>69070.174319999991</v>
      </c>
      <c r="I10048" s="5">
        <v>65781.118400000007</v>
      </c>
      <c r="J10048" s="5">
        <v>59203.006560000002</v>
      </c>
      <c r="K10048" s="26">
        <v>0.105</v>
      </c>
    </row>
    <row r="10049" spans="1:11">
      <c r="A10049" s="4">
        <v>170339</v>
      </c>
      <c r="B10049" t="s">
        <v>7975</v>
      </c>
      <c r="C10049" s="5">
        <f>IF($F$2=0," - ",Tabla1[[#This Row],[Base Precio de Lista neto]])</f>
        <v>69649.631599999993</v>
      </c>
      <c r="D10049" s="5">
        <f>IF($F$2=0," - ",Tabla1[[#This Row],[Base Precio de Lista neto]]*(1-$F$2))</f>
        <v>48754.742119999995</v>
      </c>
      <c r="E10049" s="5">
        <f>IF($F$2=0," - ",Tabla1[[#This Row],[Base para Mejor precio]]*(1-$F$2))</f>
        <v>43879.267908000002</v>
      </c>
      <c r="F10049" s="4" t="s">
        <v>6</v>
      </c>
      <c r="G10049" s="16" t="s">
        <v>6131</v>
      </c>
      <c r="H10049" s="5">
        <f>IFERROR(IF($F$3=0,"-",Tabla1[[#This Row],[Precio de Cliente neto]]*(1+$F$3)),"-")</f>
        <v>73132.113179999986</v>
      </c>
      <c r="I10049" s="5">
        <v>69649.631599999993</v>
      </c>
      <c r="J10049" s="5">
        <v>62684.668440000001</v>
      </c>
      <c r="K10049" s="26">
        <v>0.105</v>
      </c>
    </row>
    <row r="10050" spans="1:11">
      <c r="A10050" s="4">
        <v>170340</v>
      </c>
      <c r="B10050" t="s">
        <v>7976</v>
      </c>
      <c r="C10050" s="5">
        <f>IF($F$2=0," - ",Tabla1[[#This Row],[Base Precio de Lista neto]])</f>
        <v>74163.960099999997</v>
      </c>
      <c r="D10050" s="5">
        <f>IF($F$2=0," - ",Tabla1[[#This Row],[Base Precio de Lista neto]]*(1-$F$2))</f>
        <v>51914.772069999992</v>
      </c>
      <c r="E10050" s="5">
        <f>IF($F$2=0," - ",Tabla1[[#This Row],[Base para Mejor precio]]*(1-$F$2))</f>
        <v>46723.294862999996</v>
      </c>
      <c r="F10050" s="4" t="s">
        <v>6</v>
      </c>
      <c r="G10050" s="16" t="s">
        <v>6131</v>
      </c>
      <c r="H10050" s="5">
        <f>IFERROR(IF($F$3=0,"-",Tabla1[[#This Row],[Precio de Cliente neto]]*(1+$F$3)),"-")</f>
        <v>77872.15810499998</v>
      </c>
      <c r="I10050" s="5">
        <v>74163.960099999997</v>
      </c>
      <c r="J10050" s="5">
        <v>66747.56409</v>
      </c>
      <c r="K10050" s="26">
        <v>0.105</v>
      </c>
    </row>
    <row r="10051" spans="1:11">
      <c r="A10051" s="4">
        <v>170341</v>
      </c>
      <c r="B10051" t="s">
        <v>7977</v>
      </c>
      <c r="C10051" s="5">
        <f>IF($F$2=0," - ",Tabla1[[#This Row],[Base Precio de Lista neto]])</f>
        <v>122531.76</v>
      </c>
      <c r="D10051" s="5">
        <f>IF($F$2=0," - ",Tabla1[[#This Row],[Base Precio de Lista neto]]*(1-$F$2))</f>
        <v>85772.231999999989</v>
      </c>
      <c r="E10051" s="5">
        <f>IF($F$2=0," - ",Tabla1[[#This Row],[Base para Mejor precio]]*(1-$F$2))</f>
        <v>77195.008799999996</v>
      </c>
      <c r="F10051" s="4" t="s">
        <v>6</v>
      </c>
      <c r="G10051" s="16" t="s">
        <v>6131</v>
      </c>
      <c r="H10051" s="5">
        <f>IFERROR(IF($F$3=0,"-",Tabla1[[#This Row],[Precio de Cliente neto]]*(1+$F$3)),"-")</f>
        <v>128658.34799999998</v>
      </c>
      <c r="I10051" s="5">
        <v>122531.76</v>
      </c>
      <c r="J10051" s="5">
        <v>110278.584</v>
      </c>
      <c r="K10051" s="26">
        <v>0.105</v>
      </c>
    </row>
    <row r="10052" spans="1:11">
      <c r="A10052" s="4">
        <v>170342</v>
      </c>
      <c r="B10052" t="s">
        <v>7978</v>
      </c>
      <c r="C10052" s="5">
        <f>IF($F$2=0," - ",Tabla1[[#This Row],[Base Precio de Lista neto]])</f>
        <v>118024.2629</v>
      </c>
      <c r="D10052" s="5">
        <f>IF($F$2=0," - ",Tabla1[[#This Row],[Base Precio de Lista neto]]*(1-$F$2))</f>
        <v>82616.984029999992</v>
      </c>
      <c r="E10052" s="5">
        <f>IF($F$2=0," - ",Tabla1[[#This Row],[Base para Mejor precio]]*(1-$F$2))</f>
        <v>74355.28562699999</v>
      </c>
      <c r="F10052" s="4" t="s">
        <v>6</v>
      </c>
      <c r="G10052" s="16" t="s">
        <v>6131</v>
      </c>
      <c r="H10052" s="5">
        <f>IFERROR(IF($F$3=0,"-",Tabla1[[#This Row],[Precio de Cliente neto]]*(1+$F$3)),"-")</f>
        <v>123925.47604499999</v>
      </c>
      <c r="I10052" s="5">
        <v>118024.2629</v>
      </c>
      <c r="J10052" s="5">
        <v>106221.83661</v>
      </c>
      <c r="K10052" s="26">
        <v>0.105</v>
      </c>
    </row>
    <row r="10053" spans="1:11">
      <c r="A10053" s="4">
        <v>170343</v>
      </c>
      <c r="B10053" t="s">
        <v>7979</v>
      </c>
      <c r="C10053" s="5">
        <f>IF($F$2=0," - ",Tabla1[[#This Row],[Base Precio de Lista neto]])</f>
        <v>11608.943499999999</v>
      </c>
      <c r="D10053" s="5">
        <f>IF($F$2=0," - ",Tabla1[[#This Row],[Base Precio de Lista neto]]*(1-$F$2))</f>
        <v>8126.2604499999989</v>
      </c>
      <c r="E10053" s="5">
        <f>IF($F$2=0," - ",Tabla1[[#This Row],[Base para Mejor precio]]*(1-$F$2))</f>
        <v>7313.6344049999998</v>
      </c>
      <c r="F10053" s="4" t="s">
        <v>6</v>
      </c>
      <c r="G10053" s="16" t="s">
        <v>6131</v>
      </c>
      <c r="H10053" s="5">
        <f>IFERROR(IF($F$3=0,"-",Tabla1[[#This Row],[Precio de Cliente neto]]*(1+$F$3)),"-")</f>
        <v>12189.390674999999</v>
      </c>
      <c r="I10053" s="5">
        <v>11608.943499999999</v>
      </c>
      <c r="J10053" s="5">
        <v>10448.049150000001</v>
      </c>
      <c r="K10053" s="26">
        <v>0.21</v>
      </c>
    </row>
    <row r="10054" spans="1:11">
      <c r="A10054" s="4">
        <v>170344</v>
      </c>
      <c r="B10054" t="s">
        <v>7980</v>
      </c>
      <c r="C10054" s="5">
        <f>IF($F$2=0," - ",Tabla1[[#This Row],[Base Precio de Lista neto]])</f>
        <v>12898.826300000001</v>
      </c>
      <c r="D10054" s="5">
        <f>IF($F$2=0," - ",Tabla1[[#This Row],[Base Precio de Lista neto]]*(1-$F$2))</f>
        <v>9029.1784100000004</v>
      </c>
      <c r="E10054" s="5">
        <f>IF($F$2=0," - ",Tabla1[[#This Row],[Base para Mejor precio]]*(1-$F$2))</f>
        <v>8126.260569</v>
      </c>
      <c r="F10054" s="4" t="s">
        <v>6</v>
      </c>
      <c r="G10054" s="16" t="s">
        <v>6131</v>
      </c>
      <c r="H10054" s="5">
        <f>IFERROR(IF($F$3=0,"-",Tabla1[[#This Row],[Precio de Cliente neto]]*(1+$F$3)),"-")</f>
        <v>13543.767615000001</v>
      </c>
      <c r="I10054" s="5">
        <v>12898.826300000001</v>
      </c>
      <c r="J10054" s="5">
        <v>11608.943670000001</v>
      </c>
      <c r="K10054" s="26">
        <v>0.21</v>
      </c>
    </row>
    <row r="10055" spans="1:11">
      <c r="A10055" s="4">
        <v>170345</v>
      </c>
      <c r="B10055" t="s">
        <v>7981</v>
      </c>
      <c r="C10055" s="5">
        <f>IF($F$2=0," - ",Tabla1[[#This Row],[Base Precio de Lista neto]])</f>
        <v>14188.709000000001</v>
      </c>
      <c r="D10055" s="5">
        <f>IF($F$2=0," - ",Tabla1[[#This Row],[Base Precio de Lista neto]]*(1-$F$2))</f>
        <v>9932.0962999999992</v>
      </c>
      <c r="E10055" s="5">
        <f>IF($F$2=0," - ",Tabla1[[#This Row],[Base para Mejor precio]]*(1-$F$2))</f>
        <v>8938.8866699999999</v>
      </c>
      <c r="F10055" s="4" t="s">
        <v>6</v>
      </c>
      <c r="G10055" s="16" t="s">
        <v>6131</v>
      </c>
      <c r="H10055" s="5">
        <f>IFERROR(IF($F$3=0,"-",Tabla1[[#This Row],[Precio de Cliente neto]]*(1+$F$3)),"-")</f>
        <v>14898.14445</v>
      </c>
      <c r="I10055" s="5">
        <v>14188.709000000001</v>
      </c>
      <c r="J10055" s="5">
        <v>12769.838100000001</v>
      </c>
      <c r="K10055" s="26">
        <v>0.105</v>
      </c>
    </row>
    <row r="10056" spans="1:11">
      <c r="A10056" s="4">
        <v>170346</v>
      </c>
      <c r="B10056" t="s">
        <v>7982</v>
      </c>
      <c r="C10056" s="5">
        <f>IF($F$2=0," - ",Tabla1[[#This Row],[Base Precio de Lista neto]])</f>
        <v>15478.5916</v>
      </c>
      <c r="D10056" s="5">
        <f>IF($F$2=0," - ",Tabla1[[#This Row],[Base Precio de Lista neto]]*(1-$F$2))</f>
        <v>10835.01412</v>
      </c>
      <c r="E10056" s="5">
        <f>IF($F$2=0," - ",Tabla1[[#This Row],[Base para Mejor precio]]*(1-$F$2))</f>
        <v>9751.5127079999984</v>
      </c>
      <c r="F10056" s="4" t="s">
        <v>6</v>
      </c>
      <c r="G10056" s="16" t="s">
        <v>6131</v>
      </c>
      <c r="H10056" s="5">
        <f>IFERROR(IF($F$3=0,"-",Tabla1[[#This Row],[Precio de Cliente neto]]*(1+$F$3)),"-")</f>
        <v>16252.52118</v>
      </c>
      <c r="I10056" s="5">
        <v>15478.5916</v>
      </c>
      <c r="J10056" s="5">
        <v>13930.73244</v>
      </c>
      <c r="K10056" s="26">
        <v>0.105</v>
      </c>
    </row>
    <row r="10057" spans="1:11">
      <c r="A10057" s="4">
        <v>170347</v>
      </c>
      <c r="B10057" t="s">
        <v>7983</v>
      </c>
      <c r="C10057" s="5">
        <f>IF($F$2=0," - ",Tabla1[[#This Row],[Base Precio de Lista neto]])</f>
        <v>16768.4751</v>
      </c>
      <c r="D10057" s="5">
        <f>IF($F$2=0," - ",Tabla1[[#This Row],[Base Precio de Lista neto]]*(1-$F$2))</f>
        <v>11737.932569999999</v>
      </c>
      <c r="E10057" s="5">
        <f>IF($F$2=0," - ",Tabla1[[#This Row],[Base para Mejor precio]]*(1-$F$2))</f>
        <v>10564.139313</v>
      </c>
      <c r="F10057" s="4" t="s">
        <v>6</v>
      </c>
      <c r="G10057" s="16" t="s">
        <v>6131</v>
      </c>
      <c r="H10057" s="5">
        <f>IFERROR(IF($F$3=0,"-",Tabla1[[#This Row],[Precio de Cliente neto]]*(1+$F$3)),"-")</f>
        <v>17606.898854999999</v>
      </c>
      <c r="I10057" s="5">
        <v>16768.4751</v>
      </c>
      <c r="J10057" s="5">
        <v>15091.62759</v>
      </c>
      <c r="K10057" s="26">
        <v>0.105</v>
      </c>
    </row>
    <row r="10058" spans="1:11">
      <c r="A10058" s="4">
        <v>170348</v>
      </c>
      <c r="B10058" t="s">
        <v>7984</v>
      </c>
      <c r="C10058" s="5">
        <f>IF($F$2=0," - ",Tabla1[[#This Row],[Base Precio de Lista neto]])</f>
        <v>83842.372499999998</v>
      </c>
      <c r="D10058" s="5">
        <f>IF($F$2=0," - ",Tabla1[[#This Row],[Base Precio de Lista neto]]*(1-$F$2))</f>
        <v>58689.660749999995</v>
      </c>
      <c r="E10058" s="5">
        <f>IF($F$2=0," - ",Tabla1[[#This Row],[Base para Mejor precio]]*(1-$F$2))</f>
        <v>52820.694674999999</v>
      </c>
      <c r="F10058" s="4" t="s">
        <v>6</v>
      </c>
      <c r="G10058" s="16" t="s">
        <v>6131</v>
      </c>
      <c r="H10058" s="5">
        <f>IFERROR(IF($F$3=0,"-",Tabla1[[#This Row],[Precio de Cliente neto]]*(1+$F$3)),"-")</f>
        <v>88034.491125</v>
      </c>
      <c r="I10058" s="5">
        <v>83842.372499999998</v>
      </c>
      <c r="J10058" s="5">
        <v>75458.135250000007</v>
      </c>
      <c r="K10058" s="26">
        <v>0.105</v>
      </c>
    </row>
    <row r="10059" spans="1:11">
      <c r="A10059" s="4">
        <v>170349</v>
      </c>
      <c r="B10059" t="s">
        <v>7985</v>
      </c>
      <c r="C10059" s="5">
        <f>IF($F$2=0," - ",Tabla1[[#This Row],[Base Precio de Lista neto]])</f>
        <v>110929.9078</v>
      </c>
      <c r="D10059" s="5">
        <f>IF($F$2=0," - ",Tabla1[[#This Row],[Base Precio de Lista neto]]*(1-$F$2))</f>
        <v>77650.935459999993</v>
      </c>
      <c r="E10059" s="5">
        <f>IF($F$2=0," - ",Tabla1[[#This Row],[Base para Mejor precio]]*(1-$F$2))</f>
        <v>69885.84191399999</v>
      </c>
      <c r="F10059" s="4" t="s">
        <v>6</v>
      </c>
      <c r="G10059" s="16" t="s">
        <v>6131</v>
      </c>
      <c r="H10059" s="5">
        <f>IFERROR(IF($F$3=0,"-",Tabla1[[#This Row],[Precio de Cliente neto]]*(1+$F$3)),"-")</f>
        <v>116476.40318999998</v>
      </c>
      <c r="I10059" s="5">
        <v>110929.9078</v>
      </c>
      <c r="J10059" s="5">
        <v>99836.917019999993</v>
      </c>
      <c r="K10059" s="26">
        <v>0.105</v>
      </c>
    </row>
    <row r="10060" spans="1:11">
      <c r="A10060" s="4">
        <v>170350</v>
      </c>
      <c r="B10060" t="s">
        <v>7986</v>
      </c>
      <c r="C10060" s="5">
        <f>IF($F$2=0," - ",Tabla1[[#This Row],[Base Precio de Lista neto]])</f>
        <v>151555.87729999999</v>
      </c>
      <c r="D10060" s="5">
        <f>IF($F$2=0," - ",Tabla1[[#This Row],[Base Precio de Lista neto]]*(1-$F$2))</f>
        <v>106089.11410999999</v>
      </c>
      <c r="E10060" s="5">
        <f>IF($F$2=0," - ",Tabla1[[#This Row],[Base para Mejor precio]]*(1-$F$2))</f>
        <v>95480.202698999987</v>
      </c>
      <c r="F10060" s="4" t="s">
        <v>6</v>
      </c>
      <c r="G10060" s="16" t="s">
        <v>6131</v>
      </c>
      <c r="H10060" s="5">
        <f>IFERROR(IF($F$3=0,"-",Tabla1[[#This Row],[Precio de Cliente neto]]*(1+$F$3)),"-")</f>
        <v>159133.67116500001</v>
      </c>
      <c r="I10060" s="5">
        <v>151555.87729999999</v>
      </c>
      <c r="J10060" s="5">
        <v>136400.28956999999</v>
      </c>
      <c r="K10060" s="26">
        <v>0.105</v>
      </c>
    </row>
    <row r="10061" spans="1:11">
      <c r="A10061" s="4">
        <v>170351</v>
      </c>
      <c r="B10061" t="s">
        <v>7987</v>
      </c>
      <c r="C10061" s="5">
        <f>IF($F$2=0," - ",Tabla1[[#This Row],[Base Precio de Lista neto]])</f>
        <v>205091.33919999999</v>
      </c>
      <c r="D10061" s="5">
        <f>IF($F$2=0," - ",Tabla1[[#This Row],[Base Precio de Lista neto]]*(1-$F$2))</f>
        <v>143563.93743999998</v>
      </c>
      <c r="E10061" s="5">
        <f>IF($F$2=0," - ",Tabla1[[#This Row],[Base para Mejor precio]]*(1-$F$2))</f>
        <v>129207.54369599999</v>
      </c>
      <c r="F10061" s="4" t="s">
        <v>6</v>
      </c>
      <c r="G10061" s="16" t="s">
        <v>6131</v>
      </c>
      <c r="H10061" s="5">
        <f>IFERROR(IF($F$3=0,"-",Tabla1[[#This Row],[Precio de Cliente neto]]*(1+$F$3)),"-")</f>
        <v>215345.90615999995</v>
      </c>
      <c r="I10061" s="5">
        <v>205091.33919999999</v>
      </c>
      <c r="J10061" s="5">
        <v>184582.20527999999</v>
      </c>
      <c r="K10061" s="26">
        <v>0.21</v>
      </c>
    </row>
    <row r="10062" spans="1:11">
      <c r="A10062" s="4">
        <v>170352</v>
      </c>
      <c r="B10062" t="s">
        <v>7988</v>
      </c>
      <c r="C10062" s="5">
        <f>IF($F$2=0," - ",Tabla1[[#This Row],[Base Precio de Lista neto]])</f>
        <v>45145.892899999999</v>
      </c>
      <c r="D10062" s="5">
        <f>IF($F$2=0," - ",Tabla1[[#This Row],[Base Precio de Lista neto]]*(1-$F$2))</f>
        <v>31602.125029999996</v>
      </c>
      <c r="E10062" s="5">
        <f>IF($F$2=0," - ",Tabla1[[#This Row],[Base para Mejor precio]]*(1-$F$2))</f>
        <v>28441.912527</v>
      </c>
      <c r="F10062" s="4" t="s">
        <v>6</v>
      </c>
      <c r="G10062" s="16" t="s">
        <v>6131</v>
      </c>
      <c r="H10062" s="5">
        <f>IFERROR(IF($F$3=0,"-",Tabla1[[#This Row],[Precio de Cliente neto]]*(1+$F$3)),"-")</f>
        <v>47403.187544999993</v>
      </c>
      <c r="I10062" s="5">
        <v>45145.892899999999</v>
      </c>
      <c r="J10062" s="5">
        <v>40631.303610000003</v>
      </c>
      <c r="K10062" s="26">
        <v>0.105</v>
      </c>
    </row>
    <row r="10063" spans="1:11">
      <c r="A10063" s="4">
        <v>170353</v>
      </c>
      <c r="B10063" t="s">
        <v>7989</v>
      </c>
      <c r="C10063" s="5">
        <f>IF($F$2=0," - ",Tabla1[[#This Row],[Base Precio de Lista neto]])</f>
        <v>4514.5886</v>
      </c>
      <c r="D10063" s="5">
        <f>IF($F$2=0," - ",Tabla1[[#This Row],[Base Precio de Lista neto]]*(1-$F$2))</f>
        <v>3160.2120199999999</v>
      </c>
      <c r="E10063" s="5">
        <f>IF($F$2=0," - ",Tabla1[[#This Row],[Base para Mejor precio]]*(1-$F$2))</f>
        <v>2844.1908179999996</v>
      </c>
      <c r="F10063" s="4" t="s">
        <v>6</v>
      </c>
      <c r="G10063" s="16" t="s">
        <v>6131</v>
      </c>
      <c r="H10063" s="5">
        <f>IFERROR(IF($F$3=0,"-",Tabla1[[#This Row],[Precio de Cliente neto]]*(1+$F$3)),"-")</f>
        <v>4740.3180300000004</v>
      </c>
      <c r="I10063" s="5">
        <v>4514.5886</v>
      </c>
      <c r="J10063" s="5">
        <v>4063.1297399999999</v>
      </c>
      <c r="K10063" s="26">
        <v>0.105</v>
      </c>
    </row>
    <row r="10064" spans="1:11">
      <c r="A10064" s="4">
        <v>170354</v>
      </c>
      <c r="B10064" t="s">
        <v>7990</v>
      </c>
      <c r="C10064" s="5">
        <f>IF($F$2=0," - ",Tabla1[[#This Row],[Base Precio de Lista neto]])</f>
        <v>5804.4714000000004</v>
      </c>
      <c r="D10064" s="5">
        <f>IF($F$2=0," - ",Tabla1[[#This Row],[Base Precio de Lista neto]]*(1-$F$2))</f>
        <v>4063.1299800000002</v>
      </c>
      <c r="E10064" s="5">
        <f>IF($F$2=0," - ",Tabla1[[#This Row],[Base para Mejor precio]]*(1-$F$2))</f>
        <v>3656.8169819999998</v>
      </c>
      <c r="F10064" s="4" t="s">
        <v>6</v>
      </c>
      <c r="G10064" s="16" t="s">
        <v>6131</v>
      </c>
      <c r="H10064" s="5">
        <f>IFERROR(IF($F$3=0,"-",Tabla1[[#This Row],[Precio de Cliente neto]]*(1+$F$3)),"-")</f>
        <v>6094.6949700000005</v>
      </c>
      <c r="I10064" s="5">
        <v>5804.4714000000004</v>
      </c>
      <c r="J10064" s="5">
        <v>5224.0242600000001</v>
      </c>
      <c r="K10064" s="26">
        <v>0.105</v>
      </c>
    </row>
    <row r="10065" spans="1:11">
      <c r="A10065" s="4">
        <v>170355</v>
      </c>
      <c r="B10065" t="s">
        <v>7991</v>
      </c>
      <c r="C10065" s="5">
        <f>IF($F$2=0," - ",Tabla1[[#This Row],[Base Precio de Lista neto]])</f>
        <v>10963.368</v>
      </c>
      <c r="D10065" s="5">
        <f>IF($F$2=0," - ",Tabla1[[#This Row],[Base Precio de Lista neto]]*(1-$F$2))</f>
        <v>7674.3575999999994</v>
      </c>
      <c r="E10065" s="5">
        <f>IF($F$2=0," - ",Tabla1[[#This Row],[Base para Mejor precio]]*(1-$F$2))</f>
        <v>6906.9218399999991</v>
      </c>
      <c r="F10065" s="4" t="s">
        <v>6</v>
      </c>
      <c r="G10065" s="16" t="s">
        <v>6131</v>
      </c>
      <c r="H10065" s="5">
        <f>IFERROR(IF($F$3=0,"-",Tabla1[[#This Row],[Precio de Cliente neto]]*(1+$F$3)),"-")</f>
        <v>11511.536399999999</v>
      </c>
      <c r="I10065" s="5">
        <v>10963.368</v>
      </c>
      <c r="J10065" s="5">
        <v>9867.0311999999994</v>
      </c>
      <c r="K10065" s="26">
        <v>0.105</v>
      </c>
    </row>
    <row r="10066" spans="1:11">
      <c r="A10066" s="4">
        <v>170356</v>
      </c>
      <c r="B10066" t="s">
        <v>7992</v>
      </c>
      <c r="C10066" s="5">
        <f>IF($F$2=0," - ",Tabla1[[#This Row],[Base Precio de Lista neto]])</f>
        <v>14832.791999999999</v>
      </c>
      <c r="D10066" s="5">
        <f>IF($F$2=0," - ",Tabla1[[#This Row],[Base Precio de Lista neto]]*(1-$F$2))</f>
        <v>10382.954399999999</v>
      </c>
      <c r="E10066" s="5">
        <f>IF($F$2=0," - ",Tabla1[[#This Row],[Base para Mejor precio]]*(1-$F$2))</f>
        <v>9344.6589599999988</v>
      </c>
      <c r="F10066" s="4" t="s">
        <v>6</v>
      </c>
      <c r="G10066" s="16" t="s">
        <v>6131</v>
      </c>
      <c r="H10066" s="5">
        <f>IFERROR(IF($F$3=0,"-",Tabla1[[#This Row],[Precio de Cliente neto]]*(1+$F$3)),"-")</f>
        <v>15574.431599999998</v>
      </c>
      <c r="I10066" s="5">
        <v>14832.791999999999</v>
      </c>
      <c r="J10066" s="5">
        <v>13349.5128</v>
      </c>
      <c r="K10066" s="26">
        <v>0.105</v>
      </c>
    </row>
    <row r="10067" spans="1:11">
      <c r="A10067" s="4">
        <v>170357</v>
      </c>
      <c r="B10067" t="s">
        <v>7993</v>
      </c>
      <c r="C10067" s="5">
        <f>IF($F$2=0," - ",Tabla1[[#This Row],[Base Precio de Lista neto]])</f>
        <v>13543.768</v>
      </c>
      <c r="D10067" s="5">
        <f>IF($F$2=0," - ",Tabla1[[#This Row],[Base Precio de Lista neto]]*(1-$F$2))</f>
        <v>9480.6376</v>
      </c>
      <c r="E10067" s="5">
        <f>IF($F$2=0," - ",Tabla1[[#This Row],[Base para Mejor precio]]*(1-$F$2))</f>
        <v>8532.5738399999991</v>
      </c>
      <c r="F10067" s="4" t="s">
        <v>6</v>
      </c>
      <c r="G10067" s="16" t="s">
        <v>6131</v>
      </c>
      <c r="H10067" s="5">
        <f>IFERROR(IF($F$3=0,"-",Tabla1[[#This Row],[Precio de Cliente neto]]*(1+$F$3)),"-")</f>
        <v>14220.956399999999</v>
      </c>
      <c r="I10067" s="5">
        <v>13543.768</v>
      </c>
      <c r="J10067" s="5">
        <v>12189.3912</v>
      </c>
      <c r="K10067" s="26">
        <v>0.105</v>
      </c>
    </row>
    <row r="10068" spans="1:11">
      <c r="A10068" s="4">
        <v>170358</v>
      </c>
      <c r="B10068" t="s">
        <v>7994</v>
      </c>
      <c r="C10068" s="5">
        <f>IF($F$2=0," - ",Tabla1[[#This Row],[Base Precio de Lista neto]])</f>
        <v>30310.488000000001</v>
      </c>
      <c r="D10068" s="5">
        <f>IF($F$2=0," - ",Tabla1[[#This Row],[Base Precio de Lista neto]]*(1-$F$2))</f>
        <v>21217.3416</v>
      </c>
      <c r="E10068" s="5">
        <f>IF($F$2=0," - ",Tabla1[[#This Row],[Base para Mejor precio]]*(1-$F$2))</f>
        <v>19095.60744</v>
      </c>
      <c r="F10068" s="4" t="s">
        <v>6</v>
      </c>
      <c r="G10068" s="16" t="s">
        <v>6131</v>
      </c>
      <c r="H10068" s="5">
        <f>IFERROR(IF($F$3=0,"-",Tabla1[[#This Row],[Precio de Cliente neto]]*(1+$F$3)),"-")</f>
        <v>31826.0124</v>
      </c>
      <c r="I10068" s="5">
        <v>30310.488000000001</v>
      </c>
      <c r="J10068" s="5">
        <v>27279.439200000001</v>
      </c>
      <c r="K10068" s="26">
        <v>0.105</v>
      </c>
    </row>
    <row r="10069" spans="1:11">
      <c r="A10069" s="4">
        <v>170359</v>
      </c>
      <c r="B10069" t="s">
        <v>7995</v>
      </c>
      <c r="C10069" s="5">
        <f>IF($F$2=0," - ",Tabla1[[#This Row],[Base Precio de Lista neto]])</f>
        <v>19348.240399999999</v>
      </c>
      <c r="D10069" s="5">
        <f>IF($F$2=0," - ",Tabla1[[#This Row],[Base Precio de Lista neto]]*(1-$F$2))</f>
        <v>13543.768279999998</v>
      </c>
      <c r="E10069" s="5">
        <f>IF($F$2=0," - ",Tabla1[[#This Row],[Base para Mejor precio]]*(1-$F$2))</f>
        <v>12189.391451999998</v>
      </c>
      <c r="F10069" s="4" t="s">
        <v>6</v>
      </c>
      <c r="G10069" s="16" t="s">
        <v>6131</v>
      </c>
      <c r="H10069" s="5">
        <f>IFERROR(IF($F$3=0,"-",Tabla1[[#This Row],[Precio de Cliente neto]]*(1+$F$3)),"-")</f>
        <v>20315.652419999999</v>
      </c>
      <c r="I10069" s="5">
        <v>19348.240399999999</v>
      </c>
      <c r="J10069" s="5">
        <v>17413.416359999999</v>
      </c>
      <c r="K10069" s="26">
        <v>0.105</v>
      </c>
    </row>
    <row r="10070" spans="1:11">
      <c r="A10070" s="4">
        <v>170360</v>
      </c>
      <c r="B10070" t="s">
        <v>7996</v>
      </c>
      <c r="C10070" s="5">
        <f>IF($F$2=0," - ",Tabla1[[#This Row],[Base Precio de Lista neto]])</f>
        <v>30310.488000000001</v>
      </c>
      <c r="D10070" s="5">
        <f>IF($F$2=0," - ",Tabla1[[#This Row],[Base Precio de Lista neto]]*(1-$F$2))</f>
        <v>21217.3416</v>
      </c>
      <c r="E10070" s="5">
        <f>IF($F$2=0," - ",Tabla1[[#This Row],[Base para Mejor precio]]*(1-$F$2))</f>
        <v>19095.60744</v>
      </c>
      <c r="F10070" s="4" t="s">
        <v>6</v>
      </c>
      <c r="G10070" s="16" t="s">
        <v>6131</v>
      </c>
      <c r="H10070" s="5">
        <f>IFERROR(IF($F$3=0,"-",Tabla1[[#This Row],[Precio de Cliente neto]]*(1+$F$3)),"-")</f>
        <v>31826.0124</v>
      </c>
      <c r="I10070" s="5">
        <v>30310.488000000001</v>
      </c>
      <c r="J10070" s="5">
        <v>27279.439200000001</v>
      </c>
      <c r="K10070" s="26">
        <v>0.105</v>
      </c>
    </row>
    <row r="10071" spans="1:11">
      <c r="A10071" s="4">
        <v>170361</v>
      </c>
      <c r="B10071" t="s">
        <v>7997</v>
      </c>
      <c r="C10071" s="5">
        <f>IF($F$2=0," - ",Tabla1[[#This Row],[Base Precio de Lista neto]])</f>
        <v>30310.488000000001</v>
      </c>
      <c r="D10071" s="5">
        <f>IF($F$2=0," - ",Tabla1[[#This Row],[Base Precio de Lista neto]]*(1-$F$2))</f>
        <v>21217.3416</v>
      </c>
      <c r="E10071" s="5">
        <f>IF($F$2=0," - ",Tabla1[[#This Row],[Base para Mejor precio]]*(1-$F$2))</f>
        <v>19095.60744</v>
      </c>
      <c r="F10071" s="4" t="s">
        <v>6</v>
      </c>
      <c r="G10071" s="16" t="s">
        <v>6131</v>
      </c>
      <c r="H10071" s="5">
        <f>IFERROR(IF($F$3=0,"-",Tabla1[[#This Row],[Precio de Cliente neto]]*(1+$F$3)),"-")</f>
        <v>31826.0124</v>
      </c>
      <c r="I10071" s="5">
        <v>30310.488000000001</v>
      </c>
      <c r="J10071" s="5">
        <v>27279.439200000001</v>
      </c>
      <c r="K10071" s="26">
        <v>0.105</v>
      </c>
    </row>
    <row r="10072" spans="1:11">
      <c r="A10072" s="4">
        <v>170362</v>
      </c>
      <c r="B10072" t="s">
        <v>7998</v>
      </c>
      <c r="C10072" s="5">
        <f>IF($F$2=0," - ",Tabla1[[#This Row],[Base Precio de Lista neto]])</f>
        <v>1289.8824999999999</v>
      </c>
      <c r="D10072" s="5">
        <f>IF($F$2=0," - ",Tabla1[[#This Row],[Base Precio de Lista neto]]*(1-$F$2))</f>
        <v>902.91774999999984</v>
      </c>
      <c r="E10072" s="5">
        <f>IF($F$2=0," - ",Tabla1[[#This Row],[Base para Mejor precio]]*(1-$F$2))</f>
        <v>812.62597500000004</v>
      </c>
      <c r="F10072" s="4" t="s">
        <v>6</v>
      </c>
      <c r="G10072" s="16" t="s">
        <v>6131</v>
      </c>
      <c r="H10072" s="5">
        <f>IFERROR(IF($F$3=0,"-",Tabla1[[#This Row],[Precio de Cliente neto]]*(1+$F$3)),"-")</f>
        <v>1354.3766249999999</v>
      </c>
      <c r="I10072" s="5">
        <v>1289.8824999999999</v>
      </c>
      <c r="J10072" s="5">
        <v>1160.8942500000001</v>
      </c>
      <c r="K10072" s="26">
        <v>0.21</v>
      </c>
    </row>
    <row r="10073" spans="1:11">
      <c r="A10073" s="4">
        <v>170363</v>
      </c>
      <c r="B10073" t="s">
        <v>7999</v>
      </c>
      <c r="C10073" s="5">
        <f>IF($F$2=0," - ",Tabla1[[#This Row],[Base Precio de Lista neto]])</f>
        <v>1289.8824999999999</v>
      </c>
      <c r="D10073" s="5">
        <f>IF($F$2=0," - ",Tabla1[[#This Row],[Base Precio de Lista neto]]*(1-$F$2))</f>
        <v>902.91774999999984</v>
      </c>
      <c r="E10073" s="5">
        <f>IF($F$2=0," - ",Tabla1[[#This Row],[Base para Mejor precio]]*(1-$F$2))</f>
        <v>812.62597500000004</v>
      </c>
      <c r="F10073" s="4" t="s">
        <v>6</v>
      </c>
      <c r="G10073" s="16" t="s">
        <v>6131</v>
      </c>
      <c r="H10073" s="5">
        <f>IFERROR(IF($F$3=0,"-",Tabla1[[#This Row],[Precio de Cliente neto]]*(1+$F$3)),"-")</f>
        <v>1354.3766249999999</v>
      </c>
      <c r="I10073" s="5">
        <v>1289.8824999999999</v>
      </c>
      <c r="J10073" s="5">
        <v>1160.8942500000001</v>
      </c>
      <c r="K10073" s="26">
        <v>0.21</v>
      </c>
    </row>
    <row r="10074" spans="1:11">
      <c r="A10074" s="4">
        <v>170364</v>
      </c>
      <c r="B10074" t="s">
        <v>8000</v>
      </c>
      <c r="C10074" s="5">
        <f>IF($F$2=0," - ",Tabla1[[#This Row],[Base Precio de Lista neto]])</f>
        <v>1289.8824999999999</v>
      </c>
      <c r="D10074" s="5">
        <f>IF($F$2=0," - ",Tabla1[[#This Row],[Base Precio de Lista neto]]*(1-$F$2))</f>
        <v>902.91774999999984</v>
      </c>
      <c r="E10074" s="5">
        <f>IF($F$2=0," - ",Tabla1[[#This Row],[Base para Mejor precio]]*(1-$F$2))</f>
        <v>812.62597500000004</v>
      </c>
      <c r="F10074" s="4" t="s">
        <v>6</v>
      </c>
      <c r="G10074" s="16" t="s">
        <v>6131</v>
      </c>
      <c r="H10074" s="5">
        <f>IFERROR(IF($F$3=0,"-",Tabla1[[#This Row],[Precio de Cliente neto]]*(1+$F$3)),"-")</f>
        <v>1354.3766249999999</v>
      </c>
      <c r="I10074" s="5">
        <v>1289.8824999999999</v>
      </c>
      <c r="J10074" s="5">
        <v>1160.8942500000001</v>
      </c>
      <c r="K10074" s="26">
        <v>0.21</v>
      </c>
    </row>
    <row r="10075" spans="1:11">
      <c r="A10075" s="4">
        <v>170365</v>
      </c>
      <c r="B10075" t="s">
        <v>8001</v>
      </c>
      <c r="C10075" s="5">
        <f>IF($F$2=0," - ",Tabla1[[#This Row],[Base Precio de Lista neto]])</f>
        <v>1289.8824999999999</v>
      </c>
      <c r="D10075" s="5">
        <f>IF($F$2=0," - ",Tabla1[[#This Row],[Base Precio de Lista neto]]*(1-$F$2))</f>
        <v>902.91774999999984</v>
      </c>
      <c r="E10075" s="5">
        <f>IF($F$2=0," - ",Tabla1[[#This Row],[Base para Mejor precio]]*(1-$F$2))</f>
        <v>812.62597500000004</v>
      </c>
      <c r="F10075" s="4" t="s">
        <v>6</v>
      </c>
      <c r="G10075" s="16" t="s">
        <v>6131</v>
      </c>
      <c r="H10075" s="5">
        <f>IFERROR(IF($F$3=0,"-",Tabla1[[#This Row],[Precio de Cliente neto]]*(1+$F$3)),"-")</f>
        <v>1354.3766249999999</v>
      </c>
      <c r="I10075" s="5">
        <v>1289.8824999999999</v>
      </c>
      <c r="J10075" s="5">
        <v>1160.8942500000001</v>
      </c>
      <c r="K10075" s="26">
        <v>0.21</v>
      </c>
    </row>
    <row r="10076" spans="1:11">
      <c r="A10076" s="4">
        <v>170366</v>
      </c>
      <c r="B10076" t="s">
        <v>8002</v>
      </c>
      <c r="C10076" s="5">
        <f>IF($F$2=0," - ",Tabla1[[#This Row],[Base Precio de Lista neto]])</f>
        <v>1289.9367</v>
      </c>
      <c r="D10076" s="5">
        <f>IF($F$2=0," - ",Tabla1[[#This Row],[Base Precio de Lista neto]]*(1-$F$2))</f>
        <v>902.95568999999989</v>
      </c>
      <c r="E10076" s="5">
        <f>IF($F$2=0," - ",Tabla1[[#This Row],[Base para Mejor precio]]*(1-$F$2))</f>
        <v>812.66012099999989</v>
      </c>
      <c r="F10076" s="4" t="s">
        <v>6</v>
      </c>
      <c r="G10076" s="16" t="s">
        <v>6131</v>
      </c>
      <c r="H10076" s="5">
        <f>IFERROR(IF($F$3=0,"-",Tabla1[[#This Row],[Precio de Cliente neto]]*(1+$F$3)),"-")</f>
        <v>1354.4335349999999</v>
      </c>
      <c r="I10076" s="5">
        <v>1289.9367</v>
      </c>
      <c r="J10076" s="5">
        <v>1160.9430299999999</v>
      </c>
      <c r="K10076" s="26">
        <v>0.21</v>
      </c>
    </row>
    <row r="10077" spans="1:11">
      <c r="A10077" s="4">
        <v>170367</v>
      </c>
      <c r="B10077" t="s">
        <v>8003</v>
      </c>
      <c r="C10077" s="5">
        <f>IF($F$2=0," - ",Tabla1[[#This Row],[Base Precio de Lista neto]])</f>
        <v>1289.9367</v>
      </c>
      <c r="D10077" s="5">
        <f>IF($F$2=0," - ",Tabla1[[#This Row],[Base Precio de Lista neto]]*(1-$F$2))</f>
        <v>902.95568999999989</v>
      </c>
      <c r="E10077" s="5">
        <f>IF($F$2=0," - ",Tabla1[[#This Row],[Base para Mejor precio]]*(1-$F$2))</f>
        <v>812.66012099999989</v>
      </c>
      <c r="F10077" s="4" t="s">
        <v>6</v>
      </c>
      <c r="G10077" s="16" t="s">
        <v>6131</v>
      </c>
      <c r="H10077" s="5">
        <f>IFERROR(IF($F$3=0,"-",Tabla1[[#This Row],[Precio de Cliente neto]]*(1+$F$3)),"-")</f>
        <v>1354.4335349999999</v>
      </c>
      <c r="I10077" s="5">
        <v>1289.9367</v>
      </c>
      <c r="J10077" s="5">
        <v>1160.9430299999999</v>
      </c>
      <c r="K10077" s="26">
        <v>0.21</v>
      </c>
    </row>
    <row r="10078" spans="1:11">
      <c r="A10078" s="4">
        <v>170368</v>
      </c>
      <c r="B10078" t="s">
        <v>8004</v>
      </c>
      <c r="C10078" s="5">
        <f>IF($F$2=0," - ",Tabla1[[#This Row],[Base Precio de Lista neto]])</f>
        <v>1289.9367</v>
      </c>
      <c r="D10078" s="5">
        <f>IF($F$2=0," - ",Tabla1[[#This Row],[Base Precio de Lista neto]]*(1-$F$2))</f>
        <v>902.95568999999989</v>
      </c>
      <c r="E10078" s="5">
        <f>IF($F$2=0," - ",Tabla1[[#This Row],[Base para Mejor precio]]*(1-$F$2))</f>
        <v>812.66012099999989</v>
      </c>
      <c r="F10078" s="4" t="s">
        <v>6</v>
      </c>
      <c r="G10078" s="16" t="s">
        <v>6131</v>
      </c>
      <c r="H10078" s="5">
        <f>IFERROR(IF($F$3=0,"-",Tabla1[[#This Row],[Precio de Cliente neto]]*(1+$F$3)),"-")</f>
        <v>1354.4335349999999</v>
      </c>
      <c r="I10078" s="5">
        <v>1289.9367</v>
      </c>
      <c r="J10078" s="5">
        <v>1160.9430299999999</v>
      </c>
      <c r="K10078" s="26">
        <v>0.21</v>
      </c>
    </row>
    <row r="10079" spans="1:11">
      <c r="A10079" s="4">
        <v>170369</v>
      </c>
      <c r="B10079" t="s">
        <v>8005</v>
      </c>
      <c r="C10079" s="5">
        <f>IF($F$2=0," - ",Tabla1[[#This Row],[Base Precio de Lista neto]])</f>
        <v>1934.905</v>
      </c>
      <c r="D10079" s="5">
        <f>IF($F$2=0," - ",Tabla1[[#This Row],[Base Precio de Lista neto]]*(1-$F$2))</f>
        <v>1354.4334999999999</v>
      </c>
      <c r="E10079" s="5">
        <f>IF($F$2=0," - ",Tabla1[[#This Row],[Base para Mejor precio]]*(1-$F$2))</f>
        <v>1218.9901500000001</v>
      </c>
      <c r="F10079" s="4" t="s">
        <v>6</v>
      </c>
      <c r="G10079" s="16" t="s">
        <v>6131</v>
      </c>
      <c r="H10079" s="5">
        <f>IFERROR(IF($F$3=0,"-",Tabla1[[#This Row],[Precio de Cliente neto]]*(1+$F$3)),"-")</f>
        <v>2031.6502499999997</v>
      </c>
      <c r="I10079" s="5">
        <v>1934.905</v>
      </c>
      <c r="J10079" s="5">
        <v>1741.4145000000001</v>
      </c>
      <c r="K10079" s="26">
        <v>0.21</v>
      </c>
    </row>
    <row r="10080" spans="1:11">
      <c r="A10080" s="4">
        <v>170370</v>
      </c>
      <c r="B10080" t="s">
        <v>8006</v>
      </c>
      <c r="C10080" s="5">
        <f>IF($F$2=0," - ",Tabla1[[#This Row],[Base Precio de Lista neto]])</f>
        <v>6449.0402000000004</v>
      </c>
      <c r="D10080" s="5">
        <f>IF($F$2=0," - ",Tabla1[[#This Row],[Base Precio de Lista neto]]*(1-$F$2))</f>
        <v>4514.3281399999996</v>
      </c>
      <c r="E10080" s="5">
        <f>IF($F$2=0," - ",Tabla1[[#This Row],[Base para Mejor precio]]*(1-$F$2))</f>
        <v>4062.8953259999998</v>
      </c>
      <c r="F10080" s="4" t="s">
        <v>6</v>
      </c>
      <c r="G10080" s="16" t="s">
        <v>6131</v>
      </c>
      <c r="H10080" s="5">
        <f>IFERROR(IF($F$3=0,"-",Tabla1[[#This Row],[Precio de Cliente neto]]*(1+$F$3)),"-")</f>
        <v>6771.4922099999994</v>
      </c>
      <c r="I10080" s="5">
        <v>6449.0402000000004</v>
      </c>
      <c r="J10080" s="5">
        <v>5804.1361800000004</v>
      </c>
      <c r="K10080" s="26">
        <v>0.21</v>
      </c>
    </row>
    <row r="10081" spans="1:11">
      <c r="A10081" s="4">
        <v>170371</v>
      </c>
      <c r="B10081" t="s">
        <v>8007</v>
      </c>
      <c r="C10081" s="5">
        <f>IF($F$2=0," - ",Tabla1[[#This Row],[Base Precio de Lista neto]])</f>
        <v>5159.5313999999998</v>
      </c>
      <c r="D10081" s="5">
        <f>IF($F$2=0," - ",Tabla1[[#This Row],[Base Precio de Lista neto]]*(1-$F$2))</f>
        <v>3611.6719799999996</v>
      </c>
      <c r="E10081" s="5">
        <f>IF($F$2=0," - ",Tabla1[[#This Row],[Base para Mejor precio]]*(1-$F$2))</f>
        <v>3250.504782</v>
      </c>
      <c r="F10081" s="4" t="s">
        <v>6</v>
      </c>
      <c r="G10081" s="16" t="s">
        <v>6131</v>
      </c>
      <c r="H10081" s="5">
        <f>IFERROR(IF($F$3=0,"-",Tabla1[[#This Row],[Precio de Cliente neto]]*(1+$F$3)),"-")</f>
        <v>5417.5079699999997</v>
      </c>
      <c r="I10081" s="5">
        <v>5159.5313999999998</v>
      </c>
      <c r="J10081" s="5">
        <v>4643.5782600000002</v>
      </c>
      <c r="K10081" s="26">
        <v>0.21</v>
      </c>
    </row>
    <row r="10082" spans="1:11">
      <c r="A10082" s="4">
        <v>170372</v>
      </c>
      <c r="B10082" t="s">
        <v>8008</v>
      </c>
      <c r="C10082" s="5">
        <f>IF($F$2=0," - ",Tabla1[[#This Row],[Base Precio de Lista neto]])</f>
        <v>5159.5313999999998</v>
      </c>
      <c r="D10082" s="5">
        <f>IF($F$2=0," - ",Tabla1[[#This Row],[Base Precio de Lista neto]]*(1-$F$2))</f>
        <v>3611.6719799999996</v>
      </c>
      <c r="E10082" s="5">
        <f>IF($F$2=0," - ",Tabla1[[#This Row],[Base para Mejor precio]]*(1-$F$2))</f>
        <v>3250.504782</v>
      </c>
      <c r="F10082" s="4" t="s">
        <v>6</v>
      </c>
      <c r="G10082" s="16" t="s">
        <v>6131</v>
      </c>
      <c r="H10082" s="5">
        <f>IFERROR(IF($F$3=0,"-",Tabla1[[#This Row],[Precio de Cliente neto]]*(1+$F$3)),"-")</f>
        <v>5417.5079699999997</v>
      </c>
      <c r="I10082" s="5">
        <v>5159.5313999999998</v>
      </c>
      <c r="J10082" s="5">
        <v>4643.5782600000002</v>
      </c>
      <c r="K10082" s="26">
        <v>0.21</v>
      </c>
    </row>
    <row r="10083" spans="1:11">
      <c r="A10083" s="4">
        <v>170373</v>
      </c>
      <c r="B10083" t="s">
        <v>8009</v>
      </c>
      <c r="C10083" s="5">
        <f>IF($F$2=0," - ",Tabla1[[#This Row],[Base Precio de Lista neto]])</f>
        <v>5159.5313999999998</v>
      </c>
      <c r="D10083" s="5">
        <f>IF($F$2=0," - ",Tabla1[[#This Row],[Base Precio de Lista neto]]*(1-$F$2))</f>
        <v>3611.6719799999996</v>
      </c>
      <c r="E10083" s="5">
        <f>IF($F$2=0," - ",Tabla1[[#This Row],[Base para Mejor precio]]*(1-$F$2))</f>
        <v>3250.504782</v>
      </c>
      <c r="F10083" s="4" t="s">
        <v>6</v>
      </c>
      <c r="G10083" s="16" t="s">
        <v>6131</v>
      </c>
      <c r="H10083" s="5">
        <f>IFERROR(IF($F$3=0,"-",Tabla1[[#This Row],[Precio de Cliente neto]]*(1+$F$3)),"-")</f>
        <v>5417.5079699999997</v>
      </c>
      <c r="I10083" s="5">
        <v>5159.5313999999998</v>
      </c>
      <c r="J10083" s="5">
        <v>4643.5782600000002</v>
      </c>
      <c r="K10083" s="26">
        <v>0.21</v>
      </c>
    </row>
    <row r="10084" spans="1:11">
      <c r="A10084" s="4">
        <v>170374</v>
      </c>
      <c r="B10084" t="s">
        <v>8010</v>
      </c>
      <c r="C10084" s="5">
        <f>IF($F$2=0," - ",Tabla1[[#This Row],[Base Precio de Lista neto]])</f>
        <v>5159.5313999999998</v>
      </c>
      <c r="D10084" s="5">
        <f>IF($F$2=0," - ",Tabla1[[#This Row],[Base Precio de Lista neto]]*(1-$F$2))</f>
        <v>3611.6719799999996</v>
      </c>
      <c r="E10084" s="5">
        <f>IF($F$2=0," - ",Tabla1[[#This Row],[Base para Mejor precio]]*(1-$F$2))</f>
        <v>3250.504782</v>
      </c>
      <c r="F10084" s="4" t="s">
        <v>6</v>
      </c>
      <c r="G10084" s="16" t="s">
        <v>6131</v>
      </c>
      <c r="H10084" s="5">
        <f>IFERROR(IF($F$3=0,"-",Tabla1[[#This Row],[Precio de Cliente neto]]*(1+$F$3)),"-")</f>
        <v>5417.5079699999997</v>
      </c>
      <c r="I10084" s="5">
        <v>5159.5313999999998</v>
      </c>
      <c r="J10084" s="5">
        <v>4643.5782600000002</v>
      </c>
      <c r="K10084" s="26">
        <v>0.21</v>
      </c>
    </row>
    <row r="10085" spans="1:11">
      <c r="A10085" s="4">
        <v>170375</v>
      </c>
      <c r="B10085" t="s">
        <v>8011</v>
      </c>
      <c r="C10085" s="5">
        <f>IF($F$2=0," - ",Tabla1[[#This Row],[Base Precio de Lista neto]])</f>
        <v>6449.4142000000002</v>
      </c>
      <c r="D10085" s="5">
        <f>IF($F$2=0," - ",Tabla1[[#This Row],[Base Precio de Lista neto]]*(1-$F$2))</f>
        <v>4514.5899399999998</v>
      </c>
      <c r="E10085" s="5">
        <f>IF($F$2=0," - ",Tabla1[[#This Row],[Base para Mejor precio]]*(1-$F$2))</f>
        <v>4063.1309459999998</v>
      </c>
      <c r="F10085" s="4" t="s">
        <v>6</v>
      </c>
      <c r="G10085" s="16" t="s">
        <v>6131</v>
      </c>
      <c r="H10085" s="5">
        <f>IFERROR(IF($F$3=0,"-",Tabla1[[#This Row],[Precio de Cliente neto]]*(1+$F$3)),"-")</f>
        <v>6771.8849099999998</v>
      </c>
      <c r="I10085" s="5">
        <v>6449.4142000000002</v>
      </c>
      <c r="J10085" s="5">
        <v>5804.4727800000001</v>
      </c>
      <c r="K10085" s="26">
        <v>0.21</v>
      </c>
    </row>
    <row r="10086" spans="1:11">
      <c r="A10086" s="4">
        <v>170376</v>
      </c>
      <c r="B10086" t="s">
        <v>8012</v>
      </c>
      <c r="C10086" s="5">
        <f>IF($F$2=0," - ",Tabla1[[#This Row],[Base Precio de Lista neto]])</f>
        <v>6449.4142000000002</v>
      </c>
      <c r="D10086" s="5">
        <f>IF($F$2=0," - ",Tabla1[[#This Row],[Base Precio de Lista neto]]*(1-$F$2))</f>
        <v>4514.5899399999998</v>
      </c>
      <c r="E10086" s="5">
        <f>IF($F$2=0," - ",Tabla1[[#This Row],[Base para Mejor precio]]*(1-$F$2))</f>
        <v>4063.1309459999998</v>
      </c>
      <c r="F10086" s="4" t="s">
        <v>6</v>
      </c>
      <c r="G10086" s="16" t="s">
        <v>6131</v>
      </c>
      <c r="H10086" s="5">
        <f>IFERROR(IF($F$3=0,"-",Tabla1[[#This Row],[Precio de Cliente neto]]*(1+$F$3)),"-")</f>
        <v>6771.8849099999998</v>
      </c>
      <c r="I10086" s="5">
        <v>6449.4142000000002</v>
      </c>
      <c r="J10086" s="5">
        <v>5804.4727800000001</v>
      </c>
      <c r="K10086" s="26">
        <v>0.21</v>
      </c>
    </row>
    <row r="10087" spans="1:11">
      <c r="A10087" s="4">
        <v>170377</v>
      </c>
      <c r="B10087" t="s">
        <v>8013</v>
      </c>
      <c r="C10087" s="5">
        <f>IF($F$2=0," - ",Tabla1[[#This Row],[Base Precio de Lista neto]])</f>
        <v>6449.4142000000002</v>
      </c>
      <c r="D10087" s="5">
        <f>IF($F$2=0," - ",Tabla1[[#This Row],[Base Precio de Lista neto]]*(1-$F$2))</f>
        <v>4514.5899399999998</v>
      </c>
      <c r="E10087" s="5">
        <f>IF($F$2=0," - ",Tabla1[[#This Row],[Base para Mejor precio]]*(1-$F$2))</f>
        <v>4063.1309459999998</v>
      </c>
      <c r="F10087" s="4" t="s">
        <v>6</v>
      </c>
      <c r="G10087" s="16" t="s">
        <v>6131</v>
      </c>
      <c r="H10087" s="5">
        <f>IFERROR(IF($F$3=0,"-",Tabla1[[#This Row],[Precio de Cliente neto]]*(1+$F$3)),"-")</f>
        <v>6771.8849099999998</v>
      </c>
      <c r="I10087" s="5">
        <v>6449.4142000000002</v>
      </c>
      <c r="J10087" s="5">
        <v>5804.4727800000001</v>
      </c>
      <c r="K10087" s="26">
        <v>0.21</v>
      </c>
    </row>
    <row r="10088" spans="1:11">
      <c r="A10088" s="4">
        <v>170378</v>
      </c>
      <c r="B10088" t="s">
        <v>8014</v>
      </c>
      <c r="C10088" s="5">
        <f>IF($F$2=0," - ",Tabla1[[#This Row],[Base Precio de Lista neto]])</f>
        <v>7739.2959000000001</v>
      </c>
      <c r="D10088" s="5">
        <f>IF($F$2=0," - ",Tabla1[[#This Row],[Base Precio de Lista neto]]*(1-$F$2))</f>
        <v>5417.50713</v>
      </c>
      <c r="E10088" s="5">
        <f>IF($F$2=0," - ",Tabla1[[#This Row],[Base para Mejor precio]]*(1-$F$2))</f>
        <v>4875.7564169999996</v>
      </c>
      <c r="F10088" s="4" t="s">
        <v>6</v>
      </c>
      <c r="G10088" s="16" t="s">
        <v>6131</v>
      </c>
      <c r="H10088" s="5">
        <f>IFERROR(IF($F$3=0,"-",Tabla1[[#This Row],[Precio de Cliente neto]]*(1+$F$3)),"-")</f>
        <v>8126.2606949999999</v>
      </c>
      <c r="I10088" s="5">
        <v>7739.2959000000001</v>
      </c>
      <c r="J10088" s="5">
        <v>6965.3663100000003</v>
      </c>
      <c r="K10088" s="26">
        <v>0.21</v>
      </c>
    </row>
    <row r="10089" spans="1:11">
      <c r="A10089" s="4">
        <v>170379</v>
      </c>
      <c r="B10089" t="s">
        <v>8015</v>
      </c>
      <c r="C10089" s="5">
        <f>IF($F$2=0," - ",Tabla1[[#This Row],[Base Precio de Lista neto]])</f>
        <v>7739.2959000000001</v>
      </c>
      <c r="D10089" s="5">
        <f>IF($F$2=0," - ",Tabla1[[#This Row],[Base Precio de Lista neto]]*(1-$F$2))</f>
        <v>5417.50713</v>
      </c>
      <c r="E10089" s="5">
        <f>IF($F$2=0," - ",Tabla1[[#This Row],[Base para Mejor precio]]*(1-$F$2))</f>
        <v>4875.7564169999996</v>
      </c>
      <c r="F10089" s="4" t="s">
        <v>6</v>
      </c>
      <c r="G10089" s="16" t="s">
        <v>6131</v>
      </c>
      <c r="H10089" s="5">
        <f>IFERROR(IF($F$3=0,"-",Tabla1[[#This Row],[Precio de Cliente neto]]*(1+$F$3)),"-")</f>
        <v>8126.2606949999999</v>
      </c>
      <c r="I10089" s="5">
        <v>7739.2959000000001</v>
      </c>
      <c r="J10089" s="5">
        <v>6965.3663100000003</v>
      </c>
      <c r="K10089" s="26">
        <v>0.21</v>
      </c>
    </row>
    <row r="10090" spans="1:11">
      <c r="A10090" s="4">
        <v>170380</v>
      </c>
      <c r="B10090" t="s">
        <v>8016</v>
      </c>
      <c r="C10090" s="5">
        <f>IF($F$2=0," - ",Tabla1[[#This Row],[Base Precio de Lista neto]])</f>
        <v>7739.2959000000001</v>
      </c>
      <c r="D10090" s="5">
        <f>IF($F$2=0," - ",Tabla1[[#This Row],[Base Precio de Lista neto]]*(1-$F$2))</f>
        <v>5417.50713</v>
      </c>
      <c r="E10090" s="5">
        <f>IF($F$2=0," - ",Tabla1[[#This Row],[Base para Mejor precio]]*(1-$F$2))</f>
        <v>4875.7564169999996</v>
      </c>
      <c r="F10090" s="4" t="s">
        <v>6</v>
      </c>
      <c r="G10090" s="16" t="s">
        <v>6131</v>
      </c>
      <c r="H10090" s="5">
        <f>IFERROR(IF($F$3=0,"-",Tabla1[[#This Row],[Precio de Cliente neto]]*(1+$F$3)),"-")</f>
        <v>8126.2606949999999</v>
      </c>
      <c r="I10090" s="5">
        <v>7739.2959000000001</v>
      </c>
      <c r="J10090" s="5">
        <v>6965.3663100000003</v>
      </c>
      <c r="K10090" s="26">
        <v>0.21</v>
      </c>
    </row>
    <row r="10091" spans="1:11">
      <c r="A10091" s="4">
        <v>170381</v>
      </c>
      <c r="B10091" t="s">
        <v>8017</v>
      </c>
      <c r="C10091" s="5">
        <f>IF($F$2=0," - ",Tabla1[[#This Row],[Base Precio de Lista neto]])</f>
        <v>9674.1193999999996</v>
      </c>
      <c r="D10091" s="5">
        <f>IF($F$2=0," - ",Tabla1[[#This Row],[Base Precio de Lista neto]]*(1-$F$2))</f>
        <v>6771.8835799999997</v>
      </c>
      <c r="E10091" s="5">
        <f>IF($F$2=0," - ",Tabla1[[#This Row],[Base para Mejor precio]]*(1-$F$2))</f>
        <v>6094.6952219999994</v>
      </c>
      <c r="F10091" s="4" t="s">
        <v>6</v>
      </c>
      <c r="G10091" s="16" t="s">
        <v>6131</v>
      </c>
      <c r="H10091" s="5">
        <f>IFERROR(IF($F$3=0,"-",Tabla1[[#This Row],[Precio de Cliente neto]]*(1+$F$3)),"-")</f>
        <v>10157.825369999999</v>
      </c>
      <c r="I10091" s="5">
        <v>9674.1193999999996</v>
      </c>
      <c r="J10091" s="5">
        <v>8706.7074599999996</v>
      </c>
      <c r="K10091" s="26">
        <v>0.21</v>
      </c>
    </row>
    <row r="10092" spans="1:11">
      <c r="A10092" s="4">
        <v>170382</v>
      </c>
      <c r="B10092" t="s">
        <v>8018</v>
      </c>
      <c r="C10092" s="5">
        <f>IF($F$2=0," - ",Tabla1[[#This Row],[Base Precio de Lista neto]])</f>
        <v>9674.1193999999996</v>
      </c>
      <c r="D10092" s="5">
        <f>IF($F$2=0," - ",Tabla1[[#This Row],[Base Precio de Lista neto]]*(1-$F$2))</f>
        <v>6771.8835799999997</v>
      </c>
      <c r="E10092" s="5">
        <f>IF($F$2=0," - ",Tabla1[[#This Row],[Base para Mejor precio]]*(1-$F$2))</f>
        <v>6094.6952219999994</v>
      </c>
      <c r="F10092" s="4" t="s">
        <v>6</v>
      </c>
      <c r="G10092" s="16" t="s">
        <v>6131</v>
      </c>
      <c r="H10092" s="5">
        <f>IFERROR(IF($F$3=0,"-",Tabla1[[#This Row],[Precio de Cliente neto]]*(1+$F$3)),"-")</f>
        <v>10157.825369999999</v>
      </c>
      <c r="I10092" s="5">
        <v>9674.1193999999996</v>
      </c>
      <c r="J10092" s="5">
        <v>8706.7074599999996</v>
      </c>
      <c r="K10092" s="26">
        <v>0.21</v>
      </c>
    </row>
    <row r="10093" spans="1:11">
      <c r="A10093" s="4">
        <v>170383</v>
      </c>
      <c r="B10093" t="s">
        <v>8019</v>
      </c>
      <c r="C10093" s="5">
        <f>IF($F$2=0," - ",Tabla1[[#This Row],[Base Precio de Lista neto]])</f>
        <v>9674.1193999999996</v>
      </c>
      <c r="D10093" s="5">
        <f>IF($F$2=0," - ",Tabla1[[#This Row],[Base Precio de Lista neto]]*(1-$F$2))</f>
        <v>6771.8835799999997</v>
      </c>
      <c r="E10093" s="5">
        <f>IF($F$2=0," - ",Tabla1[[#This Row],[Base para Mejor precio]]*(1-$F$2))</f>
        <v>6094.6952219999994</v>
      </c>
      <c r="F10093" s="4" t="s">
        <v>6</v>
      </c>
      <c r="G10093" s="16" t="s">
        <v>6131</v>
      </c>
      <c r="H10093" s="5">
        <f>IFERROR(IF($F$3=0,"-",Tabla1[[#This Row],[Precio de Cliente neto]]*(1+$F$3)),"-")</f>
        <v>10157.825369999999</v>
      </c>
      <c r="I10093" s="5">
        <v>9674.1193999999996</v>
      </c>
      <c r="J10093" s="5">
        <v>8706.7074599999996</v>
      </c>
      <c r="K10093" s="26">
        <v>0.21</v>
      </c>
    </row>
    <row r="10094" spans="1:11">
      <c r="A10094" s="4">
        <v>170384</v>
      </c>
      <c r="B10094" t="s">
        <v>8020</v>
      </c>
      <c r="C10094" s="5">
        <f>IF($F$2=0," - ",Tabla1[[#This Row],[Base Precio de Lista neto]])</f>
        <v>9674.1193999999996</v>
      </c>
      <c r="D10094" s="5">
        <f>IF($F$2=0," - ",Tabla1[[#This Row],[Base Precio de Lista neto]]*(1-$F$2))</f>
        <v>6771.8835799999997</v>
      </c>
      <c r="E10094" s="5">
        <f>IF($F$2=0," - ",Tabla1[[#This Row],[Base para Mejor precio]]*(1-$F$2))</f>
        <v>6094.6952219999994</v>
      </c>
      <c r="F10094" s="4" t="s">
        <v>6</v>
      </c>
      <c r="G10094" s="16" t="s">
        <v>6131</v>
      </c>
      <c r="H10094" s="5">
        <f>IFERROR(IF($F$3=0,"-",Tabla1[[#This Row],[Precio de Cliente neto]]*(1+$F$3)),"-")</f>
        <v>10157.825369999999</v>
      </c>
      <c r="I10094" s="5">
        <v>9674.1193999999996</v>
      </c>
      <c r="J10094" s="5">
        <v>8706.7074599999996</v>
      </c>
      <c r="K10094" s="26">
        <v>0.21</v>
      </c>
    </row>
    <row r="10095" spans="1:11">
      <c r="A10095" s="4">
        <v>170385</v>
      </c>
      <c r="B10095" t="s">
        <v>8021</v>
      </c>
      <c r="C10095" s="5">
        <f>IF($F$2=0," - ",Tabla1[[#This Row],[Base Precio de Lista neto]])</f>
        <v>9674.1193999999996</v>
      </c>
      <c r="D10095" s="5">
        <f>IF($F$2=0," - ",Tabla1[[#This Row],[Base Precio de Lista neto]]*(1-$F$2))</f>
        <v>6771.8835799999997</v>
      </c>
      <c r="E10095" s="5">
        <f>IF($F$2=0," - ",Tabla1[[#This Row],[Base para Mejor precio]]*(1-$F$2))</f>
        <v>6094.6952219999994</v>
      </c>
      <c r="F10095" s="4" t="s">
        <v>6</v>
      </c>
      <c r="G10095" s="16" t="s">
        <v>6131</v>
      </c>
      <c r="H10095" s="5">
        <f>IFERROR(IF($F$3=0,"-",Tabla1[[#This Row],[Precio de Cliente neto]]*(1+$F$3)),"-")</f>
        <v>10157.825369999999</v>
      </c>
      <c r="I10095" s="5">
        <v>9674.1193999999996</v>
      </c>
      <c r="J10095" s="5">
        <v>8706.7074599999996</v>
      </c>
      <c r="K10095" s="26">
        <v>0.21</v>
      </c>
    </row>
    <row r="10096" spans="1:11">
      <c r="A10096" s="4">
        <v>170386</v>
      </c>
      <c r="B10096" t="s">
        <v>8022</v>
      </c>
      <c r="C10096" s="5">
        <f>IF($F$2=0," - ",Tabla1[[#This Row],[Base Precio de Lista neto]])</f>
        <v>16123.5329</v>
      </c>
      <c r="D10096" s="5">
        <f>IF($F$2=0," - ",Tabla1[[#This Row],[Base Precio de Lista neto]]*(1-$F$2))</f>
        <v>11286.473029999999</v>
      </c>
      <c r="E10096" s="5">
        <f>IF($F$2=0," - ",Tabla1[[#This Row],[Base para Mejor precio]]*(1-$F$2))</f>
        <v>10157.825726999999</v>
      </c>
      <c r="F10096" s="4" t="s">
        <v>6</v>
      </c>
      <c r="G10096" s="16" t="s">
        <v>6131</v>
      </c>
      <c r="H10096" s="5">
        <f>IFERROR(IF($F$3=0,"-",Tabla1[[#This Row],[Precio de Cliente neto]]*(1+$F$3)),"-")</f>
        <v>16929.709544999998</v>
      </c>
      <c r="I10096" s="5">
        <v>16123.5329</v>
      </c>
      <c r="J10096" s="5">
        <v>14511.179609999999</v>
      </c>
      <c r="K10096" s="26">
        <v>0.21</v>
      </c>
    </row>
    <row r="10097" spans="1:11">
      <c r="A10097" s="4">
        <v>170387</v>
      </c>
      <c r="B10097" t="s">
        <v>8023</v>
      </c>
      <c r="C10097" s="5">
        <f>IF($F$2=0," - ",Tabla1[[#This Row],[Base Precio de Lista neto]])</f>
        <v>25797.6531</v>
      </c>
      <c r="D10097" s="5">
        <f>IF($F$2=0," - ",Tabla1[[#This Row],[Base Precio de Lista neto]]*(1-$F$2))</f>
        <v>18058.357169999999</v>
      </c>
      <c r="E10097" s="5">
        <f>IF($F$2=0," - ",Tabla1[[#This Row],[Base para Mejor precio]]*(1-$F$2))</f>
        <v>16252.521452999999</v>
      </c>
      <c r="F10097" s="4" t="s">
        <v>6</v>
      </c>
      <c r="G10097" s="16" t="s">
        <v>6131</v>
      </c>
      <c r="H10097" s="5">
        <f>IFERROR(IF($F$3=0,"-",Tabla1[[#This Row],[Precio de Cliente neto]]*(1+$F$3)),"-")</f>
        <v>27087.535754999997</v>
      </c>
      <c r="I10097" s="5">
        <v>25797.6531</v>
      </c>
      <c r="J10097" s="5">
        <v>23217.887790000001</v>
      </c>
      <c r="K10097" s="26">
        <v>0.21</v>
      </c>
    </row>
    <row r="10098" spans="1:11">
      <c r="A10098" s="4">
        <v>170388</v>
      </c>
      <c r="B10098" t="s">
        <v>8024</v>
      </c>
      <c r="C10098" s="5">
        <f>IF($F$2=0," - ",Tabla1[[#This Row],[Base Precio de Lista neto]])</f>
        <v>25797.6531</v>
      </c>
      <c r="D10098" s="5">
        <f>IF($F$2=0," - ",Tabla1[[#This Row],[Base Precio de Lista neto]]*(1-$F$2))</f>
        <v>18058.357169999999</v>
      </c>
      <c r="E10098" s="5">
        <f>IF($F$2=0," - ",Tabla1[[#This Row],[Base para Mejor precio]]*(1-$F$2))</f>
        <v>16252.521452999999</v>
      </c>
      <c r="F10098" s="4" t="s">
        <v>6</v>
      </c>
      <c r="G10098" s="16" t="s">
        <v>6131</v>
      </c>
      <c r="H10098" s="5">
        <f>IFERROR(IF($F$3=0,"-",Tabla1[[#This Row],[Precio de Cliente neto]]*(1+$F$3)),"-")</f>
        <v>27087.535754999997</v>
      </c>
      <c r="I10098" s="5">
        <v>25797.6531</v>
      </c>
      <c r="J10098" s="5">
        <v>23217.887790000001</v>
      </c>
      <c r="K10098" s="26">
        <v>0.21</v>
      </c>
    </row>
    <row r="10099" spans="1:11">
      <c r="A10099" s="4">
        <v>170389</v>
      </c>
      <c r="B10099" t="s">
        <v>8025</v>
      </c>
      <c r="C10099" s="5">
        <f>IF($F$2=0," - ",Tabla1[[#This Row],[Base Precio de Lista neto]])</f>
        <v>25797.6531</v>
      </c>
      <c r="D10099" s="5">
        <f>IF($F$2=0," - ",Tabla1[[#This Row],[Base Precio de Lista neto]]*(1-$F$2))</f>
        <v>18058.357169999999</v>
      </c>
      <c r="E10099" s="5">
        <f>IF($F$2=0," - ",Tabla1[[#This Row],[Base para Mejor precio]]*(1-$F$2))</f>
        <v>16252.521452999999</v>
      </c>
      <c r="F10099" s="4" t="s">
        <v>6</v>
      </c>
      <c r="G10099" s="16" t="s">
        <v>6131</v>
      </c>
      <c r="H10099" s="5">
        <f>IFERROR(IF($F$3=0,"-",Tabla1[[#This Row],[Precio de Cliente neto]]*(1+$F$3)),"-")</f>
        <v>27087.535754999997</v>
      </c>
      <c r="I10099" s="5">
        <v>25797.6531</v>
      </c>
      <c r="J10099" s="5">
        <v>23217.887790000001</v>
      </c>
      <c r="K10099" s="26">
        <v>0.21</v>
      </c>
    </row>
    <row r="10100" spans="1:11">
      <c r="A10100" s="4">
        <v>170390</v>
      </c>
      <c r="B10100" t="s">
        <v>8026</v>
      </c>
      <c r="C10100" s="5">
        <f>IF($F$2=0," - ",Tabla1[[#This Row],[Base Precio de Lista neto]])</f>
        <v>25797.6531</v>
      </c>
      <c r="D10100" s="5">
        <f>IF($F$2=0," - ",Tabla1[[#This Row],[Base Precio de Lista neto]]*(1-$F$2))</f>
        <v>18058.357169999999</v>
      </c>
      <c r="E10100" s="5">
        <f>IF($F$2=0," - ",Tabla1[[#This Row],[Base para Mejor precio]]*(1-$F$2))</f>
        <v>16252.521452999999</v>
      </c>
      <c r="F10100" s="4" t="s">
        <v>6</v>
      </c>
      <c r="G10100" s="16" t="s">
        <v>6131</v>
      </c>
      <c r="H10100" s="5">
        <f>IFERROR(IF($F$3=0,"-",Tabla1[[#This Row],[Precio de Cliente neto]]*(1+$F$3)),"-")</f>
        <v>27087.535754999997</v>
      </c>
      <c r="I10100" s="5">
        <v>25797.6531</v>
      </c>
      <c r="J10100" s="5">
        <v>23217.887790000001</v>
      </c>
      <c r="K10100" s="26">
        <v>0.21</v>
      </c>
    </row>
    <row r="10101" spans="1:11">
      <c r="A10101" s="4">
        <v>170391</v>
      </c>
      <c r="B10101" t="s">
        <v>8027</v>
      </c>
      <c r="C10101" s="5">
        <f>IF($F$2=0," - ",Tabla1[[#This Row],[Base Precio de Lista neto]])</f>
        <v>467602.08880000003</v>
      </c>
      <c r="D10101" s="5">
        <f>IF($F$2=0," - ",Tabla1[[#This Row],[Base Precio de Lista neto]]*(1-$F$2))</f>
        <v>327321.46216</v>
      </c>
      <c r="E10101" s="5">
        <f>IF($F$2=0," - ",Tabla1[[#This Row],[Base para Mejor precio]]*(1-$F$2))</f>
        <v>294589.31594399997</v>
      </c>
      <c r="F10101" s="4" t="s">
        <v>6</v>
      </c>
      <c r="G10101" s="16" t="s">
        <v>6131</v>
      </c>
      <c r="H10101" s="5">
        <f>IFERROR(IF($F$3=0,"-",Tabla1[[#This Row],[Precio de Cliente neto]]*(1+$F$3)),"-")</f>
        <v>490982.19323999999</v>
      </c>
      <c r="I10101" s="5">
        <v>467602.08880000003</v>
      </c>
      <c r="J10101" s="5">
        <v>420841.87991999998</v>
      </c>
      <c r="K10101" s="26">
        <v>0.105</v>
      </c>
    </row>
    <row r="10102" spans="1:11">
      <c r="A10102" s="4">
        <v>170392</v>
      </c>
      <c r="B10102" t="s">
        <v>8028</v>
      </c>
      <c r="C10102" s="5">
        <f>IF($F$2=0," - ",Tabla1[[#This Row],[Base Precio de Lista neto]])</f>
        <v>2945447.0191000002</v>
      </c>
      <c r="D10102" s="5">
        <f>IF($F$2=0," - ",Tabla1[[#This Row],[Base Precio de Lista neto]]*(1-$F$2))</f>
        <v>2061812.91337</v>
      </c>
      <c r="E10102" s="5">
        <f>IF($F$2=0," - ",Tabla1[[#This Row],[Base para Mejor precio]]*(1-$F$2))</f>
        <v>1855631.6220329998</v>
      </c>
      <c r="F10102" s="4" t="s">
        <v>6</v>
      </c>
      <c r="G10102" s="16" t="s">
        <v>6131</v>
      </c>
      <c r="H10102" s="5">
        <f>IFERROR(IF($F$3=0,"-",Tabla1[[#This Row],[Precio de Cliente neto]]*(1+$F$3)),"-")</f>
        <v>3092719.3700549998</v>
      </c>
      <c r="I10102" s="5">
        <v>2945447.0191000002</v>
      </c>
      <c r="J10102" s="5">
        <v>2650902.3171899999</v>
      </c>
      <c r="K10102" s="26">
        <v>0.105</v>
      </c>
    </row>
    <row r="10103" spans="1:11">
      <c r="A10103" s="4">
        <v>170393</v>
      </c>
      <c r="B10103" t="s">
        <v>8029</v>
      </c>
      <c r="C10103" s="5">
        <f>IF($F$2=0," - ",Tabla1[[#This Row],[Base Precio de Lista neto]])</f>
        <v>5889604.1549000004</v>
      </c>
      <c r="D10103" s="5">
        <f>IF($F$2=0," - ",Tabla1[[#This Row],[Base Precio de Lista neto]]*(1-$F$2))</f>
        <v>4122722.9084299998</v>
      </c>
      <c r="E10103" s="5">
        <f>IF($F$2=0," - ",Tabla1[[#This Row],[Base para Mejor precio]]*(1-$F$2))</f>
        <v>3710450.6175869997</v>
      </c>
      <c r="F10103" s="4" t="s">
        <v>6</v>
      </c>
      <c r="G10103" s="16" t="s">
        <v>6131</v>
      </c>
      <c r="H10103" s="5">
        <f>IFERROR(IF($F$3=0,"-",Tabla1[[#This Row],[Precio de Cliente neto]]*(1+$F$3)),"-")</f>
        <v>6184084.3626450002</v>
      </c>
      <c r="I10103" s="5">
        <v>5889604.1549000004</v>
      </c>
      <c r="J10103" s="5">
        <v>5300643.7394099999</v>
      </c>
      <c r="K10103" s="26">
        <v>0.105</v>
      </c>
    </row>
    <row r="10104" spans="1:11">
      <c r="A10104" s="4">
        <v>170394</v>
      </c>
      <c r="B10104" t="s">
        <v>8030</v>
      </c>
      <c r="C10104" s="5">
        <f>IF($F$2=0," - ",Tabla1[[#This Row],[Base Precio de Lista neto]])</f>
        <v>2461741.0252</v>
      </c>
      <c r="D10104" s="5">
        <f>IF($F$2=0," - ",Tabla1[[#This Row],[Base Precio de Lista neto]]*(1-$F$2))</f>
        <v>1723218.7176399999</v>
      </c>
      <c r="E10104" s="5">
        <f>IF($F$2=0," - ",Tabla1[[#This Row],[Base para Mejor precio]]*(1-$F$2))</f>
        <v>1550896.8458759999</v>
      </c>
      <c r="F10104" s="4" t="s">
        <v>6</v>
      </c>
      <c r="G10104" s="16" t="s">
        <v>6131</v>
      </c>
      <c r="H10104" s="5">
        <f>IFERROR(IF($F$3=0,"-",Tabla1[[#This Row],[Precio de Cliente neto]]*(1+$F$3)),"-")</f>
        <v>2584828.0764600001</v>
      </c>
      <c r="I10104" s="5">
        <v>2461741.0252</v>
      </c>
      <c r="J10104" s="5">
        <v>2215566.9226799998</v>
      </c>
      <c r="K10104" s="26">
        <v>0.105</v>
      </c>
    </row>
    <row r="10105" spans="1:11">
      <c r="A10105" s="4">
        <v>170395</v>
      </c>
      <c r="B10105" t="s">
        <v>8031</v>
      </c>
      <c r="C10105" s="5">
        <f>IF($F$2=0," - ",Tabla1[[#This Row],[Base Precio de Lista neto]])</f>
        <v>2945447.0191000002</v>
      </c>
      <c r="D10105" s="5">
        <f>IF($F$2=0," - ",Tabla1[[#This Row],[Base Precio de Lista neto]]*(1-$F$2))</f>
        <v>2061812.91337</v>
      </c>
      <c r="E10105" s="5">
        <f>IF($F$2=0," - ",Tabla1[[#This Row],[Base para Mejor precio]]*(1-$F$2))</f>
        <v>1855631.6220329998</v>
      </c>
      <c r="F10105" s="4" t="s">
        <v>6</v>
      </c>
      <c r="G10105" s="16" t="s">
        <v>6131</v>
      </c>
      <c r="H10105" s="5">
        <f>IFERROR(IF($F$3=0,"-",Tabla1[[#This Row],[Precio de Cliente neto]]*(1+$F$3)),"-")</f>
        <v>3092719.3700549998</v>
      </c>
      <c r="I10105" s="5">
        <v>2945447.0191000002</v>
      </c>
      <c r="J10105" s="5">
        <v>2650902.3171899999</v>
      </c>
      <c r="K10105" s="26">
        <v>0.105</v>
      </c>
    </row>
    <row r="10106" spans="1:11">
      <c r="A10106" s="4">
        <v>170396</v>
      </c>
      <c r="B10106" t="s">
        <v>8032</v>
      </c>
      <c r="C10106" s="5">
        <f>IF($F$2=0," - ",Tabla1[[#This Row],[Base Precio de Lista neto]])</f>
        <v>25798.471600000001</v>
      </c>
      <c r="D10106" s="5">
        <f>IF($F$2=0," - ",Tabla1[[#This Row],[Base Precio de Lista neto]]*(1-$F$2))</f>
        <v>18058.930120000001</v>
      </c>
      <c r="E10106" s="5">
        <f>IF($F$2=0," - ",Tabla1[[#This Row],[Base para Mejor precio]]*(1-$F$2))</f>
        <v>16253.037107999999</v>
      </c>
      <c r="F10106" s="4" t="s">
        <v>6</v>
      </c>
      <c r="G10106" s="16" t="s">
        <v>6131</v>
      </c>
      <c r="H10106" s="5">
        <f>IFERROR(IF($F$3=0,"-",Tabla1[[#This Row],[Precio de Cliente neto]]*(1+$F$3)),"-")</f>
        <v>27088.39518</v>
      </c>
      <c r="I10106" s="5">
        <v>25798.471600000001</v>
      </c>
      <c r="J10106" s="5">
        <v>23218.62444</v>
      </c>
      <c r="K10106" s="26">
        <v>0.105</v>
      </c>
    </row>
    <row r="10107" spans="1:11">
      <c r="A10107" s="4">
        <v>170397</v>
      </c>
      <c r="B10107" t="s">
        <v>8972</v>
      </c>
      <c r="C10107" s="5">
        <f>IF($F$2=0," - ",Tabla1[[#This Row],[Base Precio de Lista neto]])</f>
        <v>99965.016499999998</v>
      </c>
      <c r="D10107" s="5">
        <f>IF($F$2=0," - ",Tabla1[[#This Row],[Base Precio de Lista neto]]*(1-$F$2))</f>
        <v>69975.511549999996</v>
      </c>
      <c r="E10107" s="5">
        <f>IF($F$2=0," - ",Tabla1[[#This Row],[Base para Mejor precio]]*(1-$F$2))</f>
        <v>62977.960395000002</v>
      </c>
      <c r="F10107" s="4" t="s">
        <v>6</v>
      </c>
      <c r="G10107" s="16" t="s">
        <v>6131</v>
      </c>
      <c r="H10107" s="5">
        <f>IFERROR(IF($F$3=0,"-",Tabla1[[#This Row],[Precio de Cliente neto]]*(1+$F$3)),"-")</f>
        <v>104963.26732499999</v>
      </c>
      <c r="I10107" s="5">
        <v>99965.016499999998</v>
      </c>
      <c r="J10107" s="5">
        <v>89968.514850000007</v>
      </c>
      <c r="K10107" s="26">
        <v>0.21</v>
      </c>
    </row>
    <row r="10108" spans="1:11">
      <c r="A10108" s="4">
        <v>170398</v>
      </c>
      <c r="B10108" t="s">
        <v>8973</v>
      </c>
      <c r="C10108" s="5">
        <f>IF($F$2=0," - ",Tabla1[[#This Row],[Base Precio de Lista neto]])</f>
        <v>125762.4396</v>
      </c>
      <c r="D10108" s="5">
        <f>IF($F$2=0," - ",Tabla1[[#This Row],[Base Precio de Lista neto]]*(1-$F$2))</f>
        <v>88033.707719999991</v>
      </c>
      <c r="E10108" s="5">
        <f>IF($F$2=0," - ",Tabla1[[#This Row],[Base para Mejor precio]]*(1-$F$2))</f>
        <v>79230.336947999996</v>
      </c>
      <c r="F10108" s="4" t="s">
        <v>6</v>
      </c>
      <c r="G10108" s="16" t="s">
        <v>6131</v>
      </c>
      <c r="H10108" s="5">
        <f>IFERROR(IF($F$3=0,"-",Tabla1[[#This Row],[Precio de Cliente neto]]*(1+$F$3)),"-")</f>
        <v>132050.56157999998</v>
      </c>
      <c r="I10108" s="5">
        <v>125762.4396</v>
      </c>
      <c r="J10108" s="5">
        <v>113186.19564000001</v>
      </c>
      <c r="K10108" s="26">
        <v>0.21</v>
      </c>
    </row>
    <row r="10109" spans="1:11">
      <c r="A10109" s="4">
        <v>170399</v>
      </c>
      <c r="B10109" t="s">
        <v>8033</v>
      </c>
      <c r="C10109" s="5">
        <f>IF($F$2=0," - ",Tabla1[[#This Row],[Base Precio de Lista neto]])</f>
        <v>179293.6875</v>
      </c>
      <c r="D10109" s="5">
        <f>IF($F$2=0," - ",Tabla1[[#This Row],[Base Precio de Lista neto]]*(1-$F$2))</f>
        <v>125505.58124999999</v>
      </c>
      <c r="E10109" s="5">
        <f>IF($F$2=0," - ",Tabla1[[#This Row],[Base para Mejor precio]]*(1-$F$2))</f>
        <v>112955.02312499999</v>
      </c>
      <c r="F10109" s="4" t="s">
        <v>6</v>
      </c>
      <c r="G10109" s="16" t="s">
        <v>6131</v>
      </c>
      <c r="H10109" s="5">
        <f>IFERROR(IF($F$3=0,"-",Tabla1[[#This Row],[Precio de Cliente neto]]*(1+$F$3)),"-")</f>
        <v>188258.37187499998</v>
      </c>
      <c r="I10109" s="5">
        <v>179293.6875</v>
      </c>
      <c r="J10109" s="5">
        <v>161364.31875000001</v>
      </c>
      <c r="K10109" s="26">
        <v>0.21</v>
      </c>
    </row>
    <row r="10110" spans="1:11">
      <c r="A10110" s="4">
        <v>170400</v>
      </c>
      <c r="B10110" t="s">
        <v>8034</v>
      </c>
      <c r="C10110" s="5">
        <f>IF($F$2=0," - ",Tabla1[[#This Row],[Base Precio de Lista neto]])</f>
        <v>332789.72289999999</v>
      </c>
      <c r="D10110" s="5">
        <f>IF($F$2=0," - ",Tabla1[[#This Row],[Base Precio de Lista neto]]*(1-$F$2))</f>
        <v>232952.80602999998</v>
      </c>
      <c r="E10110" s="5">
        <f>IF($F$2=0," - ",Tabla1[[#This Row],[Base para Mejor precio]]*(1-$F$2))</f>
        <v>209657.52542699999</v>
      </c>
      <c r="F10110" s="4" t="s">
        <v>6</v>
      </c>
      <c r="G10110" s="16" t="s">
        <v>6131</v>
      </c>
      <c r="H10110" s="5">
        <f>IFERROR(IF($F$3=0,"-",Tabla1[[#This Row],[Precio de Cliente neto]]*(1+$F$3)),"-")</f>
        <v>349429.20904499997</v>
      </c>
      <c r="I10110" s="5">
        <v>332789.72289999999</v>
      </c>
      <c r="J10110" s="5">
        <v>299510.75060999999</v>
      </c>
      <c r="K10110" s="26">
        <v>0.21</v>
      </c>
    </row>
    <row r="10111" spans="1:11">
      <c r="A10111" s="4">
        <v>170401</v>
      </c>
      <c r="B10111" t="s">
        <v>8035</v>
      </c>
      <c r="C10111" s="5">
        <f>IF($F$2=0," - ",Tabla1[[#This Row],[Base Precio de Lista neto]])</f>
        <v>552714.71219999995</v>
      </c>
      <c r="D10111" s="5">
        <f>IF($F$2=0," - ",Tabla1[[#This Row],[Base Precio de Lista neto]]*(1-$F$2))</f>
        <v>386900.29853999993</v>
      </c>
      <c r="E10111" s="5">
        <f>IF($F$2=0," - ",Tabla1[[#This Row],[Base para Mejor precio]]*(1-$F$2))</f>
        <v>348210.26868599997</v>
      </c>
      <c r="F10111" s="4" t="s">
        <v>6</v>
      </c>
      <c r="G10111" s="16" t="s">
        <v>6131</v>
      </c>
      <c r="H10111" s="5">
        <f>IFERROR(IF($F$3=0,"-",Tabla1[[#This Row],[Precio de Cliente neto]]*(1+$F$3)),"-")</f>
        <v>580350.44780999993</v>
      </c>
      <c r="I10111" s="5">
        <v>552714.71219999995</v>
      </c>
      <c r="J10111" s="5">
        <v>497443.24098</v>
      </c>
      <c r="K10111" s="26">
        <v>0.21</v>
      </c>
    </row>
    <row r="10112" spans="1:11">
      <c r="A10112" s="4">
        <v>170402</v>
      </c>
      <c r="B10112" t="s">
        <v>8036</v>
      </c>
      <c r="C10112" s="5">
        <f>IF($F$2=0," - ",Tabla1[[#This Row],[Base Precio de Lista neto]])</f>
        <v>106415.3178</v>
      </c>
      <c r="D10112" s="5">
        <f>IF($F$2=0," - ",Tabla1[[#This Row],[Base Precio de Lista neto]]*(1-$F$2))</f>
        <v>74490.722460000005</v>
      </c>
      <c r="E10112" s="5">
        <f>IF($F$2=0," - ",Tabla1[[#This Row],[Base para Mejor precio]]*(1-$F$2))</f>
        <v>67041.650213999994</v>
      </c>
      <c r="F10112" s="4" t="s">
        <v>6</v>
      </c>
      <c r="G10112" s="16" t="s">
        <v>6131</v>
      </c>
      <c r="H10112" s="5">
        <f>IFERROR(IF($F$3=0,"-",Tabla1[[#This Row],[Precio de Cliente neto]]*(1+$F$3)),"-")</f>
        <v>111736.08369</v>
      </c>
      <c r="I10112" s="5">
        <v>106415.3178</v>
      </c>
      <c r="J10112" s="5">
        <v>95773.78602</v>
      </c>
      <c r="K10112" s="26">
        <v>0.21</v>
      </c>
    </row>
    <row r="10113" spans="1:11">
      <c r="A10113" s="4">
        <v>170403</v>
      </c>
      <c r="B10113" t="s">
        <v>8037</v>
      </c>
      <c r="C10113" s="5">
        <f>IF($F$2=0," - ",Tabla1[[#This Row],[Base Precio de Lista neto]])</f>
        <v>838458.91899999999</v>
      </c>
      <c r="D10113" s="5">
        <f>IF($F$2=0," - ",Tabla1[[#This Row],[Base Precio de Lista neto]]*(1-$F$2))</f>
        <v>586921.24329999997</v>
      </c>
      <c r="E10113" s="5">
        <f>IF($F$2=0," - ",Tabla1[[#This Row],[Base para Mejor precio]]*(1-$F$2))</f>
        <v>528229.11896999995</v>
      </c>
      <c r="F10113" s="4" t="s">
        <v>6</v>
      </c>
      <c r="G10113" s="16" t="s">
        <v>6131</v>
      </c>
      <c r="H10113" s="5">
        <f>IFERROR(IF($F$3=0,"-",Tabla1[[#This Row],[Precio de Cliente neto]]*(1+$F$3)),"-")</f>
        <v>880381.86494999996</v>
      </c>
      <c r="I10113" s="5">
        <v>838458.91899999999</v>
      </c>
      <c r="J10113" s="5">
        <v>754613.02709999995</v>
      </c>
      <c r="K10113" s="26">
        <v>0.105</v>
      </c>
    </row>
    <row r="10114" spans="1:11">
      <c r="A10114" s="4">
        <v>170404</v>
      </c>
      <c r="B10114" t="s">
        <v>8038</v>
      </c>
      <c r="C10114" s="5">
        <f>IF($F$2=0," - ",Tabla1[[#This Row],[Base Precio de Lista neto]])</f>
        <v>9029.1784000000007</v>
      </c>
      <c r="D10114" s="5">
        <f>IF($F$2=0," - ",Tabla1[[#This Row],[Base Precio de Lista neto]]*(1-$F$2))</f>
        <v>6320.4248800000005</v>
      </c>
      <c r="E10114" s="5">
        <f>IF($F$2=0," - ",Tabla1[[#This Row],[Base para Mejor precio]]*(1-$F$2))</f>
        <v>5688.3823919999995</v>
      </c>
      <c r="F10114" s="4" t="s">
        <v>6</v>
      </c>
      <c r="G10114" s="16" t="s">
        <v>6131</v>
      </c>
      <c r="H10114" s="5">
        <f>IFERROR(IF($F$3=0,"-",Tabla1[[#This Row],[Precio de Cliente neto]]*(1+$F$3)),"-")</f>
        <v>9480.6373200000016</v>
      </c>
      <c r="I10114" s="5">
        <v>9029.1784000000007</v>
      </c>
      <c r="J10114" s="5">
        <v>8126.2605599999997</v>
      </c>
      <c r="K10114" s="26">
        <v>0.105</v>
      </c>
    </row>
    <row r="10115" spans="1:11">
      <c r="A10115" s="4">
        <v>170405</v>
      </c>
      <c r="B10115" t="s">
        <v>8039</v>
      </c>
      <c r="C10115" s="5">
        <f>IF($F$2=0," - ",Tabla1[[#This Row],[Base Precio de Lista neto]])</f>
        <v>11609.4308</v>
      </c>
      <c r="D10115" s="5">
        <f>IF($F$2=0," - ",Tabla1[[#This Row],[Base Precio de Lista neto]]*(1-$F$2))</f>
        <v>8126.6015599999992</v>
      </c>
      <c r="E10115" s="5">
        <f>IF($F$2=0," - ",Tabla1[[#This Row],[Base para Mejor precio]]*(1-$F$2))</f>
        <v>7313.9414039999992</v>
      </c>
      <c r="F10115" s="4" t="s">
        <v>6</v>
      </c>
      <c r="G10115" s="16" t="s">
        <v>6131</v>
      </c>
      <c r="H10115" s="5">
        <f>IFERROR(IF($F$3=0,"-",Tabla1[[#This Row],[Precio de Cliente neto]]*(1+$F$3)),"-")</f>
        <v>12189.902339999999</v>
      </c>
      <c r="I10115" s="5">
        <v>11609.4308</v>
      </c>
      <c r="J10115" s="5">
        <v>10448.487719999999</v>
      </c>
      <c r="K10115" s="26">
        <v>0.105</v>
      </c>
    </row>
    <row r="10116" spans="1:11">
      <c r="A10116" s="4">
        <v>170406</v>
      </c>
      <c r="B10116" t="s">
        <v>8040</v>
      </c>
      <c r="C10116" s="5">
        <f>IF($F$2=0," - ",Tabla1[[#This Row],[Base Precio de Lista neto]])</f>
        <v>11608.943499999999</v>
      </c>
      <c r="D10116" s="5">
        <f>IF($F$2=0," - ",Tabla1[[#This Row],[Base Precio de Lista neto]]*(1-$F$2))</f>
        <v>8126.2604499999989</v>
      </c>
      <c r="E10116" s="5">
        <f>IF($F$2=0," - ",Tabla1[[#This Row],[Base para Mejor precio]]*(1-$F$2))</f>
        <v>7313.6344049999998</v>
      </c>
      <c r="F10116" s="4" t="s">
        <v>6</v>
      </c>
      <c r="G10116" s="16" t="s">
        <v>6131</v>
      </c>
      <c r="H10116" s="5">
        <f>IFERROR(IF($F$3=0,"-",Tabla1[[#This Row],[Precio de Cliente neto]]*(1+$F$3)),"-")</f>
        <v>12189.390674999999</v>
      </c>
      <c r="I10116" s="5">
        <v>11608.943499999999</v>
      </c>
      <c r="J10116" s="5">
        <v>10448.049150000001</v>
      </c>
      <c r="K10116" s="26">
        <v>0.105</v>
      </c>
    </row>
    <row r="10117" spans="1:11">
      <c r="A10117" s="4">
        <v>170407</v>
      </c>
      <c r="B10117" t="s">
        <v>8041</v>
      </c>
      <c r="C10117" s="5">
        <f>IF($F$2=0," - ",Tabla1[[#This Row],[Base Precio de Lista neto]])</f>
        <v>13221.297</v>
      </c>
      <c r="D10117" s="5">
        <f>IF($F$2=0," - ",Tabla1[[#This Row],[Base Precio de Lista neto]]*(1-$F$2))</f>
        <v>9254.9079000000002</v>
      </c>
      <c r="E10117" s="5">
        <f>IF($F$2=0," - ",Tabla1[[#This Row],[Base para Mejor precio]]*(1-$F$2))</f>
        <v>8329.4171099999985</v>
      </c>
      <c r="F10117" s="4" t="s">
        <v>6</v>
      </c>
      <c r="G10117" s="16" t="s">
        <v>6131</v>
      </c>
      <c r="H10117" s="5">
        <f>IFERROR(IF($F$3=0,"-",Tabla1[[#This Row],[Precio de Cliente neto]]*(1+$F$3)),"-")</f>
        <v>13882.361850000001</v>
      </c>
      <c r="I10117" s="5">
        <v>13221.297</v>
      </c>
      <c r="J10117" s="5">
        <v>11899.167299999999</v>
      </c>
      <c r="K10117" s="26">
        <v>0.105</v>
      </c>
    </row>
    <row r="10118" spans="1:11">
      <c r="A10118" s="4">
        <v>170408</v>
      </c>
      <c r="B10118" t="s">
        <v>8042</v>
      </c>
      <c r="C10118" s="5">
        <f>IF($F$2=0," - ",Tabla1[[#This Row],[Base Precio de Lista neto]])</f>
        <v>13221.297</v>
      </c>
      <c r="D10118" s="5">
        <f>IF($F$2=0," - ",Tabla1[[#This Row],[Base Precio de Lista neto]]*(1-$F$2))</f>
        <v>9254.9079000000002</v>
      </c>
      <c r="E10118" s="5">
        <f>IF($F$2=0," - ",Tabla1[[#This Row],[Base para Mejor precio]]*(1-$F$2))</f>
        <v>8329.4171099999985</v>
      </c>
      <c r="F10118" s="4" t="s">
        <v>6</v>
      </c>
      <c r="G10118" s="16" t="s">
        <v>6131</v>
      </c>
      <c r="H10118" s="5">
        <f>IFERROR(IF($F$3=0,"-",Tabla1[[#This Row],[Precio de Cliente neto]]*(1+$F$3)),"-")</f>
        <v>13882.361850000001</v>
      </c>
      <c r="I10118" s="5">
        <v>13221.297</v>
      </c>
      <c r="J10118" s="5">
        <v>11899.167299999999</v>
      </c>
      <c r="K10118" s="26">
        <v>0.105</v>
      </c>
    </row>
    <row r="10119" spans="1:11">
      <c r="A10119" s="4">
        <v>170409</v>
      </c>
      <c r="B10119" t="s">
        <v>8043</v>
      </c>
      <c r="C10119" s="5">
        <f>IF($F$2=0," - ",Tabla1[[#This Row],[Base Precio de Lista neto]])</f>
        <v>17413.415700000001</v>
      </c>
      <c r="D10119" s="5">
        <f>IF($F$2=0," - ",Tabla1[[#This Row],[Base Precio de Lista neto]]*(1-$F$2))</f>
        <v>12189.39099</v>
      </c>
      <c r="E10119" s="5">
        <f>IF($F$2=0," - ",Tabla1[[#This Row],[Base para Mejor precio]]*(1-$F$2))</f>
        <v>10970.451891000001</v>
      </c>
      <c r="F10119" s="4" t="s">
        <v>6</v>
      </c>
      <c r="G10119" s="16" t="s">
        <v>6131</v>
      </c>
      <c r="H10119" s="5">
        <f>IFERROR(IF($F$3=0,"-",Tabla1[[#This Row],[Precio de Cliente neto]]*(1+$F$3)),"-")</f>
        <v>18284.086485</v>
      </c>
      <c r="I10119" s="5">
        <v>17413.415700000001</v>
      </c>
      <c r="J10119" s="5">
        <v>15672.074130000001</v>
      </c>
      <c r="K10119" s="26">
        <v>0.105</v>
      </c>
    </row>
    <row r="10120" spans="1:11">
      <c r="A10120" s="4">
        <v>170410</v>
      </c>
      <c r="B10120" t="s">
        <v>8044</v>
      </c>
      <c r="C10120" s="5">
        <f>IF($F$2=0," - ",Tabla1[[#This Row],[Base Precio de Lista neto]])</f>
        <v>12899.367700000001</v>
      </c>
      <c r="D10120" s="5">
        <f>IF($F$2=0," - ",Tabla1[[#This Row],[Base Precio de Lista neto]]*(1-$F$2))</f>
        <v>9029.5573899999999</v>
      </c>
      <c r="E10120" s="5">
        <f>IF($F$2=0," - ",Tabla1[[#This Row],[Base para Mejor precio]]*(1-$F$2))</f>
        <v>8126.6016509999999</v>
      </c>
      <c r="F10120" s="4" t="s">
        <v>6</v>
      </c>
      <c r="G10120" s="16" t="s">
        <v>6131</v>
      </c>
      <c r="H10120" s="5">
        <f>IFERROR(IF($F$3=0,"-",Tabla1[[#This Row],[Precio de Cliente neto]]*(1+$F$3)),"-")</f>
        <v>13544.336084999999</v>
      </c>
      <c r="I10120" s="5">
        <v>12899.367700000001</v>
      </c>
      <c r="J10120" s="5">
        <v>11609.43093</v>
      </c>
      <c r="K10120" s="26">
        <v>0.105</v>
      </c>
    </row>
    <row r="10121" spans="1:11">
      <c r="A10121" s="4">
        <v>170411</v>
      </c>
      <c r="B10121" t="s">
        <v>8045</v>
      </c>
      <c r="C10121" s="5">
        <f>IF($F$2=0," - ",Tabla1[[#This Row],[Base Precio de Lista neto]])</f>
        <v>13544.3364</v>
      </c>
      <c r="D10121" s="5">
        <f>IF($F$2=0," - ",Tabla1[[#This Row],[Base Precio de Lista neto]]*(1-$F$2))</f>
        <v>9481.0354799999986</v>
      </c>
      <c r="E10121" s="5">
        <f>IF($F$2=0," - ",Tabla1[[#This Row],[Base para Mejor precio]]*(1-$F$2))</f>
        <v>8532.9319319999995</v>
      </c>
      <c r="F10121" s="4" t="s">
        <v>6</v>
      </c>
      <c r="G10121" s="16" t="s">
        <v>6131</v>
      </c>
      <c r="H10121" s="5">
        <f>IFERROR(IF($F$3=0,"-",Tabla1[[#This Row],[Precio de Cliente neto]]*(1+$F$3)),"-")</f>
        <v>14221.553219999998</v>
      </c>
      <c r="I10121" s="5">
        <v>13544.3364</v>
      </c>
      <c r="J10121" s="5">
        <v>12189.902760000001</v>
      </c>
      <c r="K10121" s="26">
        <v>0.105</v>
      </c>
    </row>
    <row r="10122" spans="1:11">
      <c r="A10122" s="4">
        <v>170412</v>
      </c>
      <c r="B10122" t="s">
        <v>8046</v>
      </c>
      <c r="C10122" s="5">
        <f>IF($F$2=0," - ",Tabla1[[#This Row],[Base Precio de Lista neto]])</f>
        <v>18703.299200000001</v>
      </c>
      <c r="D10122" s="5">
        <f>IF($F$2=0," - ",Tabla1[[#This Row],[Base Precio de Lista neto]]*(1-$F$2))</f>
        <v>13092.309440000001</v>
      </c>
      <c r="E10122" s="5">
        <f>IF($F$2=0," - ",Tabla1[[#This Row],[Base para Mejor precio]]*(1-$F$2))</f>
        <v>11783.078496</v>
      </c>
      <c r="F10122" s="4" t="s">
        <v>6</v>
      </c>
      <c r="G10122" s="16" t="s">
        <v>6131</v>
      </c>
      <c r="H10122" s="5">
        <f>IFERROR(IF($F$3=0,"-",Tabla1[[#This Row],[Precio de Cliente neto]]*(1+$F$3)),"-")</f>
        <v>19638.464160000003</v>
      </c>
      <c r="I10122" s="5">
        <v>18703.299200000001</v>
      </c>
      <c r="J10122" s="5">
        <v>16832.969280000001</v>
      </c>
      <c r="K10122" s="26">
        <v>0.105</v>
      </c>
    </row>
    <row r="10123" spans="1:11">
      <c r="A10123" s="4">
        <v>170413</v>
      </c>
      <c r="B10123" t="s">
        <v>8047</v>
      </c>
      <c r="C10123" s="5">
        <f>IF($F$2=0," - ",Tabla1[[#This Row],[Base Precio de Lista neto]])</f>
        <v>19348.240399999999</v>
      </c>
      <c r="D10123" s="5">
        <f>IF($F$2=0," - ",Tabla1[[#This Row],[Base Precio de Lista neto]]*(1-$F$2))</f>
        <v>13543.768279999998</v>
      </c>
      <c r="E10123" s="5">
        <f>IF($F$2=0," - ",Tabla1[[#This Row],[Base para Mejor precio]]*(1-$F$2))</f>
        <v>12189.391451999998</v>
      </c>
      <c r="F10123" s="4" t="s">
        <v>6</v>
      </c>
      <c r="G10123" s="16" t="s">
        <v>6131</v>
      </c>
      <c r="H10123" s="5">
        <f>IFERROR(IF($F$3=0,"-",Tabla1[[#This Row],[Precio de Cliente neto]]*(1+$F$3)),"-")</f>
        <v>20315.652419999999</v>
      </c>
      <c r="I10123" s="5">
        <v>19348.240399999999</v>
      </c>
      <c r="J10123" s="5">
        <v>17413.416359999999</v>
      </c>
      <c r="K10123" s="26">
        <v>0.105</v>
      </c>
    </row>
    <row r="10124" spans="1:11">
      <c r="A10124" s="4">
        <v>170414</v>
      </c>
      <c r="B10124" t="s">
        <v>8048</v>
      </c>
      <c r="C10124" s="5">
        <f>IF($F$2=0," - ",Tabla1[[#This Row],[Base Precio de Lista neto]])</f>
        <v>19349.052</v>
      </c>
      <c r="D10124" s="5">
        <f>IF($F$2=0," - ",Tabla1[[#This Row],[Base Precio de Lista neto]]*(1-$F$2))</f>
        <v>13544.336399999998</v>
      </c>
      <c r="E10124" s="5">
        <f>IF($F$2=0," - ",Tabla1[[#This Row],[Base para Mejor precio]]*(1-$F$2))</f>
        <v>12189.902759999999</v>
      </c>
      <c r="F10124" s="4" t="s">
        <v>6</v>
      </c>
      <c r="G10124" s="16" t="s">
        <v>6131</v>
      </c>
      <c r="H10124" s="5">
        <f>IFERROR(IF($F$3=0,"-",Tabla1[[#This Row],[Precio de Cliente neto]]*(1+$F$3)),"-")</f>
        <v>20316.504599999997</v>
      </c>
      <c r="I10124" s="5">
        <v>19349.052</v>
      </c>
      <c r="J10124" s="5">
        <v>17414.146799999999</v>
      </c>
      <c r="K10124" s="26">
        <v>0.105</v>
      </c>
    </row>
    <row r="10125" spans="1:11">
      <c r="A10125" s="4">
        <v>170415</v>
      </c>
      <c r="B10125" t="s">
        <v>8533</v>
      </c>
      <c r="C10125" s="5">
        <f>IF($F$2=0," - ",Tabla1[[#This Row],[Base Precio de Lista neto]])</f>
        <v>43211.068200000002</v>
      </c>
      <c r="D10125" s="5">
        <f>IF($F$2=0," - ",Tabla1[[#This Row],[Base Precio de Lista neto]]*(1-$F$2))</f>
        <v>30247.747739999999</v>
      </c>
      <c r="E10125" s="5">
        <f>IF($F$2=0," - ",Tabla1[[#This Row],[Base para Mejor precio]]*(1-$F$2))</f>
        <v>27222.972965999998</v>
      </c>
      <c r="F10125" s="4" t="s">
        <v>6</v>
      </c>
      <c r="G10125" s="16" t="s">
        <v>6131</v>
      </c>
      <c r="H10125" s="5">
        <f>IFERROR(IF($F$3=0,"-",Tabla1[[#This Row],[Precio de Cliente neto]]*(1+$F$3)),"-")</f>
        <v>45371.621610000002</v>
      </c>
      <c r="I10125" s="5">
        <v>43211.068200000002</v>
      </c>
      <c r="J10125" s="5">
        <v>38889.961380000001</v>
      </c>
      <c r="K10125" s="26">
        <v>0.105</v>
      </c>
    </row>
    <row r="10126" spans="1:11">
      <c r="A10126" s="4">
        <v>170416</v>
      </c>
      <c r="B10126" t="s">
        <v>8049</v>
      </c>
      <c r="C10126" s="5">
        <f>IF($F$2=0," - ",Tabla1[[#This Row],[Base Precio de Lista neto]])</f>
        <v>43211.068200000002</v>
      </c>
      <c r="D10126" s="5">
        <f>IF($F$2=0," - ",Tabla1[[#This Row],[Base Precio de Lista neto]]*(1-$F$2))</f>
        <v>30247.747739999999</v>
      </c>
      <c r="E10126" s="5">
        <f>IF($F$2=0," - ",Tabla1[[#This Row],[Base para Mejor precio]]*(1-$F$2))</f>
        <v>27222.972965999998</v>
      </c>
      <c r="F10126" s="4" t="s">
        <v>6</v>
      </c>
      <c r="G10126" s="16" t="s">
        <v>6131</v>
      </c>
      <c r="H10126" s="5">
        <f>IFERROR(IF($F$3=0,"-",Tabla1[[#This Row],[Precio de Cliente neto]]*(1+$F$3)),"-")</f>
        <v>45371.621610000002</v>
      </c>
      <c r="I10126" s="5">
        <v>43211.068200000002</v>
      </c>
      <c r="J10126" s="5">
        <v>38889.961380000001</v>
      </c>
      <c r="K10126" s="26">
        <v>0.105</v>
      </c>
    </row>
    <row r="10127" spans="1:11">
      <c r="A10127" s="4">
        <v>170417</v>
      </c>
      <c r="B10127" t="s">
        <v>8050</v>
      </c>
      <c r="C10127" s="5">
        <f>IF($F$2=0," - ",Tabla1[[#This Row],[Base Precio de Lista neto]])</f>
        <v>43211.068200000002</v>
      </c>
      <c r="D10127" s="5">
        <f>IF($F$2=0," - ",Tabla1[[#This Row],[Base Precio de Lista neto]]*(1-$F$2))</f>
        <v>30247.747739999999</v>
      </c>
      <c r="E10127" s="5">
        <f>IF($F$2=0," - ",Tabla1[[#This Row],[Base para Mejor precio]]*(1-$F$2))</f>
        <v>27222.972965999998</v>
      </c>
      <c r="F10127" s="4" t="s">
        <v>6</v>
      </c>
      <c r="G10127" s="16" t="s">
        <v>6131</v>
      </c>
      <c r="H10127" s="5">
        <f>IFERROR(IF($F$3=0,"-",Tabla1[[#This Row],[Precio de Cliente neto]]*(1+$F$3)),"-")</f>
        <v>45371.621610000002</v>
      </c>
      <c r="I10127" s="5">
        <v>43211.068200000002</v>
      </c>
      <c r="J10127" s="5">
        <v>38889.961380000001</v>
      </c>
      <c r="K10127" s="26">
        <v>0.105</v>
      </c>
    </row>
    <row r="10128" spans="1:11">
      <c r="A10128" s="4">
        <v>170418</v>
      </c>
      <c r="B10128" t="s">
        <v>8051</v>
      </c>
      <c r="C10128" s="5">
        <f>IF($F$2=0," - ",Tabla1[[#This Row],[Base Precio de Lista neto]])</f>
        <v>49015.541799999999</v>
      </c>
      <c r="D10128" s="5">
        <f>IF($F$2=0," - ",Tabla1[[#This Row],[Base Precio de Lista neto]]*(1-$F$2))</f>
        <v>34310.879259999994</v>
      </c>
      <c r="E10128" s="5">
        <f>IF($F$2=0," - ",Tabla1[[#This Row],[Base para Mejor precio]]*(1-$F$2))</f>
        <v>30879.791333999998</v>
      </c>
      <c r="F10128" s="4" t="s">
        <v>6</v>
      </c>
      <c r="G10128" s="16" t="s">
        <v>6131</v>
      </c>
      <c r="H10128" s="5">
        <f>IFERROR(IF($F$3=0,"-",Tabla1[[#This Row],[Precio de Cliente neto]]*(1+$F$3)),"-")</f>
        <v>51466.318889999995</v>
      </c>
      <c r="I10128" s="5">
        <v>49015.541799999999</v>
      </c>
      <c r="J10128" s="5">
        <v>44113.98762</v>
      </c>
      <c r="K10128" s="26">
        <v>0.105</v>
      </c>
    </row>
    <row r="10129" spans="1:11">
      <c r="A10129" s="4">
        <v>170419</v>
      </c>
      <c r="B10129" t="s">
        <v>8534</v>
      </c>
      <c r="C10129" s="5">
        <f>IF($F$2=0," - ",Tabla1[[#This Row],[Base Precio de Lista neto]])</f>
        <v>238628.28969999999</v>
      </c>
      <c r="D10129" s="5">
        <f>IF($F$2=0," - ",Tabla1[[#This Row],[Base Precio de Lista neto]]*(1-$F$2))</f>
        <v>167039.80278999999</v>
      </c>
      <c r="E10129" s="5">
        <f>IF($F$2=0," - ",Tabla1[[#This Row],[Base para Mejor precio]]*(1-$F$2))</f>
        <v>150335.82251099998</v>
      </c>
      <c r="F10129" s="4" t="s">
        <v>6</v>
      </c>
      <c r="G10129" s="16" t="s">
        <v>6131</v>
      </c>
      <c r="H10129" s="5">
        <f>IFERROR(IF($F$3=0,"-",Tabla1[[#This Row],[Precio de Cliente neto]]*(1+$F$3)),"-")</f>
        <v>250559.70418499998</v>
      </c>
      <c r="I10129" s="5">
        <v>238628.28969999999</v>
      </c>
      <c r="J10129" s="5">
        <v>214765.46072999999</v>
      </c>
      <c r="K10129" s="26">
        <v>0.105</v>
      </c>
    </row>
    <row r="10130" spans="1:11">
      <c r="A10130" s="4">
        <v>170420</v>
      </c>
      <c r="B10130" t="s">
        <v>8052</v>
      </c>
      <c r="C10130" s="5">
        <f>IF($F$2=0," - ",Tabla1[[#This Row],[Base Precio de Lista neto]])</f>
        <v>116094.3122</v>
      </c>
      <c r="D10130" s="5">
        <f>IF($F$2=0," - ",Tabla1[[#This Row],[Base Precio de Lista neto]]*(1-$F$2))</f>
        <v>81266.01853999999</v>
      </c>
      <c r="E10130" s="5">
        <f>IF($F$2=0," - ",Tabla1[[#This Row],[Base para Mejor precio]]*(1-$F$2))</f>
        <v>73139.416685999997</v>
      </c>
      <c r="F10130" s="4" t="s">
        <v>6</v>
      </c>
      <c r="G10130" s="16" t="s">
        <v>6131</v>
      </c>
      <c r="H10130" s="5">
        <f>IFERROR(IF($F$3=0,"-",Tabla1[[#This Row],[Precio de Cliente neto]]*(1+$F$3)),"-")</f>
        <v>121899.02780999999</v>
      </c>
      <c r="I10130" s="5">
        <v>116094.3122</v>
      </c>
      <c r="J10130" s="5">
        <v>104484.88098</v>
      </c>
      <c r="K10130" s="26">
        <v>0.105</v>
      </c>
    </row>
    <row r="10131" spans="1:11">
      <c r="A10131" s="4">
        <v>170421</v>
      </c>
      <c r="B10131" t="s">
        <v>8053</v>
      </c>
      <c r="C10131" s="5">
        <f>IF($F$2=0," - ",Tabla1[[#This Row],[Base Precio de Lista neto]])</f>
        <v>130282.2836</v>
      </c>
      <c r="D10131" s="5">
        <f>IF($F$2=0," - ",Tabla1[[#This Row],[Base Precio de Lista neto]]*(1-$F$2))</f>
        <v>91197.598519999985</v>
      </c>
      <c r="E10131" s="5">
        <f>IF($F$2=0," - ",Tabla1[[#This Row],[Base para Mejor precio]]*(1-$F$2))</f>
        <v>82077.838667999997</v>
      </c>
      <c r="F10131" s="4" t="s">
        <v>6</v>
      </c>
      <c r="G10131" s="16" t="s">
        <v>6131</v>
      </c>
      <c r="H10131" s="5">
        <f>IFERROR(IF($F$3=0,"-",Tabla1[[#This Row],[Precio de Cliente neto]]*(1+$F$3)),"-")</f>
        <v>136796.39777999997</v>
      </c>
      <c r="I10131" s="5">
        <v>130282.2836</v>
      </c>
      <c r="J10131" s="5">
        <v>117254.05524</v>
      </c>
      <c r="K10131" s="26">
        <v>0.105</v>
      </c>
    </row>
    <row r="10132" spans="1:11">
      <c r="A10132" s="4">
        <v>170422</v>
      </c>
      <c r="B10132" t="s">
        <v>8054</v>
      </c>
      <c r="C10132" s="5">
        <f>IF($F$2=0," - ",Tabla1[[#This Row],[Base Precio de Lista neto]])</f>
        <v>413407.38799999998</v>
      </c>
      <c r="D10132" s="5">
        <f>IF($F$2=0," - ",Tabla1[[#This Row],[Base Precio de Lista neto]]*(1-$F$2))</f>
        <v>289385.17159999994</v>
      </c>
      <c r="E10132" s="5">
        <f>IF($F$2=0," - ",Tabla1[[#This Row],[Base para Mejor precio]]*(1-$F$2))</f>
        <v>260446.65443999998</v>
      </c>
      <c r="F10132" s="4" t="s">
        <v>6</v>
      </c>
      <c r="G10132" s="16" t="s">
        <v>6131</v>
      </c>
      <c r="H10132" s="5">
        <f>IFERROR(IF($F$3=0,"-",Tabla1[[#This Row],[Precio de Cliente neto]]*(1+$F$3)),"-")</f>
        <v>434077.75739999989</v>
      </c>
      <c r="I10132" s="5">
        <v>413407.38799999998</v>
      </c>
      <c r="J10132" s="5">
        <v>372066.64919999999</v>
      </c>
      <c r="K10132" s="26">
        <v>0.105</v>
      </c>
    </row>
    <row r="10133" spans="1:11">
      <c r="A10133" s="4">
        <v>170423</v>
      </c>
      <c r="B10133" t="s">
        <v>8055</v>
      </c>
      <c r="C10133" s="5">
        <f>IF($F$2=0," - ",Tabla1[[#This Row],[Base Precio de Lista neto]])</f>
        <v>77396.207800000004</v>
      </c>
      <c r="D10133" s="5">
        <f>IF($F$2=0," - ",Tabla1[[#This Row],[Base Precio de Lista neto]]*(1-$F$2))</f>
        <v>54177.345459999997</v>
      </c>
      <c r="E10133" s="5">
        <f>IF($F$2=0," - ",Tabla1[[#This Row],[Base para Mejor precio]]*(1-$F$2))</f>
        <v>48759.610914000004</v>
      </c>
      <c r="F10133" s="4" t="s">
        <v>6</v>
      </c>
      <c r="G10133" s="16" t="s">
        <v>6131</v>
      </c>
      <c r="H10133" s="5">
        <f>IFERROR(IF($F$3=0,"-",Tabla1[[#This Row],[Precio de Cliente neto]]*(1+$F$3)),"-")</f>
        <v>81266.018190000003</v>
      </c>
      <c r="I10133" s="5">
        <v>77396.207800000004</v>
      </c>
      <c r="J10133" s="5">
        <v>69656.587020000006</v>
      </c>
      <c r="K10133" s="26">
        <v>0.105</v>
      </c>
    </row>
    <row r="10134" spans="1:11">
      <c r="A10134" s="4">
        <v>170424</v>
      </c>
      <c r="B10134" t="s">
        <v>8056</v>
      </c>
      <c r="C10134" s="5">
        <f>IF($F$2=0," - ",Tabla1[[#This Row],[Base Precio de Lista neto]])</f>
        <v>80621.049599999998</v>
      </c>
      <c r="D10134" s="5">
        <f>IF($F$2=0," - ",Tabla1[[#This Row],[Base Precio de Lista neto]]*(1-$F$2))</f>
        <v>56434.734719999993</v>
      </c>
      <c r="E10134" s="5">
        <f>IF($F$2=0," - ",Tabla1[[#This Row],[Base para Mejor precio]]*(1-$F$2))</f>
        <v>50791.261247999995</v>
      </c>
      <c r="F10134" s="4" t="s">
        <v>6</v>
      </c>
      <c r="G10134" s="16" t="s">
        <v>6131</v>
      </c>
      <c r="H10134" s="5">
        <f>IFERROR(IF($F$3=0,"-",Tabla1[[#This Row],[Precio de Cliente neto]]*(1+$F$3)),"-")</f>
        <v>84652.102079999982</v>
      </c>
      <c r="I10134" s="5">
        <v>80621.049599999998</v>
      </c>
      <c r="J10134" s="5">
        <v>72558.944640000002</v>
      </c>
      <c r="K10134" s="26">
        <v>0.105</v>
      </c>
    </row>
    <row r="10135" spans="1:11">
      <c r="A10135" s="4">
        <v>170425</v>
      </c>
      <c r="B10135" t="s">
        <v>8057</v>
      </c>
      <c r="C10135" s="5">
        <f>IF($F$2=0," - ",Tabla1[[#This Row],[Base Precio de Lista neto]])</f>
        <v>77396.207800000004</v>
      </c>
      <c r="D10135" s="5">
        <f>IF($F$2=0," - ",Tabla1[[#This Row],[Base Precio de Lista neto]]*(1-$F$2))</f>
        <v>54177.345459999997</v>
      </c>
      <c r="E10135" s="5">
        <f>IF($F$2=0," - ",Tabla1[[#This Row],[Base para Mejor precio]]*(1-$F$2))</f>
        <v>48759.610914000004</v>
      </c>
      <c r="F10135" s="4" t="s">
        <v>6</v>
      </c>
      <c r="G10135" s="16" t="s">
        <v>6131</v>
      </c>
      <c r="H10135" s="5">
        <f>IFERROR(IF($F$3=0,"-",Tabla1[[#This Row],[Precio de Cliente neto]]*(1+$F$3)),"-")</f>
        <v>81266.018190000003</v>
      </c>
      <c r="I10135" s="5">
        <v>77396.207800000004</v>
      </c>
      <c r="J10135" s="5">
        <v>69656.587020000006</v>
      </c>
      <c r="K10135" s="26">
        <v>0.105</v>
      </c>
    </row>
    <row r="10136" spans="1:11">
      <c r="A10136" s="4">
        <v>170426</v>
      </c>
      <c r="B10136" t="s">
        <v>8058</v>
      </c>
      <c r="C10136" s="5">
        <f>IF($F$2=0," - ",Tabla1[[#This Row],[Base Precio de Lista neto]])</f>
        <v>148342.7316</v>
      </c>
      <c r="D10136" s="5">
        <f>IF($F$2=0," - ",Tabla1[[#This Row],[Base Precio de Lista neto]]*(1-$F$2))</f>
        <v>103839.91211999999</v>
      </c>
      <c r="E10136" s="5">
        <f>IF($F$2=0," - ",Tabla1[[#This Row],[Base para Mejor precio]]*(1-$F$2))</f>
        <v>93455.920907999986</v>
      </c>
      <c r="F10136" s="4" t="s">
        <v>6</v>
      </c>
      <c r="G10136" s="16" t="s">
        <v>6131</v>
      </c>
      <c r="H10136" s="5">
        <f>IFERROR(IF($F$3=0,"-",Tabla1[[#This Row],[Precio de Cliente neto]]*(1+$F$3)),"-")</f>
        <v>155759.86817999999</v>
      </c>
      <c r="I10136" s="5">
        <v>148342.7316</v>
      </c>
      <c r="J10136" s="5">
        <v>133508.45843999999</v>
      </c>
      <c r="K10136" s="26">
        <v>0.105</v>
      </c>
    </row>
    <row r="10137" spans="1:11">
      <c r="A10137" s="4">
        <v>170427</v>
      </c>
      <c r="B10137" t="s">
        <v>8059</v>
      </c>
      <c r="C10137" s="5">
        <f>IF($F$2=0," - ",Tabla1[[#This Row],[Base Precio de Lista neto]])</f>
        <v>154792.41570000001</v>
      </c>
      <c r="D10137" s="5">
        <f>IF($F$2=0," - ",Tabla1[[#This Row],[Base Precio de Lista neto]]*(1-$F$2))</f>
        <v>108354.69099</v>
      </c>
      <c r="E10137" s="5">
        <f>IF($F$2=0," - ",Tabla1[[#This Row],[Base para Mejor precio]]*(1-$F$2))</f>
        <v>97519.221890999994</v>
      </c>
      <c r="F10137" s="4" t="s">
        <v>6</v>
      </c>
      <c r="G10137" s="16" t="s">
        <v>6131</v>
      </c>
      <c r="H10137" s="5">
        <f>IFERROR(IF($F$3=0,"-",Tabla1[[#This Row],[Precio de Cliente neto]]*(1+$F$3)),"-")</f>
        <v>162532.03648499999</v>
      </c>
      <c r="I10137" s="5">
        <v>154792.41570000001</v>
      </c>
      <c r="J10137" s="5">
        <v>139313.17413</v>
      </c>
      <c r="K10137" s="26">
        <v>0.105</v>
      </c>
    </row>
    <row r="10138" spans="1:11">
      <c r="A10138" s="4">
        <v>170428</v>
      </c>
      <c r="B10138" t="s">
        <v>8060</v>
      </c>
      <c r="C10138" s="5">
        <f>IF($F$2=0," - ",Tabla1[[#This Row],[Base Precio de Lista neto]])</f>
        <v>161242.09969999999</v>
      </c>
      <c r="D10138" s="5">
        <f>IF($F$2=0," - ",Tabla1[[#This Row],[Base Precio de Lista neto]]*(1-$F$2))</f>
        <v>112869.46978999999</v>
      </c>
      <c r="E10138" s="5">
        <f>IF($F$2=0," - ",Tabla1[[#This Row],[Base para Mejor precio]]*(1-$F$2))</f>
        <v>101582.52281099999</v>
      </c>
      <c r="F10138" s="4" t="s">
        <v>6</v>
      </c>
      <c r="G10138" s="16" t="s">
        <v>6131</v>
      </c>
      <c r="H10138" s="5">
        <f>IFERROR(IF($F$3=0,"-",Tabla1[[#This Row],[Precio de Cliente neto]]*(1+$F$3)),"-")</f>
        <v>169304.20468499998</v>
      </c>
      <c r="I10138" s="5">
        <v>161242.09969999999</v>
      </c>
      <c r="J10138" s="5">
        <v>145117.88973</v>
      </c>
      <c r="K10138" s="26">
        <v>0.105</v>
      </c>
    </row>
    <row r="10139" spans="1:11">
      <c r="A10139" s="4">
        <v>170429</v>
      </c>
      <c r="B10139" t="s">
        <v>8061</v>
      </c>
      <c r="C10139" s="5">
        <f>IF($F$2=0," - ",Tabla1[[#This Row],[Base Precio de Lista neto]])</f>
        <v>193490.51939999999</v>
      </c>
      <c r="D10139" s="5">
        <f>IF($F$2=0," - ",Tabla1[[#This Row],[Base Precio de Lista neto]]*(1-$F$2))</f>
        <v>135443.36357999998</v>
      </c>
      <c r="E10139" s="5">
        <f>IF($F$2=0," - ",Tabla1[[#This Row],[Base para Mejor precio]]*(1-$F$2))</f>
        <v>121899.027222</v>
      </c>
      <c r="F10139" s="4" t="s">
        <v>6</v>
      </c>
      <c r="G10139" s="16" t="s">
        <v>6131</v>
      </c>
      <c r="H10139" s="5">
        <f>IFERROR(IF($F$3=0,"-",Tabla1[[#This Row],[Precio de Cliente neto]]*(1+$F$3)),"-")</f>
        <v>203165.04536999995</v>
      </c>
      <c r="I10139" s="5">
        <v>193490.51939999999</v>
      </c>
      <c r="J10139" s="5">
        <v>174141.46746000001</v>
      </c>
      <c r="K10139" s="26">
        <v>0.105</v>
      </c>
    </row>
    <row r="10140" spans="1:11">
      <c r="A10140" s="4">
        <v>170430</v>
      </c>
      <c r="B10140" t="s">
        <v>8062</v>
      </c>
      <c r="C10140" s="5">
        <f>IF($F$2=0," - ",Tabla1[[#This Row],[Base Precio de Lista neto]])</f>
        <v>161242.09969999999</v>
      </c>
      <c r="D10140" s="5">
        <f>IF($F$2=0," - ",Tabla1[[#This Row],[Base Precio de Lista neto]]*(1-$F$2))</f>
        <v>112869.46978999999</v>
      </c>
      <c r="E10140" s="5">
        <f>IF($F$2=0," - ",Tabla1[[#This Row],[Base para Mejor precio]]*(1-$F$2))</f>
        <v>101582.52281099999</v>
      </c>
      <c r="F10140" s="4" t="s">
        <v>6</v>
      </c>
      <c r="G10140" s="16" t="s">
        <v>6131</v>
      </c>
      <c r="H10140" s="5">
        <f>IFERROR(IF($F$3=0,"-",Tabla1[[#This Row],[Precio de Cliente neto]]*(1+$F$3)),"-")</f>
        <v>169304.20468499998</v>
      </c>
      <c r="I10140" s="5">
        <v>161242.09969999999</v>
      </c>
      <c r="J10140" s="5">
        <v>145117.88973</v>
      </c>
      <c r="K10140" s="26">
        <v>0.105</v>
      </c>
    </row>
    <row r="10141" spans="1:11">
      <c r="A10141" s="4">
        <v>170431</v>
      </c>
      <c r="B10141" t="s">
        <v>8063</v>
      </c>
      <c r="C10141" s="5">
        <f>IF($F$2=0," - ",Tabla1[[#This Row],[Base Precio de Lista neto]])</f>
        <v>4527.6779999999999</v>
      </c>
      <c r="D10141" s="5">
        <f>IF($F$2=0," - ",Tabla1[[#This Row],[Base Precio de Lista neto]]*(1-$F$2))</f>
        <v>3169.3745999999996</v>
      </c>
      <c r="E10141" s="5">
        <f>IF($F$2=0," - ",Tabla1[[#This Row],[Base para Mejor precio]]*(1-$F$2))</f>
        <v>2852.4371399999995</v>
      </c>
      <c r="F10141" s="4" t="s">
        <v>6</v>
      </c>
      <c r="G10141" s="16" t="s">
        <v>6131</v>
      </c>
      <c r="H10141" s="5">
        <f>IFERROR(IF($F$3=0,"-",Tabla1[[#This Row],[Precio de Cliente neto]]*(1+$F$3)),"-")</f>
        <v>4754.0618999999997</v>
      </c>
      <c r="I10141" s="5">
        <v>4527.6779999999999</v>
      </c>
      <c r="J10141" s="5">
        <v>4074.9101999999998</v>
      </c>
      <c r="K10141" s="26">
        <v>0.21</v>
      </c>
    </row>
    <row r="10142" spans="1:11">
      <c r="A10142" s="4">
        <v>170432</v>
      </c>
      <c r="B10142" t="s">
        <v>8064</v>
      </c>
      <c r="C10142" s="5">
        <f>IF($F$2=0," - ",Tabla1[[#This Row],[Base Precio de Lista neto]])</f>
        <v>96735.523000000001</v>
      </c>
      <c r="D10142" s="5">
        <f>IF($F$2=0," - ",Tabla1[[#This Row],[Base Precio de Lista neto]]*(1-$F$2))</f>
        <v>67714.866099999999</v>
      </c>
      <c r="E10142" s="5">
        <f>IF($F$2=0," - ",Tabla1[[#This Row],[Base para Mejor precio]]*(1-$F$2))</f>
        <v>60943.379489999999</v>
      </c>
      <c r="F10142" s="4" t="s">
        <v>6</v>
      </c>
      <c r="G10142" s="16" t="s">
        <v>6131</v>
      </c>
      <c r="H10142" s="5">
        <f>IFERROR(IF($F$3=0,"-",Tabla1[[#This Row],[Precio de Cliente neto]]*(1+$F$3)),"-")</f>
        <v>101572.29915000001</v>
      </c>
      <c r="I10142" s="5">
        <v>96735.523000000001</v>
      </c>
      <c r="J10142" s="5">
        <v>87061.970700000005</v>
      </c>
      <c r="K10142" s="26">
        <v>0.105</v>
      </c>
    </row>
    <row r="10143" spans="1:11">
      <c r="A10143" s="4">
        <v>170433</v>
      </c>
      <c r="B10143" t="s">
        <v>8065</v>
      </c>
      <c r="C10143" s="5">
        <f>IF($F$2=0," - ",Tabla1[[#This Row],[Base Precio de Lista neto]])</f>
        <v>523047.4118</v>
      </c>
      <c r="D10143" s="5">
        <f>IF($F$2=0," - ",Tabla1[[#This Row],[Base Precio de Lista neto]]*(1-$F$2))</f>
        <v>366133.18825999997</v>
      </c>
      <c r="E10143" s="5">
        <f>IF($F$2=0," - ",Tabla1[[#This Row],[Base para Mejor precio]]*(1-$F$2))</f>
        <v>329519.86943399999</v>
      </c>
      <c r="F10143" s="4" t="s">
        <v>6</v>
      </c>
      <c r="G10143" s="16" t="s">
        <v>6131</v>
      </c>
      <c r="H10143" s="5">
        <f>IFERROR(IF($F$3=0,"-",Tabla1[[#This Row],[Precio de Cliente neto]]*(1+$F$3)),"-")</f>
        <v>549199.78238999995</v>
      </c>
      <c r="I10143" s="5">
        <v>523047.4118</v>
      </c>
      <c r="J10143" s="5">
        <v>470742.67061999999</v>
      </c>
      <c r="K10143" s="26">
        <v>0.105</v>
      </c>
    </row>
    <row r="10144" spans="1:11">
      <c r="A10144" s="4">
        <v>170434</v>
      </c>
      <c r="B10144" t="s">
        <v>8066</v>
      </c>
      <c r="C10144" s="5">
        <f>IF($F$2=0," - ",Tabla1[[#This Row],[Base Precio de Lista neto]])</f>
        <v>773284.64560000005</v>
      </c>
      <c r="D10144" s="5">
        <f>IF($F$2=0," - ",Tabla1[[#This Row],[Base Precio de Lista neto]]*(1-$F$2))</f>
        <v>541299.25191999995</v>
      </c>
      <c r="E10144" s="5">
        <f>IF($F$2=0," - ",Tabla1[[#This Row],[Base para Mejor precio]]*(1-$F$2))</f>
        <v>487169.32672800001</v>
      </c>
      <c r="F10144" s="4" t="s">
        <v>6</v>
      </c>
      <c r="G10144" s="16" t="s">
        <v>6131</v>
      </c>
      <c r="H10144" s="5">
        <f>IFERROR(IF($F$3=0,"-",Tabla1[[#This Row],[Precio de Cliente neto]]*(1+$F$3)),"-")</f>
        <v>811948.87787999993</v>
      </c>
      <c r="I10144" s="5">
        <v>773284.64560000005</v>
      </c>
      <c r="J10144" s="5">
        <v>695956.18104000005</v>
      </c>
      <c r="K10144" s="26">
        <v>0.105</v>
      </c>
    </row>
    <row r="10145" spans="1:11">
      <c r="A10145" s="4">
        <v>170435</v>
      </c>
      <c r="B10145" t="s">
        <v>8067</v>
      </c>
      <c r="C10145" s="5">
        <f>IF($F$2=0," - ",Tabla1[[#This Row],[Base Precio de Lista neto]])</f>
        <v>32247.065900000001</v>
      </c>
      <c r="D10145" s="5">
        <f>IF($F$2=0," - ",Tabla1[[#This Row],[Base Precio de Lista neto]]*(1-$F$2))</f>
        <v>22572.94613</v>
      </c>
      <c r="E10145" s="5">
        <f>IF($F$2=0," - ",Tabla1[[#This Row],[Base para Mejor precio]]*(1-$F$2))</f>
        <v>20315.651516999998</v>
      </c>
      <c r="F10145" s="4" t="s">
        <v>6</v>
      </c>
      <c r="G10145" s="16" t="s">
        <v>6131</v>
      </c>
      <c r="H10145" s="5">
        <f>IFERROR(IF($F$3=0,"-",Tabla1[[#This Row],[Precio de Cliente neto]]*(1+$F$3)),"-")</f>
        <v>33859.419195000002</v>
      </c>
      <c r="I10145" s="5">
        <v>32247.065900000001</v>
      </c>
      <c r="J10145" s="5">
        <v>29022.35931</v>
      </c>
      <c r="K10145" s="26">
        <v>0.105</v>
      </c>
    </row>
    <row r="10146" spans="1:11">
      <c r="A10146" s="4">
        <v>170436</v>
      </c>
      <c r="B10146" t="s">
        <v>8068</v>
      </c>
      <c r="C10146" s="5">
        <f>IF($F$2=0," - ",Tabla1[[#This Row],[Base Precio de Lista neto]])</f>
        <v>58044.72</v>
      </c>
      <c r="D10146" s="5">
        <f>IF($F$2=0," - ",Tabla1[[#This Row],[Base Precio de Lista neto]]*(1-$F$2))</f>
        <v>40631.303999999996</v>
      </c>
      <c r="E10146" s="5">
        <f>IF($F$2=0," - ",Tabla1[[#This Row],[Base para Mejor precio]]*(1-$F$2))</f>
        <v>36568.173599999995</v>
      </c>
      <c r="F10146" s="4" t="s">
        <v>6</v>
      </c>
      <c r="G10146" s="16" t="s">
        <v>6131</v>
      </c>
      <c r="H10146" s="5">
        <f>IFERROR(IF($F$3=0,"-",Tabla1[[#This Row],[Precio de Cliente neto]]*(1+$F$3)),"-")</f>
        <v>60946.955999999991</v>
      </c>
      <c r="I10146" s="5">
        <v>58044.72</v>
      </c>
      <c r="J10146" s="5">
        <v>52240.248</v>
      </c>
      <c r="K10146" s="26">
        <v>0.105</v>
      </c>
    </row>
    <row r="10147" spans="1:11">
      <c r="A10147" s="4">
        <v>170437</v>
      </c>
      <c r="B10147" t="s">
        <v>8069</v>
      </c>
      <c r="C10147" s="5">
        <f>IF($F$2=0," - ",Tabla1[[#This Row],[Base Precio de Lista neto]])</f>
        <v>77389.7598</v>
      </c>
      <c r="D10147" s="5">
        <f>IF($F$2=0," - ",Tabla1[[#This Row],[Base Precio de Lista neto]]*(1-$F$2))</f>
        <v>54172.831859999998</v>
      </c>
      <c r="E10147" s="5">
        <f>IF($F$2=0," - ",Tabla1[[#This Row],[Base para Mejor precio]]*(1-$F$2))</f>
        <v>48755.548673999998</v>
      </c>
      <c r="F10147" s="4" t="s">
        <v>6</v>
      </c>
      <c r="G10147" s="16" t="s">
        <v>6131</v>
      </c>
      <c r="H10147" s="5">
        <f>IFERROR(IF($F$3=0,"-",Tabla1[[#This Row],[Precio de Cliente neto]]*(1+$F$3)),"-")</f>
        <v>81259.247789999994</v>
      </c>
      <c r="I10147" s="5">
        <v>77389.7598</v>
      </c>
      <c r="J10147" s="5">
        <v>69650.783819999997</v>
      </c>
      <c r="K10147" s="26">
        <v>0.105</v>
      </c>
    </row>
    <row r="10148" spans="1:11">
      <c r="A10148" s="4">
        <v>170438</v>
      </c>
      <c r="B10148" t="s">
        <v>8070</v>
      </c>
      <c r="C10148" s="5">
        <f>IF($F$2=0," - ",Tabla1[[#This Row],[Base Precio de Lista neto]])</f>
        <v>93520.4179</v>
      </c>
      <c r="D10148" s="5">
        <f>IF($F$2=0," - ",Tabla1[[#This Row],[Base Precio de Lista neto]]*(1-$F$2))</f>
        <v>65464.292529999999</v>
      </c>
      <c r="E10148" s="5">
        <f>IF($F$2=0," - ",Tabla1[[#This Row],[Base para Mejor precio]]*(1-$F$2))</f>
        <v>58917.863276999997</v>
      </c>
      <c r="F10148" s="4" t="s">
        <v>6</v>
      </c>
      <c r="G10148" s="16" t="s">
        <v>6131</v>
      </c>
      <c r="H10148" s="5">
        <f>IFERROR(IF($F$3=0,"-",Tabla1[[#This Row],[Precio de Cliente neto]]*(1+$F$3)),"-")</f>
        <v>98196.438794999995</v>
      </c>
      <c r="I10148" s="5">
        <v>93520.4179</v>
      </c>
      <c r="J10148" s="5">
        <v>84168.376109999997</v>
      </c>
      <c r="K10148" s="26">
        <v>0.105</v>
      </c>
    </row>
    <row r="10149" spans="1:11">
      <c r="A10149" s="4">
        <v>170439</v>
      </c>
      <c r="B10149" t="s">
        <v>8071</v>
      </c>
      <c r="C10149" s="5">
        <f>IF($F$2=0," - ",Tabla1[[#This Row],[Base Precio de Lista neto]])</f>
        <v>135437.67739999999</v>
      </c>
      <c r="D10149" s="5">
        <f>IF($F$2=0," - ",Tabla1[[#This Row],[Base Precio de Lista neto]]*(1-$F$2))</f>
        <v>94806.374179999984</v>
      </c>
      <c r="E10149" s="5">
        <f>IF($F$2=0," - ",Tabla1[[#This Row],[Base para Mejor precio]]*(1-$F$2))</f>
        <v>85325.736762</v>
      </c>
      <c r="F10149" s="4" t="s">
        <v>6</v>
      </c>
      <c r="G10149" s="16" t="s">
        <v>6131</v>
      </c>
      <c r="H10149" s="5">
        <f>IFERROR(IF($F$3=0,"-",Tabla1[[#This Row],[Precio de Cliente neto]]*(1+$F$3)),"-")</f>
        <v>142209.56126999998</v>
      </c>
      <c r="I10149" s="5">
        <v>135437.67739999999</v>
      </c>
      <c r="J10149" s="5">
        <v>121893.90966</v>
      </c>
      <c r="K10149" s="26">
        <v>0.105</v>
      </c>
    </row>
    <row r="10150" spans="1:11">
      <c r="A10150" s="4">
        <v>170440</v>
      </c>
      <c r="B10150" t="s">
        <v>8072</v>
      </c>
      <c r="C10150" s="5">
        <f>IF($F$2=0," - ",Tabla1[[#This Row],[Base Precio de Lista neto]])</f>
        <v>187040.83540000001</v>
      </c>
      <c r="D10150" s="5">
        <f>IF($F$2=0," - ",Tabla1[[#This Row],[Base Precio de Lista neto]]*(1-$F$2))</f>
        <v>130928.58478</v>
      </c>
      <c r="E10150" s="5">
        <f>IF($F$2=0," - ",Tabla1[[#This Row],[Base para Mejor precio]]*(1-$F$2))</f>
        <v>117835.72630199998</v>
      </c>
      <c r="F10150" s="4" t="s">
        <v>6</v>
      </c>
      <c r="G10150" s="16" t="s">
        <v>6131</v>
      </c>
      <c r="H10150" s="5">
        <f>IFERROR(IF($F$3=0,"-",Tabla1[[#This Row],[Precio de Cliente neto]]*(1+$F$3)),"-")</f>
        <v>196392.87716999999</v>
      </c>
      <c r="I10150" s="5">
        <v>187040.83540000001</v>
      </c>
      <c r="J10150" s="5">
        <v>168336.75185999999</v>
      </c>
      <c r="K10150" s="26">
        <v>0.105</v>
      </c>
    </row>
    <row r="10151" spans="1:11">
      <c r="A10151" s="4">
        <v>170441</v>
      </c>
      <c r="B10151" t="s">
        <v>8073</v>
      </c>
      <c r="C10151" s="5">
        <f>IF($F$2=0," - ",Tabla1[[#This Row],[Base Precio de Lista neto]])</f>
        <v>290235.77980000002</v>
      </c>
      <c r="D10151" s="5">
        <f>IF($F$2=0," - ",Tabla1[[#This Row],[Base Precio de Lista neto]]*(1-$F$2))</f>
        <v>203165.04586000001</v>
      </c>
      <c r="E10151" s="5">
        <f>IF($F$2=0," - ",Tabla1[[#This Row],[Base para Mejor precio]]*(1-$F$2))</f>
        <v>182848.54127399999</v>
      </c>
      <c r="F10151" s="4" t="s">
        <v>6</v>
      </c>
      <c r="G10151" s="16" t="s">
        <v>6131</v>
      </c>
      <c r="H10151" s="5">
        <f>IFERROR(IF($F$3=0,"-",Tabla1[[#This Row],[Precio de Cliente neto]]*(1+$F$3)),"-")</f>
        <v>304747.56879000005</v>
      </c>
      <c r="I10151" s="5">
        <v>290235.77980000002</v>
      </c>
      <c r="J10151" s="5">
        <v>261212.20181999999</v>
      </c>
      <c r="K10151" s="26">
        <v>0.105</v>
      </c>
    </row>
    <row r="10152" spans="1:11">
      <c r="A10152" s="4">
        <v>170442</v>
      </c>
      <c r="B10152" t="s">
        <v>8074</v>
      </c>
      <c r="C10152" s="5">
        <f>IF($F$2=0," - ",Tabla1[[#This Row],[Base Precio de Lista neto]])</f>
        <v>309584.83179999999</v>
      </c>
      <c r="D10152" s="5">
        <f>IF($F$2=0," - ",Tabla1[[#This Row],[Base Precio de Lista neto]]*(1-$F$2))</f>
        <v>216709.38225999998</v>
      </c>
      <c r="E10152" s="5">
        <f>IF($F$2=0," - ",Tabla1[[#This Row],[Base para Mejor precio]]*(1-$F$2))</f>
        <v>195038.44403399999</v>
      </c>
      <c r="F10152" s="4" t="s">
        <v>6</v>
      </c>
      <c r="G10152" s="16" t="s">
        <v>6131</v>
      </c>
      <c r="H10152" s="5">
        <f>IFERROR(IF($F$3=0,"-",Tabla1[[#This Row],[Precio de Cliente neto]]*(1+$F$3)),"-")</f>
        <v>325064.07338999998</v>
      </c>
      <c r="I10152" s="5">
        <v>309584.83179999999</v>
      </c>
      <c r="J10152" s="5">
        <v>278626.34862</v>
      </c>
      <c r="K10152" s="26">
        <v>0.105</v>
      </c>
    </row>
    <row r="10153" spans="1:11">
      <c r="A10153" s="4">
        <v>170443</v>
      </c>
      <c r="B10153" t="s">
        <v>8075</v>
      </c>
      <c r="C10153" s="5">
        <f>IF($F$2=0," - ",Tabla1[[#This Row],[Base Precio de Lista neto]])</f>
        <v>316021.24800000002</v>
      </c>
      <c r="D10153" s="5">
        <f>IF($F$2=0," - ",Tabla1[[#This Row],[Base Precio de Lista neto]]*(1-$F$2))</f>
        <v>221214.87359999999</v>
      </c>
      <c r="E10153" s="5">
        <f>IF($F$2=0," - ",Tabla1[[#This Row],[Base para Mejor precio]]*(1-$F$2))</f>
        <v>199093.38623999996</v>
      </c>
      <c r="F10153" s="4" t="s">
        <v>6</v>
      </c>
      <c r="G10153" s="16" t="s">
        <v>6131</v>
      </c>
      <c r="H10153" s="5">
        <f>IFERROR(IF($F$3=0,"-",Tabla1[[#This Row],[Precio de Cliente neto]]*(1+$F$3)),"-")</f>
        <v>331822.31039999996</v>
      </c>
      <c r="I10153" s="5">
        <v>316021.24800000002</v>
      </c>
      <c r="J10153" s="5">
        <v>284419.12319999997</v>
      </c>
      <c r="K10153" s="26">
        <v>0.105</v>
      </c>
    </row>
    <row r="10154" spans="1:11">
      <c r="A10154" s="4">
        <v>170444</v>
      </c>
      <c r="B10154" t="s">
        <v>8076</v>
      </c>
      <c r="C10154" s="5">
        <f>IF($F$2=0," - ",Tabla1[[#This Row],[Base Precio de Lista neto]])</f>
        <v>451458.9252</v>
      </c>
      <c r="D10154" s="5">
        <f>IF($F$2=0," - ",Tabla1[[#This Row],[Base Precio de Lista neto]]*(1-$F$2))</f>
        <v>316021.24763999996</v>
      </c>
      <c r="E10154" s="5">
        <f>IF($F$2=0," - ",Tabla1[[#This Row],[Base para Mejor precio]]*(1-$F$2))</f>
        <v>284419.12287600001</v>
      </c>
      <c r="F10154" s="4" t="s">
        <v>6</v>
      </c>
      <c r="G10154" s="16" t="s">
        <v>6131</v>
      </c>
      <c r="H10154" s="5">
        <f>IFERROR(IF($F$3=0,"-",Tabla1[[#This Row],[Precio de Cliente neto]]*(1+$F$3)),"-")</f>
        <v>474031.87145999994</v>
      </c>
      <c r="I10154" s="5">
        <v>451458.9252</v>
      </c>
      <c r="J10154" s="5">
        <v>406313.03268</v>
      </c>
      <c r="K10154" s="26">
        <v>0.105</v>
      </c>
    </row>
    <row r="10155" spans="1:11">
      <c r="A10155" s="4">
        <v>170445</v>
      </c>
      <c r="B10155" t="s">
        <v>8077</v>
      </c>
      <c r="C10155" s="5">
        <f>IF($F$2=0," - ",Tabla1[[#This Row],[Base Precio de Lista neto]])</f>
        <v>515953.05849999998</v>
      </c>
      <c r="D10155" s="5">
        <f>IF($F$2=0," - ",Tabla1[[#This Row],[Base Precio de Lista neto]]*(1-$F$2))</f>
        <v>361167.14094999997</v>
      </c>
      <c r="E10155" s="5">
        <f>IF($F$2=0," - ",Tabla1[[#This Row],[Base para Mejor precio]]*(1-$F$2))</f>
        <v>325050.42685499997</v>
      </c>
      <c r="F10155" s="4" t="s">
        <v>6</v>
      </c>
      <c r="G10155" s="16" t="s">
        <v>6131</v>
      </c>
      <c r="H10155" s="5">
        <f>IFERROR(IF($F$3=0,"-",Tabla1[[#This Row],[Precio de Cliente neto]]*(1+$F$3)),"-")</f>
        <v>541750.71142499999</v>
      </c>
      <c r="I10155" s="5">
        <v>515953.05849999998</v>
      </c>
      <c r="J10155" s="5">
        <v>464357.75264999998</v>
      </c>
      <c r="K10155" s="26">
        <v>0.105</v>
      </c>
    </row>
    <row r="10156" spans="1:11">
      <c r="A10156" s="4">
        <v>170446</v>
      </c>
      <c r="B10156" t="s">
        <v>8078</v>
      </c>
      <c r="C10156" s="5">
        <f>IF($F$2=0," - ",Tabla1[[#This Row],[Base Precio de Lista neto]])</f>
        <v>902917.85080000001</v>
      </c>
      <c r="D10156" s="5">
        <f>IF($F$2=0," - ",Tabla1[[#This Row],[Base Precio de Lista neto]]*(1-$F$2))</f>
        <v>632042.49555999995</v>
      </c>
      <c r="E10156" s="5">
        <f>IF($F$2=0," - ",Tabla1[[#This Row],[Base para Mejor precio]]*(1-$F$2))</f>
        <v>568838.24600399996</v>
      </c>
      <c r="F10156" s="4" t="s">
        <v>6</v>
      </c>
      <c r="G10156" s="16" t="s">
        <v>6131</v>
      </c>
      <c r="H10156" s="5">
        <f>IFERROR(IF($F$3=0,"-",Tabla1[[#This Row],[Precio de Cliente neto]]*(1+$F$3)),"-")</f>
        <v>948063.74333999993</v>
      </c>
      <c r="I10156" s="5">
        <v>902917.85080000001</v>
      </c>
      <c r="J10156" s="5">
        <v>812626.06571999996</v>
      </c>
      <c r="K10156" s="26">
        <v>0.105</v>
      </c>
    </row>
    <row r="10157" spans="1:11">
      <c r="A10157" s="4">
        <v>170447</v>
      </c>
      <c r="B10157" t="s">
        <v>8079</v>
      </c>
      <c r="C10157" s="5">
        <f>IF($F$2=0," - ",Tabla1[[#This Row],[Base Precio de Lista neto]])</f>
        <v>43854.197399999997</v>
      </c>
      <c r="D10157" s="5">
        <f>IF($F$2=0," - ",Tabla1[[#This Row],[Base Precio de Lista neto]]*(1-$F$2))</f>
        <v>30697.938179999997</v>
      </c>
      <c r="E10157" s="5">
        <f>IF($F$2=0," - ",Tabla1[[#This Row],[Base para Mejor precio]]*(1-$F$2))</f>
        <v>24735.477647298598</v>
      </c>
      <c r="F10157" s="4" t="s">
        <v>4</v>
      </c>
      <c r="G10157" s="16" t="s">
        <v>6131</v>
      </c>
      <c r="H10157" s="5">
        <f>IFERROR(IF($F$3=0,"-",Tabla1[[#This Row],[Precio de Cliente neto]]*(1+$F$3)),"-")</f>
        <v>46046.907269999996</v>
      </c>
      <c r="I10157" s="5">
        <v>43854.197399999997</v>
      </c>
      <c r="J10157" s="5">
        <v>35336.396638997998</v>
      </c>
      <c r="K10157" s="26">
        <v>0.105</v>
      </c>
    </row>
    <row r="10158" spans="1:11">
      <c r="A10158" s="4">
        <v>170448</v>
      </c>
      <c r="B10158" t="s">
        <v>8080</v>
      </c>
      <c r="C10158" s="5">
        <f>IF($F$2=0," - ",Tabla1[[#This Row],[Base Precio de Lista neto]])</f>
        <v>67721.681700000001</v>
      </c>
      <c r="D10158" s="5">
        <f>IF($F$2=0," - ",Tabla1[[#This Row],[Base Precio de Lista neto]]*(1-$F$2))</f>
        <v>47405.177189999995</v>
      </c>
      <c r="E10158" s="5">
        <f>IF($F$2=0," - ",Tabla1[[#This Row],[Base para Mejor precio]]*(1-$F$2))</f>
        <v>42664.659470999992</v>
      </c>
      <c r="F10158" s="4" t="s">
        <v>6</v>
      </c>
      <c r="G10158" s="16" t="s">
        <v>6131</v>
      </c>
      <c r="H10158" s="5">
        <f>IFERROR(IF($F$3=0,"-",Tabla1[[#This Row],[Precio de Cliente neto]]*(1+$F$3)),"-")</f>
        <v>71107.765784999996</v>
      </c>
      <c r="I10158" s="5">
        <v>67721.681700000001</v>
      </c>
      <c r="J10158" s="5">
        <v>60949.513529999997</v>
      </c>
      <c r="K10158" s="26">
        <v>0.105</v>
      </c>
    </row>
    <row r="10159" spans="1:11">
      <c r="A10159" s="4">
        <v>170449</v>
      </c>
      <c r="B10159" t="s">
        <v>8081</v>
      </c>
      <c r="C10159" s="5">
        <f>IF($F$2=0," - ",Tabla1[[#This Row],[Base Precio de Lista neto]])</f>
        <v>70946.523400000005</v>
      </c>
      <c r="D10159" s="5">
        <f>IF($F$2=0," - ",Tabla1[[#This Row],[Base Precio de Lista neto]]*(1-$F$2))</f>
        <v>49662.566380000004</v>
      </c>
      <c r="E10159" s="5">
        <f>IF($F$2=0," - ",Tabla1[[#This Row],[Base para Mejor precio]]*(1-$F$2))</f>
        <v>44696.309741999998</v>
      </c>
      <c r="F10159" s="4" t="s">
        <v>6</v>
      </c>
      <c r="G10159" s="16" t="s">
        <v>6131</v>
      </c>
      <c r="H10159" s="5">
        <f>IFERROR(IF($F$3=0,"-",Tabla1[[#This Row],[Precio de Cliente neto]]*(1+$F$3)),"-")</f>
        <v>74493.849570000006</v>
      </c>
      <c r="I10159" s="5">
        <v>70946.523400000005</v>
      </c>
      <c r="J10159" s="5">
        <v>63851.871059999998</v>
      </c>
      <c r="K10159" s="26">
        <v>0.105</v>
      </c>
    </row>
    <row r="10160" spans="1:11">
      <c r="A10160" s="4">
        <v>170450</v>
      </c>
      <c r="B10160" t="s">
        <v>10308</v>
      </c>
      <c r="C10160" s="5">
        <f>IF($F$2=0," - ",Tabla1[[#This Row],[Base Precio de Lista neto]])</f>
        <v>90289.297200000001</v>
      </c>
      <c r="D10160" s="5">
        <f>IF($F$2=0," - ",Tabla1[[#This Row],[Base Precio de Lista neto]]*(1-$F$2))</f>
        <v>63202.508039999993</v>
      </c>
      <c r="E10160" s="5">
        <f>IF($F$2=0," - ",Tabla1[[#This Row],[Base para Mejor precio]]*(1-$F$2))</f>
        <v>46051.875458265597</v>
      </c>
      <c r="F10160" s="4" t="s">
        <v>4</v>
      </c>
      <c r="G10160" s="16" t="s">
        <v>8993</v>
      </c>
      <c r="H10160" s="5">
        <f>IFERROR(IF($F$3=0,"-",Tabla1[[#This Row],[Precio de Cliente neto]]*(1+$F$3)),"-")</f>
        <v>94803.762059999994</v>
      </c>
      <c r="I10160" s="5">
        <v>90289.297200000001</v>
      </c>
      <c r="J10160" s="5">
        <v>65788.393511807997</v>
      </c>
      <c r="K10160" s="26">
        <v>0.105</v>
      </c>
    </row>
    <row r="10161" spans="1:11">
      <c r="A10161" s="4">
        <v>170451</v>
      </c>
      <c r="B10161" t="s">
        <v>8082</v>
      </c>
      <c r="C10161" s="5">
        <f>IF($F$2=0," - ",Tabla1[[#This Row],[Base Precio de Lista neto]])</f>
        <v>101905.00750000001</v>
      </c>
      <c r="D10161" s="5">
        <f>IF($F$2=0," - ",Tabla1[[#This Row],[Base Precio de Lista neto]]*(1-$F$2))</f>
        <v>71333.505250000002</v>
      </c>
      <c r="E10161" s="5">
        <f>IF($F$2=0," - ",Tabla1[[#This Row],[Base para Mejor precio]]*(1-$F$2))</f>
        <v>64200.154724999993</v>
      </c>
      <c r="F10161" s="4" t="s">
        <v>6</v>
      </c>
      <c r="G10161" s="16" t="s">
        <v>6131</v>
      </c>
      <c r="H10161" s="5">
        <f>IFERROR(IF($F$3=0,"-",Tabla1[[#This Row],[Precio de Cliente neto]]*(1+$F$3)),"-")</f>
        <v>107000.25787500001</v>
      </c>
      <c r="I10161" s="5">
        <v>101905.00750000001</v>
      </c>
      <c r="J10161" s="5">
        <v>91714.50675</v>
      </c>
      <c r="K10161" s="26">
        <v>0.105</v>
      </c>
    </row>
    <row r="10162" spans="1:11">
      <c r="A10162" s="4">
        <v>170452</v>
      </c>
      <c r="B10162" t="s">
        <v>8476</v>
      </c>
      <c r="C10162" s="5">
        <f>IF($F$2=0," - ",Tabla1[[#This Row],[Base Precio de Lista neto]])</f>
        <v>109635.1973</v>
      </c>
      <c r="D10162" s="5">
        <f>IF($F$2=0," - ",Tabla1[[#This Row],[Base Precio de Lista neto]]*(1-$F$2))</f>
        <v>76744.63811</v>
      </c>
      <c r="E10162" s="5">
        <f>IF($F$2=0," - ",Tabla1[[#This Row],[Base para Mejor precio]]*(1-$F$2))</f>
        <v>69070.174298999991</v>
      </c>
      <c r="F10162" s="4" t="s">
        <v>6</v>
      </c>
      <c r="G10162" s="16" t="s">
        <v>6131</v>
      </c>
      <c r="H10162" s="5">
        <f>IFERROR(IF($F$3=0,"-",Tabla1[[#This Row],[Precio de Cliente neto]]*(1+$F$3)),"-")</f>
        <v>115116.957165</v>
      </c>
      <c r="I10162" s="5">
        <v>109635.1973</v>
      </c>
      <c r="J10162" s="5">
        <v>98671.67757</v>
      </c>
      <c r="K10162" s="26">
        <v>0.105</v>
      </c>
    </row>
    <row r="10163" spans="1:11">
      <c r="A10163" s="4">
        <v>170453</v>
      </c>
      <c r="B10163" t="s">
        <v>8083</v>
      </c>
      <c r="C10163" s="5">
        <f>IF($F$2=0," - ",Tabla1[[#This Row],[Base Precio de Lista neto]])</f>
        <v>128988.2644</v>
      </c>
      <c r="D10163" s="5">
        <f>IF($F$2=0," - ",Tabla1[[#This Row],[Base Precio de Lista neto]]*(1-$F$2))</f>
        <v>90291.785080000001</v>
      </c>
      <c r="E10163" s="5">
        <f>IF($F$2=0," - ",Tabla1[[#This Row],[Base para Mejor precio]]*(1-$F$2))</f>
        <v>81262.60657199999</v>
      </c>
      <c r="F10163" s="4" t="s">
        <v>6</v>
      </c>
      <c r="G10163" s="16" t="s">
        <v>6131</v>
      </c>
      <c r="H10163" s="5">
        <f>IFERROR(IF($F$3=0,"-",Tabla1[[#This Row],[Precio de Cliente neto]]*(1+$F$3)),"-")</f>
        <v>135437.67762</v>
      </c>
      <c r="I10163" s="5">
        <v>128988.2644</v>
      </c>
      <c r="J10163" s="5">
        <v>116089.43796</v>
      </c>
      <c r="K10163" s="26">
        <v>0.105</v>
      </c>
    </row>
    <row r="10164" spans="1:11">
      <c r="A10164" s="4">
        <v>170454</v>
      </c>
      <c r="B10164" t="s">
        <v>8084</v>
      </c>
      <c r="C10164" s="5">
        <f>IF($F$2=0," - ",Tabla1[[#This Row],[Base Precio de Lista neto]])</f>
        <v>128988.2644</v>
      </c>
      <c r="D10164" s="5">
        <f>IF($F$2=0," - ",Tabla1[[#This Row],[Base Precio de Lista neto]]*(1-$F$2))</f>
        <v>90291.785080000001</v>
      </c>
      <c r="E10164" s="5">
        <f>IF($F$2=0," - ",Tabla1[[#This Row],[Base para Mejor precio]]*(1-$F$2))</f>
        <v>81262.60657199999</v>
      </c>
      <c r="F10164" s="4" t="s">
        <v>6</v>
      </c>
      <c r="G10164" s="16" t="s">
        <v>6131</v>
      </c>
      <c r="H10164" s="5">
        <f>IFERROR(IF($F$3=0,"-",Tabla1[[#This Row],[Precio de Cliente neto]]*(1+$F$3)),"-")</f>
        <v>135437.67762</v>
      </c>
      <c r="I10164" s="5">
        <v>128988.2644</v>
      </c>
      <c r="J10164" s="5">
        <v>116089.43796</v>
      </c>
      <c r="K10164" s="26">
        <v>0.105</v>
      </c>
    </row>
    <row r="10165" spans="1:11">
      <c r="A10165" s="4">
        <v>170455</v>
      </c>
      <c r="B10165" t="s">
        <v>8085</v>
      </c>
      <c r="C10165" s="5">
        <f>IF($F$2=0," - ",Tabla1[[#This Row],[Base Precio de Lista neto]])</f>
        <v>161235.33009999999</v>
      </c>
      <c r="D10165" s="5">
        <f>IF($F$2=0," - ",Tabla1[[#This Row],[Base Precio de Lista neto]]*(1-$F$2))</f>
        <v>112864.73106999999</v>
      </c>
      <c r="E10165" s="5">
        <f>IF($F$2=0," - ",Tabla1[[#This Row],[Base para Mejor precio]]*(1-$F$2))</f>
        <v>101578.257963</v>
      </c>
      <c r="F10165" s="4" t="s">
        <v>6</v>
      </c>
      <c r="G10165" s="16" t="s">
        <v>6131</v>
      </c>
      <c r="H10165" s="5">
        <f>IFERROR(IF($F$3=0,"-",Tabla1[[#This Row],[Precio de Cliente neto]]*(1+$F$3)),"-")</f>
        <v>169297.096605</v>
      </c>
      <c r="I10165" s="5">
        <v>161235.33009999999</v>
      </c>
      <c r="J10165" s="5">
        <v>145111.79709000001</v>
      </c>
      <c r="K10165" s="26">
        <v>0.105</v>
      </c>
    </row>
    <row r="10166" spans="1:11">
      <c r="A10166" s="4">
        <v>170456</v>
      </c>
      <c r="B10166" t="s">
        <v>8086</v>
      </c>
      <c r="C10166" s="5">
        <f>IF($F$2=0," - ",Tabla1[[#This Row],[Base Precio de Lista neto]])</f>
        <v>419211.85969999997</v>
      </c>
      <c r="D10166" s="5">
        <f>IF($F$2=0," - ",Tabla1[[#This Row],[Base Precio de Lista neto]]*(1-$F$2))</f>
        <v>293448.30178999994</v>
      </c>
      <c r="E10166" s="5">
        <f>IF($F$2=0," - ",Tabla1[[#This Row],[Base para Mejor precio]]*(1-$F$2))</f>
        <v>264103.47161099996</v>
      </c>
      <c r="F10166" s="4" t="s">
        <v>6</v>
      </c>
      <c r="G10166" s="16" t="s">
        <v>6131</v>
      </c>
      <c r="H10166" s="5">
        <f>IFERROR(IF($F$3=0,"-",Tabla1[[#This Row],[Precio de Cliente neto]]*(1+$F$3)),"-")</f>
        <v>440172.45268499991</v>
      </c>
      <c r="I10166" s="5">
        <v>419211.85969999997</v>
      </c>
      <c r="J10166" s="5">
        <v>377290.67372999998</v>
      </c>
      <c r="K10166" s="26">
        <v>0.105</v>
      </c>
    </row>
    <row r="10167" spans="1:11">
      <c r="A10167" s="4">
        <v>170457</v>
      </c>
      <c r="B10167" t="s">
        <v>8087</v>
      </c>
      <c r="C10167" s="5">
        <f>IF($F$2=0," - ",Tabla1[[#This Row],[Base Precio de Lista neto]])</f>
        <v>199931.80970000001</v>
      </c>
      <c r="D10167" s="5">
        <f>IF($F$2=0," - ",Tabla1[[#This Row],[Base Precio de Lista neto]]*(1-$F$2))</f>
        <v>139952.26678999999</v>
      </c>
      <c r="E10167" s="5">
        <f>IF($F$2=0," - ",Tabla1[[#This Row],[Base para Mejor precio]]*(1-$F$2))</f>
        <v>125957.04011099999</v>
      </c>
      <c r="F10167" s="4" t="s">
        <v>6</v>
      </c>
      <c r="G10167" s="16" t="s">
        <v>6131</v>
      </c>
      <c r="H10167" s="5">
        <f>IFERROR(IF($F$3=0,"-",Tabla1[[#This Row],[Precio de Cliente neto]]*(1+$F$3)),"-")</f>
        <v>209928.40018499998</v>
      </c>
      <c r="I10167" s="5">
        <v>199931.80970000001</v>
      </c>
      <c r="J10167" s="5">
        <v>179938.62873</v>
      </c>
      <c r="K10167" s="26">
        <v>0.105</v>
      </c>
    </row>
    <row r="10168" spans="1:11">
      <c r="A10168" s="4">
        <v>170458</v>
      </c>
      <c r="B10168" t="s">
        <v>8088</v>
      </c>
      <c r="C10168" s="5">
        <f>IF($F$2=0," - ",Tabla1[[#This Row],[Base Precio de Lista neto]])</f>
        <v>232178.8757</v>
      </c>
      <c r="D10168" s="5">
        <f>IF($F$2=0," - ",Tabla1[[#This Row],[Base Precio de Lista neto]]*(1-$F$2))</f>
        <v>162525.21299</v>
      </c>
      <c r="E10168" s="5">
        <f>IF($F$2=0," - ",Tabla1[[#This Row],[Base para Mejor precio]]*(1-$F$2))</f>
        <v>146272.69169099999</v>
      </c>
      <c r="F10168" s="4" t="s">
        <v>6</v>
      </c>
      <c r="G10168" s="16" t="s">
        <v>6131</v>
      </c>
      <c r="H10168" s="5">
        <f>IFERROR(IF($F$3=0,"-",Tabla1[[#This Row],[Precio de Cliente neto]]*(1+$F$3)),"-")</f>
        <v>243787.81948499999</v>
      </c>
      <c r="I10168" s="5">
        <v>232178.8757</v>
      </c>
      <c r="J10168" s="5">
        <v>208960.98813000001</v>
      </c>
      <c r="K10168" s="26">
        <v>0.105</v>
      </c>
    </row>
    <row r="10169" spans="1:11">
      <c r="A10169" s="4">
        <v>170459</v>
      </c>
      <c r="B10169" t="s">
        <v>8089</v>
      </c>
      <c r="C10169" s="5">
        <f>IF($F$2=0," - ",Tabla1[[#This Row],[Base Precio de Lista neto]])</f>
        <v>548200.12399999995</v>
      </c>
      <c r="D10169" s="5">
        <f>IF($F$2=0," - ",Tabla1[[#This Row],[Base Precio de Lista neto]]*(1-$F$2))</f>
        <v>383740.08679999993</v>
      </c>
      <c r="E10169" s="5">
        <f>IF($F$2=0," - ",Tabla1[[#This Row],[Base para Mejor precio]]*(1-$F$2))</f>
        <v>345366.07811999996</v>
      </c>
      <c r="F10169" s="4" t="s">
        <v>6</v>
      </c>
      <c r="G10169" s="16" t="s">
        <v>6131</v>
      </c>
      <c r="H10169" s="5">
        <f>IFERROR(IF($F$3=0,"-",Tabla1[[#This Row],[Precio de Cliente neto]]*(1+$F$3)),"-")</f>
        <v>575610.1301999999</v>
      </c>
      <c r="I10169" s="5">
        <v>548200.12399999995</v>
      </c>
      <c r="J10169" s="5">
        <v>493380.1116</v>
      </c>
      <c r="K10169" s="26">
        <v>0.105</v>
      </c>
    </row>
    <row r="10170" spans="1:11">
      <c r="A10170" s="4">
        <v>170463</v>
      </c>
      <c r="B10170" t="s">
        <v>10309</v>
      </c>
      <c r="C10170" s="5">
        <f>IF($F$2=0," - ",Tabla1[[#This Row],[Base Precio de Lista neto]])</f>
        <v>40628.979299999999</v>
      </c>
      <c r="D10170" s="5">
        <f>IF($F$2=0," - ",Tabla1[[#This Row],[Base Precio de Lista neto]]*(1-$F$2))</f>
        <v>28440.285509999998</v>
      </c>
      <c r="E10170" s="5">
        <f>IF($F$2=0," - ",Tabla1[[#This Row],[Base para Mejor precio]]*(1-$F$2))</f>
        <v>25596.256958999998</v>
      </c>
      <c r="F10170" s="4" t="s">
        <v>6</v>
      </c>
      <c r="G10170" s="16" t="s">
        <v>6131</v>
      </c>
      <c r="H10170" s="5">
        <f>IFERROR(IF($F$3=0,"-",Tabla1[[#This Row],[Precio de Cliente neto]]*(1+$F$3)),"-")</f>
        <v>42660.428264999995</v>
      </c>
      <c r="I10170" s="5">
        <v>40628.979299999999</v>
      </c>
      <c r="J10170" s="5">
        <v>36566.08137</v>
      </c>
      <c r="K10170" s="26">
        <v>0.21</v>
      </c>
    </row>
    <row r="10171" spans="1:11">
      <c r="A10171" s="4">
        <v>170467</v>
      </c>
      <c r="B10171" t="s">
        <v>9079</v>
      </c>
      <c r="C10171" s="5">
        <f>IF($F$2=0," - ",Tabla1[[#This Row],[Base Precio de Lista neto]])</f>
        <v>58337.391900000002</v>
      </c>
      <c r="D10171" s="5">
        <f>IF($F$2=0," - ",Tabla1[[#This Row],[Base Precio de Lista neto]]*(1-$F$2))</f>
        <v>40836.174330000002</v>
      </c>
      <c r="E10171" s="5">
        <f>IF($F$2=0," - ",Tabla1[[#This Row],[Base para Mejor precio]]*(1-$F$2))</f>
        <v>36752.556897000002</v>
      </c>
      <c r="F10171" s="4" t="s">
        <v>6</v>
      </c>
      <c r="G10171" s="16" t="s">
        <v>6131</v>
      </c>
      <c r="H10171" s="5">
        <f>IFERROR(IF($F$3=0,"-",Tabla1[[#This Row],[Precio de Cliente neto]]*(1+$F$3)),"-")</f>
        <v>61254.261494999999</v>
      </c>
      <c r="I10171" s="5">
        <v>58337.391900000002</v>
      </c>
      <c r="J10171" s="5">
        <v>52503.652710000002</v>
      </c>
      <c r="K10171" s="26">
        <v>0.21</v>
      </c>
    </row>
    <row r="10172" spans="1:11">
      <c r="A10172" s="4">
        <v>170487</v>
      </c>
      <c r="B10172" t="s">
        <v>8982</v>
      </c>
      <c r="C10172" s="5">
        <f>IF($F$2=0," - ",Tabla1[[#This Row],[Base Precio de Lista neto]])</f>
        <v>41922.946100000001</v>
      </c>
      <c r="D10172" s="5">
        <f>IF($F$2=0," - ",Tabla1[[#This Row],[Base Precio de Lista neto]]*(1-$F$2))</f>
        <v>29346.062269999999</v>
      </c>
      <c r="E10172" s="5">
        <f>IF($F$2=0," - ",Tabla1[[#This Row],[Base para Mejor precio]]*(1-$F$2))</f>
        <v>26411.456042999995</v>
      </c>
      <c r="F10172" s="4" t="s">
        <v>6</v>
      </c>
      <c r="G10172" s="16" t="s">
        <v>6131</v>
      </c>
      <c r="H10172" s="5">
        <f>IFERROR(IF($F$3=0,"-",Tabla1[[#This Row],[Precio de Cliente neto]]*(1+$F$3)),"-")</f>
        <v>44019.093405</v>
      </c>
      <c r="I10172" s="5">
        <v>41922.946100000001</v>
      </c>
      <c r="J10172" s="5">
        <v>37730.651489999997</v>
      </c>
      <c r="K10172" s="26">
        <v>0.21</v>
      </c>
    </row>
    <row r="10173" spans="1:11">
      <c r="A10173" s="4">
        <v>170491</v>
      </c>
      <c r="B10173" t="s">
        <v>8090</v>
      </c>
      <c r="C10173" s="5">
        <f>IF($F$2=0," - ",Tabla1[[#This Row],[Base Precio de Lista neto]])</f>
        <v>93520.4179</v>
      </c>
      <c r="D10173" s="5">
        <f>IF($F$2=0," - ",Tabla1[[#This Row],[Base Precio de Lista neto]]*(1-$F$2))</f>
        <v>65464.292529999999</v>
      </c>
      <c r="E10173" s="5">
        <f>IF($F$2=0," - ",Tabla1[[#This Row],[Base para Mejor precio]]*(1-$F$2))</f>
        <v>58917.863276999997</v>
      </c>
      <c r="F10173" s="4" t="s">
        <v>6</v>
      </c>
      <c r="G10173" s="16" t="s">
        <v>6131</v>
      </c>
      <c r="H10173" s="5">
        <f>IFERROR(IF($F$3=0,"-",Tabla1[[#This Row],[Precio de Cliente neto]]*(1+$F$3)),"-")</f>
        <v>98196.438794999995</v>
      </c>
      <c r="I10173" s="5">
        <v>93520.4179</v>
      </c>
      <c r="J10173" s="5">
        <v>84168.376109999997</v>
      </c>
      <c r="K10173" s="26">
        <v>0.21</v>
      </c>
    </row>
    <row r="10174" spans="1:11">
      <c r="A10174" s="4">
        <v>170492</v>
      </c>
      <c r="B10174" t="s">
        <v>10310</v>
      </c>
      <c r="C10174" s="5">
        <f>IF($F$2=0," - ",Tabla1[[#This Row],[Base Precio de Lista neto]])</f>
        <v>16122.846600000001</v>
      </c>
      <c r="D10174" s="5">
        <f>IF($F$2=0," - ",Tabla1[[#This Row],[Base Precio de Lista neto]]*(1-$F$2))</f>
        <v>11285.992619999999</v>
      </c>
      <c r="E10174" s="5">
        <f>IF($F$2=0," - ",Tabla1[[#This Row],[Base para Mejor precio]]*(1-$F$2))</f>
        <v>10157.393357999999</v>
      </c>
      <c r="F10174" s="4" t="s">
        <v>6</v>
      </c>
      <c r="G10174" s="16" t="s">
        <v>6131</v>
      </c>
      <c r="H10174" s="5">
        <f>IFERROR(IF($F$3=0,"-",Tabla1[[#This Row],[Precio de Cliente neto]]*(1+$F$3)),"-")</f>
        <v>16928.98893</v>
      </c>
      <c r="I10174" s="5">
        <v>16122.846600000001</v>
      </c>
      <c r="J10174" s="5">
        <v>14510.56194</v>
      </c>
      <c r="K10174" s="26">
        <v>0.21</v>
      </c>
    </row>
    <row r="10175" spans="1:11">
      <c r="A10175" s="4">
        <v>170503</v>
      </c>
      <c r="B10175" t="s">
        <v>10311</v>
      </c>
      <c r="C10175" s="5">
        <f>IF($F$2=0," - ",Tabla1[[#This Row],[Base Precio de Lista neto]])</f>
        <v>2244.2673</v>
      </c>
      <c r="D10175" s="5">
        <f>IF($F$2=0," - ",Tabla1[[#This Row],[Base Precio de Lista neto]]*(1-$F$2))</f>
        <v>1570.9871099999998</v>
      </c>
      <c r="E10175" s="5">
        <f>IF($F$2=0," - ",Tabla1[[#This Row],[Base para Mejor precio]]*(1-$F$2))</f>
        <v>1413.8883989999999</v>
      </c>
      <c r="F10175" s="4" t="s">
        <v>6</v>
      </c>
      <c r="G10175" s="16" t="s">
        <v>6131</v>
      </c>
      <c r="H10175" s="5">
        <f>IFERROR(IF($F$3=0,"-",Tabla1[[#This Row],[Precio de Cliente neto]]*(1+$F$3)),"-")</f>
        <v>2356.4806649999996</v>
      </c>
      <c r="I10175" s="5">
        <v>2244.2673</v>
      </c>
      <c r="J10175" s="5">
        <v>2019.8405700000001</v>
      </c>
      <c r="K10175" s="26">
        <v>0.21</v>
      </c>
    </row>
    <row r="10176" spans="1:11">
      <c r="A10176" s="4">
        <v>170505</v>
      </c>
      <c r="B10176" t="s">
        <v>10312</v>
      </c>
      <c r="C10176" s="5">
        <f>IF($F$2=0," - ",Tabla1[[#This Row],[Base Precio de Lista neto]])</f>
        <v>2966.6017999999999</v>
      </c>
      <c r="D10176" s="5">
        <f>IF($F$2=0," - ",Tabla1[[#This Row],[Base Precio de Lista neto]]*(1-$F$2))</f>
        <v>2076.6212599999999</v>
      </c>
      <c r="E10176" s="5">
        <f>IF($F$2=0," - ",Tabla1[[#This Row],[Base para Mejor precio]]*(1-$F$2))</f>
        <v>1868.9591339999999</v>
      </c>
      <c r="F10176" s="4" t="s">
        <v>6</v>
      </c>
      <c r="G10176" s="16" t="s">
        <v>6131</v>
      </c>
      <c r="H10176" s="5">
        <f>IFERROR(IF($F$3=0,"-",Tabla1[[#This Row],[Precio de Cliente neto]]*(1+$F$3)),"-")</f>
        <v>3114.9318899999998</v>
      </c>
      <c r="I10176" s="5">
        <v>2966.6017999999999</v>
      </c>
      <c r="J10176" s="5">
        <v>2669.9416200000001</v>
      </c>
      <c r="K10176" s="26">
        <v>0.21</v>
      </c>
    </row>
    <row r="10177" spans="1:11">
      <c r="A10177" s="4">
        <v>170506</v>
      </c>
      <c r="B10177" t="s">
        <v>10313</v>
      </c>
      <c r="C10177" s="5">
        <f>IF($F$2=0," - ",Tabla1[[#This Row],[Base Precio de Lista neto]])</f>
        <v>3547.0306</v>
      </c>
      <c r="D10177" s="5">
        <f>IF($F$2=0," - ",Tabla1[[#This Row],[Base Precio de Lista neto]]*(1-$F$2))</f>
        <v>2482.9214199999997</v>
      </c>
      <c r="E10177" s="5">
        <f>IF($F$2=0," - ",Tabla1[[#This Row],[Base para Mejor precio]]*(1-$F$2))</f>
        <v>2234.6292779999999</v>
      </c>
      <c r="F10177" s="4" t="s">
        <v>6</v>
      </c>
      <c r="G10177" s="16" t="s">
        <v>6131</v>
      </c>
      <c r="H10177" s="5">
        <f>IFERROR(IF($F$3=0,"-",Tabla1[[#This Row],[Precio de Cliente neto]]*(1+$F$3)),"-")</f>
        <v>3724.3821299999995</v>
      </c>
      <c r="I10177" s="5">
        <v>3547.0306</v>
      </c>
      <c r="J10177" s="5">
        <v>3192.3275400000002</v>
      </c>
      <c r="K10177" s="26">
        <v>0.21</v>
      </c>
    </row>
    <row r="10178" spans="1:11">
      <c r="A10178" s="4">
        <v>170507</v>
      </c>
      <c r="B10178" t="s">
        <v>10314</v>
      </c>
      <c r="C10178" s="5">
        <f>IF($F$2=0," - ",Tabla1[[#This Row],[Base Precio de Lista neto]])</f>
        <v>2373.2815000000001</v>
      </c>
      <c r="D10178" s="5">
        <f>IF($F$2=0," - ",Tabla1[[#This Row],[Base Precio de Lista neto]]*(1-$F$2))</f>
        <v>1661.2970499999999</v>
      </c>
      <c r="E10178" s="5">
        <f>IF($F$2=0," - ",Tabla1[[#This Row],[Base para Mejor precio]]*(1-$F$2))</f>
        <v>1495.1673449999998</v>
      </c>
      <c r="F10178" s="4" t="s">
        <v>6</v>
      </c>
      <c r="G10178" s="16" t="s">
        <v>6131</v>
      </c>
      <c r="H10178" s="5">
        <f>IFERROR(IF($F$3=0,"-",Tabla1[[#This Row],[Precio de Cliente neto]]*(1+$F$3)),"-")</f>
        <v>2491.9455749999997</v>
      </c>
      <c r="I10178" s="5">
        <v>2373.2815000000001</v>
      </c>
      <c r="J10178" s="5">
        <v>2135.9533499999998</v>
      </c>
      <c r="K10178" s="26">
        <v>0.21</v>
      </c>
    </row>
    <row r="10179" spans="1:11">
      <c r="A10179" s="4">
        <v>170508</v>
      </c>
      <c r="B10179" t="s">
        <v>10315</v>
      </c>
      <c r="C10179" s="5">
        <f>IF($F$2=0," - ",Tabla1[[#This Row],[Base Precio de Lista neto]])</f>
        <v>19347.132900000001</v>
      </c>
      <c r="D10179" s="5">
        <f>IF($F$2=0," - ",Tabla1[[#This Row],[Base Precio de Lista neto]]*(1-$F$2))</f>
        <v>13542.99303</v>
      </c>
      <c r="E10179" s="5">
        <f>IF($F$2=0," - ",Tabla1[[#This Row],[Base para Mejor precio]]*(1-$F$2))</f>
        <v>12188.693727</v>
      </c>
      <c r="F10179" s="4" t="s">
        <v>6</v>
      </c>
      <c r="G10179" s="16" t="s">
        <v>6131</v>
      </c>
      <c r="H10179" s="5">
        <f>IFERROR(IF($F$3=0,"-",Tabla1[[#This Row],[Precio de Cliente neto]]*(1+$F$3)),"-")</f>
        <v>20314.489545</v>
      </c>
      <c r="I10179" s="5">
        <v>19347.132900000001</v>
      </c>
      <c r="J10179" s="5">
        <v>17412.419610000001</v>
      </c>
      <c r="K10179" s="26">
        <v>0.21</v>
      </c>
    </row>
    <row r="10180" spans="1:11">
      <c r="A10180" s="4">
        <v>170511</v>
      </c>
      <c r="B10180" t="s">
        <v>10316</v>
      </c>
      <c r="C10180" s="5">
        <f>IF($F$2=0," - ",Tabla1[[#This Row],[Base Precio de Lista neto]])</f>
        <v>103184.7096</v>
      </c>
      <c r="D10180" s="5">
        <f>IF($F$2=0," - ",Tabla1[[#This Row],[Base Precio de Lista neto]]*(1-$F$2))</f>
        <v>72229.296719999998</v>
      </c>
      <c r="E10180" s="5">
        <f>IF($F$2=0," - ",Tabla1[[#This Row],[Base para Mejor precio]]*(1-$F$2))</f>
        <v>65006.367047999993</v>
      </c>
      <c r="F10180" s="4" t="s">
        <v>6</v>
      </c>
      <c r="G10180" s="16" t="s">
        <v>6131</v>
      </c>
      <c r="H10180" s="5">
        <f>IFERROR(IF($F$3=0,"-",Tabla1[[#This Row],[Precio de Cliente neto]]*(1+$F$3)),"-")</f>
        <v>108343.94508</v>
      </c>
      <c r="I10180" s="5">
        <v>103184.7096</v>
      </c>
      <c r="J10180" s="5">
        <v>92866.238639999996</v>
      </c>
      <c r="K10180" s="26">
        <v>0.21</v>
      </c>
    </row>
    <row r="10181" spans="1:11">
      <c r="A10181" s="4">
        <v>170524</v>
      </c>
      <c r="B10181" t="s">
        <v>9080</v>
      </c>
      <c r="C10181" s="5">
        <f>IF($F$2=0," - ",Tabla1[[#This Row],[Base Precio de Lista neto]])</f>
        <v>16204.830900000001</v>
      </c>
      <c r="D10181" s="5">
        <f>IF($F$2=0," - ",Tabla1[[#This Row],[Base Precio de Lista neto]]*(1-$F$2))</f>
        <v>11343.38163</v>
      </c>
      <c r="E10181" s="5">
        <f>IF($F$2=0," - ",Tabla1[[#This Row],[Base para Mejor precio]]*(1-$F$2))</f>
        <v>10209.043467</v>
      </c>
      <c r="F10181" s="4" t="s">
        <v>6</v>
      </c>
      <c r="G10181" s="16" t="s">
        <v>6131</v>
      </c>
      <c r="H10181" s="5">
        <f>IFERROR(IF($F$3=0,"-",Tabla1[[#This Row],[Precio de Cliente neto]]*(1+$F$3)),"-")</f>
        <v>17015.072444999998</v>
      </c>
      <c r="I10181" s="5">
        <v>16204.830900000001</v>
      </c>
      <c r="J10181" s="5">
        <v>14584.347809999999</v>
      </c>
      <c r="K10181" s="26">
        <v>0.21</v>
      </c>
    </row>
    <row r="10182" spans="1:11">
      <c r="A10182" s="4">
        <v>170533</v>
      </c>
      <c r="B10182" t="s">
        <v>8983</v>
      </c>
      <c r="C10182" s="5">
        <f>IF($F$2=0," - ",Tabla1[[#This Row],[Base Precio de Lista neto]])</f>
        <v>4966.1421</v>
      </c>
      <c r="D10182" s="5">
        <f>IF($F$2=0," - ",Tabla1[[#This Row],[Base Precio de Lista neto]]*(1-$F$2))</f>
        <v>3476.2994699999999</v>
      </c>
      <c r="E10182" s="5">
        <f>IF($F$2=0," - ",Tabla1[[#This Row],[Base para Mejor precio]]*(1-$F$2))</f>
        <v>3128.669523</v>
      </c>
      <c r="F10182" s="4" t="s">
        <v>6</v>
      </c>
      <c r="G10182" s="16" t="s">
        <v>6131</v>
      </c>
      <c r="H10182" s="5">
        <f>IFERROR(IF($F$3=0,"-",Tabla1[[#This Row],[Precio de Cliente neto]]*(1+$F$3)),"-")</f>
        <v>5214.4492049999999</v>
      </c>
      <c r="I10182" s="5">
        <v>4966.1421</v>
      </c>
      <c r="J10182" s="5">
        <v>4469.5278900000003</v>
      </c>
      <c r="K10182" s="26">
        <v>0.21</v>
      </c>
    </row>
    <row r="10183" spans="1:11">
      <c r="A10183" s="4">
        <v>170534</v>
      </c>
      <c r="B10183" t="s">
        <v>8984</v>
      </c>
      <c r="C10183" s="5">
        <f>IF($F$2=0," - ",Tabla1[[#This Row],[Base Precio de Lista neto]])</f>
        <v>3547.2440999999999</v>
      </c>
      <c r="D10183" s="5">
        <f>IF($F$2=0," - ",Tabla1[[#This Row],[Base Precio de Lista neto]]*(1-$F$2))</f>
        <v>2483.0708699999996</v>
      </c>
      <c r="E10183" s="5">
        <f>IF($F$2=0," - ",Tabla1[[#This Row],[Base para Mejor precio]]*(1-$F$2))</f>
        <v>2234.7637829999999</v>
      </c>
      <c r="F10183" s="4" t="s">
        <v>6</v>
      </c>
      <c r="G10183" s="16" t="s">
        <v>6131</v>
      </c>
      <c r="H10183" s="5">
        <f>IFERROR(IF($F$3=0,"-",Tabla1[[#This Row],[Precio de Cliente neto]]*(1+$F$3)),"-")</f>
        <v>3724.6063049999993</v>
      </c>
      <c r="I10183" s="5">
        <v>3547.2440999999999</v>
      </c>
      <c r="J10183" s="5">
        <v>3192.5196900000001</v>
      </c>
      <c r="K10183" s="26">
        <v>0.21</v>
      </c>
    </row>
    <row r="10184" spans="1:11">
      <c r="A10184" s="4">
        <v>170535</v>
      </c>
      <c r="B10184" t="s">
        <v>10317</v>
      </c>
      <c r="C10184" s="5">
        <f>IF($F$2=0," - ",Tabla1[[#This Row],[Base Precio de Lista neto]])</f>
        <v>74165.186600000001</v>
      </c>
      <c r="D10184" s="5">
        <f>IF($F$2=0," - ",Tabla1[[#This Row],[Base Precio de Lista neto]]*(1-$F$2))</f>
        <v>51915.630619999996</v>
      </c>
      <c r="E10184" s="5">
        <f>IF($F$2=0," - ",Tabla1[[#This Row],[Base para Mejor precio]]*(1-$F$2))</f>
        <v>46724.067557999995</v>
      </c>
      <c r="F10184" s="4" t="s">
        <v>6</v>
      </c>
      <c r="G10184" s="16" t="s">
        <v>6131</v>
      </c>
      <c r="H10184" s="5">
        <f>IFERROR(IF($F$3=0,"-",Tabla1[[#This Row],[Precio de Cliente neto]]*(1+$F$3)),"-")</f>
        <v>77873.445929999987</v>
      </c>
      <c r="I10184" s="5">
        <v>74165.186600000001</v>
      </c>
      <c r="J10184" s="5">
        <v>66748.667939999999</v>
      </c>
      <c r="K10184" s="26">
        <v>0.21</v>
      </c>
    </row>
    <row r="10185" spans="1:11">
      <c r="A10185" s="4">
        <v>170546</v>
      </c>
      <c r="B10185" t="s">
        <v>10318</v>
      </c>
      <c r="C10185" s="5">
        <f>IF($F$2=0," - ",Tabla1[[#This Row],[Base Precio de Lista neto]])</f>
        <v>41920.0311</v>
      </c>
      <c r="D10185" s="5">
        <f>IF($F$2=0," - ",Tabla1[[#This Row],[Base Precio de Lista neto]]*(1-$F$2))</f>
        <v>29344.021769999999</v>
      </c>
      <c r="E10185" s="5">
        <f>IF($F$2=0," - ",Tabla1[[#This Row],[Base para Mejor precio]]*(1-$F$2))</f>
        <v>26409.619592999999</v>
      </c>
      <c r="F10185" s="4" t="s">
        <v>6</v>
      </c>
      <c r="G10185" s="16" t="s">
        <v>6131</v>
      </c>
      <c r="H10185" s="5">
        <f>IFERROR(IF($F$3=0,"-",Tabla1[[#This Row],[Precio de Cliente neto]]*(1+$F$3)),"-")</f>
        <v>44016.032655000003</v>
      </c>
      <c r="I10185" s="5">
        <v>41920.0311</v>
      </c>
      <c r="J10185" s="5">
        <v>37728.027990000002</v>
      </c>
      <c r="K10185" s="26">
        <v>0.21</v>
      </c>
    </row>
    <row r="10186" spans="1:11">
      <c r="A10186" s="4">
        <v>170548</v>
      </c>
      <c r="B10186" t="s">
        <v>8985</v>
      </c>
      <c r="C10186" s="5">
        <f>IF($F$2=0," - ",Tabla1[[#This Row],[Base Precio de Lista neto]])</f>
        <v>28996.685399999998</v>
      </c>
      <c r="D10186" s="5">
        <f>IF($F$2=0," - ",Tabla1[[#This Row],[Base Precio de Lista neto]]*(1-$F$2))</f>
        <v>20297.679779999999</v>
      </c>
      <c r="E10186" s="5">
        <f>IF($F$2=0," - ",Tabla1[[#This Row],[Base para Mejor precio]]*(1-$F$2))</f>
        <v>18267.911801999999</v>
      </c>
      <c r="F10186" s="4" t="s">
        <v>6</v>
      </c>
      <c r="G10186" s="16" t="s">
        <v>6131</v>
      </c>
      <c r="H10186" s="5">
        <f>IFERROR(IF($F$3=0,"-",Tabla1[[#This Row],[Precio de Cliente neto]]*(1+$F$3)),"-")</f>
        <v>30446.519669999998</v>
      </c>
      <c r="I10186" s="5">
        <v>28996.685399999998</v>
      </c>
      <c r="J10186" s="5">
        <v>26097.01686</v>
      </c>
      <c r="K10186" s="26">
        <v>0.21</v>
      </c>
    </row>
    <row r="10187" spans="1:11">
      <c r="A10187" s="4">
        <v>170549</v>
      </c>
      <c r="B10187" t="s">
        <v>9081</v>
      </c>
      <c r="C10187" s="5">
        <f>IF($F$2=0," - ",Tabla1[[#This Row],[Base Precio de Lista neto]])</f>
        <v>54821.752500000002</v>
      </c>
      <c r="D10187" s="5">
        <f>IF($F$2=0," - ",Tabla1[[#This Row],[Base Precio de Lista neto]]*(1-$F$2))</f>
        <v>38375.226750000002</v>
      </c>
      <c r="E10187" s="5">
        <f>IF($F$2=0," - ",Tabla1[[#This Row],[Base para Mejor precio]]*(1-$F$2))</f>
        <v>34537.704075000001</v>
      </c>
      <c r="F10187" s="4" t="s">
        <v>6</v>
      </c>
      <c r="G10187" s="16" t="s">
        <v>6131</v>
      </c>
      <c r="H10187" s="5">
        <f>IFERROR(IF($F$3=0,"-",Tabla1[[#This Row],[Precio de Cliente neto]]*(1+$F$3)),"-")</f>
        <v>57562.840125000002</v>
      </c>
      <c r="I10187" s="5">
        <v>54821.752500000002</v>
      </c>
      <c r="J10187" s="5">
        <v>49339.577250000002</v>
      </c>
      <c r="K10187" s="26">
        <v>0.21</v>
      </c>
    </row>
    <row r="10188" spans="1:11">
      <c r="A10188" s="4">
        <v>170561</v>
      </c>
      <c r="B10188" t="s">
        <v>8986</v>
      </c>
      <c r="C10188" s="5">
        <f>IF($F$2=0," - ",Tabla1[[#This Row],[Base Precio de Lista neto]])</f>
        <v>54821.752500000002</v>
      </c>
      <c r="D10188" s="5">
        <f>IF($F$2=0," - ",Tabla1[[#This Row],[Base Precio de Lista neto]]*(1-$F$2))</f>
        <v>38375.226750000002</v>
      </c>
      <c r="E10188" s="5">
        <f>IF($F$2=0," - ",Tabla1[[#This Row],[Base para Mejor precio]]*(1-$F$2))</f>
        <v>34537.704075000001</v>
      </c>
      <c r="F10188" s="4" t="s">
        <v>6</v>
      </c>
      <c r="G10188" s="16" t="s">
        <v>6131</v>
      </c>
      <c r="H10188" s="5">
        <f>IFERROR(IF($F$3=0,"-",Tabla1[[#This Row],[Precio de Cliente neto]]*(1+$F$3)),"-")</f>
        <v>57562.840125000002</v>
      </c>
      <c r="I10188" s="5">
        <v>54821.752500000002</v>
      </c>
      <c r="J10188" s="5">
        <v>49339.577250000002</v>
      </c>
      <c r="K10188" s="26">
        <v>0.21</v>
      </c>
    </row>
    <row r="10189" spans="1:11">
      <c r="A10189" s="4">
        <v>170574</v>
      </c>
      <c r="B10189" t="s">
        <v>10319</v>
      </c>
      <c r="C10189" s="5">
        <f>IF($F$2=0," - ",Tabla1[[#This Row],[Base Precio de Lista neto]])</f>
        <v>128980.88770000001</v>
      </c>
      <c r="D10189" s="5">
        <f>IF($F$2=0," - ",Tabla1[[#This Row],[Base Precio de Lista neto]]*(1-$F$2))</f>
        <v>90286.62139</v>
      </c>
      <c r="E10189" s="5">
        <f>IF($F$2=0," - ",Tabla1[[#This Row],[Base para Mejor precio]]*(1-$F$2))</f>
        <v>81257.959250999993</v>
      </c>
      <c r="F10189" s="4" t="s">
        <v>6</v>
      </c>
      <c r="G10189" s="16" t="s">
        <v>6131</v>
      </c>
      <c r="H10189" s="5">
        <f>IFERROR(IF($F$3=0,"-",Tabla1[[#This Row],[Precio de Cliente neto]]*(1+$F$3)),"-")</f>
        <v>135429.93208500001</v>
      </c>
      <c r="I10189" s="5">
        <v>128980.88770000001</v>
      </c>
      <c r="J10189" s="5">
        <v>116082.79893</v>
      </c>
      <c r="K10189" s="26">
        <v>0.21</v>
      </c>
    </row>
    <row r="10190" spans="1:11">
      <c r="A10190" s="4">
        <v>170587</v>
      </c>
      <c r="B10190" t="s">
        <v>10320</v>
      </c>
      <c r="C10190" s="5">
        <f>IF($F$2=0," - ",Tabla1[[#This Row],[Base Precio de Lista neto]])</f>
        <v>23217.238600000001</v>
      </c>
      <c r="D10190" s="5">
        <f>IF($F$2=0," - ",Tabla1[[#This Row],[Base Precio de Lista neto]]*(1-$F$2))</f>
        <v>16252.067019999999</v>
      </c>
      <c r="E10190" s="5">
        <f>IF($F$2=0," - ",Tabla1[[#This Row],[Base para Mejor precio]]*(1-$F$2))</f>
        <v>14626.860317999997</v>
      </c>
      <c r="F10190" s="4" t="s">
        <v>6</v>
      </c>
      <c r="G10190" s="16" t="s">
        <v>6131</v>
      </c>
      <c r="H10190" s="5">
        <f>IFERROR(IF($F$3=0,"-",Tabla1[[#This Row],[Precio de Cliente neto]]*(1+$F$3)),"-")</f>
        <v>24378.100529999996</v>
      </c>
      <c r="I10190" s="5">
        <v>23217.238600000001</v>
      </c>
      <c r="J10190" s="5">
        <v>20895.514739999999</v>
      </c>
      <c r="K10190" s="26">
        <v>0.21</v>
      </c>
    </row>
    <row r="10191" spans="1:11">
      <c r="A10191" s="4">
        <v>170588</v>
      </c>
      <c r="B10191" t="s">
        <v>8458</v>
      </c>
      <c r="C10191" s="5">
        <f>IF($F$2=0," - ",Tabla1[[#This Row],[Base Precio de Lista neto]])</f>
        <v>14189.159799999999</v>
      </c>
      <c r="D10191" s="5">
        <f>IF($F$2=0," - ",Tabla1[[#This Row],[Base Precio de Lista neto]]*(1-$F$2))</f>
        <v>9932.4118599999983</v>
      </c>
      <c r="E10191" s="5">
        <f>IF($F$2=0," - ",Tabla1[[#This Row],[Base para Mejor precio]]*(1-$F$2))</f>
        <v>8939.1706739999991</v>
      </c>
      <c r="F10191" s="4" t="s">
        <v>6</v>
      </c>
      <c r="G10191" s="16" t="s">
        <v>6131</v>
      </c>
      <c r="H10191" s="5">
        <f>IFERROR(IF($F$3=0,"-",Tabla1[[#This Row],[Precio de Cliente neto]]*(1+$F$3)),"-")</f>
        <v>14898.617789999997</v>
      </c>
      <c r="I10191" s="5">
        <v>14189.159799999999</v>
      </c>
      <c r="J10191" s="5">
        <v>12770.24382</v>
      </c>
      <c r="K10191" s="26">
        <v>0.21</v>
      </c>
    </row>
    <row r="10192" spans="1:11">
      <c r="A10192" s="4">
        <v>170592</v>
      </c>
      <c r="B10192" t="s">
        <v>8091</v>
      </c>
      <c r="C10192" s="5">
        <f>IF($F$2=0," - ",Tabla1[[#This Row],[Base Precio de Lista neto]])</f>
        <v>161242.09969999999</v>
      </c>
      <c r="D10192" s="5">
        <f>IF($F$2=0," - ",Tabla1[[#This Row],[Base Precio de Lista neto]]*(1-$F$2))</f>
        <v>112869.46978999999</v>
      </c>
      <c r="E10192" s="5">
        <f>IF($F$2=0," - ",Tabla1[[#This Row],[Base para Mejor precio]]*(1-$F$2))</f>
        <v>101582.52281099999</v>
      </c>
      <c r="F10192" s="4" t="s">
        <v>6</v>
      </c>
      <c r="G10192" s="16" t="s">
        <v>6131</v>
      </c>
      <c r="H10192" s="5">
        <f>IFERROR(IF($F$3=0,"-",Tabla1[[#This Row],[Precio de Cliente neto]]*(1+$F$3)),"-")</f>
        <v>169304.20468499998</v>
      </c>
      <c r="I10192" s="5">
        <v>161242.09969999999</v>
      </c>
      <c r="J10192" s="5">
        <v>145117.88973</v>
      </c>
      <c r="K10192" s="26">
        <v>0.21</v>
      </c>
    </row>
    <row r="10193" spans="1:11">
      <c r="A10193" s="4">
        <v>170603</v>
      </c>
      <c r="B10193" t="s">
        <v>10321</v>
      </c>
      <c r="C10193" s="5">
        <f>IF($F$2=0," - ",Tabla1[[#This Row],[Base Precio de Lista neto]])</f>
        <v>154780.47070000001</v>
      </c>
      <c r="D10193" s="5">
        <f>IF($F$2=0," - ",Tabla1[[#This Row],[Base Precio de Lista neto]]*(1-$F$2))</f>
        <v>108346.32949</v>
      </c>
      <c r="E10193" s="5">
        <f>IF($F$2=0," - ",Tabla1[[#This Row],[Base para Mejor precio]]*(1-$F$2))</f>
        <v>97511.696540999998</v>
      </c>
      <c r="F10193" s="4" t="s">
        <v>6</v>
      </c>
      <c r="G10193" s="16" t="s">
        <v>6131</v>
      </c>
      <c r="H10193" s="5">
        <f>IFERROR(IF($F$3=0,"-",Tabla1[[#This Row],[Precio de Cliente neto]]*(1+$F$3)),"-")</f>
        <v>162519.49423499999</v>
      </c>
      <c r="I10193" s="5">
        <v>154780.47070000001</v>
      </c>
      <c r="J10193" s="5">
        <v>139302.42363</v>
      </c>
      <c r="K10193" s="26">
        <v>0.21</v>
      </c>
    </row>
    <row r="10194" spans="1:11">
      <c r="A10194" s="4">
        <v>170605</v>
      </c>
      <c r="B10194" t="s">
        <v>10322</v>
      </c>
      <c r="C10194" s="5">
        <f>IF($F$2=0," - ",Tabla1[[#This Row],[Base Precio de Lista neto]])</f>
        <v>38694.8799</v>
      </c>
      <c r="D10194" s="5">
        <f>IF($F$2=0," - ",Tabla1[[#This Row],[Base Precio de Lista neto]]*(1-$F$2))</f>
        <v>27086.415929999999</v>
      </c>
      <c r="E10194" s="5">
        <f>IF($F$2=0," - ",Tabla1[[#This Row],[Base para Mejor precio]]*(1-$F$2))</f>
        <v>24377.774336999999</v>
      </c>
      <c r="F10194" s="4" t="s">
        <v>6</v>
      </c>
      <c r="G10194" s="16" t="s">
        <v>6131</v>
      </c>
      <c r="H10194" s="5">
        <f>IFERROR(IF($F$3=0,"-",Tabla1[[#This Row],[Precio de Cliente neto]]*(1+$F$3)),"-")</f>
        <v>40629.623894999997</v>
      </c>
      <c r="I10194" s="5">
        <v>38694.8799</v>
      </c>
      <c r="J10194" s="5">
        <v>34825.391909999998</v>
      </c>
      <c r="K10194" s="26">
        <v>0.21</v>
      </c>
    </row>
    <row r="10195" spans="1:11">
      <c r="A10195" s="4">
        <v>170608</v>
      </c>
      <c r="B10195" t="s">
        <v>8987</v>
      </c>
      <c r="C10195" s="5">
        <f>IF($F$2=0," - ",Tabla1[[#This Row],[Base Precio de Lista neto]])</f>
        <v>515960.1323</v>
      </c>
      <c r="D10195" s="5">
        <f>IF($F$2=0," - ",Tabla1[[#This Row],[Base Precio de Lista neto]]*(1-$F$2))</f>
        <v>361172.09260999999</v>
      </c>
      <c r="E10195" s="5">
        <f>IF($F$2=0," - ",Tabla1[[#This Row],[Base para Mejor precio]]*(1-$F$2))</f>
        <v>325054.88334900001</v>
      </c>
      <c r="F10195" s="4" t="s">
        <v>6</v>
      </c>
      <c r="G10195" s="16" t="s">
        <v>6131</v>
      </c>
      <c r="H10195" s="5">
        <f>IFERROR(IF($F$3=0,"-",Tabla1[[#This Row],[Precio de Cliente neto]]*(1+$F$3)),"-")</f>
        <v>541758.13891500002</v>
      </c>
      <c r="I10195" s="5">
        <v>515960.1323</v>
      </c>
      <c r="J10195" s="5">
        <v>464364.11907000002</v>
      </c>
      <c r="K10195" s="26">
        <v>0.21</v>
      </c>
    </row>
    <row r="10196" spans="1:11">
      <c r="A10196" s="4">
        <v>170624</v>
      </c>
      <c r="B10196" t="s">
        <v>10323</v>
      </c>
      <c r="C10196" s="5">
        <f>IF($F$2=0," - ",Tabla1[[#This Row],[Base Precio de Lista neto]])</f>
        <v>9673.5665000000008</v>
      </c>
      <c r="D10196" s="5">
        <f>IF($F$2=0," - ",Tabla1[[#This Row],[Base Precio de Lista neto]]*(1-$F$2))</f>
        <v>6771.4965499999998</v>
      </c>
      <c r="E10196" s="5">
        <f>IF($F$2=0," - ",Tabla1[[#This Row],[Base para Mejor precio]]*(1-$F$2))</f>
        <v>6094.3468949999988</v>
      </c>
      <c r="F10196" s="4" t="s">
        <v>6</v>
      </c>
      <c r="G10196" s="16" t="s">
        <v>6131</v>
      </c>
      <c r="H10196" s="5">
        <f>IFERROR(IF($F$3=0,"-",Tabla1[[#This Row],[Precio de Cliente neto]]*(1+$F$3)),"-")</f>
        <v>10157.244825</v>
      </c>
      <c r="I10196" s="5">
        <v>9673.5665000000008</v>
      </c>
      <c r="J10196" s="5">
        <v>8706.2098499999993</v>
      </c>
      <c r="K10196" s="26">
        <v>0.21</v>
      </c>
    </row>
    <row r="10197" spans="1:11">
      <c r="A10197" s="4">
        <v>170626</v>
      </c>
      <c r="B10197" t="s">
        <v>10324</v>
      </c>
      <c r="C10197" s="5">
        <f>IF($F$2=0," - ",Tabla1[[#This Row],[Base Precio de Lista neto]])</f>
        <v>174126.95970000001</v>
      </c>
      <c r="D10197" s="5">
        <f>IF($F$2=0," - ",Tabla1[[#This Row],[Base Precio de Lista neto]]*(1-$F$2))</f>
        <v>121888.87178999999</v>
      </c>
      <c r="E10197" s="5">
        <f>IF($F$2=0," - ",Tabla1[[#This Row],[Base para Mejor precio]]*(1-$F$2))</f>
        <v>109699.98461099999</v>
      </c>
      <c r="F10197" s="4" t="s">
        <v>6</v>
      </c>
      <c r="G10197" s="16" t="s">
        <v>6131</v>
      </c>
      <c r="H10197" s="5">
        <f>IFERROR(IF($F$3=0,"-",Tabla1[[#This Row],[Precio de Cliente neto]]*(1+$F$3)),"-")</f>
        <v>182833.30768499998</v>
      </c>
      <c r="I10197" s="5">
        <v>174126.95970000001</v>
      </c>
      <c r="J10197" s="5">
        <v>156714.26373000001</v>
      </c>
      <c r="K10197" s="26">
        <v>0.21</v>
      </c>
    </row>
    <row r="10198" spans="1:11">
      <c r="A10198" s="4">
        <v>170628</v>
      </c>
      <c r="B10198" t="s">
        <v>10325</v>
      </c>
      <c r="C10198" s="5">
        <f>IF($F$2=0," - ",Tabla1[[#This Row],[Base Precio de Lista neto]])</f>
        <v>19347.698799999998</v>
      </c>
      <c r="D10198" s="5">
        <f>IF($F$2=0," - ",Tabla1[[#This Row],[Base Precio de Lista neto]]*(1-$F$2))</f>
        <v>13543.389159999999</v>
      </c>
      <c r="E10198" s="5">
        <f>IF($F$2=0," - ",Tabla1[[#This Row],[Base para Mejor precio]]*(1-$F$2))</f>
        <v>12189.050243999998</v>
      </c>
      <c r="F10198" s="4" t="s">
        <v>6</v>
      </c>
      <c r="G10198" s="16" t="s">
        <v>6131</v>
      </c>
      <c r="H10198" s="5">
        <f>IFERROR(IF($F$3=0,"-",Tabla1[[#This Row],[Precio de Cliente neto]]*(1+$F$3)),"-")</f>
        <v>20315.083739999998</v>
      </c>
      <c r="I10198" s="5">
        <v>19347.698799999998</v>
      </c>
      <c r="J10198" s="5">
        <v>17412.928919999998</v>
      </c>
      <c r="K10198" s="26">
        <v>0.21</v>
      </c>
    </row>
    <row r="10199" spans="1:11">
      <c r="A10199" s="4">
        <v>170650</v>
      </c>
      <c r="B10199" t="s">
        <v>8092</v>
      </c>
      <c r="C10199" s="5">
        <f>IF($F$2=0," - ",Tabla1[[#This Row],[Base Precio de Lista neto]])</f>
        <v>51597.3891</v>
      </c>
      <c r="D10199" s="5">
        <f>IF($F$2=0," - ",Tabla1[[#This Row],[Base Precio de Lista neto]]*(1-$F$2))</f>
        <v>36118.17237</v>
      </c>
      <c r="E10199" s="5">
        <f>IF($F$2=0," - ",Tabla1[[#This Row],[Base para Mejor precio]]*(1-$F$2))</f>
        <v>32506.355132999997</v>
      </c>
      <c r="F10199" s="4" t="s">
        <v>6</v>
      </c>
      <c r="G10199" s="16" t="s">
        <v>6131</v>
      </c>
      <c r="H10199" s="5">
        <f>IFERROR(IF($F$3=0,"-",Tabla1[[#This Row],[Precio de Cliente neto]]*(1+$F$3)),"-")</f>
        <v>54177.258555</v>
      </c>
      <c r="I10199" s="5">
        <v>51597.3891</v>
      </c>
      <c r="J10199" s="5">
        <v>46437.65019</v>
      </c>
      <c r="K10199" s="26">
        <v>0.21</v>
      </c>
    </row>
    <row r="10200" spans="1:11">
      <c r="A10200" s="4">
        <v>170675</v>
      </c>
      <c r="B10200" t="s">
        <v>10326</v>
      </c>
      <c r="C10200" s="5">
        <f>IF($F$2=0," - ",Tabla1[[#This Row],[Base Precio de Lista neto]])</f>
        <v>63851.218200000003</v>
      </c>
      <c r="D10200" s="5">
        <f>IF($F$2=0," - ",Tabla1[[#This Row],[Base Precio de Lista neto]]*(1-$F$2))</f>
        <v>44695.852740000002</v>
      </c>
      <c r="E10200" s="5">
        <f>IF($F$2=0," - ",Tabla1[[#This Row],[Base para Mejor precio]]*(1-$F$2))</f>
        <v>40226.267465999998</v>
      </c>
      <c r="F10200" s="4" t="s">
        <v>6</v>
      </c>
      <c r="G10200" s="16" t="s">
        <v>6131</v>
      </c>
      <c r="H10200" s="5">
        <f>IFERROR(IF($F$3=0,"-",Tabla1[[#This Row],[Precio de Cliente neto]]*(1+$F$3)),"-")</f>
        <v>67043.779110000003</v>
      </c>
      <c r="I10200" s="5">
        <v>63851.218200000003</v>
      </c>
      <c r="J10200" s="5">
        <v>57466.096380000003</v>
      </c>
      <c r="K10200" s="26">
        <v>0.21</v>
      </c>
    </row>
    <row r="10201" spans="1:11">
      <c r="A10201" s="4">
        <v>170692</v>
      </c>
      <c r="B10201" t="s">
        <v>9019</v>
      </c>
      <c r="C10201" s="5">
        <f>IF($F$2=0," - ",Tabla1[[#This Row],[Base Precio de Lista neto]])</f>
        <v>109644.6283</v>
      </c>
      <c r="D10201" s="5">
        <f>IF($F$2=0," - ",Tabla1[[#This Row],[Base Precio de Lista neto]]*(1-$F$2))</f>
        <v>76751.239809999999</v>
      </c>
      <c r="E10201" s="5">
        <f>IF($F$2=0," - ",Tabla1[[#This Row],[Base para Mejor precio]]*(1-$F$2))</f>
        <v>58030.84490794289</v>
      </c>
      <c r="F10201" s="4" t="s">
        <v>4</v>
      </c>
      <c r="G10201" s="16" t="s">
        <v>8993</v>
      </c>
      <c r="H10201" s="5">
        <f>IFERROR(IF($F$3=0,"-",Tabla1[[#This Row],[Precio de Cliente neto]]*(1+$F$3)),"-")</f>
        <v>115126.859715</v>
      </c>
      <c r="I10201" s="5">
        <v>109644.6283</v>
      </c>
      <c r="J10201" s="5">
        <v>82901.207011346996</v>
      </c>
      <c r="K10201" s="26">
        <v>0.21</v>
      </c>
    </row>
    <row r="10202" spans="1:11">
      <c r="A10202" s="4">
        <v>170696</v>
      </c>
      <c r="B10202" t="s">
        <v>10327</v>
      </c>
      <c r="C10202" s="5">
        <f>IF($F$2=0," - ",Tabla1[[#This Row],[Base Precio de Lista neto]])</f>
        <v>103184.7096</v>
      </c>
      <c r="D10202" s="5">
        <f>IF($F$2=0," - ",Tabla1[[#This Row],[Base Precio de Lista neto]]*(1-$F$2))</f>
        <v>72229.296719999998</v>
      </c>
      <c r="E10202" s="5">
        <f>IF($F$2=0," - ",Tabla1[[#This Row],[Base para Mejor precio]]*(1-$F$2))</f>
        <v>65006.367047999993</v>
      </c>
      <c r="F10202" s="4" t="s">
        <v>6</v>
      </c>
      <c r="G10202" s="16" t="s">
        <v>6131</v>
      </c>
      <c r="H10202" s="5">
        <f>IFERROR(IF($F$3=0,"-",Tabla1[[#This Row],[Precio de Cliente neto]]*(1+$F$3)),"-")</f>
        <v>108343.94508</v>
      </c>
      <c r="I10202" s="5">
        <v>103184.7096</v>
      </c>
      <c r="J10202" s="5">
        <v>92866.238639999996</v>
      </c>
      <c r="K10202" s="26">
        <v>0.21</v>
      </c>
    </row>
    <row r="10203" spans="1:11">
      <c r="A10203" s="4">
        <v>170697</v>
      </c>
      <c r="B10203" t="s">
        <v>10328</v>
      </c>
      <c r="C10203" s="5">
        <f>IF($F$2=0," - ",Tabla1[[#This Row],[Base Precio de Lista neto]])</f>
        <v>103184.7096</v>
      </c>
      <c r="D10203" s="5">
        <f>IF($F$2=0," - ",Tabla1[[#This Row],[Base Precio de Lista neto]]*(1-$F$2))</f>
        <v>72229.296719999998</v>
      </c>
      <c r="E10203" s="5">
        <f>IF($F$2=0," - ",Tabla1[[#This Row],[Base para Mejor precio]]*(1-$F$2))</f>
        <v>65006.367047999993</v>
      </c>
      <c r="F10203" s="4" t="s">
        <v>6</v>
      </c>
      <c r="G10203" s="16" t="s">
        <v>6131</v>
      </c>
      <c r="H10203" s="5">
        <f>IFERROR(IF($F$3=0,"-",Tabla1[[#This Row],[Precio de Cliente neto]]*(1+$F$3)),"-")</f>
        <v>108343.94508</v>
      </c>
      <c r="I10203" s="5">
        <v>103184.7096</v>
      </c>
      <c r="J10203" s="5">
        <v>92866.238639999996</v>
      </c>
      <c r="K10203" s="26">
        <v>0.21</v>
      </c>
    </row>
    <row r="10204" spans="1:11">
      <c r="A10204" s="4">
        <v>170705</v>
      </c>
      <c r="B10204" t="s">
        <v>8988</v>
      </c>
      <c r="C10204" s="5">
        <f>IF($F$2=0," - ",Tabla1[[#This Row],[Base Precio de Lista neto]])</f>
        <v>70945.7984</v>
      </c>
      <c r="D10204" s="5">
        <f>IF($F$2=0," - ",Tabla1[[#This Row],[Base Precio de Lista neto]]*(1-$F$2))</f>
        <v>49662.058879999997</v>
      </c>
      <c r="E10204" s="5">
        <f>IF($F$2=0," - ",Tabla1[[#This Row],[Base para Mejor precio]]*(1-$F$2))</f>
        <v>37548.986098579197</v>
      </c>
      <c r="F10204" s="4" t="s">
        <v>4</v>
      </c>
      <c r="G10204" s="16" t="s">
        <v>8993</v>
      </c>
      <c r="H10204" s="5">
        <f>IFERROR(IF($F$3=0,"-",Tabla1[[#This Row],[Precio de Cliente neto]]*(1+$F$3)),"-")</f>
        <v>74493.088319999995</v>
      </c>
      <c r="I10204" s="5">
        <v>70945.7984</v>
      </c>
      <c r="J10204" s="5">
        <v>53641.408712256001</v>
      </c>
      <c r="K10204" s="26">
        <v>0.21</v>
      </c>
    </row>
    <row r="10205" spans="1:11">
      <c r="A10205" s="4">
        <v>170706</v>
      </c>
      <c r="B10205" t="s">
        <v>10329</v>
      </c>
      <c r="C10205" s="5">
        <f>IF($F$2=0," - ",Tabla1[[#This Row],[Base Precio de Lista neto]])</f>
        <v>37378.995300000002</v>
      </c>
      <c r="D10205" s="5">
        <f>IF($F$2=0," - ",Tabla1[[#This Row],[Base Precio de Lista neto]]*(1-$F$2))</f>
        <v>26165.296709999999</v>
      </c>
      <c r="E10205" s="5">
        <f>IF($F$2=0," - ",Tabla1[[#This Row],[Base para Mejor precio]]*(1-$F$2))</f>
        <v>23548.767038999998</v>
      </c>
      <c r="F10205" s="4" t="s">
        <v>6</v>
      </c>
      <c r="G10205" s="16" t="s">
        <v>6131</v>
      </c>
      <c r="H10205" s="5">
        <f>IFERROR(IF($F$3=0,"-",Tabla1[[#This Row],[Precio de Cliente neto]]*(1+$F$3)),"-")</f>
        <v>39247.945065</v>
      </c>
      <c r="I10205" s="5">
        <v>37378.995300000002</v>
      </c>
      <c r="J10205" s="5">
        <v>33641.09577</v>
      </c>
      <c r="K10205" s="26">
        <v>0.21</v>
      </c>
    </row>
    <row r="10206" spans="1:11">
      <c r="A10206" s="4">
        <v>170707</v>
      </c>
      <c r="B10206" t="s">
        <v>10330</v>
      </c>
      <c r="C10206" s="5">
        <f>IF($F$2=0," - ",Tabla1[[#This Row],[Base Precio de Lista neto]])</f>
        <v>38667.926099999997</v>
      </c>
      <c r="D10206" s="5">
        <f>IF($F$2=0," - ",Tabla1[[#This Row],[Base Precio de Lista neto]]*(1-$F$2))</f>
        <v>27067.548269999996</v>
      </c>
      <c r="E10206" s="5">
        <f>IF($F$2=0," - ",Tabla1[[#This Row],[Base para Mejor precio]]*(1-$F$2))</f>
        <v>24360.793442999999</v>
      </c>
      <c r="F10206" s="4" t="s">
        <v>6</v>
      </c>
      <c r="G10206" s="16" t="s">
        <v>6131</v>
      </c>
      <c r="H10206" s="5">
        <f>IFERROR(IF($F$3=0,"-",Tabla1[[#This Row],[Precio de Cliente neto]]*(1+$F$3)),"-")</f>
        <v>40601.322404999992</v>
      </c>
      <c r="I10206" s="5">
        <v>38667.926099999997</v>
      </c>
      <c r="J10206" s="5">
        <v>34801.13349</v>
      </c>
      <c r="K10206" s="26">
        <v>0.21</v>
      </c>
    </row>
    <row r="10207" spans="1:11">
      <c r="A10207" s="4">
        <v>170709</v>
      </c>
      <c r="B10207" t="s">
        <v>10331</v>
      </c>
      <c r="C10207" s="5">
        <f>IF($F$2=0," - ",Tabla1[[#This Row],[Base Precio de Lista neto]])</f>
        <v>38694.2664</v>
      </c>
      <c r="D10207" s="5">
        <f>IF($F$2=0," - ",Tabla1[[#This Row],[Base Precio de Lista neto]]*(1-$F$2))</f>
        <v>27085.98648</v>
      </c>
      <c r="E10207" s="5">
        <f>IF($F$2=0," - ",Tabla1[[#This Row],[Base para Mejor precio]]*(1-$F$2))</f>
        <v>24377.387832</v>
      </c>
      <c r="F10207" s="4" t="s">
        <v>6</v>
      </c>
      <c r="G10207" s="16" t="s">
        <v>6131</v>
      </c>
      <c r="H10207" s="5">
        <f>IFERROR(IF($F$3=0,"-",Tabla1[[#This Row],[Precio de Cliente neto]]*(1+$F$3)),"-")</f>
        <v>40628.979720000003</v>
      </c>
      <c r="I10207" s="5">
        <v>38694.2664</v>
      </c>
      <c r="J10207" s="5">
        <v>34824.839760000003</v>
      </c>
      <c r="K10207" s="26">
        <v>0.21</v>
      </c>
    </row>
    <row r="10208" spans="1:11">
      <c r="A10208" s="4">
        <v>170710</v>
      </c>
      <c r="B10208" t="s">
        <v>8459</v>
      </c>
      <c r="C10208" s="5">
        <f>IF($F$2=0," - ",Tabla1[[#This Row],[Base Precio de Lista neto]])</f>
        <v>20153.7071</v>
      </c>
      <c r="D10208" s="5">
        <f>IF($F$2=0," - ",Tabla1[[#This Row],[Base Precio de Lista neto]]*(1-$F$2))</f>
        <v>14107.594969999998</v>
      </c>
      <c r="E10208" s="5">
        <f>IF($F$2=0," - ",Tabla1[[#This Row],[Base para Mejor precio]]*(1-$F$2))</f>
        <v>12696.835472999999</v>
      </c>
      <c r="F10208" s="4" t="s">
        <v>6</v>
      </c>
      <c r="G10208" s="16" t="s">
        <v>6131</v>
      </c>
      <c r="H10208" s="5">
        <f>IFERROR(IF($F$3=0,"-",Tabla1[[#This Row],[Precio de Cliente neto]]*(1+$F$3)),"-")</f>
        <v>21161.392454999997</v>
      </c>
      <c r="I10208" s="5">
        <v>20153.7071</v>
      </c>
      <c r="J10208" s="5">
        <v>18138.33639</v>
      </c>
      <c r="K10208" s="26">
        <v>0.21</v>
      </c>
    </row>
    <row r="10209" spans="1:11">
      <c r="A10209" s="4">
        <v>170719</v>
      </c>
      <c r="B10209" t="s">
        <v>9082</v>
      </c>
      <c r="C10209" s="5">
        <f>IF($F$2=0," - ",Tabla1[[#This Row],[Base Precio de Lista neto]])</f>
        <v>19994.020199999999</v>
      </c>
      <c r="D10209" s="5">
        <f>IF($F$2=0," - ",Tabla1[[#This Row],[Base Precio de Lista neto]]*(1-$F$2))</f>
        <v>13995.814139999999</v>
      </c>
      <c r="E10209" s="5">
        <f>IF($F$2=0," - ",Tabla1[[#This Row],[Base para Mejor precio]]*(1-$F$2))</f>
        <v>12596.232726</v>
      </c>
      <c r="F10209" s="4" t="s">
        <v>6</v>
      </c>
      <c r="G10209" s="16" t="s">
        <v>6131</v>
      </c>
      <c r="H10209" s="5">
        <f>IFERROR(IF($F$3=0,"-",Tabla1[[#This Row],[Precio de Cliente neto]]*(1+$F$3)),"-")</f>
        <v>20993.721209999996</v>
      </c>
      <c r="I10209" s="5">
        <v>19994.020199999999</v>
      </c>
      <c r="J10209" s="5">
        <v>17994.618180000001</v>
      </c>
      <c r="K10209" s="26">
        <v>0.21</v>
      </c>
    </row>
    <row r="10210" spans="1:11">
      <c r="A10210" s="4">
        <v>170720</v>
      </c>
      <c r="B10210" t="s">
        <v>10332</v>
      </c>
      <c r="C10210" s="5">
        <f>IF($F$2=0," - ",Tabla1[[#This Row],[Base Precio de Lista neto]])</f>
        <v>20637.284899999999</v>
      </c>
      <c r="D10210" s="5">
        <f>IF($F$2=0," - ",Tabla1[[#This Row],[Base Precio de Lista neto]]*(1-$F$2))</f>
        <v>14446.099429999998</v>
      </c>
      <c r="E10210" s="5">
        <f>IF($F$2=0," - ",Tabla1[[#This Row],[Base para Mejor precio]]*(1-$F$2))</f>
        <v>13001.489487000001</v>
      </c>
      <c r="F10210" s="4" t="s">
        <v>6</v>
      </c>
      <c r="G10210" s="16" t="s">
        <v>6131</v>
      </c>
      <c r="H10210" s="5">
        <f>IFERROR(IF($F$3=0,"-",Tabla1[[#This Row],[Precio de Cliente neto]]*(1+$F$3)),"-")</f>
        <v>21669.149144999996</v>
      </c>
      <c r="I10210" s="5">
        <v>20637.284899999999</v>
      </c>
      <c r="J10210" s="5">
        <v>18573.556410000001</v>
      </c>
      <c r="K10210" s="26">
        <v>0.21</v>
      </c>
    </row>
    <row r="10211" spans="1:11">
      <c r="A10211" s="4">
        <v>170721</v>
      </c>
      <c r="B10211" t="s">
        <v>8460</v>
      </c>
      <c r="C10211" s="5">
        <f>IF($F$2=0," - ",Tabla1[[#This Row],[Base Precio de Lista neto]])</f>
        <v>19992.3547</v>
      </c>
      <c r="D10211" s="5">
        <f>IF($F$2=0," - ",Tabla1[[#This Row],[Base Precio de Lista neto]]*(1-$F$2))</f>
        <v>13994.648289999999</v>
      </c>
      <c r="E10211" s="5">
        <f>IF($F$2=0," - ",Tabla1[[#This Row],[Base para Mejor precio]]*(1-$F$2))</f>
        <v>12595.183460999999</v>
      </c>
      <c r="F10211" s="4" t="s">
        <v>6</v>
      </c>
      <c r="G10211" s="16" t="s">
        <v>6131</v>
      </c>
      <c r="H10211" s="5">
        <f>IFERROR(IF($F$3=0,"-",Tabla1[[#This Row],[Precio de Cliente neto]]*(1+$F$3)),"-")</f>
        <v>20991.972435</v>
      </c>
      <c r="I10211" s="5">
        <v>19992.3547</v>
      </c>
      <c r="J10211" s="5">
        <v>17993.11923</v>
      </c>
      <c r="K10211" s="26">
        <v>0.21</v>
      </c>
    </row>
    <row r="10212" spans="1:11">
      <c r="A10212" s="4">
        <v>170722</v>
      </c>
      <c r="B10212" t="s">
        <v>8989</v>
      </c>
      <c r="C10212" s="5">
        <f>IF($F$2=0," - ",Tabla1[[#This Row],[Base Precio de Lista neto]])</f>
        <v>16124.045599999999</v>
      </c>
      <c r="D10212" s="5">
        <f>IF($F$2=0," - ",Tabla1[[#This Row],[Base Precio de Lista neto]]*(1-$F$2))</f>
        <v>11286.831919999999</v>
      </c>
      <c r="E10212" s="5">
        <f>IF($F$2=0," - ",Tabla1[[#This Row],[Base para Mejor precio]]*(1-$F$2))</f>
        <v>10158.148728</v>
      </c>
      <c r="F10212" s="4" t="s">
        <v>6</v>
      </c>
      <c r="G10212" s="16" t="s">
        <v>6131</v>
      </c>
      <c r="H10212" s="5">
        <f>IFERROR(IF($F$3=0,"-",Tabla1[[#This Row],[Precio de Cliente neto]]*(1+$F$3)),"-")</f>
        <v>16930.247879999999</v>
      </c>
      <c r="I10212" s="5">
        <v>16124.045599999999</v>
      </c>
      <c r="J10212" s="5">
        <v>14511.64104</v>
      </c>
      <c r="K10212" s="26">
        <v>0.21</v>
      </c>
    </row>
    <row r="10213" spans="1:11">
      <c r="A10213" s="4">
        <v>170727</v>
      </c>
      <c r="B10213" t="s">
        <v>8990</v>
      </c>
      <c r="C10213" s="5">
        <f>IF($F$2=0," - ",Tabla1[[#This Row],[Base Precio de Lista neto]])</f>
        <v>2626.748</v>
      </c>
      <c r="D10213" s="5">
        <f>IF($F$2=0," - ",Tabla1[[#This Row],[Base Precio de Lista neto]]*(1-$F$2))</f>
        <v>1838.7235999999998</v>
      </c>
      <c r="E10213" s="5">
        <f>IF($F$2=0," - ",Tabla1[[#This Row],[Base para Mejor precio]]*(1-$F$2))</f>
        <v>1654.8512399999997</v>
      </c>
      <c r="F10213" s="4" t="s">
        <v>6</v>
      </c>
      <c r="G10213" s="16" t="s">
        <v>6131</v>
      </c>
      <c r="H10213" s="5">
        <f>IFERROR(IF($F$3=0,"-",Tabla1[[#This Row],[Precio de Cliente neto]]*(1+$F$3)),"-")</f>
        <v>2758.0853999999999</v>
      </c>
      <c r="I10213" s="5">
        <v>2626.748</v>
      </c>
      <c r="J10213" s="5">
        <v>2364.0731999999998</v>
      </c>
      <c r="K10213" s="26">
        <v>0.21</v>
      </c>
    </row>
    <row r="10214" spans="1:11">
      <c r="A10214" s="4">
        <v>170733</v>
      </c>
      <c r="B10214" t="s">
        <v>8093</v>
      </c>
      <c r="C10214" s="5">
        <f>IF($F$2=0," - ",Tabla1[[#This Row],[Base Precio de Lista neto]])</f>
        <v>2257294.628</v>
      </c>
      <c r="D10214" s="5">
        <f>IF($F$2=0," - ",Tabla1[[#This Row],[Base Precio de Lista neto]]*(1-$F$2))</f>
        <v>1580106.2396</v>
      </c>
      <c r="E10214" s="5">
        <f>IF($F$2=0," - ",Tabla1[[#This Row],[Base para Mejor precio]]*(1-$F$2))</f>
        <v>1422095.61564</v>
      </c>
      <c r="F10214" s="4" t="s">
        <v>6</v>
      </c>
      <c r="G10214" s="16" t="s">
        <v>6131</v>
      </c>
      <c r="H10214" s="5">
        <f>IFERROR(IF($F$3=0,"-",Tabla1[[#This Row],[Precio de Cliente neto]]*(1+$F$3)),"-")</f>
        <v>2370159.3594</v>
      </c>
      <c r="I10214" s="5">
        <v>2257294.628</v>
      </c>
      <c r="J10214" s="5">
        <v>2031565.1651999999</v>
      </c>
      <c r="K10214" s="26">
        <v>0.105</v>
      </c>
    </row>
    <row r="10215" spans="1:11">
      <c r="A10215" s="4">
        <v>170734</v>
      </c>
      <c r="B10215" t="s">
        <v>8094</v>
      </c>
      <c r="C10215" s="5">
        <f>IF($F$2=0," - ",Tabla1[[#This Row],[Base Precio de Lista neto]])</f>
        <v>106415.3178</v>
      </c>
      <c r="D10215" s="5">
        <f>IF($F$2=0," - ",Tabla1[[#This Row],[Base Precio de Lista neto]]*(1-$F$2))</f>
        <v>74490.722460000005</v>
      </c>
      <c r="E10215" s="5">
        <f>IF($F$2=0," - ",Tabla1[[#This Row],[Base para Mejor precio]]*(1-$F$2))</f>
        <v>67041.650213999994</v>
      </c>
      <c r="F10215" s="4" t="s">
        <v>6</v>
      </c>
      <c r="G10215" s="16" t="s">
        <v>6131</v>
      </c>
      <c r="H10215" s="5">
        <f>IFERROR(IF($F$3=0,"-",Tabla1[[#This Row],[Precio de Cliente neto]]*(1+$F$3)),"-")</f>
        <v>111736.08369</v>
      </c>
      <c r="I10215" s="5">
        <v>106415.3178</v>
      </c>
      <c r="J10215" s="5">
        <v>95773.78602</v>
      </c>
      <c r="K10215" s="26">
        <v>0.105</v>
      </c>
    </row>
    <row r="10216" spans="1:11">
      <c r="A10216" s="4">
        <v>170735</v>
      </c>
      <c r="B10216" t="s">
        <v>8095</v>
      </c>
      <c r="C10216" s="5">
        <f>IF($F$2=0," - ",Tabla1[[#This Row],[Base Precio de Lista neto]])</f>
        <v>76103.076199999996</v>
      </c>
      <c r="D10216" s="5">
        <f>IF($F$2=0," - ",Tabla1[[#This Row],[Base Precio de Lista neto]]*(1-$F$2))</f>
        <v>53272.153339999997</v>
      </c>
      <c r="E10216" s="5">
        <f>IF($F$2=0," - ",Tabla1[[#This Row],[Base para Mejor precio]]*(1-$F$2))</f>
        <v>47944.938005999997</v>
      </c>
      <c r="F10216" s="4" t="s">
        <v>6</v>
      </c>
      <c r="G10216" s="16" t="s">
        <v>6131</v>
      </c>
      <c r="H10216" s="5">
        <f>IFERROR(IF($F$3=0,"-",Tabla1[[#This Row],[Precio de Cliente neto]]*(1+$F$3)),"-")</f>
        <v>79908.230009999999</v>
      </c>
      <c r="I10216" s="5">
        <v>76103.076199999996</v>
      </c>
      <c r="J10216" s="5">
        <v>68492.768580000004</v>
      </c>
      <c r="K10216" s="26">
        <v>0.105</v>
      </c>
    </row>
    <row r="10217" spans="1:11">
      <c r="A10217" s="4">
        <v>170736</v>
      </c>
      <c r="B10217" t="s">
        <v>8096</v>
      </c>
      <c r="C10217" s="5">
        <f>IF($F$2=0," - ",Tabla1[[#This Row],[Base Precio de Lista neto]])</f>
        <v>51596.944799999997</v>
      </c>
      <c r="D10217" s="5">
        <f>IF($F$2=0," - ",Tabla1[[#This Row],[Base Precio de Lista neto]]*(1-$F$2))</f>
        <v>36117.861359999995</v>
      </c>
      <c r="E10217" s="5">
        <f>IF($F$2=0," - ",Tabla1[[#This Row],[Base para Mejor precio]]*(1-$F$2))</f>
        <v>29414.747470197599</v>
      </c>
      <c r="F10217" s="4" t="s">
        <v>4</v>
      </c>
      <c r="G10217" s="16" t="s">
        <v>8993</v>
      </c>
      <c r="H10217" s="5">
        <f>IFERROR(IF($F$3=0,"-",Tabla1[[#This Row],[Precio de Cliente neto]]*(1+$F$3)),"-")</f>
        <v>54176.792039999993</v>
      </c>
      <c r="I10217" s="5">
        <v>51596.944799999997</v>
      </c>
      <c r="J10217" s="5">
        <v>42021.067814567999</v>
      </c>
      <c r="K10217" s="26">
        <v>0.105</v>
      </c>
    </row>
    <row r="10218" spans="1:11">
      <c r="A10218" s="4">
        <v>170737</v>
      </c>
      <c r="B10218" t="s">
        <v>8097</v>
      </c>
      <c r="C10218" s="5">
        <f>IF($F$2=0," - ",Tabla1[[#This Row],[Base Precio de Lista neto]])</f>
        <v>122538.8507</v>
      </c>
      <c r="D10218" s="5">
        <f>IF($F$2=0," - ",Tabla1[[#This Row],[Base Precio de Lista neto]]*(1-$F$2))</f>
        <v>85777.195489999998</v>
      </c>
      <c r="E10218" s="5">
        <f>IF($F$2=0," - ",Tabla1[[#This Row],[Base para Mejor precio]]*(1-$F$2))</f>
        <v>77199.475940999997</v>
      </c>
      <c r="F10218" s="4" t="s">
        <v>6</v>
      </c>
      <c r="G10218" s="16" t="s">
        <v>6131</v>
      </c>
      <c r="H10218" s="5">
        <f>IFERROR(IF($F$3=0,"-",Tabla1[[#This Row],[Precio de Cliente neto]]*(1+$F$3)),"-")</f>
        <v>128665.79323499999</v>
      </c>
      <c r="I10218" s="5">
        <v>122538.8507</v>
      </c>
      <c r="J10218" s="5">
        <v>110284.96563000001</v>
      </c>
      <c r="K10218" s="26">
        <v>0.105</v>
      </c>
    </row>
    <row r="10219" spans="1:11">
      <c r="A10219" s="4">
        <v>170738</v>
      </c>
      <c r="B10219" t="s">
        <v>8098</v>
      </c>
      <c r="C10219" s="5">
        <f>IF($F$2=0," - ",Tabla1[[#This Row],[Base Precio de Lista neto]])</f>
        <v>109643.50569999999</v>
      </c>
      <c r="D10219" s="5">
        <f>IF($F$2=0," - ",Tabla1[[#This Row],[Base Precio de Lista neto]]*(1-$F$2))</f>
        <v>76750.453989999995</v>
      </c>
      <c r="E10219" s="5">
        <f>IF($F$2=0," - ",Tabla1[[#This Row],[Base para Mejor precio]]*(1-$F$2))</f>
        <v>69075.408590999999</v>
      </c>
      <c r="F10219" s="4" t="s">
        <v>6</v>
      </c>
      <c r="G10219" s="16" t="s">
        <v>6131</v>
      </c>
      <c r="H10219" s="5">
        <f>IFERROR(IF($F$3=0,"-",Tabla1[[#This Row],[Precio de Cliente neto]]*(1+$F$3)),"-")</f>
        <v>115125.68098499998</v>
      </c>
      <c r="I10219" s="5">
        <v>109643.50569999999</v>
      </c>
      <c r="J10219" s="5">
        <v>98679.155129999999</v>
      </c>
      <c r="K10219" s="26">
        <v>0.105</v>
      </c>
    </row>
    <row r="10220" spans="1:11">
      <c r="A10220" s="4">
        <v>170739</v>
      </c>
      <c r="B10220" t="s">
        <v>8099</v>
      </c>
      <c r="C10220" s="5">
        <f>IF($F$2=0," - ",Tabla1[[#This Row],[Base Precio de Lista neto]])</f>
        <v>175424.03909999999</v>
      </c>
      <c r="D10220" s="5">
        <f>IF($F$2=0," - ",Tabla1[[#This Row],[Base Precio de Lista neto]]*(1-$F$2))</f>
        <v>122796.82736999998</v>
      </c>
      <c r="E10220" s="5">
        <f>IF($F$2=0," - ",Tabla1[[#This Row],[Base para Mejor precio]]*(1-$F$2))</f>
        <v>110517.14463299999</v>
      </c>
      <c r="F10220" s="4" t="s">
        <v>6</v>
      </c>
      <c r="G10220" s="16" t="s">
        <v>6131</v>
      </c>
      <c r="H10220" s="5">
        <f>IFERROR(IF($F$3=0,"-",Tabla1[[#This Row],[Precio de Cliente neto]]*(1+$F$3)),"-")</f>
        <v>184195.24105499999</v>
      </c>
      <c r="I10220" s="5">
        <v>175424.03909999999</v>
      </c>
      <c r="J10220" s="5">
        <v>157881.63519</v>
      </c>
      <c r="K10220" s="26">
        <v>0.105</v>
      </c>
    </row>
    <row r="10221" spans="1:11">
      <c r="A10221" s="4">
        <v>170740</v>
      </c>
      <c r="B10221" t="s">
        <v>8100</v>
      </c>
      <c r="C10221" s="5">
        <f>IF($F$2=0," - ",Tabla1[[#This Row],[Base Precio de Lista neto]])</f>
        <v>93513.201300000001</v>
      </c>
      <c r="D10221" s="5">
        <f>IF($F$2=0," - ",Tabla1[[#This Row],[Base Precio de Lista neto]]*(1-$F$2))</f>
        <v>65459.240909999993</v>
      </c>
      <c r="E10221" s="5">
        <f>IF($F$2=0," - ",Tabla1[[#This Row],[Base para Mejor precio]]*(1-$F$2))</f>
        <v>58913.316818999992</v>
      </c>
      <c r="F10221" s="4" t="s">
        <v>6</v>
      </c>
      <c r="G10221" s="16" t="s">
        <v>6131</v>
      </c>
      <c r="H10221" s="5">
        <f>IFERROR(IF($F$3=0,"-",Tabla1[[#This Row],[Precio de Cliente neto]]*(1+$F$3)),"-")</f>
        <v>98188.86136499999</v>
      </c>
      <c r="I10221" s="5">
        <v>93513.201300000001</v>
      </c>
      <c r="J10221" s="5">
        <v>84161.881169999993</v>
      </c>
      <c r="K10221" s="26">
        <v>0.105</v>
      </c>
    </row>
    <row r="10222" spans="1:11">
      <c r="A10222" s="4">
        <v>170741</v>
      </c>
      <c r="B10222" t="s">
        <v>8101</v>
      </c>
      <c r="C10222" s="5">
        <f>IF($F$2=0," - ",Tabla1[[#This Row],[Base Precio de Lista neto]])</f>
        <v>93520.4179</v>
      </c>
      <c r="D10222" s="5">
        <f>IF($F$2=0," - ",Tabla1[[#This Row],[Base Precio de Lista neto]]*(1-$F$2))</f>
        <v>65464.292529999999</v>
      </c>
      <c r="E10222" s="5">
        <f>IF($F$2=0," - ",Tabla1[[#This Row],[Base para Mejor precio]]*(1-$F$2))</f>
        <v>58917.863276999997</v>
      </c>
      <c r="F10222" s="4" t="s">
        <v>6</v>
      </c>
      <c r="G10222" s="16" t="s">
        <v>6131</v>
      </c>
      <c r="H10222" s="5">
        <f>IFERROR(IF($F$3=0,"-",Tabla1[[#This Row],[Precio de Cliente neto]]*(1+$F$3)),"-")</f>
        <v>98196.438794999995</v>
      </c>
      <c r="I10222" s="5">
        <v>93520.4179</v>
      </c>
      <c r="J10222" s="5">
        <v>84168.376109999997</v>
      </c>
      <c r="K10222" s="26">
        <v>0.105</v>
      </c>
    </row>
    <row r="10223" spans="1:11">
      <c r="A10223" s="4">
        <v>170742</v>
      </c>
      <c r="B10223" t="s">
        <v>8102</v>
      </c>
      <c r="C10223" s="5">
        <f>IF($F$2=0," - ",Tabla1[[#This Row],[Base Precio de Lista neto]])</f>
        <v>216047.74059999999</v>
      </c>
      <c r="D10223" s="5">
        <f>IF($F$2=0," - ",Tabla1[[#This Row],[Base Precio de Lista neto]]*(1-$F$2))</f>
        <v>151233.41841999997</v>
      </c>
      <c r="E10223" s="5">
        <f>IF($F$2=0," - ",Tabla1[[#This Row],[Base para Mejor precio]]*(1-$F$2))</f>
        <v>136110.07657799998</v>
      </c>
      <c r="F10223" s="4" t="s">
        <v>6</v>
      </c>
      <c r="G10223" s="16" t="s">
        <v>6131</v>
      </c>
      <c r="H10223" s="5">
        <f>IFERROR(IF($F$3=0,"-",Tabla1[[#This Row],[Precio de Cliente neto]]*(1+$F$3)),"-")</f>
        <v>226850.12762999994</v>
      </c>
      <c r="I10223" s="5">
        <v>216047.74059999999</v>
      </c>
      <c r="J10223" s="5">
        <v>194442.96653999999</v>
      </c>
      <c r="K10223" s="26">
        <v>0.105</v>
      </c>
    </row>
    <row r="10224" spans="1:11">
      <c r="A10224" s="4">
        <v>170743</v>
      </c>
      <c r="B10224" t="s">
        <v>8103</v>
      </c>
      <c r="C10224" s="5">
        <f>IF($F$2=0," - ",Tabla1[[#This Row],[Base Precio de Lista neto]])</f>
        <v>1870220.949</v>
      </c>
      <c r="D10224" s="5">
        <f>IF($F$2=0," - ",Tabla1[[#This Row],[Base Precio de Lista neto]]*(1-$F$2))</f>
        <v>1309154.6642999998</v>
      </c>
      <c r="E10224" s="5">
        <f>IF($F$2=0," - ",Tabla1[[#This Row],[Base para Mejor precio]]*(1-$F$2))</f>
        <v>1178239.19787</v>
      </c>
      <c r="F10224" s="4" t="s">
        <v>6</v>
      </c>
      <c r="G10224" s="16" t="s">
        <v>6131</v>
      </c>
      <c r="H10224" s="5">
        <f>IFERROR(IF($F$3=0,"-",Tabla1[[#This Row],[Precio de Cliente neto]]*(1+$F$3)),"-")</f>
        <v>1963731.9964499997</v>
      </c>
      <c r="I10224" s="5">
        <v>1870220.949</v>
      </c>
      <c r="J10224" s="5">
        <v>1683198.8541000001</v>
      </c>
      <c r="K10224" s="26">
        <v>0.105</v>
      </c>
    </row>
    <row r="10225" spans="1:11">
      <c r="A10225" s="4">
        <v>170744</v>
      </c>
      <c r="B10225" t="s">
        <v>10333</v>
      </c>
      <c r="C10225" s="5">
        <f>IF($F$2=0," - ",Tabla1[[#This Row],[Base Precio de Lista neto]])</f>
        <v>111574.8481</v>
      </c>
      <c r="D10225" s="5">
        <f>IF($F$2=0," - ",Tabla1[[#This Row],[Base Precio de Lista neto]]*(1-$F$2))</f>
        <v>78102.39366999999</v>
      </c>
      <c r="E10225" s="5">
        <f>IF($F$2=0," - ",Tabla1[[#This Row],[Base para Mejor precio]]*(1-$F$2))</f>
        <v>70292.154302999988</v>
      </c>
      <c r="F10225" s="4" t="s">
        <v>6</v>
      </c>
      <c r="G10225" s="16" t="s">
        <v>6131</v>
      </c>
      <c r="H10225" s="5">
        <f>IFERROR(IF($F$3=0,"-",Tabla1[[#This Row],[Precio de Cliente neto]]*(1+$F$3)),"-")</f>
        <v>117153.59050499999</v>
      </c>
      <c r="I10225" s="5">
        <v>111574.8481</v>
      </c>
      <c r="J10225" s="5">
        <v>100417.36328999999</v>
      </c>
      <c r="K10225" s="26">
        <v>0.21</v>
      </c>
    </row>
    <row r="10226" spans="1:11">
      <c r="A10226" s="4">
        <v>170745</v>
      </c>
      <c r="B10226" t="s">
        <v>8104</v>
      </c>
      <c r="C10226" s="5">
        <f>IF($F$2=0," - ",Tabla1[[#This Row],[Base Precio de Lista neto]])</f>
        <v>122540.53140000001</v>
      </c>
      <c r="D10226" s="5">
        <f>IF($F$2=0," - ",Tabla1[[#This Row],[Base Precio de Lista neto]]*(1-$F$2))</f>
        <v>85778.371979999996</v>
      </c>
      <c r="E10226" s="5">
        <f>IF($F$2=0," - ",Tabla1[[#This Row],[Base para Mejor precio]]*(1-$F$2))</f>
        <v>77200.534782000002</v>
      </c>
      <c r="F10226" s="4" t="s">
        <v>6</v>
      </c>
      <c r="G10226" s="16" t="s">
        <v>6131</v>
      </c>
      <c r="H10226" s="5">
        <f>IFERROR(IF($F$3=0,"-",Tabla1[[#This Row],[Precio de Cliente neto]]*(1+$F$3)),"-")</f>
        <v>128667.55796999999</v>
      </c>
      <c r="I10226" s="5">
        <v>122540.53140000001</v>
      </c>
      <c r="J10226" s="5">
        <v>110286.47826</v>
      </c>
      <c r="K10226" s="26">
        <v>0.21</v>
      </c>
    </row>
    <row r="10227" spans="1:11">
      <c r="A10227" s="4">
        <v>170746</v>
      </c>
      <c r="B10227" t="s">
        <v>8105</v>
      </c>
      <c r="C10227" s="5">
        <f>IF($F$2=0," - ",Tabla1[[#This Row],[Base Precio de Lista neto]])</f>
        <v>626238.02430000005</v>
      </c>
      <c r="D10227" s="5">
        <f>IF($F$2=0," - ",Tabla1[[#This Row],[Base Precio de Lista neto]]*(1-$F$2))</f>
        <v>438366.61700999999</v>
      </c>
      <c r="E10227" s="5">
        <f>IF($F$2=0," - ",Tabla1[[#This Row],[Base para Mejor precio]]*(1-$F$2))</f>
        <v>394529.95530899998</v>
      </c>
      <c r="F10227" s="4" t="s">
        <v>6</v>
      </c>
      <c r="G10227" s="16" t="s">
        <v>6131</v>
      </c>
      <c r="H10227" s="5">
        <f>IFERROR(IF($F$3=0,"-",Tabla1[[#This Row],[Precio de Cliente neto]]*(1+$F$3)),"-")</f>
        <v>657549.92551500001</v>
      </c>
      <c r="I10227" s="5">
        <v>626238.02430000005</v>
      </c>
      <c r="J10227" s="5">
        <v>563614.22187000001</v>
      </c>
      <c r="K10227" s="26">
        <v>0.105</v>
      </c>
    </row>
    <row r="10228" spans="1:11">
      <c r="A10228" s="4">
        <v>170747</v>
      </c>
      <c r="B10228" t="s">
        <v>8106</v>
      </c>
      <c r="C10228" s="5">
        <f>IF($F$2=0," - ",Tabla1[[#This Row],[Base Precio de Lista neto]])</f>
        <v>497894.7</v>
      </c>
      <c r="D10228" s="5">
        <f>IF($F$2=0," - ",Tabla1[[#This Row],[Base Precio de Lista neto]]*(1-$F$2))</f>
        <v>348526.29</v>
      </c>
      <c r="E10228" s="5">
        <f>IF($F$2=0," - ",Tabla1[[#This Row],[Base para Mejor precio]]*(1-$F$2))</f>
        <v>313673.66099999996</v>
      </c>
      <c r="F10228" s="4" t="s">
        <v>6</v>
      </c>
      <c r="G10228" s="16" t="s">
        <v>6131</v>
      </c>
      <c r="H10228" s="5">
        <f>IFERROR(IF($F$3=0,"-",Tabla1[[#This Row],[Precio de Cliente neto]]*(1+$F$3)),"-")</f>
        <v>522789.43499999994</v>
      </c>
      <c r="I10228" s="5">
        <v>497894.7</v>
      </c>
      <c r="J10228" s="5">
        <v>448105.23</v>
      </c>
      <c r="K10228" s="26">
        <v>0.21</v>
      </c>
    </row>
    <row r="10229" spans="1:11">
      <c r="A10229" s="4">
        <v>170748</v>
      </c>
      <c r="B10229" t="s">
        <v>8107</v>
      </c>
      <c r="C10229" s="5">
        <f>IF($F$2=0," - ",Tabla1[[#This Row],[Base Precio de Lista neto]])</f>
        <v>309571.83470000001</v>
      </c>
      <c r="D10229" s="5">
        <f>IF($F$2=0," - ",Tabla1[[#This Row],[Base Precio de Lista neto]]*(1-$F$2))</f>
        <v>216700.28428999998</v>
      </c>
      <c r="E10229" s="5">
        <f>IF($F$2=0," - ",Tabla1[[#This Row],[Base para Mejor precio]]*(1-$F$2))</f>
        <v>195030.25586100001</v>
      </c>
      <c r="F10229" s="4" t="s">
        <v>6</v>
      </c>
      <c r="G10229" s="16" t="s">
        <v>6131</v>
      </c>
      <c r="H10229" s="5">
        <f>IFERROR(IF($F$3=0,"-",Tabla1[[#This Row],[Precio de Cliente neto]]*(1+$F$3)),"-")</f>
        <v>325050.42643499997</v>
      </c>
      <c r="I10229" s="5">
        <v>309571.83470000001</v>
      </c>
      <c r="J10229" s="5">
        <v>278614.65123000002</v>
      </c>
      <c r="K10229" s="26">
        <v>0.21</v>
      </c>
    </row>
    <row r="10230" spans="1:11">
      <c r="A10230" s="4">
        <v>170749</v>
      </c>
      <c r="B10230" t="s">
        <v>8108</v>
      </c>
      <c r="C10230" s="5">
        <f>IF($F$2=0," - ",Tabla1[[#This Row],[Base Precio de Lista neto]])</f>
        <v>19992.024099999999</v>
      </c>
      <c r="D10230" s="5">
        <f>IF($F$2=0," - ",Tabla1[[#This Row],[Base Precio de Lista neto]]*(1-$F$2))</f>
        <v>13994.416869999999</v>
      </c>
      <c r="E10230" s="5">
        <f>IF($F$2=0," - ",Tabla1[[#This Row],[Base para Mejor precio]]*(1-$F$2))</f>
        <v>12594.975183</v>
      </c>
      <c r="F10230" s="4" t="s">
        <v>6</v>
      </c>
      <c r="G10230" s="16" t="s">
        <v>6131</v>
      </c>
      <c r="H10230" s="5">
        <f>IFERROR(IF($F$3=0,"-",Tabla1[[#This Row],[Precio de Cliente neto]]*(1+$F$3)),"-")</f>
        <v>20991.625304999998</v>
      </c>
      <c r="I10230" s="5">
        <v>19992.024099999999</v>
      </c>
      <c r="J10230" s="5">
        <v>17992.821690000001</v>
      </c>
      <c r="K10230" s="26">
        <v>0.105</v>
      </c>
    </row>
    <row r="10231" spans="1:11">
      <c r="A10231" s="4">
        <v>170750</v>
      </c>
      <c r="B10231" t="s">
        <v>8109</v>
      </c>
      <c r="C10231" s="5">
        <f>IF($F$2=0," - ",Tabla1[[#This Row],[Base Precio de Lista neto]])</f>
        <v>16123.5329</v>
      </c>
      <c r="D10231" s="5">
        <f>IF($F$2=0," - ",Tabla1[[#This Row],[Base Precio de Lista neto]]*(1-$F$2))</f>
        <v>11286.473029999999</v>
      </c>
      <c r="E10231" s="5">
        <f>IF($F$2=0," - ",Tabla1[[#This Row],[Base para Mejor precio]]*(1-$F$2))</f>
        <v>10157.825726999999</v>
      </c>
      <c r="F10231" s="4" t="s">
        <v>6</v>
      </c>
      <c r="G10231" s="16" t="s">
        <v>6131</v>
      </c>
      <c r="H10231" s="5">
        <f>IFERROR(IF($F$3=0,"-",Tabla1[[#This Row],[Precio de Cliente neto]]*(1+$F$3)),"-")</f>
        <v>16929.709544999998</v>
      </c>
      <c r="I10231" s="5">
        <v>16123.5329</v>
      </c>
      <c r="J10231" s="5">
        <v>14511.179609999999</v>
      </c>
      <c r="K10231" s="26">
        <v>0.105</v>
      </c>
    </row>
    <row r="10232" spans="1:11">
      <c r="A10232" s="4">
        <v>170751</v>
      </c>
      <c r="B10232" t="s">
        <v>8110</v>
      </c>
      <c r="C10232" s="5">
        <f>IF($F$2=0," - ",Tabla1[[#This Row],[Base Precio de Lista neto]])</f>
        <v>24507.770199999999</v>
      </c>
      <c r="D10232" s="5">
        <f>IF($F$2=0," - ",Tabla1[[#This Row],[Base Precio de Lista neto]]*(1-$F$2))</f>
        <v>17155.439139999999</v>
      </c>
      <c r="E10232" s="5">
        <f>IF($F$2=0," - ",Tabla1[[#This Row],[Base para Mejor precio]]*(1-$F$2))</f>
        <v>15439.895226000001</v>
      </c>
      <c r="F10232" s="4" t="s">
        <v>6</v>
      </c>
      <c r="G10232" s="16" t="s">
        <v>6131</v>
      </c>
      <c r="H10232" s="5">
        <f>IFERROR(IF($F$3=0,"-",Tabla1[[#This Row],[Precio de Cliente neto]]*(1+$F$3)),"-")</f>
        <v>25733.158709999996</v>
      </c>
      <c r="I10232" s="5">
        <v>24507.770199999999</v>
      </c>
      <c r="J10232" s="5">
        <v>22056.993180000001</v>
      </c>
      <c r="K10232" s="26">
        <v>0.105</v>
      </c>
    </row>
    <row r="10233" spans="1:11">
      <c r="A10233" s="4">
        <v>170752</v>
      </c>
      <c r="B10233" t="s">
        <v>8111</v>
      </c>
      <c r="C10233" s="5">
        <f>IF($F$2=0," - ",Tabla1[[#This Row],[Base Precio de Lista neto]])</f>
        <v>31602.125499999998</v>
      </c>
      <c r="D10233" s="5">
        <f>IF($F$2=0," - ",Tabla1[[#This Row],[Base Precio de Lista neto]]*(1-$F$2))</f>
        <v>22121.487849999998</v>
      </c>
      <c r="E10233" s="5">
        <f>IF($F$2=0," - ",Tabla1[[#This Row],[Base para Mejor precio]]*(1-$F$2))</f>
        <v>19909.339065</v>
      </c>
      <c r="F10233" s="4" t="s">
        <v>6</v>
      </c>
      <c r="G10233" s="16" t="s">
        <v>6131</v>
      </c>
      <c r="H10233" s="5">
        <f>IFERROR(IF($F$3=0,"-",Tabla1[[#This Row],[Precio de Cliente neto]]*(1+$F$3)),"-")</f>
        <v>33182.231774999993</v>
      </c>
      <c r="I10233" s="5">
        <v>31602.125499999998</v>
      </c>
      <c r="J10233" s="5">
        <v>28441.912950000002</v>
      </c>
      <c r="K10233" s="26">
        <v>0.105</v>
      </c>
    </row>
    <row r="10234" spans="1:11">
      <c r="A10234" s="4">
        <v>170753</v>
      </c>
      <c r="B10234" t="s">
        <v>8112</v>
      </c>
      <c r="C10234" s="5">
        <f>IF($F$2=0," - ",Tabla1[[#This Row],[Base Precio de Lista neto]])</f>
        <v>58044.72</v>
      </c>
      <c r="D10234" s="5">
        <f>IF($F$2=0," - ",Tabla1[[#This Row],[Base Precio de Lista neto]]*(1-$F$2))</f>
        <v>40631.303999999996</v>
      </c>
      <c r="E10234" s="5">
        <f>IF($F$2=0," - ",Tabla1[[#This Row],[Base para Mejor precio]]*(1-$F$2))</f>
        <v>36568.173599999995</v>
      </c>
      <c r="F10234" s="4" t="s">
        <v>6</v>
      </c>
      <c r="G10234" s="16" t="s">
        <v>6131</v>
      </c>
      <c r="H10234" s="5">
        <f>IFERROR(IF($F$3=0,"-",Tabla1[[#This Row],[Precio de Cliente neto]]*(1+$F$3)),"-")</f>
        <v>60946.955999999991</v>
      </c>
      <c r="I10234" s="5">
        <v>58044.72</v>
      </c>
      <c r="J10234" s="5">
        <v>52240.248</v>
      </c>
      <c r="K10234" s="26">
        <v>0.105</v>
      </c>
    </row>
    <row r="10235" spans="1:11">
      <c r="A10235" s="4">
        <v>170754</v>
      </c>
      <c r="B10235" t="s">
        <v>10334</v>
      </c>
      <c r="C10235" s="5">
        <f>IF($F$2=0," - ",Tabla1[[#This Row],[Base Precio de Lista neto]])</f>
        <v>36115.124199999998</v>
      </c>
      <c r="D10235" s="5">
        <f>IF($F$2=0," - ",Tabla1[[#This Row],[Base Precio de Lista neto]]*(1-$F$2))</f>
        <v>25280.586939999997</v>
      </c>
      <c r="E10235" s="5">
        <f>IF($F$2=0," - ",Tabla1[[#This Row],[Base para Mejor precio]]*(1-$F$2))</f>
        <v>22752.528245999998</v>
      </c>
      <c r="F10235" s="4" t="s">
        <v>6</v>
      </c>
      <c r="G10235" s="16" t="s">
        <v>6131</v>
      </c>
      <c r="H10235" s="5">
        <f>IFERROR(IF($F$3=0,"-",Tabla1[[#This Row],[Precio de Cliente neto]]*(1+$F$3)),"-")</f>
        <v>37920.880409999998</v>
      </c>
      <c r="I10235" s="5">
        <v>36115.124199999998</v>
      </c>
      <c r="J10235" s="5">
        <v>32503.611779999999</v>
      </c>
      <c r="K10235" s="26">
        <v>0.105</v>
      </c>
    </row>
    <row r="10236" spans="1:11">
      <c r="A10236" s="4">
        <v>170760</v>
      </c>
      <c r="B10236" t="s">
        <v>10335</v>
      </c>
      <c r="C10236" s="5">
        <f>IF($F$2=0," - ",Tabla1[[#This Row],[Base Precio de Lista neto]])</f>
        <v>14188.2183</v>
      </c>
      <c r="D10236" s="5">
        <f>IF($F$2=0," - ",Tabla1[[#This Row],[Base Precio de Lista neto]]*(1-$F$2))</f>
        <v>9931.75281</v>
      </c>
      <c r="E10236" s="5">
        <f>IF($F$2=0," - ",Tabla1[[#This Row],[Base para Mejor precio]]*(1-$F$2))</f>
        <v>7509.2989821128995</v>
      </c>
      <c r="F10236" s="4" t="s">
        <v>4</v>
      </c>
      <c r="G10236" s="16" t="s">
        <v>6131</v>
      </c>
      <c r="H10236" s="5">
        <f>IFERROR(IF($F$3=0,"-",Tabla1[[#This Row],[Precio de Cliente neto]]*(1+$F$3)),"-")</f>
        <v>14897.629215000001</v>
      </c>
      <c r="I10236" s="5">
        <v>14188.2183</v>
      </c>
      <c r="J10236" s="5">
        <v>10727.569974447</v>
      </c>
      <c r="K10236" s="26">
        <v>0.21</v>
      </c>
    </row>
    <row r="10237" spans="1:11">
      <c r="A10237" s="4">
        <v>170761</v>
      </c>
      <c r="B10237" t="s">
        <v>10336</v>
      </c>
      <c r="C10237" s="5">
        <f>IF($F$2=0," - ",Tabla1[[#This Row],[Base Precio de Lista neto]])</f>
        <v>38694.831200000001</v>
      </c>
      <c r="D10237" s="5">
        <f>IF($F$2=0," - ",Tabla1[[#This Row],[Base Precio de Lista neto]]*(1-$F$2))</f>
        <v>27086.381839999998</v>
      </c>
      <c r="E10237" s="5">
        <f>IF($F$2=0," - ",Tabla1[[#This Row],[Base para Mejor precio]]*(1-$F$2))</f>
        <v>24377.743656000002</v>
      </c>
      <c r="F10237" s="4" t="s">
        <v>6</v>
      </c>
      <c r="G10237" s="16" t="s">
        <v>6131</v>
      </c>
      <c r="H10237" s="5">
        <f>IFERROR(IF($F$3=0,"-",Tabla1[[#This Row],[Precio de Cliente neto]]*(1+$F$3)),"-")</f>
        <v>40629.572759999995</v>
      </c>
      <c r="I10237" s="5">
        <v>38694.831200000001</v>
      </c>
      <c r="J10237" s="5">
        <v>34825.348080000003</v>
      </c>
      <c r="K10237" s="26">
        <v>0.21</v>
      </c>
    </row>
    <row r="10238" spans="1:11">
      <c r="A10238" s="4">
        <v>170762</v>
      </c>
      <c r="B10238" t="s">
        <v>10337</v>
      </c>
      <c r="C10238" s="5">
        <f>IF($F$2=0," - ",Tabla1[[#This Row],[Base Precio de Lista neto]])</f>
        <v>52882.936000000002</v>
      </c>
      <c r="D10238" s="5">
        <f>IF($F$2=0," - ",Tabla1[[#This Row],[Base Precio de Lista neto]]*(1-$F$2))</f>
        <v>37018.055199999995</v>
      </c>
      <c r="E10238" s="5">
        <f>IF($F$2=0," - ",Tabla1[[#This Row],[Base para Mejor precio]]*(1-$F$2))</f>
        <v>33316.249679999994</v>
      </c>
      <c r="F10238" s="4" t="s">
        <v>6</v>
      </c>
      <c r="G10238" s="16" t="s">
        <v>6131</v>
      </c>
      <c r="H10238" s="5">
        <f>IFERROR(IF($F$3=0,"-",Tabla1[[#This Row],[Precio de Cliente neto]]*(1+$F$3)),"-")</f>
        <v>55527.082799999989</v>
      </c>
      <c r="I10238" s="5">
        <v>52882.936000000002</v>
      </c>
      <c r="J10238" s="5">
        <v>47594.642399999997</v>
      </c>
      <c r="K10238" s="26">
        <v>0.21</v>
      </c>
    </row>
    <row r="10239" spans="1:11">
      <c r="A10239" s="4">
        <v>171999</v>
      </c>
      <c r="B10239" t="s">
        <v>10338</v>
      </c>
      <c r="C10239" s="5">
        <f>IF($F$2=0," - ",Tabla1[[#This Row],[Base Precio de Lista neto]])</f>
        <v>27086.354899999998</v>
      </c>
      <c r="D10239" s="5">
        <f>IF($F$2=0," - ",Tabla1[[#This Row],[Base Precio de Lista neto]]*(1-$F$2))</f>
        <v>18960.448429999997</v>
      </c>
      <c r="E10239" s="5">
        <f>IF($F$2=0," - ",Tabla1[[#This Row],[Base para Mejor precio]]*(1-$F$2))</f>
        <v>17064.403587000001</v>
      </c>
      <c r="F10239" s="4" t="s">
        <v>6</v>
      </c>
      <c r="G10239" s="16" t="s">
        <v>6131</v>
      </c>
      <c r="H10239" s="5">
        <f>IFERROR(IF($F$3=0,"-",Tabla1[[#This Row],[Precio de Cliente neto]]*(1+$F$3)),"-")</f>
        <v>28440.672644999995</v>
      </c>
      <c r="I10239" s="5">
        <v>27086.354899999998</v>
      </c>
      <c r="J10239" s="5">
        <v>24377.719410000002</v>
      </c>
      <c r="K10239" s="26">
        <v>0.21</v>
      </c>
    </row>
    <row r="10240" spans="1:11">
      <c r="A10240" s="4">
        <v>172000</v>
      </c>
      <c r="B10240" t="s">
        <v>10339</v>
      </c>
      <c r="C10240" s="5">
        <f>IF($F$2=0," - ",Tabla1[[#This Row],[Base Precio de Lista neto]])</f>
        <v>3517.7082999999998</v>
      </c>
      <c r="D10240" s="5">
        <f>IF($F$2=0," - ",Tabla1[[#This Row],[Base Precio de Lista neto]]*(1-$F$2))</f>
        <v>2462.3958099999995</v>
      </c>
      <c r="E10240" s="5">
        <f>IF($F$2=0," - ",Tabla1[[#This Row],[Base para Mejor precio]]*(1-$F$2))</f>
        <v>2216.1562289999997</v>
      </c>
      <c r="F10240" s="4" t="s">
        <v>6</v>
      </c>
      <c r="G10240" s="16" t="s">
        <v>6131</v>
      </c>
      <c r="H10240" s="5">
        <f>IFERROR(IF($F$3=0,"-",Tabla1[[#This Row],[Precio de Cliente neto]]*(1+$F$3)),"-")</f>
        <v>3693.5937149999991</v>
      </c>
      <c r="I10240" s="5">
        <v>3517.7082999999998</v>
      </c>
      <c r="J10240" s="5">
        <v>3165.9374699999998</v>
      </c>
      <c r="K10240" s="26">
        <v>0.21</v>
      </c>
    </row>
    <row r="10241" spans="1:11">
      <c r="A10241" s="4">
        <v>172001</v>
      </c>
      <c r="B10241" t="s">
        <v>10340</v>
      </c>
      <c r="C10241" s="5">
        <f>IF($F$2=0," - ",Tabla1[[#This Row],[Base Precio de Lista neto]])</f>
        <v>8442.5002000000004</v>
      </c>
      <c r="D10241" s="5">
        <f>IF($F$2=0," - ",Tabla1[[#This Row],[Base Precio de Lista neto]]*(1-$F$2))</f>
        <v>5909.7501400000001</v>
      </c>
      <c r="E10241" s="5">
        <f>IF($F$2=0," - ",Tabla1[[#This Row],[Base para Mejor precio]]*(1-$F$2))</f>
        <v>5318.7751259999995</v>
      </c>
      <c r="F10241" s="4" t="s">
        <v>6</v>
      </c>
      <c r="G10241" s="16" t="s">
        <v>6131</v>
      </c>
      <c r="H10241" s="5">
        <f>IFERROR(IF($F$3=0,"-",Tabla1[[#This Row],[Precio de Cliente neto]]*(1+$F$3)),"-")</f>
        <v>8864.6252100000002</v>
      </c>
      <c r="I10241" s="5">
        <v>8442.5002000000004</v>
      </c>
      <c r="J10241" s="5">
        <v>7598.25018</v>
      </c>
      <c r="K10241" s="26">
        <v>0.21</v>
      </c>
    </row>
    <row r="10242" spans="1:11">
      <c r="A10242" s="4">
        <v>172002</v>
      </c>
      <c r="B10242" t="s">
        <v>10341</v>
      </c>
      <c r="C10242" s="5">
        <f>IF($F$2=0," - ",Tabla1[[#This Row],[Base Precio de Lista neto]])</f>
        <v>15830.842500000001</v>
      </c>
      <c r="D10242" s="5">
        <f>IF($F$2=0," - ",Tabla1[[#This Row],[Base Precio de Lista neto]]*(1-$F$2))</f>
        <v>11081.589749999999</v>
      </c>
      <c r="E10242" s="5">
        <f>IF($F$2=0," - ",Tabla1[[#This Row],[Base para Mejor precio]]*(1-$F$2))</f>
        <v>9973.4307750000007</v>
      </c>
      <c r="F10242" s="4" t="s">
        <v>6</v>
      </c>
      <c r="G10242" s="16" t="s">
        <v>6131</v>
      </c>
      <c r="H10242" s="5">
        <f>IFERROR(IF($F$3=0,"-",Tabla1[[#This Row],[Precio de Cliente neto]]*(1+$F$3)),"-")</f>
        <v>16622.384624999999</v>
      </c>
      <c r="I10242" s="5">
        <v>15830.842500000001</v>
      </c>
      <c r="J10242" s="5">
        <v>14247.758250000001</v>
      </c>
      <c r="K10242" s="26">
        <v>0.21</v>
      </c>
    </row>
    <row r="10243" spans="1:11">
      <c r="A10243" s="4">
        <v>172003</v>
      </c>
      <c r="B10243" t="s">
        <v>10342</v>
      </c>
      <c r="C10243" s="5">
        <f>IF($F$2=0," - ",Tabla1[[#This Row],[Base Precio de Lista neto]])</f>
        <v>3869.7620999999999</v>
      </c>
      <c r="D10243" s="5">
        <f>IF($F$2=0," - ",Tabla1[[#This Row],[Base Precio de Lista neto]]*(1-$F$2))</f>
        <v>2708.8334699999996</v>
      </c>
      <c r="E10243" s="5">
        <f>IF($F$2=0," - ",Tabla1[[#This Row],[Base para Mejor precio]]*(1-$F$2))</f>
        <v>2437.9501230000001</v>
      </c>
      <c r="F10243" s="4" t="s">
        <v>6</v>
      </c>
      <c r="G10243" s="16" t="s">
        <v>6131</v>
      </c>
      <c r="H10243" s="5">
        <f>IFERROR(IF($F$3=0,"-",Tabla1[[#This Row],[Precio de Cliente neto]]*(1+$F$3)),"-")</f>
        <v>4063.2502049999994</v>
      </c>
      <c r="I10243" s="5">
        <v>3869.7620999999999</v>
      </c>
      <c r="J10243" s="5">
        <v>3482.7858900000001</v>
      </c>
      <c r="K10243" s="26">
        <v>0.21</v>
      </c>
    </row>
    <row r="10244" spans="1:11">
      <c r="A10244" s="4">
        <v>172004</v>
      </c>
      <c r="B10244" t="s">
        <v>10343</v>
      </c>
      <c r="C10244" s="5">
        <f>IF($F$2=0," - ",Tabla1[[#This Row],[Base Precio de Lista neto]])</f>
        <v>8266.6149000000005</v>
      </c>
      <c r="D10244" s="5">
        <f>IF($F$2=0," - ",Tabla1[[#This Row],[Base Precio de Lista neto]]*(1-$F$2))</f>
        <v>5786.6304300000002</v>
      </c>
      <c r="E10244" s="5">
        <f>IF($F$2=0," - ",Tabla1[[#This Row],[Base para Mejor precio]]*(1-$F$2))</f>
        <v>5207.9673869999997</v>
      </c>
      <c r="F10244" s="4" t="s">
        <v>6</v>
      </c>
      <c r="G10244" s="16" t="s">
        <v>6131</v>
      </c>
      <c r="H10244" s="5">
        <f>IFERROR(IF($F$3=0,"-",Tabla1[[#This Row],[Precio de Cliente neto]]*(1+$F$3)),"-")</f>
        <v>8679.9456449999998</v>
      </c>
      <c r="I10244" s="5">
        <v>8266.6149000000005</v>
      </c>
      <c r="J10244" s="5">
        <v>7439.9534100000001</v>
      </c>
      <c r="K10244" s="26">
        <v>0.21</v>
      </c>
    </row>
    <row r="10245" spans="1:11">
      <c r="A10245" s="4">
        <v>172005</v>
      </c>
      <c r="B10245" t="s">
        <v>10344</v>
      </c>
      <c r="C10245" s="5">
        <f>IF($F$2=0," - ",Tabla1[[#This Row],[Base Precio de Lista neto]])</f>
        <v>16534.4355</v>
      </c>
      <c r="D10245" s="5">
        <f>IF($F$2=0," - ",Tabla1[[#This Row],[Base Precio de Lista neto]]*(1-$F$2))</f>
        <v>11574.10485</v>
      </c>
      <c r="E10245" s="5">
        <f>IF($F$2=0," - ",Tabla1[[#This Row],[Base para Mejor precio]]*(1-$F$2))</f>
        <v>10416.694364999999</v>
      </c>
      <c r="F10245" s="4" t="s">
        <v>6</v>
      </c>
      <c r="G10245" s="16" t="s">
        <v>6131</v>
      </c>
      <c r="H10245" s="5">
        <f>IFERROR(IF($F$3=0,"-",Tabla1[[#This Row],[Precio de Cliente neto]]*(1+$F$3)),"-")</f>
        <v>17361.157274999998</v>
      </c>
      <c r="I10245" s="5">
        <v>16534.4355</v>
      </c>
      <c r="J10245" s="5">
        <v>14880.99195</v>
      </c>
      <c r="K10245" s="26">
        <v>0.21</v>
      </c>
    </row>
    <row r="10246" spans="1:11">
      <c r="A10246" s="4">
        <v>172006</v>
      </c>
      <c r="B10246" t="s">
        <v>10345</v>
      </c>
      <c r="C10246" s="5">
        <f>IF($F$2=0," - ",Tabla1[[#This Row],[Base Precio de Lista neto]])</f>
        <v>984.95820000000003</v>
      </c>
      <c r="D10246" s="5">
        <f>IF($F$2=0," - ",Tabla1[[#This Row],[Base Precio de Lista neto]]*(1-$F$2))</f>
        <v>689.47073999999998</v>
      </c>
      <c r="E10246" s="5">
        <f>IF($F$2=0," - ",Tabla1[[#This Row],[Base para Mejor precio]]*(1-$F$2))</f>
        <v>620.52366600000005</v>
      </c>
      <c r="F10246" s="4" t="s">
        <v>6</v>
      </c>
      <c r="G10246" s="16" t="s">
        <v>6131</v>
      </c>
      <c r="H10246" s="5">
        <f>IFERROR(IF($F$3=0,"-",Tabla1[[#This Row],[Precio de Cliente neto]]*(1+$F$3)),"-")</f>
        <v>1034.2061100000001</v>
      </c>
      <c r="I10246" s="5">
        <v>984.95820000000003</v>
      </c>
      <c r="J10246" s="5">
        <v>886.46238000000005</v>
      </c>
      <c r="K10246" s="26">
        <v>0.21</v>
      </c>
    </row>
    <row r="10247" spans="1:11">
      <c r="A10247" s="4">
        <v>172007</v>
      </c>
      <c r="B10247" t="s">
        <v>10346</v>
      </c>
      <c r="C10247" s="5">
        <f>IF($F$2=0," - ",Tabla1[[#This Row],[Base Precio de Lista neto]])</f>
        <v>2462.5749000000001</v>
      </c>
      <c r="D10247" s="5">
        <f>IF($F$2=0," - ",Tabla1[[#This Row],[Base Precio de Lista neto]]*(1-$F$2))</f>
        <v>1723.80243</v>
      </c>
      <c r="E10247" s="5">
        <f>IF($F$2=0," - ",Tabla1[[#This Row],[Base para Mejor precio]]*(1-$F$2))</f>
        <v>1551.4221869999999</v>
      </c>
      <c r="F10247" s="4" t="s">
        <v>6</v>
      </c>
      <c r="G10247" s="16" t="s">
        <v>6131</v>
      </c>
      <c r="H10247" s="5">
        <f>IFERROR(IF($F$3=0,"-",Tabla1[[#This Row],[Precio de Cliente neto]]*(1+$F$3)),"-")</f>
        <v>2585.7036450000001</v>
      </c>
      <c r="I10247" s="5">
        <v>2462.5749000000001</v>
      </c>
      <c r="J10247" s="5">
        <v>2216.3174100000001</v>
      </c>
      <c r="K10247" s="26">
        <v>0.21</v>
      </c>
    </row>
    <row r="10248" spans="1:11">
      <c r="A10248" s="4">
        <v>172008</v>
      </c>
      <c r="B10248" t="s">
        <v>10347</v>
      </c>
      <c r="C10248" s="5">
        <f>IF($F$2=0," - ",Tabla1[[#This Row],[Base Precio de Lista neto]])</f>
        <v>5276.5625</v>
      </c>
      <c r="D10248" s="5">
        <f>IF($F$2=0," - ",Tabla1[[#This Row],[Base Precio de Lista neto]]*(1-$F$2))</f>
        <v>3693.5937499999995</v>
      </c>
      <c r="E10248" s="5">
        <f>IF($F$2=0," - ",Tabla1[[#This Row],[Base para Mejor precio]]*(1-$F$2))</f>
        <v>3324.234375</v>
      </c>
      <c r="F10248" s="4" t="s">
        <v>6</v>
      </c>
      <c r="G10248" s="16" t="s">
        <v>6131</v>
      </c>
      <c r="H10248" s="5">
        <f>IFERROR(IF($F$3=0,"-",Tabla1[[#This Row],[Precio de Cliente neto]]*(1+$F$3)),"-")</f>
        <v>5540.3906249999991</v>
      </c>
      <c r="I10248" s="5">
        <v>5276.5625</v>
      </c>
      <c r="J10248" s="5">
        <v>4748.90625</v>
      </c>
      <c r="K10248" s="26">
        <v>0.21</v>
      </c>
    </row>
    <row r="10249" spans="1:11">
      <c r="A10249" s="4">
        <v>172009</v>
      </c>
      <c r="B10249" t="s">
        <v>10348</v>
      </c>
      <c r="C10249" s="5">
        <f>IF($F$2=0," - ",Tabla1[[#This Row],[Base Precio de Lista neto]])</f>
        <v>9849.5836999999992</v>
      </c>
      <c r="D10249" s="5">
        <f>IF($F$2=0," - ",Tabla1[[#This Row],[Base Precio de Lista neto]]*(1-$F$2))</f>
        <v>6894.7085899999993</v>
      </c>
      <c r="E10249" s="5">
        <f>IF($F$2=0," - ",Tabla1[[#This Row],[Base para Mejor precio]]*(1-$F$2))</f>
        <v>6205.2377310000002</v>
      </c>
      <c r="F10249" s="4" t="s">
        <v>6</v>
      </c>
      <c r="G10249" s="16" t="s">
        <v>6131</v>
      </c>
      <c r="H10249" s="5">
        <f>IFERROR(IF($F$3=0,"-",Tabla1[[#This Row],[Precio de Cliente neto]]*(1+$F$3)),"-")</f>
        <v>10342.062884999999</v>
      </c>
      <c r="I10249" s="5">
        <v>9849.5836999999992</v>
      </c>
      <c r="J10249" s="5">
        <v>8864.6253300000008</v>
      </c>
      <c r="K10249" s="26">
        <v>0.21</v>
      </c>
    </row>
    <row r="10250" spans="1:11">
      <c r="A10250" s="4">
        <v>172010</v>
      </c>
      <c r="B10250" t="s">
        <v>10349</v>
      </c>
      <c r="C10250" s="5">
        <f>IF($F$2=0," - ",Tabla1[[#This Row],[Base Precio de Lista neto]])</f>
        <v>984.95820000000003</v>
      </c>
      <c r="D10250" s="5">
        <f>IF($F$2=0," - ",Tabla1[[#This Row],[Base Precio de Lista neto]]*(1-$F$2))</f>
        <v>689.47073999999998</v>
      </c>
      <c r="E10250" s="5">
        <f>IF($F$2=0," - ",Tabla1[[#This Row],[Base para Mejor precio]]*(1-$F$2))</f>
        <v>620.52366600000005</v>
      </c>
      <c r="F10250" s="4" t="s">
        <v>6</v>
      </c>
      <c r="G10250" s="27" t="s">
        <v>6131</v>
      </c>
      <c r="H10250" s="5">
        <f>IFERROR(IF($F$3=0,"-",Tabla1[[#This Row],[Precio de Cliente neto]]*(1+$F$3)),"-")</f>
        <v>1034.2061100000001</v>
      </c>
      <c r="I10250" s="5">
        <v>984.95820000000003</v>
      </c>
      <c r="J10250" s="5">
        <v>886.46238000000005</v>
      </c>
      <c r="K10250" s="26">
        <v>0.21</v>
      </c>
    </row>
    <row r="10251" spans="1:11">
      <c r="A10251" s="4">
        <v>172011</v>
      </c>
      <c r="B10251" t="s">
        <v>10350</v>
      </c>
      <c r="C10251" s="5">
        <f>IF($F$2=0," - ",Tabla1[[#This Row],[Base Precio de Lista neto]])</f>
        <v>2814.1667000000002</v>
      </c>
      <c r="D10251" s="5">
        <f>IF($F$2=0," - ",Tabla1[[#This Row],[Base Precio de Lista neto]]*(1-$F$2))</f>
        <v>1969.91669</v>
      </c>
      <c r="E10251" s="5">
        <f>IF($F$2=0," - ",Tabla1[[#This Row],[Base para Mejor precio]]*(1-$F$2))</f>
        <v>1772.925021</v>
      </c>
      <c r="F10251" s="4" t="s">
        <v>6</v>
      </c>
      <c r="G10251" s="27" t="s">
        <v>6131</v>
      </c>
      <c r="H10251" s="5">
        <f>IFERROR(IF($F$3=0,"-",Tabla1[[#This Row],[Precio de Cliente neto]]*(1+$F$3)),"-")</f>
        <v>2954.875035</v>
      </c>
      <c r="I10251" s="5">
        <v>2814.1667000000002</v>
      </c>
      <c r="J10251" s="5">
        <v>2532.7500300000002</v>
      </c>
      <c r="K10251" s="26">
        <v>0.21</v>
      </c>
    </row>
    <row r="10252" spans="1:11">
      <c r="A10252" s="4">
        <v>172012</v>
      </c>
      <c r="B10252" t="s">
        <v>10351</v>
      </c>
      <c r="C10252" s="5">
        <f>IF($F$2=0," - ",Tabla1[[#This Row],[Base Precio de Lista neto]])</f>
        <v>6683.6462000000001</v>
      </c>
      <c r="D10252" s="5">
        <f>IF($F$2=0," - ",Tabla1[[#This Row],[Base Precio de Lista neto]]*(1-$F$2))</f>
        <v>4678.5523400000002</v>
      </c>
      <c r="E10252" s="5">
        <f>IF($F$2=0," - ",Tabla1[[#This Row],[Base para Mejor precio]]*(1-$F$2))</f>
        <v>4210.6971059999996</v>
      </c>
      <c r="F10252" s="4" t="s">
        <v>6</v>
      </c>
      <c r="G10252" s="27" t="s">
        <v>6131</v>
      </c>
      <c r="H10252" s="5">
        <f>IFERROR(IF($F$3=0,"-",Tabla1[[#This Row],[Precio de Cliente neto]]*(1+$F$3)),"-")</f>
        <v>7017.8285100000003</v>
      </c>
      <c r="I10252" s="5">
        <v>6683.6462000000001</v>
      </c>
      <c r="J10252" s="5">
        <v>6015.2815799999998</v>
      </c>
      <c r="K10252" s="26">
        <v>0.21</v>
      </c>
    </row>
    <row r="10253" spans="1:11">
      <c r="A10253" s="4">
        <v>172013</v>
      </c>
      <c r="B10253" t="s">
        <v>10352</v>
      </c>
      <c r="C10253" s="5">
        <f>IF($F$2=0," - ",Tabla1[[#This Row],[Base Precio de Lista neto]])</f>
        <v>10553.1252</v>
      </c>
      <c r="D10253" s="5">
        <f>IF($F$2=0," - ",Tabla1[[#This Row],[Base Precio de Lista neto]]*(1-$F$2))</f>
        <v>7387.1876400000001</v>
      </c>
      <c r="E10253" s="5">
        <f>IF($F$2=0," - ",Tabla1[[#This Row],[Base para Mejor precio]]*(1-$F$2))</f>
        <v>6648.468875999999</v>
      </c>
      <c r="F10253" s="4" t="s">
        <v>6</v>
      </c>
      <c r="G10253" s="27" t="s">
        <v>6131</v>
      </c>
      <c r="H10253" s="5">
        <f>IFERROR(IF($F$3=0,"-",Tabla1[[#This Row],[Precio de Cliente neto]]*(1+$F$3)),"-")</f>
        <v>11080.78146</v>
      </c>
      <c r="I10253" s="5">
        <v>10553.1252</v>
      </c>
      <c r="J10253" s="5">
        <v>9497.8126799999991</v>
      </c>
      <c r="K10253" s="26">
        <v>0.21</v>
      </c>
    </row>
    <row r="10254" spans="1:11">
      <c r="A10254" s="4">
        <v>172014</v>
      </c>
      <c r="B10254" t="s">
        <v>10353</v>
      </c>
      <c r="C10254" s="5">
        <f>IF($F$2=0," - ",Tabla1[[#This Row],[Base Precio de Lista neto]])</f>
        <v>4573.0087999999996</v>
      </c>
      <c r="D10254" s="5">
        <f>IF($F$2=0," - ",Tabla1[[#This Row],[Base Precio de Lista neto]]*(1-$F$2))</f>
        <v>3201.1061599999994</v>
      </c>
      <c r="E10254" s="5">
        <f>IF($F$2=0," - ",Tabla1[[#This Row],[Base para Mejor precio]]*(1-$F$2))</f>
        <v>2880.9955439999999</v>
      </c>
      <c r="F10254" s="4" t="s">
        <v>6</v>
      </c>
      <c r="G10254" s="27" t="s">
        <v>6131</v>
      </c>
      <c r="H10254" s="5">
        <f>IFERROR(IF($F$3=0,"-",Tabla1[[#This Row],[Precio de Cliente neto]]*(1+$F$3)),"-")</f>
        <v>4801.659239999999</v>
      </c>
      <c r="I10254" s="5">
        <v>4573.0087999999996</v>
      </c>
      <c r="J10254" s="5">
        <v>4115.7079199999998</v>
      </c>
      <c r="K10254" s="26">
        <v>0.21</v>
      </c>
    </row>
    <row r="10255" spans="1:11">
      <c r="A10255" s="4">
        <v>172019</v>
      </c>
      <c r="B10255" t="s">
        <v>10354</v>
      </c>
      <c r="C10255" s="5">
        <f>IF($F$2=0," - ",Tabla1[[#This Row],[Base Precio de Lista neto]])</f>
        <v>43823.649299999997</v>
      </c>
      <c r="D10255" s="5">
        <f>IF($F$2=0," - ",Tabla1[[#This Row],[Base Precio de Lista neto]]*(1-$F$2))</f>
        <v>30676.554509999994</v>
      </c>
      <c r="E10255" s="5">
        <f>IF($F$2=0," - ",Tabla1[[#This Row],[Base para Mejor precio]]*(1-$F$2))</f>
        <v>23141.779191253798</v>
      </c>
      <c r="F10255" s="4" t="s">
        <v>4</v>
      </c>
      <c r="G10255" s="27" t="s">
        <v>8993</v>
      </c>
      <c r="H10255" s="5">
        <f>IFERROR(IF($F$3=0,"-",Tabla1[[#This Row],[Precio de Cliente neto]]*(1+$F$3)),"-")</f>
        <v>46014.831764999995</v>
      </c>
      <c r="I10255" s="5">
        <v>43823.649299999997</v>
      </c>
      <c r="J10255" s="5">
        <v>33059.684558934001</v>
      </c>
      <c r="K10255" s="26">
        <v>0.105</v>
      </c>
    </row>
    <row r="10256" spans="1:11">
      <c r="A10256" s="4">
        <v>172020</v>
      </c>
      <c r="B10256" t="s">
        <v>10355</v>
      </c>
      <c r="C10256" s="5">
        <f>IF($F$2=0," - ",Tabla1[[#This Row],[Base Precio de Lista neto]])</f>
        <v>164463.93890000001</v>
      </c>
      <c r="D10256" s="5">
        <f>IF($F$2=0," - ",Tabla1[[#This Row],[Base Precio de Lista neto]]*(1-$F$2))</f>
        <v>115124.75723</v>
      </c>
      <c r="E10256" s="5">
        <f>IF($F$2=0," - ",Tabla1[[#This Row],[Base para Mejor precio]]*(1-$F$2))</f>
        <v>103612.28150699999</v>
      </c>
      <c r="F10256" s="4" t="s">
        <v>6</v>
      </c>
      <c r="G10256" s="27" t="s">
        <v>6131</v>
      </c>
      <c r="H10256" s="5">
        <f>IFERROR(IF($F$3=0,"-",Tabla1[[#This Row],[Precio de Cliente neto]]*(1+$F$3)),"-")</f>
        <v>172687.13584500001</v>
      </c>
      <c r="I10256" s="5">
        <v>164463.93890000001</v>
      </c>
      <c r="J10256" s="5">
        <v>148017.54501</v>
      </c>
      <c r="K10256" s="26">
        <v>0.105</v>
      </c>
    </row>
    <row r="10257" spans="1:11">
      <c r="A10257" s="4">
        <v>172021</v>
      </c>
      <c r="B10257" t="s">
        <v>10356</v>
      </c>
      <c r="C10257" s="5">
        <f>IF($F$2=0," - ",Tabla1[[#This Row],[Base Precio de Lista neto]])</f>
        <v>174138.28779999999</v>
      </c>
      <c r="D10257" s="5">
        <f>IF($F$2=0," - ",Tabla1[[#This Row],[Base Precio de Lista neto]]*(1-$F$2))</f>
        <v>121896.80145999999</v>
      </c>
      <c r="E10257" s="5">
        <f>IF($F$2=0," - ",Tabla1[[#This Row],[Base para Mejor precio]]*(1-$F$2))</f>
        <v>109707.121314</v>
      </c>
      <c r="F10257" s="4" t="s">
        <v>6</v>
      </c>
      <c r="G10257" s="27" t="s">
        <v>6131</v>
      </c>
      <c r="H10257" s="5">
        <f>IFERROR(IF($F$3=0,"-",Tabla1[[#This Row],[Precio de Cliente neto]]*(1+$F$3)),"-")</f>
        <v>182845.20218999998</v>
      </c>
      <c r="I10257" s="5">
        <v>174138.28779999999</v>
      </c>
      <c r="J10257" s="5">
        <v>156724.45902000001</v>
      </c>
      <c r="K10257" s="26">
        <v>0.105</v>
      </c>
    </row>
    <row r="10258" spans="1:11">
      <c r="A10258" s="4">
        <v>370000</v>
      </c>
      <c r="B10258" t="s">
        <v>8113</v>
      </c>
      <c r="C10258" s="5">
        <f>IF($F$2=0," - ",Tabla1[[#This Row],[Base Precio de Lista neto]])</f>
        <v>1805.7772</v>
      </c>
      <c r="D10258" s="5">
        <f>IF($F$2=0," - ",Tabla1[[#This Row],[Base Precio de Lista neto]]*(1-$F$2))</f>
        <v>1264.04404</v>
      </c>
      <c r="E10258" s="5">
        <f>IF($F$2=0," - ",Tabla1[[#This Row],[Base para Mejor precio]]*(1-$F$2))</f>
        <v>1137.6396359999999</v>
      </c>
      <c r="F10258" s="4" t="s">
        <v>4</v>
      </c>
      <c r="G10258" s="27" t="s">
        <v>6131</v>
      </c>
      <c r="H10258" s="5">
        <f>IFERROR(IF($F$3=0,"-",Tabla1[[#This Row],[Precio de Cliente neto]]*(1+$F$3)),"-")</f>
        <v>1896.0660600000001</v>
      </c>
      <c r="I10258" s="5">
        <v>1805.7772</v>
      </c>
      <c r="J10258" s="5">
        <v>1625.19948</v>
      </c>
      <c r="K10258" s="26">
        <v>0.21</v>
      </c>
    </row>
    <row r="10259" spans="1:11">
      <c r="A10259" s="4">
        <v>370001</v>
      </c>
      <c r="B10259" t="s">
        <v>8114</v>
      </c>
      <c r="C10259" s="5">
        <f>IF($F$2=0," - ",Tabla1[[#This Row],[Base Precio de Lista neto]])</f>
        <v>3611.5538000000001</v>
      </c>
      <c r="D10259" s="5">
        <f>IF($F$2=0," - ",Tabla1[[#This Row],[Base Precio de Lista neto]]*(1-$F$2))</f>
        <v>2528.0876600000001</v>
      </c>
      <c r="E10259" s="5">
        <f>IF($F$2=0," - ",Tabla1[[#This Row],[Base para Mejor precio]]*(1-$F$2))</f>
        <v>2275.278894</v>
      </c>
      <c r="F10259" s="4" t="s">
        <v>4</v>
      </c>
      <c r="G10259" s="27" t="s">
        <v>6131</v>
      </c>
      <c r="H10259" s="5">
        <f>IFERROR(IF($F$3=0,"-",Tabla1[[#This Row],[Precio de Cliente neto]]*(1+$F$3)),"-")</f>
        <v>3792.1314900000002</v>
      </c>
      <c r="I10259" s="5">
        <v>3611.5538000000001</v>
      </c>
      <c r="J10259" s="5">
        <v>3250.39842</v>
      </c>
      <c r="K10259" s="26">
        <v>0.21</v>
      </c>
    </row>
    <row r="10260" spans="1:11">
      <c r="A10260" s="4">
        <v>370002</v>
      </c>
      <c r="B10260" t="s">
        <v>8115</v>
      </c>
      <c r="C10260" s="5">
        <f>IF($F$2=0," - ",Tabla1[[#This Row],[Base Precio de Lista neto]])</f>
        <v>3611.5538000000001</v>
      </c>
      <c r="D10260" s="5">
        <f>IF($F$2=0," - ",Tabla1[[#This Row],[Base Precio de Lista neto]]*(1-$F$2))</f>
        <v>2528.0876600000001</v>
      </c>
      <c r="E10260" s="5">
        <f>IF($F$2=0," - ",Tabla1[[#This Row],[Base para Mejor precio]]*(1-$F$2))</f>
        <v>2275.278894</v>
      </c>
      <c r="F10260" s="4" t="s">
        <v>4</v>
      </c>
      <c r="G10260" s="27" t="s">
        <v>6131</v>
      </c>
      <c r="H10260" s="5">
        <f>IFERROR(IF($F$3=0,"-",Tabla1[[#This Row],[Precio de Cliente neto]]*(1+$F$3)),"-")</f>
        <v>3792.1314900000002</v>
      </c>
      <c r="I10260" s="5">
        <v>3611.5538000000001</v>
      </c>
      <c r="J10260" s="5">
        <v>3250.39842</v>
      </c>
      <c r="K10260" s="26">
        <v>0.21</v>
      </c>
    </row>
    <row r="10261" spans="1:11">
      <c r="A10261" s="4">
        <v>370003</v>
      </c>
      <c r="B10261" t="s">
        <v>8116</v>
      </c>
      <c r="C10261" s="5">
        <f>IF($F$2=0," - ",Tabla1[[#This Row],[Base Precio de Lista neto]])</f>
        <v>4333.8657999999996</v>
      </c>
      <c r="D10261" s="5">
        <f>IF($F$2=0," - ",Tabla1[[#This Row],[Base Precio de Lista neto]]*(1-$F$2))</f>
        <v>3033.7060599999995</v>
      </c>
      <c r="E10261" s="5">
        <f>IF($F$2=0," - ",Tabla1[[#This Row],[Base para Mejor precio]]*(1-$F$2))</f>
        <v>2730.335454</v>
      </c>
      <c r="F10261" s="4" t="s">
        <v>4</v>
      </c>
      <c r="G10261" s="27" t="s">
        <v>6131</v>
      </c>
      <c r="H10261" s="5">
        <f>IFERROR(IF($F$3=0,"-",Tabla1[[#This Row],[Precio de Cliente neto]]*(1+$F$3)),"-")</f>
        <v>4550.5590899999988</v>
      </c>
      <c r="I10261" s="5">
        <v>4333.8657999999996</v>
      </c>
      <c r="J10261" s="5">
        <v>3900.4792200000002</v>
      </c>
      <c r="K10261" s="26">
        <v>0.21</v>
      </c>
    </row>
    <row r="10262" spans="1:11">
      <c r="A10262" s="4">
        <v>370004</v>
      </c>
      <c r="B10262" t="s">
        <v>8117</v>
      </c>
      <c r="C10262" s="5">
        <f>IF($F$2=0," - ",Tabla1[[#This Row],[Base Precio de Lista neto]])</f>
        <v>4333.8657999999996</v>
      </c>
      <c r="D10262" s="5">
        <f>IF($F$2=0," - ",Tabla1[[#This Row],[Base Precio de Lista neto]]*(1-$F$2))</f>
        <v>3033.7060599999995</v>
      </c>
      <c r="E10262" s="5">
        <f>IF($F$2=0," - ",Tabla1[[#This Row],[Base para Mejor precio]]*(1-$F$2))</f>
        <v>2730.335454</v>
      </c>
      <c r="F10262" s="4" t="s">
        <v>4</v>
      </c>
      <c r="G10262" s="27" t="s">
        <v>6131</v>
      </c>
      <c r="H10262" s="5">
        <f>IFERROR(IF($F$3=0,"-",Tabla1[[#This Row],[Precio de Cliente neto]]*(1+$F$3)),"-")</f>
        <v>4550.5590899999988</v>
      </c>
      <c r="I10262" s="5">
        <v>4333.8657999999996</v>
      </c>
      <c r="J10262" s="5">
        <v>3900.4792200000002</v>
      </c>
      <c r="K10262" s="26">
        <v>0.21</v>
      </c>
    </row>
    <row r="10263" spans="1:11">
      <c r="A10263" s="4">
        <v>370005</v>
      </c>
      <c r="B10263" t="s">
        <v>8118</v>
      </c>
      <c r="C10263" s="5">
        <f>IF($F$2=0," - ",Tabla1[[#This Row],[Base Precio de Lista neto]])</f>
        <v>3939.7664</v>
      </c>
      <c r="D10263" s="5">
        <f>IF($F$2=0," - ",Tabla1[[#This Row],[Base Precio de Lista neto]]*(1-$F$2))</f>
        <v>2757.8364799999999</v>
      </c>
      <c r="E10263" s="5">
        <f>IF($F$2=0," - ",Tabla1[[#This Row],[Base para Mejor precio]]*(1-$F$2))</f>
        <v>2482.0528319999999</v>
      </c>
      <c r="F10263" s="4" t="s">
        <v>4</v>
      </c>
      <c r="G10263" s="27" t="s">
        <v>6131</v>
      </c>
      <c r="H10263" s="5">
        <f>IFERROR(IF($F$3=0,"-",Tabla1[[#This Row],[Precio de Cliente neto]]*(1+$F$3)),"-")</f>
        <v>4136.7547199999999</v>
      </c>
      <c r="I10263" s="5">
        <v>3939.7664</v>
      </c>
      <c r="J10263" s="5">
        <v>3545.7897600000001</v>
      </c>
      <c r="K10263" s="26">
        <v>0.21</v>
      </c>
    </row>
    <row r="10264" spans="1:11">
      <c r="A10264" s="4">
        <v>370006</v>
      </c>
      <c r="B10264" t="s">
        <v>8119</v>
      </c>
      <c r="C10264" s="5">
        <f>IF($F$2=0," - ",Tabla1[[#This Row],[Base Precio de Lista neto]])</f>
        <v>3939.7664</v>
      </c>
      <c r="D10264" s="5">
        <f>IF($F$2=0," - ",Tabla1[[#This Row],[Base Precio de Lista neto]]*(1-$F$2))</f>
        <v>2757.8364799999999</v>
      </c>
      <c r="E10264" s="5">
        <f>IF($F$2=0," - ",Tabla1[[#This Row],[Base para Mejor precio]]*(1-$F$2))</f>
        <v>2482.0528319999999</v>
      </c>
      <c r="F10264" s="4" t="s">
        <v>4</v>
      </c>
      <c r="G10264" s="27" t="s">
        <v>6131</v>
      </c>
      <c r="H10264" s="5">
        <f>IFERROR(IF($F$3=0,"-",Tabla1[[#This Row],[Precio de Cliente neto]]*(1+$F$3)),"-")</f>
        <v>4136.7547199999999</v>
      </c>
      <c r="I10264" s="5">
        <v>3939.7664</v>
      </c>
      <c r="J10264" s="5">
        <v>3545.7897600000001</v>
      </c>
      <c r="K10264" s="26">
        <v>0.21</v>
      </c>
    </row>
    <row r="10265" spans="1:11">
      <c r="A10265" s="4">
        <v>370007</v>
      </c>
      <c r="B10265" t="s">
        <v>8120</v>
      </c>
      <c r="C10265" s="5">
        <f>IF($F$2=0," - ",Tabla1[[#This Row],[Base Precio de Lista neto]])</f>
        <v>8667.7304000000004</v>
      </c>
      <c r="D10265" s="5">
        <f>IF($F$2=0," - ",Tabla1[[#This Row],[Base Precio de Lista neto]]*(1-$F$2))</f>
        <v>6067.4112800000003</v>
      </c>
      <c r="E10265" s="5">
        <f>IF($F$2=0," - ",Tabla1[[#This Row],[Base para Mejor precio]]*(1-$F$2))</f>
        <v>5460.6701519999997</v>
      </c>
      <c r="F10265" s="4" t="s">
        <v>4</v>
      </c>
      <c r="G10265" s="27" t="s">
        <v>6131</v>
      </c>
      <c r="H10265" s="5">
        <f>IFERROR(IF($F$3=0,"-",Tabla1[[#This Row],[Precio de Cliente neto]]*(1+$F$3)),"-")</f>
        <v>9101.1169200000004</v>
      </c>
      <c r="I10265" s="5">
        <v>8667.7304000000004</v>
      </c>
      <c r="J10265" s="5">
        <v>7800.9573600000003</v>
      </c>
      <c r="K10265" s="26">
        <v>0.21</v>
      </c>
    </row>
    <row r="10266" spans="1:11">
      <c r="A10266" s="4">
        <v>370008</v>
      </c>
      <c r="B10266" t="s">
        <v>8121</v>
      </c>
      <c r="C10266" s="5">
        <f>IF($F$2=0," - ",Tabla1[[#This Row],[Base Precio de Lista neto]])</f>
        <v>5056.1764000000003</v>
      </c>
      <c r="D10266" s="5">
        <f>IF($F$2=0," - ",Tabla1[[#This Row],[Base Precio de Lista neto]]*(1-$F$2))</f>
        <v>3539.32348</v>
      </c>
      <c r="E10266" s="5">
        <f>IF($F$2=0," - ",Tabla1[[#This Row],[Base para Mejor precio]]*(1-$F$2))</f>
        <v>3185.3911319999997</v>
      </c>
      <c r="F10266" s="4" t="s">
        <v>4</v>
      </c>
      <c r="G10266" s="27" t="s">
        <v>6131</v>
      </c>
      <c r="H10266" s="5">
        <f>IFERROR(IF($F$3=0,"-",Tabla1[[#This Row],[Precio de Cliente neto]]*(1+$F$3)),"-")</f>
        <v>5308.9852200000005</v>
      </c>
      <c r="I10266" s="5">
        <v>5056.1764000000003</v>
      </c>
      <c r="J10266" s="5">
        <v>4550.5587599999999</v>
      </c>
      <c r="K10266" s="26">
        <v>0.21</v>
      </c>
    </row>
    <row r="10267" spans="1:11">
      <c r="A10267" s="4">
        <v>370009</v>
      </c>
      <c r="B10267" t="s">
        <v>8122</v>
      </c>
      <c r="C10267" s="5">
        <f>IF($F$2=0," - ",Tabla1[[#This Row],[Base Precio de Lista neto]])</f>
        <v>5253.3332</v>
      </c>
      <c r="D10267" s="5">
        <f>IF($F$2=0," - ",Tabla1[[#This Row],[Base Precio de Lista neto]]*(1-$F$2))</f>
        <v>3677.3332399999999</v>
      </c>
      <c r="E10267" s="5">
        <f>IF($F$2=0," - ",Tabla1[[#This Row],[Base para Mejor precio]]*(1-$F$2))</f>
        <v>3309.5999160000001</v>
      </c>
      <c r="F10267" s="4" t="s">
        <v>4</v>
      </c>
      <c r="G10267" s="27" t="s">
        <v>6131</v>
      </c>
      <c r="H10267" s="5">
        <f>IFERROR(IF($F$3=0,"-",Tabla1[[#This Row],[Precio de Cliente neto]]*(1+$F$3)),"-")</f>
        <v>5515.9998599999999</v>
      </c>
      <c r="I10267" s="5">
        <v>5253.3332</v>
      </c>
      <c r="J10267" s="5">
        <v>4727.9998800000003</v>
      </c>
      <c r="K10267" s="26">
        <v>0.21</v>
      </c>
    </row>
    <row r="10268" spans="1:11">
      <c r="A10268" s="4">
        <v>370010</v>
      </c>
      <c r="B10268" t="s">
        <v>8123</v>
      </c>
      <c r="C10268" s="5">
        <f>IF($F$2=0," - ",Tabla1[[#This Row],[Base Precio de Lista neto]])</f>
        <v>5253.3332</v>
      </c>
      <c r="D10268" s="5">
        <f>IF($F$2=0," - ",Tabla1[[#This Row],[Base Precio de Lista neto]]*(1-$F$2))</f>
        <v>3677.3332399999999</v>
      </c>
      <c r="E10268" s="5">
        <f>IF($F$2=0," - ",Tabla1[[#This Row],[Base para Mejor precio]]*(1-$F$2))</f>
        <v>3309.5999160000001</v>
      </c>
      <c r="F10268" s="4" t="s">
        <v>4</v>
      </c>
      <c r="G10268" s="27" t="s">
        <v>6131</v>
      </c>
      <c r="H10268" s="5">
        <f>IFERROR(IF($F$3=0,"-",Tabla1[[#This Row],[Precio de Cliente neto]]*(1+$F$3)),"-")</f>
        <v>5515.9998599999999</v>
      </c>
      <c r="I10268" s="5">
        <v>5253.3332</v>
      </c>
      <c r="J10268" s="5">
        <v>4727.9998800000003</v>
      </c>
      <c r="K10268" s="26">
        <v>0.21</v>
      </c>
    </row>
    <row r="10269" spans="1:11">
      <c r="A10269" s="4">
        <v>370011</v>
      </c>
      <c r="B10269" t="s">
        <v>8124</v>
      </c>
      <c r="C10269" s="5">
        <f>IF($F$2=0," - ",Tabla1[[#This Row],[Base Precio de Lista neto]])</f>
        <v>5253.3332</v>
      </c>
      <c r="D10269" s="5">
        <f>IF($F$2=0," - ",Tabla1[[#This Row],[Base Precio de Lista neto]]*(1-$F$2))</f>
        <v>3677.3332399999999</v>
      </c>
      <c r="E10269" s="5">
        <f>IF($F$2=0," - ",Tabla1[[#This Row],[Base para Mejor precio]]*(1-$F$2))</f>
        <v>3309.5999160000001</v>
      </c>
      <c r="F10269" s="4" t="s">
        <v>4</v>
      </c>
      <c r="G10269" s="27" t="s">
        <v>6131</v>
      </c>
      <c r="H10269" s="5">
        <f>IFERROR(IF($F$3=0,"-",Tabla1[[#This Row],[Precio de Cliente neto]]*(1+$F$3)),"-")</f>
        <v>5515.9998599999999</v>
      </c>
      <c r="I10269" s="5">
        <v>5253.3332</v>
      </c>
      <c r="J10269" s="5">
        <v>4727.9998800000003</v>
      </c>
      <c r="K10269" s="26">
        <v>0.21</v>
      </c>
    </row>
    <row r="10270" spans="1:11">
      <c r="A10270" s="4">
        <v>370012</v>
      </c>
      <c r="B10270" t="s">
        <v>8125</v>
      </c>
      <c r="C10270" s="5">
        <f>IF($F$2=0," - ",Tabla1[[#This Row],[Base Precio de Lista neto]])</f>
        <v>5253.3332</v>
      </c>
      <c r="D10270" s="5">
        <f>IF($F$2=0," - ",Tabla1[[#This Row],[Base Precio de Lista neto]]*(1-$F$2))</f>
        <v>3677.3332399999999</v>
      </c>
      <c r="E10270" s="5">
        <f>IF($F$2=0," - ",Tabla1[[#This Row],[Base para Mejor precio]]*(1-$F$2))</f>
        <v>3309.5999160000001</v>
      </c>
      <c r="F10270" s="4" t="s">
        <v>4</v>
      </c>
      <c r="G10270" s="27" t="s">
        <v>6131</v>
      </c>
      <c r="H10270" s="5">
        <f>IFERROR(IF($F$3=0,"-",Tabla1[[#This Row],[Precio de Cliente neto]]*(1+$F$3)),"-")</f>
        <v>5515.9998599999999</v>
      </c>
      <c r="I10270" s="5">
        <v>5253.3332</v>
      </c>
      <c r="J10270" s="5">
        <v>4727.9998800000003</v>
      </c>
      <c r="K10270" s="26">
        <v>0.21</v>
      </c>
    </row>
    <row r="10271" spans="1:11">
      <c r="A10271" s="4">
        <v>370013</v>
      </c>
      <c r="B10271" t="s">
        <v>8126</v>
      </c>
      <c r="C10271" s="5">
        <f>IF($F$2=0," - ",Tabla1[[#This Row],[Base Precio de Lista neto]])</f>
        <v>5253.3332</v>
      </c>
      <c r="D10271" s="5">
        <f>IF($F$2=0," - ",Tabla1[[#This Row],[Base Precio de Lista neto]]*(1-$F$2))</f>
        <v>3677.3332399999999</v>
      </c>
      <c r="E10271" s="5">
        <f>IF($F$2=0," - ",Tabla1[[#This Row],[Base para Mejor precio]]*(1-$F$2))</f>
        <v>3309.5999160000001</v>
      </c>
      <c r="F10271" s="4" t="s">
        <v>4</v>
      </c>
      <c r="G10271" s="27" t="s">
        <v>6131</v>
      </c>
      <c r="H10271" s="5">
        <f>IFERROR(IF($F$3=0,"-",Tabla1[[#This Row],[Precio de Cliente neto]]*(1+$F$3)),"-")</f>
        <v>5515.9998599999999</v>
      </c>
      <c r="I10271" s="5">
        <v>5253.3332</v>
      </c>
      <c r="J10271" s="5">
        <v>4727.9998800000003</v>
      </c>
      <c r="K10271" s="26">
        <v>0.21</v>
      </c>
    </row>
    <row r="10272" spans="1:11">
      <c r="A10272" s="4">
        <v>370014</v>
      </c>
      <c r="B10272" t="s">
        <v>8127</v>
      </c>
      <c r="C10272" s="5">
        <f>IF($F$2=0," - ",Tabla1[[#This Row],[Base Precio de Lista neto]])</f>
        <v>5253.3332</v>
      </c>
      <c r="D10272" s="5">
        <f>IF($F$2=0," - ",Tabla1[[#This Row],[Base Precio de Lista neto]]*(1-$F$2))</f>
        <v>3677.3332399999999</v>
      </c>
      <c r="E10272" s="5">
        <f>IF($F$2=0," - ",Tabla1[[#This Row],[Base para Mejor precio]]*(1-$F$2))</f>
        <v>3309.5999160000001</v>
      </c>
      <c r="F10272" s="4" t="s">
        <v>4</v>
      </c>
      <c r="G10272" s="27" t="s">
        <v>6131</v>
      </c>
      <c r="H10272" s="5">
        <f>IFERROR(IF($F$3=0,"-",Tabla1[[#This Row],[Precio de Cliente neto]]*(1+$F$3)),"-")</f>
        <v>5515.9998599999999</v>
      </c>
      <c r="I10272" s="5">
        <v>5253.3332</v>
      </c>
      <c r="J10272" s="5">
        <v>4727.9998800000003</v>
      </c>
      <c r="K10272" s="26">
        <v>0.21</v>
      </c>
    </row>
    <row r="10273" spans="1:11">
      <c r="A10273" s="4">
        <v>370015</v>
      </c>
      <c r="B10273" t="s">
        <v>8128</v>
      </c>
      <c r="C10273" s="5">
        <f>IF($F$2=0," - ",Tabla1[[#This Row],[Base Precio de Lista neto]])</f>
        <v>5778.4874</v>
      </c>
      <c r="D10273" s="5">
        <f>IF($F$2=0," - ",Tabla1[[#This Row],[Base Precio de Lista neto]]*(1-$F$2))</f>
        <v>4044.9411799999998</v>
      </c>
      <c r="E10273" s="5">
        <f>IF($F$2=0," - ",Tabla1[[#This Row],[Base para Mejor precio]]*(1-$F$2))</f>
        <v>3640.4470619999993</v>
      </c>
      <c r="F10273" s="4" t="s">
        <v>4</v>
      </c>
      <c r="G10273" s="27" t="s">
        <v>6131</v>
      </c>
      <c r="H10273" s="5">
        <f>IFERROR(IF($F$3=0,"-",Tabla1[[#This Row],[Precio de Cliente neto]]*(1+$F$3)),"-")</f>
        <v>6067.4117699999997</v>
      </c>
      <c r="I10273" s="5">
        <v>5778.4874</v>
      </c>
      <c r="J10273" s="5">
        <v>5200.6386599999996</v>
      </c>
      <c r="K10273" s="26">
        <v>0.21</v>
      </c>
    </row>
    <row r="10274" spans="1:11">
      <c r="A10274" s="4">
        <v>370016</v>
      </c>
      <c r="B10274" t="s">
        <v>8129</v>
      </c>
      <c r="C10274" s="5">
        <f>IF($F$2=0," - ",Tabla1[[#This Row],[Base Precio de Lista neto]])</f>
        <v>8667.7304000000004</v>
      </c>
      <c r="D10274" s="5">
        <f>IF($F$2=0," - ",Tabla1[[#This Row],[Base Precio de Lista neto]]*(1-$F$2))</f>
        <v>6067.4112800000003</v>
      </c>
      <c r="E10274" s="5">
        <f>IF($F$2=0," - ",Tabla1[[#This Row],[Base para Mejor precio]]*(1-$F$2))</f>
        <v>5460.6701519999997</v>
      </c>
      <c r="F10274" s="4" t="s">
        <v>4</v>
      </c>
      <c r="G10274" s="27" t="s">
        <v>6131</v>
      </c>
      <c r="H10274" s="5">
        <f>IFERROR(IF($F$3=0,"-",Tabla1[[#This Row],[Precio de Cliente neto]]*(1+$F$3)),"-")</f>
        <v>9101.1169200000004</v>
      </c>
      <c r="I10274" s="5">
        <v>8667.7304000000004</v>
      </c>
      <c r="J10274" s="5">
        <v>7800.9573600000003</v>
      </c>
      <c r="K10274" s="26">
        <v>0.21</v>
      </c>
    </row>
    <row r="10275" spans="1:11">
      <c r="A10275" s="4">
        <v>370017</v>
      </c>
      <c r="B10275" t="s">
        <v>8130</v>
      </c>
      <c r="C10275" s="5">
        <f>IF($F$2=0," - ",Tabla1[[#This Row],[Base Precio de Lista neto]])</f>
        <v>8667.7304000000004</v>
      </c>
      <c r="D10275" s="5">
        <f>IF($F$2=0," - ",Tabla1[[#This Row],[Base Precio de Lista neto]]*(1-$F$2))</f>
        <v>6067.4112800000003</v>
      </c>
      <c r="E10275" s="5">
        <f>IF($F$2=0," - ",Tabla1[[#This Row],[Base para Mejor precio]]*(1-$F$2))</f>
        <v>5460.6701519999997</v>
      </c>
      <c r="F10275" s="4" t="s">
        <v>4</v>
      </c>
      <c r="G10275" s="27" t="s">
        <v>6131</v>
      </c>
      <c r="H10275" s="5">
        <f>IFERROR(IF($F$3=0,"-",Tabla1[[#This Row],[Precio de Cliente neto]]*(1+$F$3)),"-")</f>
        <v>9101.1169200000004</v>
      </c>
      <c r="I10275" s="5">
        <v>8667.7304000000004</v>
      </c>
      <c r="J10275" s="5">
        <v>7800.9573600000003</v>
      </c>
      <c r="K10275" s="26">
        <v>0.21</v>
      </c>
    </row>
    <row r="10276" spans="1:11">
      <c r="A10276" s="4">
        <v>370018</v>
      </c>
      <c r="B10276" t="s">
        <v>8131</v>
      </c>
      <c r="C10276" s="5">
        <f>IF($F$2=0," - ",Tabla1[[#This Row],[Base Precio de Lista neto]])</f>
        <v>6500.7986000000001</v>
      </c>
      <c r="D10276" s="5">
        <f>IF($F$2=0," - ",Tabla1[[#This Row],[Base Precio de Lista neto]]*(1-$F$2))</f>
        <v>4550.5590199999997</v>
      </c>
      <c r="E10276" s="5">
        <f>IF($F$2=0," - ",Tabla1[[#This Row],[Base para Mejor precio]]*(1-$F$2))</f>
        <v>4095.5031180000001</v>
      </c>
      <c r="F10276" s="4" t="s">
        <v>4</v>
      </c>
      <c r="G10276" s="27" t="s">
        <v>6131</v>
      </c>
      <c r="H10276" s="5">
        <f>IFERROR(IF($F$3=0,"-",Tabla1[[#This Row],[Precio de Cliente neto]]*(1+$F$3)),"-")</f>
        <v>6825.8385299999991</v>
      </c>
      <c r="I10276" s="5">
        <v>6500.7986000000001</v>
      </c>
      <c r="J10276" s="5">
        <v>5850.7187400000003</v>
      </c>
      <c r="K10276" s="26">
        <v>0.21</v>
      </c>
    </row>
    <row r="10277" spans="1:11">
      <c r="A10277" s="4">
        <v>370019</v>
      </c>
      <c r="B10277" t="s">
        <v>8132</v>
      </c>
      <c r="C10277" s="5">
        <f>IF($F$2=0," - ",Tabla1[[#This Row],[Base Precio de Lista neto]])</f>
        <v>10112.352199999999</v>
      </c>
      <c r="D10277" s="5">
        <f>IF($F$2=0," - ",Tabla1[[#This Row],[Base Precio de Lista neto]]*(1-$F$2))</f>
        <v>7078.6465399999988</v>
      </c>
      <c r="E10277" s="5">
        <f>IF($F$2=0," - ",Tabla1[[#This Row],[Base para Mejor precio]]*(1-$F$2))</f>
        <v>6370.7818859999998</v>
      </c>
      <c r="F10277" s="4" t="s">
        <v>4</v>
      </c>
      <c r="G10277" s="27" t="s">
        <v>6131</v>
      </c>
      <c r="H10277" s="5">
        <f>IFERROR(IF($F$3=0,"-",Tabla1[[#This Row],[Precio de Cliente neto]]*(1+$F$3)),"-")</f>
        <v>10617.969809999999</v>
      </c>
      <c r="I10277" s="5">
        <v>10112.352199999999</v>
      </c>
      <c r="J10277" s="5">
        <v>9101.1169800000007</v>
      </c>
      <c r="K10277" s="26">
        <v>0.21</v>
      </c>
    </row>
    <row r="10278" spans="1:11">
      <c r="A10278" s="4">
        <v>370020</v>
      </c>
      <c r="B10278" t="s">
        <v>8133</v>
      </c>
      <c r="C10278" s="5">
        <f>IF($F$2=0," - ",Tabla1[[#This Row],[Base Precio de Lista neto]])</f>
        <v>10112.352199999999</v>
      </c>
      <c r="D10278" s="5">
        <f>IF($F$2=0," - ",Tabla1[[#This Row],[Base Precio de Lista neto]]*(1-$F$2))</f>
        <v>7078.6465399999988</v>
      </c>
      <c r="E10278" s="5">
        <f>IF($F$2=0," - ",Tabla1[[#This Row],[Base para Mejor precio]]*(1-$F$2))</f>
        <v>6370.7818859999998</v>
      </c>
      <c r="F10278" s="4" t="s">
        <v>4</v>
      </c>
      <c r="G10278" s="27" t="s">
        <v>6131</v>
      </c>
      <c r="H10278" s="5">
        <f>IFERROR(IF($F$3=0,"-",Tabla1[[#This Row],[Precio de Cliente neto]]*(1+$F$3)),"-")</f>
        <v>10617.969809999999</v>
      </c>
      <c r="I10278" s="5">
        <v>10112.352199999999</v>
      </c>
      <c r="J10278" s="5">
        <v>9101.1169800000007</v>
      </c>
      <c r="K10278" s="26">
        <v>0.21</v>
      </c>
    </row>
    <row r="10279" spans="1:11">
      <c r="A10279" s="4">
        <v>370021</v>
      </c>
      <c r="B10279" t="s">
        <v>8134</v>
      </c>
      <c r="C10279" s="5">
        <f>IF($F$2=0," - ",Tabla1[[#This Row],[Base Precio de Lista neto]])</f>
        <v>130015.9638</v>
      </c>
      <c r="D10279" s="5">
        <f>IF($F$2=0," - ",Tabla1[[#This Row],[Base Precio de Lista neto]]*(1-$F$2))</f>
        <v>91011.17465999999</v>
      </c>
      <c r="E10279" s="5">
        <f>IF($F$2=0," - ",Tabla1[[#This Row],[Base para Mejor precio]]*(1-$F$2))</f>
        <v>81910.057193999994</v>
      </c>
      <c r="F10279" s="4" t="s">
        <v>4</v>
      </c>
      <c r="G10279" s="27" t="s">
        <v>6131</v>
      </c>
      <c r="H10279" s="5">
        <f>IFERROR(IF($F$3=0,"-",Tabla1[[#This Row],[Precio de Cliente neto]]*(1+$F$3)),"-")</f>
        <v>136516.76198999997</v>
      </c>
      <c r="I10279" s="5">
        <v>130015.9638</v>
      </c>
      <c r="J10279" s="5">
        <v>117014.36742</v>
      </c>
      <c r="K10279" s="26">
        <v>0.21</v>
      </c>
    </row>
    <row r="10280" spans="1:11">
      <c r="A10280" s="4">
        <v>370022</v>
      </c>
      <c r="B10280" t="s">
        <v>8135</v>
      </c>
      <c r="C10280" s="5">
        <f>IF($F$2=0," - ",Tabla1[[#This Row],[Base Precio de Lista neto]])</f>
        <v>148073.73560000001</v>
      </c>
      <c r="D10280" s="5">
        <f>IF($F$2=0," - ",Tabla1[[#This Row],[Base Precio de Lista neto]]*(1-$F$2))</f>
        <v>103651.61492000001</v>
      </c>
      <c r="E10280" s="5">
        <f>IF($F$2=0," - ",Tabla1[[#This Row],[Base para Mejor precio]]*(1-$F$2))</f>
        <v>93286.453427999993</v>
      </c>
      <c r="F10280" s="4" t="s">
        <v>4</v>
      </c>
      <c r="G10280" s="27" t="s">
        <v>6131</v>
      </c>
      <c r="H10280" s="5">
        <f>IFERROR(IF($F$3=0,"-",Tabla1[[#This Row],[Precio de Cliente neto]]*(1+$F$3)),"-")</f>
        <v>155477.42238</v>
      </c>
      <c r="I10280" s="5">
        <v>148073.73560000001</v>
      </c>
      <c r="J10280" s="5">
        <v>133266.36204000001</v>
      </c>
      <c r="K10280" s="26">
        <v>0.21</v>
      </c>
    </row>
    <row r="10281" spans="1:11">
      <c r="A10281" s="4">
        <v>370023</v>
      </c>
      <c r="B10281" t="s">
        <v>8136</v>
      </c>
      <c r="C10281" s="5">
        <f>IF($F$2=0," - ",Tabla1[[#This Row],[Base Precio de Lista neto]])</f>
        <v>5778.4874</v>
      </c>
      <c r="D10281" s="5">
        <f>IF($F$2=0," - ",Tabla1[[#This Row],[Base Precio de Lista neto]]*(1-$F$2))</f>
        <v>4044.9411799999998</v>
      </c>
      <c r="E10281" s="5">
        <f>IF($F$2=0," - ",Tabla1[[#This Row],[Base para Mejor precio]]*(1-$F$2))</f>
        <v>3640.4470619999993</v>
      </c>
      <c r="F10281" s="4" t="s">
        <v>4</v>
      </c>
      <c r="G10281" s="27" t="s">
        <v>6131</v>
      </c>
      <c r="H10281" s="5">
        <f>IFERROR(IF($F$3=0,"-",Tabla1[[#This Row],[Precio de Cliente neto]]*(1+$F$3)),"-")</f>
        <v>6067.4117699999997</v>
      </c>
      <c r="I10281" s="5">
        <v>5778.4874</v>
      </c>
      <c r="J10281" s="5">
        <v>5200.6386599999996</v>
      </c>
      <c r="K10281" s="26">
        <v>0.21</v>
      </c>
    </row>
    <row r="10282" spans="1:11">
      <c r="A10282" s="4">
        <v>370024</v>
      </c>
      <c r="B10282" t="s">
        <v>8137</v>
      </c>
      <c r="C10282" s="5">
        <f>IF($F$2=0," - ",Tabla1[[#This Row],[Base Precio de Lista neto]])</f>
        <v>6566.6665999999996</v>
      </c>
      <c r="D10282" s="5">
        <f>IF($F$2=0," - ",Tabla1[[#This Row],[Base Precio de Lista neto]]*(1-$F$2))</f>
        <v>4596.6666199999991</v>
      </c>
      <c r="E10282" s="5">
        <f>IF($F$2=0," - ",Tabla1[[#This Row],[Base para Mejor precio]]*(1-$F$2))</f>
        <v>4136.9999579999994</v>
      </c>
      <c r="F10282" s="4" t="s">
        <v>4</v>
      </c>
      <c r="G10282" s="27" t="s">
        <v>6131</v>
      </c>
      <c r="H10282" s="5">
        <f>IFERROR(IF($F$3=0,"-",Tabla1[[#This Row],[Precio de Cliente neto]]*(1+$F$3)),"-")</f>
        <v>6894.9999299999981</v>
      </c>
      <c r="I10282" s="5">
        <v>6566.6665999999996</v>
      </c>
      <c r="J10282" s="5">
        <v>5909.9999399999997</v>
      </c>
      <c r="K10282" s="26">
        <v>0.21</v>
      </c>
    </row>
    <row r="10283" spans="1:11">
      <c r="A10283" s="4">
        <v>371000</v>
      </c>
      <c r="B10283" t="s">
        <v>8138</v>
      </c>
      <c r="C10283" s="5">
        <f>IF($F$2=0," - ",Tabla1[[#This Row],[Base Precio de Lista neto]])</f>
        <v>2889.2433999999998</v>
      </c>
      <c r="D10283" s="5">
        <f>IF($F$2=0," - ",Tabla1[[#This Row],[Base Precio de Lista neto]]*(1-$F$2))</f>
        <v>2022.4703799999997</v>
      </c>
      <c r="E10283" s="5">
        <f>IF($F$2=0," - ",Tabla1[[#This Row],[Base para Mejor precio]]*(1-$F$2))</f>
        <v>1820.2233419999998</v>
      </c>
      <c r="F10283" s="4" t="s">
        <v>4</v>
      </c>
      <c r="G10283" s="27" t="s">
        <v>6131</v>
      </c>
      <c r="H10283" s="5">
        <f>IFERROR(IF($F$3=0,"-",Tabla1[[#This Row],[Precio de Cliente neto]]*(1+$F$3)),"-")</f>
        <v>3033.7055699999996</v>
      </c>
      <c r="I10283" s="5">
        <v>2889.2433999999998</v>
      </c>
      <c r="J10283" s="5">
        <v>2600.3190599999998</v>
      </c>
      <c r="K10283" s="26">
        <v>0.21</v>
      </c>
    </row>
    <row r="10284" spans="1:11">
      <c r="A10284" s="4">
        <v>371001</v>
      </c>
      <c r="B10284" t="s">
        <v>8139</v>
      </c>
      <c r="C10284" s="5">
        <f>IF($F$2=0," - ",Tabla1[[#This Row],[Base Precio de Lista neto]])</f>
        <v>2889.2433999999998</v>
      </c>
      <c r="D10284" s="5">
        <f>IF($F$2=0," - ",Tabla1[[#This Row],[Base Precio de Lista neto]]*(1-$F$2))</f>
        <v>2022.4703799999997</v>
      </c>
      <c r="E10284" s="5">
        <f>IF($F$2=0," - ",Tabla1[[#This Row],[Base para Mejor precio]]*(1-$F$2))</f>
        <v>1820.2233419999998</v>
      </c>
      <c r="F10284" s="4" t="s">
        <v>4</v>
      </c>
      <c r="G10284" s="27" t="s">
        <v>6131</v>
      </c>
      <c r="H10284" s="5">
        <f>IFERROR(IF($F$3=0,"-",Tabla1[[#This Row],[Precio de Cliente neto]]*(1+$F$3)),"-")</f>
        <v>3033.7055699999996</v>
      </c>
      <c r="I10284" s="5">
        <v>2889.2433999999998</v>
      </c>
      <c r="J10284" s="5">
        <v>2600.3190599999998</v>
      </c>
      <c r="K10284" s="26">
        <v>0.21</v>
      </c>
    </row>
    <row r="10285" spans="1:11">
      <c r="A10285" s="4">
        <v>372000</v>
      </c>
      <c r="B10285" t="s">
        <v>8140</v>
      </c>
      <c r="C10285" s="5">
        <f>IF($F$2=0," - ",Tabla1[[#This Row],[Base Precio de Lista neto]])</f>
        <v>787.95360000000005</v>
      </c>
      <c r="D10285" s="5">
        <f>IF($F$2=0," - ",Tabla1[[#This Row],[Base Precio de Lista neto]]*(1-$F$2))</f>
        <v>551.56751999999994</v>
      </c>
      <c r="E10285" s="5">
        <f>IF($F$2=0," - ",Tabla1[[#This Row],[Base para Mejor precio]]*(1-$F$2))</f>
        <v>496.41076799999996</v>
      </c>
      <c r="F10285" s="4" t="s">
        <v>4</v>
      </c>
      <c r="G10285" s="27" t="s">
        <v>6131</v>
      </c>
      <c r="H10285" s="5">
        <f>IFERROR(IF($F$3=0,"-",Tabla1[[#This Row],[Precio de Cliente neto]]*(1+$F$3)),"-")</f>
        <v>827.35127999999986</v>
      </c>
      <c r="I10285" s="5">
        <v>787.95360000000005</v>
      </c>
      <c r="J10285" s="5">
        <v>709.15823999999998</v>
      </c>
      <c r="K10285" s="26">
        <v>0.21</v>
      </c>
    </row>
    <row r="10286" spans="1:11">
      <c r="A10286" s="4">
        <v>373000</v>
      </c>
      <c r="B10286" t="s">
        <v>8141</v>
      </c>
      <c r="C10286" s="5">
        <f>IF($F$2=0," - ",Tabla1[[#This Row],[Base Precio de Lista neto]])</f>
        <v>36115.5452</v>
      </c>
      <c r="D10286" s="5">
        <f>IF($F$2=0," - ",Tabla1[[#This Row],[Base Precio de Lista neto]]*(1-$F$2))</f>
        <v>25280.88164</v>
      </c>
      <c r="E10286" s="5">
        <f>IF($F$2=0," - ",Tabla1[[#This Row],[Base para Mejor precio]]*(1-$F$2))</f>
        <v>22752.793475999999</v>
      </c>
      <c r="F10286" s="4" t="s">
        <v>4</v>
      </c>
      <c r="G10286" s="27" t="s">
        <v>6131</v>
      </c>
      <c r="H10286" s="5">
        <f>IFERROR(IF($F$3=0,"-",Tabla1[[#This Row],[Precio de Cliente neto]]*(1+$F$3)),"-")</f>
        <v>37921.322459999996</v>
      </c>
      <c r="I10286" s="5">
        <v>36115.5452</v>
      </c>
      <c r="J10286" s="5">
        <v>32503.990679999999</v>
      </c>
      <c r="K10286" s="26">
        <v>0.21</v>
      </c>
    </row>
    <row r="10287" spans="1:11">
      <c r="A10287" s="4">
        <v>373001</v>
      </c>
      <c r="B10287" t="s">
        <v>8142</v>
      </c>
      <c r="C10287" s="5">
        <f>IF($F$2=0," - ",Tabla1[[#This Row],[Base Precio de Lista neto]])</f>
        <v>46950.209199999998</v>
      </c>
      <c r="D10287" s="5">
        <f>IF($F$2=0," - ",Tabla1[[#This Row],[Base Precio de Lista neto]]*(1-$F$2))</f>
        <v>32865.146439999997</v>
      </c>
      <c r="E10287" s="5">
        <f>IF($F$2=0," - ",Tabla1[[#This Row],[Base para Mejor precio]]*(1-$F$2))</f>
        <v>29578.631795999998</v>
      </c>
      <c r="F10287" s="4" t="s">
        <v>4</v>
      </c>
      <c r="G10287" s="27" t="s">
        <v>6131</v>
      </c>
      <c r="H10287" s="5">
        <f>IFERROR(IF($F$3=0,"-",Tabla1[[#This Row],[Precio de Cliente neto]]*(1+$F$3)),"-")</f>
        <v>49297.719659999995</v>
      </c>
      <c r="I10287" s="5">
        <v>46950.209199999998</v>
      </c>
      <c r="J10287" s="5">
        <v>42255.188280000002</v>
      </c>
      <c r="K10287" s="26">
        <v>0.21</v>
      </c>
    </row>
    <row r="10288" spans="1:11">
      <c r="A10288" s="4">
        <v>374000</v>
      </c>
      <c r="B10288" t="s">
        <v>8143</v>
      </c>
      <c r="C10288" s="5">
        <f>IF($F$2=0," - ",Tabla1[[#This Row],[Base Precio de Lista neto]])</f>
        <v>10112.352199999999</v>
      </c>
      <c r="D10288" s="5">
        <f>IF($F$2=0," - ",Tabla1[[#This Row],[Base Precio de Lista neto]]*(1-$F$2))</f>
        <v>7078.6465399999988</v>
      </c>
      <c r="E10288" s="5">
        <f>IF($F$2=0," - ",Tabla1[[#This Row],[Base para Mejor precio]]*(1-$F$2))</f>
        <v>6370.7818859999998</v>
      </c>
      <c r="F10288" s="4" t="s">
        <v>4</v>
      </c>
      <c r="G10288" s="27" t="s">
        <v>6131</v>
      </c>
      <c r="H10288" s="5">
        <f>IFERROR(IF($F$3=0,"-",Tabla1[[#This Row],[Precio de Cliente neto]]*(1+$F$3)),"-")</f>
        <v>10617.969809999999</v>
      </c>
      <c r="I10288" s="5">
        <v>10112.352199999999</v>
      </c>
      <c r="J10288" s="5">
        <v>9101.1169800000007</v>
      </c>
      <c r="K10288" s="26">
        <v>0.21</v>
      </c>
    </row>
    <row r="10289" spans="1:11">
      <c r="A10289" s="4">
        <v>374001</v>
      </c>
      <c r="B10289" t="s">
        <v>8144</v>
      </c>
      <c r="C10289" s="5">
        <f>IF($F$2=0," - ",Tabla1[[#This Row],[Base Precio de Lista neto]])</f>
        <v>11556.9748</v>
      </c>
      <c r="D10289" s="5">
        <f>IF($F$2=0," - ",Tabla1[[#This Row],[Base Precio de Lista neto]]*(1-$F$2))</f>
        <v>8089.8823599999996</v>
      </c>
      <c r="E10289" s="5">
        <f>IF($F$2=0," - ",Tabla1[[#This Row],[Base para Mejor precio]]*(1-$F$2))</f>
        <v>7280.8941239999986</v>
      </c>
      <c r="F10289" s="4" t="s">
        <v>4</v>
      </c>
      <c r="G10289" s="27" t="s">
        <v>6131</v>
      </c>
      <c r="H10289" s="5">
        <f>IFERROR(IF($F$3=0,"-",Tabla1[[#This Row],[Precio de Cliente neto]]*(1+$F$3)),"-")</f>
        <v>12134.823539999999</v>
      </c>
      <c r="I10289" s="5">
        <v>11556.9748</v>
      </c>
      <c r="J10289" s="5">
        <v>10401.277319999999</v>
      </c>
      <c r="K10289" s="26">
        <v>0.21</v>
      </c>
    </row>
    <row r="10290" spans="1:11">
      <c r="A10290" s="4">
        <v>374002</v>
      </c>
      <c r="B10290" t="s">
        <v>8145</v>
      </c>
      <c r="C10290" s="5">
        <f>IF($F$2=0," - ",Tabla1[[#This Row],[Base Precio de Lista neto]])</f>
        <v>13001.5962</v>
      </c>
      <c r="D10290" s="5">
        <f>IF($F$2=0," - ",Tabla1[[#This Row],[Base Precio de Lista neto]]*(1-$F$2))</f>
        <v>9101.1173399999989</v>
      </c>
      <c r="E10290" s="5">
        <f>IF($F$2=0," - ",Tabla1[[#This Row],[Base para Mejor precio]]*(1-$F$2))</f>
        <v>8191.0056059999988</v>
      </c>
      <c r="F10290" s="4" t="s">
        <v>4</v>
      </c>
      <c r="G10290" s="27" t="s">
        <v>6131</v>
      </c>
      <c r="H10290" s="5">
        <f>IFERROR(IF($F$3=0,"-",Tabla1[[#This Row],[Precio de Cliente neto]]*(1+$F$3)),"-")</f>
        <v>13651.676009999999</v>
      </c>
      <c r="I10290" s="5">
        <v>13001.5962</v>
      </c>
      <c r="J10290" s="5">
        <v>11701.43658</v>
      </c>
      <c r="K10290" s="26">
        <v>0.21</v>
      </c>
    </row>
    <row r="10291" spans="1:11">
      <c r="A10291" s="4">
        <v>374003</v>
      </c>
      <c r="B10291" t="s">
        <v>8146</v>
      </c>
      <c r="C10291" s="5">
        <f>IF($F$2=0," - ",Tabla1[[#This Row],[Base Precio de Lista neto]])</f>
        <v>20441.3982</v>
      </c>
      <c r="D10291" s="5">
        <f>IF($F$2=0," - ",Tabla1[[#This Row],[Base Precio de Lista neto]]*(1-$F$2))</f>
        <v>14308.978739999999</v>
      </c>
      <c r="E10291" s="5">
        <f>IF($F$2=0," - ",Tabla1[[#This Row],[Base para Mejor precio]]*(1-$F$2))</f>
        <v>12878.080865999998</v>
      </c>
      <c r="F10291" s="4" t="s">
        <v>4</v>
      </c>
      <c r="G10291" s="27" t="s">
        <v>6131</v>
      </c>
      <c r="H10291" s="5">
        <f>IFERROR(IF($F$3=0,"-",Tabla1[[#This Row],[Precio de Cliente neto]]*(1+$F$3)),"-")</f>
        <v>21463.468109999998</v>
      </c>
      <c r="I10291" s="5">
        <v>20441.3982</v>
      </c>
      <c r="J10291" s="5">
        <v>18397.258379999999</v>
      </c>
      <c r="K10291" s="26">
        <v>0.21</v>
      </c>
    </row>
    <row r="10292" spans="1:11">
      <c r="A10292" s="4">
        <v>375000</v>
      </c>
      <c r="B10292" t="s">
        <v>8147</v>
      </c>
      <c r="C10292" s="5">
        <f>IF($F$2=0," - ",Tabla1[[#This Row],[Base Precio de Lista neto]])</f>
        <v>886.5</v>
      </c>
      <c r="D10292" s="5">
        <f>IF($F$2=0," - ",Tabla1[[#This Row],[Base Precio de Lista neto]]*(1-$F$2))</f>
        <v>620.54999999999995</v>
      </c>
      <c r="E10292" s="5">
        <f>IF($F$2=0," - ",Tabla1[[#This Row],[Base para Mejor precio]]*(1-$F$2))</f>
        <v>558.495</v>
      </c>
      <c r="F10292" s="4" t="s">
        <v>4</v>
      </c>
      <c r="G10292" s="27" t="s">
        <v>6131</v>
      </c>
      <c r="H10292" s="5">
        <f>IFERROR(IF($F$3=0,"-",Tabla1[[#This Row],[Precio de Cliente neto]]*(1+$F$3)),"-")</f>
        <v>930.82499999999993</v>
      </c>
      <c r="I10292" s="5">
        <v>886.5</v>
      </c>
      <c r="J10292" s="5">
        <v>797.85</v>
      </c>
      <c r="K10292" s="26">
        <v>0.21</v>
      </c>
    </row>
    <row r="10293" spans="1:11">
      <c r="A10293" s="4">
        <v>375001</v>
      </c>
      <c r="B10293" t="s">
        <v>8148</v>
      </c>
      <c r="C10293" s="5">
        <f>IF($F$2=0," - ",Tabla1[[#This Row],[Base Precio de Lista neto]])</f>
        <v>1543.1664000000001</v>
      </c>
      <c r="D10293" s="5">
        <f>IF($F$2=0," - ",Tabla1[[#This Row],[Base Precio de Lista neto]]*(1-$F$2))</f>
        <v>1080.21648</v>
      </c>
      <c r="E10293" s="5">
        <f>IF($F$2=0," - ",Tabla1[[#This Row],[Base para Mejor precio]]*(1-$F$2))</f>
        <v>972.19483200000002</v>
      </c>
      <c r="F10293" s="4" t="s">
        <v>4</v>
      </c>
      <c r="G10293" s="27" t="s">
        <v>6131</v>
      </c>
      <c r="H10293" s="5">
        <f>IFERROR(IF($F$3=0,"-",Tabla1[[#This Row],[Precio de Cliente neto]]*(1+$F$3)),"-")</f>
        <v>1620.3247200000001</v>
      </c>
      <c r="I10293" s="5">
        <v>1543.1664000000001</v>
      </c>
      <c r="J10293" s="5">
        <v>1388.8497600000001</v>
      </c>
      <c r="K10293" s="26">
        <v>0.21</v>
      </c>
    </row>
    <row r="10294" spans="1:11">
      <c r="A10294" s="4">
        <v>375002</v>
      </c>
      <c r="B10294" t="s">
        <v>8149</v>
      </c>
      <c r="C10294" s="5">
        <f>IF($F$2=0," - ",Tabla1[[#This Row],[Base Precio de Lista neto]])</f>
        <v>2462.4998000000001</v>
      </c>
      <c r="D10294" s="5">
        <f>IF($F$2=0," - ",Tabla1[[#This Row],[Base Precio de Lista neto]]*(1-$F$2))</f>
        <v>1723.7498599999999</v>
      </c>
      <c r="E10294" s="5">
        <f>IF($F$2=0," - ",Tabla1[[#This Row],[Base para Mejor precio]]*(1-$F$2))</f>
        <v>1551.3748739999999</v>
      </c>
      <c r="F10294" s="4" t="s">
        <v>4</v>
      </c>
      <c r="G10294" s="27" t="s">
        <v>6131</v>
      </c>
      <c r="H10294" s="5">
        <f>IFERROR(IF($F$3=0,"-",Tabla1[[#This Row],[Precio de Cliente neto]]*(1+$F$3)),"-")</f>
        <v>2585.6247899999998</v>
      </c>
      <c r="I10294" s="5">
        <v>2462.4998000000001</v>
      </c>
      <c r="J10294" s="5">
        <v>2216.24982</v>
      </c>
      <c r="K10294" s="26">
        <v>0.21</v>
      </c>
    </row>
    <row r="10295" spans="1:11">
      <c r="A10295" s="4">
        <v>375003</v>
      </c>
      <c r="B10295" t="s">
        <v>10357</v>
      </c>
      <c r="C10295" s="5">
        <f>IF($F$2=0," - ",Tabla1[[#This Row],[Base Precio de Lista neto]])</f>
        <v>2462.4998000000001</v>
      </c>
      <c r="D10295" s="5">
        <f>IF($F$2=0," - ",Tabla1[[#This Row],[Base Precio de Lista neto]]*(1-$F$2))</f>
        <v>1723.7498599999999</v>
      </c>
      <c r="E10295" s="5">
        <f>IF($F$2=0," - ",Tabla1[[#This Row],[Base para Mejor precio]]*(1-$F$2))</f>
        <v>1551.3748739999999</v>
      </c>
      <c r="F10295" s="4" t="s">
        <v>4</v>
      </c>
      <c r="G10295" s="27" t="s">
        <v>6131</v>
      </c>
      <c r="H10295" s="5">
        <f>IFERROR(IF($F$3=0,"-",Tabla1[[#This Row],[Precio de Cliente neto]]*(1+$F$3)),"-")</f>
        <v>2585.6247899999998</v>
      </c>
      <c r="I10295" s="5">
        <v>2462.4998000000001</v>
      </c>
      <c r="J10295" s="5">
        <v>2216.24982</v>
      </c>
      <c r="K10295" s="26">
        <v>0.21</v>
      </c>
    </row>
    <row r="10296" spans="1:11">
      <c r="A10296" s="4">
        <v>375004</v>
      </c>
      <c r="B10296" t="s">
        <v>8150</v>
      </c>
      <c r="C10296" s="5">
        <f>IF($F$2=0," - ",Tabla1[[#This Row],[Base Precio de Lista neto]])</f>
        <v>3152.0003999999999</v>
      </c>
      <c r="D10296" s="5">
        <f>IF($F$2=0," - ",Tabla1[[#This Row],[Base Precio de Lista neto]]*(1-$F$2))</f>
        <v>2206.4002799999998</v>
      </c>
      <c r="E10296" s="5">
        <f>IF($F$2=0," - ",Tabla1[[#This Row],[Base para Mejor precio]]*(1-$F$2))</f>
        <v>1985.760252</v>
      </c>
      <c r="F10296" s="4" t="s">
        <v>4</v>
      </c>
      <c r="G10296" s="27" t="s">
        <v>6131</v>
      </c>
      <c r="H10296" s="5">
        <f>IFERROR(IF($F$3=0,"-",Tabla1[[#This Row],[Precio de Cliente neto]]*(1+$F$3)),"-")</f>
        <v>3309.6004199999998</v>
      </c>
      <c r="I10296" s="5">
        <v>3152.0003999999999</v>
      </c>
      <c r="J10296" s="5">
        <v>2836.8003600000002</v>
      </c>
      <c r="K10296" s="26">
        <v>0.21</v>
      </c>
    </row>
    <row r="10297" spans="1:11">
      <c r="A10297" s="4">
        <v>375005</v>
      </c>
      <c r="B10297" t="s">
        <v>8151</v>
      </c>
      <c r="C10297" s="5">
        <f>IF($F$2=0," - ",Tabla1[[#This Row],[Base Precio de Lista neto]])</f>
        <v>59096.494400000003</v>
      </c>
      <c r="D10297" s="5">
        <f>IF($F$2=0," - ",Tabla1[[#This Row],[Base Precio de Lista neto]]*(1-$F$2))</f>
        <v>41367.54608</v>
      </c>
      <c r="E10297" s="5">
        <f>IF($F$2=0," - ",Tabla1[[#This Row],[Base para Mejor precio]]*(1-$F$2))</f>
        <v>37230.791471999997</v>
      </c>
      <c r="F10297" s="4" t="s">
        <v>4</v>
      </c>
      <c r="G10297" s="27" t="s">
        <v>6131</v>
      </c>
      <c r="H10297" s="5">
        <f>IFERROR(IF($F$3=0,"-",Tabla1[[#This Row],[Precio de Cliente neto]]*(1+$F$3)),"-")</f>
        <v>62051.31912</v>
      </c>
      <c r="I10297" s="5">
        <v>59096.494400000003</v>
      </c>
      <c r="J10297" s="5">
        <v>53186.844960000002</v>
      </c>
      <c r="K10297" s="26">
        <v>0.21</v>
      </c>
    </row>
    <row r="10298" spans="1:11">
      <c r="A10298" s="4">
        <v>375006</v>
      </c>
      <c r="B10298" t="s">
        <v>8152</v>
      </c>
      <c r="C10298" s="5">
        <f>IF($F$2=0," - ",Tabla1[[#This Row],[Base Precio de Lista neto]])</f>
        <v>591000.00100000005</v>
      </c>
      <c r="D10298" s="5">
        <f>IF($F$2=0," - ",Tabla1[[#This Row],[Base Precio de Lista neto]]*(1-$F$2))</f>
        <v>413700.00070000003</v>
      </c>
      <c r="E10298" s="5">
        <f>IF($F$2=0," - ",Tabla1[[#This Row],[Base para Mejor precio]]*(1-$F$2))</f>
        <v>372330.00062999997</v>
      </c>
      <c r="F10298" s="4" t="s">
        <v>4</v>
      </c>
      <c r="G10298" s="27" t="s">
        <v>6131</v>
      </c>
      <c r="H10298" s="5">
        <f>IFERROR(IF($F$3=0,"-",Tabla1[[#This Row],[Precio de Cliente neto]]*(1+$F$3)),"-")</f>
        <v>620550.00105000008</v>
      </c>
      <c r="I10298" s="5">
        <v>591000.00100000005</v>
      </c>
      <c r="J10298" s="5">
        <v>531900.00089999998</v>
      </c>
      <c r="K10298" s="26">
        <v>0.21</v>
      </c>
    </row>
    <row r="10299" spans="1:11">
      <c r="A10299" s="4">
        <v>375007</v>
      </c>
      <c r="B10299" t="s">
        <v>10358</v>
      </c>
      <c r="C10299" s="5">
        <f>IF($F$2=0," - ",Tabla1[[#This Row],[Base Precio de Lista neto]])</f>
        <v>2462.4998000000001</v>
      </c>
      <c r="D10299" s="5">
        <f>IF($F$2=0," - ",Tabla1[[#This Row],[Base Precio de Lista neto]]*(1-$F$2))</f>
        <v>1723.7498599999999</v>
      </c>
      <c r="E10299" s="5">
        <f>IF($F$2=0," - ",Tabla1[[#This Row],[Base para Mejor precio]]*(1-$F$2))</f>
        <v>1551.3748739999999</v>
      </c>
      <c r="F10299" s="4" t="s">
        <v>4</v>
      </c>
      <c r="G10299" s="27" t="s">
        <v>6131</v>
      </c>
      <c r="H10299" s="5">
        <f>IFERROR(IF($F$3=0,"-",Tabla1[[#This Row],[Precio de Cliente neto]]*(1+$F$3)),"-")</f>
        <v>2585.6247899999998</v>
      </c>
      <c r="I10299" s="5">
        <v>2462.4998000000001</v>
      </c>
      <c r="J10299" s="5">
        <v>2216.24982</v>
      </c>
      <c r="K10299" s="26">
        <v>0.21</v>
      </c>
    </row>
    <row r="10300" spans="1:11">
      <c r="A10300" s="4">
        <v>375008</v>
      </c>
      <c r="B10300" t="s">
        <v>10359</v>
      </c>
      <c r="C10300" s="5">
        <f>IF($F$2=0," - ",Tabla1[[#This Row],[Base Precio de Lista neto]])</f>
        <v>4265.1827999999996</v>
      </c>
      <c r="D10300" s="5">
        <f>IF($F$2=0," - ",Tabla1[[#This Row],[Base Precio de Lista neto]]*(1-$F$2))</f>
        <v>2985.6279599999993</v>
      </c>
      <c r="E10300" s="5">
        <f>IF($F$2=0," - ",Tabla1[[#This Row],[Base para Mejor precio]]*(1-$F$2))</f>
        <v>2687.0651639999996</v>
      </c>
      <c r="F10300" s="4" t="s">
        <v>4</v>
      </c>
      <c r="G10300" s="27" t="s">
        <v>6131</v>
      </c>
      <c r="H10300" s="5">
        <f>IFERROR(IF($F$3=0,"-",Tabla1[[#This Row],[Precio de Cliente neto]]*(1+$F$3)),"-")</f>
        <v>4478.4419399999988</v>
      </c>
      <c r="I10300" s="5">
        <v>4265.1827999999996</v>
      </c>
      <c r="J10300" s="5">
        <v>3838.6645199999998</v>
      </c>
      <c r="K10300" s="26">
        <v>0.21</v>
      </c>
    </row>
    <row r="10301" spans="1:11">
      <c r="A10301" s="4">
        <v>376000</v>
      </c>
      <c r="B10301" t="s">
        <v>8153</v>
      </c>
      <c r="C10301" s="5">
        <f>IF($F$2=0," - ",Tabla1[[#This Row],[Base Precio de Lista neto]])</f>
        <v>3939.8771999999999</v>
      </c>
      <c r="D10301" s="5">
        <f>IF($F$2=0," - ",Tabla1[[#This Row],[Base Precio de Lista neto]]*(1-$F$2))</f>
        <v>2757.9140399999997</v>
      </c>
      <c r="E10301" s="5">
        <f>IF($F$2=0," - ",Tabla1[[#This Row],[Base para Mejor precio]]*(1-$F$2))</f>
        <v>2482.1226359999996</v>
      </c>
      <c r="F10301" s="4" t="s">
        <v>4</v>
      </c>
      <c r="G10301" s="27" t="s">
        <v>6131</v>
      </c>
      <c r="H10301" s="5">
        <f>IFERROR(IF($F$3=0,"-",Tabla1[[#This Row],[Precio de Cliente neto]]*(1+$F$3)),"-")</f>
        <v>4136.8710599999995</v>
      </c>
      <c r="I10301" s="5">
        <v>3939.8771999999999</v>
      </c>
      <c r="J10301" s="5">
        <v>3545.8894799999998</v>
      </c>
      <c r="K10301" s="26">
        <v>0.21</v>
      </c>
    </row>
    <row r="10302" spans="1:11">
      <c r="A10302" s="4">
        <v>376001</v>
      </c>
      <c r="B10302" t="s">
        <v>8154</v>
      </c>
      <c r="C10302" s="5">
        <f>IF($F$2=0," - ",Tabla1[[#This Row],[Base Precio de Lista neto]])</f>
        <v>1970.0001999999999</v>
      </c>
      <c r="D10302" s="5">
        <f>IF($F$2=0," - ",Tabla1[[#This Row],[Base Precio de Lista neto]]*(1-$F$2))</f>
        <v>1379.0001399999999</v>
      </c>
      <c r="E10302" s="5">
        <f>IF($F$2=0," - ",Tabla1[[#This Row],[Base para Mejor precio]]*(1-$F$2))</f>
        <v>1241.1001259999998</v>
      </c>
      <c r="F10302" s="4" t="s">
        <v>4</v>
      </c>
      <c r="G10302" s="27" t="s">
        <v>6131</v>
      </c>
      <c r="H10302" s="5">
        <f>IFERROR(IF($F$3=0,"-",Tabla1[[#This Row],[Precio de Cliente neto]]*(1+$F$3)),"-")</f>
        <v>2068.5002099999997</v>
      </c>
      <c r="I10302" s="5">
        <v>1970.0001999999999</v>
      </c>
      <c r="J10302" s="5">
        <v>1773.00018</v>
      </c>
      <c r="K10302" s="26">
        <v>0.21</v>
      </c>
    </row>
    <row r="10303" spans="1:11">
      <c r="A10303" s="4">
        <v>376002</v>
      </c>
      <c r="B10303" t="s">
        <v>8155</v>
      </c>
      <c r="C10303" s="5">
        <f>IF($F$2=0," - ",Tabla1[[#This Row],[Base Precio de Lista neto]])</f>
        <v>2889.2433999999998</v>
      </c>
      <c r="D10303" s="5">
        <f>IF($F$2=0," - ",Tabla1[[#This Row],[Base Precio de Lista neto]]*(1-$F$2))</f>
        <v>2022.4703799999997</v>
      </c>
      <c r="E10303" s="5">
        <f>IF($F$2=0," - ",Tabla1[[#This Row],[Base para Mejor precio]]*(1-$F$2))</f>
        <v>1820.2233419999998</v>
      </c>
      <c r="F10303" s="4" t="s">
        <v>4</v>
      </c>
      <c r="G10303" s="27" t="s">
        <v>6131</v>
      </c>
      <c r="H10303" s="5">
        <f>IFERROR(IF($F$3=0,"-",Tabla1[[#This Row],[Precio de Cliente neto]]*(1+$F$3)),"-")</f>
        <v>3033.7055699999996</v>
      </c>
      <c r="I10303" s="5">
        <v>2889.2433999999998</v>
      </c>
      <c r="J10303" s="5">
        <v>2600.3190599999998</v>
      </c>
      <c r="K10303" s="26">
        <v>0.21</v>
      </c>
    </row>
    <row r="10304" spans="1:11">
      <c r="A10304" s="4">
        <v>376003</v>
      </c>
      <c r="B10304" t="s">
        <v>8156</v>
      </c>
      <c r="C10304" s="5">
        <f>IF($F$2=0," - ",Tabla1[[#This Row],[Base Precio de Lista neto]])</f>
        <v>2889.2433999999998</v>
      </c>
      <c r="D10304" s="5">
        <f>IF($F$2=0," - ",Tabla1[[#This Row],[Base Precio de Lista neto]]*(1-$F$2))</f>
        <v>2022.4703799999997</v>
      </c>
      <c r="E10304" s="5">
        <f>IF($F$2=0," - ",Tabla1[[#This Row],[Base para Mejor precio]]*(1-$F$2))</f>
        <v>1820.2233419999998</v>
      </c>
      <c r="F10304" s="4" t="s">
        <v>4</v>
      </c>
      <c r="G10304" s="27" t="s">
        <v>6131</v>
      </c>
      <c r="H10304" s="5">
        <f>IFERROR(IF($F$3=0,"-",Tabla1[[#This Row],[Precio de Cliente neto]]*(1+$F$3)),"-")</f>
        <v>3033.7055699999996</v>
      </c>
      <c r="I10304" s="5">
        <v>2889.2433999999998</v>
      </c>
      <c r="J10304" s="5">
        <v>2600.3190599999998</v>
      </c>
      <c r="K10304" s="26">
        <v>0.21</v>
      </c>
    </row>
    <row r="10305" spans="1:11">
      <c r="A10305" s="4">
        <v>376004</v>
      </c>
      <c r="B10305" t="s">
        <v>8157</v>
      </c>
      <c r="C10305" s="5">
        <f>IF($F$2=0," - ",Tabla1[[#This Row],[Base Precio de Lista neto]])</f>
        <v>2889.2433999999998</v>
      </c>
      <c r="D10305" s="5">
        <f>IF($F$2=0," - ",Tabla1[[#This Row],[Base Precio de Lista neto]]*(1-$F$2))</f>
        <v>2022.4703799999997</v>
      </c>
      <c r="E10305" s="5">
        <f>IF($F$2=0," - ",Tabla1[[#This Row],[Base para Mejor precio]]*(1-$F$2))</f>
        <v>1820.2233419999998</v>
      </c>
      <c r="F10305" s="4" t="s">
        <v>4</v>
      </c>
      <c r="G10305" s="27" t="s">
        <v>6131</v>
      </c>
      <c r="H10305" s="5">
        <f>IFERROR(IF($F$3=0,"-",Tabla1[[#This Row],[Precio de Cliente neto]]*(1+$F$3)),"-")</f>
        <v>3033.7055699999996</v>
      </c>
      <c r="I10305" s="5">
        <v>2889.2433999999998</v>
      </c>
      <c r="J10305" s="5">
        <v>2600.3190599999998</v>
      </c>
      <c r="K10305" s="26">
        <v>0.21</v>
      </c>
    </row>
    <row r="10306" spans="1:11">
      <c r="A10306" s="4">
        <v>376005</v>
      </c>
      <c r="B10306" t="s">
        <v>8158</v>
      </c>
      <c r="C10306" s="5">
        <f>IF($F$2=0," - ",Tabla1[[#This Row],[Base Precio de Lista neto]])</f>
        <v>3775.8332</v>
      </c>
      <c r="D10306" s="5">
        <f>IF($F$2=0," - ",Tabla1[[#This Row],[Base Precio de Lista neto]]*(1-$F$2))</f>
        <v>2643.0832399999999</v>
      </c>
      <c r="E10306" s="5">
        <f>IF($F$2=0," - ",Tabla1[[#This Row],[Base para Mejor precio]]*(1-$F$2))</f>
        <v>2378.7749159999998</v>
      </c>
      <c r="F10306" s="4" t="s">
        <v>4</v>
      </c>
      <c r="G10306" s="27" t="s">
        <v>6131</v>
      </c>
      <c r="H10306" s="5">
        <f>IFERROR(IF($F$3=0,"-",Tabla1[[#This Row],[Precio de Cliente neto]]*(1+$F$3)),"-")</f>
        <v>3964.6248599999999</v>
      </c>
      <c r="I10306" s="5">
        <v>3775.8332</v>
      </c>
      <c r="J10306" s="5">
        <v>3398.2498799999998</v>
      </c>
      <c r="K10306" s="26">
        <v>0.21</v>
      </c>
    </row>
    <row r="10307" spans="1:11">
      <c r="A10307" s="4">
        <v>376006</v>
      </c>
      <c r="B10307" t="s">
        <v>8159</v>
      </c>
      <c r="C10307" s="5">
        <f>IF($F$2=0," - ",Tabla1[[#This Row],[Base Precio de Lista neto]])</f>
        <v>3611.5538000000001</v>
      </c>
      <c r="D10307" s="5">
        <f>IF($F$2=0," - ",Tabla1[[#This Row],[Base Precio de Lista neto]]*(1-$F$2))</f>
        <v>2528.0876600000001</v>
      </c>
      <c r="E10307" s="5">
        <f>IF($F$2=0," - ",Tabla1[[#This Row],[Base para Mejor precio]]*(1-$F$2))</f>
        <v>2275.278894</v>
      </c>
      <c r="F10307" s="4" t="s">
        <v>4</v>
      </c>
      <c r="G10307" s="27" t="s">
        <v>6131</v>
      </c>
      <c r="H10307" s="5">
        <f>IFERROR(IF($F$3=0,"-",Tabla1[[#This Row],[Precio de Cliente neto]]*(1+$F$3)),"-")</f>
        <v>3792.1314900000002</v>
      </c>
      <c r="I10307" s="5">
        <v>3611.5538000000001</v>
      </c>
      <c r="J10307" s="5">
        <v>3250.39842</v>
      </c>
      <c r="K10307" s="26">
        <v>0.21</v>
      </c>
    </row>
    <row r="10308" spans="1:11">
      <c r="A10308" s="4">
        <v>376007</v>
      </c>
      <c r="B10308" t="s">
        <v>8160</v>
      </c>
      <c r="C10308" s="5">
        <f>IF($F$2=0," - ",Tabla1[[#This Row],[Base Precio de Lista neto]])</f>
        <v>3611.5538000000001</v>
      </c>
      <c r="D10308" s="5">
        <f>IF($F$2=0," - ",Tabla1[[#This Row],[Base Precio de Lista neto]]*(1-$F$2))</f>
        <v>2528.0876600000001</v>
      </c>
      <c r="E10308" s="5">
        <f>IF($F$2=0," - ",Tabla1[[#This Row],[Base para Mejor precio]]*(1-$F$2))</f>
        <v>2275.278894</v>
      </c>
      <c r="F10308" s="4" t="s">
        <v>4</v>
      </c>
      <c r="G10308" s="27" t="s">
        <v>6131</v>
      </c>
      <c r="H10308" s="5">
        <f>IFERROR(IF($F$3=0,"-",Tabla1[[#This Row],[Precio de Cliente neto]]*(1+$F$3)),"-")</f>
        <v>3792.1314900000002</v>
      </c>
      <c r="I10308" s="5">
        <v>3611.5538000000001</v>
      </c>
      <c r="J10308" s="5">
        <v>3250.39842</v>
      </c>
      <c r="K10308" s="26">
        <v>0.21</v>
      </c>
    </row>
    <row r="10309" spans="1:11">
      <c r="A10309" s="4">
        <v>376008</v>
      </c>
      <c r="B10309" t="s">
        <v>8161</v>
      </c>
      <c r="C10309" s="5">
        <f>IF($F$2=0," - ",Tabla1[[#This Row],[Base Precio de Lista neto]])</f>
        <v>6500.7986000000001</v>
      </c>
      <c r="D10309" s="5">
        <f>IF($F$2=0," - ",Tabla1[[#This Row],[Base Precio de Lista neto]]*(1-$F$2))</f>
        <v>4550.5590199999997</v>
      </c>
      <c r="E10309" s="5">
        <f>IF($F$2=0," - ",Tabla1[[#This Row],[Base para Mejor precio]]*(1-$F$2))</f>
        <v>4095.5031180000001</v>
      </c>
      <c r="F10309" s="4" t="s">
        <v>4</v>
      </c>
      <c r="G10309" s="28" t="s">
        <v>6131</v>
      </c>
      <c r="H10309" s="5">
        <f>IFERROR(IF($F$3=0,"-",Tabla1[[#This Row],[Precio de Cliente neto]]*(1+$F$3)),"-")</f>
        <v>6825.8385299999991</v>
      </c>
      <c r="I10309" s="5">
        <v>6500.7986000000001</v>
      </c>
      <c r="J10309" s="5">
        <v>5850.7187400000003</v>
      </c>
      <c r="K10309" s="26">
        <v>0.21</v>
      </c>
    </row>
    <row r="10310" spans="1:11">
      <c r="A10310" s="4">
        <v>376009</v>
      </c>
      <c r="B10310" t="s">
        <v>8162</v>
      </c>
      <c r="C10310" s="5">
        <f>IF($F$2=0," - ",Tabla1[[#This Row],[Base Precio de Lista neto]])</f>
        <v>6500.7986000000001</v>
      </c>
      <c r="D10310" s="5">
        <f>IF($F$2=0," - ",Tabla1[[#This Row],[Base Precio de Lista neto]]*(1-$F$2))</f>
        <v>4550.5590199999997</v>
      </c>
      <c r="E10310" s="5">
        <f>IF($F$2=0," - ",Tabla1[[#This Row],[Base para Mejor precio]]*(1-$F$2))</f>
        <v>4095.5031180000001</v>
      </c>
      <c r="F10310" s="4" t="s">
        <v>4</v>
      </c>
      <c r="G10310" s="28" t="s">
        <v>6131</v>
      </c>
      <c r="H10310" s="5">
        <f>IFERROR(IF($F$3=0,"-",Tabla1[[#This Row],[Precio de Cliente neto]]*(1+$F$3)),"-")</f>
        <v>6825.8385299999991</v>
      </c>
      <c r="I10310" s="5">
        <v>6500.7986000000001</v>
      </c>
      <c r="J10310" s="5">
        <v>5850.7187400000003</v>
      </c>
      <c r="K10310" s="26">
        <v>0.21</v>
      </c>
    </row>
    <row r="10311" spans="1:11">
      <c r="A10311" s="4">
        <v>376010</v>
      </c>
      <c r="B10311" t="s">
        <v>8163</v>
      </c>
      <c r="C10311" s="5">
        <f>IF($F$2=0," - ",Tabla1[[#This Row],[Base Precio de Lista neto]])</f>
        <v>7223.1091999999999</v>
      </c>
      <c r="D10311" s="5">
        <f>IF($F$2=0," - ",Tabla1[[#This Row],[Base Precio de Lista neto]]*(1-$F$2))</f>
        <v>5056.1764399999993</v>
      </c>
      <c r="E10311" s="5">
        <f>IF($F$2=0," - ",Tabla1[[#This Row],[Base para Mejor precio]]*(1-$F$2))</f>
        <v>4550.5587959999993</v>
      </c>
      <c r="F10311" s="4" t="s">
        <v>4</v>
      </c>
      <c r="G10311" s="28" t="s">
        <v>6131</v>
      </c>
      <c r="H10311" s="5">
        <f>IFERROR(IF($F$3=0,"-",Tabla1[[#This Row],[Precio de Cliente neto]]*(1+$F$3)),"-")</f>
        <v>7584.2646599999989</v>
      </c>
      <c r="I10311" s="5">
        <v>7223.1091999999999</v>
      </c>
      <c r="J10311" s="5">
        <v>6500.79828</v>
      </c>
      <c r="K10311" s="26">
        <v>0.21</v>
      </c>
    </row>
    <row r="10312" spans="1:11">
      <c r="A10312" s="4">
        <v>376011</v>
      </c>
      <c r="B10312" t="s">
        <v>8164</v>
      </c>
      <c r="C10312" s="5">
        <f>IF($F$2=0," - ",Tabla1[[#This Row],[Base Precio de Lista neto]])</f>
        <v>9193.0018</v>
      </c>
      <c r="D10312" s="5">
        <f>IF($F$2=0," - ",Tabla1[[#This Row],[Base Precio de Lista neto]]*(1-$F$2))</f>
        <v>6435.1012599999995</v>
      </c>
      <c r="E10312" s="5">
        <f>IF($F$2=0," - ",Tabla1[[#This Row],[Base para Mejor precio]]*(1-$F$2))</f>
        <v>5791.5911339999993</v>
      </c>
      <c r="F10312" s="4" t="s">
        <v>4</v>
      </c>
      <c r="G10312" s="28" t="s">
        <v>6131</v>
      </c>
      <c r="H10312" s="5">
        <f>IFERROR(IF($F$3=0,"-",Tabla1[[#This Row],[Precio de Cliente neto]]*(1+$F$3)),"-")</f>
        <v>9652.6518899999992</v>
      </c>
      <c r="I10312" s="5">
        <v>9193.0018</v>
      </c>
      <c r="J10312" s="5">
        <v>8273.7016199999998</v>
      </c>
      <c r="K10312" s="26">
        <v>0.21</v>
      </c>
    </row>
    <row r="10313" spans="1:11">
      <c r="A10313" s="4">
        <v>376012</v>
      </c>
      <c r="B10313" t="s">
        <v>8165</v>
      </c>
      <c r="C10313" s="5">
        <f>IF($F$2=0," - ",Tabla1[[#This Row],[Base Precio de Lista neto]])</f>
        <v>14446.2178</v>
      </c>
      <c r="D10313" s="5">
        <f>IF($F$2=0," - ",Tabla1[[#This Row],[Base Precio de Lista neto]]*(1-$F$2))</f>
        <v>10112.35246</v>
      </c>
      <c r="E10313" s="5">
        <f>IF($F$2=0," - ",Tabla1[[#This Row],[Base para Mejor precio]]*(1-$F$2))</f>
        <v>9101.1172139999999</v>
      </c>
      <c r="F10313" s="4" t="s">
        <v>4</v>
      </c>
      <c r="G10313" s="28" t="s">
        <v>6131</v>
      </c>
      <c r="H10313" s="5">
        <f>IFERROR(IF($F$3=0,"-",Tabla1[[#This Row],[Precio de Cliente neto]]*(1+$F$3)),"-")</f>
        <v>15168.528689999999</v>
      </c>
      <c r="I10313" s="5">
        <v>14446.2178</v>
      </c>
      <c r="J10313" s="5">
        <v>13001.596020000001</v>
      </c>
      <c r="K10313" s="26">
        <v>0.21</v>
      </c>
    </row>
    <row r="10314" spans="1:11">
      <c r="A10314" s="4">
        <v>376013</v>
      </c>
      <c r="B10314" t="s">
        <v>8166</v>
      </c>
      <c r="C10314" s="5">
        <f>IF($F$2=0," - ",Tabla1[[#This Row],[Base Precio de Lista neto]])</f>
        <v>16416.074400000001</v>
      </c>
      <c r="D10314" s="5">
        <f>IF($F$2=0," - ",Tabla1[[#This Row],[Base Precio de Lista neto]]*(1-$F$2))</f>
        <v>11491.25208</v>
      </c>
      <c r="E10314" s="5">
        <f>IF($F$2=0," - ",Tabla1[[#This Row],[Base para Mejor precio]]*(1-$F$2))</f>
        <v>10342.126871999999</v>
      </c>
      <c r="F10314" s="4" t="s">
        <v>4</v>
      </c>
      <c r="G10314" s="28" t="s">
        <v>6131</v>
      </c>
      <c r="H10314" s="5">
        <f>IFERROR(IF($F$3=0,"-",Tabla1[[#This Row],[Precio de Cliente neto]]*(1+$F$3)),"-")</f>
        <v>17236.878120000001</v>
      </c>
      <c r="I10314" s="5">
        <v>16416.074400000001</v>
      </c>
      <c r="J10314" s="5">
        <v>14774.46696</v>
      </c>
      <c r="K10314" s="26">
        <v>0.21</v>
      </c>
    </row>
    <row r="10315" spans="1:11">
      <c r="A10315" s="4">
        <v>376014</v>
      </c>
      <c r="B10315" t="s">
        <v>8167</v>
      </c>
      <c r="C10315" s="5">
        <f>IF($F$2=0," - ",Tabla1[[#This Row],[Base Precio de Lista neto]])</f>
        <v>16416.074400000001</v>
      </c>
      <c r="D10315" s="5">
        <f>IF($F$2=0," - ",Tabla1[[#This Row],[Base Precio de Lista neto]]*(1-$F$2))</f>
        <v>11491.25208</v>
      </c>
      <c r="E10315" s="5">
        <f>IF($F$2=0," - ",Tabla1[[#This Row],[Base para Mejor precio]]*(1-$F$2))</f>
        <v>10342.126871999999</v>
      </c>
      <c r="F10315" s="4" t="s">
        <v>4</v>
      </c>
      <c r="G10315" s="28" t="s">
        <v>6131</v>
      </c>
      <c r="H10315" s="5">
        <f>IFERROR(IF($F$3=0,"-",Tabla1[[#This Row],[Precio de Cliente neto]]*(1+$F$3)),"-")</f>
        <v>17236.878120000001</v>
      </c>
      <c r="I10315" s="5">
        <v>16416.074400000001</v>
      </c>
      <c r="J10315" s="5">
        <v>14774.46696</v>
      </c>
      <c r="K10315" s="26">
        <v>0.21</v>
      </c>
    </row>
    <row r="10316" spans="1:11">
      <c r="A10316" s="4">
        <v>376015</v>
      </c>
      <c r="B10316" t="s">
        <v>8168</v>
      </c>
      <c r="C10316" s="5">
        <f>IF($F$2=0," - ",Tabla1[[#This Row],[Base Precio de Lista neto]])</f>
        <v>19699.2896</v>
      </c>
      <c r="D10316" s="5">
        <f>IF($F$2=0," - ",Tabla1[[#This Row],[Base Precio de Lista neto]]*(1-$F$2))</f>
        <v>13789.502719999999</v>
      </c>
      <c r="E10316" s="5">
        <f>IF($F$2=0," - ",Tabla1[[#This Row],[Base para Mejor precio]]*(1-$F$2))</f>
        <v>12410.552447999999</v>
      </c>
      <c r="F10316" s="4" t="s">
        <v>4</v>
      </c>
      <c r="G10316" s="28" t="s">
        <v>6131</v>
      </c>
      <c r="H10316" s="5">
        <f>IFERROR(IF($F$3=0,"-",Tabla1[[#This Row],[Precio de Cliente neto]]*(1+$F$3)),"-")</f>
        <v>20684.254079999999</v>
      </c>
      <c r="I10316" s="5">
        <v>19699.2896</v>
      </c>
      <c r="J10316" s="5">
        <v>17729.360639999999</v>
      </c>
      <c r="K10316" s="26">
        <v>0.21</v>
      </c>
    </row>
    <row r="10317" spans="1:11">
      <c r="A10317" s="4">
        <v>376016</v>
      </c>
      <c r="B10317" t="s">
        <v>8169</v>
      </c>
      <c r="C10317" s="5">
        <f>IF($F$2=0," - ",Tabla1[[#This Row],[Base Precio de Lista neto]])</f>
        <v>21669.326799999999</v>
      </c>
      <c r="D10317" s="5">
        <f>IF($F$2=0," - ",Tabla1[[#This Row],[Base Precio de Lista neto]]*(1-$F$2))</f>
        <v>15168.528759999997</v>
      </c>
      <c r="E10317" s="5">
        <f>IF($F$2=0," - ",Tabla1[[#This Row],[Base para Mejor precio]]*(1-$F$2))</f>
        <v>13651.675884</v>
      </c>
      <c r="F10317" s="4" t="s">
        <v>4</v>
      </c>
      <c r="G10317" s="28" t="s">
        <v>6131</v>
      </c>
      <c r="H10317" s="5">
        <f>IFERROR(IF($F$3=0,"-",Tabla1[[#This Row],[Precio de Cliente neto]]*(1+$F$3)),"-")</f>
        <v>22752.793139999994</v>
      </c>
      <c r="I10317" s="5">
        <v>21669.326799999999</v>
      </c>
      <c r="J10317" s="5">
        <v>19502.394120000001</v>
      </c>
      <c r="K10317" s="26">
        <v>0.21</v>
      </c>
    </row>
    <row r="10318" spans="1:11">
      <c r="A10318" s="4">
        <v>376017</v>
      </c>
      <c r="B10318" t="s">
        <v>8170</v>
      </c>
      <c r="C10318" s="5">
        <f>IF($F$2=0," - ",Tabla1[[#This Row],[Base Precio de Lista neto]])</f>
        <v>26003.192999999999</v>
      </c>
      <c r="D10318" s="5">
        <f>IF($F$2=0," - ",Tabla1[[#This Row],[Base Precio de Lista neto]]*(1-$F$2))</f>
        <v>18202.235099999998</v>
      </c>
      <c r="E10318" s="5">
        <f>IF($F$2=0," - ",Tabla1[[#This Row],[Base para Mejor precio]]*(1-$F$2))</f>
        <v>16382.011589999998</v>
      </c>
      <c r="F10318" s="4" t="s">
        <v>4</v>
      </c>
      <c r="G10318" s="28" t="s">
        <v>6131</v>
      </c>
      <c r="H10318" s="5">
        <f>IFERROR(IF($F$3=0,"-",Tabla1[[#This Row],[Precio de Cliente neto]]*(1+$F$3)),"-")</f>
        <v>27303.352649999997</v>
      </c>
      <c r="I10318" s="5">
        <v>26003.192999999999</v>
      </c>
      <c r="J10318" s="5">
        <v>23402.8737</v>
      </c>
      <c r="K10318" s="26">
        <v>0.21</v>
      </c>
    </row>
    <row r="10319" spans="1:11">
      <c r="A10319" s="4">
        <v>376018</v>
      </c>
      <c r="B10319" t="s">
        <v>8171</v>
      </c>
      <c r="C10319" s="5">
        <f>IF($F$2=0," - ",Tabla1[[#This Row],[Base Precio de Lista neto]])</f>
        <v>26003.192999999999</v>
      </c>
      <c r="D10319" s="5">
        <f>IF($F$2=0," - ",Tabla1[[#This Row],[Base Precio de Lista neto]]*(1-$F$2))</f>
        <v>18202.235099999998</v>
      </c>
      <c r="E10319" s="5">
        <f>IF($F$2=0," - ",Tabla1[[#This Row],[Base para Mejor precio]]*(1-$F$2))</f>
        <v>16382.011589999998</v>
      </c>
      <c r="F10319" s="4" t="s">
        <v>4</v>
      </c>
      <c r="G10319" s="28" t="s">
        <v>6131</v>
      </c>
      <c r="H10319" s="5">
        <f>IFERROR(IF($F$3=0,"-",Tabla1[[#This Row],[Precio de Cliente neto]]*(1+$F$3)),"-")</f>
        <v>27303.352649999997</v>
      </c>
      <c r="I10319" s="5">
        <v>26003.192999999999</v>
      </c>
      <c r="J10319" s="5">
        <v>23402.8737</v>
      </c>
      <c r="K10319" s="26">
        <v>0.21</v>
      </c>
    </row>
    <row r="10320" spans="1:11">
      <c r="A10320" s="4">
        <v>376019</v>
      </c>
      <c r="B10320" t="s">
        <v>8172</v>
      </c>
      <c r="C10320" s="5">
        <f>IF($F$2=0," - ",Tabla1[[#This Row],[Base Precio de Lista neto]])</f>
        <v>28892.436399999999</v>
      </c>
      <c r="D10320" s="5">
        <f>IF($F$2=0," - ",Tabla1[[#This Row],[Base Precio de Lista neto]]*(1-$F$2))</f>
        <v>20224.705479999997</v>
      </c>
      <c r="E10320" s="5">
        <f>IF($F$2=0," - ",Tabla1[[#This Row],[Base para Mejor precio]]*(1-$F$2))</f>
        <v>18202.234931999999</v>
      </c>
      <c r="F10320" s="4" t="s">
        <v>4</v>
      </c>
      <c r="G10320" s="28" t="s">
        <v>6131</v>
      </c>
      <c r="H10320" s="5">
        <f>IFERROR(IF($F$3=0,"-",Tabla1[[#This Row],[Precio de Cliente neto]]*(1+$F$3)),"-")</f>
        <v>30337.058219999995</v>
      </c>
      <c r="I10320" s="5">
        <v>28892.436399999999</v>
      </c>
      <c r="J10320" s="5">
        <v>26003.192760000002</v>
      </c>
      <c r="K10320" s="26">
        <v>0.21</v>
      </c>
    </row>
    <row r="10321" spans="1:11">
      <c r="A10321" s="4">
        <v>376020</v>
      </c>
      <c r="B10321" t="s">
        <v>8173</v>
      </c>
      <c r="C10321" s="5">
        <f>IF($F$2=0," - ",Tabla1[[#This Row],[Base Precio de Lista neto]])</f>
        <v>57784.873</v>
      </c>
      <c r="D10321" s="5">
        <f>IF($F$2=0," - ",Tabla1[[#This Row],[Base Precio de Lista neto]]*(1-$F$2))</f>
        <v>40449.411099999998</v>
      </c>
      <c r="E10321" s="5">
        <f>IF($F$2=0," - ",Tabla1[[#This Row],[Base para Mejor precio]]*(1-$F$2))</f>
        <v>36404.469989999998</v>
      </c>
      <c r="F10321" s="4" t="s">
        <v>4</v>
      </c>
      <c r="G10321" s="28" t="s">
        <v>6131</v>
      </c>
      <c r="H10321" s="5">
        <f>IFERROR(IF($F$3=0,"-",Tabla1[[#This Row],[Precio de Cliente neto]]*(1+$F$3)),"-")</f>
        <v>60674.116649999996</v>
      </c>
      <c r="I10321" s="5">
        <v>57784.873</v>
      </c>
      <c r="J10321" s="5">
        <v>52006.385699999999</v>
      </c>
      <c r="K10321" s="26">
        <v>0.21</v>
      </c>
    </row>
    <row r="10322" spans="1:11">
      <c r="A10322" s="4">
        <v>377000</v>
      </c>
      <c r="B10322" t="s">
        <v>8174</v>
      </c>
      <c r="C10322" s="5">
        <f>IF($F$2=0," - ",Tabla1[[#This Row],[Base Precio de Lista neto]])</f>
        <v>722.31060000000002</v>
      </c>
      <c r="D10322" s="5">
        <f>IF($F$2=0," - ",Tabla1[[#This Row],[Base Precio de Lista neto]]*(1-$F$2))</f>
        <v>505.61741999999998</v>
      </c>
      <c r="E10322" s="5">
        <f>IF($F$2=0," - ",Tabla1[[#This Row],[Base para Mejor precio]]*(1-$F$2))</f>
        <v>455.05567799999994</v>
      </c>
      <c r="F10322" s="4" t="s">
        <v>4</v>
      </c>
      <c r="G10322" s="28" t="s">
        <v>6131</v>
      </c>
      <c r="H10322" s="5">
        <f>IFERROR(IF($F$3=0,"-",Tabla1[[#This Row],[Precio de Cliente neto]]*(1+$F$3)),"-")</f>
        <v>758.42612999999994</v>
      </c>
      <c r="I10322" s="5">
        <v>722.31060000000002</v>
      </c>
      <c r="J10322" s="5">
        <v>650.07953999999995</v>
      </c>
      <c r="K10322" s="26">
        <v>0.21</v>
      </c>
    </row>
    <row r="10323" spans="1:11">
      <c r="A10323" s="4">
        <v>377001</v>
      </c>
      <c r="B10323" t="s">
        <v>8175</v>
      </c>
      <c r="C10323" s="5">
        <f>IF($F$2=0," - ",Tabla1[[#This Row],[Base Precio de Lista neto]])</f>
        <v>866.77300000000002</v>
      </c>
      <c r="D10323" s="5">
        <f>IF($F$2=0," - ",Tabla1[[#This Row],[Base Precio de Lista neto]]*(1-$F$2))</f>
        <v>606.74109999999996</v>
      </c>
      <c r="E10323" s="5">
        <f>IF($F$2=0," - ",Tabla1[[#This Row],[Base para Mejor precio]]*(1-$F$2))</f>
        <v>546.06698999999992</v>
      </c>
      <c r="F10323" s="4" t="s">
        <v>4</v>
      </c>
      <c r="G10323" s="28" t="s">
        <v>6131</v>
      </c>
      <c r="H10323" s="5">
        <f>IFERROR(IF($F$3=0,"-",Tabla1[[#This Row],[Precio de Cliente neto]]*(1+$F$3)),"-")</f>
        <v>910.11164999999994</v>
      </c>
      <c r="I10323" s="5">
        <v>866.77300000000002</v>
      </c>
      <c r="J10323" s="5">
        <v>780.09569999999997</v>
      </c>
      <c r="K10323" s="26">
        <v>0.21</v>
      </c>
    </row>
    <row r="10324" spans="1:11">
      <c r="A10324" s="4">
        <v>377002</v>
      </c>
      <c r="B10324" t="s">
        <v>8176</v>
      </c>
      <c r="C10324" s="5">
        <f>IF($F$2=0," - ",Tabla1[[#This Row],[Base Precio de Lista neto]])</f>
        <v>590.99980000000005</v>
      </c>
      <c r="D10324" s="5">
        <f>IF($F$2=0," - ",Tabla1[[#This Row],[Base Precio de Lista neto]]*(1-$F$2))</f>
        <v>413.69986</v>
      </c>
      <c r="E10324" s="5">
        <f>IF($F$2=0," - ",Tabla1[[#This Row],[Base para Mejor precio]]*(1-$F$2))</f>
        <v>372.32987399999996</v>
      </c>
      <c r="F10324" s="4" t="s">
        <v>4</v>
      </c>
      <c r="G10324" s="28" t="s">
        <v>6131</v>
      </c>
      <c r="H10324" s="5">
        <f>IFERROR(IF($F$3=0,"-",Tabla1[[#This Row],[Precio de Cliente neto]]*(1+$F$3)),"-")</f>
        <v>620.54979000000003</v>
      </c>
      <c r="I10324" s="5">
        <v>590.99980000000005</v>
      </c>
      <c r="J10324" s="5">
        <v>531.89981999999998</v>
      </c>
      <c r="K10324" s="26">
        <v>0.21</v>
      </c>
    </row>
    <row r="10325" spans="1:11">
      <c r="A10325" s="4">
        <v>377003</v>
      </c>
      <c r="B10325" t="s">
        <v>8177</v>
      </c>
      <c r="C10325" s="5">
        <f>IF($F$2=0," - ",Tabla1[[#This Row],[Base Precio de Lista neto]])</f>
        <v>590.99980000000005</v>
      </c>
      <c r="D10325" s="5">
        <f>IF($F$2=0," - ",Tabla1[[#This Row],[Base Precio de Lista neto]]*(1-$F$2))</f>
        <v>413.69986</v>
      </c>
      <c r="E10325" s="5">
        <f>IF($F$2=0," - ",Tabla1[[#This Row],[Base para Mejor precio]]*(1-$F$2))</f>
        <v>372.32987399999996</v>
      </c>
      <c r="F10325" s="4" t="s">
        <v>4</v>
      </c>
      <c r="G10325" s="28" t="s">
        <v>6131</v>
      </c>
      <c r="H10325" s="5">
        <f>IFERROR(IF($F$3=0,"-",Tabla1[[#This Row],[Precio de Cliente neto]]*(1+$F$3)),"-")</f>
        <v>620.54979000000003</v>
      </c>
      <c r="I10325" s="5">
        <v>590.99980000000005</v>
      </c>
      <c r="J10325" s="5">
        <v>531.89981999999998</v>
      </c>
      <c r="K10325" s="26">
        <v>0.21</v>
      </c>
    </row>
    <row r="10326" spans="1:11">
      <c r="A10326" s="4">
        <v>377004</v>
      </c>
      <c r="B10326" t="s">
        <v>8178</v>
      </c>
      <c r="C10326" s="5">
        <f>IF($F$2=0," - ",Tabla1[[#This Row],[Base Precio de Lista neto]])</f>
        <v>1444.6215999999999</v>
      </c>
      <c r="D10326" s="5">
        <f>IF($F$2=0," - ",Tabla1[[#This Row],[Base Precio de Lista neto]]*(1-$F$2))</f>
        <v>1011.2351199999999</v>
      </c>
      <c r="E10326" s="5">
        <f>IF($F$2=0," - ",Tabla1[[#This Row],[Base para Mejor precio]]*(1-$F$2))</f>
        <v>910.11160799999982</v>
      </c>
      <c r="F10326" s="4" t="s">
        <v>4</v>
      </c>
      <c r="G10326" s="28" t="s">
        <v>6131</v>
      </c>
      <c r="H10326" s="5">
        <f>IFERROR(IF($F$3=0,"-",Tabla1[[#This Row],[Precio de Cliente neto]]*(1+$F$3)),"-")</f>
        <v>1516.85268</v>
      </c>
      <c r="I10326" s="5">
        <v>1444.6215999999999</v>
      </c>
      <c r="J10326" s="5">
        <v>1300.1594399999999</v>
      </c>
      <c r="K10326" s="26">
        <v>0.21</v>
      </c>
    </row>
    <row r="10327" spans="1:11">
      <c r="A10327" s="4">
        <v>377005</v>
      </c>
      <c r="B10327" t="s">
        <v>8179</v>
      </c>
      <c r="C10327" s="5">
        <f>IF($F$2=0," - ",Tabla1[[#This Row],[Base Precio de Lista neto]])</f>
        <v>1444.6215999999999</v>
      </c>
      <c r="D10327" s="5">
        <f>IF($F$2=0," - ",Tabla1[[#This Row],[Base Precio de Lista neto]]*(1-$F$2))</f>
        <v>1011.2351199999999</v>
      </c>
      <c r="E10327" s="5">
        <f>IF($F$2=0," - ",Tabla1[[#This Row],[Base para Mejor precio]]*(1-$F$2))</f>
        <v>910.11160799999982</v>
      </c>
      <c r="F10327" s="4" t="s">
        <v>4</v>
      </c>
      <c r="G10327" s="28" t="s">
        <v>6131</v>
      </c>
      <c r="H10327" s="5">
        <f>IFERROR(IF($F$3=0,"-",Tabla1[[#This Row],[Precio de Cliente neto]]*(1+$F$3)),"-")</f>
        <v>1516.85268</v>
      </c>
      <c r="I10327" s="5">
        <v>1444.6215999999999</v>
      </c>
      <c r="J10327" s="5">
        <v>1300.1594399999999</v>
      </c>
      <c r="K10327" s="26">
        <v>0.21</v>
      </c>
    </row>
    <row r="10328" spans="1:11">
      <c r="A10328" s="4">
        <v>377006</v>
      </c>
      <c r="B10328" t="s">
        <v>8180</v>
      </c>
      <c r="C10328" s="5">
        <f>IF($F$2=0," - ",Tabla1[[#This Row],[Base Precio de Lista neto]])</f>
        <v>1444.6215999999999</v>
      </c>
      <c r="D10328" s="5">
        <f>IF($F$2=0," - ",Tabla1[[#This Row],[Base Precio de Lista neto]]*(1-$F$2))</f>
        <v>1011.2351199999999</v>
      </c>
      <c r="E10328" s="5">
        <f>IF($F$2=0," - ",Tabla1[[#This Row],[Base para Mejor precio]]*(1-$F$2))</f>
        <v>910.11160799999982</v>
      </c>
      <c r="F10328" s="4" t="s">
        <v>4</v>
      </c>
      <c r="G10328" s="28" t="s">
        <v>6131</v>
      </c>
      <c r="H10328" s="5">
        <f>IFERROR(IF($F$3=0,"-",Tabla1[[#This Row],[Precio de Cliente neto]]*(1+$F$3)),"-")</f>
        <v>1516.85268</v>
      </c>
      <c r="I10328" s="5">
        <v>1444.6215999999999</v>
      </c>
      <c r="J10328" s="5">
        <v>1300.1594399999999</v>
      </c>
      <c r="K10328" s="26">
        <v>0.21</v>
      </c>
    </row>
    <row r="10329" spans="1:11">
      <c r="A10329" s="4">
        <v>377007</v>
      </c>
      <c r="B10329" t="s">
        <v>8181</v>
      </c>
      <c r="C10329" s="5">
        <f>IF($F$2=0," - ",Tabla1[[#This Row],[Base Precio de Lista neto]])</f>
        <v>2166.933</v>
      </c>
      <c r="D10329" s="5">
        <f>IF($F$2=0," - ",Tabla1[[#This Row],[Base Precio de Lista neto]]*(1-$F$2))</f>
        <v>1516.8530999999998</v>
      </c>
      <c r="E10329" s="5">
        <f>IF($F$2=0," - ",Tabla1[[#This Row],[Base para Mejor precio]]*(1-$F$2))</f>
        <v>1365.16779</v>
      </c>
      <c r="F10329" s="4" t="s">
        <v>4</v>
      </c>
      <c r="G10329" s="28" t="s">
        <v>6131</v>
      </c>
      <c r="H10329" s="5">
        <f>IFERROR(IF($F$3=0,"-",Tabla1[[#This Row],[Precio de Cliente neto]]*(1+$F$3)),"-")</f>
        <v>2275.2796499999995</v>
      </c>
      <c r="I10329" s="5">
        <v>2166.933</v>
      </c>
      <c r="J10329" s="5">
        <v>1950.2397000000001</v>
      </c>
      <c r="K10329" s="26">
        <v>0.21</v>
      </c>
    </row>
    <row r="10330" spans="1:11">
      <c r="A10330" s="4">
        <v>377008</v>
      </c>
      <c r="B10330" t="s">
        <v>8182</v>
      </c>
      <c r="C10330" s="5">
        <f>IF($F$2=0," - ",Tabla1[[#This Row],[Base Precio de Lista neto]])</f>
        <v>3611.5538000000001</v>
      </c>
      <c r="D10330" s="5">
        <f>IF($F$2=0," - ",Tabla1[[#This Row],[Base Precio de Lista neto]]*(1-$F$2))</f>
        <v>2528.0876600000001</v>
      </c>
      <c r="E10330" s="5">
        <f>IF($F$2=0," - ",Tabla1[[#This Row],[Base para Mejor precio]]*(1-$F$2))</f>
        <v>2275.278894</v>
      </c>
      <c r="F10330" s="4" t="s">
        <v>4</v>
      </c>
      <c r="G10330" s="28" t="s">
        <v>6131</v>
      </c>
      <c r="H10330" s="5">
        <f>IFERROR(IF($F$3=0,"-",Tabla1[[#This Row],[Precio de Cliente neto]]*(1+$F$3)),"-")</f>
        <v>3792.1314900000002</v>
      </c>
      <c r="I10330" s="5">
        <v>3611.5538000000001</v>
      </c>
      <c r="J10330" s="5">
        <v>3250.39842</v>
      </c>
      <c r="K10330" s="26">
        <v>0.21</v>
      </c>
    </row>
    <row r="10331" spans="1:11">
      <c r="A10331" s="4">
        <v>377009</v>
      </c>
      <c r="B10331" t="s">
        <v>8183</v>
      </c>
      <c r="C10331" s="5">
        <f>IF($F$2=0," - ",Tabla1[[#This Row],[Base Precio de Lista neto]])</f>
        <v>7223.1091999999999</v>
      </c>
      <c r="D10331" s="5">
        <f>IF($F$2=0," - ",Tabla1[[#This Row],[Base Precio de Lista neto]]*(1-$F$2))</f>
        <v>5056.1764399999993</v>
      </c>
      <c r="E10331" s="5">
        <f>IF($F$2=0," - ",Tabla1[[#This Row],[Base para Mejor precio]]*(1-$F$2))</f>
        <v>4550.5587959999993</v>
      </c>
      <c r="F10331" s="4" t="s">
        <v>4</v>
      </c>
      <c r="G10331" s="28" t="s">
        <v>6131</v>
      </c>
      <c r="H10331" s="5">
        <f>IFERROR(IF($F$3=0,"-",Tabla1[[#This Row],[Precio de Cliente neto]]*(1+$F$3)),"-")</f>
        <v>7584.2646599999989</v>
      </c>
      <c r="I10331" s="5">
        <v>7223.1091999999999</v>
      </c>
      <c r="J10331" s="5">
        <v>6500.79828</v>
      </c>
      <c r="K10331" s="26">
        <v>0.21</v>
      </c>
    </row>
    <row r="10332" spans="1:11">
      <c r="A10332" s="4">
        <v>377010</v>
      </c>
      <c r="B10332" t="s">
        <v>8184</v>
      </c>
      <c r="C10332" s="5">
        <f>IF($F$2=0," - ",Tabla1[[#This Row],[Base Precio de Lista neto]])</f>
        <v>7223.1091999999999</v>
      </c>
      <c r="D10332" s="5">
        <f>IF($F$2=0," - ",Tabla1[[#This Row],[Base Precio de Lista neto]]*(1-$F$2))</f>
        <v>5056.1764399999993</v>
      </c>
      <c r="E10332" s="5">
        <f>IF($F$2=0," - ",Tabla1[[#This Row],[Base para Mejor precio]]*(1-$F$2))</f>
        <v>4550.5587959999993</v>
      </c>
      <c r="F10332" s="4" t="s">
        <v>4</v>
      </c>
      <c r="G10332" s="28" t="s">
        <v>6131</v>
      </c>
      <c r="H10332" s="5">
        <f>IFERROR(IF($F$3=0,"-",Tabla1[[#This Row],[Precio de Cliente neto]]*(1+$F$3)),"-")</f>
        <v>7584.2646599999989</v>
      </c>
      <c r="I10332" s="5">
        <v>7223.1091999999999</v>
      </c>
      <c r="J10332" s="5">
        <v>6500.79828</v>
      </c>
      <c r="K10332" s="26">
        <v>0.21</v>
      </c>
    </row>
    <row r="10333" spans="1:11">
      <c r="A10333" s="4">
        <v>377011</v>
      </c>
      <c r="B10333" t="s">
        <v>8185</v>
      </c>
      <c r="C10333" s="5">
        <f>IF($F$2=0," - ",Tabla1[[#This Row],[Base Precio de Lista neto]])</f>
        <v>9849.6941999999999</v>
      </c>
      <c r="D10333" s="5">
        <f>IF($F$2=0," - ",Tabla1[[#This Row],[Base Precio de Lista neto]]*(1-$F$2))</f>
        <v>6894.7859399999998</v>
      </c>
      <c r="E10333" s="5">
        <f>IF($F$2=0," - ",Tabla1[[#This Row],[Base para Mejor precio]]*(1-$F$2))</f>
        <v>6205.3073459999996</v>
      </c>
      <c r="F10333" s="4" t="s">
        <v>4</v>
      </c>
      <c r="G10333" s="28" t="s">
        <v>6131</v>
      </c>
      <c r="H10333" s="5">
        <f>IFERROR(IF($F$3=0,"-",Tabla1[[#This Row],[Precio de Cliente neto]]*(1+$F$3)),"-")</f>
        <v>10342.178909999999</v>
      </c>
      <c r="I10333" s="5">
        <v>9849.6941999999999</v>
      </c>
      <c r="J10333" s="5">
        <v>8864.7247800000005</v>
      </c>
      <c r="K10333" s="26">
        <v>0.21</v>
      </c>
    </row>
    <row r="10334" spans="1:11">
      <c r="A10334" s="4">
        <v>377012</v>
      </c>
      <c r="B10334" t="s">
        <v>8186</v>
      </c>
      <c r="C10334" s="5">
        <f>IF($F$2=0," - ",Tabla1[[#This Row],[Base Precio de Lista neto]])</f>
        <v>11162.9866</v>
      </c>
      <c r="D10334" s="5">
        <f>IF($F$2=0," - ",Tabla1[[#This Row],[Base Precio de Lista neto]]*(1-$F$2))</f>
        <v>7814.0906199999999</v>
      </c>
      <c r="E10334" s="5">
        <f>IF($F$2=0," - ",Tabla1[[#This Row],[Base para Mejor precio]]*(1-$F$2))</f>
        <v>7032.6815579999993</v>
      </c>
      <c r="F10334" s="4" t="s">
        <v>4</v>
      </c>
      <c r="G10334" s="28" t="s">
        <v>6131</v>
      </c>
      <c r="H10334" s="5">
        <f>IFERROR(IF($F$3=0,"-",Tabla1[[#This Row],[Precio de Cliente neto]]*(1+$F$3)),"-")</f>
        <v>11721.13593</v>
      </c>
      <c r="I10334" s="5">
        <v>11162.9866</v>
      </c>
      <c r="J10334" s="5">
        <v>10046.68794</v>
      </c>
      <c r="K10334" s="26">
        <v>0.21</v>
      </c>
    </row>
    <row r="10335" spans="1:11">
      <c r="A10335" s="4">
        <v>377013</v>
      </c>
      <c r="B10335" t="s">
        <v>8187</v>
      </c>
      <c r="C10335" s="5">
        <f>IF($F$2=0," - ",Tabla1[[#This Row],[Base Precio de Lista neto]])</f>
        <v>14446.2178</v>
      </c>
      <c r="D10335" s="5">
        <f>IF($F$2=0," - ",Tabla1[[#This Row],[Base Precio de Lista neto]]*(1-$F$2))</f>
        <v>10112.35246</v>
      </c>
      <c r="E10335" s="5">
        <f>IF($F$2=0," - ",Tabla1[[#This Row],[Base para Mejor precio]]*(1-$F$2))</f>
        <v>9101.1172139999999</v>
      </c>
      <c r="F10335" s="4" t="s">
        <v>4</v>
      </c>
      <c r="G10335" s="28" t="s">
        <v>6131</v>
      </c>
      <c r="H10335" s="5">
        <f>IFERROR(IF($F$3=0,"-",Tabla1[[#This Row],[Precio de Cliente neto]]*(1+$F$3)),"-")</f>
        <v>15168.528689999999</v>
      </c>
      <c r="I10335" s="5">
        <v>14446.2178</v>
      </c>
      <c r="J10335" s="5">
        <v>13001.596020000001</v>
      </c>
      <c r="K10335" s="26">
        <v>0.21</v>
      </c>
    </row>
    <row r="10336" spans="1:11">
      <c r="A10336" s="4">
        <v>377014</v>
      </c>
      <c r="B10336" t="s">
        <v>8188</v>
      </c>
      <c r="C10336" s="5">
        <f>IF($F$2=0," - ",Tabla1[[#This Row],[Base Precio de Lista neto]])</f>
        <v>15759.511200000001</v>
      </c>
      <c r="D10336" s="5">
        <f>IF($F$2=0," - ",Tabla1[[#This Row],[Base Precio de Lista neto]]*(1-$F$2))</f>
        <v>11031.65784</v>
      </c>
      <c r="E10336" s="5">
        <f>IF($F$2=0," - ",Tabla1[[#This Row],[Base para Mejor precio]]*(1-$F$2))</f>
        <v>9928.4920559999991</v>
      </c>
      <c r="F10336" s="4" t="s">
        <v>4</v>
      </c>
      <c r="G10336" s="28" t="s">
        <v>6131</v>
      </c>
      <c r="H10336" s="5">
        <f>IFERROR(IF($F$3=0,"-",Tabla1[[#This Row],[Precio de Cliente neto]]*(1+$F$3)),"-")</f>
        <v>16547.48676</v>
      </c>
      <c r="I10336" s="5">
        <v>15759.511200000001</v>
      </c>
      <c r="J10336" s="5">
        <v>14183.560079999999</v>
      </c>
      <c r="K10336" s="26">
        <v>0.21</v>
      </c>
    </row>
    <row r="10337" spans="1:11">
      <c r="A10337" s="4">
        <v>377015</v>
      </c>
      <c r="B10337" t="s">
        <v>8189</v>
      </c>
      <c r="C10337" s="5">
        <f>IF($F$2=0," - ",Tabla1[[#This Row],[Base Precio de Lista neto]])</f>
        <v>15759.511200000001</v>
      </c>
      <c r="D10337" s="5">
        <f>IF($F$2=0," - ",Tabla1[[#This Row],[Base Precio de Lista neto]]*(1-$F$2))</f>
        <v>11031.65784</v>
      </c>
      <c r="E10337" s="5">
        <f>IF($F$2=0," - ",Tabla1[[#This Row],[Base para Mejor precio]]*(1-$F$2))</f>
        <v>9928.4920559999991</v>
      </c>
      <c r="F10337" s="4" t="s">
        <v>4</v>
      </c>
      <c r="G10337" s="28" t="s">
        <v>6131</v>
      </c>
      <c r="H10337" s="5">
        <f>IFERROR(IF($F$3=0,"-",Tabla1[[#This Row],[Precio de Cliente neto]]*(1+$F$3)),"-")</f>
        <v>16547.48676</v>
      </c>
      <c r="I10337" s="5">
        <v>15759.511200000001</v>
      </c>
      <c r="J10337" s="5">
        <v>14183.560079999999</v>
      </c>
      <c r="K10337" s="26">
        <v>0.21</v>
      </c>
    </row>
    <row r="10338" spans="1:11">
      <c r="A10338" s="4">
        <v>377016</v>
      </c>
      <c r="B10338" t="s">
        <v>8991</v>
      </c>
      <c r="C10338" s="5">
        <f>IF($F$2=0," - ",Tabla1[[#This Row],[Base Precio de Lista neto]])</f>
        <v>6139.4694</v>
      </c>
      <c r="D10338" s="5">
        <f>IF($F$2=0," - ",Tabla1[[#This Row],[Base Precio de Lista neto]]*(1-$F$2))</f>
        <v>4297.6285799999996</v>
      </c>
      <c r="E10338" s="5">
        <f>IF($F$2=0," - ",Tabla1[[#This Row],[Base para Mejor precio]]*(1-$F$2))</f>
        <v>3867.865722</v>
      </c>
      <c r="F10338" s="4" t="s">
        <v>4</v>
      </c>
      <c r="G10338" s="28" t="s">
        <v>6131</v>
      </c>
      <c r="H10338" s="5">
        <f>IFERROR(IF($F$3=0,"-",Tabla1[[#This Row],[Precio de Cliente neto]]*(1+$F$3)),"-")</f>
        <v>6446.4428699999989</v>
      </c>
      <c r="I10338" s="5">
        <v>6139.4694</v>
      </c>
      <c r="J10338" s="5">
        <v>5525.5224600000001</v>
      </c>
      <c r="K10338" s="26">
        <v>0.21</v>
      </c>
    </row>
    <row r="10339" spans="1:11">
      <c r="A10339" s="4">
        <v>377018</v>
      </c>
      <c r="B10339" t="s">
        <v>10360</v>
      </c>
      <c r="C10339" s="5">
        <f>IF($F$2=0," - ",Tabla1[[#This Row],[Base Precio de Lista neto]])</f>
        <v>2462.4998000000001</v>
      </c>
      <c r="D10339" s="5">
        <f>IF($F$2=0," - ",Tabla1[[#This Row],[Base Precio de Lista neto]]*(1-$F$2))</f>
        <v>1723.7498599999999</v>
      </c>
      <c r="E10339" s="5">
        <f>IF($F$2=0," - ",Tabla1[[#This Row],[Base para Mejor precio]]*(1-$F$2))</f>
        <v>1551.3748739999999</v>
      </c>
      <c r="F10339" s="4" t="s">
        <v>4</v>
      </c>
      <c r="G10339" s="28" t="s">
        <v>6131</v>
      </c>
      <c r="H10339" s="5">
        <f>IFERROR(IF($F$3=0,"-",Tabla1[[#This Row],[Precio de Cliente neto]]*(1+$F$3)),"-")</f>
        <v>2585.6247899999998</v>
      </c>
      <c r="I10339" s="5">
        <v>2462.4998000000001</v>
      </c>
      <c r="J10339" s="5">
        <v>2216.24982</v>
      </c>
      <c r="K10339" s="26">
        <v>0.21</v>
      </c>
    </row>
    <row r="10340" spans="1:11">
      <c r="A10340" s="4">
        <v>379000</v>
      </c>
      <c r="B10340" t="s">
        <v>8190</v>
      </c>
      <c r="C10340" s="5">
        <f>IF($F$2=0," - ",Tabla1[[#This Row],[Base Precio de Lista neto]])</f>
        <v>19677.320400000001</v>
      </c>
      <c r="D10340" s="5">
        <f>IF($F$2=0," - ",Tabla1[[#This Row],[Base Precio de Lista neto]]*(1-$F$2))</f>
        <v>13774.12428</v>
      </c>
      <c r="E10340" s="5">
        <f>IF($F$2=0," - ",Tabla1[[#This Row],[Base para Mejor precio]]*(1-$F$2))</f>
        <v>12396.711852</v>
      </c>
      <c r="F10340" s="4" t="s">
        <v>4</v>
      </c>
      <c r="G10340" s="28" t="s">
        <v>6131</v>
      </c>
      <c r="H10340" s="5">
        <f>IFERROR(IF($F$3=0,"-",Tabla1[[#This Row],[Precio de Cliente neto]]*(1+$F$3)),"-")</f>
        <v>20661.186419999998</v>
      </c>
      <c r="I10340" s="5">
        <v>19677.320400000001</v>
      </c>
      <c r="J10340" s="5">
        <v>17709.588360000002</v>
      </c>
      <c r="K10340" s="26">
        <v>0.21</v>
      </c>
    </row>
    <row r="10341" spans="1:11">
      <c r="A10341" s="4">
        <v>379001</v>
      </c>
      <c r="B10341" t="s">
        <v>8191</v>
      </c>
      <c r="C10341" s="5">
        <f>IF($F$2=0," - ",Tabla1[[#This Row],[Base Precio de Lista neto]])</f>
        <v>17053.677</v>
      </c>
      <c r="D10341" s="5">
        <f>IF($F$2=0," - ",Tabla1[[#This Row],[Base Precio de Lista neto]]*(1-$F$2))</f>
        <v>11937.573899999999</v>
      </c>
      <c r="E10341" s="5">
        <f>IF($F$2=0," - ",Tabla1[[#This Row],[Base para Mejor precio]]*(1-$F$2))</f>
        <v>10743.816510000001</v>
      </c>
      <c r="F10341" s="4" t="s">
        <v>4</v>
      </c>
      <c r="G10341" s="28" t="s">
        <v>6131</v>
      </c>
      <c r="H10341" s="5">
        <f>IFERROR(IF($F$3=0,"-",Tabla1[[#This Row],[Precio de Cliente neto]]*(1+$F$3)),"-")</f>
        <v>17906.360849999997</v>
      </c>
      <c r="I10341" s="5">
        <v>17053.677</v>
      </c>
      <c r="J10341" s="5">
        <v>15348.309300000001</v>
      </c>
      <c r="K10341" s="26">
        <v>0.21</v>
      </c>
    </row>
    <row r="10342" spans="1:11">
      <c r="A10342" s="4">
        <v>379012</v>
      </c>
      <c r="B10342" t="s">
        <v>10361</v>
      </c>
      <c r="C10342" s="5">
        <f>IF($F$2=0," - ",Tabla1[[#This Row],[Base Precio de Lista neto]])</f>
        <v>3283.2143999999998</v>
      </c>
      <c r="D10342" s="5">
        <f>IF($F$2=0," - ",Tabla1[[#This Row],[Base Precio de Lista neto]]*(1-$F$2))</f>
        <v>2298.2500799999998</v>
      </c>
      <c r="E10342" s="5">
        <f>IF($F$2=0," - ",Tabla1[[#This Row],[Base para Mejor precio]]*(1-$F$2))</f>
        <v>2068.425072</v>
      </c>
      <c r="F10342" s="4" t="s">
        <v>4</v>
      </c>
      <c r="G10342" s="28" t="s">
        <v>6131</v>
      </c>
      <c r="H10342" s="5">
        <f>IFERROR(IF($F$3=0,"-",Tabla1[[#This Row],[Precio de Cliente neto]]*(1+$F$3)),"-")</f>
        <v>3447.3751199999997</v>
      </c>
      <c r="I10342" s="5">
        <v>3283.2143999999998</v>
      </c>
      <c r="J10342" s="5">
        <v>2954.8929600000001</v>
      </c>
      <c r="K10342" s="26">
        <v>0.105</v>
      </c>
    </row>
    <row r="10343" spans="1:11">
      <c r="A10343" s="4">
        <v>379015</v>
      </c>
      <c r="B10343" t="s">
        <v>10362</v>
      </c>
      <c r="C10343" s="5">
        <f>IF($F$2=0," - ",Tabla1[[#This Row],[Base Precio de Lista neto]])</f>
        <v>16416.074400000001</v>
      </c>
      <c r="D10343" s="5">
        <f>IF($F$2=0," - ",Tabla1[[#This Row],[Base Precio de Lista neto]]*(1-$F$2))</f>
        <v>11491.25208</v>
      </c>
      <c r="E10343" s="5">
        <f>IF($F$2=0," - ",Tabla1[[#This Row],[Base para Mejor precio]]*(1-$F$2))</f>
        <v>10342.126871999999</v>
      </c>
      <c r="F10343" s="4" t="s">
        <v>4</v>
      </c>
      <c r="G10343" s="28" t="s">
        <v>6131</v>
      </c>
      <c r="H10343" s="5">
        <f>IFERROR(IF($F$3=0,"-",Tabla1[[#This Row],[Precio de Cliente neto]]*(1+$F$3)),"-")</f>
        <v>17236.878120000001</v>
      </c>
      <c r="I10343" s="5">
        <v>16416.074400000001</v>
      </c>
      <c r="J10343" s="5">
        <v>14774.46696</v>
      </c>
      <c r="K10343" s="26">
        <v>0.105</v>
      </c>
    </row>
    <row r="10344" spans="1:11">
      <c r="A10344" s="4">
        <v>379016</v>
      </c>
      <c r="B10344" t="s">
        <v>10363</v>
      </c>
      <c r="C10344" s="5">
        <f>IF($F$2=0," - ",Tabla1[[#This Row],[Base Precio de Lista neto]])</f>
        <v>10506.288</v>
      </c>
      <c r="D10344" s="5">
        <f>IF($F$2=0," - ",Tabla1[[#This Row],[Base Precio de Lista neto]]*(1-$F$2))</f>
        <v>7354.4016000000001</v>
      </c>
      <c r="E10344" s="5">
        <f>IF($F$2=0," - ",Tabla1[[#This Row],[Base para Mejor precio]]*(1-$F$2))</f>
        <v>6618.96144</v>
      </c>
      <c r="F10344" s="4" t="s">
        <v>4</v>
      </c>
      <c r="G10344" s="28" t="s">
        <v>6131</v>
      </c>
      <c r="H10344" s="5">
        <f>IFERROR(IF($F$3=0,"-",Tabla1[[#This Row],[Precio de Cliente neto]]*(1+$F$3)),"-")</f>
        <v>11031.6024</v>
      </c>
      <c r="I10344" s="5">
        <v>10506.288</v>
      </c>
      <c r="J10344" s="5">
        <v>9455.6592000000001</v>
      </c>
      <c r="K10344" s="26">
        <v>0.21</v>
      </c>
    </row>
    <row r="10345" spans="1:11">
      <c r="A10345" s="4">
        <v>379017</v>
      </c>
      <c r="B10345" t="s">
        <v>8974</v>
      </c>
      <c r="C10345" s="5">
        <f>IF($F$2=0," - ",Tabla1[[#This Row],[Base Precio de Lista neto]])</f>
        <v>919.30520000000001</v>
      </c>
      <c r="D10345" s="5">
        <f>IF($F$2=0," - ",Tabla1[[#This Row],[Base Precio de Lista neto]]*(1-$F$2))</f>
        <v>643.51364000000001</v>
      </c>
      <c r="E10345" s="5">
        <f>IF($F$2=0," - ",Tabla1[[#This Row],[Base para Mejor precio]]*(1-$F$2))</f>
        <v>579.16227600000002</v>
      </c>
      <c r="F10345" s="4" t="s">
        <v>4</v>
      </c>
      <c r="G10345" s="28" t="s">
        <v>6131</v>
      </c>
      <c r="H10345" s="5">
        <f>IFERROR(IF($F$3=0,"-",Tabla1[[#This Row],[Precio de Cliente neto]]*(1+$F$3)),"-")</f>
        <v>965.27045999999996</v>
      </c>
      <c r="I10345" s="5">
        <v>919.30520000000001</v>
      </c>
      <c r="J10345" s="5">
        <v>827.37468000000001</v>
      </c>
      <c r="K10345" s="26">
        <v>0.21</v>
      </c>
    </row>
    <row r="10346" spans="1:11">
      <c r="A10346" s="4">
        <v>379018</v>
      </c>
      <c r="B10346" t="s">
        <v>8975</v>
      </c>
      <c r="C10346" s="5">
        <f>IF($F$2=0," - ",Tabla1[[#This Row],[Base Precio de Lista neto]])</f>
        <v>919.30520000000001</v>
      </c>
      <c r="D10346" s="5">
        <f>IF($F$2=0," - ",Tabla1[[#This Row],[Base Precio de Lista neto]]*(1-$F$2))</f>
        <v>643.51364000000001</v>
      </c>
      <c r="E10346" s="5">
        <f>IF($F$2=0," - ",Tabla1[[#This Row],[Base para Mejor precio]]*(1-$F$2))</f>
        <v>579.16227600000002</v>
      </c>
      <c r="F10346" s="4" t="s">
        <v>4</v>
      </c>
      <c r="G10346" s="28" t="s">
        <v>6131</v>
      </c>
      <c r="H10346" s="5">
        <f>IFERROR(IF($F$3=0,"-",Tabla1[[#This Row],[Precio de Cliente neto]]*(1+$F$3)),"-")</f>
        <v>965.27045999999996</v>
      </c>
      <c r="I10346" s="5">
        <v>919.30520000000001</v>
      </c>
      <c r="J10346" s="5">
        <v>827.37468000000001</v>
      </c>
      <c r="K10346" s="26">
        <v>0.21</v>
      </c>
    </row>
    <row r="10347" spans="1:11">
      <c r="A10347" s="4">
        <v>470137</v>
      </c>
      <c r="B10347" t="s">
        <v>10364</v>
      </c>
      <c r="C10347" s="5">
        <f>IF($F$2=0," - ",Tabla1[[#This Row],[Base Precio de Lista neto]])</f>
        <v>17258.961500000001</v>
      </c>
      <c r="D10347" s="5">
        <f>IF($F$2=0," - ",Tabla1[[#This Row],[Base Precio de Lista neto]]*(1-$F$2))</f>
        <v>12081.27305</v>
      </c>
      <c r="E10347" s="5">
        <f>IF($F$2=0," - ",Tabla1[[#This Row],[Base para Mejor precio]]*(1-$F$2))</f>
        <v>10873.145745</v>
      </c>
      <c r="F10347" s="4" t="s">
        <v>4</v>
      </c>
      <c r="G10347" s="28" t="s">
        <v>6131</v>
      </c>
      <c r="H10347" s="5">
        <f>IFERROR(IF($F$3=0,"-",Tabla1[[#This Row],[Precio de Cliente neto]]*(1+$F$3)),"-")</f>
        <v>18121.909574999998</v>
      </c>
      <c r="I10347" s="5">
        <v>17258.961500000001</v>
      </c>
      <c r="J10347" s="5">
        <v>15533.065350000001</v>
      </c>
      <c r="K10347" s="26">
        <v>0.21</v>
      </c>
    </row>
    <row r="10348" spans="1:11">
      <c r="A10348" s="4">
        <v>470771</v>
      </c>
      <c r="B10348" t="s">
        <v>10365</v>
      </c>
      <c r="C10348" s="5">
        <f>IF($F$2=0," - ",Tabla1[[#This Row],[Base Precio de Lista neto]])</f>
        <v>998.73659999999995</v>
      </c>
      <c r="D10348" s="5">
        <f>IF($F$2=0," - ",Tabla1[[#This Row],[Base Precio de Lista neto]]*(1-$F$2))</f>
        <v>699.11561999999992</v>
      </c>
      <c r="E10348" s="5">
        <f>IF($F$2=0," - ",Tabla1[[#This Row],[Base para Mejor precio]]*(1-$F$2))</f>
        <v>629.20405799999992</v>
      </c>
      <c r="F10348" s="4" t="s">
        <v>4</v>
      </c>
      <c r="G10348" s="28" t="s">
        <v>6131</v>
      </c>
      <c r="H10348" s="5">
        <f>IFERROR(IF($F$3=0,"-",Tabla1[[#This Row],[Precio de Cliente neto]]*(1+$F$3)),"-")</f>
        <v>1048.6734299999998</v>
      </c>
      <c r="I10348" s="5">
        <v>998.73659999999995</v>
      </c>
      <c r="J10348" s="5">
        <v>898.86293999999998</v>
      </c>
      <c r="K10348" s="26">
        <v>0.21</v>
      </c>
    </row>
    <row r="10349" spans="1:11">
      <c r="A10349" s="4">
        <v>472101</v>
      </c>
      <c r="B10349" t="s">
        <v>10366</v>
      </c>
      <c r="C10349" s="5">
        <f>IF($F$2=0," - ",Tabla1[[#This Row],[Base Precio de Lista neto]])</f>
        <v>2251.1671000000001</v>
      </c>
      <c r="D10349" s="5">
        <f>IF($F$2=0," - ",Tabla1[[#This Row],[Base Precio de Lista neto]]*(1-$F$2))</f>
        <v>1575.8169700000001</v>
      </c>
      <c r="E10349" s="5">
        <f>IF($F$2=0," - ",Tabla1[[#This Row],[Base para Mejor precio]]*(1-$F$2))</f>
        <v>1418.235273</v>
      </c>
      <c r="F10349" s="4" t="s">
        <v>4</v>
      </c>
      <c r="G10349" s="28" t="s">
        <v>6131</v>
      </c>
      <c r="H10349" s="5">
        <f>IFERROR(IF($F$3=0,"-",Tabla1[[#This Row],[Precio de Cliente neto]]*(1+$F$3)),"-")</f>
        <v>2363.7254550000002</v>
      </c>
      <c r="I10349" s="5">
        <v>2251.1671000000001</v>
      </c>
      <c r="J10349" s="5">
        <v>2026.0503900000001</v>
      </c>
      <c r="K10349" s="26">
        <v>0.21</v>
      </c>
    </row>
    <row r="10350" spans="1:11">
      <c r="A10350" s="4">
        <v>472161</v>
      </c>
      <c r="B10350" t="s">
        <v>10367</v>
      </c>
      <c r="C10350" s="5">
        <f>IF($F$2=0," - ",Tabla1[[#This Row],[Base Precio de Lista neto]])</f>
        <v>30399.744600000002</v>
      </c>
      <c r="D10350" s="5">
        <f>IF($F$2=0," - ",Tabla1[[#This Row],[Base Precio de Lista neto]]*(1-$F$2))</f>
        <v>21279.821220000002</v>
      </c>
      <c r="E10350" s="5">
        <f>IF($F$2=0," - ",Tabla1[[#This Row],[Base para Mejor precio]]*(1-$F$2))</f>
        <v>19151.839098</v>
      </c>
      <c r="F10350" s="4" t="s">
        <v>4</v>
      </c>
      <c r="G10350" s="28" t="s">
        <v>6131</v>
      </c>
      <c r="H10350" s="5">
        <f>IFERROR(IF($F$3=0,"-",Tabla1[[#This Row],[Precio de Cliente neto]]*(1+$F$3)),"-")</f>
        <v>31919.731830000004</v>
      </c>
      <c r="I10350" s="5">
        <v>30399.744600000002</v>
      </c>
      <c r="J10350" s="5">
        <v>27359.770140000001</v>
      </c>
      <c r="K10350" s="26">
        <v>0.21</v>
      </c>
    </row>
    <row r="10351" spans="1:11">
      <c r="A10351" s="4">
        <v>1100140</v>
      </c>
      <c r="B10351" t="s">
        <v>7576</v>
      </c>
      <c r="C10351" s="5">
        <f>IF($F$2=0," - ",Tabla1[[#This Row],[Base Precio de Lista neto]])</f>
        <v>7144.4524000000001</v>
      </c>
      <c r="D10351" s="5">
        <f>IF($F$2=0," - ",Tabla1[[#This Row],[Base Precio de Lista neto]]*(1-$F$2))</f>
        <v>5001.1166800000001</v>
      </c>
      <c r="E10351" s="5">
        <f>IF($F$2=0," - ",Tabla1[[#This Row],[Base para Mejor precio]]*(1-$F$2))</f>
        <v>4501.0050119999996</v>
      </c>
      <c r="F10351" s="4" t="s">
        <v>4</v>
      </c>
      <c r="G10351" s="28" t="s">
        <v>6131</v>
      </c>
      <c r="H10351" s="5">
        <f>IFERROR(IF($F$3=0,"-",Tabla1[[#This Row],[Precio de Cliente neto]]*(1+$F$3)),"-")</f>
        <v>7501.6750200000006</v>
      </c>
      <c r="I10351" s="5">
        <v>7144.4524000000001</v>
      </c>
      <c r="J10351" s="5">
        <v>6430.0071600000001</v>
      </c>
      <c r="K10351" s="26">
        <v>0.21</v>
      </c>
    </row>
    <row r="10352" spans="1:11">
      <c r="A10352" s="4">
        <v>1100141</v>
      </c>
      <c r="B10352" t="s">
        <v>7577</v>
      </c>
      <c r="C10352" s="5">
        <f>IF($F$2=0," - ",Tabla1[[#This Row],[Base Precio de Lista neto]])</f>
        <v>7980.5051999999996</v>
      </c>
      <c r="D10352" s="5">
        <f>IF($F$2=0," - ",Tabla1[[#This Row],[Base Precio de Lista neto]]*(1-$F$2))</f>
        <v>5586.3536399999994</v>
      </c>
      <c r="E10352" s="5">
        <f>IF($F$2=0," - ",Tabla1[[#This Row],[Base para Mejor precio]]*(1-$F$2))</f>
        <v>5027.7182759999996</v>
      </c>
      <c r="F10352" s="4" t="s">
        <v>4</v>
      </c>
      <c r="G10352" s="28" t="s">
        <v>6131</v>
      </c>
      <c r="H10352" s="5">
        <f>IFERROR(IF($F$3=0,"-",Tabla1[[#This Row],[Precio de Cliente neto]]*(1+$F$3)),"-")</f>
        <v>8379.5304599999981</v>
      </c>
      <c r="I10352" s="5">
        <v>7980.5051999999996</v>
      </c>
      <c r="J10352" s="5">
        <v>7182.4546799999998</v>
      </c>
      <c r="K10352" s="26">
        <v>0.21</v>
      </c>
    </row>
    <row r="10353" spans="1:11">
      <c r="A10353" s="4">
        <v>1100144</v>
      </c>
      <c r="B10353" t="s">
        <v>7578</v>
      </c>
      <c r="C10353" s="5">
        <f>IF($F$2=0," - ",Tabla1[[#This Row],[Base Precio de Lista neto]])</f>
        <v>14668.928400000001</v>
      </c>
      <c r="D10353" s="5">
        <f>IF($F$2=0," - ",Tabla1[[#This Row],[Base Precio de Lista neto]]*(1-$F$2))</f>
        <v>10268.249879999999</v>
      </c>
      <c r="E10353" s="5">
        <f>IF($F$2=0," - ",Tabla1[[#This Row],[Base para Mejor precio]]*(1-$F$2))</f>
        <v>9241.4248919999991</v>
      </c>
      <c r="F10353" s="4" t="s">
        <v>4</v>
      </c>
      <c r="G10353" s="28" t="s">
        <v>6131</v>
      </c>
      <c r="H10353" s="5">
        <f>IFERROR(IF($F$3=0,"-",Tabla1[[#This Row],[Precio de Cliente neto]]*(1+$F$3)),"-")</f>
        <v>15402.374819999999</v>
      </c>
      <c r="I10353" s="5">
        <v>14668.928400000001</v>
      </c>
      <c r="J10353" s="5">
        <v>13202.03556</v>
      </c>
      <c r="K10353" s="26">
        <v>0.21</v>
      </c>
    </row>
    <row r="10354" spans="1:11">
      <c r="A10354" s="4">
        <v>1100176</v>
      </c>
      <c r="B10354" t="s">
        <v>7579</v>
      </c>
      <c r="C10354" s="5">
        <f>IF($F$2=0," - ",Tabla1[[#This Row],[Base Precio de Lista neto]])</f>
        <v>28121.780200000001</v>
      </c>
      <c r="D10354" s="5">
        <f>IF($F$2=0," - ",Tabla1[[#This Row],[Base Precio de Lista neto]]*(1-$F$2))</f>
        <v>19685.246139999999</v>
      </c>
      <c r="E10354" s="5">
        <f>IF($F$2=0," - ",Tabla1[[#This Row],[Base para Mejor precio]]*(1-$F$2))</f>
        <v>17716.721526000001</v>
      </c>
      <c r="F10354" s="4" t="s">
        <v>4</v>
      </c>
      <c r="G10354" s="28" t="s">
        <v>6131</v>
      </c>
      <c r="H10354" s="5">
        <f>IFERROR(IF($F$3=0,"-",Tabla1[[#This Row],[Precio de Cliente neto]]*(1+$F$3)),"-")</f>
        <v>29527.869209999997</v>
      </c>
      <c r="I10354" s="5">
        <v>28121.780200000001</v>
      </c>
      <c r="J10354" s="5">
        <v>25309.602180000002</v>
      </c>
      <c r="K10354" s="26">
        <v>0.21</v>
      </c>
    </row>
    <row r="10355" spans="1:11">
      <c r="A10355" s="4">
        <v>1100375</v>
      </c>
      <c r="B10355" t="s">
        <v>7580</v>
      </c>
      <c r="C10355" s="5">
        <f>IF($F$2=0," - ",Tabla1[[#This Row],[Base Precio de Lista neto]])</f>
        <v>38762.454400000002</v>
      </c>
      <c r="D10355" s="5">
        <f>IF($F$2=0," - ",Tabla1[[#This Row],[Base Precio de Lista neto]]*(1-$F$2))</f>
        <v>27133.718079999999</v>
      </c>
      <c r="E10355" s="5">
        <f>IF($F$2=0," - ",Tabla1[[#This Row],[Base para Mejor precio]]*(1-$F$2))</f>
        <v>24420.346272000003</v>
      </c>
      <c r="F10355" s="4" t="s">
        <v>4</v>
      </c>
      <c r="G10355" s="28" t="s">
        <v>6131</v>
      </c>
      <c r="H10355" s="5">
        <f>IFERROR(IF($F$3=0,"-",Tabla1[[#This Row],[Precio de Cliente neto]]*(1+$F$3)),"-")</f>
        <v>40700.577120000002</v>
      </c>
      <c r="I10355" s="5">
        <v>38762.454400000002</v>
      </c>
      <c r="J10355" s="5">
        <v>34886.208960000004</v>
      </c>
      <c r="K10355" s="26">
        <v>0.21</v>
      </c>
    </row>
    <row r="10356" spans="1:11">
      <c r="A10356" s="4">
        <v>1100376</v>
      </c>
      <c r="B10356" t="s">
        <v>8356</v>
      </c>
      <c r="C10356" s="5">
        <f>IF($F$2=0," - ",Tabla1[[#This Row],[Base Precio de Lista neto]])</f>
        <v>9880.6255999999994</v>
      </c>
      <c r="D10356" s="5">
        <f>IF($F$2=0," - ",Tabla1[[#This Row],[Base Precio de Lista neto]]*(1-$F$2))</f>
        <v>6916.4379199999994</v>
      </c>
      <c r="E10356" s="5">
        <f>IF($F$2=0," - ",Tabla1[[#This Row],[Base para Mejor precio]]*(1-$F$2))</f>
        <v>6224.7941279999986</v>
      </c>
      <c r="F10356" s="4" t="s">
        <v>4</v>
      </c>
      <c r="G10356" s="28" t="s">
        <v>6131</v>
      </c>
      <c r="H10356" s="5">
        <f>IFERROR(IF($F$3=0,"-",Tabla1[[#This Row],[Precio de Cliente neto]]*(1+$F$3)),"-")</f>
        <v>10374.656879999999</v>
      </c>
      <c r="I10356" s="5">
        <v>9880.6255999999994</v>
      </c>
      <c r="J10356" s="5">
        <v>8892.5630399999991</v>
      </c>
      <c r="K10356" s="26">
        <v>0.21</v>
      </c>
    </row>
    <row r="10357" spans="1:11">
      <c r="A10357" s="4">
        <v>1100421</v>
      </c>
      <c r="B10357" t="s">
        <v>7581</v>
      </c>
      <c r="C10357" s="5">
        <f>IF($F$2=0," - ",Tabla1[[#This Row],[Base Precio de Lista neto]])</f>
        <v>20141.2752</v>
      </c>
      <c r="D10357" s="5">
        <f>IF($F$2=0," - ",Tabla1[[#This Row],[Base Precio de Lista neto]]*(1-$F$2))</f>
        <v>14098.89264</v>
      </c>
      <c r="E10357" s="5">
        <f>IF($F$2=0," - ",Tabla1[[#This Row],[Base para Mejor precio]]*(1-$F$2))</f>
        <v>12689.003375999999</v>
      </c>
      <c r="F10357" s="4" t="s">
        <v>4</v>
      </c>
      <c r="G10357" s="28" t="s">
        <v>6131</v>
      </c>
      <c r="H10357" s="5">
        <f>IFERROR(IF($F$3=0,"-",Tabla1[[#This Row],[Precio de Cliente neto]]*(1+$F$3)),"-")</f>
        <v>21148.338960000001</v>
      </c>
      <c r="I10357" s="5">
        <v>20141.2752</v>
      </c>
      <c r="J10357" s="5">
        <v>18127.147679999998</v>
      </c>
      <c r="K10357" s="26">
        <v>0.21</v>
      </c>
    </row>
    <row r="10358" spans="1:11">
      <c r="A10358" s="4">
        <v>1100435</v>
      </c>
      <c r="B10358" t="s">
        <v>7582</v>
      </c>
      <c r="C10358" s="5">
        <f>IF($F$2=0," - ",Tabla1[[#This Row],[Base Precio de Lista neto]])</f>
        <v>2812.1781999999998</v>
      </c>
      <c r="D10358" s="5">
        <f>IF($F$2=0," - ",Tabla1[[#This Row],[Base Precio de Lista neto]]*(1-$F$2))</f>
        <v>1968.5247399999998</v>
      </c>
      <c r="E10358" s="5">
        <f>IF($F$2=0," - ",Tabla1[[#This Row],[Base para Mejor precio]]*(1-$F$2))</f>
        <v>1771.6722659999998</v>
      </c>
      <c r="F10358" s="4" t="s">
        <v>4</v>
      </c>
      <c r="G10358" s="28" t="s">
        <v>6131</v>
      </c>
      <c r="H10358" s="5">
        <f>IFERROR(IF($F$3=0,"-",Tabla1[[#This Row],[Precio de Cliente neto]]*(1+$F$3)),"-")</f>
        <v>2952.7871099999998</v>
      </c>
      <c r="I10358" s="5">
        <v>2812.1781999999998</v>
      </c>
      <c r="J10358" s="5">
        <v>2530.96038</v>
      </c>
      <c r="K10358" s="26">
        <v>0.21</v>
      </c>
    </row>
    <row r="10359" spans="1:11">
      <c r="A10359" s="4">
        <v>1100648</v>
      </c>
      <c r="B10359" t="s">
        <v>7583</v>
      </c>
      <c r="C10359" s="5">
        <f>IF($F$2=0," - ",Tabla1[[#This Row],[Base Precio de Lista neto]])</f>
        <v>14364.909799999999</v>
      </c>
      <c r="D10359" s="5">
        <f>IF($F$2=0," - ",Tabla1[[#This Row],[Base Precio de Lista neto]]*(1-$F$2))</f>
        <v>10055.43686</v>
      </c>
      <c r="E10359" s="5">
        <f>IF($F$2=0," - ",Tabla1[[#This Row],[Base para Mejor precio]]*(1-$F$2))</f>
        <v>9049.8931740000007</v>
      </c>
      <c r="F10359" s="4" t="s">
        <v>4</v>
      </c>
      <c r="G10359" s="28" t="s">
        <v>6131</v>
      </c>
      <c r="H10359" s="5">
        <f>IFERROR(IF($F$3=0,"-",Tabla1[[#This Row],[Precio de Cliente neto]]*(1+$F$3)),"-")</f>
        <v>15083.155289999999</v>
      </c>
      <c r="I10359" s="5">
        <v>14364.909799999999</v>
      </c>
      <c r="J10359" s="5">
        <v>12928.418820000001</v>
      </c>
      <c r="K10359" s="26">
        <v>0.21</v>
      </c>
    </row>
    <row r="10360" spans="1:11">
      <c r="A10360" s="4">
        <v>1100785</v>
      </c>
      <c r="B10360" t="s">
        <v>7584</v>
      </c>
      <c r="C10360" s="5">
        <f>IF($F$2=0," - ",Tabla1[[#This Row],[Base Precio de Lista neto]])</f>
        <v>60803.849800000004</v>
      </c>
      <c r="D10360" s="5">
        <f>IF($F$2=0," - ",Tabla1[[#This Row],[Base Precio de Lista neto]]*(1-$F$2))</f>
        <v>42562.694860000003</v>
      </c>
      <c r="E10360" s="5">
        <f>IF($F$2=0," - ",Tabla1[[#This Row],[Base para Mejor precio]]*(1-$F$2))</f>
        <v>38306.425373999999</v>
      </c>
      <c r="F10360" s="4" t="s">
        <v>4</v>
      </c>
      <c r="G10360" s="28" t="s">
        <v>6131</v>
      </c>
      <c r="H10360" s="5">
        <f>IFERROR(IF($F$3=0,"-",Tabla1[[#This Row],[Precio de Cliente neto]]*(1+$F$3)),"-")</f>
        <v>63844.042290000005</v>
      </c>
      <c r="I10360" s="5">
        <v>60803.849800000004</v>
      </c>
      <c r="J10360" s="5">
        <v>54723.464820000001</v>
      </c>
      <c r="K10360" s="26">
        <v>0.21</v>
      </c>
    </row>
    <row r="10361" spans="1:11">
      <c r="A10361" s="4">
        <v>1100795</v>
      </c>
      <c r="B10361" t="s">
        <v>7585</v>
      </c>
      <c r="C10361" s="5">
        <f>IF($F$2=0," - ",Tabla1[[#This Row],[Base Precio de Lista neto]])</f>
        <v>3571.9944</v>
      </c>
      <c r="D10361" s="5">
        <f>IF($F$2=0," - ",Tabla1[[#This Row],[Base Precio de Lista neto]]*(1-$F$2))</f>
        <v>2500.39608</v>
      </c>
      <c r="E10361" s="5">
        <f>IF($F$2=0," - ",Tabla1[[#This Row],[Base para Mejor precio]]*(1-$F$2))</f>
        <v>2250.3564719999999</v>
      </c>
      <c r="F10361" s="4" t="s">
        <v>4</v>
      </c>
      <c r="G10361" s="28" t="s">
        <v>6131</v>
      </c>
      <c r="H10361" s="5">
        <f>IFERROR(IF($F$3=0,"-",Tabla1[[#This Row],[Precio de Cliente neto]]*(1+$F$3)),"-")</f>
        <v>3750.5941199999997</v>
      </c>
      <c r="I10361" s="5">
        <v>3571.9944</v>
      </c>
      <c r="J10361" s="5">
        <v>3214.7949600000002</v>
      </c>
      <c r="K10361" s="26">
        <v>0.21</v>
      </c>
    </row>
    <row r="10362" spans="1:11">
      <c r="A10362" s="4">
        <v>1100796</v>
      </c>
      <c r="B10362" t="s">
        <v>7586</v>
      </c>
      <c r="C10362" s="5">
        <f>IF($F$2=0," - ",Tabla1[[#This Row],[Base Precio de Lista neto]])</f>
        <v>4104.2597999999998</v>
      </c>
      <c r="D10362" s="5">
        <f>IF($F$2=0," - ",Tabla1[[#This Row],[Base Precio de Lista neto]]*(1-$F$2))</f>
        <v>2872.9818599999999</v>
      </c>
      <c r="E10362" s="5">
        <f>IF($F$2=0," - ",Tabla1[[#This Row],[Base para Mejor precio]]*(1-$F$2))</f>
        <v>2585.6836739999999</v>
      </c>
      <c r="F10362" s="4" t="s">
        <v>4</v>
      </c>
      <c r="G10362" s="28" t="s">
        <v>6131</v>
      </c>
      <c r="H10362" s="5">
        <f>IFERROR(IF($F$3=0,"-",Tabla1[[#This Row],[Precio de Cliente neto]]*(1+$F$3)),"-")</f>
        <v>4309.4727899999998</v>
      </c>
      <c r="I10362" s="5">
        <v>4104.2597999999998</v>
      </c>
      <c r="J10362" s="5">
        <v>3693.8338199999998</v>
      </c>
      <c r="K10362" s="26">
        <v>0.21</v>
      </c>
    </row>
    <row r="10363" spans="1:11">
      <c r="A10363" s="4">
        <v>1100797</v>
      </c>
      <c r="B10363" t="s">
        <v>7587</v>
      </c>
      <c r="C10363" s="5">
        <f>IF($F$2=0," - ",Tabla1[[#This Row],[Base Precio de Lista neto]])</f>
        <v>11248.7122</v>
      </c>
      <c r="D10363" s="5">
        <f>IF($F$2=0," - ",Tabla1[[#This Row],[Base Precio de Lista neto]]*(1-$F$2))</f>
        <v>7874.098539999999</v>
      </c>
      <c r="E10363" s="5">
        <f>IF($F$2=0," - ",Tabla1[[#This Row],[Base para Mejor precio]]*(1-$F$2))</f>
        <v>7086.6886860000004</v>
      </c>
      <c r="F10363" s="4" t="s">
        <v>4</v>
      </c>
      <c r="G10363" s="28" t="s">
        <v>6131</v>
      </c>
      <c r="H10363" s="5">
        <f>IFERROR(IF($F$3=0,"-",Tabla1[[#This Row],[Precio de Cliente neto]]*(1+$F$3)),"-")</f>
        <v>11811.147809999999</v>
      </c>
      <c r="I10363" s="5">
        <v>11248.7122</v>
      </c>
      <c r="J10363" s="5">
        <v>10123.840980000001</v>
      </c>
      <c r="K10363" s="26">
        <v>0.21</v>
      </c>
    </row>
    <row r="10364" spans="1:11">
      <c r="A10364" s="4">
        <v>1100815</v>
      </c>
      <c r="B10364" t="s">
        <v>7588</v>
      </c>
      <c r="C10364" s="5">
        <f>IF($F$2=0," - ",Tabla1[[#This Row],[Base Precio de Lista neto]])</f>
        <v>16721.058400000002</v>
      </c>
      <c r="D10364" s="5">
        <f>IF($F$2=0," - ",Tabla1[[#This Row],[Base Precio de Lista neto]]*(1-$F$2))</f>
        <v>11704.740880000001</v>
      </c>
      <c r="E10364" s="5">
        <f>IF($F$2=0," - ",Tabla1[[#This Row],[Base para Mejor precio]]*(1-$F$2))</f>
        <v>10534.266791999999</v>
      </c>
      <c r="F10364" s="4" t="s">
        <v>4</v>
      </c>
      <c r="G10364" s="28" t="s">
        <v>6131</v>
      </c>
      <c r="H10364" s="5">
        <f>IFERROR(IF($F$3=0,"-",Tabla1[[#This Row],[Precio de Cliente neto]]*(1+$F$3)),"-")</f>
        <v>17557.111320000004</v>
      </c>
      <c r="I10364" s="5">
        <v>16721.058400000002</v>
      </c>
      <c r="J10364" s="5">
        <v>15048.95256</v>
      </c>
      <c r="K10364" s="26">
        <v>0.21</v>
      </c>
    </row>
    <row r="10365" spans="1:11">
      <c r="A10365" s="4">
        <v>1100850</v>
      </c>
      <c r="B10365" t="s">
        <v>7589</v>
      </c>
      <c r="C10365" s="5">
        <f>IF($F$2=0," - ",Tabla1[[#This Row],[Base Precio de Lista neto]])</f>
        <v>5852.3703999999998</v>
      </c>
      <c r="D10365" s="5">
        <f>IF($F$2=0," - ",Tabla1[[#This Row],[Base Precio de Lista neto]]*(1-$F$2))</f>
        <v>4096.6592799999999</v>
      </c>
      <c r="E10365" s="5">
        <f>IF($F$2=0," - ",Tabla1[[#This Row],[Base para Mejor precio]]*(1-$F$2))</f>
        <v>3686.9933519999995</v>
      </c>
      <c r="F10365" s="4" t="s">
        <v>4</v>
      </c>
      <c r="G10365" s="28" t="s">
        <v>6131</v>
      </c>
      <c r="H10365" s="5">
        <f>IFERROR(IF($F$3=0,"-",Tabla1[[#This Row],[Precio de Cliente neto]]*(1+$F$3)),"-")</f>
        <v>6144.9889199999998</v>
      </c>
      <c r="I10365" s="5">
        <v>5852.3703999999998</v>
      </c>
      <c r="J10365" s="5">
        <v>5267.1333599999998</v>
      </c>
      <c r="K10365" s="26">
        <v>0.21</v>
      </c>
    </row>
    <row r="10366" spans="1:11">
      <c r="A10366" s="4">
        <v>1100933</v>
      </c>
      <c r="B10366" t="s">
        <v>8976</v>
      </c>
      <c r="C10366" s="5">
        <f>IF($F$2=0," - ",Tabla1[[#This Row],[Base Precio de Lista neto]])</f>
        <v>14668.928400000001</v>
      </c>
      <c r="D10366" s="5">
        <f>IF($F$2=0," - ",Tabla1[[#This Row],[Base Precio de Lista neto]]*(1-$F$2))</f>
        <v>10268.249879999999</v>
      </c>
      <c r="E10366" s="5">
        <f>IF($F$2=0," - ",Tabla1[[#This Row],[Base para Mejor precio]]*(1-$F$2))</f>
        <v>9241.4248919999991</v>
      </c>
      <c r="F10366" s="4" t="s">
        <v>4</v>
      </c>
      <c r="G10366" s="28" t="s">
        <v>6131</v>
      </c>
      <c r="H10366" s="5">
        <f>IFERROR(IF($F$3=0,"-",Tabla1[[#This Row],[Precio de Cliente neto]]*(1+$F$3)),"-")</f>
        <v>15402.374819999999</v>
      </c>
      <c r="I10366" s="5">
        <v>14668.928400000001</v>
      </c>
      <c r="J10366" s="5">
        <v>13202.03556</v>
      </c>
      <c r="K10366" s="26">
        <v>0.21</v>
      </c>
    </row>
    <row r="10367" spans="1:11">
      <c r="A10367" s="4">
        <v>1100934</v>
      </c>
      <c r="B10367" t="s">
        <v>8977</v>
      </c>
      <c r="C10367" s="5">
        <f>IF($F$2=0," - ",Tabla1[[#This Row],[Base Precio de Lista neto]])</f>
        <v>14668.928400000001</v>
      </c>
      <c r="D10367" s="5">
        <f>IF($F$2=0," - ",Tabla1[[#This Row],[Base Precio de Lista neto]]*(1-$F$2))</f>
        <v>10268.249879999999</v>
      </c>
      <c r="E10367" s="5">
        <f>IF($F$2=0," - ",Tabla1[[#This Row],[Base para Mejor precio]]*(1-$F$2))</f>
        <v>9241.4248919999991</v>
      </c>
      <c r="F10367" s="4" t="s">
        <v>4</v>
      </c>
      <c r="G10367" s="28" t="s">
        <v>6131</v>
      </c>
      <c r="H10367" s="5">
        <f>IFERROR(IF($F$3=0,"-",Tabla1[[#This Row],[Precio de Cliente neto]]*(1+$F$3)),"-")</f>
        <v>15402.374819999999</v>
      </c>
      <c r="I10367" s="5">
        <v>14668.928400000001</v>
      </c>
      <c r="J10367" s="5">
        <v>13202.03556</v>
      </c>
      <c r="K10367" s="26">
        <v>0.21</v>
      </c>
    </row>
    <row r="10368" spans="1:11">
      <c r="A10368" s="4">
        <v>1100935</v>
      </c>
      <c r="B10368" t="s">
        <v>7590</v>
      </c>
      <c r="C10368" s="5">
        <f>IF($F$2=0," - ",Tabla1[[#This Row],[Base Precio de Lista neto]])</f>
        <v>13148.832200000001</v>
      </c>
      <c r="D10368" s="5">
        <f>IF($F$2=0," - ",Tabla1[[#This Row],[Base Precio de Lista neto]]*(1-$F$2))</f>
        <v>9204.1825399999998</v>
      </c>
      <c r="E10368" s="5">
        <f>IF($F$2=0," - ",Tabla1[[#This Row],[Base para Mejor precio]]*(1-$F$2))</f>
        <v>8283.7642859999996</v>
      </c>
      <c r="F10368" s="4" t="s">
        <v>4</v>
      </c>
      <c r="G10368" s="28" t="s">
        <v>6131</v>
      </c>
      <c r="H10368" s="5">
        <f>IFERROR(IF($F$3=0,"-",Tabla1[[#This Row],[Precio de Cliente neto]]*(1+$F$3)),"-")</f>
        <v>13806.273809999999</v>
      </c>
      <c r="I10368" s="5">
        <v>13148.832200000001</v>
      </c>
      <c r="J10368" s="5">
        <v>11833.948979999999</v>
      </c>
      <c r="K10368" s="26">
        <v>0.21</v>
      </c>
    </row>
    <row r="10369" spans="1:11">
      <c r="A10369" s="4">
        <v>4482007</v>
      </c>
      <c r="B10369" t="s">
        <v>8461</v>
      </c>
      <c r="C10369" s="5">
        <f>IF($F$2=0," - ",Tabla1[[#This Row],[Base Precio de Lista neto]])</f>
        <v>71213.862999999998</v>
      </c>
      <c r="D10369" s="5">
        <f>IF($F$2=0," - ",Tabla1[[#This Row],[Base Precio de Lista neto]]*(1-$F$2))</f>
        <v>49849.704099999995</v>
      </c>
      <c r="E10369" s="5">
        <f>IF($F$2=0," - ",Tabla1[[#This Row],[Base para Mejor precio]]*(1-$F$2))</f>
        <v>44864.733689999994</v>
      </c>
      <c r="F10369" s="4" t="s">
        <v>5</v>
      </c>
      <c r="G10369" s="28" t="s">
        <v>6131</v>
      </c>
      <c r="H10369" s="5">
        <f>IFERROR(IF($F$3=0,"-",Tabla1[[#This Row],[Precio de Cliente neto]]*(1+$F$3)),"-")</f>
        <v>74774.556149999989</v>
      </c>
      <c r="I10369" s="5">
        <v>71213.862999999998</v>
      </c>
      <c r="J10369" s="5">
        <v>64092.476699999999</v>
      </c>
      <c r="K10369" s="26">
        <v>0.21</v>
      </c>
    </row>
  </sheetData>
  <mergeCells count="5">
    <mergeCell ref="A2:E2"/>
    <mergeCell ref="A3:E3"/>
    <mergeCell ref="A1:H1"/>
    <mergeCell ref="F3:H3"/>
    <mergeCell ref="F2:H2"/>
  </mergeCells>
  <pageMargins left="0.7" right="0.7" top="0.75" bottom="0.75" header="0.3" footer="0.3"/>
  <pageSetup paperSize="0" orientation="portrait" horizontalDpi="203" verticalDpi="203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03"/>
  <sheetViews>
    <sheetView workbookViewId="0">
      <selection activeCell="A4" sqref="A4"/>
    </sheetView>
  </sheetViews>
  <sheetFormatPr baseColWidth="10" defaultRowHeight="15"/>
  <cols>
    <col min="1" max="1" width="9.42578125" style="6" bestFit="1" customWidth="1"/>
    <col min="2" max="2" width="61.28515625" style="6" customWidth="1"/>
    <col min="3" max="3" width="11.140625" style="6" bestFit="1" customWidth="1"/>
    <col min="4" max="4" width="7.140625" style="6" customWidth="1"/>
    <col min="5" max="5" width="12.42578125" style="6" customWidth="1"/>
    <col min="6" max="6" width="13.85546875" style="6" bestFit="1" customWidth="1"/>
    <col min="7" max="7" width="11.42578125" style="6"/>
  </cols>
  <sheetData>
    <row r="1" spans="1:6" ht="60.75" customHeight="1"/>
    <row r="2" spans="1:6" ht="21.75" thickBot="1">
      <c r="A2" s="39" t="s">
        <v>9084</v>
      </c>
      <c r="B2" s="39"/>
      <c r="C2" s="39"/>
      <c r="D2" s="39"/>
      <c r="E2" s="39"/>
      <c r="F2" s="39"/>
    </row>
    <row r="3" spans="1:6" ht="45">
      <c r="A3" s="7" t="s">
        <v>1</v>
      </c>
      <c r="B3" s="7" t="s">
        <v>2</v>
      </c>
      <c r="C3" s="8" t="s">
        <v>6033</v>
      </c>
      <c r="D3" s="8" t="s">
        <v>3</v>
      </c>
      <c r="E3" s="9" t="s">
        <v>6444</v>
      </c>
      <c r="F3" s="10" t="s">
        <v>5953</v>
      </c>
    </row>
    <row r="4" spans="1:6">
      <c r="A4" s="22">
        <v>1172</v>
      </c>
      <c r="B4" s="22" t="s">
        <v>9149</v>
      </c>
      <c r="C4" s="23">
        <f>VLOOKUP(Tabla2[[#This Row],[Codigo]],Tabla1[[Codigo]:[Mejor Precio Neto]],4,FALSE)</f>
        <v>701.22506999999996</v>
      </c>
      <c r="D4" s="11" t="s">
        <v>4</v>
      </c>
      <c r="E4" s="24" t="str">
        <f>IFERROR(Tabla2[[#This Row],[Precio de Cliente neto]]/(1+Tabla2[[#This Row],[Variacion]]),"-")</f>
        <v>-</v>
      </c>
      <c r="F4" s="25" t="s">
        <v>9002</v>
      </c>
    </row>
    <row r="5" spans="1:6">
      <c r="A5" s="22">
        <v>1173</v>
      </c>
      <c r="B5" s="22" t="s">
        <v>9150</v>
      </c>
      <c r="C5" s="23">
        <f>VLOOKUP(Tabla2[[#This Row],[Codigo]],Tabla1[[Codigo]:[Mejor Precio Neto]],4,FALSE)</f>
        <v>104.72735</v>
      </c>
      <c r="D5" s="11" t="s">
        <v>4</v>
      </c>
      <c r="E5" s="24" t="str">
        <f>IFERROR(Tabla2[[#This Row],[Precio de Cliente neto]]/(1+Tabla2[[#This Row],[Variacion]]),"-")</f>
        <v>-</v>
      </c>
      <c r="F5" s="25" t="s">
        <v>9002</v>
      </c>
    </row>
    <row r="6" spans="1:6">
      <c r="A6" s="22">
        <v>1174</v>
      </c>
      <c r="B6" s="22" t="s">
        <v>9151</v>
      </c>
      <c r="C6" s="23">
        <f>VLOOKUP(Tabla2[[#This Row],[Codigo]],Tabla1[[Codigo]:[Mejor Precio Neto]],4,FALSE)</f>
        <v>119.28979999999999</v>
      </c>
      <c r="D6" s="11" t="s">
        <v>4</v>
      </c>
      <c r="E6" s="24" t="str">
        <f>IFERROR(Tabla2[[#This Row],[Precio de Cliente neto]]/(1+Tabla2[[#This Row],[Variacion]]),"-")</f>
        <v>-</v>
      </c>
      <c r="F6" s="25" t="s">
        <v>9002</v>
      </c>
    </row>
    <row r="7" spans="1:6">
      <c r="A7" s="22">
        <v>1175</v>
      </c>
      <c r="B7" s="22" t="s">
        <v>9152</v>
      </c>
      <c r="C7" s="23">
        <f>VLOOKUP(Tabla2[[#This Row],[Codigo]],Tabla1[[Codigo]:[Mejor Precio Neto]],4,FALSE)</f>
        <v>351.4434</v>
      </c>
      <c r="D7" s="11" t="s">
        <v>4</v>
      </c>
      <c r="E7" s="24" t="str">
        <f>IFERROR(Tabla2[[#This Row],[Precio de Cliente neto]]/(1+Tabla2[[#This Row],[Variacion]]),"-")</f>
        <v>-</v>
      </c>
      <c r="F7" s="25" t="s">
        <v>9002</v>
      </c>
    </row>
    <row r="8" spans="1:6">
      <c r="A8" s="22">
        <v>70010</v>
      </c>
      <c r="B8" s="22" t="s">
        <v>10214</v>
      </c>
      <c r="C8" s="23">
        <f>VLOOKUP(Tabla2[[#This Row],[Codigo]],Tabla1[[Codigo]:[Mejor Precio Neto]],4,FALSE)</f>
        <v>34912.497689999997</v>
      </c>
      <c r="D8" s="11" t="s">
        <v>5</v>
      </c>
      <c r="E8" s="24">
        <f>IFERROR(Tabla2[[#This Row],[Precio de Cliente neto]]/(1+Tabla2[[#This Row],[Variacion]]),"-")</f>
        <v>29238.148029999997</v>
      </c>
      <c r="F8" s="25">
        <v>0.19407349788973627</v>
      </c>
    </row>
    <row r="9" spans="1:6">
      <c r="A9" s="22">
        <v>70008</v>
      </c>
      <c r="B9" s="22" t="s">
        <v>10213</v>
      </c>
      <c r="C9" s="23">
        <f>VLOOKUP(Tabla2[[#This Row],[Codigo]],Tabla1[[Codigo]:[Mejor Precio Neto]],4,FALSE)</f>
        <v>28499.998100000001</v>
      </c>
      <c r="D9" s="11" t="s">
        <v>5</v>
      </c>
      <c r="E9" s="24">
        <f>IFERROR(Tabla2[[#This Row],[Precio de Cliente neto]]/(1+Tabla2[[#This Row],[Variacion]]),"-")</f>
        <v>24028.348399999999</v>
      </c>
      <c r="F9" s="25">
        <v>0.1860989205566872</v>
      </c>
    </row>
    <row r="10" spans="1:6">
      <c r="A10" s="22">
        <v>9063</v>
      </c>
      <c r="B10" s="22" t="s">
        <v>2295</v>
      </c>
      <c r="C10" s="23">
        <f>VLOOKUP(Tabla2[[#This Row],[Codigo]],Tabla1[[Codigo]:[Mejor Precio Neto]],4,FALSE)</f>
        <v>55574.996329999994</v>
      </c>
      <c r="D10" s="11" t="s">
        <v>5</v>
      </c>
      <c r="E10" s="24">
        <f>IFERROR(Tabla2[[#This Row],[Precio de Cliente neto]]/(1+Tabla2[[#This Row],[Variacion]]),"-")</f>
        <v>48001.121769999991</v>
      </c>
      <c r="F10" s="25">
        <v>0.15778536585646141</v>
      </c>
    </row>
    <row r="11" spans="1:6">
      <c r="A11" s="22">
        <v>1250</v>
      </c>
      <c r="B11" s="22" t="s">
        <v>398</v>
      </c>
      <c r="C11" s="23">
        <f>VLOOKUP(Tabla2[[#This Row],[Codigo]],Tabla1[[Codigo]:[Mejor Precio Neto]],4,FALSE)</f>
        <v>30.283819999999999</v>
      </c>
      <c r="D11" s="11" t="s">
        <v>6</v>
      </c>
      <c r="E11" s="24">
        <f>IFERROR(Tabla2[[#This Row],[Precio de Cliente neto]]/(1+Tabla2[[#This Row],[Variacion]]),"-")</f>
        <v>26.284019999999998</v>
      </c>
      <c r="F11" s="25">
        <v>0.15217611309076773</v>
      </c>
    </row>
    <row r="12" spans="1:6">
      <c r="A12" s="22">
        <v>1228</v>
      </c>
      <c r="B12" s="22" t="s">
        <v>379</v>
      </c>
      <c r="C12" s="23">
        <f>VLOOKUP(Tabla2[[#This Row],[Codigo]],Tabla1[[Codigo]:[Mejor Precio Neto]],4,FALSE)</f>
        <v>32.247459999999997</v>
      </c>
      <c r="D12" s="11" t="s">
        <v>4</v>
      </c>
      <c r="E12" s="24">
        <f>IFERROR(Tabla2[[#This Row],[Precio de Cliente neto]]/(1+Tabla2[[#This Row],[Variacion]]),"-")</f>
        <v>28.036470000000001</v>
      </c>
      <c r="F12" s="25">
        <v>0.15019686857867609</v>
      </c>
    </row>
    <row r="13" spans="1:6">
      <c r="A13" s="22">
        <v>8126</v>
      </c>
      <c r="B13" s="22" t="s">
        <v>1803</v>
      </c>
      <c r="C13" s="23">
        <f>VLOOKUP(Tabla2[[#This Row],[Codigo]],Tabla1[[Codigo]:[Mejor Precio Neto]],4,FALSE)</f>
        <v>776.74883999999997</v>
      </c>
      <c r="D13" s="11" t="s">
        <v>5</v>
      </c>
      <c r="E13" s="24">
        <f>IFERROR(Tabla2[[#This Row],[Precio de Cliente neto]]/(1+Tabla2[[#This Row],[Variacion]]),"-")</f>
        <v>675.42810999999995</v>
      </c>
      <c r="F13" s="25">
        <v>0.15000964351335644</v>
      </c>
    </row>
    <row r="14" spans="1:6">
      <c r="A14" s="22">
        <v>70016</v>
      </c>
      <c r="B14" s="22" t="s">
        <v>5141</v>
      </c>
      <c r="C14" s="23">
        <f>VLOOKUP(Tabla2[[#This Row],[Codigo]],Tabla1[[Codigo]:[Mejor Precio Neto]],4,FALSE)</f>
        <v>474.52495999999996</v>
      </c>
      <c r="D14" s="11" t="s">
        <v>5</v>
      </c>
      <c r="E14" s="24">
        <f>IFERROR(Tabla2[[#This Row],[Precio de Cliente neto]]/(1+Tabla2[[#This Row],[Variacion]]),"-")</f>
        <v>423.22496999999993</v>
      </c>
      <c r="F14" s="25">
        <v>0.12121210617606049</v>
      </c>
    </row>
    <row r="15" spans="1:6">
      <c r="A15" s="22">
        <v>7084</v>
      </c>
      <c r="B15" s="22" t="s">
        <v>1551</v>
      </c>
      <c r="C15" s="23">
        <f>VLOOKUP(Tabla2[[#This Row],[Codigo]],Tabla1[[Codigo]:[Mejor Precio Neto]],4,FALSE)</f>
        <v>4530.0726099999993</v>
      </c>
      <c r="D15" s="11" t="s">
        <v>5</v>
      </c>
      <c r="E15" s="24">
        <f>IFERROR(Tabla2[[#This Row],[Precio de Cliente neto]]/(1+Tabla2[[#This Row],[Variacion]]),"-")</f>
        <v>4044.1478699999993</v>
      </c>
      <c r="F15" s="25">
        <v>0.1201550377533549</v>
      </c>
    </row>
    <row r="16" spans="1:6">
      <c r="A16" s="22">
        <v>70007</v>
      </c>
      <c r="B16" s="22" t="s">
        <v>5136</v>
      </c>
      <c r="C16" s="23">
        <f>VLOOKUP(Tabla2[[#This Row],[Codigo]],Tabla1[[Codigo]:[Mejor Precio Neto]],4,FALSE)</f>
        <v>5688.5996299999997</v>
      </c>
      <c r="D16" s="11" t="s">
        <v>5</v>
      </c>
      <c r="E16" s="24">
        <f>IFERROR(Tabla2[[#This Row],[Precio de Cliente neto]]/(1+Tabla2[[#This Row],[Variacion]]),"-")</f>
        <v>5078.6996399999998</v>
      </c>
      <c r="F16" s="25">
        <v>0.12008979329992431</v>
      </c>
    </row>
    <row r="17" spans="1:6">
      <c r="A17" s="22">
        <v>70777</v>
      </c>
      <c r="B17" s="22" t="s">
        <v>5209</v>
      </c>
      <c r="C17" s="23">
        <f>VLOOKUP(Tabla2[[#This Row],[Codigo]],Tabla1[[Codigo]:[Mejor Precio Neto]],4,FALSE)</f>
        <v>5688.5996299999997</v>
      </c>
      <c r="D17" s="11" t="s">
        <v>5</v>
      </c>
      <c r="E17" s="24">
        <f>IFERROR(Tabla2[[#This Row],[Precio de Cliente neto]]/(1+Tabla2[[#This Row],[Variacion]]),"-")</f>
        <v>5078.6996399999998</v>
      </c>
      <c r="F17" s="25">
        <v>0.12008979329992431</v>
      </c>
    </row>
    <row r="18" spans="1:6">
      <c r="A18" s="22">
        <v>70778</v>
      </c>
      <c r="B18" s="22" t="s">
        <v>5210</v>
      </c>
      <c r="C18" s="23">
        <f>VLOOKUP(Tabla2[[#This Row],[Codigo]],Tabla1[[Codigo]:[Mejor Precio Neto]],4,FALSE)</f>
        <v>5688.5996299999997</v>
      </c>
      <c r="D18" s="11" t="s">
        <v>5</v>
      </c>
      <c r="E18" s="24">
        <f>IFERROR(Tabla2[[#This Row],[Precio de Cliente neto]]/(1+Tabla2[[#This Row],[Variacion]]),"-")</f>
        <v>5078.6996399999998</v>
      </c>
      <c r="F18" s="25">
        <v>0.12008979329992431</v>
      </c>
    </row>
    <row r="19" spans="1:6">
      <c r="A19" s="22">
        <v>9060</v>
      </c>
      <c r="B19" s="22" t="s">
        <v>2292</v>
      </c>
      <c r="C19" s="23">
        <f>VLOOKUP(Tabla2[[#This Row],[Codigo]],Tabla1[[Codigo]:[Mejor Precio Neto]],4,FALSE)</f>
        <v>39120.989179999997</v>
      </c>
      <c r="D19" s="11" t="s">
        <v>5</v>
      </c>
      <c r="E19" s="24">
        <f>IFERROR(Tabla2[[#This Row],[Precio de Cliente neto]]/(1+Tabla2[[#This Row],[Variacion]]),"-")</f>
        <v>34929.257859999998</v>
      </c>
      <c r="F19" s="25">
        <v>0.12000630923224542</v>
      </c>
    </row>
    <row r="20" spans="1:6">
      <c r="A20" s="22">
        <v>70014</v>
      </c>
      <c r="B20" s="22" t="s">
        <v>5139</v>
      </c>
      <c r="C20" s="23">
        <f>VLOOKUP(Tabla2[[#This Row],[Codigo]],Tabla1[[Codigo]:[Mejor Precio Neto]],4,FALSE)</f>
        <v>1316.69993</v>
      </c>
      <c r="D20" s="11" t="s">
        <v>5</v>
      </c>
      <c r="E20" s="24">
        <f>IFERROR(Tabla2[[#This Row],[Precio de Cliente neto]]/(1+Tabla2[[#This Row],[Variacion]]),"-")</f>
        <v>1175.6249399999999</v>
      </c>
      <c r="F20" s="25">
        <v>0.11999999761828817</v>
      </c>
    </row>
    <row r="21" spans="1:6">
      <c r="A21" s="22">
        <v>70015</v>
      </c>
      <c r="B21" s="22" t="s">
        <v>5140</v>
      </c>
      <c r="C21" s="23">
        <f>VLOOKUP(Tabla2[[#This Row],[Codigo]],Tabla1[[Codigo]:[Mejor Precio Neto]],4,FALSE)</f>
        <v>1316.69993</v>
      </c>
      <c r="D21" s="11" t="s">
        <v>5</v>
      </c>
      <c r="E21" s="24">
        <f>IFERROR(Tabla2[[#This Row],[Precio de Cliente neto]]/(1+Tabla2[[#This Row],[Variacion]]),"-")</f>
        <v>1175.6249399999999</v>
      </c>
      <c r="F21" s="25">
        <v>0.11999999761828817</v>
      </c>
    </row>
    <row r="22" spans="1:6">
      <c r="A22" s="22">
        <v>70022</v>
      </c>
      <c r="B22" s="22" t="s">
        <v>9066</v>
      </c>
      <c r="C22" s="23">
        <f>VLOOKUP(Tabla2[[#This Row],[Codigo]],Tabla1[[Codigo]:[Mejor Precio Neto]],4,FALSE)</f>
        <v>1316.69993</v>
      </c>
      <c r="D22" s="11" t="s">
        <v>5</v>
      </c>
      <c r="E22" s="24">
        <f>IFERROR(Tabla2[[#This Row],[Precio de Cliente neto]]/(1+Tabla2[[#This Row],[Variacion]]),"-")</f>
        <v>1175.6249399999999</v>
      </c>
      <c r="F22" s="25">
        <v>0.11999999761828817</v>
      </c>
    </row>
    <row r="23" spans="1:6">
      <c r="A23" s="22">
        <v>7006</v>
      </c>
      <c r="B23" s="22" t="s">
        <v>7612</v>
      </c>
      <c r="C23" s="23">
        <f>VLOOKUP(Tabla2[[#This Row],[Codigo]],Tabla1[[Codigo]:[Mejor Precio Neto]],4,FALSE)</f>
        <v>79981.76045999999</v>
      </c>
      <c r="D23" s="11" t="s">
        <v>5</v>
      </c>
      <c r="E23" s="24">
        <f>IFERROR(Tabla2[[#This Row],[Precio de Cliente neto]]/(1+Tabla2[[#This Row],[Variacion]]),"-")</f>
        <v>71412.335329999987</v>
      </c>
      <c r="F23" s="25">
        <v>0.11999922829018628</v>
      </c>
    </row>
    <row r="24" spans="1:6">
      <c r="A24" s="22">
        <v>7010</v>
      </c>
      <c r="B24" s="22" t="s">
        <v>1501</v>
      </c>
      <c r="C24" s="23">
        <f>VLOOKUP(Tabla2[[#This Row],[Codigo]],Tabla1[[Codigo]:[Mejor Precio Neto]],4,FALSE)</f>
        <v>63592.269929999995</v>
      </c>
      <c r="D24" s="11" t="s">
        <v>5</v>
      </c>
      <c r="E24" s="24">
        <f>IFERROR(Tabla2[[#This Row],[Precio de Cliente neto]]/(1+Tabla2[[#This Row],[Variacion]]),"-")</f>
        <v>56779.156839999989</v>
      </c>
      <c r="F24" s="25">
        <v>0.11999320647185585</v>
      </c>
    </row>
    <row r="25" spans="1:6">
      <c r="A25" s="22">
        <v>9058</v>
      </c>
      <c r="B25" s="22" t="s">
        <v>2290</v>
      </c>
      <c r="C25" s="23">
        <f>VLOOKUP(Tabla2[[#This Row],[Codigo]],Tabla1[[Codigo]:[Mejor Precio Neto]],4,FALSE)</f>
        <v>14337.016049999998</v>
      </c>
      <c r="D25" s="11" t="s">
        <v>5</v>
      </c>
      <c r="E25" s="24">
        <f>IFERROR(Tabla2[[#This Row],[Precio de Cliente neto]]/(1+Tabla2[[#This Row],[Variacion]]),"-")</f>
        <v>12801.103979999996</v>
      </c>
      <c r="F25" s="25">
        <v>0.11998278214126357</v>
      </c>
    </row>
    <row r="26" spans="1:6">
      <c r="A26" s="22">
        <v>9061</v>
      </c>
      <c r="B26" s="22" t="s">
        <v>2293</v>
      </c>
      <c r="C26" s="23">
        <f>VLOOKUP(Tabla2[[#This Row],[Codigo]],Tabla1[[Codigo]:[Mejor Precio Neto]],4,FALSE)</f>
        <v>17107.115900000001</v>
      </c>
      <c r="D26" s="11" t="s">
        <v>5</v>
      </c>
      <c r="E26" s="24">
        <f>IFERROR(Tabla2[[#This Row],[Precio de Cliente neto]]/(1+Tabla2[[#This Row],[Variacion]]),"-")</f>
        <v>15274.566860000001</v>
      </c>
      <c r="F26" s="25">
        <v>0.11997387924622305</v>
      </c>
    </row>
    <row r="27" spans="1:6">
      <c r="A27" s="22">
        <v>70006</v>
      </c>
      <c r="B27" s="22" t="s">
        <v>5135</v>
      </c>
      <c r="C27" s="23">
        <f>VLOOKUP(Tabla2[[#This Row],[Codigo]],Tabla1[[Codigo]:[Mejor Precio Neto]],4,FALSE)</f>
        <v>21154.113749999997</v>
      </c>
      <c r="D27" s="11" t="s">
        <v>5</v>
      </c>
      <c r="E27" s="24">
        <f>IFERROR(Tabla2[[#This Row],[Precio de Cliente neto]]/(1+Tabla2[[#This Row],[Variacion]]),"-")</f>
        <v>18888.364949999999</v>
      </c>
      <c r="F27" s="25">
        <v>0.11995473435618886</v>
      </c>
    </row>
    <row r="28" spans="1:6">
      <c r="A28" s="22">
        <v>70012</v>
      </c>
      <c r="B28" s="22" t="s">
        <v>5138</v>
      </c>
      <c r="C28" s="23">
        <f>VLOOKUP(Tabla2[[#This Row],[Codigo]],Tabla1[[Codigo]:[Mejor Precio Neto]],4,FALSE)</f>
        <v>21154.113749999997</v>
      </c>
      <c r="D28" s="11" t="s">
        <v>5</v>
      </c>
      <c r="E28" s="24">
        <f>IFERROR(Tabla2[[#This Row],[Precio de Cliente neto]]/(1+Tabla2[[#This Row],[Variacion]]),"-")</f>
        <v>18888.364949999999</v>
      </c>
      <c r="F28" s="25">
        <v>0.11995473435618886</v>
      </c>
    </row>
    <row r="29" spans="1:6">
      <c r="A29" s="22">
        <v>70666</v>
      </c>
      <c r="B29" s="22" t="s">
        <v>5208</v>
      </c>
      <c r="C29" s="23">
        <f>VLOOKUP(Tabla2[[#This Row],[Codigo]],Tabla1[[Codigo]:[Mejor Precio Neto]],4,FALSE)</f>
        <v>21154.113749999997</v>
      </c>
      <c r="D29" s="11" t="s">
        <v>5</v>
      </c>
      <c r="E29" s="24">
        <f>IFERROR(Tabla2[[#This Row],[Precio de Cliente neto]]/(1+Tabla2[[#This Row],[Variacion]]),"-")</f>
        <v>18888.364949999999</v>
      </c>
      <c r="F29" s="25">
        <v>0.11995473435618886</v>
      </c>
    </row>
    <row r="30" spans="1:6">
      <c r="A30" s="22">
        <v>9062</v>
      </c>
      <c r="B30" s="22" t="s">
        <v>2294</v>
      </c>
      <c r="C30" s="23">
        <f>VLOOKUP(Tabla2[[#This Row],[Codigo]],Tabla1[[Codigo]:[Mejor Precio Neto]],4,FALSE)</f>
        <v>19132.048739999998</v>
      </c>
      <c r="D30" s="11" t="s">
        <v>5</v>
      </c>
      <c r="E30" s="24">
        <f>IFERROR(Tabla2[[#This Row],[Precio de Cliente neto]]/(1+Tabla2[[#This Row],[Variacion]]),"-")</f>
        <v>17082.898839999998</v>
      </c>
      <c r="F30" s="25">
        <v>0.11995328891147383</v>
      </c>
    </row>
    <row r="31" spans="1:6">
      <c r="A31" s="22">
        <v>7081</v>
      </c>
      <c r="B31" s="22" t="s">
        <v>1548</v>
      </c>
      <c r="C31" s="23">
        <f>VLOOKUP(Tabla2[[#This Row],[Codigo]],Tabla1[[Codigo]:[Mejor Precio Neto]],4,FALSE)</f>
        <v>4528.6475499999997</v>
      </c>
      <c r="D31" s="11" t="s">
        <v>5</v>
      </c>
      <c r="E31" s="24">
        <f>IFERROR(Tabla2[[#This Row],[Precio de Cliente neto]]/(1+Tabla2[[#This Row],[Variacion]]),"-")</f>
        <v>4044.1478699999993</v>
      </c>
      <c r="F31" s="25">
        <v>0.11980266191404132</v>
      </c>
    </row>
    <row r="32" spans="1:6">
      <c r="A32" s="22">
        <v>7082</v>
      </c>
      <c r="B32" s="22" t="s">
        <v>1549</v>
      </c>
      <c r="C32" s="23">
        <f>VLOOKUP(Tabla2[[#This Row],[Codigo]],Tabla1[[Codigo]:[Mejor Precio Neto]],4,FALSE)</f>
        <v>3370.1231899999998</v>
      </c>
      <c r="D32" s="11" t="s">
        <v>5</v>
      </c>
      <c r="E32" s="24">
        <f>IFERROR(Tabla2[[#This Row],[Precio de Cliente neto]]/(1+Tabla2[[#This Row],[Variacion]]),"-")</f>
        <v>3009.5984100000001</v>
      </c>
      <c r="F32" s="25">
        <v>0.11979165685431092</v>
      </c>
    </row>
    <row r="33" spans="1:6">
      <c r="A33" s="22">
        <v>7083</v>
      </c>
      <c r="B33" s="22" t="s">
        <v>1550</v>
      </c>
      <c r="C33" s="23">
        <f>VLOOKUP(Tabla2[[#This Row],[Codigo]],Tabla1[[Codigo]:[Mejor Precio Neto]],4,FALSE)</f>
        <v>2597.7748299999998</v>
      </c>
      <c r="D33" s="11" t="s">
        <v>5</v>
      </c>
      <c r="E33" s="24">
        <f>IFERROR(Tabla2[[#This Row],[Precio de Cliente neto]]/(1+Tabla2[[#This Row],[Variacion]]),"-")</f>
        <v>2319.8998199999996</v>
      </c>
      <c r="F33" s="25">
        <v>0.11977888338299025</v>
      </c>
    </row>
    <row r="34" spans="1:6">
      <c r="A34" s="22">
        <v>70009</v>
      </c>
      <c r="B34" s="22" t="s">
        <v>5137</v>
      </c>
      <c r="C34" s="23">
        <f>VLOOKUP(Tabla2[[#This Row],[Codigo]],Tabla1[[Codigo]:[Mejor Precio Neto]],4,FALSE)</f>
        <v>1439.2492099999997</v>
      </c>
      <c r="D34" s="11" t="s">
        <v>5</v>
      </c>
      <c r="E34" s="24">
        <f>IFERROR(Tabla2[[#This Row],[Precio de Cliente neto]]/(1+Tabla2[[#This Row],[Variacion]]),"-")</f>
        <v>1285.3493099999998</v>
      </c>
      <c r="F34" s="25">
        <v>0.11973391108756259</v>
      </c>
    </row>
    <row r="35" spans="1:6">
      <c r="A35" s="22">
        <v>8320</v>
      </c>
      <c r="B35" s="22" t="s">
        <v>9231</v>
      </c>
      <c r="C35" s="23">
        <f>VLOOKUP(Tabla2[[#This Row],[Codigo]],Tabla1[[Codigo]:[Mejor Precio Neto]],4,FALSE)</f>
        <v>384.81519999999995</v>
      </c>
      <c r="D35" s="11" t="s">
        <v>6</v>
      </c>
      <c r="E35" s="24">
        <f>IFERROR(Tabla2[[#This Row],[Precio de Cliente neto]]/(1+Tabla2[[#This Row],[Variacion]]),"-")</f>
        <v>343.72799999999995</v>
      </c>
      <c r="F35" s="25">
        <v>0.11953405017921148</v>
      </c>
    </row>
    <row r="36" spans="1:6">
      <c r="A36" s="22">
        <v>70017</v>
      </c>
      <c r="B36" s="22" t="s">
        <v>5142</v>
      </c>
      <c r="C36" s="23">
        <f>VLOOKUP(Tabla2[[#This Row],[Codigo]],Tabla1[[Codigo]:[Mejor Precio Neto]],4,FALSE)</f>
        <v>842.17496999999992</v>
      </c>
      <c r="D36" s="11" t="s">
        <v>5</v>
      </c>
      <c r="E36" s="24">
        <f>IFERROR(Tabla2[[#This Row],[Precio de Cliente neto]]/(1+Tabla2[[#This Row],[Variacion]]),"-")</f>
        <v>752.39996999999983</v>
      </c>
      <c r="F36" s="25">
        <v>0.11931818657568538</v>
      </c>
    </row>
    <row r="37" spans="1:6">
      <c r="A37" s="22">
        <v>8331</v>
      </c>
      <c r="B37" s="22" t="s">
        <v>9233</v>
      </c>
      <c r="C37" s="23">
        <f>VLOOKUP(Tabla2[[#This Row],[Codigo]],Tabla1[[Codigo]:[Mejor Precio Neto]],4,FALSE)</f>
        <v>543.49651999999992</v>
      </c>
      <c r="D37" s="11" t="s">
        <v>6</v>
      </c>
      <c r="E37" s="24">
        <f>IFERROR(Tabla2[[#This Row],[Precio de Cliente neto]]/(1+Tabla2[[#This Row],[Variacion]]),"-")</f>
        <v>486.4087899999999</v>
      </c>
      <c r="F37" s="25">
        <v>0.11736574497348218</v>
      </c>
    </row>
    <row r="38" spans="1:6">
      <c r="A38" s="22">
        <v>8321</v>
      </c>
      <c r="B38" s="22" t="s">
        <v>9232</v>
      </c>
      <c r="C38" s="23">
        <f>VLOOKUP(Tabla2[[#This Row],[Codigo]],Tabla1[[Codigo]:[Mejor Precio Neto]],4,FALSE)</f>
        <v>449.03319999999997</v>
      </c>
      <c r="D38" s="11" t="s">
        <v>6</v>
      </c>
      <c r="E38" s="24">
        <f>IFERROR(Tabla2[[#This Row],[Precio de Cliente neto]]/(1+Tabla2[[#This Row],[Variacion]]),"-")</f>
        <v>401.94</v>
      </c>
      <c r="F38" s="25">
        <v>0.11716475095785439</v>
      </c>
    </row>
    <row r="39" spans="1:6">
      <c r="A39" s="22">
        <v>3838</v>
      </c>
      <c r="B39" s="22" t="s">
        <v>1009</v>
      </c>
      <c r="C39" s="23">
        <f>VLOOKUP(Tabla2[[#This Row],[Codigo]],Tabla1[[Codigo]:[Mejor Precio Neto]],4,FALSE)</f>
        <v>48662.417929999996</v>
      </c>
      <c r="D39" s="11" t="s">
        <v>4</v>
      </c>
      <c r="E39" s="24">
        <f>IFERROR(Tabla2[[#This Row],[Precio de Cliente neto]]/(1+Tabla2[[#This Row],[Variacion]]),"-")</f>
        <v>43969.77528999999</v>
      </c>
      <c r="F39" s="25">
        <v>0.10672428069167883</v>
      </c>
    </row>
    <row r="40" spans="1:6">
      <c r="A40" s="22">
        <v>3842</v>
      </c>
      <c r="B40" s="22" t="s">
        <v>1013</v>
      </c>
      <c r="C40" s="23">
        <f>VLOOKUP(Tabla2[[#This Row],[Codigo]],Tabla1[[Codigo]:[Mejor Precio Neto]],4,FALSE)</f>
        <v>63724.355239999997</v>
      </c>
      <c r="D40" s="11" t="s">
        <v>4</v>
      </c>
      <c r="E40" s="24">
        <f>IFERROR(Tabla2[[#This Row],[Precio de Cliente neto]]/(1+Tabla2[[#This Row],[Variacion]]),"-")</f>
        <v>57579.501629999999</v>
      </c>
      <c r="F40" s="25">
        <v>0.10671946501875262</v>
      </c>
    </row>
    <row r="41" spans="1:6">
      <c r="A41" s="22">
        <v>3841</v>
      </c>
      <c r="B41" s="22" t="s">
        <v>1012</v>
      </c>
      <c r="C41" s="23">
        <f>VLOOKUP(Tabla2[[#This Row],[Codigo]],Tabla1[[Codigo]:[Mejor Precio Neto]],4,FALSE)</f>
        <v>84260.725499999986</v>
      </c>
      <c r="D41" s="11" t="s">
        <v>4</v>
      </c>
      <c r="E41" s="24">
        <f>IFERROR(Tabla2[[#This Row],[Precio de Cliente neto]]/(1+Tabla2[[#This Row],[Variacion]]),"-")</f>
        <v>76135.584069999983</v>
      </c>
      <c r="F41" s="25">
        <v>0.10671936820671979</v>
      </c>
    </row>
    <row r="42" spans="1:6">
      <c r="A42" s="22">
        <v>3840</v>
      </c>
      <c r="B42" s="22" t="s">
        <v>1011</v>
      </c>
      <c r="C42" s="23">
        <f>VLOOKUP(Tabla2[[#This Row],[Codigo]],Tabla1[[Codigo]:[Mejor Precio Neto]],4,FALSE)</f>
        <v>30699.644149999996</v>
      </c>
      <c r="D42" s="11" t="s">
        <v>4</v>
      </c>
      <c r="E42" s="24">
        <f>IFERROR(Tabla2[[#This Row],[Precio de Cliente neto]]/(1+Tabla2[[#This Row],[Variacion]]),"-")</f>
        <v>27739.321329999999</v>
      </c>
      <c r="F42" s="25">
        <v>0.10671936723983277</v>
      </c>
    </row>
    <row r="43" spans="1:6">
      <c r="A43" s="22">
        <v>3839</v>
      </c>
      <c r="B43" s="22" t="s">
        <v>1010</v>
      </c>
      <c r="C43" s="23">
        <f>VLOOKUP(Tabla2[[#This Row],[Codigo]],Tabla1[[Codigo]:[Mejor Precio Neto]],4,FALSE)</f>
        <v>35271.93159</v>
      </c>
      <c r="D43" s="11" t="s">
        <v>4</v>
      </c>
      <c r="E43" s="24">
        <f>IFERROR(Tabla2[[#This Row],[Precio de Cliente neto]]/(1+Tabla2[[#This Row],[Variacion]]),"-")</f>
        <v>31870.709639999997</v>
      </c>
      <c r="F43" s="25">
        <v>0.10671936672948212</v>
      </c>
    </row>
    <row r="44" spans="1:6">
      <c r="A44" s="22">
        <v>43097</v>
      </c>
      <c r="B44" s="22" t="s">
        <v>5055</v>
      </c>
      <c r="C44" s="23">
        <f>VLOOKUP(Tabla2[[#This Row],[Codigo]],Tabla1[[Codigo]:[Mejor Precio Neto]],4,FALSE)</f>
        <v>1259.79826</v>
      </c>
      <c r="D44" s="11" t="s">
        <v>4</v>
      </c>
      <c r="E44" s="24">
        <f>IFERROR(Tabla2[[#This Row],[Precio de Cliente neto]]/(1+Tabla2[[#This Row],[Variacion]]),"-")</f>
        <v>1138.3178100000002</v>
      </c>
      <c r="F44" s="25">
        <v>0.10671927376766588</v>
      </c>
    </row>
    <row r="45" spans="1:6">
      <c r="A45" s="22">
        <v>41174</v>
      </c>
      <c r="B45" s="22" t="s">
        <v>4669</v>
      </c>
      <c r="C45" s="23">
        <f>VLOOKUP(Tabla2[[#This Row],[Codigo]],Tabla1[[Codigo]:[Mejor Precio Neto]],4,FALSE)</f>
        <v>1840.5898699999998</v>
      </c>
      <c r="D45" s="11" t="s">
        <v>4</v>
      </c>
      <c r="E45" s="24">
        <f>IFERROR(Tabla2[[#This Row],[Precio de Cliente neto]]/(1+Tabla2[[#This Row],[Variacion]]),"-")</f>
        <v>1663.1047299999998</v>
      </c>
      <c r="F45" s="25">
        <v>0.10671916013370963</v>
      </c>
    </row>
    <row r="46" spans="1:6">
      <c r="A46" s="22">
        <v>43098</v>
      </c>
      <c r="B46" s="22" t="s">
        <v>5056</v>
      </c>
      <c r="C46" s="23">
        <f>VLOOKUP(Tabla2[[#This Row],[Codigo]],Tabla1[[Codigo]:[Mejor Precio Neto]],4,FALSE)</f>
        <v>1771.847</v>
      </c>
      <c r="D46" s="11" t="s">
        <v>4</v>
      </c>
      <c r="E46" s="24">
        <f>IFERROR(Tabla2[[#This Row],[Precio de Cliente neto]]/(1+Tabla2[[#This Row],[Variacion]]),"-")</f>
        <v>1600.9954100000002</v>
      </c>
      <c r="F46" s="25">
        <v>0.10671585248329962</v>
      </c>
    </row>
    <row r="47" spans="1:6">
      <c r="A47" s="22">
        <v>43050</v>
      </c>
      <c r="B47" s="22" t="s">
        <v>6534</v>
      </c>
      <c r="C47" s="23">
        <f>VLOOKUP(Tabla2[[#This Row],[Codigo]],Tabla1[[Codigo]:[Mejor Precio Neto]],4,FALSE)</f>
        <v>2218.8696599999998</v>
      </c>
      <c r="D47" s="11" t="s">
        <v>4</v>
      </c>
      <c r="E47" s="24">
        <f>IFERROR(Tabla2[[#This Row],[Precio de Cliente neto]]/(1+Tabla2[[#This Row],[Variacion]]),"-")</f>
        <v>2004.9152200000001</v>
      </c>
      <c r="F47" s="25">
        <v>0.10671495625635474</v>
      </c>
    </row>
    <row r="48" spans="1:6">
      <c r="A48" s="22">
        <v>43090</v>
      </c>
      <c r="B48" s="22" t="s">
        <v>5054</v>
      </c>
      <c r="C48" s="23">
        <f>VLOOKUP(Tabla2[[#This Row],[Codigo]],Tabla1[[Codigo]:[Mejor Precio Neto]],4,FALSE)</f>
        <v>1462.98747</v>
      </c>
      <c r="D48" s="11" t="s">
        <v>4</v>
      </c>
      <c r="E48" s="24">
        <f>IFERROR(Tabla2[[#This Row],[Precio de Cliente neto]]/(1+Tabla2[[#This Row],[Variacion]]),"-")</f>
        <v>1321.9212999999997</v>
      </c>
      <c r="F48" s="25">
        <v>0.10671298662030804</v>
      </c>
    </row>
    <row r="49" spans="1:6">
      <c r="A49" s="22">
        <v>41170</v>
      </c>
      <c r="B49" s="22" t="s">
        <v>6708</v>
      </c>
      <c r="C49" s="23">
        <f>VLOOKUP(Tabla2[[#This Row],[Codigo]],Tabla1[[Codigo]:[Mejor Precio Neto]],4,FALSE)</f>
        <v>1111.0611399999998</v>
      </c>
      <c r="D49" s="11" t="s">
        <v>4</v>
      </c>
      <c r="E49" s="24">
        <f>IFERROR(Tabla2[[#This Row],[Precio de Cliente neto]]/(1+Tabla2[[#This Row],[Variacion]]),"-")</f>
        <v>1003.9316699999999</v>
      </c>
      <c r="F49" s="25">
        <v>0.10670992180174954</v>
      </c>
    </row>
    <row r="50" spans="1:6">
      <c r="A50" s="22">
        <v>12256</v>
      </c>
      <c r="B50" s="22" t="s">
        <v>3499</v>
      </c>
      <c r="C50" s="23">
        <f>VLOOKUP(Tabla2[[#This Row],[Codigo]],Tabla1[[Codigo]:[Mejor Precio Neto]],4,FALSE)</f>
        <v>183.04544999999999</v>
      </c>
      <c r="D50" s="11" t="s">
        <v>4</v>
      </c>
      <c r="E50" s="24">
        <f>IFERROR(Tabla2[[#This Row],[Precio de Cliente neto]]/(1+Tabla2[[#This Row],[Variacion]]),"-")</f>
        <v>165.41552999999999</v>
      </c>
      <c r="F50" s="25">
        <v>0.10657959382652882</v>
      </c>
    </row>
    <row r="51" spans="1:6">
      <c r="A51" s="22">
        <v>12257</v>
      </c>
      <c r="B51" s="22" t="s">
        <v>3500</v>
      </c>
      <c r="C51" s="23">
        <f>VLOOKUP(Tabla2[[#This Row],[Codigo]],Tabla1[[Codigo]:[Mejor Precio Neto]],4,FALSE)</f>
        <v>183.04544999999999</v>
      </c>
      <c r="D51" s="11" t="s">
        <v>4</v>
      </c>
      <c r="E51" s="24">
        <f>IFERROR(Tabla2[[#This Row],[Precio de Cliente neto]]/(1+Tabla2[[#This Row],[Variacion]]),"-")</f>
        <v>165.41552999999999</v>
      </c>
      <c r="F51" s="25">
        <v>0.10657959382652882</v>
      </c>
    </row>
    <row r="52" spans="1:6">
      <c r="A52" s="22">
        <v>12258</v>
      </c>
      <c r="B52" s="22" t="s">
        <v>3501</v>
      </c>
      <c r="C52" s="23">
        <f>VLOOKUP(Tabla2[[#This Row],[Codigo]],Tabla1[[Codigo]:[Mejor Precio Neto]],4,FALSE)</f>
        <v>183.04544999999999</v>
      </c>
      <c r="D52" s="11" t="s">
        <v>4</v>
      </c>
      <c r="E52" s="24">
        <f>IFERROR(Tabla2[[#This Row],[Precio de Cliente neto]]/(1+Tabla2[[#This Row],[Variacion]]),"-")</f>
        <v>165.41552999999999</v>
      </c>
      <c r="F52" s="25">
        <v>0.10657959382652882</v>
      </c>
    </row>
    <row r="53" spans="1:6">
      <c r="A53" s="22">
        <v>12259</v>
      </c>
      <c r="B53" s="22" t="s">
        <v>3502</v>
      </c>
      <c r="C53" s="23">
        <f>VLOOKUP(Tabla2[[#This Row],[Codigo]],Tabla1[[Codigo]:[Mejor Precio Neto]],4,FALSE)</f>
        <v>183.04544999999999</v>
      </c>
      <c r="D53" s="11" t="s">
        <v>4</v>
      </c>
      <c r="E53" s="24">
        <f>IFERROR(Tabla2[[#This Row],[Precio de Cliente neto]]/(1+Tabla2[[#This Row],[Variacion]]),"-")</f>
        <v>165.41552999999999</v>
      </c>
      <c r="F53" s="25">
        <v>0.10657959382652882</v>
      </c>
    </row>
    <row r="54" spans="1:6">
      <c r="A54" s="22">
        <v>12260</v>
      </c>
      <c r="B54" s="22" t="s">
        <v>3503</v>
      </c>
      <c r="C54" s="23">
        <f>VLOOKUP(Tabla2[[#This Row],[Codigo]],Tabla1[[Codigo]:[Mejor Precio Neto]],4,FALSE)</f>
        <v>183.04544999999999</v>
      </c>
      <c r="D54" s="11" t="s">
        <v>4</v>
      </c>
      <c r="E54" s="24">
        <f>IFERROR(Tabla2[[#This Row],[Precio de Cliente neto]]/(1+Tabla2[[#This Row],[Variacion]]),"-")</f>
        <v>165.41552999999999</v>
      </c>
      <c r="F54" s="25">
        <v>0.10657959382652882</v>
      </c>
    </row>
    <row r="55" spans="1:6">
      <c r="A55" s="22">
        <v>12261</v>
      </c>
      <c r="B55" s="22" t="s">
        <v>3504</v>
      </c>
      <c r="C55" s="23">
        <f>VLOOKUP(Tabla2[[#This Row],[Codigo]],Tabla1[[Codigo]:[Mejor Precio Neto]],4,FALSE)</f>
        <v>183.04544999999999</v>
      </c>
      <c r="D55" s="11" t="s">
        <v>4</v>
      </c>
      <c r="E55" s="24">
        <f>IFERROR(Tabla2[[#This Row],[Precio de Cliente neto]]/(1+Tabla2[[#This Row],[Variacion]]),"-")</f>
        <v>165.41552999999999</v>
      </c>
      <c r="F55" s="25">
        <v>0.10657959382652882</v>
      </c>
    </row>
    <row r="56" spans="1:6">
      <c r="A56" s="22">
        <v>12262</v>
      </c>
      <c r="B56" s="22" t="s">
        <v>3505</v>
      </c>
      <c r="C56" s="23">
        <f>VLOOKUP(Tabla2[[#This Row],[Codigo]],Tabla1[[Codigo]:[Mejor Precio Neto]],4,FALSE)</f>
        <v>183.04544999999999</v>
      </c>
      <c r="D56" s="11" t="s">
        <v>4</v>
      </c>
      <c r="E56" s="24">
        <f>IFERROR(Tabla2[[#This Row],[Precio de Cliente neto]]/(1+Tabla2[[#This Row],[Variacion]]),"-")</f>
        <v>165.41552999999999</v>
      </c>
      <c r="F56" s="25">
        <v>0.10657959382652882</v>
      </c>
    </row>
    <row r="57" spans="1:6">
      <c r="A57" s="22">
        <v>12263</v>
      </c>
      <c r="B57" s="22" t="s">
        <v>3506</v>
      </c>
      <c r="C57" s="23">
        <f>VLOOKUP(Tabla2[[#This Row],[Codigo]],Tabla1[[Codigo]:[Mejor Precio Neto]],4,FALSE)</f>
        <v>183.04544999999999</v>
      </c>
      <c r="D57" s="11" t="s">
        <v>4</v>
      </c>
      <c r="E57" s="24">
        <f>IFERROR(Tabla2[[#This Row],[Precio de Cliente neto]]/(1+Tabla2[[#This Row],[Variacion]]),"-")</f>
        <v>165.41552999999999</v>
      </c>
      <c r="F57" s="25">
        <v>0.10657959382652882</v>
      </c>
    </row>
    <row r="58" spans="1:6">
      <c r="A58" s="22">
        <v>12264</v>
      </c>
      <c r="B58" s="22" t="s">
        <v>3507</v>
      </c>
      <c r="C58" s="23">
        <f>VLOOKUP(Tabla2[[#This Row],[Codigo]],Tabla1[[Codigo]:[Mejor Precio Neto]],4,FALSE)</f>
        <v>183.04544999999999</v>
      </c>
      <c r="D58" s="11" t="s">
        <v>4</v>
      </c>
      <c r="E58" s="24">
        <f>IFERROR(Tabla2[[#This Row],[Precio de Cliente neto]]/(1+Tabla2[[#This Row],[Variacion]]),"-")</f>
        <v>165.41552999999999</v>
      </c>
      <c r="F58" s="25">
        <v>0.10657959382652882</v>
      </c>
    </row>
    <row r="59" spans="1:6">
      <c r="A59" s="22">
        <v>12265</v>
      </c>
      <c r="B59" s="22" t="s">
        <v>3508</v>
      </c>
      <c r="C59" s="23">
        <f>VLOOKUP(Tabla2[[#This Row],[Codigo]],Tabla1[[Codigo]:[Mejor Precio Neto]],4,FALSE)</f>
        <v>183.04544999999999</v>
      </c>
      <c r="D59" s="11" t="s">
        <v>4</v>
      </c>
      <c r="E59" s="24">
        <f>IFERROR(Tabla2[[#This Row],[Precio de Cliente neto]]/(1+Tabla2[[#This Row],[Variacion]]),"-")</f>
        <v>165.41552999999999</v>
      </c>
      <c r="F59" s="25">
        <v>0.10657959382652882</v>
      </c>
    </row>
    <row r="60" spans="1:6">
      <c r="A60" s="22">
        <v>12266</v>
      </c>
      <c r="B60" s="22" t="s">
        <v>3509</v>
      </c>
      <c r="C60" s="23">
        <f>VLOOKUP(Tabla2[[#This Row],[Codigo]],Tabla1[[Codigo]:[Mejor Precio Neto]],4,FALSE)</f>
        <v>183.04544999999999</v>
      </c>
      <c r="D60" s="11" t="s">
        <v>4</v>
      </c>
      <c r="E60" s="24">
        <f>IFERROR(Tabla2[[#This Row],[Precio de Cliente neto]]/(1+Tabla2[[#This Row],[Variacion]]),"-")</f>
        <v>165.41552999999999</v>
      </c>
      <c r="F60" s="25">
        <v>0.10657959382652882</v>
      </c>
    </row>
    <row r="61" spans="1:6">
      <c r="A61" s="22">
        <v>12240</v>
      </c>
      <c r="B61" s="22" t="s">
        <v>3483</v>
      </c>
      <c r="C61" s="23">
        <f>VLOOKUP(Tabla2[[#This Row],[Codigo]],Tabla1[[Codigo]:[Mejor Precio Neto]],4,FALSE)</f>
        <v>136.66281999999998</v>
      </c>
      <c r="D61" s="11" t="s">
        <v>4</v>
      </c>
      <c r="E61" s="24">
        <f>IFERROR(Tabla2[[#This Row],[Precio de Cliente neto]]/(1+Tabla2[[#This Row],[Variacion]]),"-")</f>
        <v>123.50281999999999</v>
      </c>
      <c r="F61" s="25">
        <v>0.10655627134667855</v>
      </c>
    </row>
    <row r="62" spans="1:6">
      <c r="A62" s="22">
        <v>12241</v>
      </c>
      <c r="B62" s="22" t="s">
        <v>3484</v>
      </c>
      <c r="C62" s="23">
        <f>VLOOKUP(Tabla2[[#This Row],[Codigo]],Tabla1[[Codigo]:[Mejor Precio Neto]],4,FALSE)</f>
        <v>136.66281999999998</v>
      </c>
      <c r="D62" s="11" t="s">
        <v>4</v>
      </c>
      <c r="E62" s="24">
        <f>IFERROR(Tabla2[[#This Row],[Precio de Cliente neto]]/(1+Tabla2[[#This Row],[Variacion]]),"-")</f>
        <v>123.50281999999999</v>
      </c>
      <c r="F62" s="25">
        <v>0.10655627134667855</v>
      </c>
    </row>
    <row r="63" spans="1:6">
      <c r="A63" s="22">
        <v>12242</v>
      </c>
      <c r="B63" s="22" t="s">
        <v>3485</v>
      </c>
      <c r="C63" s="23">
        <f>VLOOKUP(Tabla2[[#This Row],[Codigo]],Tabla1[[Codigo]:[Mejor Precio Neto]],4,FALSE)</f>
        <v>136.66281999999998</v>
      </c>
      <c r="D63" s="11" t="s">
        <v>4</v>
      </c>
      <c r="E63" s="24">
        <f>IFERROR(Tabla2[[#This Row],[Precio de Cliente neto]]/(1+Tabla2[[#This Row],[Variacion]]),"-")</f>
        <v>123.50281999999999</v>
      </c>
      <c r="F63" s="25">
        <v>0.10655627134667855</v>
      </c>
    </row>
    <row r="64" spans="1:6">
      <c r="A64" s="22">
        <v>12243</v>
      </c>
      <c r="B64" s="22" t="s">
        <v>3486</v>
      </c>
      <c r="C64" s="23">
        <f>VLOOKUP(Tabla2[[#This Row],[Codigo]],Tabla1[[Codigo]:[Mejor Precio Neto]],4,FALSE)</f>
        <v>136.66281999999998</v>
      </c>
      <c r="D64" s="11" t="s">
        <v>4</v>
      </c>
      <c r="E64" s="24">
        <f>IFERROR(Tabla2[[#This Row],[Precio de Cliente neto]]/(1+Tabla2[[#This Row],[Variacion]]),"-")</f>
        <v>123.50281999999999</v>
      </c>
      <c r="F64" s="25">
        <v>0.10655627134667855</v>
      </c>
    </row>
    <row r="65" spans="1:6">
      <c r="A65" s="22">
        <v>12244</v>
      </c>
      <c r="B65" s="22" t="s">
        <v>3487</v>
      </c>
      <c r="C65" s="23">
        <f>VLOOKUP(Tabla2[[#This Row],[Codigo]],Tabla1[[Codigo]:[Mejor Precio Neto]],4,FALSE)</f>
        <v>136.66281999999998</v>
      </c>
      <c r="D65" s="11" t="s">
        <v>4</v>
      </c>
      <c r="E65" s="24">
        <f>IFERROR(Tabla2[[#This Row],[Precio de Cliente neto]]/(1+Tabla2[[#This Row],[Variacion]]),"-")</f>
        <v>123.50281999999999</v>
      </c>
      <c r="F65" s="25">
        <v>0.10655627134667855</v>
      </c>
    </row>
    <row r="66" spans="1:6">
      <c r="A66" s="22">
        <v>12245</v>
      </c>
      <c r="B66" s="22" t="s">
        <v>3488</v>
      </c>
      <c r="C66" s="23">
        <f>VLOOKUP(Tabla2[[#This Row],[Codigo]],Tabla1[[Codigo]:[Mejor Precio Neto]],4,FALSE)</f>
        <v>136.66281999999998</v>
      </c>
      <c r="D66" s="11" t="s">
        <v>4</v>
      </c>
      <c r="E66" s="24">
        <f>IFERROR(Tabla2[[#This Row],[Precio de Cliente neto]]/(1+Tabla2[[#This Row],[Variacion]]),"-")</f>
        <v>123.50281999999999</v>
      </c>
      <c r="F66" s="25">
        <v>0.10655627134667855</v>
      </c>
    </row>
    <row r="67" spans="1:6">
      <c r="A67" s="22">
        <v>12246</v>
      </c>
      <c r="B67" s="22" t="s">
        <v>3489</v>
      </c>
      <c r="C67" s="23">
        <f>VLOOKUP(Tabla2[[#This Row],[Codigo]],Tabla1[[Codigo]:[Mejor Precio Neto]],4,FALSE)</f>
        <v>136.66281999999998</v>
      </c>
      <c r="D67" s="11" t="s">
        <v>4</v>
      </c>
      <c r="E67" s="24">
        <f>IFERROR(Tabla2[[#This Row],[Precio de Cliente neto]]/(1+Tabla2[[#This Row],[Variacion]]),"-")</f>
        <v>123.50281999999999</v>
      </c>
      <c r="F67" s="25">
        <v>0.10655627134667855</v>
      </c>
    </row>
    <row r="68" spans="1:6">
      <c r="A68" s="22">
        <v>12247</v>
      </c>
      <c r="B68" s="22" t="s">
        <v>3490</v>
      </c>
      <c r="C68" s="23">
        <f>VLOOKUP(Tabla2[[#This Row],[Codigo]],Tabla1[[Codigo]:[Mejor Precio Neto]],4,FALSE)</f>
        <v>136.66281999999998</v>
      </c>
      <c r="D68" s="11" t="s">
        <v>4</v>
      </c>
      <c r="E68" s="24">
        <f>IFERROR(Tabla2[[#This Row],[Precio de Cliente neto]]/(1+Tabla2[[#This Row],[Variacion]]),"-")</f>
        <v>123.50281999999999</v>
      </c>
      <c r="F68" s="25">
        <v>0.10655627134667855</v>
      </c>
    </row>
    <row r="69" spans="1:6">
      <c r="A69" s="22">
        <v>12248</v>
      </c>
      <c r="B69" s="22" t="s">
        <v>3491</v>
      </c>
      <c r="C69" s="23">
        <f>VLOOKUP(Tabla2[[#This Row],[Codigo]],Tabla1[[Codigo]:[Mejor Precio Neto]],4,FALSE)</f>
        <v>136.66281999999998</v>
      </c>
      <c r="D69" s="11" t="s">
        <v>4</v>
      </c>
      <c r="E69" s="24">
        <f>IFERROR(Tabla2[[#This Row],[Precio de Cliente neto]]/(1+Tabla2[[#This Row],[Variacion]]),"-")</f>
        <v>123.50281999999999</v>
      </c>
      <c r="F69" s="25">
        <v>0.10655627134667855</v>
      </c>
    </row>
    <row r="70" spans="1:6">
      <c r="A70" s="22">
        <v>12249</v>
      </c>
      <c r="B70" s="22" t="s">
        <v>3492</v>
      </c>
      <c r="C70" s="23">
        <f>VLOOKUP(Tabla2[[#This Row],[Codigo]],Tabla1[[Codigo]:[Mejor Precio Neto]],4,FALSE)</f>
        <v>136.66281999999998</v>
      </c>
      <c r="D70" s="11" t="s">
        <v>4</v>
      </c>
      <c r="E70" s="24">
        <f>IFERROR(Tabla2[[#This Row],[Precio de Cliente neto]]/(1+Tabla2[[#This Row],[Variacion]]),"-")</f>
        <v>123.50281999999999</v>
      </c>
      <c r="F70" s="25">
        <v>0.10655627134667855</v>
      </c>
    </row>
    <row r="71" spans="1:6">
      <c r="A71" s="22">
        <v>12250</v>
      </c>
      <c r="B71" s="22" t="s">
        <v>3493</v>
      </c>
      <c r="C71" s="23">
        <f>VLOOKUP(Tabla2[[#This Row],[Codigo]],Tabla1[[Codigo]:[Mejor Precio Neto]],4,FALSE)</f>
        <v>136.66281999999998</v>
      </c>
      <c r="D71" s="11" t="s">
        <v>4</v>
      </c>
      <c r="E71" s="24">
        <f>IFERROR(Tabla2[[#This Row],[Precio de Cliente neto]]/(1+Tabla2[[#This Row],[Variacion]]),"-")</f>
        <v>123.50281999999999</v>
      </c>
      <c r="F71" s="25">
        <v>0.10655627134667855</v>
      </c>
    </row>
    <row r="72" spans="1:6">
      <c r="A72" s="22">
        <v>12251</v>
      </c>
      <c r="B72" s="22" t="s">
        <v>3494</v>
      </c>
      <c r="C72" s="23">
        <f>VLOOKUP(Tabla2[[#This Row],[Codigo]],Tabla1[[Codigo]:[Mejor Precio Neto]],4,FALSE)</f>
        <v>136.66281999999998</v>
      </c>
      <c r="D72" s="11" t="s">
        <v>4</v>
      </c>
      <c r="E72" s="24">
        <f>IFERROR(Tabla2[[#This Row],[Precio de Cliente neto]]/(1+Tabla2[[#This Row],[Variacion]]),"-")</f>
        <v>123.50281999999999</v>
      </c>
      <c r="F72" s="25">
        <v>0.10655627134667855</v>
      </c>
    </row>
    <row r="73" spans="1:6">
      <c r="A73" s="22">
        <v>12252</v>
      </c>
      <c r="B73" s="22" t="s">
        <v>3495</v>
      </c>
      <c r="C73" s="23">
        <f>VLOOKUP(Tabla2[[#This Row],[Codigo]],Tabla1[[Codigo]:[Mejor Precio Neto]],4,FALSE)</f>
        <v>136.66281999999998</v>
      </c>
      <c r="D73" s="11" t="s">
        <v>4</v>
      </c>
      <c r="E73" s="24">
        <f>IFERROR(Tabla2[[#This Row],[Precio de Cliente neto]]/(1+Tabla2[[#This Row],[Variacion]]),"-")</f>
        <v>123.50281999999999</v>
      </c>
      <c r="F73" s="25">
        <v>0.10655627134667855</v>
      </c>
    </row>
    <row r="74" spans="1:6">
      <c r="A74" s="22">
        <v>12253</v>
      </c>
      <c r="B74" s="22" t="s">
        <v>3496</v>
      </c>
      <c r="C74" s="23">
        <f>VLOOKUP(Tabla2[[#This Row],[Codigo]],Tabla1[[Codigo]:[Mejor Precio Neto]],4,FALSE)</f>
        <v>136.66281999999998</v>
      </c>
      <c r="D74" s="11" t="s">
        <v>4</v>
      </c>
      <c r="E74" s="24">
        <f>IFERROR(Tabla2[[#This Row],[Precio de Cliente neto]]/(1+Tabla2[[#This Row],[Variacion]]),"-")</f>
        <v>123.50281999999999</v>
      </c>
      <c r="F74" s="25">
        <v>0.10655627134667855</v>
      </c>
    </row>
    <row r="75" spans="1:6">
      <c r="A75" s="22">
        <v>12254</v>
      </c>
      <c r="B75" s="22" t="s">
        <v>3497</v>
      </c>
      <c r="C75" s="23">
        <f>VLOOKUP(Tabla2[[#This Row],[Codigo]],Tabla1[[Codigo]:[Mejor Precio Neto]],4,FALSE)</f>
        <v>136.66281999999998</v>
      </c>
      <c r="D75" s="11" t="s">
        <v>4</v>
      </c>
      <c r="E75" s="24">
        <f>IFERROR(Tabla2[[#This Row],[Precio de Cliente neto]]/(1+Tabla2[[#This Row],[Variacion]]),"-")</f>
        <v>123.50281999999999</v>
      </c>
      <c r="F75" s="25">
        <v>0.10655627134667855</v>
      </c>
    </row>
    <row r="76" spans="1:6">
      <c r="A76" s="22">
        <v>12255</v>
      </c>
      <c r="B76" s="22" t="s">
        <v>3498</v>
      </c>
      <c r="C76" s="23">
        <f>VLOOKUP(Tabla2[[#This Row],[Codigo]],Tabla1[[Codigo]:[Mejor Precio Neto]],4,FALSE)</f>
        <v>136.66281999999998</v>
      </c>
      <c r="D76" s="11" t="s">
        <v>4</v>
      </c>
      <c r="E76" s="24">
        <f>IFERROR(Tabla2[[#This Row],[Precio de Cliente neto]]/(1+Tabla2[[#This Row],[Variacion]]),"-")</f>
        <v>123.50281999999999</v>
      </c>
      <c r="F76" s="25">
        <v>0.10655627134667855</v>
      </c>
    </row>
    <row r="77" spans="1:6">
      <c r="A77" s="22">
        <v>12276</v>
      </c>
      <c r="B77" s="22" t="s">
        <v>3519</v>
      </c>
      <c r="C77" s="23">
        <f>VLOOKUP(Tabla2[[#This Row],[Codigo]],Tabla1[[Codigo]:[Mejor Precio Neto]],4,FALSE)</f>
        <v>219.81246000000002</v>
      </c>
      <c r="D77" s="11" t="s">
        <v>4</v>
      </c>
      <c r="E77" s="24">
        <f>IFERROR(Tabla2[[#This Row],[Precio de Cliente neto]]/(1+Tabla2[[#This Row],[Variacion]]),"-")</f>
        <v>198.67953</v>
      </c>
      <c r="F77" s="25">
        <v>0.10636692164512374</v>
      </c>
    </row>
    <row r="78" spans="1:6">
      <c r="A78" s="22">
        <v>12277</v>
      </c>
      <c r="B78" s="22" t="s">
        <v>3520</v>
      </c>
      <c r="C78" s="23">
        <f>VLOOKUP(Tabla2[[#This Row],[Codigo]],Tabla1[[Codigo]:[Mejor Precio Neto]],4,FALSE)</f>
        <v>219.81246000000002</v>
      </c>
      <c r="D78" s="11" t="s">
        <v>4</v>
      </c>
      <c r="E78" s="24">
        <f>IFERROR(Tabla2[[#This Row],[Precio de Cliente neto]]/(1+Tabla2[[#This Row],[Variacion]]),"-")</f>
        <v>198.67953</v>
      </c>
      <c r="F78" s="25">
        <v>0.10636692164512374</v>
      </c>
    </row>
    <row r="79" spans="1:6">
      <c r="A79" s="22">
        <v>12278</v>
      </c>
      <c r="B79" s="22" t="s">
        <v>3521</v>
      </c>
      <c r="C79" s="23">
        <f>VLOOKUP(Tabla2[[#This Row],[Codigo]],Tabla1[[Codigo]:[Mejor Precio Neto]],4,FALSE)</f>
        <v>219.81246000000002</v>
      </c>
      <c r="D79" s="11" t="s">
        <v>4</v>
      </c>
      <c r="E79" s="24">
        <f>IFERROR(Tabla2[[#This Row],[Precio de Cliente neto]]/(1+Tabla2[[#This Row],[Variacion]]),"-")</f>
        <v>198.67953</v>
      </c>
      <c r="F79" s="25">
        <v>0.10636692164512374</v>
      </c>
    </row>
    <row r="80" spans="1:6">
      <c r="A80" s="22">
        <v>12279</v>
      </c>
      <c r="B80" s="22" t="s">
        <v>3522</v>
      </c>
      <c r="C80" s="23">
        <f>VLOOKUP(Tabla2[[#This Row],[Codigo]],Tabla1[[Codigo]:[Mejor Precio Neto]],4,FALSE)</f>
        <v>219.81246000000002</v>
      </c>
      <c r="D80" s="11" t="s">
        <v>4</v>
      </c>
      <c r="E80" s="24">
        <f>IFERROR(Tabla2[[#This Row],[Precio de Cliente neto]]/(1+Tabla2[[#This Row],[Variacion]]),"-")</f>
        <v>198.67953</v>
      </c>
      <c r="F80" s="25">
        <v>0.10636692164512374</v>
      </c>
    </row>
    <row r="81" spans="1:6">
      <c r="A81" s="22">
        <v>12280</v>
      </c>
      <c r="B81" s="22" t="s">
        <v>3523</v>
      </c>
      <c r="C81" s="23">
        <f>VLOOKUP(Tabla2[[#This Row],[Codigo]],Tabla1[[Codigo]:[Mejor Precio Neto]],4,FALSE)</f>
        <v>219.81246000000002</v>
      </c>
      <c r="D81" s="11" t="s">
        <v>4</v>
      </c>
      <c r="E81" s="24">
        <f>IFERROR(Tabla2[[#This Row],[Precio de Cliente neto]]/(1+Tabla2[[#This Row],[Variacion]]),"-")</f>
        <v>198.67953</v>
      </c>
      <c r="F81" s="25">
        <v>0.10636692164512374</v>
      </c>
    </row>
    <row r="82" spans="1:6">
      <c r="A82" s="22">
        <v>12281</v>
      </c>
      <c r="B82" s="22" t="s">
        <v>3524</v>
      </c>
      <c r="C82" s="23">
        <f>VLOOKUP(Tabla2[[#This Row],[Codigo]],Tabla1[[Codigo]:[Mejor Precio Neto]],4,FALSE)</f>
        <v>219.81246000000002</v>
      </c>
      <c r="D82" s="11" t="s">
        <v>4</v>
      </c>
      <c r="E82" s="24">
        <f>IFERROR(Tabla2[[#This Row],[Precio de Cliente neto]]/(1+Tabla2[[#This Row],[Variacion]]),"-")</f>
        <v>198.67953</v>
      </c>
      <c r="F82" s="25">
        <v>0.10636692164512374</v>
      </c>
    </row>
    <row r="83" spans="1:6">
      <c r="A83" s="22">
        <v>43032</v>
      </c>
      <c r="B83" s="22" t="s">
        <v>10195</v>
      </c>
      <c r="C83" s="23">
        <f>VLOOKUP(Tabla2[[#This Row],[Codigo]],Tabla1[[Codigo]:[Mejor Precio Neto]],4,FALSE)</f>
        <v>1890.16184</v>
      </c>
      <c r="D83" s="11" t="s">
        <v>4</v>
      </c>
      <c r="E83" s="24">
        <f>IFERROR(Tabla2[[#This Row],[Precio de Cliente neto]]/(1+Tabla2[[#This Row],[Variacion]]),"-")</f>
        <v>1710.1258999999995</v>
      </c>
      <c r="F83" s="25">
        <v>0.10527642438489493</v>
      </c>
    </row>
    <row r="84" spans="1:6">
      <c r="A84" s="22">
        <v>12267</v>
      </c>
      <c r="B84" s="22" t="s">
        <v>3510</v>
      </c>
      <c r="C84" s="23">
        <f>VLOOKUP(Tabla2[[#This Row],[Codigo]],Tabla1[[Codigo]:[Mejor Precio Neto]],4,FALSE)</f>
        <v>103.47161999999999</v>
      </c>
      <c r="D84" s="11" t="s">
        <v>4</v>
      </c>
      <c r="E84" s="24">
        <f>IFERROR(Tabla2[[#This Row],[Precio de Cliente neto]]/(1+Tabla2[[#This Row],[Variacion]]),"-")</f>
        <v>93.617159999999998</v>
      </c>
      <c r="F84" s="25">
        <v>0.10526339401878881</v>
      </c>
    </row>
    <row r="85" spans="1:6">
      <c r="A85" s="22">
        <v>12268</v>
      </c>
      <c r="B85" s="22" t="s">
        <v>3511</v>
      </c>
      <c r="C85" s="23">
        <f>VLOOKUP(Tabla2[[#This Row],[Codigo]],Tabla1[[Codigo]:[Mejor Precio Neto]],4,FALSE)</f>
        <v>103.47161999999999</v>
      </c>
      <c r="D85" s="11" t="s">
        <v>4</v>
      </c>
      <c r="E85" s="24">
        <f>IFERROR(Tabla2[[#This Row],[Precio de Cliente neto]]/(1+Tabla2[[#This Row],[Variacion]]),"-")</f>
        <v>93.617159999999998</v>
      </c>
      <c r="F85" s="25">
        <v>0.10526339401878881</v>
      </c>
    </row>
    <row r="86" spans="1:6">
      <c r="A86" s="22">
        <v>12269</v>
      </c>
      <c r="B86" s="22" t="s">
        <v>3512</v>
      </c>
      <c r="C86" s="23">
        <f>VLOOKUP(Tabla2[[#This Row],[Codigo]],Tabla1[[Codigo]:[Mejor Precio Neto]],4,FALSE)</f>
        <v>103.47161999999999</v>
      </c>
      <c r="D86" s="11" t="s">
        <v>4</v>
      </c>
      <c r="E86" s="24">
        <f>IFERROR(Tabla2[[#This Row],[Precio de Cliente neto]]/(1+Tabla2[[#This Row],[Variacion]]),"-")</f>
        <v>93.617159999999998</v>
      </c>
      <c r="F86" s="25">
        <v>0.10526339401878881</v>
      </c>
    </row>
    <row r="87" spans="1:6">
      <c r="A87" s="22">
        <v>12270</v>
      </c>
      <c r="B87" s="22" t="s">
        <v>3513</v>
      </c>
      <c r="C87" s="23">
        <f>VLOOKUP(Tabla2[[#This Row],[Codigo]],Tabla1[[Codigo]:[Mejor Precio Neto]],4,FALSE)</f>
        <v>103.47161999999999</v>
      </c>
      <c r="D87" s="11" t="s">
        <v>4</v>
      </c>
      <c r="E87" s="24">
        <f>IFERROR(Tabla2[[#This Row],[Precio de Cliente neto]]/(1+Tabla2[[#This Row],[Variacion]]),"-")</f>
        <v>93.617159999999998</v>
      </c>
      <c r="F87" s="25">
        <v>0.10526339401878881</v>
      </c>
    </row>
    <row r="88" spans="1:6">
      <c r="A88" s="22">
        <v>12271</v>
      </c>
      <c r="B88" s="22" t="s">
        <v>3514</v>
      </c>
      <c r="C88" s="23">
        <f>VLOOKUP(Tabla2[[#This Row],[Codigo]],Tabla1[[Codigo]:[Mejor Precio Neto]],4,FALSE)</f>
        <v>103.47161999999999</v>
      </c>
      <c r="D88" s="11" t="s">
        <v>4</v>
      </c>
      <c r="E88" s="24">
        <f>IFERROR(Tabla2[[#This Row],[Precio de Cliente neto]]/(1+Tabla2[[#This Row],[Variacion]]),"-")</f>
        <v>93.617159999999998</v>
      </c>
      <c r="F88" s="25">
        <v>0.10526339401878881</v>
      </c>
    </row>
    <row r="89" spans="1:6">
      <c r="A89" s="22">
        <v>12272</v>
      </c>
      <c r="B89" s="22" t="s">
        <v>3515</v>
      </c>
      <c r="C89" s="23">
        <f>VLOOKUP(Tabla2[[#This Row],[Codigo]],Tabla1[[Codigo]:[Mejor Precio Neto]],4,FALSE)</f>
        <v>103.47161999999999</v>
      </c>
      <c r="D89" s="11" t="s">
        <v>4</v>
      </c>
      <c r="E89" s="24">
        <f>IFERROR(Tabla2[[#This Row],[Precio de Cliente neto]]/(1+Tabla2[[#This Row],[Variacion]]),"-")</f>
        <v>93.617159999999998</v>
      </c>
      <c r="F89" s="25">
        <v>0.10526339401878881</v>
      </c>
    </row>
    <row r="90" spans="1:6">
      <c r="A90" s="22">
        <v>12273</v>
      </c>
      <c r="B90" s="22" t="s">
        <v>3516</v>
      </c>
      <c r="C90" s="23">
        <f>VLOOKUP(Tabla2[[#This Row],[Codigo]],Tabla1[[Codigo]:[Mejor Precio Neto]],4,FALSE)</f>
        <v>103.47161999999999</v>
      </c>
      <c r="D90" s="11" t="s">
        <v>4</v>
      </c>
      <c r="E90" s="24">
        <f>IFERROR(Tabla2[[#This Row],[Precio de Cliente neto]]/(1+Tabla2[[#This Row],[Variacion]]),"-")</f>
        <v>93.617159999999998</v>
      </c>
      <c r="F90" s="25">
        <v>0.10526339401878881</v>
      </c>
    </row>
    <row r="91" spans="1:6">
      <c r="A91" s="22">
        <v>12274</v>
      </c>
      <c r="B91" s="22" t="s">
        <v>3517</v>
      </c>
      <c r="C91" s="23">
        <f>VLOOKUP(Tabla2[[#This Row],[Codigo]],Tabla1[[Codigo]:[Mejor Precio Neto]],4,FALSE)</f>
        <v>103.47161999999999</v>
      </c>
      <c r="D91" s="11" t="s">
        <v>4</v>
      </c>
      <c r="E91" s="24">
        <f>IFERROR(Tabla2[[#This Row],[Precio de Cliente neto]]/(1+Tabla2[[#This Row],[Variacion]]),"-")</f>
        <v>93.617159999999998</v>
      </c>
      <c r="F91" s="25">
        <v>0.10526339401878881</v>
      </c>
    </row>
    <row r="92" spans="1:6">
      <c r="A92" s="22">
        <v>12275</v>
      </c>
      <c r="B92" s="22" t="s">
        <v>3518</v>
      </c>
      <c r="C92" s="23">
        <f>VLOOKUP(Tabla2[[#This Row],[Codigo]],Tabla1[[Codigo]:[Mejor Precio Neto]],4,FALSE)</f>
        <v>103.47161999999999</v>
      </c>
      <c r="D92" s="11" t="s">
        <v>4</v>
      </c>
      <c r="E92" s="24">
        <f>IFERROR(Tabla2[[#This Row],[Precio de Cliente neto]]/(1+Tabla2[[#This Row],[Variacion]]),"-")</f>
        <v>93.617159999999998</v>
      </c>
      <c r="F92" s="25">
        <v>0.10526339401878881</v>
      </c>
    </row>
    <row r="93" spans="1:6">
      <c r="A93" s="22">
        <v>1248</v>
      </c>
      <c r="B93" s="22" t="s">
        <v>396</v>
      </c>
      <c r="C93" s="23">
        <f>VLOOKUP(Tabla2[[#This Row],[Codigo]],Tabla1[[Codigo]:[Mejor Precio Neto]],4,FALSE)</f>
        <v>25.606629999999999</v>
      </c>
      <c r="D93" s="11" t="s">
        <v>6</v>
      </c>
      <c r="E93" s="24">
        <f>IFERROR(Tabla2[[#This Row],[Precio de Cliente neto]]/(1+Tabla2[[#This Row],[Variacion]]),"-")</f>
        <v>23.167969999999997</v>
      </c>
      <c r="F93" s="25">
        <v>0.10525997746026095</v>
      </c>
    </row>
    <row r="94" spans="1:6">
      <c r="A94" s="22">
        <v>1246</v>
      </c>
      <c r="B94" s="22" t="s">
        <v>394</v>
      </c>
      <c r="C94" s="23">
        <f>VLOOKUP(Tabla2[[#This Row],[Codigo]],Tabla1[[Codigo]:[Mejor Precio Neto]],4,FALSE)</f>
        <v>22.81307</v>
      </c>
      <c r="D94" s="11" t="s">
        <v>6</v>
      </c>
      <c r="E94" s="24">
        <f>IFERROR(Tabla2[[#This Row],[Precio de Cliente neto]]/(1+Tabla2[[#This Row],[Variacion]]),"-")</f>
        <v>20.69389</v>
      </c>
      <c r="F94" s="25">
        <v>0.10240607251705702</v>
      </c>
    </row>
    <row r="95" spans="1:6">
      <c r="A95" s="22">
        <v>8911</v>
      </c>
      <c r="B95" s="22" t="s">
        <v>2174</v>
      </c>
      <c r="C95" s="23">
        <f>VLOOKUP(Tabla2[[#This Row],[Codigo]],Tabla1[[Codigo]:[Mejor Precio Neto]],4,FALSE)</f>
        <v>104.27788</v>
      </c>
      <c r="D95" s="11" t="s">
        <v>6</v>
      </c>
      <c r="E95" s="24">
        <f>IFERROR(Tabla2[[#This Row],[Precio de Cliente neto]]/(1+Tabla2[[#This Row],[Variacion]]),"-")</f>
        <v>94.747659999999996</v>
      </c>
      <c r="F95" s="25">
        <v>0.10058528094519703</v>
      </c>
    </row>
    <row r="96" spans="1:6">
      <c r="A96" s="22">
        <v>92136</v>
      </c>
      <c r="B96" s="22" t="s">
        <v>5867</v>
      </c>
      <c r="C96" s="23">
        <f>VLOOKUP(Tabla2[[#This Row],[Codigo]],Tabla1[[Codigo]:[Mejor Precio Neto]],4,FALSE)</f>
        <v>165.20349999999999</v>
      </c>
      <c r="D96" s="11" t="s">
        <v>5</v>
      </c>
      <c r="E96" s="24">
        <f>IFERROR(Tabla2[[#This Row],[Precio de Cliente neto]]/(1+Tabla2[[#This Row],[Variacion]]),"-")</f>
        <v>150.17645999999999</v>
      </c>
      <c r="F96" s="25">
        <v>0.10006255307922429</v>
      </c>
    </row>
    <row r="97" spans="1:6">
      <c r="A97" s="22">
        <v>72177</v>
      </c>
      <c r="B97" s="22" t="s">
        <v>6103</v>
      </c>
      <c r="C97" s="23">
        <f>VLOOKUP(Tabla2[[#This Row],[Codigo]],Tabla1[[Codigo]:[Mejor Precio Neto]],4,FALSE)</f>
        <v>358.17984999999999</v>
      </c>
      <c r="D97" s="11" t="s">
        <v>6</v>
      </c>
      <c r="E97" s="24">
        <f>IFERROR(Tabla2[[#This Row],[Precio de Cliente neto]]/(1+Tabla2[[#This Row],[Variacion]]),"-")</f>
        <v>325.61788000000001</v>
      </c>
      <c r="F97" s="25">
        <v>0.10000055893736537</v>
      </c>
    </row>
    <row r="98" spans="1:6">
      <c r="A98" s="22">
        <v>72179</v>
      </c>
      <c r="B98" s="22" t="s">
        <v>6104</v>
      </c>
      <c r="C98" s="23">
        <f>VLOOKUP(Tabla2[[#This Row],[Codigo]],Tabla1[[Codigo]:[Mejor Precio Neto]],4,FALSE)</f>
        <v>480.83328999999998</v>
      </c>
      <c r="D98" s="11" t="s">
        <v>6</v>
      </c>
      <c r="E98" s="24">
        <f>IFERROR(Tabla2[[#This Row],[Precio de Cliente neto]]/(1+Tabla2[[#This Row],[Variacion]]),"-")</f>
        <v>437.12115999999997</v>
      </c>
      <c r="F98" s="25">
        <v>0.10000003202773344</v>
      </c>
    </row>
    <row r="99" spans="1:6">
      <c r="A99" s="22">
        <v>72180</v>
      </c>
      <c r="B99" s="22" t="s">
        <v>6105</v>
      </c>
      <c r="C99" s="23">
        <f>VLOOKUP(Tabla2[[#This Row],[Codigo]],Tabla1[[Codigo]:[Mejor Precio Neto]],4,FALSE)</f>
        <v>1005.6541599999999</v>
      </c>
      <c r="D99" s="11" t="s">
        <v>6</v>
      </c>
      <c r="E99" s="24">
        <f>IFERROR(Tabla2[[#This Row],[Precio de Cliente neto]]/(1+Tabla2[[#This Row],[Variacion]]),"-")</f>
        <v>914.23107999999991</v>
      </c>
      <c r="F99" s="25">
        <v>9.9999969373169906E-2</v>
      </c>
    </row>
    <row r="100" spans="1:6">
      <c r="A100" s="22">
        <v>72178</v>
      </c>
      <c r="B100" s="22" t="s">
        <v>8498</v>
      </c>
      <c r="C100" s="23">
        <f>VLOOKUP(Tabla2[[#This Row],[Codigo]],Tabla1[[Codigo]:[Mejor Precio Neto]],4,FALSE)</f>
        <v>527.95161999999993</v>
      </c>
      <c r="D100" s="11" t="s">
        <v>6</v>
      </c>
      <c r="E100" s="24">
        <f>IFERROR(Tabla2[[#This Row],[Precio de Cliente neto]]/(1+Tabla2[[#This Row],[Variacion]]),"-")</f>
        <v>479.95605000000006</v>
      </c>
      <c r="F100" s="25">
        <v>9.9999927076656059E-2</v>
      </c>
    </row>
    <row r="101" spans="1:6">
      <c r="A101" s="22">
        <v>20208</v>
      </c>
      <c r="B101" s="22" t="s">
        <v>6080</v>
      </c>
      <c r="C101" s="23">
        <f>VLOOKUP(Tabla2[[#This Row],[Codigo]],Tabla1[[Codigo]:[Mejor Precio Neto]],4,FALSE)</f>
        <v>696.36055999999996</v>
      </c>
      <c r="D101" s="11" t="s">
        <v>6</v>
      </c>
      <c r="E101" s="24">
        <f>IFERROR(Tabla2[[#This Row],[Precio de Cliente neto]]/(1+Tabla2[[#This Row],[Variacion]]),"-")</f>
        <v>633.09154999999998</v>
      </c>
      <c r="F101" s="25">
        <v>9.9936588949891991E-2</v>
      </c>
    </row>
    <row r="102" spans="1:6">
      <c r="A102" s="22">
        <v>20200</v>
      </c>
      <c r="B102" s="22" t="s">
        <v>3609</v>
      </c>
      <c r="C102" s="23">
        <f>VLOOKUP(Tabla2[[#This Row],[Codigo]],Tabla1[[Codigo]:[Mejor Precio Neto]],4,FALSE)</f>
        <v>746.96902</v>
      </c>
      <c r="D102" s="11" t="s">
        <v>6</v>
      </c>
      <c r="E102" s="24">
        <f>IFERROR(Tabla2[[#This Row],[Precio de Cliente neto]]/(1+Tabla2[[#This Row],[Variacion]]),"-")</f>
        <v>679.12887000000001</v>
      </c>
      <c r="F102" s="25">
        <v>9.9892896616219584E-2</v>
      </c>
    </row>
    <row r="103" spans="1:6">
      <c r="A103" s="22">
        <v>258</v>
      </c>
      <c r="B103" s="22" t="s">
        <v>50</v>
      </c>
      <c r="C103" s="23">
        <f>VLOOKUP(Tabla2[[#This Row],[Codigo]],Tabla1[[Codigo]:[Mejor Precio Neto]],4,FALSE)</f>
        <v>1144.297</v>
      </c>
      <c r="D103" s="11" t="s">
        <v>6</v>
      </c>
      <c r="E103" s="24">
        <f>IFERROR(Tabla2[[#This Row],[Precio de Cliente neto]]/(1+Tabla2[[#This Row],[Variacion]]),"-")</f>
        <v>1044.5819999999999</v>
      </c>
      <c r="F103" s="25">
        <v>9.5459236326109531E-2</v>
      </c>
    </row>
    <row r="104" spans="1:6">
      <c r="A104" s="22">
        <v>52078</v>
      </c>
      <c r="B104" s="22" t="s">
        <v>10210</v>
      </c>
      <c r="C104" s="23">
        <f>VLOOKUP(Tabla2[[#This Row],[Codigo]],Tabla1[[Codigo]:[Mejor Precio Neto]],4,FALSE)</f>
        <v>333.73570999999998</v>
      </c>
      <c r="D104" s="11" t="s">
        <v>5</v>
      </c>
      <c r="E104" s="24">
        <f>IFERROR(Tabla2[[#This Row],[Precio de Cliente neto]]/(1+Tabla2[[#This Row],[Variacion]]),"-")</f>
        <v>304.78139999999996</v>
      </c>
      <c r="F104" s="25">
        <v>9.5000252640089045E-2</v>
      </c>
    </row>
    <row r="105" spans="1:6">
      <c r="A105" s="22">
        <v>52022</v>
      </c>
      <c r="B105" s="22" t="s">
        <v>6401</v>
      </c>
      <c r="C105" s="23">
        <f>VLOOKUP(Tabla2[[#This Row],[Codigo]],Tabla1[[Codigo]:[Mejor Precio Neto]],4,FALSE)</f>
        <v>519.56575999999995</v>
      </c>
      <c r="D105" s="11" t="s">
        <v>5</v>
      </c>
      <c r="E105" s="24">
        <f>IFERROR(Tabla2[[#This Row],[Precio de Cliente neto]]/(1+Tabla2[[#This Row],[Variacion]]),"-")</f>
        <v>474.48918999999989</v>
      </c>
      <c r="F105" s="25">
        <v>9.5000204324992232E-2</v>
      </c>
    </row>
    <row r="106" spans="1:6">
      <c r="A106" s="22">
        <v>52033</v>
      </c>
      <c r="B106" s="22" t="s">
        <v>6408</v>
      </c>
      <c r="C106" s="23">
        <f>VLOOKUP(Tabla2[[#This Row],[Codigo]],Tabla1[[Codigo]:[Mejor Precio Neto]],4,FALSE)</f>
        <v>502.36570999999998</v>
      </c>
      <c r="D106" s="11" t="s">
        <v>5</v>
      </c>
      <c r="E106" s="24">
        <f>IFERROR(Tabla2[[#This Row],[Precio de Cliente neto]]/(1+Tabla2[[#This Row],[Variacion]]),"-")</f>
        <v>458.78139999999996</v>
      </c>
      <c r="F106" s="25">
        <v>9.5000167835923577E-2</v>
      </c>
    </row>
    <row r="107" spans="1:6">
      <c r="A107" s="22">
        <v>52070</v>
      </c>
      <c r="B107" s="22" t="s">
        <v>6420</v>
      </c>
      <c r="C107" s="23">
        <f>VLOOKUP(Tabla2[[#This Row],[Codigo]],Tabla1[[Codigo]:[Mejor Precio Neto]],4,FALSE)</f>
        <v>519.56596999999999</v>
      </c>
      <c r="D107" s="11" t="s">
        <v>5</v>
      </c>
      <c r="E107" s="24">
        <f>IFERROR(Tabla2[[#This Row],[Precio de Cliente neto]]/(1+Tabla2[[#This Row],[Variacion]]),"-")</f>
        <v>474.48939999999993</v>
      </c>
      <c r="F107" s="25">
        <v>9.5000162279705425E-2</v>
      </c>
    </row>
    <row r="108" spans="1:6">
      <c r="A108" s="22">
        <v>52034</v>
      </c>
      <c r="B108" s="22" t="s">
        <v>6409</v>
      </c>
      <c r="C108" s="23">
        <f>VLOOKUP(Tabla2[[#This Row],[Codigo]],Tabla1[[Codigo]:[Mejor Precio Neto]],4,FALSE)</f>
        <v>605.56726999999989</v>
      </c>
      <c r="D108" s="11" t="s">
        <v>5</v>
      </c>
      <c r="E108" s="24">
        <f>IFERROR(Tabla2[[#This Row],[Precio de Cliente neto]]/(1+Tabla2[[#This Row],[Variacion]]),"-")</f>
        <v>553.02940000000001</v>
      </c>
      <c r="F108" s="25">
        <v>9.5000139233103909E-2</v>
      </c>
    </row>
    <row r="109" spans="1:6">
      <c r="A109" s="22">
        <v>52030</v>
      </c>
      <c r="B109" s="22" t="s">
        <v>6405</v>
      </c>
      <c r="C109" s="23">
        <f>VLOOKUP(Tabla2[[#This Row],[Codigo]],Tabla1[[Codigo]:[Mejor Precio Neto]],4,FALSE)</f>
        <v>739.72898999999995</v>
      </c>
      <c r="D109" s="11" t="s">
        <v>5</v>
      </c>
      <c r="E109" s="24">
        <f>IFERROR(Tabla2[[#This Row],[Precio de Cliente neto]]/(1+Tabla2[[#This Row],[Variacion]]),"-")</f>
        <v>675.5515200000001</v>
      </c>
      <c r="F109" s="25">
        <v>9.5000111908563056E-2</v>
      </c>
    </row>
    <row r="110" spans="1:6">
      <c r="A110" s="22">
        <v>51908</v>
      </c>
      <c r="B110" s="22" t="s">
        <v>6394</v>
      </c>
      <c r="C110" s="23">
        <f>VLOOKUP(Tabla2[[#This Row],[Codigo]],Tabla1[[Codigo]:[Mejor Precio Neto]],4,FALSE)</f>
        <v>1001.24024</v>
      </c>
      <c r="D110" s="11" t="s">
        <v>5</v>
      </c>
      <c r="E110" s="24">
        <f>IFERROR(Tabla2[[#This Row],[Precio de Cliente neto]]/(1+Tabla2[[#This Row],[Variacion]]),"-")</f>
        <v>914.37457999999981</v>
      </c>
      <c r="F110" s="25">
        <v>9.5000081913913403E-2</v>
      </c>
    </row>
    <row r="111" spans="1:6">
      <c r="A111" s="22">
        <v>52035</v>
      </c>
      <c r="B111" s="22" t="s">
        <v>6410</v>
      </c>
      <c r="C111" s="23">
        <f>VLOOKUP(Tabla2[[#This Row],[Codigo]],Tabla1[[Codigo]:[Mejor Precio Neto]],4,FALSE)</f>
        <v>1228.3516</v>
      </c>
      <c r="D111" s="11" t="s">
        <v>5</v>
      </c>
      <c r="E111" s="24">
        <f>IFERROR(Tabla2[[#This Row],[Precio de Cliente neto]]/(1+Tabla2[[#This Row],[Variacion]]),"-")</f>
        <v>1121.7821999999999</v>
      </c>
      <c r="F111" s="25">
        <v>9.5000081120916402E-2</v>
      </c>
    </row>
    <row r="112" spans="1:6">
      <c r="A112" s="22">
        <v>52029</v>
      </c>
      <c r="B112" s="22" t="s">
        <v>6404</v>
      </c>
      <c r="C112" s="23">
        <f>VLOOKUP(Tabla2[[#This Row],[Codigo]],Tabla1[[Codigo]:[Mejor Precio Neto]],4,FALSE)</f>
        <v>581.48663999999997</v>
      </c>
      <c r="D112" s="11" t="s">
        <v>5</v>
      </c>
      <c r="E112" s="24">
        <f>IFERROR(Tabla2[[#This Row],[Precio de Cliente neto]]/(1+Tabla2[[#This Row],[Variacion]]),"-")</f>
        <v>531.03799000000004</v>
      </c>
      <c r="F112" s="25">
        <v>9.5000077113126968E-2</v>
      </c>
    </row>
    <row r="113" spans="1:6">
      <c r="A113" s="22">
        <v>52056</v>
      </c>
      <c r="B113" s="22" t="s">
        <v>6413</v>
      </c>
      <c r="C113" s="23">
        <f>VLOOKUP(Tabla2[[#This Row],[Codigo]],Tabla1[[Codigo]:[Mejor Precio Neto]],4,FALSE)</f>
        <v>1083.8352</v>
      </c>
      <c r="D113" s="11" t="s">
        <v>5</v>
      </c>
      <c r="E113" s="24">
        <f>IFERROR(Tabla2[[#This Row],[Precio de Cliente neto]]/(1+Tabla2[[#This Row],[Variacion]]),"-")</f>
        <v>989.80378000000007</v>
      </c>
      <c r="F113" s="25">
        <v>9.5000061527346302E-2</v>
      </c>
    </row>
    <row r="114" spans="1:6">
      <c r="A114" s="22">
        <v>7846</v>
      </c>
      <c r="B114" s="22" t="s">
        <v>6213</v>
      </c>
      <c r="C114" s="23">
        <f>VLOOKUP(Tabla2[[#This Row],[Codigo]],Tabla1[[Codigo]:[Mejor Precio Neto]],4,FALSE)</f>
        <v>1713.4993400000001</v>
      </c>
      <c r="D114" s="11" t="s">
        <v>5</v>
      </c>
      <c r="E114" s="24">
        <f>IFERROR(Tabla2[[#This Row],[Precio de Cliente neto]]/(1+Tabla2[[#This Row],[Variacion]]),"-")</f>
        <v>1564.8395000000003</v>
      </c>
      <c r="F114" s="25">
        <v>9.5000055916277582E-2</v>
      </c>
    </row>
    <row r="115" spans="1:6">
      <c r="A115" s="22">
        <v>52021</v>
      </c>
      <c r="B115" s="22" t="s">
        <v>6400</v>
      </c>
      <c r="C115" s="23">
        <f>VLOOKUP(Tabla2[[#This Row],[Codigo]],Tabla1[[Codigo]:[Mejor Precio Neto]],4,FALSE)</f>
        <v>419.73680000000002</v>
      </c>
      <c r="D115" s="11" t="s">
        <v>5</v>
      </c>
      <c r="E115" s="24">
        <f>IFERROR(Tabla2[[#This Row],[Precio de Cliente neto]]/(1+Tabla2[[#This Row],[Variacion]]),"-")</f>
        <v>383.32126000000005</v>
      </c>
      <c r="F115" s="25">
        <v>9.5000052958189585E-2</v>
      </c>
    </row>
    <row r="116" spans="1:6">
      <c r="A116" s="22">
        <v>52064</v>
      </c>
      <c r="B116" s="22" t="s">
        <v>6417</v>
      </c>
      <c r="C116" s="23">
        <f>VLOOKUP(Tabla2[[#This Row],[Codigo]],Tabla1[[Codigo]:[Mejor Precio Neto]],4,FALSE)</f>
        <v>1780.41164</v>
      </c>
      <c r="D116" s="11" t="s">
        <v>5</v>
      </c>
      <c r="E116" s="24">
        <f>IFERROR(Tabla2[[#This Row],[Precio de Cliente neto]]/(1+Tabla2[[#This Row],[Variacion]]),"-")</f>
        <v>1625.9466300000001</v>
      </c>
      <c r="F116" s="25">
        <v>9.5000049294360789E-2</v>
      </c>
    </row>
    <row r="117" spans="1:6">
      <c r="A117" s="22">
        <v>52024</v>
      </c>
      <c r="B117" s="22" t="s">
        <v>6403</v>
      </c>
      <c r="C117" s="23">
        <f>VLOOKUP(Tabla2[[#This Row],[Codigo]],Tabla1[[Codigo]:[Mejor Precio Neto]],4,FALSE)</f>
        <v>1056.31477</v>
      </c>
      <c r="D117" s="11" t="s">
        <v>5</v>
      </c>
      <c r="E117" s="24">
        <f>IFERROR(Tabla2[[#This Row],[Precio de Cliente neto]]/(1+Tabla2[[#This Row],[Variacion]]),"-")</f>
        <v>964.67097999999999</v>
      </c>
      <c r="F117" s="25">
        <v>9.5000048617612576E-2</v>
      </c>
    </row>
    <row r="118" spans="1:6">
      <c r="A118" s="22">
        <v>51901</v>
      </c>
      <c r="B118" s="22" t="s">
        <v>5129</v>
      </c>
      <c r="C118" s="23">
        <f>VLOOKUP(Tabla2[[#This Row],[Codigo]],Tabla1[[Codigo]:[Mejor Precio Neto]],4,FALSE)</f>
        <v>1854.6088400000001</v>
      </c>
      <c r="D118" s="11" t="s">
        <v>5</v>
      </c>
      <c r="E118" s="24">
        <f>IFERROR(Tabla2[[#This Row],[Precio de Cliente neto]]/(1+Tabla2[[#This Row],[Variacion]]),"-")</f>
        <v>1693.7066300000001</v>
      </c>
      <c r="F118" s="25">
        <v>9.5000047322244985E-2</v>
      </c>
    </row>
    <row r="119" spans="1:6">
      <c r="A119" s="22">
        <v>52002</v>
      </c>
      <c r="B119" s="22" t="s">
        <v>6397</v>
      </c>
      <c r="C119" s="23">
        <f>VLOOKUP(Tabla2[[#This Row],[Codigo]],Tabla1[[Codigo]:[Mejor Precio Neto]],4,FALSE)</f>
        <v>1142.2991299999999</v>
      </c>
      <c r="D119" s="11" t="s">
        <v>5</v>
      </c>
      <c r="E119" s="24">
        <f>IFERROR(Tabla2[[#This Row],[Precio de Cliente neto]]/(1+Tabla2[[#This Row],[Variacion]]),"-")</f>
        <v>1043.1955099999998</v>
      </c>
      <c r="F119" s="25">
        <v>9.5000044622508106E-2</v>
      </c>
    </row>
    <row r="120" spans="1:6">
      <c r="A120" s="22">
        <v>52036</v>
      </c>
      <c r="B120" s="22" t="s">
        <v>6411</v>
      </c>
      <c r="C120" s="23">
        <f>VLOOKUP(Tabla2[[#This Row],[Codigo]],Tabla1[[Codigo]:[Mejor Precio Neto]],4,FALSE)</f>
        <v>1599.9439399999999</v>
      </c>
      <c r="D120" s="11" t="s">
        <v>5</v>
      </c>
      <c r="E120" s="24">
        <f>IFERROR(Tabla2[[#This Row],[Precio de Cliente neto]]/(1+Tabla2[[#This Row],[Variacion]]),"-")</f>
        <v>1461.1359699999998</v>
      </c>
      <c r="F120" s="25">
        <v>9.5000036170487245E-2</v>
      </c>
    </row>
    <row r="121" spans="1:6">
      <c r="A121" s="22">
        <v>52065</v>
      </c>
      <c r="B121" s="22" t="s">
        <v>6418</v>
      </c>
      <c r="C121" s="23">
        <f>VLOOKUP(Tabla2[[#This Row],[Codigo]],Tabla1[[Codigo]:[Mejor Precio Neto]],4,FALSE)</f>
        <v>2383.1961999999999</v>
      </c>
      <c r="D121" s="11" t="s">
        <v>5</v>
      </c>
      <c r="E121" s="24">
        <f>IFERROR(Tabla2[[#This Row],[Precio de Cliente neto]]/(1+Tabla2[[#This Row],[Variacion]]),"-")</f>
        <v>2176.4348199999999</v>
      </c>
      <c r="F121" s="25">
        <v>9.5000033127571326E-2</v>
      </c>
    </row>
    <row r="122" spans="1:6">
      <c r="A122" s="22">
        <v>51909</v>
      </c>
      <c r="B122" s="22" t="s">
        <v>6395</v>
      </c>
      <c r="C122" s="23">
        <f>VLOOKUP(Tabla2[[#This Row],[Codigo]],Tabla1[[Codigo]:[Mejor Precio Neto]],4,FALSE)</f>
        <v>1307.5227199999999</v>
      </c>
      <c r="D122" s="11" t="s">
        <v>5</v>
      </c>
      <c r="E122" s="24">
        <f>IFERROR(Tabla2[[#This Row],[Precio de Cliente neto]]/(1+Tabla2[[#This Row],[Variacion]]),"-")</f>
        <v>1194.0846399999998</v>
      </c>
      <c r="F122" s="25">
        <v>9.5000032828493675E-2</v>
      </c>
    </row>
    <row r="123" spans="1:6">
      <c r="A123" s="22">
        <v>52055</v>
      </c>
      <c r="B123" s="22" t="s">
        <v>6412</v>
      </c>
      <c r="C123" s="23">
        <f>VLOOKUP(Tabla2[[#This Row],[Codigo]],Tabla1[[Codigo]:[Mejor Precio Neto]],4,FALSE)</f>
        <v>984.09051999999986</v>
      </c>
      <c r="D123" s="11" t="s">
        <v>5</v>
      </c>
      <c r="E123" s="24">
        <f>IFERROR(Tabla2[[#This Row],[Precio de Cliente neto]]/(1+Tabla2[[#This Row],[Variacion]]),"-")</f>
        <v>898.71277999999984</v>
      </c>
      <c r="F123" s="25">
        <v>9.5000028818996052E-2</v>
      </c>
    </row>
    <row r="124" spans="1:6">
      <c r="A124" s="22">
        <v>52032</v>
      </c>
      <c r="B124" s="22" t="s">
        <v>6407</v>
      </c>
      <c r="C124" s="23">
        <f>VLOOKUP(Tabla2[[#This Row],[Codigo]],Tabla1[[Codigo]:[Mejor Precio Neto]],4,FALSE)</f>
        <v>1981.84007</v>
      </c>
      <c r="D124" s="11" t="s">
        <v>5</v>
      </c>
      <c r="E124" s="24">
        <f>IFERROR(Tabla2[[#This Row],[Precio de Cliente neto]]/(1+Tabla2[[#This Row],[Variacion]]),"-")</f>
        <v>1809.8995600000001</v>
      </c>
      <c r="F124" s="25">
        <v>9.5000028620372712E-2</v>
      </c>
    </row>
    <row r="125" spans="1:6">
      <c r="A125" s="22">
        <v>52077</v>
      </c>
      <c r="B125" s="22" t="s">
        <v>10209</v>
      </c>
      <c r="C125" s="23">
        <f>VLOOKUP(Tabla2[[#This Row],[Codigo]],Tabla1[[Codigo]:[Mejor Precio Neto]],4,FALSE)</f>
        <v>3433.8296300000002</v>
      </c>
      <c r="D125" s="11" t="s">
        <v>5</v>
      </c>
      <c r="E125" s="24">
        <f>IFERROR(Tabla2[[#This Row],[Precio de Cliente neto]]/(1+Tabla2[[#This Row],[Variacion]]),"-")</f>
        <v>3135.9173999999994</v>
      </c>
      <c r="F125" s="25">
        <v>9.500002455421841E-2</v>
      </c>
    </row>
    <row r="126" spans="1:6">
      <c r="A126" s="22">
        <v>52080</v>
      </c>
      <c r="B126" s="22" t="s">
        <v>10212</v>
      </c>
      <c r="C126" s="23">
        <f>VLOOKUP(Tabla2[[#This Row],[Codigo]],Tabla1[[Codigo]:[Mejor Precio Neto]],4,FALSE)</f>
        <v>3433.8296300000002</v>
      </c>
      <c r="D126" s="11" t="s">
        <v>5</v>
      </c>
      <c r="E126" s="24">
        <f>IFERROR(Tabla2[[#This Row],[Precio de Cliente neto]]/(1+Tabla2[[#This Row],[Variacion]]),"-")</f>
        <v>3135.9173999999994</v>
      </c>
      <c r="F126" s="25">
        <v>9.500002455421841E-2</v>
      </c>
    </row>
    <row r="127" spans="1:6">
      <c r="A127" s="22">
        <v>7847</v>
      </c>
      <c r="B127" s="22" t="s">
        <v>6214</v>
      </c>
      <c r="C127" s="23">
        <f>VLOOKUP(Tabla2[[#This Row],[Codigo]],Tabla1[[Codigo]:[Mejor Precio Neto]],4,FALSE)</f>
        <v>2294.9521</v>
      </c>
      <c r="D127" s="11" t="s">
        <v>5</v>
      </c>
      <c r="E127" s="24">
        <f>IFERROR(Tabla2[[#This Row],[Precio de Cliente neto]]/(1+Tabla2[[#This Row],[Variacion]]),"-")</f>
        <v>2095.8466199999998</v>
      </c>
      <c r="F127" s="25">
        <v>9.5000024381555193E-2</v>
      </c>
    </row>
    <row r="128" spans="1:6">
      <c r="A128" s="22">
        <v>7848</v>
      </c>
      <c r="B128" s="22" t="s">
        <v>6215</v>
      </c>
      <c r="C128" s="23">
        <f>VLOOKUP(Tabla2[[#This Row],[Codigo]],Tabla1[[Codigo]:[Mejor Precio Neto]],4,FALSE)</f>
        <v>2872.9649199999999</v>
      </c>
      <c r="D128" s="11" t="s">
        <v>5</v>
      </c>
      <c r="E128" s="24">
        <f>IFERROR(Tabla2[[#This Row],[Precio de Cliente neto]]/(1+Tabla2[[#This Row],[Variacion]]),"-")</f>
        <v>2623.7122099999997</v>
      </c>
      <c r="F128" s="25">
        <v>9.5000019076025177E-2</v>
      </c>
    </row>
    <row r="129" spans="1:6">
      <c r="A129" s="22">
        <v>52063</v>
      </c>
      <c r="B129" s="22" t="s">
        <v>6416</v>
      </c>
      <c r="C129" s="23">
        <f>VLOOKUP(Tabla2[[#This Row],[Codigo]],Tabla1[[Codigo]:[Mejor Precio Neto]],4,FALSE)</f>
        <v>1506.9444599999997</v>
      </c>
      <c r="D129" s="11" t="s">
        <v>5</v>
      </c>
      <c r="E129" s="24">
        <f>IFERROR(Tabla2[[#This Row],[Precio de Cliente neto]]/(1+Tabla2[[#This Row],[Variacion]]),"-")</f>
        <v>1376.2049699999998</v>
      </c>
      <c r="F129" s="25">
        <v>9.5000012970451575E-2</v>
      </c>
    </row>
    <row r="130" spans="1:6">
      <c r="A130" s="22">
        <v>52004</v>
      </c>
      <c r="B130" s="22" t="s">
        <v>6399</v>
      </c>
      <c r="C130" s="23">
        <f>VLOOKUP(Tabla2[[#This Row],[Codigo]],Tabla1[[Codigo]:[Mejor Precio Neto]],4,FALSE)</f>
        <v>2012.8005099999998</v>
      </c>
      <c r="D130" s="11" t="s">
        <v>5</v>
      </c>
      <c r="E130" s="24">
        <f>IFERROR(Tabla2[[#This Row],[Precio de Cliente neto]]/(1+Tabla2[[#This Row],[Variacion]]),"-")</f>
        <v>1838.1739599999999</v>
      </c>
      <c r="F130" s="25">
        <v>9.5000012947632051E-2</v>
      </c>
    </row>
    <row r="131" spans="1:6">
      <c r="A131" s="22">
        <v>7857</v>
      </c>
      <c r="B131" s="22" t="s">
        <v>6218</v>
      </c>
      <c r="C131" s="23">
        <f>VLOOKUP(Tabla2[[#This Row],[Codigo]],Tabla1[[Codigo]:[Mejor Precio Neto]],4,FALSE)</f>
        <v>10752.265579999999</v>
      </c>
      <c r="D131" s="11" t="s">
        <v>5</v>
      </c>
      <c r="E131" s="24">
        <f>IFERROR(Tabla2[[#This Row],[Precio de Cliente neto]]/(1+Tabla2[[#This Row],[Variacion]]),"-")</f>
        <v>9819.4205199999997</v>
      </c>
      <c r="F131" s="25">
        <v>9.5000011263393747E-2</v>
      </c>
    </row>
    <row r="132" spans="1:6">
      <c r="A132" s="22">
        <v>7856</v>
      </c>
      <c r="B132" s="22" t="s">
        <v>6217</v>
      </c>
      <c r="C132" s="23">
        <f>VLOOKUP(Tabla2[[#This Row],[Codigo]],Tabla1[[Codigo]:[Mejor Precio Neto]],4,FALSE)</f>
        <v>8240.5228499999994</v>
      </c>
      <c r="D132" s="11" t="s">
        <v>5</v>
      </c>
      <c r="E132" s="24">
        <f>IFERROR(Tabla2[[#This Row],[Precio de Cliente neto]]/(1+Tabla2[[#This Row],[Variacion]]),"-")</f>
        <v>7525.5915700000005</v>
      </c>
      <c r="F132" s="25">
        <v>9.5000010743341301E-2</v>
      </c>
    </row>
    <row r="133" spans="1:6">
      <c r="A133" s="22">
        <v>7849</v>
      </c>
      <c r="B133" s="22" t="s">
        <v>6216</v>
      </c>
      <c r="C133" s="23">
        <f>VLOOKUP(Tabla2[[#This Row],[Codigo]],Tabla1[[Codigo]:[Mejor Precio Neto]],4,FALSE)</f>
        <v>3426.9816700000001</v>
      </c>
      <c r="D133" s="11" t="s">
        <v>5</v>
      </c>
      <c r="E133" s="24">
        <f>IFERROR(Tabla2[[#This Row],[Precio de Cliente neto]]/(1+Tabla2[[#This Row],[Variacion]]),"-")</f>
        <v>3129.6635999999999</v>
      </c>
      <c r="F133" s="25">
        <v>9.5000008946648506E-2</v>
      </c>
    </row>
    <row r="134" spans="1:6">
      <c r="A134" s="22">
        <v>7858</v>
      </c>
      <c r="B134" s="22" t="s">
        <v>6219</v>
      </c>
      <c r="C134" s="23">
        <f>VLOOKUP(Tabla2[[#This Row],[Codigo]],Tabla1[[Codigo]:[Mejor Precio Neto]],4,FALSE)</f>
        <v>13487.61155</v>
      </c>
      <c r="D134" s="11" t="s">
        <v>5</v>
      </c>
      <c r="E134" s="24">
        <f>IFERROR(Tabla2[[#This Row],[Precio de Cliente neto]]/(1+Tabla2[[#This Row],[Variacion]]),"-")</f>
        <v>12317.4534</v>
      </c>
      <c r="F134" s="25">
        <v>9.5000006251292124E-2</v>
      </c>
    </row>
    <row r="135" spans="1:6">
      <c r="A135" s="22">
        <v>7859</v>
      </c>
      <c r="B135" s="22" t="s">
        <v>6220</v>
      </c>
      <c r="C135" s="23">
        <f>VLOOKUP(Tabla2[[#This Row],[Codigo]],Tabla1[[Codigo]:[Mejor Precio Neto]],4,FALSE)</f>
        <v>16240.242059999999</v>
      </c>
      <c r="D135" s="11" t="s">
        <v>5</v>
      </c>
      <c r="E135" s="24">
        <f>IFERROR(Tabla2[[#This Row],[Precio de Cliente neto]]/(1+Tabla2[[#This Row],[Variacion]]),"-")</f>
        <v>14831.271279999997</v>
      </c>
      <c r="F135" s="25">
        <v>9.5000000566370923E-2</v>
      </c>
    </row>
    <row r="136" spans="1:6">
      <c r="A136" s="22">
        <v>52075</v>
      </c>
      <c r="B136" s="22" t="s">
        <v>10207</v>
      </c>
      <c r="C136" s="23">
        <f>VLOOKUP(Tabla2[[#This Row],[Codigo]],Tabla1[[Codigo]:[Mejor Precio Neto]],4,FALSE)</f>
        <v>1338.4163100000001</v>
      </c>
      <c r="D136" s="11" t="s">
        <v>5</v>
      </c>
      <c r="E136" s="24">
        <f>IFERROR(Tabla2[[#This Row],[Precio de Cliente neto]]/(1+Tabla2[[#This Row],[Variacion]]),"-")</f>
        <v>1222.298</v>
      </c>
      <c r="F136" s="25">
        <v>9.4999999999999973E-2</v>
      </c>
    </row>
    <row r="137" spans="1:6">
      <c r="A137" s="22">
        <v>51900</v>
      </c>
      <c r="B137" s="22" t="s">
        <v>6393</v>
      </c>
      <c r="C137" s="23">
        <f>VLOOKUP(Tabla2[[#This Row],[Codigo]],Tabla1[[Codigo]:[Mejor Precio Neto]],4,FALSE)</f>
        <v>52103.92235999999</v>
      </c>
      <c r="D137" s="11" t="s">
        <v>5</v>
      </c>
      <c r="E137" s="24">
        <f>IFERROR(Tabla2[[#This Row],[Precio de Cliente neto]]/(1+Tabla2[[#This Row],[Variacion]]),"-")</f>
        <v>47583.490779999993</v>
      </c>
      <c r="F137" s="25">
        <v>9.4999999073207997E-2</v>
      </c>
    </row>
    <row r="138" spans="1:6">
      <c r="A138" s="22">
        <v>52058</v>
      </c>
      <c r="B138" s="22" t="s">
        <v>6415</v>
      </c>
      <c r="C138" s="23">
        <f>VLOOKUP(Tabla2[[#This Row],[Codigo]],Tabla1[[Codigo]:[Mejor Precio Neto]],4,FALSE)</f>
        <v>2236.4712300000001</v>
      </c>
      <c r="D138" s="11" t="s">
        <v>5</v>
      </c>
      <c r="E138" s="24">
        <f>IFERROR(Tabla2[[#This Row],[Precio de Cliente neto]]/(1+Tabla2[[#This Row],[Variacion]]),"-")</f>
        <v>2042.43949</v>
      </c>
      <c r="F138" s="25">
        <v>9.4999994344997729E-2</v>
      </c>
    </row>
    <row r="139" spans="1:6">
      <c r="A139" s="22">
        <v>52076</v>
      </c>
      <c r="B139" s="22" t="s">
        <v>10208</v>
      </c>
      <c r="C139" s="23">
        <f>VLOOKUP(Tabla2[[#This Row],[Codigo]],Tabla1[[Codigo]:[Mejor Precio Neto]],4,FALSE)</f>
        <v>2263.9926399999999</v>
      </c>
      <c r="D139" s="11" t="s">
        <v>5</v>
      </c>
      <c r="E139" s="24">
        <f>IFERROR(Tabla2[[#This Row],[Precio de Cliente neto]]/(1+Tabla2[[#This Row],[Variacion]]),"-")</f>
        <v>2067.5731999999998</v>
      </c>
      <c r="F139" s="25">
        <v>9.4999993228776614E-2</v>
      </c>
    </row>
    <row r="140" spans="1:6">
      <c r="A140" s="22">
        <v>52079</v>
      </c>
      <c r="B140" s="22" t="s">
        <v>10211</v>
      </c>
      <c r="C140" s="23">
        <f>VLOOKUP(Tabla2[[#This Row],[Codigo]],Tabla1[[Codigo]:[Mejor Precio Neto]],4,FALSE)</f>
        <v>2263.9926399999999</v>
      </c>
      <c r="D140" s="11" t="s">
        <v>5</v>
      </c>
      <c r="E140" s="24">
        <f>IFERROR(Tabla2[[#This Row],[Precio de Cliente neto]]/(1+Tabla2[[#This Row],[Variacion]]),"-")</f>
        <v>2067.5731999999998</v>
      </c>
      <c r="F140" s="25">
        <v>9.4999993228776614E-2</v>
      </c>
    </row>
    <row r="141" spans="1:6">
      <c r="A141" s="22">
        <v>52057</v>
      </c>
      <c r="B141" s="22" t="s">
        <v>6414</v>
      </c>
      <c r="C141" s="23">
        <f>VLOOKUP(Tabla2[[#This Row],[Codigo]],Tabla1[[Codigo]:[Mejor Precio Neto]],4,FALSE)</f>
        <v>1754.72927</v>
      </c>
      <c r="D141" s="11" t="s">
        <v>5</v>
      </c>
      <c r="E141" s="24">
        <f>IFERROR(Tabla2[[#This Row],[Precio de Cliente neto]]/(1+Tabla2[[#This Row],[Variacion]]),"-")</f>
        <v>1602.4925000000001</v>
      </c>
      <c r="F141" s="25">
        <v>9.4999989079512126E-2</v>
      </c>
    </row>
    <row r="142" spans="1:6">
      <c r="A142" s="22">
        <v>52003</v>
      </c>
      <c r="B142" s="22" t="s">
        <v>6398</v>
      </c>
      <c r="C142" s="23">
        <f>VLOOKUP(Tabla2[[#This Row],[Codigo]],Tabla1[[Codigo]:[Mejor Precio Neto]],4,FALSE)</f>
        <v>1716.95615</v>
      </c>
      <c r="D142" s="11" t="s">
        <v>5</v>
      </c>
      <c r="E142" s="24">
        <f>IFERROR(Tabla2[[#This Row],[Precio de Cliente neto]]/(1+Tabla2[[#This Row],[Variacion]]),"-")</f>
        <v>1567.9965</v>
      </c>
      <c r="F142" s="25">
        <v>9.4999988839260752E-2</v>
      </c>
    </row>
    <row r="143" spans="1:6">
      <c r="A143" s="22">
        <v>52001</v>
      </c>
      <c r="B143" s="22" t="s">
        <v>6396</v>
      </c>
      <c r="C143" s="23">
        <f>VLOOKUP(Tabla2[[#This Row],[Codigo]],Tabla1[[Codigo]:[Mejor Precio Neto]],4,FALSE)</f>
        <v>997.81695999999999</v>
      </c>
      <c r="D143" s="11" t="s">
        <v>5</v>
      </c>
      <c r="E143" s="24">
        <f>IFERROR(Tabla2[[#This Row],[Precio de Cliente neto]]/(1+Tabla2[[#This Row],[Variacion]]),"-")</f>
        <v>911.24838000000011</v>
      </c>
      <c r="F143" s="25">
        <v>9.4999982331930077E-2</v>
      </c>
    </row>
    <row r="144" spans="1:6">
      <c r="A144" s="22">
        <v>52066</v>
      </c>
      <c r="B144" s="22" t="s">
        <v>6419</v>
      </c>
      <c r="C144" s="23">
        <f>VLOOKUP(Tabla2[[#This Row],[Codigo]],Tabla1[[Codigo]:[Mejor Precio Neto]],4,FALSE)</f>
        <v>2732.2768899999996</v>
      </c>
      <c r="D144" s="11" t="s">
        <v>5</v>
      </c>
      <c r="E144" s="24">
        <f>IFERROR(Tabla2[[#This Row],[Precio de Cliente neto]]/(1+Tabla2[[#This Row],[Variacion]]),"-")</f>
        <v>2495.2300799999998</v>
      </c>
      <c r="F144" s="25">
        <v>9.4999980923602845E-2</v>
      </c>
    </row>
    <row r="145" spans="1:6">
      <c r="A145" s="22">
        <v>52023</v>
      </c>
      <c r="B145" s="22" t="s">
        <v>6402</v>
      </c>
      <c r="C145" s="23">
        <f>VLOOKUP(Tabla2[[#This Row],[Codigo]],Tabla1[[Codigo]:[Mejor Precio Neto]],4,FALSE)</f>
        <v>887.70163999999988</v>
      </c>
      <c r="D145" s="11" t="s">
        <v>5</v>
      </c>
      <c r="E145" s="24">
        <f>IFERROR(Tabla2[[#This Row],[Precio de Cliente neto]]/(1+Tabla2[[#This Row],[Variacion]]),"-")</f>
        <v>810.68644999999992</v>
      </c>
      <c r="F145" s="25">
        <v>9.4999971937362426E-2</v>
      </c>
    </row>
    <row r="146" spans="1:6">
      <c r="A146" s="22">
        <v>52031</v>
      </c>
      <c r="B146" s="22" t="s">
        <v>6406</v>
      </c>
      <c r="C146" s="23">
        <f>VLOOKUP(Tabla2[[#This Row],[Codigo]],Tabla1[[Codigo]:[Mejor Precio Neto]],4,FALSE)</f>
        <v>1427.8907300000001</v>
      </c>
      <c r="D146" s="11" t="s">
        <v>5</v>
      </c>
      <c r="E146" s="24">
        <f>IFERROR(Tabla2[[#This Row],[Precio de Cliente neto]]/(1+Tabla2[[#This Row],[Variacion]]),"-")</f>
        <v>1304.0098399999999</v>
      </c>
      <c r="F146" s="25">
        <v>9.4999965644431139E-2</v>
      </c>
    </row>
    <row r="147" spans="1:6">
      <c r="A147" s="22">
        <v>52071</v>
      </c>
      <c r="B147" s="22" t="s">
        <v>6421</v>
      </c>
      <c r="C147" s="23">
        <f>VLOOKUP(Tabla2[[#This Row],[Codigo]],Tabla1[[Codigo]:[Mejor Precio Neto]],4,FALSE)</f>
        <v>684.67119000000002</v>
      </c>
      <c r="D147" s="11" t="s">
        <v>5</v>
      </c>
      <c r="E147" s="24">
        <f>IFERROR(Tabla2[[#This Row],[Precio de Cliente neto]]/(1+Tabla2[[#This Row],[Variacion]]),"-")</f>
        <v>625.27052000000003</v>
      </c>
      <c r="F147" s="25">
        <v>9.4999952980351576E-2</v>
      </c>
    </row>
    <row r="148" spans="1:6">
      <c r="A148" s="22">
        <v>10002</v>
      </c>
      <c r="B148" s="22" t="s">
        <v>2626</v>
      </c>
      <c r="C148" s="23">
        <f>VLOOKUP(Tabla2[[#This Row],[Codigo]],Tabla1[[Codigo]:[Mejor Precio Neto]],4,FALSE)</f>
        <v>4687.6829999999991</v>
      </c>
      <c r="D148" s="11" t="s">
        <v>6</v>
      </c>
      <c r="E148" s="24">
        <f>IFERROR(Tabla2[[#This Row],[Precio de Cliente neto]]/(1+Tabla2[[#This Row],[Variacion]]),"-")</f>
        <v>4285.05</v>
      </c>
      <c r="F148" s="25">
        <v>9.396226415094322E-2</v>
      </c>
    </row>
    <row r="149" spans="1:6">
      <c r="A149" s="22">
        <v>1247</v>
      </c>
      <c r="B149" s="22" t="s">
        <v>395</v>
      </c>
      <c r="C149" s="23">
        <f>VLOOKUP(Tabla2[[#This Row],[Codigo]],Tabla1[[Codigo]:[Mejor Precio Neto]],4,FALSE)</f>
        <v>13.369649999999998</v>
      </c>
      <c r="D149" s="11" t="s">
        <v>6</v>
      </c>
      <c r="E149" s="24">
        <f>IFERROR(Tabla2[[#This Row],[Precio de Cliente neto]]/(1+Tabla2[[#This Row],[Variacion]]),"-")</f>
        <v>12.226899999999997</v>
      </c>
      <c r="F149" s="25">
        <v>9.346195683288494E-2</v>
      </c>
    </row>
    <row r="150" spans="1:6">
      <c r="A150" s="22">
        <v>1245</v>
      </c>
      <c r="B150" s="22" t="s">
        <v>393</v>
      </c>
      <c r="C150" s="23">
        <f>VLOOKUP(Tabla2[[#This Row],[Codigo]],Tabla1[[Codigo]:[Mejor Precio Neto]],4,FALSE)</f>
        <v>17.581059999999997</v>
      </c>
      <c r="D150" s="11" t="s">
        <v>6</v>
      </c>
      <c r="E150" s="24">
        <f>IFERROR(Tabla2[[#This Row],[Precio de Cliente neto]]/(1+Tabla2[[#This Row],[Variacion]]),"-")</f>
        <v>16.084669999999999</v>
      </c>
      <c r="F150" s="25">
        <v>9.3032060962394469E-2</v>
      </c>
    </row>
    <row r="151" spans="1:6">
      <c r="A151" s="22">
        <v>10005</v>
      </c>
      <c r="B151" s="22" t="s">
        <v>2629</v>
      </c>
      <c r="C151" s="23">
        <f>VLOOKUP(Tabla2[[#This Row],[Codigo]],Tabla1[[Codigo]:[Mejor Precio Neto]],4,FALSE)</f>
        <v>210.749</v>
      </c>
      <c r="D151" s="11" t="s">
        <v>6</v>
      </c>
      <c r="E151" s="24">
        <f>IFERROR(Tabla2[[#This Row],[Precio de Cliente neto]]/(1+Tabla2[[#This Row],[Variacion]]),"-")</f>
        <v>192.96200000000002</v>
      </c>
      <c r="F151" s="25">
        <v>9.2178770949720601E-2</v>
      </c>
    </row>
    <row r="152" spans="1:6">
      <c r="A152" s="22">
        <v>10013</v>
      </c>
      <c r="B152" s="22" t="s">
        <v>8742</v>
      </c>
      <c r="C152" s="23">
        <f>VLOOKUP(Tabla2[[#This Row],[Codigo]],Tabla1[[Codigo]:[Mejor Precio Neto]],4,FALSE)</f>
        <v>1781.9339999999997</v>
      </c>
      <c r="D152" s="11" t="s">
        <v>6</v>
      </c>
      <c r="E152" s="24">
        <f>IFERROR(Tabla2[[#This Row],[Precio de Cliente neto]]/(1+Tabla2[[#This Row],[Variacion]]),"-")</f>
        <v>1632.0919999999996</v>
      </c>
      <c r="F152" s="25">
        <v>9.1809775429326335E-2</v>
      </c>
    </row>
    <row r="153" spans="1:6">
      <c r="A153" s="22">
        <v>10033</v>
      </c>
      <c r="B153" s="22" t="s">
        <v>2647</v>
      </c>
      <c r="C153" s="23">
        <f>VLOOKUP(Tabla2[[#This Row],[Codigo]],Tabla1[[Codigo]:[Mejor Precio Neto]],4,FALSE)</f>
        <v>4792.2489999999998</v>
      </c>
      <c r="D153" s="11" t="s">
        <v>6</v>
      </c>
      <c r="E153" s="24">
        <f>IFERROR(Tabla2[[#This Row],[Precio de Cliente neto]]/(1+Tabla2[[#This Row],[Variacion]]),"-")</f>
        <v>4395.0060000000003</v>
      </c>
      <c r="F153" s="25">
        <v>9.0385087073828752E-2</v>
      </c>
    </row>
    <row r="154" spans="1:6">
      <c r="A154" s="22">
        <v>10001</v>
      </c>
      <c r="B154" s="22" t="s">
        <v>2625</v>
      </c>
      <c r="C154" s="23">
        <f>VLOOKUP(Tabla2[[#This Row],[Codigo]],Tabla1[[Codigo]:[Mejor Precio Neto]],4,FALSE)</f>
        <v>2506.35</v>
      </c>
      <c r="D154" s="11" t="s">
        <v>6</v>
      </c>
      <c r="E154" s="24">
        <f>IFERROR(Tabla2[[#This Row],[Precio de Cliente neto]]/(1+Tabla2[[#This Row],[Variacion]]),"-")</f>
        <v>2298.835</v>
      </c>
      <c r="F154" s="25">
        <v>9.026963657678766E-2</v>
      </c>
    </row>
    <row r="155" spans="1:6">
      <c r="A155" s="22">
        <v>10012</v>
      </c>
      <c r="B155" s="22" t="s">
        <v>8741</v>
      </c>
      <c r="C155" s="23">
        <f>VLOOKUP(Tabla2[[#This Row],[Codigo]],Tabla1[[Codigo]:[Mejor Precio Neto]],4,FALSE)</f>
        <v>1379.3009999999999</v>
      </c>
      <c r="D155" s="11" t="s">
        <v>6</v>
      </c>
      <c r="E155" s="24">
        <f>IFERROR(Tabla2[[#This Row],[Precio de Cliente neto]]/(1+Tabla2[[#This Row],[Variacion]]),"-")</f>
        <v>1265.5719999999999</v>
      </c>
      <c r="F155" s="25">
        <v>8.9863713798977951E-2</v>
      </c>
    </row>
    <row r="156" spans="1:6">
      <c r="A156" s="22">
        <v>10004</v>
      </c>
      <c r="B156" s="22" t="s">
        <v>2628</v>
      </c>
      <c r="C156" s="23">
        <f>VLOOKUP(Tabla2[[#This Row],[Codigo]],Tabla1[[Codigo]:[Mejor Precio Neto]],4,FALSE)</f>
        <v>2037.9589999999998</v>
      </c>
      <c r="D156" s="11" t="s">
        <v>6</v>
      </c>
      <c r="E156" s="24">
        <f>IFERROR(Tabla2[[#This Row],[Precio de Cliente neto]]/(1+Tabla2[[#This Row],[Variacion]]),"-")</f>
        <v>1872.4859999999999</v>
      </c>
      <c r="F156" s="25">
        <v>8.8370754173862975E-2</v>
      </c>
    </row>
    <row r="157" spans="1:6">
      <c r="A157" s="22">
        <v>10000</v>
      </c>
      <c r="B157" s="22" t="s">
        <v>2624</v>
      </c>
      <c r="C157" s="23">
        <f>VLOOKUP(Tabla2[[#This Row],[Codigo]],Tabla1[[Codigo]:[Mejor Precio Neto]],4,FALSE)</f>
        <v>1802.4159999999999</v>
      </c>
      <c r="D157" s="11" t="s">
        <v>6</v>
      </c>
      <c r="E157" s="24">
        <f>IFERROR(Tabla2[[#This Row],[Precio de Cliente neto]]/(1+Tabla2[[#This Row],[Variacion]]),"-")</f>
        <v>1657.9639999999999</v>
      </c>
      <c r="F157" s="25">
        <v>8.7126137841352369E-2</v>
      </c>
    </row>
    <row r="158" spans="1:6">
      <c r="A158" s="22">
        <v>16020</v>
      </c>
      <c r="B158" s="22" t="s">
        <v>3561</v>
      </c>
      <c r="C158" s="23">
        <f>VLOOKUP(Tabla2[[#This Row],[Codigo]],Tabla1[[Codigo]:[Mejor Precio Neto]],4,FALSE)</f>
        <v>147.47039999999998</v>
      </c>
      <c r="D158" s="11" t="s">
        <v>6</v>
      </c>
      <c r="E158" s="24">
        <f>IFERROR(Tabla2[[#This Row],[Precio de Cliente neto]]/(1+Tabla2[[#This Row],[Variacion]]),"-")</f>
        <v>135.67273999999998</v>
      </c>
      <c r="F158" s="25">
        <v>8.6956746064095203E-2</v>
      </c>
    </row>
    <row r="159" spans="1:6">
      <c r="A159" s="22">
        <v>16021</v>
      </c>
      <c r="B159" s="22" t="s">
        <v>3562</v>
      </c>
      <c r="C159" s="23">
        <f>VLOOKUP(Tabla2[[#This Row],[Codigo]],Tabla1[[Codigo]:[Mejor Precio Neto]],4,FALSE)</f>
        <v>147.47039999999998</v>
      </c>
      <c r="D159" s="11" t="s">
        <v>6</v>
      </c>
      <c r="E159" s="24">
        <f>IFERROR(Tabla2[[#This Row],[Precio de Cliente neto]]/(1+Tabla2[[#This Row],[Variacion]]),"-")</f>
        <v>135.67273999999998</v>
      </c>
      <c r="F159" s="25">
        <v>8.6956746064095203E-2</v>
      </c>
    </row>
    <row r="160" spans="1:6">
      <c r="A160" s="22">
        <v>16008</v>
      </c>
      <c r="B160" s="22" t="s">
        <v>3553</v>
      </c>
      <c r="C160" s="23">
        <f>VLOOKUP(Tabla2[[#This Row],[Codigo]],Tabla1[[Codigo]:[Mejor Precio Neto]],4,FALSE)</f>
        <v>2194.1478999999999</v>
      </c>
      <c r="D160" s="11" t="s">
        <v>6</v>
      </c>
      <c r="E160" s="24">
        <f>IFERROR(Tabla2[[#This Row],[Precio de Cliente neto]]/(1+Tabla2[[#This Row],[Variacion]]),"-")</f>
        <v>2018.6159699999998</v>
      </c>
      <c r="F160" s="25">
        <v>8.695657450882055E-2</v>
      </c>
    </row>
    <row r="161" spans="1:6">
      <c r="A161" s="22">
        <v>16026</v>
      </c>
      <c r="B161" s="22" t="s">
        <v>3567</v>
      </c>
      <c r="C161" s="23">
        <f>VLOOKUP(Tabla2[[#This Row],[Codigo]],Tabla1[[Codigo]:[Mejor Precio Neto]],4,FALSE)</f>
        <v>521.41319999999996</v>
      </c>
      <c r="D161" s="11" t="s">
        <v>6</v>
      </c>
      <c r="E161" s="24">
        <f>IFERROR(Tabla2[[#This Row],[Precio de Cliente neto]]/(1+Tabla2[[#This Row],[Variacion]]),"-")</f>
        <v>479.70013</v>
      </c>
      <c r="F161" s="25">
        <v>8.6956553461847053E-2</v>
      </c>
    </row>
    <row r="162" spans="1:6">
      <c r="A162" s="22">
        <v>16009</v>
      </c>
      <c r="B162" s="22" t="s">
        <v>3554</v>
      </c>
      <c r="C162" s="23">
        <f>VLOOKUP(Tabla2[[#This Row],[Codigo]],Tabla1[[Codigo]:[Mejor Precio Neto]],4,FALSE)</f>
        <v>2347.9383899999998</v>
      </c>
      <c r="D162" s="11" t="s">
        <v>6</v>
      </c>
      <c r="E162" s="24">
        <f>IFERROR(Tabla2[[#This Row],[Precio de Cliente neto]]/(1+Tabla2[[#This Row],[Variacion]]),"-")</f>
        <v>2160.1032599999999</v>
      </c>
      <c r="F162" s="25">
        <v>8.6956551327088016E-2</v>
      </c>
    </row>
    <row r="163" spans="1:6">
      <c r="A163" s="22">
        <v>16027</v>
      </c>
      <c r="B163" s="22" t="s">
        <v>3568</v>
      </c>
      <c r="C163" s="23">
        <f>VLOOKUP(Tabla2[[#This Row],[Codigo]],Tabla1[[Codigo]:[Mejor Precio Neto]],4,FALSE)</f>
        <v>558.28051999999991</v>
      </c>
      <c r="D163" s="11" t="s">
        <v>6</v>
      </c>
      <c r="E163" s="24">
        <f>IFERROR(Tabla2[[#This Row],[Precio de Cliente neto]]/(1+Tabla2[[#This Row],[Variacion]]),"-")</f>
        <v>513.61806999999988</v>
      </c>
      <c r="F163" s="25">
        <v>8.6956539515831377E-2</v>
      </c>
    </row>
    <row r="164" spans="1:6">
      <c r="A164" s="22">
        <v>16025</v>
      </c>
      <c r="B164" s="22" t="s">
        <v>3566</v>
      </c>
      <c r="C164" s="23">
        <f>VLOOKUP(Tabla2[[#This Row],[Codigo]],Tabla1[[Codigo]:[Mejor Precio Neto]],4,FALSE)</f>
        <v>610.94851999999992</v>
      </c>
      <c r="D164" s="11" t="s">
        <v>6</v>
      </c>
      <c r="E164" s="24">
        <f>IFERROR(Tabla2[[#This Row],[Precio de Cliente neto]]/(1+Tabla2[[#This Row],[Variacion]]),"-")</f>
        <v>562.07262999999989</v>
      </c>
      <c r="F164" s="25">
        <v>8.6956537983356341E-2</v>
      </c>
    </row>
    <row r="165" spans="1:6">
      <c r="A165" s="22">
        <v>16029</v>
      </c>
      <c r="B165" s="22" t="s">
        <v>3570</v>
      </c>
      <c r="C165" s="23">
        <f>VLOOKUP(Tabla2[[#This Row],[Codigo]],Tabla1[[Codigo]:[Mejor Precio Neto]],4,FALSE)</f>
        <v>610.94851999999992</v>
      </c>
      <c r="D165" s="11" t="s">
        <v>6</v>
      </c>
      <c r="E165" s="24">
        <f>IFERROR(Tabla2[[#This Row],[Precio de Cliente neto]]/(1+Tabla2[[#This Row],[Variacion]]),"-")</f>
        <v>562.07262999999989</v>
      </c>
      <c r="F165" s="25">
        <v>8.6956537983356341E-2</v>
      </c>
    </row>
    <row r="166" spans="1:6">
      <c r="A166" s="22">
        <v>16013</v>
      </c>
      <c r="B166" s="22" t="s">
        <v>3556</v>
      </c>
      <c r="C166" s="23">
        <f>VLOOKUP(Tabla2[[#This Row],[Codigo]],Tabla1[[Codigo]:[Mejor Precio Neto]],4,FALSE)</f>
        <v>2811.4165800000001</v>
      </c>
      <c r="D166" s="11" t="s">
        <v>6</v>
      </c>
      <c r="E166" s="24">
        <f>IFERROR(Tabla2[[#This Row],[Precio de Cliente neto]]/(1+Tabla2[[#This Row],[Variacion]]),"-")</f>
        <v>2586.5032200000001</v>
      </c>
      <c r="F166" s="25">
        <v>8.6956535859251671E-2</v>
      </c>
    </row>
    <row r="167" spans="1:6">
      <c r="A167" s="22">
        <v>16012</v>
      </c>
      <c r="B167" s="22" t="s">
        <v>3555</v>
      </c>
      <c r="C167" s="23">
        <f>VLOOKUP(Tabla2[[#This Row],[Codigo]],Tabla1[[Codigo]:[Mejor Precio Neto]],4,FALSE)</f>
        <v>2627.0786499999999</v>
      </c>
      <c r="D167" s="11" t="s">
        <v>6</v>
      </c>
      <c r="E167" s="24">
        <f>IFERROR(Tabla2[[#This Row],[Precio de Cliente neto]]/(1+Tabla2[[#This Row],[Variacion]]),"-")</f>
        <v>2416.9123300000001</v>
      </c>
      <c r="F167" s="25">
        <v>8.6956534331553481E-2</v>
      </c>
    </row>
    <row r="168" spans="1:6">
      <c r="A168" s="22">
        <v>16006</v>
      </c>
      <c r="B168" s="22" t="s">
        <v>3551</v>
      </c>
      <c r="C168" s="23">
        <f>VLOOKUP(Tabla2[[#This Row],[Codigo]],Tabla1[[Codigo]:[Mejor Precio Neto]],4,FALSE)</f>
        <v>3611.96983</v>
      </c>
      <c r="D168" s="11" t="s">
        <v>6</v>
      </c>
      <c r="E168" s="24">
        <f>IFERROR(Tabla2[[#This Row],[Precio de Cliente neto]]/(1+Tabla2[[#This Row],[Variacion]]),"-")</f>
        <v>3323.0122099999994</v>
      </c>
      <c r="F168" s="25">
        <v>8.6956532729682845E-2</v>
      </c>
    </row>
    <row r="169" spans="1:6">
      <c r="A169" s="22">
        <v>16007</v>
      </c>
      <c r="B169" s="22" t="s">
        <v>3552</v>
      </c>
      <c r="C169" s="23">
        <f>VLOOKUP(Tabla2[[#This Row],[Codigo]],Tabla1[[Codigo]:[Mejor Precio Neto]],4,FALSE)</f>
        <v>3611.96983</v>
      </c>
      <c r="D169" s="11" t="s">
        <v>6</v>
      </c>
      <c r="E169" s="24">
        <f>IFERROR(Tabla2[[#This Row],[Precio de Cliente neto]]/(1+Tabla2[[#This Row],[Variacion]]),"-")</f>
        <v>3323.0122099999994</v>
      </c>
      <c r="F169" s="25">
        <v>8.6956532729682845E-2</v>
      </c>
    </row>
    <row r="170" spans="1:6">
      <c r="A170" s="22">
        <v>16014</v>
      </c>
      <c r="B170" s="22" t="s">
        <v>3557</v>
      </c>
      <c r="C170" s="23">
        <f>VLOOKUP(Tabla2[[#This Row],[Codigo]],Tabla1[[Codigo]:[Mejor Precio Neto]],4,FALSE)</f>
        <v>3795.2543299999998</v>
      </c>
      <c r="D170" s="11" t="s">
        <v>6</v>
      </c>
      <c r="E170" s="24">
        <f>IFERROR(Tabla2[[#This Row],[Precio de Cliente neto]]/(1+Tabla2[[#This Row],[Variacion]]),"-")</f>
        <v>3491.6339499999995</v>
      </c>
      <c r="F170" s="25">
        <v>8.6956532198915193E-2</v>
      </c>
    </row>
    <row r="171" spans="1:6">
      <c r="A171" s="22">
        <v>16004</v>
      </c>
      <c r="B171" s="22" t="s">
        <v>3549</v>
      </c>
      <c r="C171" s="23">
        <f>VLOOKUP(Tabla2[[#This Row],[Codigo]],Tabla1[[Codigo]:[Mejor Precio Neto]],4,FALSE)</f>
        <v>3374.9639000000002</v>
      </c>
      <c r="D171" s="11" t="s">
        <v>6</v>
      </c>
      <c r="E171" s="24">
        <f>IFERROR(Tabla2[[#This Row],[Precio de Cliente neto]]/(1+Tabla2[[#This Row],[Variacion]]),"-")</f>
        <v>3104.9667599999998</v>
      </c>
      <c r="F171" s="25">
        <v>8.6956531541097837E-2</v>
      </c>
    </row>
    <row r="172" spans="1:6">
      <c r="A172" s="22">
        <v>16005</v>
      </c>
      <c r="B172" s="22" t="s">
        <v>3550</v>
      </c>
      <c r="C172" s="23">
        <f>VLOOKUP(Tabla2[[#This Row],[Codigo]],Tabla1[[Codigo]:[Mejor Precio Neto]],4,FALSE)</f>
        <v>3374.9639000000002</v>
      </c>
      <c r="D172" s="11" t="s">
        <v>6</v>
      </c>
      <c r="E172" s="24">
        <f>IFERROR(Tabla2[[#This Row],[Precio de Cliente neto]]/(1+Tabla2[[#This Row],[Variacion]]),"-")</f>
        <v>3104.9667599999998</v>
      </c>
      <c r="F172" s="25">
        <v>8.6956531541097837E-2</v>
      </c>
    </row>
    <row r="173" spans="1:6">
      <c r="A173" s="22">
        <v>16017</v>
      </c>
      <c r="B173" s="22" t="s">
        <v>3560</v>
      </c>
      <c r="C173" s="23">
        <f>VLOOKUP(Tabla2[[#This Row],[Codigo]],Tabla1[[Codigo]:[Mejor Precio Neto]],4,FALSE)</f>
        <v>3381.28406</v>
      </c>
      <c r="D173" s="11" t="s">
        <v>6</v>
      </c>
      <c r="E173" s="24">
        <f>IFERROR(Tabla2[[#This Row],[Precio de Cliente neto]]/(1+Tabla2[[#This Row],[Variacion]]),"-")</f>
        <v>3110.7813099999998</v>
      </c>
      <c r="F173" s="25">
        <v>8.695653054441177E-2</v>
      </c>
    </row>
    <row r="174" spans="1:6">
      <c r="A174" s="22">
        <v>16002</v>
      </c>
      <c r="B174" s="22" t="s">
        <v>3547</v>
      </c>
      <c r="C174" s="23">
        <f>VLOOKUP(Tabla2[[#This Row],[Codigo]],Tabla1[[Codigo]:[Mejor Precio Neto]],4,FALSE)</f>
        <v>1943.4492</v>
      </c>
      <c r="D174" s="11" t="s">
        <v>6</v>
      </c>
      <c r="E174" s="24">
        <f>IFERROR(Tabla2[[#This Row],[Precio de Cliente neto]]/(1+Tabla2[[#This Row],[Variacion]]),"-")</f>
        <v>1787.9732499999998</v>
      </c>
      <c r="F174" s="25">
        <v>8.6956530250103192E-2</v>
      </c>
    </row>
    <row r="175" spans="1:6">
      <c r="A175" s="22">
        <v>16003</v>
      </c>
      <c r="B175" s="22" t="s">
        <v>3548</v>
      </c>
      <c r="C175" s="23">
        <f>VLOOKUP(Tabla2[[#This Row],[Codigo]],Tabla1[[Codigo]:[Mejor Precio Neto]],4,FALSE)</f>
        <v>1943.4492</v>
      </c>
      <c r="D175" s="11" t="s">
        <v>6</v>
      </c>
      <c r="E175" s="24">
        <f>IFERROR(Tabla2[[#This Row],[Precio de Cliente neto]]/(1+Tabla2[[#This Row],[Variacion]]),"-")</f>
        <v>1787.9732499999998</v>
      </c>
      <c r="F175" s="25">
        <v>8.6956530250103192E-2</v>
      </c>
    </row>
    <row r="176" spans="1:6">
      <c r="A176" s="22">
        <v>16022</v>
      </c>
      <c r="B176" s="22" t="s">
        <v>3563</v>
      </c>
      <c r="C176" s="23">
        <f>VLOOKUP(Tabla2[[#This Row],[Codigo]],Tabla1[[Codigo]:[Mejor Precio Neto]],4,FALSE)</f>
        <v>1943.4492</v>
      </c>
      <c r="D176" s="11" t="s">
        <v>6</v>
      </c>
      <c r="E176" s="24">
        <f>IFERROR(Tabla2[[#This Row],[Precio de Cliente neto]]/(1+Tabla2[[#This Row],[Variacion]]),"-")</f>
        <v>1787.9732499999998</v>
      </c>
      <c r="F176" s="25">
        <v>8.6956530250103192E-2</v>
      </c>
    </row>
    <row r="177" spans="1:6">
      <c r="A177" s="22">
        <v>16019</v>
      </c>
      <c r="B177" s="22" t="s">
        <v>8776</v>
      </c>
      <c r="C177" s="23">
        <f>VLOOKUP(Tabla2[[#This Row],[Codigo]],Tabla1[[Codigo]:[Mejor Precio Neto]],4,FALSE)</f>
        <v>6230.6216000000004</v>
      </c>
      <c r="D177" s="11" t="s">
        <v>6</v>
      </c>
      <c r="E177" s="24">
        <f>IFERROR(Tabla2[[#This Row],[Precio de Cliente neto]]/(1+Tabla2[[#This Row],[Variacion]]),"-")</f>
        <v>5732.1718299999993</v>
      </c>
      <c r="F177" s="25">
        <v>8.6956529703332563E-2</v>
      </c>
    </row>
    <row r="178" spans="1:6">
      <c r="A178" s="22">
        <v>16018</v>
      </c>
      <c r="B178" s="22" t="s">
        <v>8775</v>
      </c>
      <c r="C178" s="23">
        <f>VLOOKUP(Tabla2[[#This Row],[Codigo]],Tabla1[[Codigo]:[Mejor Precio Neto]],4,FALSE)</f>
        <v>5835.8750799999998</v>
      </c>
      <c r="D178" s="11" t="s">
        <v>6</v>
      </c>
      <c r="E178" s="24">
        <f>IFERROR(Tabla2[[#This Row],[Precio de Cliente neto]]/(1+Tabla2[[#This Row],[Variacion]]),"-")</f>
        <v>5369.00504</v>
      </c>
      <c r="F178" s="25">
        <v>8.6956528541459521E-2</v>
      </c>
    </row>
    <row r="179" spans="1:6">
      <c r="A179" s="22">
        <v>16015</v>
      </c>
      <c r="B179" s="22" t="s">
        <v>3558</v>
      </c>
      <c r="C179" s="23">
        <f>VLOOKUP(Tabla2[[#This Row],[Codigo]],Tabla1[[Codigo]:[Mejor Precio Neto]],4,FALSE)</f>
        <v>4060.7009799999996</v>
      </c>
      <c r="D179" s="11" t="s">
        <v>6</v>
      </c>
      <c r="E179" s="24">
        <f>IFERROR(Tabla2[[#This Row],[Precio de Cliente neto]]/(1+Tabla2[[#This Row],[Variacion]]),"-")</f>
        <v>3735.8449099999993</v>
      </c>
      <c r="F179" s="25">
        <v>8.6956519295122492E-2</v>
      </c>
    </row>
    <row r="180" spans="1:6">
      <c r="A180" s="22">
        <v>16016</v>
      </c>
      <c r="B180" s="22" t="s">
        <v>3559</v>
      </c>
      <c r="C180" s="23">
        <f>VLOOKUP(Tabla2[[#This Row],[Codigo]],Tabla1[[Codigo]:[Mejor Precio Neto]],4,FALSE)</f>
        <v>3160.0785299999998</v>
      </c>
      <c r="D180" s="11" t="s">
        <v>6</v>
      </c>
      <c r="E180" s="24">
        <f>IFERROR(Tabla2[[#This Row],[Precio de Cliente neto]]/(1+Tabla2[[#This Row],[Variacion]]),"-")</f>
        <v>2907.2722699999999</v>
      </c>
      <c r="F180" s="25">
        <v>8.6956513364329524E-2</v>
      </c>
    </row>
    <row r="181" spans="1:6">
      <c r="A181" s="22">
        <v>16000</v>
      </c>
      <c r="B181" s="22" t="s">
        <v>3545</v>
      </c>
      <c r="C181" s="23">
        <f>VLOOKUP(Tabla2[[#This Row],[Codigo]],Tabla1[[Codigo]:[Mejor Precio Neto]],4,FALSE)</f>
        <v>1815.9917999999998</v>
      </c>
      <c r="D181" s="11" t="s">
        <v>6</v>
      </c>
      <c r="E181" s="24">
        <f>IFERROR(Tabla2[[#This Row],[Precio de Cliente neto]]/(1+Tabla2[[#This Row],[Variacion]]),"-")</f>
        <v>1670.7124699999999</v>
      </c>
      <c r="F181" s="25">
        <v>8.6956512630805838E-2</v>
      </c>
    </row>
    <row r="182" spans="1:6">
      <c r="A182" s="22">
        <v>16001</v>
      </c>
      <c r="B182" s="22" t="s">
        <v>3546</v>
      </c>
      <c r="C182" s="23">
        <f>VLOOKUP(Tabla2[[#This Row],[Codigo]],Tabla1[[Codigo]:[Mejor Precio Neto]],4,FALSE)</f>
        <v>1815.9917999999998</v>
      </c>
      <c r="D182" s="11" t="s">
        <v>6</v>
      </c>
      <c r="E182" s="24">
        <f>IFERROR(Tabla2[[#This Row],[Precio de Cliente neto]]/(1+Tabla2[[#This Row],[Variacion]]),"-")</f>
        <v>1670.7124699999999</v>
      </c>
      <c r="F182" s="25">
        <v>8.6956512630805838E-2</v>
      </c>
    </row>
    <row r="183" spans="1:6">
      <c r="A183" s="22">
        <v>16023</v>
      </c>
      <c r="B183" s="22" t="s">
        <v>3564</v>
      </c>
      <c r="C183" s="23">
        <f>VLOOKUP(Tabla2[[#This Row],[Codigo]],Tabla1[[Codigo]:[Mejor Precio Neto]],4,FALSE)</f>
        <v>1815.9917999999998</v>
      </c>
      <c r="D183" s="11" t="s">
        <v>6</v>
      </c>
      <c r="E183" s="24">
        <f>IFERROR(Tabla2[[#This Row],[Precio de Cliente neto]]/(1+Tabla2[[#This Row],[Variacion]]),"-")</f>
        <v>1670.7124699999999</v>
      </c>
      <c r="F183" s="25">
        <v>8.6956512630805838E-2</v>
      </c>
    </row>
    <row r="184" spans="1:6">
      <c r="A184" s="22">
        <v>16011</v>
      </c>
      <c r="B184" s="22" t="s">
        <v>8774</v>
      </c>
      <c r="C184" s="23">
        <f>VLOOKUP(Tabla2[[#This Row],[Codigo]],Tabla1[[Codigo]:[Mejor Precio Neto]],4,FALSE)</f>
        <v>4325.0941999999995</v>
      </c>
      <c r="D184" s="11" t="s">
        <v>6</v>
      </c>
      <c r="E184" s="24">
        <f>IFERROR(Tabla2[[#This Row],[Precio de Cliente neto]]/(1+Tabla2[[#This Row],[Variacion]]),"-")</f>
        <v>3979.0867199999993</v>
      </c>
      <c r="F184" s="25">
        <v>8.6956506441759673E-2</v>
      </c>
    </row>
    <row r="185" spans="1:6">
      <c r="A185" s="22">
        <v>16010</v>
      </c>
      <c r="B185" s="22" t="s">
        <v>8773</v>
      </c>
      <c r="C185" s="23">
        <f>VLOOKUP(Tabla2[[#This Row],[Codigo]],Tabla1[[Codigo]:[Mejor Precio Neto]],4,FALSE)</f>
        <v>4041.7404999999999</v>
      </c>
      <c r="D185" s="11" t="s">
        <v>6</v>
      </c>
      <c r="E185" s="24">
        <f>IFERROR(Tabla2[[#This Row],[Precio de Cliente neto]]/(1+Tabla2[[#This Row],[Variacion]]),"-")</f>
        <v>3718.4013299999997</v>
      </c>
      <c r="F185" s="25">
        <v>8.6956501276853837E-2</v>
      </c>
    </row>
    <row r="186" spans="1:6">
      <c r="A186" s="22">
        <v>16024</v>
      </c>
      <c r="B186" s="22" t="s">
        <v>3565</v>
      </c>
      <c r="C186" s="23">
        <f>VLOOKUP(Tabla2[[#This Row],[Codigo]],Tabla1[[Codigo]:[Mejor Precio Neto]],4,FALSE)</f>
        <v>570.92111999999997</v>
      </c>
      <c r="D186" s="11" t="s">
        <v>6</v>
      </c>
      <c r="E186" s="24">
        <f>IFERROR(Tabla2[[#This Row],[Precio de Cliente neto]]/(1+Tabla2[[#This Row],[Variacion]]),"-")</f>
        <v>525.24752000000001</v>
      </c>
      <c r="F186" s="25">
        <v>8.6956336319303329E-2</v>
      </c>
    </row>
    <row r="187" spans="1:6">
      <c r="A187" s="22">
        <v>16028</v>
      </c>
      <c r="B187" s="22" t="s">
        <v>3569</v>
      </c>
      <c r="C187" s="23">
        <f>VLOOKUP(Tabla2[[#This Row],[Codigo]],Tabla1[[Codigo]:[Mejor Precio Neto]],4,FALSE)</f>
        <v>570.92111999999997</v>
      </c>
      <c r="D187" s="11" t="s">
        <v>6</v>
      </c>
      <c r="E187" s="24">
        <f>IFERROR(Tabla2[[#This Row],[Precio de Cliente neto]]/(1+Tabla2[[#This Row],[Variacion]]),"-")</f>
        <v>525.24752000000001</v>
      </c>
      <c r="F187" s="25">
        <v>8.6956336319303329E-2</v>
      </c>
    </row>
    <row r="188" spans="1:6">
      <c r="A188" s="22">
        <v>10035</v>
      </c>
      <c r="B188" s="22" t="s">
        <v>2649</v>
      </c>
      <c r="C188" s="23">
        <f>VLOOKUP(Tabla2[[#This Row],[Codigo]],Tabla1[[Codigo]:[Mejor Precio Neto]],4,FALSE)</f>
        <v>3334.7929999999997</v>
      </c>
      <c r="D188" s="11" t="s">
        <v>6</v>
      </c>
      <c r="E188" s="24">
        <f>IFERROR(Tabla2[[#This Row],[Precio de Cliente neto]]/(1+Tabla2[[#This Row],[Variacion]]),"-")</f>
        <v>3070.1439999999998</v>
      </c>
      <c r="F188" s="25">
        <v>8.6200842696629199E-2</v>
      </c>
    </row>
    <row r="189" spans="1:6">
      <c r="A189" s="22">
        <v>10025</v>
      </c>
      <c r="B189" s="22" t="s">
        <v>2639</v>
      </c>
      <c r="C189" s="23">
        <f>VLOOKUP(Tabla2[[#This Row],[Codigo]],Tabla1[[Codigo]:[Mejor Precio Neto]],4,FALSE)</f>
        <v>2512.2789999999995</v>
      </c>
      <c r="D189" s="11" t="s">
        <v>6</v>
      </c>
      <c r="E189" s="24">
        <f>IFERROR(Tabla2[[#This Row],[Precio de Cliente neto]]/(1+Tabla2[[#This Row],[Variacion]]),"-")</f>
        <v>2315.5439999999994</v>
      </c>
      <c r="F189" s="25">
        <v>8.4962756052141541E-2</v>
      </c>
    </row>
    <row r="190" spans="1:6">
      <c r="A190" s="22">
        <v>10032</v>
      </c>
      <c r="B190" s="22" t="s">
        <v>2646</v>
      </c>
      <c r="C190" s="23">
        <f>VLOOKUP(Tabla2[[#This Row],[Codigo]],Tabla1[[Codigo]:[Mejor Precio Neto]],4,FALSE)</f>
        <v>2717.6379999999999</v>
      </c>
      <c r="D190" s="11" t="s">
        <v>6</v>
      </c>
      <c r="E190" s="24">
        <f>IFERROR(Tabla2[[#This Row],[Precio de Cliente neto]]/(1+Tabla2[[#This Row],[Variacion]]),"-")</f>
        <v>2506.8889999999997</v>
      </c>
      <c r="F190" s="25">
        <v>8.4067942377983318E-2</v>
      </c>
    </row>
    <row r="191" spans="1:6">
      <c r="A191" s="22">
        <v>10029</v>
      </c>
      <c r="B191" s="22" t="s">
        <v>2643</v>
      </c>
      <c r="C191" s="23">
        <f>VLOOKUP(Tabla2[[#This Row],[Codigo]],Tabla1[[Codigo]:[Mejor Precio Neto]],4,FALSE)</f>
        <v>167.08999999999997</v>
      </c>
      <c r="D191" s="11" t="s">
        <v>6</v>
      </c>
      <c r="E191" s="24">
        <f>IFERROR(Tabla2[[#This Row],[Precio de Cliente neto]]/(1+Tabla2[[#This Row],[Variacion]]),"-")</f>
        <v>154.15399999999997</v>
      </c>
      <c r="F191" s="25">
        <v>8.3916083916083961E-2</v>
      </c>
    </row>
    <row r="192" spans="1:6">
      <c r="A192" s="22">
        <v>10028</v>
      </c>
      <c r="B192" s="22" t="s">
        <v>2642</v>
      </c>
      <c r="C192" s="23">
        <f>VLOOKUP(Tabla2[[#This Row],[Codigo]],Tabla1[[Codigo]:[Mejor Precio Neto]],4,FALSE)</f>
        <v>297.52800000000002</v>
      </c>
      <c r="D192" s="11" t="s">
        <v>6</v>
      </c>
      <c r="E192" s="24">
        <f>IFERROR(Tabla2[[#This Row],[Precio de Cliente neto]]/(1+Tabla2[[#This Row],[Variacion]]),"-")</f>
        <v>274.89</v>
      </c>
      <c r="F192" s="25">
        <v>8.235294117647074E-2</v>
      </c>
    </row>
    <row r="193" spans="1:6">
      <c r="A193" s="22">
        <v>72063</v>
      </c>
      <c r="B193" s="22" t="s">
        <v>10247</v>
      </c>
      <c r="C193" s="23">
        <f>VLOOKUP(Tabla2[[#This Row],[Codigo]],Tabla1[[Codigo]:[Mejor Precio Neto]],4,FALSE)</f>
        <v>47.537349999999996</v>
      </c>
      <c r="D193" s="11" t="s">
        <v>6</v>
      </c>
      <c r="E193" s="24">
        <f>IFERROR(Tabla2[[#This Row],[Precio de Cliente neto]]/(1+Tabla2[[#This Row],[Variacion]]),"-")</f>
        <v>43.935919999999996</v>
      </c>
      <c r="F193" s="25">
        <v>8.1970060032884318E-2</v>
      </c>
    </row>
    <row r="194" spans="1:6">
      <c r="A194" s="22">
        <v>72068</v>
      </c>
      <c r="B194" s="22" t="s">
        <v>5238</v>
      </c>
      <c r="C194" s="23">
        <f>VLOOKUP(Tabla2[[#This Row],[Codigo]],Tabla1[[Codigo]:[Mejor Precio Neto]],4,FALSE)</f>
        <v>53.985959999999999</v>
      </c>
      <c r="D194" s="11" t="s">
        <v>6</v>
      </c>
      <c r="E194" s="24">
        <f>IFERROR(Tabla2[[#This Row],[Precio de Cliente neto]]/(1+Tabla2[[#This Row],[Variacion]]),"-")</f>
        <v>49.895999999999994</v>
      </c>
      <c r="F194" s="25">
        <v>8.1969696969697026E-2</v>
      </c>
    </row>
    <row r="195" spans="1:6">
      <c r="A195" s="22">
        <v>72132</v>
      </c>
      <c r="B195" s="22" t="s">
        <v>8565</v>
      </c>
      <c r="C195" s="23">
        <f>VLOOKUP(Tabla2[[#This Row],[Codigo]],Tabla1[[Codigo]:[Mejor Precio Neto]],4,FALSE)</f>
        <v>23.56137</v>
      </c>
      <c r="D195" s="11" t="s">
        <v>6</v>
      </c>
      <c r="E195" s="24">
        <f>IFERROR(Tabla2[[#This Row],[Precio de Cliente neto]]/(1+Tabla2[[#This Row],[Variacion]]),"-")</f>
        <v>21.77637</v>
      </c>
      <c r="F195" s="25">
        <v>8.1969584462424194E-2</v>
      </c>
    </row>
    <row r="196" spans="1:6">
      <c r="A196" s="22">
        <v>72041</v>
      </c>
      <c r="B196" s="22" t="s">
        <v>8551</v>
      </c>
      <c r="C196" s="23">
        <f>VLOOKUP(Tabla2[[#This Row],[Codigo]],Tabla1[[Codigo]:[Mejor Precio Neto]],4,FALSE)</f>
        <v>59.687950000000001</v>
      </c>
      <c r="D196" s="11" t="s">
        <v>6</v>
      </c>
      <c r="E196" s="24">
        <f>IFERROR(Tabla2[[#This Row],[Precio de Cliente neto]]/(1+Tabla2[[#This Row],[Variacion]]),"-")</f>
        <v>55.166019999999996</v>
      </c>
      <c r="F196" s="25">
        <v>8.1969480488170099E-2</v>
      </c>
    </row>
    <row r="197" spans="1:6">
      <c r="A197" s="22">
        <v>72090</v>
      </c>
      <c r="B197" s="22" t="s">
        <v>9068</v>
      </c>
      <c r="C197" s="23">
        <f>VLOOKUP(Tabla2[[#This Row],[Codigo]],Tabla1[[Codigo]:[Mejor Precio Neto]],4,FALSE)</f>
        <v>93.671689999999998</v>
      </c>
      <c r="D197" s="11" t="s">
        <v>6</v>
      </c>
      <c r="E197" s="24">
        <f>IFERROR(Tabla2[[#This Row],[Precio de Cliente neto]]/(1+Tabla2[[#This Row],[Variacion]]),"-")</f>
        <v>86.575229999999991</v>
      </c>
      <c r="F197" s="25">
        <v>8.1968710911885623E-2</v>
      </c>
    </row>
    <row r="198" spans="1:6">
      <c r="A198" s="22">
        <v>72142</v>
      </c>
      <c r="B198" s="22" t="s">
        <v>8568</v>
      </c>
      <c r="C198" s="23">
        <f>VLOOKUP(Tabla2[[#This Row],[Codigo]],Tabla1[[Codigo]:[Mejor Precio Neto]],4,FALSE)</f>
        <v>43.18244</v>
      </c>
      <c r="D198" s="11" t="s">
        <v>6</v>
      </c>
      <c r="E198" s="24">
        <f>IFERROR(Tabla2[[#This Row],[Precio de Cliente neto]]/(1+Tabla2[[#This Row],[Variacion]]),"-")</f>
        <v>39.910990000000005</v>
      </c>
      <c r="F198" s="25">
        <v>8.1968650740059212E-2</v>
      </c>
    </row>
    <row r="199" spans="1:6">
      <c r="A199" s="22">
        <v>72029</v>
      </c>
      <c r="B199" s="22" t="s">
        <v>5225</v>
      </c>
      <c r="C199" s="23">
        <f>VLOOKUP(Tabla2[[#This Row],[Codigo]],Tabla1[[Codigo]:[Mejor Precio Neto]],4,FALSE)</f>
        <v>49.774199999999993</v>
      </c>
      <c r="D199" s="11" t="s">
        <v>6</v>
      </c>
      <c r="E199" s="24">
        <f>IFERROR(Tabla2[[#This Row],[Precio de Cliente neto]]/(1+Tabla2[[#This Row],[Variacion]]),"-")</f>
        <v>46.003369999999997</v>
      </c>
      <c r="F199" s="25">
        <v>8.1968560129399126E-2</v>
      </c>
    </row>
    <row r="200" spans="1:6">
      <c r="A200" s="22">
        <v>72133</v>
      </c>
      <c r="B200" s="22" t="s">
        <v>8566</v>
      </c>
      <c r="C200" s="23">
        <f>VLOOKUP(Tabla2[[#This Row],[Codigo]],Tabla1[[Codigo]:[Mejor Precio Neto]],4,FALSE)</f>
        <v>36.465170000000001</v>
      </c>
      <c r="D200" s="11" t="s">
        <v>6</v>
      </c>
      <c r="E200" s="24">
        <f>IFERROR(Tabla2[[#This Row],[Precio de Cliente neto]]/(1+Tabla2[[#This Row],[Variacion]]),"-")</f>
        <v>33.702620000000003</v>
      </c>
      <c r="F200" s="25">
        <v>8.1968404830247588E-2</v>
      </c>
    </row>
    <row r="201" spans="1:6">
      <c r="A201" s="22">
        <v>72076</v>
      </c>
      <c r="B201" s="22" t="s">
        <v>9067</v>
      </c>
      <c r="C201" s="23">
        <f>VLOOKUP(Tabla2[[#This Row],[Codigo]],Tabla1[[Codigo]:[Mejor Precio Neto]],4,FALSE)</f>
        <v>66.29531999999999</v>
      </c>
      <c r="D201" s="11" t="s">
        <v>6</v>
      </c>
      <c r="E201" s="24">
        <f>IFERROR(Tabla2[[#This Row],[Precio de Cliente neto]]/(1+Tabla2[[#This Row],[Variacion]]),"-")</f>
        <v>61.272889999999997</v>
      </c>
      <c r="F201" s="25">
        <v>8.1968224446406834E-2</v>
      </c>
    </row>
    <row r="202" spans="1:6">
      <c r="A202" s="22">
        <v>72051</v>
      </c>
      <c r="B202" s="22" t="s">
        <v>5228</v>
      </c>
      <c r="C202" s="23">
        <f>VLOOKUP(Tabla2[[#This Row],[Codigo]],Tabla1[[Codigo]:[Mejor Precio Neto]],4,FALSE)</f>
        <v>134.26321999999999</v>
      </c>
      <c r="D202" s="11" t="s">
        <v>6</v>
      </c>
      <c r="E202" s="24">
        <f>IFERROR(Tabla2[[#This Row],[Precio de Cliente neto]]/(1+Tabla2[[#This Row],[Variacion]]),"-")</f>
        <v>124.09166</v>
      </c>
      <c r="F202" s="25">
        <v>8.1968119372405779E-2</v>
      </c>
    </row>
    <row r="203" spans="1:6">
      <c r="A203" s="22">
        <v>72004</v>
      </c>
      <c r="B203" s="22" t="s">
        <v>5211</v>
      </c>
      <c r="C203" s="23">
        <f>VLOOKUP(Tabla2[[#This Row],[Codigo]],Tabla1[[Codigo]:[Mejor Precio Neto]],4,FALSE)</f>
        <v>58.277939999999994</v>
      </c>
      <c r="D203" s="11" t="s">
        <v>6</v>
      </c>
      <c r="E203" s="24">
        <f>IFERROR(Tabla2[[#This Row],[Precio de Cliente neto]]/(1+Tabla2[[#This Row],[Variacion]]),"-")</f>
        <v>53.862899999999996</v>
      </c>
      <c r="F203" s="25">
        <v>8.1968107918437338E-2</v>
      </c>
    </row>
    <row r="204" spans="1:6">
      <c r="A204" s="22">
        <v>72069</v>
      </c>
      <c r="B204" s="22" t="s">
        <v>10248</v>
      </c>
      <c r="C204" s="23">
        <f>VLOOKUP(Tabla2[[#This Row],[Codigo]],Tabla1[[Codigo]:[Mejor Precio Neto]],4,FALSE)</f>
        <v>67.290579999999991</v>
      </c>
      <c r="D204" s="11" t="s">
        <v>6</v>
      </c>
      <c r="E204" s="24">
        <f>IFERROR(Tabla2[[#This Row],[Precio de Cliente neto]]/(1+Tabla2[[#This Row],[Variacion]]),"-")</f>
        <v>62.192759999999993</v>
      </c>
      <c r="F204" s="25">
        <v>8.1968061877298881E-2</v>
      </c>
    </row>
    <row r="205" spans="1:6">
      <c r="A205" s="22">
        <v>72062</v>
      </c>
      <c r="B205" s="22" t="s">
        <v>8555</v>
      </c>
      <c r="C205" s="23">
        <f>VLOOKUP(Tabla2[[#This Row],[Codigo]],Tabla1[[Codigo]:[Mejor Precio Neto]],4,FALSE)</f>
        <v>29.429120000000001</v>
      </c>
      <c r="D205" s="11" t="s">
        <v>6</v>
      </c>
      <c r="E205" s="24">
        <f>IFERROR(Tabla2[[#This Row],[Precio de Cliente neto]]/(1+Tabla2[[#This Row],[Variacion]]),"-")</f>
        <v>27.199619999999999</v>
      </c>
      <c r="F205" s="25">
        <v>8.1968056906677411E-2</v>
      </c>
    </row>
    <row r="206" spans="1:6">
      <c r="A206" s="22">
        <v>72054</v>
      </c>
      <c r="B206" s="22" t="s">
        <v>5231</v>
      </c>
      <c r="C206" s="23">
        <f>VLOOKUP(Tabla2[[#This Row],[Codigo]],Tabla1[[Codigo]:[Mejor Precio Neto]],4,FALSE)</f>
        <v>84.10633</v>
      </c>
      <c r="D206" s="11" t="s">
        <v>6</v>
      </c>
      <c r="E206" s="24">
        <f>IFERROR(Tabla2[[#This Row],[Precio de Cliente neto]]/(1+Tabla2[[#This Row],[Variacion]]),"-")</f>
        <v>77.734580000000008</v>
      </c>
      <c r="F206" s="25">
        <v>8.1968025041107673E-2</v>
      </c>
    </row>
    <row r="207" spans="1:6">
      <c r="A207" s="22">
        <v>70175</v>
      </c>
      <c r="B207" s="22" t="s">
        <v>5183</v>
      </c>
      <c r="C207" s="23">
        <f>VLOOKUP(Tabla2[[#This Row],[Codigo]],Tabla1[[Codigo]:[Mejor Precio Neto]],4,FALSE)</f>
        <v>128.92747</v>
      </c>
      <c r="D207" s="11" t="s">
        <v>6</v>
      </c>
      <c r="E207" s="24">
        <f>IFERROR(Tabla2[[#This Row],[Precio de Cliente neto]]/(1+Tabla2[[#This Row],[Variacion]]),"-")</f>
        <v>119.16016</v>
      </c>
      <c r="F207" s="25">
        <v>8.1967916122301254E-2</v>
      </c>
    </row>
    <row r="208" spans="1:6">
      <c r="A208" s="22">
        <v>72032</v>
      </c>
      <c r="B208" s="22" t="s">
        <v>8550</v>
      </c>
      <c r="C208" s="23">
        <f>VLOOKUP(Tabla2[[#This Row],[Codigo]],Tabla1[[Codigo]:[Mejor Precio Neto]],4,FALSE)</f>
        <v>199.41795999999997</v>
      </c>
      <c r="D208" s="11" t="s">
        <v>6</v>
      </c>
      <c r="E208" s="24">
        <f>IFERROR(Tabla2[[#This Row],[Precio de Cliente neto]]/(1+Tabla2[[#This Row],[Variacion]]),"-")</f>
        <v>184.31041999999997</v>
      </c>
      <c r="F208" s="25">
        <v>8.1967910441525849E-2</v>
      </c>
    </row>
    <row r="209" spans="1:6">
      <c r="A209" s="22">
        <v>70177</v>
      </c>
      <c r="B209" s="22" t="s">
        <v>5185</v>
      </c>
      <c r="C209" s="23">
        <f>VLOOKUP(Tabla2[[#This Row],[Codigo]],Tabla1[[Codigo]:[Mejor Precio Neto]],4,FALSE)</f>
        <v>196.65338</v>
      </c>
      <c r="D209" s="11" t="s">
        <v>6</v>
      </c>
      <c r="E209" s="24">
        <f>IFERROR(Tabla2[[#This Row],[Precio de Cliente neto]]/(1+Tabla2[[#This Row],[Variacion]]),"-")</f>
        <v>181.75527999999997</v>
      </c>
      <c r="F209" s="25">
        <v>8.1967907617319424E-2</v>
      </c>
    </row>
    <row r="210" spans="1:6">
      <c r="A210" s="22">
        <v>72175</v>
      </c>
      <c r="B210" s="22" t="s">
        <v>8574</v>
      </c>
      <c r="C210" s="23">
        <f>VLOOKUP(Tabla2[[#This Row],[Codigo]],Tabla1[[Codigo]:[Mejor Precio Neto]],4,FALSE)</f>
        <v>42.989729999999994</v>
      </c>
      <c r="D210" s="11" t="s">
        <v>6</v>
      </c>
      <c r="E210" s="24">
        <f>IFERROR(Tabla2[[#This Row],[Precio de Cliente neto]]/(1+Tabla2[[#This Row],[Variacion]]),"-")</f>
        <v>39.732909999999997</v>
      </c>
      <c r="F210" s="25">
        <v>8.1967819623581573E-2</v>
      </c>
    </row>
    <row r="211" spans="1:6">
      <c r="A211" s="22">
        <v>72003</v>
      </c>
      <c r="B211" s="22" t="s">
        <v>8545</v>
      </c>
      <c r="C211" s="23">
        <f>VLOOKUP(Tabla2[[#This Row],[Codigo]],Tabla1[[Codigo]:[Mejor Precio Neto]],4,FALSE)</f>
        <v>122.10583</v>
      </c>
      <c r="D211" s="11" t="s">
        <v>6</v>
      </c>
      <c r="E211" s="24">
        <f>IFERROR(Tabla2[[#This Row],[Precio de Cliente neto]]/(1+Tabla2[[#This Row],[Variacion]]),"-")</f>
        <v>112.85533000000001</v>
      </c>
      <c r="F211" s="25">
        <v>8.1967772368394032E-2</v>
      </c>
    </row>
    <row r="212" spans="1:6">
      <c r="A212" s="22">
        <v>72081</v>
      </c>
      <c r="B212" s="22" t="s">
        <v>8557</v>
      </c>
      <c r="C212" s="23">
        <f>VLOOKUP(Tabla2[[#This Row],[Codigo]],Tabla1[[Codigo]:[Mejor Precio Neto]],4,FALSE)</f>
        <v>144.15338</v>
      </c>
      <c r="D212" s="11" t="s">
        <v>6</v>
      </c>
      <c r="E212" s="24">
        <f>IFERROR(Tabla2[[#This Row],[Precio de Cliente neto]]/(1+Tabla2[[#This Row],[Variacion]]),"-")</f>
        <v>133.23260999999999</v>
      </c>
      <c r="F212" s="25">
        <v>8.1967695446332645E-2</v>
      </c>
    </row>
    <row r="213" spans="1:6">
      <c r="A213" s="22">
        <v>72082</v>
      </c>
      <c r="B213" s="22" t="s">
        <v>8558</v>
      </c>
      <c r="C213" s="23">
        <f>VLOOKUP(Tabla2[[#This Row],[Codigo]],Tabla1[[Codigo]:[Mejor Precio Neto]],4,FALSE)</f>
        <v>176.78982999999999</v>
      </c>
      <c r="D213" s="11" t="s">
        <v>6</v>
      </c>
      <c r="E213" s="24">
        <f>IFERROR(Tabla2[[#This Row],[Precio de Cliente neto]]/(1+Tabla2[[#This Row],[Variacion]]),"-")</f>
        <v>163.39658999999997</v>
      </c>
      <c r="F213" s="25">
        <v>8.196768365851459E-2</v>
      </c>
    </row>
    <row r="214" spans="1:6">
      <c r="A214" s="22">
        <v>72031</v>
      </c>
      <c r="B214" s="22" t="s">
        <v>8549</v>
      </c>
      <c r="C214" s="23">
        <f>VLOOKUP(Tabla2[[#This Row],[Codigo]],Tabla1[[Codigo]:[Mejor Precio Neto]],4,FALSE)</f>
        <v>152.35758999999999</v>
      </c>
      <c r="D214" s="11" t="s">
        <v>6</v>
      </c>
      <c r="E214" s="24">
        <f>IFERROR(Tabla2[[#This Row],[Precio de Cliente neto]]/(1+Tabla2[[#This Row],[Variacion]]),"-")</f>
        <v>140.81529</v>
      </c>
      <c r="F214" s="25">
        <v>8.1967661324277907E-2</v>
      </c>
    </row>
    <row r="215" spans="1:6">
      <c r="A215" s="22">
        <v>70164</v>
      </c>
      <c r="B215" s="22" t="s">
        <v>5175</v>
      </c>
      <c r="C215" s="23">
        <f>VLOOKUP(Tabla2[[#This Row],[Codigo]],Tabla1[[Codigo]:[Mejor Precio Neto]],4,FALSE)</f>
        <v>189.50686999999999</v>
      </c>
      <c r="D215" s="11" t="s">
        <v>6</v>
      </c>
      <c r="E215" s="24">
        <f>IFERROR(Tabla2[[#This Row],[Precio de Cliente neto]]/(1+Tabla2[[#This Row],[Variacion]]),"-")</f>
        <v>175.15021999999999</v>
      </c>
      <c r="F215" s="25">
        <v>8.1967638978700741E-2</v>
      </c>
    </row>
    <row r="216" spans="1:6">
      <c r="A216" s="22">
        <v>72276</v>
      </c>
      <c r="B216" s="22" t="s">
        <v>5275</v>
      </c>
      <c r="C216" s="23">
        <f>VLOOKUP(Tabla2[[#This Row],[Codigo]],Tabla1[[Codigo]:[Mejor Precio Neto]],4,FALSE)</f>
        <v>305.66892999999999</v>
      </c>
      <c r="D216" s="11" t="s">
        <v>6</v>
      </c>
      <c r="E216" s="24">
        <f>IFERROR(Tabla2[[#This Row],[Precio de Cliente neto]]/(1+Tabla2[[#This Row],[Variacion]]),"-")</f>
        <v>282.51209</v>
      </c>
      <c r="F216" s="25">
        <v>8.1967607120813746E-2</v>
      </c>
    </row>
    <row r="217" spans="1:6">
      <c r="A217" s="22">
        <v>72021</v>
      </c>
      <c r="B217" s="22" t="s">
        <v>8546</v>
      </c>
      <c r="C217" s="23">
        <f>VLOOKUP(Tabla2[[#This Row],[Codigo]],Tabla1[[Codigo]:[Mejor Precio Neto]],4,FALSE)</f>
        <v>40.591180000000001</v>
      </c>
      <c r="D217" s="11" t="s">
        <v>6</v>
      </c>
      <c r="E217" s="24">
        <f>IFERROR(Tabla2[[#This Row],[Precio de Cliente neto]]/(1+Tabla2[[#This Row],[Variacion]]),"-")</f>
        <v>37.516079999999995</v>
      </c>
      <c r="F217" s="25">
        <v>8.1967518994521926E-2</v>
      </c>
    </row>
    <row r="218" spans="1:6">
      <c r="A218" s="22">
        <v>72019</v>
      </c>
      <c r="B218" s="22" t="s">
        <v>5221</v>
      </c>
      <c r="C218" s="23">
        <f>VLOOKUP(Tabla2[[#This Row],[Codigo]],Tabla1[[Codigo]:[Mejor Precio Neto]],4,FALSE)</f>
        <v>279.52945999999997</v>
      </c>
      <c r="D218" s="11" t="s">
        <v>6</v>
      </c>
      <c r="E218" s="24">
        <f>IFERROR(Tabla2[[#This Row],[Precio de Cliente neto]]/(1+Tabla2[[#This Row],[Variacion]]),"-")</f>
        <v>258.35291999999993</v>
      </c>
      <c r="F218" s="25">
        <v>8.1967488503710495E-2</v>
      </c>
    </row>
    <row r="219" spans="1:6">
      <c r="A219" s="22">
        <v>72274</v>
      </c>
      <c r="B219" s="22" t="s">
        <v>5273</v>
      </c>
      <c r="C219" s="23">
        <f>VLOOKUP(Tabla2[[#This Row],[Codigo]],Tabla1[[Codigo]:[Mejor Precio Neto]],4,FALSE)</f>
        <v>193.90266</v>
      </c>
      <c r="D219" s="11" t="s">
        <v>6</v>
      </c>
      <c r="E219" s="24">
        <f>IFERROR(Tabla2[[#This Row],[Precio de Cliente neto]]/(1+Tabla2[[#This Row],[Variacion]]),"-")</f>
        <v>179.21301999999997</v>
      </c>
      <c r="F219" s="25">
        <v>8.1967482050132379E-2</v>
      </c>
    </row>
    <row r="220" spans="1:6">
      <c r="A220" s="22">
        <v>72280</v>
      </c>
      <c r="B220" s="22" t="s">
        <v>5279</v>
      </c>
      <c r="C220" s="23">
        <f>VLOOKUP(Tabla2[[#This Row],[Codigo]],Tabla1[[Codigo]:[Mejor Precio Neto]],4,FALSE)</f>
        <v>406.59772999999996</v>
      </c>
      <c r="D220" s="11" t="s">
        <v>6</v>
      </c>
      <c r="E220" s="24">
        <f>IFERROR(Tabla2[[#This Row],[Precio de Cliente neto]]/(1+Tabla2[[#This Row],[Variacion]]),"-")</f>
        <v>375.79479000000003</v>
      </c>
      <c r="F220" s="25">
        <v>8.1967448244825158E-2</v>
      </c>
    </row>
    <row r="221" spans="1:6">
      <c r="A221" s="22">
        <v>72222</v>
      </c>
      <c r="B221" s="22" t="s">
        <v>8577</v>
      </c>
      <c r="C221" s="23">
        <f>VLOOKUP(Tabla2[[#This Row],[Codigo]],Tabla1[[Codigo]:[Mejor Precio Neto]],4,FALSE)</f>
        <v>348.00891999999999</v>
      </c>
      <c r="D221" s="11" t="s">
        <v>6</v>
      </c>
      <c r="E221" s="24">
        <f>IFERROR(Tabla2[[#This Row],[Precio de Cliente neto]]/(1+Tabla2[[#This Row],[Variacion]]),"-")</f>
        <v>321.64454000000001</v>
      </c>
      <c r="F221" s="25">
        <v>8.1967441449495748E-2</v>
      </c>
    </row>
    <row r="222" spans="1:6">
      <c r="A222" s="22">
        <v>72281</v>
      </c>
      <c r="B222" s="22" t="s">
        <v>5280</v>
      </c>
      <c r="C222" s="23">
        <f>VLOOKUP(Tabla2[[#This Row],[Codigo]],Tabla1[[Codigo]:[Mejor Precio Neto]],4,FALSE)</f>
        <v>280.48327999999998</v>
      </c>
      <c r="D222" s="11" t="s">
        <v>6</v>
      </c>
      <c r="E222" s="24">
        <f>IFERROR(Tabla2[[#This Row],[Precio de Cliente neto]]/(1+Tabla2[[#This Row],[Variacion]]),"-")</f>
        <v>259.23449999999997</v>
      </c>
      <c r="F222" s="25">
        <v>8.196740788745327E-2</v>
      </c>
    </row>
    <row r="223" spans="1:6">
      <c r="A223" s="22">
        <v>72112</v>
      </c>
      <c r="B223" s="22" t="s">
        <v>8563</v>
      </c>
      <c r="C223" s="23">
        <f>VLOOKUP(Tabla2[[#This Row],[Codigo]],Tabla1[[Codigo]:[Mejor Precio Neto]],4,FALSE)</f>
        <v>83.712369999999993</v>
      </c>
      <c r="D223" s="11" t="s">
        <v>6</v>
      </c>
      <c r="E223" s="24">
        <f>IFERROR(Tabla2[[#This Row],[Precio de Cliente neto]]/(1+Tabla2[[#This Row],[Variacion]]),"-")</f>
        <v>77.370509999999996</v>
      </c>
      <c r="F223" s="25">
        <v>8.1967405927658943E-2</v>
      </c>
    </row>
    <row r="224" spans="1:6">
      <c r="A224" s="22">
        <v>72284</v>
      </c>
      <c r="B224" s="22" t="s">
        <v>5283</v>
      </c>
      <c r="C224" s="23">
        <f>VLOOKUP(Tabla2[[#This Row],[Codigo]],Tabla1[[Codigo]:[Mejor Precio Neto]],4,FALSE)</f>
        <v>521.08692999999994</v>
      </c>
      <c r="D224" s="11" t="s">
        <v>6</v>
      </c>
      <c r="E224" s="24">
        <f>IFERROR(Tabla2[[#This Row],[Precio de Cliente neto]]/(1+Tabla2[[#This Row],[Variacion]]),"-")</f>
        <v>481.61056999999988</v>
      </c>
      <c r="F224" s="25">
        <v>8.1967387052987783E-2</v>
      </c>
    </row>
    <row r="225" spans="1:6">
      <c r="A225" s="22">
        <v>72233</v>
      </c>
      <c r="B225" s="22" t="s">
        <v>5264</v>
      </c>
      <c r="C225" s="23">
        <f>VLOOKUP(Tabla2[[#This Row],[Codigo]],Tabla1[[Codigo]:[Mejor Precio Neto]],4,FALSE)</f>
        <v>86.580479999999994</v>
      </c>
      <c r="D225" s="11" t="s">
        <v>6</v>
      </c>
      <c r="E225" s="24">
        <f>IFERROR(Tabla2[[#This Row],[Precio de Cliente neto]]/(1+Tabla2[[#This Row],[Variacion]]),"-")</f>
        <v>80.021339999999981</v>
      </c>
      <c r="F225" s="25">
        <v>8.1967385199998022E-2</v>
      </c>
    </row>
    <row r="226" spans="1:6">
      <c r="A226" s="22">
        <v>72141</v>
      </c>
      <c r="B226" s="22" t="s">
        <v>8567</v>
      </c>
      <c r="C226" s="23">
        <f>VLOOKUP(Tabla2[[#This Row],[Codigo]],Tabla1[[Codigo]:[Mejor Precio Neto]],4,FALSE)</f>
        <v>25.22702</v>
      </c>
      <c r="D226" s="11" t="s">
        <v>6</v>
      </c>
      <c r="E226" s="24">
        <f>IFERROR(Tabla2[[#This Row],[Precio de Cliente neto]]/(1+Tabla2[[#This Row],[Variacion]]),"-")</f>
        <v>23.31588</v>
      </c>
      <c r="F226" s="25">
        <v>8.1967311549038691E-2</v>
      </c>
    </row>
    <row r="227" spans="1:6">
      <c r="A227" s="22">
        <v>72057</v>
      </c>
      <c r="B227" s="22" t="s">
        <v>10245</v>
      </c>
      <c r="C227" s="23">
        <f>VLOOKUP(Tabla2[[#This Row],[Codigo]],Tabla1[[Codigo]:[Mejor Precio Neto]],4,FALSE)</f>
        <v>142.23209</v>
      </c>
      <c r="D227" s="11" t="s">
        <v>6</v>
      </c>
      <c r="E227" s="24">
        <f>IFERROR(Tabla2[[#This Row],[Precio de Cliente neto]]/(1+Tabla2[[#This Row],[Variacion]]),"-")</f>
        <v>131.45692</v>
      </c>
      <c r="F227" s="25">
        <v>8.1967309138233357E-2</v>
      </c>
    </row>
    <row r="228" spans="1:6">
      <c r="A228" s="22">
        <v>70171</v>
      </c>
      <c r="B228" s="22" t="s">
        <v>5179</v>
      </c>
      <c r="C228" s="23">
        <f>VLOOKUP(Tabla2[[#This Row],[Codigo]],Tabla1[[Codigo]:[Mejor Precio Neto]],4,FALSE)</f>
        <v>147.21525</v>
      </c>
      <c r="D228" s="11" t="s">
        <v>6</v>
      </c>
      <c r="E228" s="24">
        <f>IFERROR(Tabla2[[#This Row],[Precio de Cliente neto]]/(1+Tabla2[[#This Row],[Variacion]]),"-")</f>
        <v>136.06256999999999</v>
      </c>
      <c r="F228" s="25">
        <v>8.1967289020044243E-2</v>
      </c>
    </row>
    <row r="229" spans="1:6">
      <c r="A229" s="22">
        <v>72273</v>
      </c>
      <c r="B229" s="22" t="s">
        <v>5272</v>
      </c>
      <c r="C229" s="23">
        <f>VLOOKUP(Tabla2[[#This Row],[Codigo]],Tabla1[[Codigo]:[Mejor Precio Neto]],4,FALSE)</f>
        <v>166.82343999999998</v>
      </c>
      <c r="D229" s="11" t="s">
        <v>6</v>
      </c>
      <c r="E229" s="24">
        <f>IFERROR(Tabla2[[#This Row],[Precio de Cliente neto]]/(1+Tabla2[[#This Row],[Variacion]]),"-")</f>
        <v>154.18528999999998</v>
      </c>
      <c r="F229" s="25">
        <v>8.1967287540854139E-2</v>
      </c>
    </row>
    <row r="230" spans="1:6">
      <c r="A230" s="22">
        <v>72223</v>
      </c>
      <c r="B230" s="22" t="s">
        <v>8578</v>
      </c>
      <c r="C230" s="23">
        <f>VLOOKUP(Tabla2[[#This Row],[Codigo]],Tabla1[[Codigo]:[Mejor Precio Neto]],4,FALSE)</f>
        <v>400.23214000000002</v>
      </c>
      <c r="D230" s="11" t="s">
        <v>6</v>
      </c>
      <c r="E230" s="24">
        <f>IFERROR(Tabla2[[#This Row],[Precio de Cliente neto]]/(1+Tabla2[[#This Row],[Variacion]]),"-")</f>
        <v>369.91149999999999</v>
      </c>
      <c r="F230" s="25">
        <v>8.1967281363245048E-2</v>
      </c>
    </row>
    <row r="231" spans="1:6">
      <c r="A231" s="22">
        <v>72282</v>
      </c>
      <c r="B231" s="22" t="s">
        <v>5281</v>
      </c>
      <c r="C231" s="23">
        <f>VLOOKUP(Tabla2[[#This Row],[Codigo]],Tabla1[[Codigo]:[Mejor Precio Neto]],4,FALSE)</f>
        <v>366.68365999999997</v>
      </c>
      <c r="D231" s="11" t="s">
        <v>6</v>
      </c>
      <c r="E231" s="24">
        <f>IFERROR(Tabla2[[#This Row],[Precio de Cliente neto]]/(1+Tabla2[[#This Row],[Variacion]]),"-")</f>
        <v>338.90457999999995</v>
      </c>
      <c r="F231" s="25">
        <v>8.196726051917036E-2</v>
      </c>
    </row>
    <row r="232" spans="1:6">
      <c r="A232" s="22">
        <v>72111</v>
      </c>
      <c r="B232" s="22" t="s">
        <v>8562</v>
      </c>
      <c r="C232" s="23">
        <f>VLOOKUP(Tabla2[[#This Row],[Codigo]],Tabla1[[Codigo]:[Mejor Precio Neto]],4,FALSE)</f>
        <v>55.395620000000001</v>
      </c>
      <c r="D232" s="11" t="s">
        <v>6</v>
      </c>
      <c r="E232" s="24">
        <f>IFERROR(Tabla2[[#This Row],[Precio de Cliente neto]]/(1+Tabla2[[#This Row],[Variacion]]),"-")</f>
        <v>51.198980000000006</v>
      </c>
      <c r="F232" s="25">
        <v>8.1967257941466753E-2</v>
      </c>
    </row>
    <row r="233" spans="1:6">
      <c r="A233" s="22">
        <v>72017</v>
      </c>
      <c r="B233" s="22" t="s">
        <v>5219</v>
      </c>
      <c r="C233" s="23">
        <f>VLOOKUP(Tabla2[[#This Row],[Codigo]],Tabla1[[Codigo]:[Mejor Precio Neto]],4,FALSE)</f>
        <v>1517.7968399999997</v>
      </c>
      <c r="D233" s="11" t="s">
        <v>6</v>
      </c>
      <c r="E233" s="24">
        <f>IFERROR(Tabla2[[#This Row],[Precio de Cliente neto]]/(1+Tabla2[[#This Row],[Variacion]]),"-")</f>
        <v>1402.8121799999997</v>
      </c>
      <c r="F233" s="25">
        <v>8.1967252380144018E-2</v>
      </c>
    </row>
    <row r="234" spans="1:6">
      <c r="A234" s="22">
        <v>72143</v>
      </c>
      <c r="B234" s="22" t="s">
        <v>8569</v>
      </c>
      <c r="C234" s="23">
        <f>VLOOKUP(Tabla2[[#This Row],[Codigo]],Tabla1[[Codigo]:[Mejor Precio Neto]],4,FALSE)</f>
        <v>68.451740000000001</v>
      </c>
      <c r="D234" s="11" t="s">
        <v>6</v>
      </c>
      <c r="E234" s="24">
        <f>IFERROR(Tabla2[[#This Row],[Precio de Cliente neto]]/(1+Tabla2[[#This Row],[Variacion]]),"-")</f>
        <v>63.265999999999998</v>
      </c>
      <c r="F234" s="25">
        <v>8.1967249391458274E-2</v>
      </c>
    </row>
    <row r="235" spans="1:6">
      <c r="A235" s="22">
        <v>72001</v>
      </c>
      <c r="B235" s="22" t="s">
        <v>8543</v>
      </c>
      <c r="C235" s="23">
        <f>VLOOKUP(Tabla2[[#This Row],[Codigo]],Tabla1[[Codigo]:[Mejor Precio Neto]],4,FALSE)</f>
        <v>38.545569999999998</v>
      </c>
      <c r="D235" s="11" t="s">
        <v>6</v>
      </c>
      <c r="E235" s="24">
        <f>IFERROR(Tabla2[[#This Row],[Precio de Cliente neto]]/(1+Tabla2[[#This Row],[Variacion]]),"-")</f>
        <v>35.625450000000001</v>
      </c>
      <c r="F235" s="25">
        <v>8.1967245326023841E-2</v>
      </c>
    </row>
    <row r="236" spans="1:6">
      <c r="A236" s="22">
        <v>70176</v>
      </c>
      <c r="B236" s="22" t="s">
        <v>5184</v>
      </c>
      <c r="C236" s="23">
        <f>VLOOKUP(Tabla2[[#This Row],[Codigo]],Tabla1[[Codigo]:[Mejor Precio Neto]],4,FALSE)</f>
        <v>137.53922</v>
      </c>
      <c r="D236" s="11" t="s">
        <v>6</v>
      </c>
      <c r="E236" s="24">
        <f>IFERROR(Tabla2[[#This Row],[Precio de Cliente neto]]/(1+Tabla2[[#This Row],[Variacion]]),"-")</f>
        <v>127.11958000000001</v>
      </c>
      <c r="F236" s="25">
        <v>8.1967231169265853E-2</v>
      </c>
    </row>
    <row r="237" spans="1:6">
      <c r="A237" s="22">
        <v>72050</v>
      </c>
      <c r="B237" s="22" t="s">
        <v>5227</v>
      </c>
      <c r="C237" s="23">
        <f>VLOOKUP(Tabla2[[#This Row],[Codigo]],Tabla1[[Codigo]:[Mejor Precio Neto]],4,FALSE)</f>
        <v>667.22397000000001</v>
      </c>
      <c r="D237" s="11" t="s">
        <v>6</v>
      </c>
      <c r="E237" s="24">
        <f>IFERROR(Tabla2[[#This Row],[Precio de Cliente neto]]/(1+Tabla2[[#This Row],[Variacion]]),"-")</f>
        <v>616.67668999999989</v>
      </c>
      <c r="F237" s="25">
        <v>8.1967229862377478E-2</v>
      </c>
    </row>
    <row r="238" spans="1:6">
      <c r="A238" s="22">
        <v>72096</v>
      </c>
      <c r="B238" s="22" t="s">
        <v>5257</v>
      </c>
      <c r="C238" s="23">
        <f>VLOOKUP(Tabla2[[#This Row],[Codigo]],Tabla1[[Codigo]:[Mejor Precio Neto]],4,FALSE)</f>
        <v>628.18777</v>
      </c>
      <c r="D238" s="11" t="s">
        <v>6</v>
      </c>
      <c r="E238" s="24">
        <f>IFERROR(Tabla2[[#This Row],[Precio de Cliente neto]]/(1+Tabla2[[#This Row],[Variacion]]),"-")</f>
        <v>580.59777999999994</v>
      </c>
      <c r="F238" s="25">
        <v>8.1967226950127259E-2</v>
      </c>
    </row>
    <row r="239" spans="1:6">
      <c r="A239" s="22">
        <v>72100</v>
      </c>
      <c r="B239" s="22" t="s">
        <v>5261</v>
      </c>
      <c r="C239" s="23">
        <f>VLOOKUP(Tabla2[[#This Row],[Codigo]],Tabla1[[Codigo]:[Mejor Precio Neto]],4,FALSE)</f>
        <v>568.92149999999992</v>
      </c>
      <c r="D239" s="11" t="s">
        <v>6</v>
      </c>
      <c r="E239" s="24">
        <f>IFERROR(Tabla2[[#This Row],[Precio de Cliente neto]]/(1+Tabla2[[#This Row],[Variacion]]),"-")</f>
        <v>525.82137999999986</v>
      </c>
      <c r="F239" s="25">
        <v>8.196722620902186E-2</v>
      </c>
    </row>
    <row r="240" spans="1:6">
      <c r="A240" s="22">
        <v>72078</v>
      </c>
      <c r="B240" s="22" t="s">
        <v>5244</v>
      </c>
      <c r="C240" s="23">
        <f>VLOOKUP(Tabla2[[#This Row],[Codigo]],Tabla1[[Codigo]:[Mejor Precio Neto]],4,FALSE)</f>
        <v>201.48463999999998</v>
      </c>
      <c r="D240" s="11" t="s">
        <v>6</v>
      </c>
      <c r="E240" s="24">
        <f>IFERROR(Tabla2[[#This Row],[Precio de Cliente neto]]/(1+Tabla2[[#This Row],[Variacion]]),"-")</f>
        <v>186.22064999999998</v>
      </c>
      <c r="F240" s="25">
        <v>8.196722543928403E-2</v>
      </c>
    </row>
    <row r="241" spans="1:6">
      <c r="A241" s="22">
        <v>72283</v>
      </c>
      <c r="B241" s="22" t="s">
        <v>5282</v>
      </c>
      <c r="C241" s="23">
        <f>VLOOKUP(Tabla2[[#This Row],[Codigo]],Tabla1[[Codigo]:[Mejor Precio Neto]],4,FALSE)</f>
        <v>410.64771999999994</v>
      </c>
      <c r="D241" s="11" t="s">
        <v>6</v>
      </c>
      <c r="E241" s="24">
        <f>IFERROR(Tabla2[[#This Row],[Precio de Cliente neto]]/(1+Tabla2[[#This Row],[Variacion]]),"-")</f>
        <v>379.53803999999991</v>
      </c>
      <c r="F241" s="25">
        <v>8.1967225208835481E-2</v>
      </c>
    </row>
    <row r="242" spans="1:6">
      <c r="A242" s="22">
        <v>72015</v>
      </c>
      <c r="B242" s="22" t="s">
        <v>5217</v>
      </c>
      <c r="C242" s="23">
        <f>VLOOKUP(Tabla2[[#This Row],[Codigo]],Tabla1[[Codigo]:[Mejor Precio Neto]],4,FALSE)</f>
        <v>2507.2080599999999</v>
      </c>
      <c r="D242" s="11" t="s">
        <v>6</v>
      </c>
      <c r="E242" s="24">
        <f>IFERROR(Tabla2[[#This Row],[Precio de Cliente neto]]/(1+Tabla2[[#This Row],[Variacion]]),"-")</f>
        <v>2317.2680299999997</v>
      </c>
      <c r="F242" s="25">
        <v>8.1967224999863308E-2</v>
      </c>
    </row>
    <row r="243" spans="1:6">
      <c r="A243" s="22">
        <v>72023</v>
      </c>
      <c r="B243" s="22" t="s">
        <v>8548</v>
      </c>
      <c r="C243" s="23">
        <f>VLOOKUP(Tabla2[[#This Row],[Codigo]],Tabla1[[Codigo]:[Mejor Precio Neto]],4,FALSE)</f>
        <v>112.84441</v>
      </c>
      <c r="D243" s="11" t="s">
        <v>6</v>
      </c>
      <c r="E243" s="24">
        <f>IFERROR(Tabla2[[#This Row],[Precio de Cliente neto]]/(1+Tabla2[[#This Row],[Variacion]]),"-")</f>
        <v>104.29559</v>
      </c>
      <c r="F243" s="25">
        <v>8.1967224117529769E-2</v>
      </c>
    </row>
    <row r="244" spans="1:6">
      <c r="A244" s="22">
        <v>72098</v>
      </c>
      <c r="B244" s="22" t="s">
        <v>5259</v>
      </c>
      <c r="C244" s="23">
        <f>VLOOKUP(Tabla2[[#This Row],[Codigo]],Tabla1[[Codigo]:[Mejor Precio Neto]],4,FALSE)</f>
        <v>246.39565999999999</v>
      </c>
      <c r="D244" s="11" t="s">
        <v>6</v>
      </c>
      <c r="E244" s="24">
        <f>IFERROR(Tabla2[[#This Row],[Precio de Cliente neto]]/(1+Tabla2[[#This Row],[Variacion]]),"-")</f>
        <v>227.72932</v>
      </c>
      <c r="F244" s="25">
        <v>8.1967223192867644E-2</v>
      </c>
    </row>
    <row r="245" spans="1:6">
      <c r="A245" s="22">
        <v>72067</v>
      </c>
      <c r="B245" s="22" t="s">
        <v>5237</v>
      </c>
      <c r="C245" s="23">
        <f>VLOOKUP(Tabla2[[#This Row],[Codigo]],Tabla1[[Codigo]:[Mejor Precio Neto]],4,FALSE)</f>
        <v>304.29349999999999</v>
      </c>
      <c r="D245" s="11" t="s">
        <v>6</v>
      </c>
      <c r="E245" s="24">
        <f>IFERROR(Tabla2[[#This Row],[Precio de Cliente neto]]/(1+Tabla2[[#This Row],[Variacion]]),"-")</f>
        <v>281.24096000000003</v>
      </c>
      <c r="F245" s="25">
        <v>8.1967221275307756E-2</v>
      </c>
    </row>
    <row r="246" spans="1:6">
      <c r="A246" s="22">
        <v>72056</v>
      </c>
      <c r="B246" s="22" t="s">
        <v>5233</v>
      </c>
      <c r="C246" s="23">
        <f>VLOOKUP(Tabla2[[#This Row],[Codigo]],Tabla1[[Codigo]:[Mejor Precio Neto]],4,FALSE)</f>
        <v>1639.8956699999999</v>
      </c>
      <c r="D246" s="11" t="s">
        <v>6</v>
      </c>
      <c r="E246" s="24">
        <f>IFERROR(Tabla2[[#This Row],[Precio de Cliente neto]]/(1+Tabla2[[#This Row],[Variacion]]),"-")</f>
        <v>1515.6611400000002</v>
      </c>
      <c r="F246" s="25">
        <v>8.1967219928855473E-2</v>
      </c>
    </row>
    <row r="247" spans="1:6">
      <c r="A247" s="22">
        <v>72013</v>
      </c>
      <c r="B247" s="22" t="s">
        <v>5215</v>
      </c>
      <c r="C247" s="23">
        <f>VLOOKUP(Tabla2[[#This Row],[Codigo]],Tabla1[[Codigo]:[Mejor Precio Neto]],4,FALSE)</f>
        <v>882.96053999999992</v>
      </c>
      <c r="D247" s="11" t="s">
        <v>6</v>
      </c>
      <c r="E247" s="24">
        <f>IFERROR(Tabla2[[#This Row],[Precio de Cliente neto]]/(1+Tabla2[[#This Row],[Variacion]]),"-")</f>
        <v>816.06958999999983</v>
      </c>
      <c r="F247" s="25">
        <v>8.1967213114754189E-2</v>
      </c>
    </row>
    <row r="248" spans="1:6">
      <c r="A248" s="22">
        <v>72093</v>
      </c>
      <c r="B248" s="22" t="s">
        <v>5254</v>
      </c>
      <c r="C248" s="23">
        <f>VLOOKUP(Tabla2[[#This Row],[Codigo]],Tabla1[[Codigo]:[Mejor Precio Neto]],4,FALSE)</f>
        <v>154.65911999999997</v>
      </c>
      <c r="D248" s="11" t="s">
        <v>6</v>
      </c>
      <c r="E248" s="24">
        <f>IFERROR(Tabla2[[#This Row],[Precio de Cliente neto]]/(1+Tabla2[[#This Row],[Variacion]]),"-")</f>
        <v>142.94251999999997</v>
      </c>
      <c r="F248" s="25">
        <v>8.1967213114754189E-2</v>
      </c>
    </row>
    <row r="249" spans="1:6">
      <c r="A249" s="22">
        <v>72033</v>
      </c>
      <c r="B249" s="22" t="s">
        <v>8998</v>
      </c>
      <c r="C249" s="23">
        <f>VLOOKUP(Tabla2[[#This Row],[Codigo]],Tabla1[[Codigo]:[Mejor Precio Neto]],4,FALSE)</f>
        <v>345.49283999999994</v>
      </c>
      <c r="D249" s="11" t="s">
        <v>6</v>
      </c>
      <c r="E249" s="24">
        <f>IFERROR(Tabla2[[#This Row],[Precio de Cliente neto]]/(1+Tabla2[[#This Row],[Variacion]]),"-")</f>
        <v>319.31914</v>
      </c>
      <c r="F249" s="25">
        <v>8.1967213114753967E-2</v>
      </c>
    </row>
    <row r="250" spans="1:6">
      <c r="A250" s="22">
        <v>72018</v>
      </c>
      <c r="B250" s="22" t="s">
        <v>5220</v>
      </c>
      <c r="C250" s="23">
        <f>VLOOKUP(Tabla2[[#This Row],[Codigo]],Tabla1[[Codigo]:[Mejor Precio Neto]],4,FALSE)</f>
        <v>2365.0865699999999</v>
      </c>
      <c r="D250" s="11" t="s">
        <v>6</v>
      </c>
      <c r="E250" s="24">
        <f>IFERROR(Tabla2[[#This Row],[Precio de Cliente neto]]/(1+Tabla2[[#This Row],[Variacion]]),"-")</f>
        <v>2185.91338</v>
      </c>
      <c r="F250" s="25">
        <v>8.1967195790713321E-2</v>
      </c>
    </row>
    <row r="251" spans="1:6">
      <c r="A251" s="22">
        <v>70174</v>
      </c>
      <c r="B251" s="22" t="s">
        <v>5182</v>
      </c>
      <c r="C251" s="23">
        <f>VLOOKUP(Tabla2[[#This Row],[Codigo]],Tabla1[[Codigo]:[Mejor Precio Neto]],4,FALSE)</f>
        <v>88.785340000000005</v>
      </c>
      <c r="D251" s="11" t="s">
        <v>6</v>
      </c>
      <c r="E251" s="24">
        <f>IFERROR(Tabla2[[#This Row],[Precio de Cliente neto]]/(1+Tabla2[[#This Row],[Variacion]]),"-")</f>
        <v>82.059180000000012</v>
      </c>
      <c r="F251" s="25">
        <v>8.1967185146134769E-2</v>
      </c>
    </row>
    <row r="252" spans="1:6">
      <c r="A252" s="22">
        <v>72052</v>
      </c>
      <c r="B252" s="22" t="s">
        <v>5229</v>
      </c>
      <c r="C252" s="23">
        <f>VLOOKUP(Tabla2[[#This Row],[Codigo]],Tabla1[[Codigo]:[Mejor Precio Neto]],4,FALSE)</f>
        <v>740.9837399999999</v>
      </c>
      <c r="D252" s="11" t="s">
        <v>6</v>
      </c>
      <c r="E252" s="24">
        <f>IFERROR(Tabla2[[#This Row],[Precio de Cliente neto]]/(1+Tabla2[[#This Row],[Variacion]]),"-")</f>
        <v>684.84863999999993</v>
      </c>
      <c r="F252" s="25">
        <v>8.1967162846377173E-2</v>
      </c>
    </row>
    <row r="253" spans="1:6">
      <c r="A253" s="22">
        <v>72102</v>
      </c>
      <c r="B253" s="22" t="s">
        <v>8560</v>
      </c>
      <c r="C253" s="23">
        <f>VLOOKUP(Tabla2[[#This Row],[Codigo]],Tabla1[[Codigo]:[Mejor Precio Neto]],4,FALSE)</f>
        <v>44.752119999999998</v>
      </c>
      <c r="D253" s="11" t="s">
        <v>6</v>
      </c>
      <c r="E253" s="24">
        <f>IFERROR(Tabla2[[#This Row],[Precio de Cliente neto]]/(1+Tabla2[[#This Row],[Variacion]]),"-")</f>
        <v>41.361809999999991</v>
      </c>
      <c r="F253" s="25">
        <v>8.1967157626806175E-2</v>
      </c>
    </row>
    <row r="254" spans="1:6">
      <c r="A254" s="22">
        <v>72077</v>
      </c>
      <c r="B254" s="22" t="s">
        <v>5243</v>
      </c>
      <c r="C254" s="23">
        <f>VLOOKUP(Tabla2[[#This Row],[Codigo]],Tabla1[[Codigo]:[Mejor Precio Neto]],4,FALSE)</f>
        <v>526.9409599999999</v>
      </c>
      <c r="D254" s="11" t="s">
        <v>6</v>
      </c>
      <c r="E254" s="24">
        <f>IFERROR(Tabla2[[#This Row],[Precio de Cliente neto]]/(1+Tabla2[[#This Row],[Variacion]]),"-")</f>
        <v>487.02121999999997</v>
      </c>
      <c r="F254" s="25">
        <v>8.1967147139913044E-2</v>
      </c>
    </row>
    <row r="255" spans="1:6">
      <c r="A255" s="22">
        <v>72080</v>
      </c>
      <c r="B255" s="22" t="s">
        <v>8556</v>
      </c>
      <c r="C255" s="23">
        <f>VLOOKUP(Tabla2[[#This Row],[Codigo]],Tabla1[[Codigo]:[Mejor Precio Neto]],4,FALSE)</f>
        <v>526.9409599999999</v>
      </c>
      <c r="D255" s="11" t="s">
        <v>6</v>
      </c>
      <c r="E255" s="24">
        <f>IFERROR(Tabla2[[#This Row],[Precio de Cliente neto]]/(1+Tabla2[[#This Row],[Variacion]]),"-")</f>
        <v>487.02121999999997</v>
      </c>
      <c r="F255" s="25">
        <v>8.1967147139913044E-2</v>
      </c>
    </row>
    <row r="256" spans="1:6">
      <c r="A256" s="22">
        <v>72043</v>
      </c>
      <c r="B256" s="22" t="s">
        <v>8553</v>
      </c>
      <c r="C256" s="23">
        <f>VLOOKUP(Tabla2[[#This Row],[Codigo]],Tabla1[[Codigo]:[Mejor Precio Neto]],4,FALSE)</f>
        <v>178.78027999999998</v>
      </c>
      <c r="D256" s="11" t="s">
        <v>6</v>
      </c>
      <c r="E256" s="24">
        <f>IFERROR(Tabla2[[#This Row],[Precio de Cliente neto]]/(1+Tabla2[[#This Row],[Variacion]]),"-")</f>
        <v>165.23632999999998</v>
      </c>
      <c r="F256" s="25">
        <v>8.196714366628699E-2</v>
      </c>
    </row>
    <row r="257" spans="1:6">
      <c r="A257" s="22">
        <v>72097</v>
      </c>
      <c r="B257" s="22" t="s">
        <v>5258</v>
      </c>
      <c r="C257" s="23">
        <f>VLOOKUP(Tabla2[[#This Row],[Codigo]],Tabla1[[Codigo]:[Mejor Precio Neto]],4,FALSE)</f>
        <v>768.32601999999997</v>
      </c>
      <c r="D257" s="11" t="s">
        <v>6</v>
      </c>
      <c r="E257" s="24">
        <f>IFERROR(Tabla2[[#This Row],[Precio de Cliente neto]]/(1+Tabla2[[#This Row],[Variacion]]),"-")</f>
        <v>710.11954999999989</v>
      </c>
      <c r="F257" s="25">
        <v>8.1967142011510674E-2</v>
      </c>
    </row>
    <row r="258" spans="1:6">
      <c r="A258" s="22">
        <v>72066</v>
      </c>
      <c r="B258" s="22" t="s">
        <v>5236</v>
      </c>
      <c r="C258" s="23">
        <f>VLOOKUP(Tabla2[[#This Row],[Codigo]],Tabla1[[Codigo]:[Mejor Precio Neto]],4,FALSE)</f>
        <v>206.23973999999998</v>
      </c>
      <c r="D258" s="11" t="s">
        <v>6</v>
      </c>
      <c r="E258" s="24">
        <f>IFERROR(Tabla2[[#This Row],[Precio de Cliente neto]]/(1+Tabla2[[#This Row],[Variacion]]),"-")</f>
        <v>190.61553000000001</v>
      </c>
      <c r="F258" s="25">
        <v>8.196714087251955E-2</v>
      </c>
    </row>
    <row r="259" spans="1:6">
      <c r="A259" s="22">
        <v>72053</v>
      </c>
      <c r="B259" s="22" t="s">
        <v>5230</v>
      </c>
      <c r="C259" s="23">
        <f>VLOOKUP(Tabla2[[#This Row],[Codigo]],Tabla1[[Codigo]:[Mejor Precio Neto]],4,FALSE)</f>
        <v>935.34286999999983</v>
      </c>
      <c r="D259" s="11" t="s">
        <v>6</v>
      </c>
      <c r="E259" s="24">
        <f>IFERROR(Tabla2[[#This Row],[Precio de Cliente neto]]/(1+Tabla2[[#This Row],[Variacion]]),"-")</f>
        <v>864.48361999999986</v>
      </c>
      <c r="F259" s="25">
        <v>8.1967140106136371E-2</v>
      </c>
    </row>
    <row r="260" spans="1:6">
      <c r="A260" s="22">
        <v>72014</v>
      </c>
      <c r="B260" s="22" t="s">
        <v>5216</v>
      </c>
      <c r="C260" s="23">
        <f>VLOOKUP(Tabla2[[#This Row],[Codigo]],Tabla1[[Codigo]:[Mejor Precio Neto]],4,FALSE)</f>
        <v>1286.2747099999999</v>
      </c>
      <c r="D260" s="11" t="s">
        <v>6</v>
      </c>
      <c r="E260" s="24">
        <f>IFERROR(Tabla2[[#This Row],[Precio de Cliente neto]]/(1+Tabla2[[#This Row],[Variacion]]),"-")</f>
        <v>1188.8297399999999</v>
      </c>
      <c r="F260" s="25">
        <v>8.1967136858470679E-2</v>
      </c>
    </row>
    <row r="261" spans="1:6">
      <c r="A261" s="22">
        <v>70170</v>
      </c>
      <c r="B261" s="22" t="s">
        <v>5178</v>
      </c>
      <c r="C261" s="23">
        <f>VLOOKUP(Tabla2[[#This Row],[Codigo]],Tabla1[[Codigo]:[Mejor Precio Neto]],4,FALSE)</f>
        <v>125.73434999999999</v>
      </c>
      <c r="D261" s="11" t="s">
        <v>6</v>
      </c>
      <c r="E261" s="24">
        <f>IFERROR(Tabla2[[#This Row],[Precio de Cliente neto]]/(1+Tabla2[[#This Row],[Variacion]]),"-")</f>
        <v>116.20903</v>
      </c>
      <c r="F261" s="25">
        <v>8.1967124241549838E-2</v>
      </c>
    </row>
    <row r="262" spans="1:6">
      <c r="A262" s="22">
        <v>72095</v>
      </c>
      <c r="B262" s="22" t="s">
        <v>5256</v>
      </c>
      <c r="C262" s="23">
        <f>VLOOKUP(Tabla2[[#This Row],[Codigo]],Tabla1[[Codigo]:[Mejor Precio Neto]],4,FALSE)</f>
        <v>533.61055999999996</v>
      </c>
      <c r="D262" s="11" t="s">
        <v>6</v>
      </c>
      <c r="E262" s="24">
        <f>IFERROR(Tabla2[[#This Row],[Precio de Cliente neto]]/(1+Tabla2[[#This Row],[Variacion]]),"-")</f>
        <v>493.18555999999995</v>
      </c>
      <c r="F262" s="25">
        <v>8.1967120043011876E-2</v>
      </c>
    </row>
    <row r="263" spans="1:6">
      <c r="A263" s="22">
        <v>72059</v>
      </c>
      <c r="B263" s="22" t="s">
        <v>5234</v>
      </c>
      <c r="C263" s="23">
        <f>VLOOKUP(Tabla2[[#This Row],[Codigo]],Tabla1[[Codigo]:[Mejor Precio Neto]],4,FALSE)</f>
        <v>317.75009</v>
      </c>
      <c r="D263" s="11" t="s">
        <v>6</v>
      </c>
      <c r="E263" s="24">
        <f>IFERROR(Tabla2[[#This Row],[Precio de Cliente neto]]/(1+Tabla2[[#This Row],[Variacion]]),"-")</f>
        <v>293.67814000000004</v>
      </c>
      <c r="F263" s="25">
        <v>8.1967115427794335E-2</v>
      </c>
    </row>
    <row r="264" spans="1:6">
      <c r="A264" s="22">
        <v>72275</v>
      </c>
      <c r="B264" s="22" t="s">
        <v>5274</v>
      </c>
      <c r="C264" s="23">
        <f>VLOOKUP(Tabla2[[#This Row],[Codigo]],Tabla1[[Codigo]:[Mejor Precio Neto]],4,FALSE)</f>
        <v>214.13265999999999</v>
      </c>
      <c r="D264" s="11" t="s">
        <v>6</v>
      </c>
      <c r="E264" s="24">
        <f>IFERROR(Tabla2[[#This Row],[Precio de Cliente neto]]/(1+Tabla2[[#This Row],[Variacion]]),"-")</f>
        <v>197.91050999999999</v>
      </c>
      <c r="F264" s="25">
        <v>8.1967097149110435E-2</v>
      </c>
    </row>
    <row r="265" spans="1:6">
      <c r="A265" s="22">
        <v>72016</v>
      </c>
      <c r="B265" s="22" t="s">
        <v>5218</v>
      </c>
      <c r="C265" s="23">
        <f>VLOOKUP(Tabla2[[#This Row],[Codigo]],Tabla1[[Codigo]:[Mejor Precio Neto]],4,FALSE)</f>
        <v>1041.89085</v>
      </c>
      <c r="D265" s="11" t="s">
        <v>6</v>
      </c>
      <c r="E265" s="24">
        <f>IFERROR(Tabla2[[#This Row],[Precio de Cliente neto]]/(1+Tabla2[[#This Row],[Variacion]]),"-")</f>
        <v>962.9598299999999</v>
      </c>
      <c r="F265" s="25">
        <v>8.1967095138330004E-2</v>
      </c>
    </row>
    <row r="266" spans="1:6">
      <c r="A266" s="22">
        <v>72221</v>
      </c>
      <c r="B266" s="22" t="s">
        <v>8576</v>
      </c>
      <c r="C266" s="23">
        <f>VLOOKUP(Tabla2[[#This Row],[Codigo]],Tabla1[[Codigo]:[Mejor Precio Neto]],4,FALSE)</f>
        <v>322.89229</v>
      </c>
      <c r="D266" s="11" t="s">
        <v>6</v>
      </c>
      <c r="E266" s="24">
        <f>IFERROR(Tabla2[[#This Row],[Precio de Cliente neto]]/(1+Tabla2[[#This Row],[Variacion]]),"-")</f>
        <v>298.43079</v>
      </c>
      <c r="F266" s="25">
        <v>8.1967078531005377E-2</v>
      </c>
    </row>
    <row r="267" spans="1:6">
      <c r="A267" s="22">
        <v>72091</v>
      </c>
      <c r="B267" s="22" t="s">
        <v>9069</v>
      </c>
      <c r="C267" s="23">
        <f>VLOOKUP(Tabla2[[#This Row],[Codigo]],Tabla1[[Codigo]:[Mejor Precio Neto]],4,FALSE)</f>
        <v>91.522339999999986</v>
      </c>
      <c r="D267" s="11" t="s">
        <v>6</v>
      </c>
      <c r="E267" s="24">
        <f>IFERROR(Tabla2[[#This Row],[Precio de Cliente neto]]/(1+Tabla2[[#This Row],[Variacion]]),"-")</f>
        <v>84.58883999999999</v>
      </c>
      <c r="F267" s="25">
        <v>8.1967077453716009E-2</v>
      </c>
    </row>
    <row r="268" spans="1:6">
      <c r="A268" s="22">
        <v>72145</v>
      </c>
      <c r="B268" s="22" t="s">
        <v>8571</v>
      </c>
      <c r="C268" s="23">
        <f>VLOOKUP(Tabla2[[#This Row],[Codigo]],Tabla1[[Codigo]:[Mejor Precio Neto]],4,FALSE)</f>
        <v>73.034009999999995</v>
      </c>
      <c r="D268" s="11" t="s">
        <v>6</v>
      </c>
      <c r="E268" s="24">
        <f>IFERROR(Tabla2[[#This Row],[Precio de Cliente neto]]/(1+Tabla2[[#This Row],[Variacion]]),"-")</f>
        <v>67.501139999999992</v>
      </c>
      <c r="F268" s="25">
        <v>8.1967060111873602E-2</v>
      </c>
    </row>
    <row r="269" spans="1:6">
      <c r="A269" s="22">
        <v>72011</v>
      </c>
      <c r="B269" s="22" t="s">
        <v>5213</v>
      </c>
      <c r="C269" s="23">
        <f>VLOOKUP(Tabla2[[#This Row],[Codigo]],Tabla1[[Codigo]:[Mejor Precio Neto]],4,FALSE)</f>
        <v>312.80143999999996</v>
      </c>
      <c r="D269" s="11" t="s">
        <v>6</v>
      </c>
      <c r="E269" s="24">
        <f>IFERROR(Tabla2[[#This Row],[Precio de Cliente neto]]/(1+Tabla2[[#This Row],[Variacion]]),"-")</f>
        <v>289.10440999999997</v>
      </c>
      <c r="F269" s="25">
        <v>8.1967030527137164E-2</v>
      </c>
    </row>
    <row r="270" spans="1:6">
      <c r="A270" s="22">
        <v>72020</v>
      </c>
      <c r="B270" s="22" t="s">
        <v>5222</v>
      </c>
      <c r="C270" s="23">
        <f>VLOOKUP(Tabla2[[#This Row],[Codigo]],Tabla1[[Codigo]:[Mejor Precio Neto]],4,FALSE)</f>
        <v>352.11421000000001</v>
      </c>
      <c r="D270" s="11" t="s">
        <v>6</v>
      </c>
      <c r="E270" s="24">
        <f>IFERROR(Tabla2[[#This Row],[Precio de Cliente neto]]/(1+Tabla2[[#This Row],[Variacion]]),"-")</f>
        <v>325.43896000000001</v>
      </c>
      <c r="F270" s="25">
        <v>8.196698391612367E-2</v>
      </c>
    </row>
    <row r="271" spans="1:6">
      <c r="A271" s="22">
        <v>72012</v>
      </c>
      <c r="B271" s="22" t="s">
        <v>5214</v>
      </c>
      <c r="C271" s="23">
        <f>VLOOKUP(Tabla2[[#This Row],[Codigo]],Tabla1[[Codigo]:[Mejor Precio Neto]],4,FALSE)</f>
        <v>541.73154</v>
      </c>
      <c r="D271" s="11" t="s">
        <v>6</v>
      </c>
      <c r="E271" s="24">
        <f>IFERROR(Tabla2[[#This Row],[Precio de Cliente neto]]/(1+Tabla2[[#This Row],[Variacion]]),"-")</f>
        <v>500.69138000000004</v>
      </c>
      <c r="F271" s="25">
        <v>8.1966979339648249E-2</v>
      </c>
    </row>
    <row r="272" spans="1:6">
      <c r="A272" s="22">
        <v>72074</v>
      </c>
      <c r="B272" s="22" t="s">
        <v>5241</v>
      </c>
      <c r="C272" s="23">
        <f>VLOOKUP(Tabla2[[#This Row],[Codigo]],Tabla1[[Codigo]:[Mejor Precio Neto]],4,FALSE)</f>
        <v>102.67054</v>
      </c>
      <c r="D272" s="11" t="s">
        <v>6</v>
      </c>
      <c r="E272" s="24">
        <f>IFERROR(Tabla2[[#This Row],[Precio de Cliente neto]]/(1+Tabla2[[#This Row],[Variacion]]),"-")</f>
        <v>94.892489999999995</v>
      </c>
      <c r="F272" s="25">
        <v>8.1966971253468079E-2</v>
      </c>
    </row>
    <row r="273" spans="1:6">
      <c r="A273" s="22">
        <v>72251</v>
      </c>
      <c r="B273" s="22" t="s">
        <v>5268</v>
      </c>
      <c r="C273" s="23">
        <f>VLOOKUP(Tabla2[[#This Row],[Codigo]],Tabla1[[Codigo]:[Mejor Precio Neto]],4,FALSE)</f>
        <v>50.88944</v>
      </c>
      <c r="D273" s="11" t="s">
        <v>6</v>
      </c>
      <c r="E273" s="24">
        <f>IFERROR(Tabla2[[#This Row],[Precio de Cliente neto]]/(1+Tabla2[[#This Row],[Variacion]]),"-")</f>
        <v>47.034189999999995</v>
      </c>
      <c r="F273" s="25">
        <v>8.1966969134580792E-2</v>
      </c>
    </row>
    <row r="274" spans="1:6">
      <c r="A274" s="22">
        <v>72099</v>
      </c>
      <c r="B274" s="22" t="s">
        <v>5260</v>
      </c>
      <c r="C274" s="23">
        <f>VLOOKUP(Tabla2[[#This Row],[Codigo]],Tabla1[[Codigo]:[Mejor Precio Neto]],4,FALSE)</f>
        <v>307.70767999999998</v>
      </c>
      <c r="D274" s="11" t="s">
        <v>6</v>
      </c>
      <c r="E274" s="24">
        <f>IFERROR(Tabla2[[#This Row],[Precio de Cliente neto]]/(1+Tabla2[[#This Row],[Variacion]]),"-")</f>
        <v>284.39655999999997</v>
      </c>
      <c r="F274" s="25">
        <v>8.1966954874559628E-2</v>
      </c>
    </row>
    <row r="275" spans="1:6">
      <c r="A275" s="22">
        <v>72010</v>
      </c>
      <c r="B275" s="22" t="s">
        <v>5212</v>
      </c>
      <c r="C275" s="23">
        <f>VLOOKUP(Tabla2[[#This Row],[Codigo]],Tabla1[[Codigo]:[Mejor Precio Neto]],4,FALSE)</f>
        <v>235.75194999999999</v>
      </c>
      <c r="D275" s="11" t="s">
        <v>6</v>
      </c>
      <c r="E275" s="24">
        <f>IFERROR(Tabla2[[#This Row],[Precio de Cliente neto]]/(1+Tabla2[[#This Row],[Variacion]]),"-")</f>
        <v>217.89201</v>
      </c>
      <c r="F275" s="25">
        <v>8.1966933987161816E-2</v>
      </c>
    </row>
    <row r="276" spans="1:6">
      <c r="A276" s="22">
        <v>72279</v>
      </c>
      <c r="B276" s="22" t="s">
        <v>5278</v>
      </c>
      <c r="C276" s="23">
        <f>VLOOKUP(Tabla2[[#This Row],[Codigo]],Tabla1[[Codigo]:[Mejor Precio Neto]],4,FALSE)</f>
        <v>287.60885999999999</v>
      </c>
      <c r="D276" s="11" t="s">
        <v>6</v>
      </c>
      <c r="E276" s="24">
        <f>IFERROR(Tabla2[[#This Row],[Precio de Cliente neto]]/(1+Tabla2[[#This Row],[Variacion]]),"-")</f>
        <v>265.82038</v>
      </c>
      <c r="F276" s="25">
        <v>8.1966928194143751E-2</v>
      </c>
    </row>
    <row r="277" spans="1:6">
      <c r="A277" s="22">
        <v>70165</v>
      </c>
      <c r="B277" s="22" t="s">
        <v>5176</v>
      </c>
      <c r="C277" s="23">
        <f>VLOOKUP(Tabla2[[#This Row],[Codigo]],Tabla1[[Codigo]:[Mejor Precio Neto]],4,FALSE)</f>
        <v>189.48621999999997</v>
      </c>
      <c r="D277" s="11" t="s">
        <v>6</v>
      </c>
      <c r="E277" s="24">
        <f>IFERROR(Tabla2[[#This Row],[Precio de Cliente neto]]/(1+Tabla2[[#This Row],[Variacion]]),"-")</f>
        <v>175.13124999999997</v>
      </c>
      <c r="F277" s="25">
        <v>8.1966924806395225E-2</v>
      </c>
    </row>
    <row r="278" spans="1:6">
      <c r="A278" s="22">
        <v>72079</v>
      </c>
      <c r="B278" s="22" t="s">
        <v>5245</v>
      </c>
      <c r="C278" s="23">
        <f>VLOOKUP(Tabla2[[#This Row],[Codigo]],Tabla1[[Codigo]:[Mejor Precio Neto]],4,FALSE)</f>
        <v>164.10022999999998</v>
      </c>
      <c r="D278" s="11" t="s">
        <v>6</v>
      </c>
      <c r="E278" s="24">
        <f>IFERROR(Tabla2[[#This Row],[Precio de Cliente neto]]/(1+Tabla2[[#This Row],[Variacion]]),"-")</f>
        <v>151.66843999999998</v>
      </c>
      <c r="F278" s="25">
        <v>8.1966887771773855E-2</v>
      </c>
    </row>
    <row r="279" spans="1:6">
      <c r="A279" s="22">
        <v>70172</v>
      </c>
      <c r="B279" s="22" t="s">
        <v>5180</v>
      </c>
      <c r="C279" s="23">
        <f>VLOOKUP(Tabla2[[#This Row],[Codigo]],Tabla1[[Codigo]:[Mejor Precio Neto]],4,FALSE)</f>
        <v>80.551869999999994</v>
      </c>
      <c r="D279" s="11" t="s">
        <v>6</v>
      </c>
      <c r="E279" s="24">
        <f>IFERROR(Tabla2[[#This Row],[Precio de Cliente neto]]/(1+Tabla2[[#This Row],[Variacion]]),"-")</f>
        <v>74.449479999999994</v>
      </c>
      <c r="F279" s="25">
        <v>8.1966858599952674E-2</v>
      </c>
    </row>
    <row r="280" spans="1:6">
      <c r="A280" s="22">
        <v>72101</v>
      </c>
      <c r="B280" s="22" t="s">
        <v>8559</v>
      </c>
      <c r="C280" s="23">
        <f>VLOOKUP(Tabla2[[#This Row],[Codigo]],Tabla1[[Codigo]:[Mejor Precio Neto]],4,FALSE)</f>
        <v>30.687090000000001</v>
      </c>
      <c r="D280" s="11" t="s">
        <v>6</v>
      </c>
      <c r="E280" s="24">
        <f>IFERROR(Tabla2[[#This Row],[Precio de Cliente neto]]/(1+Tabla2[[#This Row],[Variacion]]),"-")</f>
        <v>28.362320000000004</v>
      </c>
      <c r="F280" s="25">
        <v>8.1966848974272866E-2</v>
      </c>
    </row>
    <row r="281" spans="1:6">
      <c r="A281" s="22">
        <v>72058</v>
      </c>
      <c r="B281" s="22" t="s">
        <v>10246</v>
      </c>
      <c r="C281" s="23">
        <f>VLOOKUP(Tabla2[[#This Row],[Codigo]],Tabla1[[Codigo]:[Mejor Precio Neto]],4,FALSE)</f>
        <v>173.54826999999997</v>
      </c>
      <c r="D281" s="11" t="s">
        <v>6</v>
      </c>
      <c r="E281" s="24">
        <f>IFERROR(Tabla2[[#This Row],[Precio de Cliente neto]]/(1+Tabla2[[#This Row],[Variacion]]),"-")</f>
        <v>160.40072999999998</v>
      </c>
      <c r="F281" s="25">
        <v>8.1966833941466533E-2</v>
      </c>
    </row>
    <row r="282" spans="1:6">
      <c r="A282" s="22">
        <v>72055</v>
      </c>
      <c r="B282" s="22" t="s">
        <v>5232</v>
      </c>
      <c r="C282" s="23">
        <f>VLOOKUP(Tabla2[[#This Row],[Codigo]],Tabla1[[Codigo]:[Mejor Precio Neto]],4,FALSE)</f>
        <v>134.38067999999998</v>
      </c>
      <c r="D282" s="11" t="s">
        <v>6</v>
      </c>
      <c r="E282" s="24">
        <f>IFERROR(Tabla2[[#This Row],[Precio de Cliente neto]]/(1+Tabla2[[#This Row],[Variacion]]),"-")</f>
        <v>124.20037000000001</v>
      </c>
      <c r="F282" s="25">
        <v>8.1966825058572557E-2</v>
      </c>
    </row>
    <row r="283" spans="1:6">
      <c r="A283" s="22">
        <v>72073</v>
      </c>
      <c r="B283" s="22" t="s">
        <v>5240</v>
      </c>
      <c r="C283" s="23">
        <f>VLOOKUP(Tabla2[[#This Row],[Codigo]],Tabla1[[Codigo]:[Mejor Precio Neto]],4,FALSE)</f>
        <v>173.29234999999997</v>
      </c>
      <c r="D283" s="11" t="s">
        <v>6</v>
      </c>
      <c r="E283" s="24">
        <f>IFERROR(Tabla2[[#This Row],[Precio de Cliente neto]]/(1+Tabla2[[#This Row],[Variacion]]),"-")</f>
        <v>160.16419999999999</v>
      </c>
      <c r="F283" s="25">
        <v>8.1966819051947803E-2</v>
      </c>
    </row>
    <row r="284" spans="1:6">
      <c r="A284" s="22">
        <v>22163</v>
      </c>
      <c r="B284" s="22" t="s">
        <v>4187</v>
      </c>
      <c r="C284" s="23">
        <f>VLOOKUP(Tabla2[[#This Row],[Codigo]],Tabla1[[Codigo]:[Mejor Precio Neto]],4,FALSE)</f>
        <v>61.206040000000002</v>
      </c>
      <c r="D284" s="11" t="s">
        <v>4</v>
      </c>
      <c r="E284" s="24">
        <f>IFERROR(Tabla2[[#This Row],[Precio de Cliente neto]]/(1+Tabla2[[#This Row],[Variacion]]),"-")</f>
        <v>56.569240000000001</v>
      </c>
      <c r="F284" s="25">
        <v>8.1966807402751085E-2</v>
      </c>
    </row>
    <row r="285" spans="1:6">
      <c r="A285" s="22">
        <v>22164</v>
      </c>
      <c r="B285" s="22" t="s">
        <v>4188</v>
      </c>
      <c r="C285" s="23">
        <f>VLOOKUP(Tabla2[[#This Row],[Codigo]],Tabla1[[Codigo]:[Mejor Precio Neto]],4,FALSE)</f>
        <v>61.206040000000002</v>
      </c>
      <c r="D285" s="11" t="s">
        <v>4</v>
      </c>
      <c r="E285" s="24">
        <f>IFERROR(Tabla2[[#This Row],[Precio de Cliente neto]]/(1+Tabla2[[#This Row],[Variacion]]),"-")</f>
        <v>56.569240000000001</v>
      </c>
      <c r="F285" s="25">
        <v>8.1966807402751085E-2</v>
      </c>
    </row>
    <row r="286" spans="1:6">
      <c r="A286" s="22">
        <v>72277</v>
      </c>
      <c r="B286" s="22" t="s">
        <v>5276</v>
      </c>
      <c r="C286" s="23">
        <f>VLOOKUP(Tabla2[[#This Row],[Codigo]],Tabla1[[Codigo]:[Mejor Precio Neto]],4,FALSE)</f>
        <v>203.65057999999999</v>
      </c>
      <c r="D286" s="11" t="s">
        <v>6</v>
      </c>
      <c r="E286" s="24">
        <f>IFERROR(Tabla2[[#This Row],[Precio de Cliente neto]]/(1+Tabla2[[#This Row],[Variacion]]),"-")</f>
        <v>188.22258000000002</v>
      </c>
      <c r="F286" s="25">
        <v>8.1966786344124909E-2</v>
      </c>
    </row>
    <row r="287" spans="1:6">
      <c r="A287" s="22">
        <v>72070</v>
      </c>
      <c r="B287" s="22" t="s">
        <v>5239</v>
      </c>
      <c r="C287" s="23">
        <f>VLOOKUP(Tabla2[[#This Row],[Codigo]],Tabla1[[Codigo]:[Mejor Precio Neto]],4,FALSE)</f>
        <v>120.02542999999999</v>
      </c>
      <c r="D287" s="11" t="s">
        <v>6</v>
      </c>
      <c r="E287" s="24">
        <f>IFERROR(Tabla2[[#This Row],[Precio de Cliente neto]]/(1+Tabla2[[#This Row],[Variacion]]),"-")</f>
        <v>110.93263999999999</v>
      </c>
      <c r="F287" s="25">
        <v>8.1966768301917181E-2</v>
      </c>
    </row>
    <row r="288" spans="1:6">
      <c r="A288" s="22">
        <v>72278</v>
      </c>
      <c r="B288" s="22" t="s">
        <v>5277</v>
      </c>
      <c r="C288" s="23">
        <f>VLOOKUP(Tabla2[[#This Row],[Codigo]],Tabla1[[Codigo]:[Mejor Precio Neto]],4,FALSE)</f>
        <v>252.43623999999997</v>
      </c>
      <c r="D288" s="11" t="s">
        <v>6</v>
      </c>
      <c r="E288" s="24">
        <f>IFERROR(Tabla2[[#This Row],[Precio de Cliente neto]]/(1+Tabla2[[#This Row],[Variacion]]),"-")</f>
        <v>233.31237999999999</v>
      </c>
      <c r="F288" s="25">
        <v>8.1966760615103107E-2</v>
      </c>
    </row>
    <row r="289" spans="1:6">
      <c r="A289" s="22">
        <v>72089</v>
      </c>
      <c r="B289" s="22" t="s">
        <v>5252</v>
      </c>
      <c r="C289" s="23">
        <f>VLOOKUP(Tabla2[[#This Row],[Codigo]],Tabla1[[Codigo]:[Mejor Precio Neto]],4,FALSE)</f>
        <v>107.35647999999999</v>
      </c>
      <c r="D289" s="11" t="s">
        <v>6</v>
      </c>
      <c r="E289" s="24">
        <f>IFERROR(Tabla2[[#This Row],[Precio de Cliente neto]]/(1+Tabla2[[#This Row],[Variacion]]),"-")</f>
        <v>99.223460000000003</v>
      </c>
      <c r="F289" s="25">
        <v>8.1966704245145072E-2</v>
      </c>
    </row>
    <row r="290" spans="1:6">
      <c r="A290" s="22">
        <v>72134</v>
      </c>
      <c r="B290" s="22" t="s">
        <v>6712</v>
      </c>
      <c r="C290" s="23">
        <f>VLOOKUP(Tabla2[[#This Row],[Codigo]],Tabla1[[Codigo]:[Mejor Precio Neto]],4,FALSE)</f>
        <v>107.35647999999999</v>
      </c>
      <c r="D290" s="11" t="s">
        <v>6</v>
      </c>
      <c r="E290" s="24">
        <f>IFERROR(Tabla2[[#This Row],[Precio de Cliente neto]]/(1+Tabla2[[#This Row],[Variacion]]),"-")</f>
        <v>99.223460000000003</v>
      </c>
      <c r="F290" s="25">
        <v>8.1966704245145072E-2</v>
      </c>
    </row>
    <row r="291" spans="1:6">
      <c r="A291" s="22">
        <v>72092</v>
      </c>
      <c r="B291" s="22" t="s">
        <v>5253</v>
      </c>
      <c r="C291" s="23">
        <f>VLOOKUP(Tabla2[[#This Row],[Codigo]],Tabla1[[Codigo]:[Mejor Precio Neto]],4,FALSE)</f>
        <v>189.02295999999998</v>
      </c>
      <c r="D291" s="11" t="s">
        <v>6</v>
      </c>
      <c r="E291" s="24">
        <f>IFERROR(Tabla2[[#This Row],[Precio de Cliente neto]]/(1+Tabla2[[#This Row],[Variacion]]),"-")</f>
        <v>174.70312999999996</v>
      </c>
      <c r="F291" s="25">
        <v>8.1966648222044025E-2</v>
      </c>
    </row>
    <row r="292" spans="1:6">
      <c r="A292" s="22">
        <v>72094</v>
      </c>
      <c r="B292" s="22" t="s">
        <v>5255</v>
      </c>
      <c r="C292" s="23">
        <f>VLOOKUP(Tabla2[[#This Row],[Codigo]],Tabla1[[Codigo]:[Mejor Precio Neto]],4,FALSE)</f>
        <v>137.11046999999999</v>
      </c>
      <c r="D292" s="11" t="s">
        <v>6</v>
      </c>
      <c r="E292" s="24">
        <f>IFERROR(Tabla2[[#This Row],[Precio de Cliente neto]]/(1+Tabla2[[#This Row],[Variacion]]),"-")</f>
        <v>126.72337999999999</v>
      </c>
      <c r="F292" s="25">
        <v>8.1966642619538677E-2</v>
      </c>
    </row>
    <row r="293" spans="1:6">
      <c r="A293" s="22">
        <v>72042</v>
      </c>
      <c r="B293" s="22" t="s">
        <v>8552</v>
      </c>
      <c r="C293" s="23">
        <f>VLOOKUP(Tabla2[[#This Row],[Codigo]],Tabla1[[Codigo]:[Mejor Precio Neto]],4,FALSE)</f>
        <v>84.202860000000001</v>
      </c>
      <c r="D293" s="11" t="s">
        <v>6</v>
      </c>
      <c r="E293" s="24">
        <f>IFERROR(Tabla2[[#This Row],[Precio de Cliente neto]]/(1+Tabla2[[#This Row],[Variacion]]),"-")</f>
        <v>77.823900000000009</v>
      </c>
      <c r="F293" s="25">
        <v>8.1966593809870592E-2</v>
      </c>
    </row>
    <row r="294" spans="1:6">
      <c r="A294" s="22">
        <v>72022</v>
      </c>
      <c r="B294" s="22" t="s">
        <v>8547</v>
      </c>
      <c r="C294" s="23">
        <f>VLOOKUP(Tabla2[[#This Row],[Codigo]],Tabla1[[Codigo]:[Mejor Precio Neto]],4,FALSE)</f>
        <v>65.610929999999996</v>
      </c>
      <c r="D294" s="11" t="s">
        <v>6</v>
      </c>
      <c r="E294" s="24">
        <f>IFERROR(Tabla2[[#This Row],[Precio de Cliente neto]]/(1+Tabla2[[#This Row],[Variacion]]),"-")</f>
        <v>60.640439999999991</v>
      </c>
      <c r="F294" s="25">
        <v>8.1966588632932158E-2</v>
      </c>
    </row>
    <row r="295" spans="1:6">
      <c r="A295" s="22">
        <v>72072</v>
      </c>
      <c r="B295" s="22" t="s">
        <v>9000</v>
      </c>
      <c r="C295" s="23">
        <f>VLOOKUP(Tabla2[[#This Row],[Codigo]],Tabla1[[Codigo]:[Mejor Precio Neto]],4,FALSE)</f>
        <v>103.36864999999999</v>
      </c>
      <c r="D295" s="11" t="s">
        <v>6</v>
      </c>
      <c r="E295" s="24">
        <f>IFERROR(Tabla2[[#This Row],[Precio de Cliente neto]]/(1+Tabla2[[#This Row],[Variacion]]),"-")</f>
        <v>95.537749999999988</v>
      </c>
      <c r="F295" s="25">
        <v>8.1966552488414335E-2</v>
      </c>
    </row>
    <row r="296" spans="1:6">
      <c r="A296" s="22">
        <v>72173</v>
      </c>
      <c r="B296" s="22" t="s">
        <v>8573</v>
      </c>
      <c r="C296" s="23">
        <f>VLOOKUP(Tabla2[[#This Row],[Codigo]],Tabla1[[Codigo]:[Mejor Precio Neto]],4,FALSE)</f>
        <v>24.363289999999996</v>
      </c>
      <c r="D296" s="11" t="s">
        <v>6</v>
      </c>
      <c r="E296" s="24">
        <f>IFERROR(Tabla2[[#This Row],[Precio de Cliente neto]]/(1+Tabla2[[#This Row],[Variacion]]),"-")</f>
        <v>22.517599999999998</v>
      </c>
      <c r="F296" s="25">
        <v>8.1966550609301025E-2</v>
      </c>
    </row>
    <row r="297" spans="1:6">
      <c r="A297" s="22">
        <v>72002</v>
      </c>
      <c r="B297" s="22" t="s">
        <v>8544</v>
      </c>
      <c r="C297" s="23">
        <f>VLOOKUP(Tabla2[[#This Row],[Codigo]],Tabla1[[Codigo]:[Mejor Precio Neto]],4,FALSE)</f>
        <v>59.217759999999998</v>
      </c>
      <c r="D297" s="11" t="s">
        <v>6</v>
      </c>
      <c r="E297" s="24">
        <f>IFERROR(Tabla2[[#This Row],[Precio de Cliente neto]]/(1+Tabla2[[#This Row],[Variacion]]),"-")</f>
        <v>54.7316</v>
      </c>
      <c r="F297" s="25">
        <v>8.1966542180385682E-2</v>
      </c>
    </row>
    <row r="298" spans="1:6">
      <c r="A298" s="22">
        <v>72113</v>
      </c>
      <c r="B298" s="22" t="s">
        <v>10249</v>
      </c>
      <c r="C298" s="23">
        <f>VLOOKUP(Tabla2[[#This Row],[Codigo]],Tabla1[[Codigo]:[Mejor Precio Neto]],4,FALSE)</f>
        <v>89.37285</v>
      </c>
      <c r="D298" s="11" t="s">
        <v>6</v>
      </c>
      <c r="E298" s="24">
        <f>IFERROR(Tabla2[[#This Row],[Precio de Cliente neto]]/(1+Tabla2[[#This Row],[Variacion]]),"-")</f>
        <v>82.602240000000009</v>
      </c>
      <c r="F298" s="25">
        <v>8.1966421249593191E-2</v>
      </c>
    </row>
    <row r="299" spans="1:6">
      <c r="A299" s="22">
        <v>72075</v>
      </c>
      <c r="B299" s="22" t="s">
        <v>5242</v>
      </c>
      <c r="C299" s="23">
        <f>VLOOKUP(Tabla2[[#This Row],[Codigo]],Tabla1[[Codigo]:[Mejor Precio Neto]],4,FALSE)</f>
        <v>96.04237999999998</v>
      </c>
      <c r="D299" s="11" t="s">
        <v>6</v>
      </c>
      <c r="E299" s="24">
        <f>IFERROR(Tabla2[[#This Row],[Precio de Cliente neto]]/(1+Tabla2[[#This Row],[Variacion]]),"-")</f>
        <v>88.766509999999982</v>
      </c>
      <c r="F299" s="25">
        <v>8.196638574615589E-2</v>
      </c>
    </row>
    <row r="300" spans="1:6">
      <c r="A300" s="22">
        <v>70163</v>
      </c>
      <c r="B300" s="22" t="s">
        <v>8542</v>
      </c>
      <c r="C300" s="23">
        <f>VLOOKUP(Tabla2[[#This Row],[Codigo]],Tabla1[[Codigo]:[Mejor Precio Neto]],4,FALSE)</f>
        <v>63.869329999999998</v>
      </c>
      <c r="D300" s="11" t="s">
        <v>6</v>
      </c>
      <c r="E300" s="24">
        <f>IFERROR(Tabla2[[#This Row],[Precio de Cliente neto]]/(1+Tabla2[[#This Row],[Variacion]]),"-")</f>
        <v>59.030789999999996</v>
      </c>
      <c r="F300" s="25">
        <v>8.1966377207555619E-2</v>
      </c>
    </row>
    <row r="301" spans="1:6">
      <c r="A301" s="22">
        <v>72103</v>
      </c>
      <c r="B301" s="22" t="s">
        <v>8561</v>
      </c>
      <c r="C301" s="23">
        <f>VLOOKUP(Tabla2[[#This Row],[Codigo]],Tabla1[[Codigo]:[Mejor Precio Neto]],4,FALSE)</f>
        <v>81.251799999999989</v>
      </c>
      <c r="D301" s="11" t="s">
        <v>6</v>
      </c>
      <c r="E301" s="24">
        <f>IFERROR(Tabla2[[#This Row],[Precio de Cliente neto]]/(1+Tabla2[[#This Row],[Variacion]]),"-")</f>
        <v>75.096419999999995</v>
      </c>
      <c r="F301" s="25">
        <v>8.1966357384279931E-2</v>
      </c>
    </row>
    <row r="302" spans="1:6">
      <c r="A302" s="22">
        <v>72144</v>
      </c>
      <c r="B302" s="22" t="s">
        <v>8570</v>
      </c>
      <c r="C302" s="23">
        <f>VLOOKUP(Tabla2[[#This Row],[Codigo]],Tabla1[[Codigo]:[Mejor Precio Neto]],4,FALSE)</f>
        <v>56.252839999999992</v>
      </c>
      <c r="D302" s="11" t="s">
        <v>6</v>
      </c>
      <c r="E302" s="24">
        <f>IFERROR(Tabla2[[#This Row],[Precio de Cliente neto]]/(1+Tabla2[[#This Row],[Variacion]]),"-")</f>
        <v>51.991309999999991</v>
      </c>
      <c r="F302" s="25">
        <v>8.1966197812672892E-2</v>
      </c>
    </row>
    <row r="303" spans="1:6">
      <c r="A303" s="22">
        <v>70160</v>
      </c>
      <c r="B303" s="22" t="s">
        <v>8539</v>
      </c>
      <c r="C303" s="23">
        <f>VLOOKUP(Tabla2[[#This Row],[Codigo]],Tabla1[[Codigo]:[Mejor Precio Neto]],4,FALSE)</f>
        <v>51.718729999999994</v>
      </c>
      <c r="D303" s="11" t="s">
        <v>6</v>
      </c>
      <c r="E303" s="24">
        <f>IFERROR(Tabla2[[#This Row],[Precio de Cliente neto]]/(1+Tabla2[[#This Row],[Variacion]]),"-")</f>
        <v>47.800689999999989</v>
      </c>
      <c r="F303" s="25">
        <v>8.1966180822912849E-2</v>
      </c>
    </row>
    <row r="304" spans="1:6">
      <c r="A304" s="22">
        <v>72242</v>
      </c>
      <c r="B304" s="22" t="s">
        <v>5266</v>
      </c>
      <c r="C304" s="23">
        <f>VLOOKUP(Tabla2[[#This Row],[Codigo]],Tabla1[[Codigo]:[Mejor Precio Neto]],4,FALSE)</f>
        <v>58.098179999999992</v>
      </c>
      <c r="D304" s="11" t="s">
        <v>6</v>
      </c>
      <c r="E304" s="24">
        <f>IFERROR(Tabla2[[#This Row],[Precio de Cliente neto]]/(1+Tabla2[[#This Row],[Variacion]]),"-")</f>
        <v>53.696859999999994</v>
      </c>
      <c r="F304" s="25">
        <v>8.1966059095448074E-2</v>
      </c>
    </row>
    <row r="305" spans="1:6">
      <c r="A305" s="22">
        <v>72252</v>
      </c>
      <c r="B305" s="22" t="s">
        <v>5269</v>
      </c>
      <c r="C305" s="23">
        <f>VLOOKUP(Tabla2[[#This Row],[Codigo]],Tabla1[[Codigo]:[Mejor Precio Neto]],4,FALSE)</f>
        <v>65.921800000000005</v>
      </c>
      <c r="D305" s="11" t="s">
        <v>6</v>
      </c>
      <c r="E305" s="24">
        <f>IFERROR(Tabla2[[#This Row],[Precio de Cliente neto]]/(1+Tabla2[[#This Row],[Variacion]]),"-")</f>
        <v>60.927790000000002</v>
      </c>
      <c r="F305" s="25">
        <v>8.1966045379292529E-2</v>
      </c>
    </row>
    <row r="306" spans="1:6">
      <c r="A306" s="22">
        <v>72272</v>
      </c>
      <c r="B306" s="22" t="s">
        <v>5271</v>
      </c>
      <c r="C306" s="23">
        <f>VLOOKUP(Tabla2[[#This Row],[Codigo]],Tabla1[[Codigo]:[Mejor Precio Neto]],4,FALSE)</f>
        <v>101.70971999999999</v>
      </c>
      <c r="D306" s="11" t="s">
        <v>6</v>
      </c>
      <c r="E306" s="24">
        <f>IFERROR(Tabla2[[#This Row],[Precio de Cliente neto]]/(1+Tabla2[[#This Row],[Variacion]]),"-")</f>
        <v>94.004540000000006</v>
      </c>
      <c r="F306" s="25">
        <v>8.1966041214605045E-2</v>
      </c>
    </row>
    <row r="307" spans="1:6">
      <c r="A307" s="22">
        <v>72271</v>
      </c>
      <c r="B307" s="22" t="s">
        <v>5270</v>
      </c>
      <c r="C307" s="23">
        <f>VLOOKUP(Tabla2[[#This Row],[Codigo]],Tabla1[[Codigo]:[Mejor Precio Neto]],4,FALSE)</f>
        <v>73.006289999999993</v>
      </c>
      <c r="D307" s="11" t="s">
        <v>6</v>
      </c>
      <c r="E307" s="24">
        <f>IFERROR(Tabla2[[#This Row],[Precio de Cliente neto]]/(1+Tabla2[[#This Row],[Variacion]]),"-")</f>
        <v>67.475589999999983</v>
      </c>
      <c r="F307" s="25">
        <v>8.1965937607955786E-2</v>
      </c>
    </row>
    <row r="308" spans="1:6">
      <c r="A308" s="22">
        <v>72065</v>
      </c>
      <c r="B308" s="22" t="s">
        <v>5235</v>
      </c>
      <c r="C308" s="23">
        <f>VLOOKUP(Tabla2[[#This Row],[Codigo]],Tabla1[[Codigo]:[Mejor Precio Neto]],4,FALSE)</f>
        <v>147.74704</v>
      </c>
      <c r="D308" s="11" t="s">
        <v>6</v>
      </c>
      <c r="E308" s="24">
        <f>IFERROR(Tabla2[[#This Row],[Precio de Cliente neto]]/(1+Tabla2[[#This Row],[Variacion]]),"-")</f>
        <v>136.55424999999997</v>
      </c>
      <c r="F308" s="25">
        <v>8.1965885353257217E-2</v>
      </c>
    </row>
    <row r="309" spans="1:6">
      <c r="A309" s="22">
        <v>72071</v>
      </c>
      <c r="B309" s="22" t="s">
        <v>8999</v>
      </c>
      <c r="C309" s="23">
        <f>VLOOKUP(Tabla2[[#This Row],[Codigo]],Tabla1[[Codigo]:[Mejor Precio Neto]],4,FALSE)</f>
        <v>82.067369999999997</v>
      </c>
      <c r="D309" s="11" t="s">
        <v>6</v>
      </c>
      <c r="E309" s="24">
        <f>IFERROR(Tabla2[[#This Row],[Precio de Cliente neto]]/(1+Tabla2[[#This Row],[Variacion]]),"-")</f>
        <v>75.850250000000003</v>
      </c>
      <c r="F309" s="25">
        <v>8.1965715340424072E-2</v>
      </c>
    </row>
    <row r="310" spans="1:6">
      <c r="A310" s="22">
        <v>72176</v>
      </c>
      <c r="B310" s="22" t="s">
        <v>8575</v>
      </c>
      <c r="C310" s="23">
        <f>VLOOKUP(Tabla2[[#This Row],[Codigo]],Tabla1[[Codigo]:[Mejor Precio Neto]],4,FALSE)</f>
        <v>34.177500000000002</v>
      </c>
      <c r="D310" s="11" t="s">
        <v>6</v>
      </c>
      <c r="E310" s="24">
        <f>IFERROR(Tabla2[[#This Row],[Precio de Cliente neto]]/(1+Tabla2[[#This Row],[Variacion]]),"-")</f>
        <v>31.588339999999995</v>
      </c>
      <c r="F310" s="25">
        <v>8.1965687339062621E-2</v>
      </c>
    </row>
    <row r="311" spans="1:6">
      <c r="A311" s="22">
        <v>70166</v>
      </c>
      <c r="B311" s="22" t="s">
        <v>5177</v>
      </c>
      <c r="C311" s="23">
        <f>VLOOKUP(Tabla2[[#This Row],[Codigo]],Tabla1[[Codigo]:[Mejor Precio Neto]],4,FALSE)</f>
        <v>34.785519999999998</v>
      </c>
      <c r="D311" s="11" t="s">
        <v>6</v>
      </c>
      <c r="E311" s="24">
        <f>IFERROR(Tabla2[[#This Row],[Precio de Cliente neto]]/(1+Tabla2[[#This Row],[Variacion]]),"-")</f>
        <v>32.150300000000001</v>
      </c>
      <c r="F311" s="25">
        <v>8.1965642622308321E-2</v>
      </c>
    </row>
    <row r="312" spans="1:6">
      <c r="A312" s="22">
        <v>72241</v>
      </c>
      <c r="B312" s="22" t="s">
        <v>5265</v>
      </c>
      <c r="C312" s="23">
        <f>VLOOKUP(Tabla2[[#This Row],[Codigo]],Tabla1[[Codigo]:[Mejor Precio Neto]],4,FALSE)</f>
        <v>45.242749999999994</v>
      </c>
      <c r="D312" s="11" t="s">
        <v>6</v>
      </c>
      <c r="E312" s="24">
        <f>IFERROR(Tabla2[[#This Row],[Precio de Cliente neto]]/(1+Tabla2[[#This Row],[Variacion]]),"-")</f>
        <v>41.815339999999992</v>
      </c>
      <c r="F312" s="25">
        <v>8.1965374429575411E-2</v>
      </c>
    </row>
    <row r="313" spans="1:6">
      <c r="A313" s="22">
        <v>72232</v>
      </c>
      <c r="B313" s="22" t="s">
        <v>5263</v>
      </c>
      <c r="C313" s="23">
        <f>VLOOKUP(Tabla2[[#This Row],[Codigo]],Tabla1[[Codigo]:[Mejor Precio Neto]],4,FALSE)</f>
        <v>42.650930000000002</v>
      </c>
      <c r="D313" s="11" t="s">
        <v>6</v>
      </c>
      <c r="E313" s="24">
        <f>IFERROR(Tabla2[[#This Row],[Precio de Cliente neto]]/(1+Tabla2[[#This Row],[Variacion]]),"-")</f>
        <v>39.419870000000003</v>
      </c>
      <c r="F313" s="25">
        <v>8.1965262696198637E-2</v>
      </c>
    </row>
    <row r="314" spans="1:6">
      <c r="A314" s="22">
        <v>72243</v>
      </c>
      <c r="B314" s="22" t="s">
        <v>5267</v>
      </c>
      <c r="C314" s="23">
        <f>VLOOKUP(Tabla2[[#This Row],[Codigo]],Tabla1[[Codigo]:[Mejor Precio Neto]],4,FALSE)</f>
        <v>59.535769999999999</v>
      </c>
      <c r="D314" s="11" t="s">
        <v>6</v>
      </c>
      <c r="E314" s="24">
        <f>IFERROR(Tabla2[[#This Row],[Precio de Cliente neto]]/(1+Tabla2[[#This Row],[Variacion]]),"-")</f>
        <v>55.025599999999997</v>
      </c>
      <c r="F314" s="25">
        <v>8.1964939955220917E-2</v>
      </c>
    </row>
    <row r="315" spans="1:6">
      <c r="A315" s="22">
        <v>70173</v>
      </c>
      <c r="B315" s="22" t="s">
        <v>5181</v>
      </c>
      <c r="C315" s="23">
        <f>VLOOKUP(Tabla2[[#This Row],[Codigo]],Tabla1[[Codigo]:[Mejor Precio Neto]],4,FALSE)</f>
        <v>82.22627</v>
      </c>
      <c r="D315" s="11" t="s">
        <v>6</v>
      </c>
      <c r="E315" s="24">
        <f>IFERROR(Tabla2[[#This Row],[Precio de Cliente neto]]/(1+Tabla2[[#This Row],[Variacion]]),"-")</f>
        <v>75.99718</v>
      </c>
      <c r="F315" s="25">
        <v>8.1964751850002848E-2</v>
      </c>
    </row>
    <row r="316" spans="1:6">
      <c r="A316" s="22">
        <v>72171</v>
      </c>
      <c r="B316" s="22" t="s">
        <v>8572</v>
      </c>
      <c r="C316" s="23">
        <f>VLOOKUP(Tabla2[[#This Row],[Codigo]],Tabla1[[Codigo]:[Mejor Precio Neto]],4,FALSE)</f>
        <v>26.93432</v>
      </c>
      <c r="D316" s="11" t="s">
        <v>6</v>
      </c>
      <c r="E316" s="24">
        <f>IFERROR(Tabla2[[#This Row],[Precio de Cliente neto]]/(1+Tabla2[[#This Row],[Variacion]]),"-")</f>
        <v>24.89396</v>
      </c>
      <c r="F316" s="25">
        <v>8.1962050232265105E-2</v>
      </c>
    </row>
    <row r="317" spans="1:6">
      <c r="A317" s="22">
        <v>72131</v>
      </c>
      <c r="B317" s="22" t="s">
        <v>8564</v>
      </c>
      <c r="C317" s="23">
        <f>VLOOKUP(Tabla2[[#This Row],[Codigo]],Tabla1[[Codigo]:[Mejor Precio Neto]],4,FALSE)</f>
        <v>14.65926</v>
      </c>
      <c r="D317" s="11" t="s">
        <v>6</v>
      </c>
      <c r="E317" s="24">
        <f>IFERROR(Tabla2[[#This Row],[Precio de Cliente neto]]/(1+Tabla2[[#This Row],[Variacion]]),"-")</f>
        <v>13.548779999999997</v>
      </c>
      <c r="F317" s="25">
        <v>8.1961623112929871E-2</v>
      </c>
    </row>
    <row r="318" spans="1:6">
      <c r="A318" s="22">
        <v>72231</v>
      </c>
      <c r="B318" s="22" t="s">
        <v>5262</v>
      </c>
      <c r="C318" s="23">
        <f>VLOOKUP(Tabla2[[#This Row],[Codigo]],Tabla1[[Codigo]:[Mejor Precio Neto]],4,FALSE)</f>
        <v>33.499899999999997</v>
      </c>
      <c r="D318" s="11" t="s">
        <v>6</v>
      </c>
      <c r="E318" s="24">
        <f>IFERROR(Tabla2[[#This Row],[Precio de Cliente neto]]/(1+Tabla2[[#This Row],[Variacion]]),"-")</f>
        <v>30.962189999999996</v>
      </c>
      <c r="F318" s="25">
        <v>8.1961579591107725E-2</v>
      </c>
    </row>
    <row r="319" spans="1:6">
      <c r="A319" s="22">
        <v>72061</v>
      </c>
      <c r="B319" s="22" t="s">
        <v>8554</v>
      </c>
      <c r="C319" s="23">
        <f>VLOOKUP(Tabla2[[#This Row],[Codigo]],Tabla1[[Codigo]:[Mejor Precio Neto]],4,FALSE)</f>
        <v>20.036449999999999</v>
      </c>
      <c r="D319" s="11" t="s">
        <v>6</v>
      </c>
      <c r="E319" s="24">
        <f>IFERROR(Tabla2[[#This Row],[Precio de Cliente neto]]/(1+Tabla2[[#This Row],[Variacion]]),"-")</f>
        <v>18.518639999999998</v>
      </c>
      <c r="F319" s="25">
        <v>8.1961202334512651E-2</v>
      </c>
    </row>
    <row r="320" spans="1:6">
      <c r="A320" s="22">
        <v>10003</v>
      </c>
      <c r="B320" s="22" t="s">
        <v>2627</v>
      </c>
      <c r="C320" s="23">
        <f>VLOOKUP(Tabla2[[#This Row],[Codigo]],Tabla1[[Codigo]:[Mejor Precio Neto]],4,FALSE)</f>
        <v>2514.9740000000002</v>
      </c>
      <c r="D320" s="11" t="s">
        <v>6</v>
      </c>
      <c r="E320" s="24">
        <f>IFERROR(Tabla2[[#This Row],[Precio de Cliente neto]]/(1+Tabla2[[#This Row],[Variacion]]),"-")</f>
        <v>2324.7070000000003</v>
      </c>
      <c r="F320" s="25">
        <v>8.1845583120797594E-2</v>
      </c>
    </row>
    <row r="321" spans="1:6">
      <c r="A321" s="22">
        <v>22160</v>
      </c>
      <c r="B321" s="22" t="s">
        <v>4186</v>
      </c>
      <c r="C321" s="23">
        <f>VLOOKUP(Tabla2[[#This Row],[Codigo]],Tabla1[[Codigo]:[Mejor Precio Neto]],4,FALSE)</f>
        <v>173.32126</v>
      </c>
      <c r="D321" s="11" t="s">
        <v>4</v>
      </c>
      <c r="E321" s="24">
        <f>IFERROR(Tabla2[[#This Row],[Precio de Cliente neto]]/(1+Tabla2[[#This Row],[Variacion]]),"-")</f>
        <v>160.48255999999998</v>
      </c>
      <c r="F321" s="25">
        <v>8.0000593210876048E-2</v>
      </c>
    </row>
    <row r="322" spans="1:6">
      <c r="A322" s="22">
        <v>30028</v>
      </c>
      <c r="B322" s="22" t="s">
        <v>4393</v>
      </c>
      <c r="C322" s="23">
        <f>VLOOKUP(Tabla2[[#This Row],[Codigo]],Tabla1[[Codigo]:[Mejor Precio Neto]],4,FALSE)</f>
        <v>290.29230999999999</v>
      </c>
      <c r="D322" s="11" t="s">
        <v>4</v>
      </c>
      <c r="E322" s="24">
        <f>IFERROR(Tabla2[[#This Row],[Precio de Cliente neto]]/(1+Tabla2[[#This Row],[Variacion]]),"-")</f>
        <v>268.78907999999996</v>
      </c>
      <c r="F322" s="25">
        <v>8.0000385432325016E-2</v>
      </c>
    </row>
    <row r="323" spans="1:6">
      <c r="A323" s="22">
        <v>30019</v>
      </c>
      <c r="B323" s="22" t="s">
        <v>4384</v>
      </c>
      <c r="C323" s="23">
        <f>VLOOKUP(Tabla2[[#This Row],[Codigo]],Tabla1[[Codigo]:[Mejor Precio Neto]],4,FALSE)</f>
        <v>782.48946999999998</v>
      </c>
      <c r="D323" s="11" t="s">
        <v>4</v>
      </c>
      <c r="E323" s="24">
        <f>IFERROR(Tabla2[[#This Row],[Precio de Cliente neto]]/(1+Tabla2[[#This Row],[Variacion]]),"-")</f>
        <v>724.52715999999998</v>
      </c>
      <c r="F323" s="25">
        <v>8.0000189364881846E-2</v>
      </c>
    </row>
    <row r="324" spans="1:6">
      <c r="A324" s="22">
        <v>8408</v>
      </c>
      <c r="B324" s="22" t="s">
        <v>1978</v>
      </c>
      <c r="C324" s="23">
        <f>VLOOKUP(Tabla2[[#This Row],[Codigo]],Tabla1[[Codigo]:[Mejor Precio Neto]],4,FALSE)</f>
        <v>596.14534000000003</v>
      </c>
      <c r="D324" s="11" t="s">
        <v>4</v>
      </c>
      <c r="E324" s="24">
        <f>IFERROR(Tabla2[[#This Row],[Precio de Cliente neto]]/(1+Tabla2[[#This Row],[Variacion]]),"-")</f>
        <v>551.98632999999995</v>
      </c>
      <c r="F324" s="25">
        <v>8.0000187685807411E-2</v>
      </c>
    </row>
    <row r="325" spans="1:6">
      <c r="A325" s="22">
        <v>8394</v>
      </c>
      <c r="B325" s="22" t="s">
        <v>1964</v>
      </c>
      <c r="C325" s="23">
        <f>VLOOKUP(Tabla2[[#This Row],[Codigo]],Tabla1[[Codigo]:[Mejor Precio Neto]],4,FALSE)</f>
        <v>579.95664999999997</v>
      </c>
      <c r="D325" s="11" t="s">
        <v>4</v>
      </c>
      <c r="E325" s="24">
        <f>IFERROR(Tabla2[[#This Row],[Precio de Cliente neto]]/(1+Tabla2[[#This Row],[Variacion]]),"-")</f>
        <v>536.99680999999998</v>
      </c>
      <c r="F325" s="25">
        <v>8.0000177282244955E-2</v>
      </c>
    </row>
    <row r="326" spans="1:6">
      <c r="A326" s="22">
        <v>8396</v>
      </c>
      <c r="B326" s="22" t="s">
        <v>1966</v>
      </c>
      <c r="C326" s="23">
        <f>VLOOKUP(Tabla2[[#This Row],[Codigo]],Tabla1[[Codigo]:[Mejor Precio Neto]],4,FALSE)</f>
        <v>428.33573999999993</v>
      </c>
      <c r="D326" s="11" t="s">
        <v>4</v>
      </c>
      <c r="E326" s="24">
        <f>IFERROR(Tabla2[[#This Row],[Precio de Cliente neto]]/(1+Tabla2[[#This Row],[Variacion]]),"-")</f>
        <v>396.60711999999995</v>
      </c>
      <c r="F326" s="25">
        <v>8.0000127077900052E-2</v>
      </c>
    </row>
    <row r="327" spans="1:6">
      <c r="A327" s="22">
        <v>30016</v>
      </c>
      <c r="B327" s="22" t="s">
        <v>4381</v>
      </c>
      <c r="C327" s="23">
        <f>VLOOKUP(Tabla2[[#This Row],[Codigo]],Tabla1[[Codigo]:[Mejor Precio Neto]],4,FALSE)</f>
        <v>425.84667999999999</v>
      </c>
      <c r="D327" s="11" t="s">
        <v>4</v>
      </c>
      <c r="E327" s="24">
        <f>IFERROR(Tabla2[[#This Row],[Precio de Cliente neto]]/(1+Tabla2[[#This Row],[Variacion]]),"-")</f>
        <v>394.30244000000005</v>
      </c>
      <c r="F327" s="25">
        <v>8.0000113618368562E-2</v>
      </c>
    </row>
    <row r="328" spans="1:6">
      <c r="A328" s="22">
        <v>8405</v>
      </c>
      <c r="B328" s="22" t="s">
        <v>1975</v>
      </c>
      <c r="C328" s="23">
        <f>VLOOKUP(Tabla2[[#This Row],[Codigo]],Tabla1[[Codigo]:[Mejor Precio Neto]],4,FALSE)</f>
        <v>679.19425000000001</v>
      </c>
      <c r="D328" s="11" t="s">
        <v>6</v>
      </c>
      <c r="E328" s="24">
        <f>IFERROR(Tabla2[[#This Row],[Precio de Cliente neto]]/(1+Tabla2[[#This Row],[Variacion]]),"-")</f>
        <v>628.88349999999991</v>
      </c>
      <c r="F328" s="25">
        <v>8.0000111308374366E-2</v>
      </c>
    </row>
    <row r="329" spans="1:6">
      <c r="A329" s="22">
        <v>8432</v>
      </c>
      <c r="B329" s="22" t="s">
        <v>1998</v>
      </c>
      <c r="C329" s="23">
        <f>VLOOKUP(Tabla2[[#This Row],[Codigo]],Tabla1[[Codigo]:[Mejor Precio Neto]],4,FALSE)</f>
        <v>732.83252000000005</v>
      </c>
      <c r="D329" s="11" t="s">
        <v>4</v>
      </c>
      <c r="E329" s="24">
        <f>IFERROR(Tabla2[[#This Row],[Precio de Cliente neto]]/(1+Tabla2[[#This Row],[Variacion]]),"-")</f>
        <v>678.54857000000004</v>
      </c>
      <c r="F329" s="25">
        <v>8.0000094908460273E-2</v>
      </c>
    </row>
    <row r="330" spans="1:6">
      <c r="A330" s="22">
        <v>30021</v>
      </c>
      <c r="B330" s="22" t="s">
        <v>4386</v>
      </c>
      <c r="C330" s="23">
        <f>VLOOKUP(Tabla2[[#This Row],[Codigo]],Tabla1[[Codigo]:[Mejor Precio Neto]],4,FALSE)</f>
        <v>1444.0871199999999</v>
      </c>
      <c r="D330" s="11" t="s">
        <v>4</v>
      </c>
      <c r="E330" s="24">
        <f>IFERROR(Tabla2[[#This Row],[Precio de Cliente neto]]/(1+Tabla2[[#This Row],[Variacion]]),"-")</f>
        <v>1337.1175999999998</v>
      </c>
      <c r="F330" s="25">
        <v>8.0000083762266083E-2</v>
      </c>
    </row>
    <row r="331" spans="1:6">
      <c r="A331" s="22">
        <v>8477</v>
      </c>
      <c r="B331" s="22" t="s">
        <v>2033</v>
      </c>
      <c r="C331" s="23">
        <f>VLOOKUP(Tabla2[[#This Row],[Codigo]],Tabla1[[Codigo]:[Mejor Precio Neto]],4,FALSE)</f>
        <v>410.4982</v>
      </c>
      <c r="D331" s="11" t="s">
        <v>6</v>
      </c>
      <c r="E331" s="24">
        <f>IFERROR(Tabla2[[#This Row],[Precio de Cliente neto]]/(1+Tabla2[[#This Row],[Variacion]]),"-")</f>
        <v>380.09089999999992</v>
      </c>
      <c r="F331" s="25">
        <v>8.00000736665889E-2</v>
      </c>
    </row>
    <row r="332" spans="1:6">
      <c r="A332" s="22">
        <v>8397</v>
      </c>
      <c r="B332" s="22" t="s">
        <v>1967</v>
      </c>
      <c r="C332" s="23">
        <f>VLOOKUP(Tabla2[[#This Row],[Codigo]],Tabla1[[Codigo]:[Mejor Precio Neto]],4,FALSE)</f>
        <v>929.14891999999998</v>
      </c>
      <c r="D332" s="11" t="s">
        <v>4</v>
      </c>
      <c r="E332" s="24">
        <f>IFERROR(Tabla2[[#This Row],[Precio de Cliente neto]]/(1+Tabla2[[#This Row],[Variacion]]),"-")</f>
        <v>860.32302999999979</v>
      </c>
      <c r="F332" s="25">
        <v>8.0000055328055319E-2</v>
      </c>
    </row>
    <row r="333" spans="1:6">
      <c r="A333" s="22">
        <v>8414</v>
      </c>
      <c r="B333" s="22" t="s">
        <v>1983</v>
      </c>
      <c r="C333" s="23">
        <f>VLOOKUP(Tabla2[[#This Row],[Codigo]],Tabla1[[Codigo]:[Mejor Precio Neto]],4,FALSE)</f>
        <v>832.74582999999996</v>
      </c>
      <c r="D333" s="11" t="s">
        <v>6</v>
      </c>
      <c r="E333" s="24">
        <f>IFERROR(Tabla2[[#This Row],[Precio de Cliente neto]]/(1+Tabla2[[#This Row],[Variacion]]),"-")</f>
        <v>771.06092000000001</v>
      </c>
      <c r="F333" s="25">
        <v>8.0000047207683611E-2</v>
      </c>
    </row>
    <row r="334" spans="1:6">
      <c r="A334" s="22">
        <v>30017</v>
      </c>
      <c r="B334" s="22" t="s">
        <v>4382</v>
      </c>
      <c r="C334" s="23">
        <f>VLOOKUP(Tabla2[[#This Row],[Codigo]],Tabla1[[Codigo]:[Mejor Precio Neto]],4,FALSE)</f>
        <v>425.84702999999996</v>
      </c>
      <c r="D334" s="11" t="s">
        <v>4</v>
      </c>
      <c r="E334" s="24">
        <f>IFERROR(Tabla2[[#This Row],[Precio de Cliente neto]]/(1+Tabla2[[#This Row],[Variacion]]),"-")</f>
        <v>394.30279000000002</v>
      </c>
      <c r="F334" s="25">
        <v>8.0000042606850341E-2</v>
      </c>
    </row>
    <row r="335" spans="1:6">
      <c r="A335" s="22">
        <v>30020</v>
      </c>
      <c r="B335" s="22" t="s">
        <v>4385</v>
      </c>
      <c r="C335" s="23">
        <f>VLOOKUP(Tabla2[[#This Row],[Codigo]],Tabla1[[Codigo]:[Mejor Precio Neto]],4,FALSE)</f>
        <v>2007.26596</v>
      </c>
      <c r="D335" s="11" t="s">
        <v>4</v>
      </c>
      <c r="E335" s="24">
        <f>IFERROR(Tabla2[[#This Row],[Precio de Cliente neto]]/(1+Tabla2[[#This Row],[Variacion]]),"-")</f>
        <v>1858.57952</v>
      </c>
      <c r="F335" s="25">
        <v>8.0000042182752473E-2</v>
      </c>
    </row>
    <row r="336" spans="1:6">
      <c r="A336" s="22">
        <v>30043</v>
      </c>
      <c r="B336" s="22" t="s">
        <v>4406</v>
      </c>
      <c r="C336" s="23">
        <f>VLOOKUP(Tabla2[[#This Row],[Codigo]],Tabla1[[Codigo]:[Mejor Precio Neto]],4,FALSE)</f>
        <v>2153.9800099999998</v>
      </c>
      <c r="D336" s="11" t="s">
        <v>4</v>
      </c>
      <c r="E336" s="24">
        <f>IFERROR(Tabla2[[#This Row],[Precio de Cliente neto]]/(1+Tabla2[[#This Row],[Variacion]]),"-")</f>
        <v>1994.4258599999996</v>
      </c>
      <c r="F336" s="25">
        <v>8.0000040713471332E-2</v>
      </c>
    </row>
    <row r="337" spans="1:6">
      <c r="A337" s="22">
        <v>30023</v>
      </c>
      <c r="B337" s="22" t="s">
        <v>4388</v>
      </c>
      <c r="C337" s="23">
        <f>VLOOKUP(Tabla2[[#This Row],[Codigo]],Tabla1[[Codigo]:[Mejor Precio Neto]],4,FALSE)</f>
        <v>2195.8409199999996</v>
      </c>
      <c r="D337" s="11" t="s">
        <v>4</v>
      </c>
      <c r="E337" s="24">
        <f>IFERROR(Tabla2[[#This Row],[Precio de Cliente neto]]/(1+Tabla2[[#This Row],[Variacion]]),"-")</f>
        <v>2033.1859799999995</v>
      </c>
      <c r="F337" s="25">
        <v>8.0000030297277647E-2</v>
      </c>
    </row>
    <row r="338" spans="1:6">
      <c r="A338" s="22">
        <v>30026</v>
      </c>
      <c r="B338" s="22" t="s">
        <v>4391</v>
      </c>
      <c r="C338" s="23">
        <f>VLOOKUP(Tabla2[[#This Row],[Codigo]],Tabla1[[Codigo]:[Mejor Precio Neto]],4,FALSE)</f>
        <v>6047.825069999999</v>
      </c>
      <c r="D338" s="11" t="s">
        <v>4</v>
      </c>
      <c r="E338" s="24">
        <f>IFERROR(Tabla2[[#This Row],[Precio de Cliente neto]]/(1+Tabla2[[#This Row],[Variacion]]),"-")</f>
        <v>5599.8378799999991</v>
      </c>
      <c r="F338" s="25">
        <v>8.0000028500825104E-2</v>
      </c>
    </row>
    <row r="339" spans="1:6">
      <c r="A339" s="22">
        <v>8697</v>
      </c>
      <c r="B339" s="22" t="s">
        <v>2074</v>
      </c>
      <c r="C339" s="23">
        <f>VLOOKUP(Tabla2[[#This Row],[Codigo]],Tabla1[[Codigo]:[Mejor Precio Neto]],4,FALSE)</f>
        <v>660.84774000000004</v>
      </c>
      <c r="D339" s="11" t="s">
        <v>6</v>
      </c>
      <c r="E339" s="24">
        <f>IFERROR(Tabla2[[#This Row],[Precio de Cliente neto]]/(1+Tabla2[[#This Row],[Variacion]]),"-")</f>
        <v>611.89604000000008</v>
      </c>
      <c r="F339" s="25">
        <v>8.0000027455644274E-2</v>
      </c>
    </row>
    <row r="340" spans="1:6">
      <c r="A340" s="22">
        <v>30033</v>
      </c>
      <c r="B340" s="22" t="s">
        <v>4396</v>
      </c>
      <c r="C340" s="23">
        <f>VLOOKUP(Tabla2[[#This Row],[Codigo]],Tabla1[[Codigo]:[Mejor Precio Neto]],4,FALSE)</f>
        <v>5547.4762000000001</v>
      </c>
      <c r="D340" s="11" t="s">
        <v>4</v>
      </c>
      <c r="E340" s="24">
        <f>IFERROR(Tabla2[[#This Row],[Precio de Cliente neto]]/(1+Tabla2[[#This Row],[Variacion]]),"-")</f>
        <v>5136.5519100000001</v>
      </c>
      <c r="F340" s="25">
        <v>8.0000026710525418E-2</v>
      </c>
    </row>
    <row r="341" spans="1:6">
      <c r="A341" s="22">
        <v>30025</v>
      </c>
      <c r="B341" s="22" t="s">
        <v>4390</v>
      </c>
      <c r="C341" s="23">
        <f>VLOOKUP(Tabla2[[#This Row],[Codigo]],Tabla1[[Codigo]:[Mejor Precio Neto]],4,FALSE)</f>
        <v>303.75883999999996</v>
      </c>
      <c r="D341" s="11" t="s">
        <v>4</v>
      </c>
      <c r="E341" s="24">
        <f>IFERROR(Tabla2[[#This Row],[Precio de Cliente neto]]/(1+Tabla2[[#This Row],[Variacion]]),"-")</f>
        <v>281.25817999999998</v>
      </c>
      <c r="F341" s="25">
        <v>8.0000019910531961E-2</v>
      </c>
    </row>
    <row r="342" spans="1:6">
      <c r="A342" s="22">
        <v>30031</v>
      </c>
      <c r="B342" s="22" t="s">
        <v>8823</v>
      </c>
      <c r="C342" s="23">
        <f>VLOOKUP(Tabla2[[#This Row],[Codigo]],Tabla1[[Codigo]:[Mejor Precio Neto]],4,FALSE)</f>
        <v>1945.9143199999996</v>
      </c>
      <c r="D342" s="11" t="s">
        <v>4</v>
      </c>
      <c r="E342" s="24">
        <f>IFERROR(Tabla2[[#This Row],[Precio de Cliente neto]]/(1+Tabla2[[#This Row],[Variacion]]),"-")</f>
        <v>1801.7724899999996</v>
      </c>
      <c r="F342" s="25">
        <v>8.0000017094278064E-2</v>
      </c>
    </row>
    <row r="343" spans="1:6">
      <c r="A343" s="22">
        <v>30038</v>
      </c>
      <c r="B343" s="22" t="s">
        <v>4401</v>
      </c>
      <c r="C343" s="23">
        <f>VLOOKUP(Tabla2[[#This Row],[Codigo]],Tabla1[[Codigo]:[Mejor Precio Neto]],4,FALSE)</f>
        <v>1274.70364</v>
      </c>
      <c r="D343" s="11" t="s">
        <v>4</v>
      </c>
      <c r="E343" s="24">
        <f>IFERROR(Tabla2[[#This Row],[Precio de Cliente neto]]/(1+Tabla2[[#This Row],[Variacion]]),"-")</f>
        <v>1180.2811299999998</v>
      </c>
      <c r="F343" s="25">
        <v>8.0000016606213142E-2</v>
      </c>
    </row>
    <row r="344" spans="1:6">
      <c r="A344" s="22">
        <v>30024</v>
      </c>
      <c r="B344" s="22" t="s">
        <v>4389</v>
      </c>
      <c r="C344" s="23">
        <f>VLOOKUP(Tabla2[[#This Row],[Codigo]],Tabla1[[Codigo]:[Mejor Precio Neto]],4,FALSE)</f>
        <v>1652.1271199999999</v>
      </c>
      <c r="D344" s="11" t="s">
        <v>4</v>
      </c>
      <c r="E344" s="24">
        <f>IFERROR(Tabla2[[#This Row],[Precio de Cliente neto]]/(1+Tabla2[[#This Row],[Variacion]]),"-")</f>
        <v>1529.74731</v>
      </c>
      <c r="F344" s="25">
        <v>8.0000016473308788E-2</v>
      </c>
    </row>
    <row r="345" spans="1:6">
      <c r="A345" s="22">
        <v>8395</v>
      </c>
      <c r="B345" s="22" t="s">
        <v>1965</v>
      </c>
      <c r="C345" s="23">
        <f>VLOOKUP(Tabla2[[#This Row],[Codigo]],Tabla1[[Codigo]:[Mejor Precio Neto]],4,FALSE)</f>
        <v>676.54523999999992</v>
      </c>
      <c r="D345" s="11" t="s">
        <v>6</v>
      </c>
      <c r="E345" s="24">
        <f>IFERROR(Tabla2[[#This Row],[Precio de Cliente neto]]/(1+Tabla2[[#This Row],[Variacion]]),"-")</f>
        <v>626.43077000000005</v>
      </c>
      <c r="F345" s="25">
        <v>8.000001340930285E-2</v>
      </c>
    </row>
    <row r="346" spans="1:6">
      <c r="A346" s="22">
        <v>30015</v>
      </c>
      <c r="B346" s="22" t="s">
        <v>4380</v>
      </c>
      <c r="C346" s="23">
        <f>VLOOKUP(Tabla2[[#This Row],[Codigo]],Tabla1[[Codigo]:[Mejor Precio Neto]],4,FALSE)</f>
        <v>7524.8609099999985</v>
      </c>
      <c r="D346" s="11" t="s">
        <v>4</v>
      </c>
      <c r="E346" s="24">
        <f>IFERROR(Tabla2[[#This Row],[Precio de Cliente neto]]/(1+Tabla2[[#This Row],[Variacion]]),"-")</f>
        <v>6967.4637199999997</v>
      </c>
      <c r="F346" s="25">
        <v>8.0000013261640524E-2</v>
      </c>
    </row>
    <row r="347" spans="1:6">
      <c r="A347" s="22">
        <v>30041</v>
      </c>
      <c r="B347" s="22" t="s">
        <v>4404</v>
      </c>
      <c r="C347" s="23">
        <f>VLOOKUP(Tabla2[[#This Row],[Codigo]],Tabla1[[Codigo]:[Mejor Precio Neto]],4,FALSE)</f>
        <v>9115.1152399999992</v>
      </c>
      <c r="D347" s="11" t="s">
        <v>4</v>
      </c>
      <c r="E347" s="24">
        <f>IFERROR(Tabla2[[#This Row],[Precio de Cliente neto]]/(1+Tabla2[[#This Row],[Variacion]]),"-")</f>
        <v>8439.9214200000006</v>
      </c>
      <c r="F347" s="25">
        <v>8.000001260675238E-2</v>
      </c>
    </row>
    <row r="348" spans="1:6">
      <c r="A348" s="22">
        <v>30032</v>
      </c>
      <c r="B348" s="22" t="s">
        <v>8824</v>
      </c>
      <c r="C348" s="23">
        <f>VLOOKUP(Tabla2[[#This Row],[Codigo]],Tabla1[[Codigo]:[Mejor Precio Neto]],4,FALSE)</f>
        <v>2273.6839300000001</v>
      </c>
      <c r="D348" s="11" t="s">
        <v>4</v>
      </c>
      <c r="E348" s="24">
        <f>IFERROR(Tabla2[[#This Row],[Precio de Cliente neto]]/(1+Tabla2[[#This Row],[Variacion]]),"-")</f>
        <v>2105.2628800000002</v>
      </c>
      <c r="F348" s="25">
        <v>8.0000009310001285E-2</v>
      </c>
    </row>
    <row r="349" spans="1:6">
      <c r="A349" s="22">
        <v>8412</v>
      </c>
      <c r="B349" s="22" t="s">
        <v>8705</v>
      </c>
      <c r="C349" s="23">
        <f>VLOOKUP(Tabla2[[#This Row],[Codigo]],Tabla1[[Codigo]:[Mejor Precio Neto]],4,FALSE)</f>
        <v>2605.08122</v>
      </c>
      <c r="D349" s="11" t="s">
        <v>4</v>
      </c>
      <c r="E349" s="24">
        <f>IFERROR(Tabla2[[#This Row],[Precio de Cliente neto]]/(1+Tabla2[[#This Row],[Variacion]]),"-")</f>
        <v>2412.11222</v>
      </c>
      <c r="F349" s="25">
        <v>8.0000009286466778E-2</v>
      </c>
    </row>
    <row r="350" spans="1:6">
      <c r="A350" s="22">
        <v>30040</v>
      </c>
      <c r="B350" s="22" t="s">
        <v>4403</v>
      </c>
      <c r="C350" s="23">
        <f>VLOOKUP(Tabla2[[#This Row],[Codigo]],Tabla1[[Codigo]:[Mejor Precio Neto]],4,FALSE)</f>
        <v>1718.7167899999997</v>
      </c>
      <c r="D350" s="11" t="s">
        <v>4</v>
      </c>
      <c r="E350" s="24">
        <f>IFERROR(Tabla2[[#This Row],[Precio de Cliente neto]]/(1+Tabla2[[#This Row],[Variacion]]),"-")</f>
        <v>1591.40443</v>
      </c>
      <c r="F350" s="25">
        <v>8.0000003518904128E-2</v>
      </c>
    </row>
    <row r="351" spans="1:6">
      <c r="A351" s="22">
        <v>8393</v>
      </c>
      <c r="B351" s="22" t="s">
        <v>1963</v>
      </c>
      <c r="C351" s="23">
        <f>VLOOKUP(Tabla2[[#This Row],[Codigo]],Tabla1[[Codigo]:[Mejor Precio Neto]],4,FALSE)</f>
        <v>372.88376999999997</v>
      </c>
      <c r="D351" s="11" t="s">
        <v>6</v>
      </c>
      <c r="E351" s="24">
        <f>IFERROR(Tabla2[[#This Row],[Precio de Cliente neto]]/(1+Tabla2[[#This Row],[Variacion]]),"-")</f>
        <v>345.26274999999993</v>
      </c>
      <c r="F351" s="25">
        <v>8.0000000000000071E-2</v>
      </c>
    </row>
    <row r="352" spans="1:6">
      <c r="A352" s="22">
        <v>30022</v>
      </c>
      <c r="B352" s="22" t="s">
        <v>4387</v>
      </c>
      <c r="C352" s="23">
        <f>VLOOKUP(Tabla2[[#This Row],[Codigo]],Tabla1[[Codigo]:[Mejor Precio Neto]],4,FALSE)</f>
        <v>2044.6579299999999</v>
      </c>
      <c r="D352" s="11" t="s">
        <v>4</v>
      </c>
      <c r="E352" s="24">
        <f>IFERROR(Tabla2[[#This Row],[Precio de Cliente neto]]/(1+Tabla2[[#This Row],[Variacion]]),"-")</f>
        <v>1893.2017999999998</v>
      </c>
      <c r="F352" s="25">
        <v>7.9999992605120029E-2</v>
      </c>
    </row>
    <row r="353" spans="1:6">
      <c r="A353" s="22">
        <v>8398</v>
      </c>
      <c r="B353" s="22" t="s">
        <v>1968</v>
      </c>
      <c r="C353" s="23">
        <f>VLOOKUP(Tabla2[[#This Row],[Codigo]],Tabla1[[Codigo]:[Mejor Precio Neto]],4,FALSE)</f>
        <v>356.88589999999999</v>
      </c>
      <c r="D353" s="11" t="s">
        <v>4</v>
      </c>
      <c r="E353" s="24">
        <f>IFERROR(Tabla2[[#This Row],[Precio de Cliente neto]]/(1+Tabla2[[#This Row],[Variacion]]),"-")</f>
        <v>330.44991000000005</v>
      </c>
      <c r="F353" s="25">
        <v>7.9999991526703562E-2</v>
      </c>
    </row>
    <row r="354" spans="1:6">
      <c r="A354" s="22">
        <v>30045</v>
      </c>
      <c r="B354" s="22" t="s">
        <v>8496</v>
      </c>
      <c r="C354" s="23">
        <f>VLOOKUP(Tabla2[[#This Row],[Codigo]],Tabla1[[Codigo]:[Mejor Precio Neto]],4,FALSE)</f>
        <v>1807.6765700000001</v>
      </c>
      <c r="D354" s="11" t="s">
        <v>4</v>
      </c>
      <c r="E354" s="24">
        <f>IFERROR(Tabla2[[#This Row],[Precio de Cliente neto]]/(1+Tabla2[[#This Row],[Variacion]]),"-")</f>
        <v>1673.7746200000001</v>
      </c>
      <c r="F354" s="25">
        <v>7.9999988289940704E-2</v>
      </c>
    </row>
    <row r="355" spans="1:6">
      <c r="A355" s="22">
        <v>30044</v>
      </c>
      <c r="B355" s="22" t="s">
        <v>4407</v>
      </c>
      <c r="C355" s="23">
        <f>VLOOKUP(Tabla2[[#This Row],[Codigo]],Tabla1[[Codigo]:[Mejor Precio Neto]],4,FALSE)</f>
        <v>416.97753999999998</v>
      </c>
      <c r="D355" s="11" t="s">
        <v>4</v>
      </c>
      <c r="E355" s="24">
        <f>IFERROR(Tabla2[[#This Row],[Precio de Cliente neto]]/(1+Tabla2[[#This Row],[Variacion]]),"-")</f>
        <v>386.09031999999996</v>
      </c>
      <c r="F355" s="25">
        <v>7.9999985495621928E-2</v>
      </c>
    </row>
    <row r="356" spans="1:6">
      <c r="A356" s="22">
        <v>30046</v>
      </c>
      <c r="B356" s="22" t="s">
        <v>4408</v>
      </c>
      <c r="C356" s="23">
        <f>VLOOKUP(Tabla2[[#This Row],[Codigo]],Tabla1[[Codigo]:[Mejor Precio Neto]],4,FALSE)</f>
        <v>1531.12428</v>
      </c>
      <c r="D356" s="11" t="s">
        <v>4</v>
      </c>
      <c r="E356" s="24">
        <f>IFERROR(Tabla2[[#This Row],[Precio de Cliente neto]]/(1+Tabla2[[#This Row],[Variacion]]),"-")</f>
        <v>1417.7076900000002</v>
      </c>
      <c r="F356" s="25">
        <v>7.9999982224826516E-2</v>
      </c>
    </row>
    <row r="357" spans="1:6">
      <c r="A357" s="22">
        <v>8450</v>
      </c>
      <c r="B357" s="22" t="s">
        <v>2012</v>
      </c>
      <c r="C357" s="23">
        <f>VLOOKUP(Tabla2[[#This Row],[Codigo]],Tabla1[[Codigo]:[Mejor Precio Neto]],4,FALSE)</f>
        <v>774.36911999999995</v>
      </c>
      <c r="D357" s="11" t="s">
        <v>6</v>
      </c>
      <c r="E357" s="24">
        <f>IFERROR(Tabla2[[#This Row],[Precio de Cliente neto]]/(1+Tabla2[[#This Row],[Variacion]]),"-")</f>
        <v>717.0084599999999</v>
      </c>
      <c r="F357" s="25">
        <v>7.9999976569314235E-2</v>
      </c>
    </row>
    <row r="358" spans="1:6">
      <c r="A358" s="22">
        <v>8407</v>
      </c>
      <c r="B358" s="22" t="s">
        <v>1977</v>
      </c>
      <c r="C358" s="23">
        <f>VLOOKUP(Tabla2[[#This Row],[Codigo]],Tabla1[[Codigo]:[Mejor Precio Neto]],4,FALSE)</f>
        <v>419.73511999999994</v>
      </c>
      <c r="D358" s="11" t="s">
        <v>4</v>
      </c>
      <c r="E358" s="24">
        <f>IFERROR(Tabla2[[#This Row],[Precio de Cliente neto]]/(1+Tabla2[[#This Row],[Variacion]]),"-")</f>
        <v>388.64364</v>
      </c>
      <c r="F358" s="25">
        <v>7.9999971181826002E-2</v>
      </c>
    </row>
    <row r="359" spans="1:6">
      <c r="A359" s="22">
        <v>30036</v>
      </c>
      <c r="B359" s="22" t="s">
        <v>4399</v>
      </c>
      <c r="C359" s="23">
        <f>VLOOKUP(Tabla2[[#This Row],[Codigo]],Tabla1[[Codigo]:[Mejor Precio Neto]],4,FALSE)</f>
        <v>1817.9046899999998</v>
      </c>
      <c r="D359" s="11" t="s">
        <v>4</v>
      </c>
      <c r="E359" s="24">
        <f>IFERROR(Tabla2[[#This Row],[Precio de Cliente neto]]/(1+Tabla2[[#This Row],[Variacion]]),"-")</f>
        <v>1683.24513</v>
      </c>
      <c r="F359" s="25">
        <v>7.9999970057836878E-2</v>
      </c>
    </row>
    <row r="360" spans="1:6">
      <c r="A360" s="22">
        <v>30037</v>
      </c>
      <c r="B360" s="22" t="s">
        <v>4400</v>
      </c>
      <c r="C360" s="23">
        <f>VLOOKUP(Tabla2[[#This Row],[Codigo]],Tabla1[[Codigo]:[Mejor Precio Neto]],4,FALSE)</f>
        <v>2061.8329199999998</v>
      </c>
      <c r="D360" s="11" t="s">
        <v>4</v>
      </c>
      <c r="E360" s="24">
        <f>IFERROR(Tabla2[[#This Row],[Precio de Cliente neto]]/(1+Tabla2[[#This Row],[Variacion]]),"-")</f>
        <v>1909.1046099999996</v>
      </c>
      <c r="F360" s="25">
        <v>7.9999969200221122E-2</v>
      </c>
    </row>
    <row r="361" spans="1:6">
      <c r="A361" s="22">
        <v>8435</v>
      </c>
      <c r="B361" s="22" t="s">
        <v>2001</v>
      </c>
      <c r="C361" s="23">
        <f>VLOOKUP(Tabla2[[#This Row],[Codigo]],Tabla1[[Codigo]:[Mejor Precio Neto]],4,FALSE)</f>
        <v>916.98690999999985</v>
      </c>
      <c r="D361" s="11" t="s">
        <v>6</v>
      </c>
      <c r="E361" s="24">
        <f>IFERROR(Tabla2[[#This Row],[Precio de Cliente neto]]/(1+Tabla2[[#This Row],[Variacion]]),"-")</f>
        <v>849.06198999999981</v>
      </c>
      <c r="F361" s="25">
        <v>7.9999953831404014E-2</v>
      </c>
    </row>
    <row r="362" spans="1:6">
      <c r="A362" s="22">
        <v>8391</v>
      </c>
      <c r="B362" s="22" t="s">
        <v>1961</v>
      </c>
      <c r="C362" s="23">
        <f>VLOOKUP(Tabla2[[#This Row],[Codigo]],Tabla1[[Codigo]:[Mejor Precio Neto]],4,FALSE)</f>
        <v>694.49799999999993</v>
      </c>
      <c r="D362" s="11" t="s">
        <v>6</v>
      </c>
      <c r="E362" s="24">
        <f>IFERROR(Tabla2[[#This Row],[Precio de Cliente neto]]/(1+Tabla2[[#This Row],[Variacion]]),"-")</f>
        <v>643.05373999999995</v>
      </c>
      <c r="F362" s="25">
        <v>7.9999939040864554E-2</v>
      </c>
    </row>
    <row r="363" spans="1:6">
      <c r="A363" s="22">
        <v>8428</v>
      </c>
      <c r="B363" s="22" t="s">
        <v>1995</v>
      </c>
      <c r="C363" s="23">
        <f>VLOOKUP(Tabla2[[#This Row],[Codigo]],Tabla1[[Codigo]:[Mejor Precio Neto]],4,FALSE)</f>
        <v>686.09604000000002</v>
      </c>
      <c r="D363" s="11" t="s">
        <v>4</v>
      </c>
      <c r="E363" s="24">
        <f>IFERROR(Tabla2[[#This Row],[Precio de Cliente neto]]/(1+Tabla2[[#This Row],[Variacion]]),"-")</f>
        <v>635.27414999999996</v>
      </c>
      <c r="F363" s="25">
        <v>7.9999933886810926E-2</v>
      </c>
    </row>
    <row r="364" spans="1:6">
      <c r="A364" s="22">
        <v>30035</v>
      </c>
      <c r="B364" s="22" t="s">
        <v>4398</v>
      </c>
      <c r="C364" s="23">
        <f>VLOOKUP(Tabla2[[#This Row],[Codigo]],Tabla1[[Codigo]:[Mejor Precio Neto]],4,FALSE)</f>
        <v>253.71191999999999</v>
      </c>
      <c r="D364" s="11" t="s">
        <v>4</v>
      </c>
      <c r="E364" s="24">
        <f>IFERROR(Tabla2[[#This Row],[Precio de Cliente neto]]/(1+Tabla2[[#This Row],[Variacion]]),"-")</f>
        <v>234.91846000000001</v>
      </c>
      <c r="F364" s="25">
        <v>7.9999928485824379E-2</v>
      </c>
    </row>
    <row r="365" spans="1:6">
      <c r="A365" s="22">
        <v>8479</v>
      </c>
      <c r="B365" s="22" t="s">
        <v>2035</v>
      </c>
      <c r="C365" s="23">
        <f>VLOOKUP(Tabla2[[#This Row],[Codigo]],Tabla1[[Codigo]:[Mejor Precio Neto]],4,FALSE)</f>
        <v>422.26792999999998</v>
      </c>
      <c r="D365" s="11" t="s">
        <v>6</v>
      </c>
      <c r="E365" s="24">
        <f>IFERROR(Tabla2[[#This Row],[Precio de Cliente neto]]/(1+Tabla2[[#This Row],[Variacion]]),"-")</f>
        <v>390.98885000000001</v>
      </c>
      <c r="F365" s="25">
        <v>7.9999928386704555E-2</v>
      </c>
    </row>
    <row r="366" spans="1:6">
      <c r="A366" s="22">
        <v>8431</v>
      </c>
      <c r="B366" s="22" t="s">
        <v>1997</v>
      </c>
      <c r="C366" s="23">
        <f>VLOOKUP(Tabla2[[#This Row],[Codigo]],Tabla1[[Codigo]:[Mejor Precio Neto]],4,FALSE)</f>
        <v>452.45976999999993</v>
      </c>
      <c r="D366" s="11" t="s">
        <v>4</v>
      </c>
      <c r="E366" s="24">
        <f>IFERROR(Tabla2[[#This Row],[Precio de Cliente neto]]/(1+Tabla2[[#This Row],[Variacion]]),"-")</f>
        <v>418.94425999999999</v>
      </c>
      <c r="F366" s="25">
        <v>7.999992648186649E-2</v>
      </c>
    </row>
    <row r="367" spans="1:6">
      <c r="A367" s="22">
        <v>30030</v>
      </c>
      <c r="B367" s="22" t="s">
        <v>4395</v>
      </c>
      <c r="C367" s="23">
        <f>VLOOKUP(Tabla2[[#This Row],[Codigo]],Tabla1[[Codigo]:[Mejor Precio Neto]],4,FALSE)</f>
        <v>726.33336999999983</v>
      </c>
      <c r="D367" s="11" t="s">
        <v>4</v>
      </c>
      <c r="E367" s="24">
        <f>IFERROR(Tabla2[[#This Row],[Precio de Cliente neto]]/(1+Tabla2[[#This Row],[Variacion]]),"-")</f>
        <v>672.53094999999996</v>
      </c>
      <c r="F367" s="25">
        <v>7.9999916732456544E-2</v>
      </c>
    </row>
    <row r="368" spans="1:6">
      <c r="A368" s="22">
        <v>8410</v>
      </c>
      <c r="B368" s="22" t="s">
        <v>1980</v>
      </c>
      <c r="C368" s="23">
        <f>VLOOKUP(Tabla2[[#This Row],[Codigo]],Tabla1[[Codigo]:[Mejor Precio Neto]],4,FALSE)</f>
        <v>616.51778999999999</v>
      </c>
      <c r="D368" s="11" t="s">
        <v>6</v>
      </c>
      <c r="E368" s="24">
        <f>IFERROR(Tabla2[[#This Row],[Precio de Cliente neto]]/(1+Tabla2[[#This Row],[Variacion]]),"-")</f>
        <v>570.84986000000004</v>
      </c>
      <c r="F368" s="25">
        <v>7.9999896995682773E-2</v>
      </c>
    </row>
    <row r="369" spans="1:6">
      <c r="A369" s="22">
        <v>8478</v>
      </c>
      <c r="B369" s="22" t="s">
        <v>2034</v>
      </c>
      <c r="C369" s="23">
        <f>VLOOKUP(Tabla2[[#This Row],[Codigo]],Tabla1[[Codigo]:[Mejor Precio Neto]],4,FALSE)</f>
        <v>527.24923999999999</v>
      </c>
      <c r="D369" s="11" t="s">
        <v>6</v>
      </c>
      <c r="E369" s="24">
        <f>IFERROR(Tabla2[[#This Row],[Precio de Cliente neto]]/(1+Tabla2[[#This Row],[Variacion]]),"-")</f>
        <v>488.19379000000004</v>
      </c>
      <c r="F369" s="25">
        <v>7.9999891026880876E-2</v>
      </c>
    </row>
    <row r="370" spans="1:6">
      <c r="A370" s="22">
        <v>8429</v>
      </c>
      <c r="B370" s="22" t="s">
        <v>1996</v>
      </c>
      <c r="C370" s="23">
        <f>VLOOKUP(Tabla2[[#This Row],[Codigo]],Tabla1[[Codigo]:[Mejor Precio Neto]],4,FALSE)</f>
        <v>562.52902999999992</v>
      </c>
      <c r="D370" s="11" t="s">
        <v>4</v>
      </c>
      <c r="E370" s="24">
        <f>IFERROR(Tabla2[[#This Row],[Precio de Cliente neto]]/(1+Tabla2[[#This Row],[Variacion]]),"-")</f>
        <v>520.8602699999999</v>
      </c>
      <c r="F370" s="25">
        <v>7.999988173411654E-2</v>
      </c>
    </row>
    <row r="371" spans="1:6">
      <c r="A371" s="22">
        <v>30042</v>
      </c>
      <c r="B371" s="22" t="s">
        <v>4405</v>
      </c>
      <c r="C371" s="23">
        <f>VLOOKUP(Tabla2[[#This Row],[Codigo]],Tabla1[[Codigo]:[Mejor Precio Neto]],4,FALSE)</f>
        <v>882.36946</v>
      </c>
      <c r="D371" s="11" t="s">
        <v>4</v>
      </c>
      <c r="E371" s="24">
        <f>IFERROR(Tabla2[[#This Row],[Precio de Cliente neto]]/(1+Tabla2[[#This Row],[Variacion]]),"-")</f>
        <v>817.00884999999994</v>
      </c>
      <c r="F371" s="25">
        <v>7.9999880050259042E-2</v>
      </c>
    </row>
    <row r="372" spans="1:6">
      <c r="A372" s="22">
        <v>8406</v>
      </c>
      <c r="B372" s="22" t="s">
        <v>1976</v>
      </c>
      <c r="C372" s="23">
        <f>VLOOKUP(Tabla2[[#This Row],[Codigo]],Tabla1[[Codigo]:[Mejor Precio Neto]],4,FALSE)</f>
        <v>721.25241999999992</v>
      </c>
      <c r="D372" s="11" t="s">
        <v>6</v>
      </c>
      <c r="E372" s="24">
        <f>IFERROR(Tabla2[[#This Row],[Precio de Cliente neto]]/(1+Tabla2[[#This Row],[Variacion]]),"-")</f>
        <v>667.82638999999995</v>
      </c>
      <c r="F372" s="25">
        <v>7.9999878411513459E-2</v>
      </c>
    </row>
    <row r="373" spans="1:6">
      <c r="A373" s="22">
        <v>30039</v>
      </c>
      <c r="B373" s="22" t="s">
        <v>4402</v>
      </c>
      <c r="C373" s="23">
        <f>VLOOKUP(Tabla2[[#This Row],[Codigo]],Tabla1[[Codigo]:[Mejor Precio Neto]],4,FALSE)</f>
        <v>504.17716999999999</v>
      </c>
      <c r="D373" s="11" t="s">
        <v>4</v>
      </c>
      <c r="E373" s="24">
        <f>IFERROR(Tabla2[[#This Row],[Precio de Cliente neto]]/(1+Tabla2[[#This Row],[Variacion]]),"-")</f>
        <v>466.83077000000003</v>
      </c>
      <c r="F373" s="25">
        <v>7.9999868046401357E-2</v>
      </c>
    </row>
    <row r="374" spans="1:6">
      <c r="A374" s="22">
        <v>22302</v>
      </c>
      <c r="B374" s="22" t="s">
        <v>4224</v>
      </c>
      <c r="C374" s="23">
        <f>VLOOKUP(Tabla2[[#This Row],[Codigo]],Tabla1[[Codigo]:[Mejor Precio Neto]],4,FALSE)</f>
        <v>646.11266999999998</v>
      </c>
      <c r="D374" s="11" t="s">
        <v>4</v>
      </c>
      <c r="E374" s="24">
        <f>IFERROR(Tabla2[[#This Row],[Precio de Cliente neto]]/(1+Tabla2[[#This Row],[Variacion]]),"-")</f>
        <v>598.25254999999993</v>
      </c>
      <c r="F374" s="25">
        <v>7.9999859591070699E-2</v>
      </c>
    </row>
    <row r="375" spans="1:6">
      <c r="A375" s="22">
        <v>8415</v>
      </c>
      <c r="B375" s="22" t="s">
        <v>1984</v>
      </c>
      <c r="C375" s="23">
        <f>VLOOKUP(Tabla2[[#This Row],[Codigo]],Tabla1[[Codigo]:[Mejor Precio Neto]],4,FALSE)</f>
        <v>671.72979999999995</v>
      </c>
      <c r="D375" s="11" t="s">
        <v>6</v>
      </c>
      <c r="E375" s="24">
        <f>IFERROR(Tabla2[[#This Row],[Precio de Cliente neto]]/(1+Tabla2[[#This Row],[Variacion]]),"-")</f>
        <v>621.9721199999999</v>
      </c>
      <c r="F375" s="25">
        <v>7.9999855942096021E-2</v>
      </c>
    </row>
    <row r="376" spans="1:6">
      <c r="A376" s="22">
        <v>8401</v>
      </c>
      <c r="B376" s="22" t="s">
        <v>1971</v>
      </c>
      <c r="C376" s="23">
        <f>VLOOKUP(Tabla2[[#This Row],[Codigo]],Tabla1[[Codigo]:[Mejor Precio Neto]],4,FALSE)</f>
        <v>838.20134999999993</v>
      </c>
      <c r="D376" s="11" t="s">
        <v>6</v>
      </c>
      <c r="E376" s="24">
        <f>IFERROR(Tabla2[[#This Row],[Precio de Cliente neto]]/(1+Tabla2[[#This Row],[Variacion]]),"-")</f>
        <v>776.11246999999992</v>
      </c>
      <c r="F376" s="25">
        <v>7.9999848475569513E-2</v>
      </c>
    </row>
    <row r="377" spans="1:6">
      <c r="A377" s="22">
        <v>30027</v>
      </c>
      <c r="B377" s="22" t="s">
        <v>4392</v>
      </c>
      <c r="C377" s="23">
        <f>VLOOKUP(Tabla2[[#This Row],[Codigo]],Tabla1[[Codigo]:[Mejor Precio Neto]],4,FALSE)</f>
        <v>477.44045999999997</v>
      </c>
      <c r="D377" s="11" t="s">
        <v>4</v>
      </c>
      <c r="E377" s="24">
        <f>IFERROR(Tabla2[[#This Row],[Precio de Cliente neto]]/(1+Tabla2[[#This Row],[Variacion]]),"-")</f>
        <v>442.07456999999999</v>
      </c>
      <c r="F377" s="25">
        <v>7.9999828988127408E-2</v>
      </c>
    </row>
    <row r="378" spans="1:6">
      <c r="A378" s="22">
        <v>30029</v>
      </c>
      <c r="B378" s="22" t="s">
        <v>4394</v>
      </c>
      <c r="C378" s="23">
        <f>VLOOKUP(Tabla2[[#This Row],[Codigo]],Tabla1[[Codigo]:[Mejor Precio Neto]],4,FALSE)</f>
        <v>866.45047999999997</v>
      </c>
      <c r="D378" s="11" t="s">
        <v>4</v>
      </c>
      <c r="E378" s="24">
        <f>IFERROR(Tabla2[[#This Row],[Precio de Cliente neto]]/(1+Tabla2[[#This Row],[Variacion]]),"-")</f>
        <v>802.26909000000001</v>
      </c>
      <c r="F378" s="25">
        <v>7.9999828985060306E-2</v>
      </c>
    </row>
    <row r="379" spans="1:6">
      <c r="A379" s="22">
        <v>30018</v>
      </c>
      <c r="B379" s="22" t="s">
        <v>4383</v>
      </c>
      <c r="C379" s="23">
        <f>VLOOKUP(Tabla2[[#This Row],[Codigo]],Tabla1[[Codigo]:[Mejor Precio Neto]],4,FALSE)</f>
        <v>780.99405999999988</v>
      </c>
      <c r="D379" s="11" t="s">
        <v>4</v>
      </c>
      <c r="E379" s="24">
        <f>IFERROR(Tabla2[[#This Row],[Precio de Cliente neto]]/(1+Tabla2[[#This Row],[Variacion]]),"-")</f>
        <v>723.14276999999981</v>
      </c>
      <c r="F379" s="25">
        <v>7.999981801657241E-2</v>
      </c>
    </row>
    <row r="380" spans="1:6">
      <c r="A380" s="22">
        <v>8476</v>
      </c>
      <c r="B380" s="22" t="s">
        <v>2032</v>
      </c>
      <c r="C380" s="23">
        <f>VLOOKUP(Tabla2[[#This Row],[Codigo]],Tabla1[[Codigo]:[Mejor Precio Neto]],4,FALSE)</f>
        <v>512.43891999999994</v>
      </c>
      <c r="D380" s="11" t="s">
        <v>6</v>
      </c>
      <c r="E380" s="24">
        <f>IFERROR(Tabla2[[#This Row],[Precio de Cliente neto]]/(1+Tabla2[[#This Row],[Variacion]]),"-")</f>
        <v>474.48057999999992</v>
      </c>
      <c r="F380" s="25">
        <v>7.9999775754784341E-2</v>
      </c>
    </row>
    <row r="381" spans="1:6">
      <c r="A381" s="22">
        <v>30034</v>
      </c>
      <c r="B381" s="22" t="s">
        <v>4397</v>
      </c>
      <c r="C381" s="23">
        <f>VLOOKUP(Tabla2[[#This Row],[Codigo]],Tabla1[[Codigo]:[Mejor Precio Neto]],4,FALSE)</f>
        <v>469.70699999999994</v>
      </c>
      <c r="D381" s="11" t="s">
        <v>4</v>
      </c>
      <c r="E381" s="24">
        <f>IFERROR(Tabla2[[#This Row],[Precio de Cliente neto]]/(1+Tabla2[[#This Row],[Variacion]]),"-")</f>
        <v>434.9139899999999</v>
      </c>
      <c r="F381" s="25">
        <v>7.9999748915871916E-2</v>
      </c>
    </row>
    <row r="382" spans="1:6">
      <c r="A382" s="22">
        <v>8409</v>
      </c>
      <c r="B382" s="22" t="s">
        <v>1979</v>
      </c>
      <c r="C382" s="23">
        <f>VLOOKUP(Tabla2[[#This Row],[Codigo]],Tabla1[[Codigo]:[Mejor Precio Neto]],4,FALSE)</f>
        <v>402.72665999999998</v>
      </c>
      <c r="D382" s="11" t="s">
        <v>6</v>
      </c>
      <c r="E382" s="24">
        <f>IFERROR(Tabla2[[#This Row],[Precio de Cliente neto]]/(1+Tabla2[[#This Row],[Variacion]]),"-")</f>
        <v>372.89517999999998</v>
      </c>
      <c r="F382" s="25">
        <v>7.9999639576998627E-2</v>
      </c>
    </row>
    <row r="383" spans="1:6">
      <c r="A383" s="22">
        <v>10024</v>
      </c>
      <c r="B383" s="22" t="s">
        <v>2638</v>
      </c>
      <c r="C383" s="23">
        <f>VLOOKUP(Tabla2[[#This Row],[Codigo]],Tabla1[[Codigo]:[Mejor Precio Neto]],4,FALSE)</f>
        <v>1808.3449999999998</v>
      </c>
      <c r="D383" s="11" t="s">
        <v>6</v>
      </c>
      <c r="E383" s="24">
        <f>IFERROR(Tabla2[[#This Row],[Precio de Cliente neto]]/(1+Tabla2[[#This Row],[Variacion]]),"-")</f>
        <v>1674.6729999999998</v>
      </c>
      <c r="F383" s="25">
        <v>7.9819761828129998E-2</v>
      </c>
    </row>
    <row r="384" spans="1:6">
      <c r="A384" s="22">
        <v>10030</v>
      </c>
      <c r="B384" s="22" t="s">
        <v>2644</v>
      </c>
      <c r="C384" s="23">
        <f>VLOOKUP(Tabla2[[#This Row],[Codigo]],Tabla1[[Codigo]:[Mejor Precio Neto]],4,FALSE)</f>
        <v>132.59399999999999</v>
      </c>
      <c r="D384" s="11" t="s">
        <v>6</v>
      </c>
      <c r="E384" s="24">
        <f>IFERROR(Tabla2[[#This Row],[Precio de Cliente neto]]/(1+Tabla2[[#This Row],[Variacion]]),"-")</f>
        <v>122.892</v>
      </c>
      <c r="F384" s="25">
        <v>7.8947368421052655E-2</v>
      </c>
    </row>
    <row r="385" spans="1:6">
      <c r="A385" s="22">
        <v>10031</v>
      </c>
      <c r="B385" s="22" t="s">
        <v>2645</v>
      </c>
      <c r="C385" s="23">
        <f>VLOOKUP(Tabla2[[#This Row],[Codigo]],Tabla1[[Codigo]:[Mejor Precio Neto]],4,FALSE)</f>
        <v>1892.9679999999996</v>
      </c>
      <c r="D385" s="11" t="s">
        <v>6</v>
      </c>
      <c r="E385" s="24">
        <f>IFERROR(Tabla2[[#This Row],[Precio de Cliente neto]]/(1+Tabla2[[#This Row],[Variacion]]),"-")</f>
        <v>1756.6009999999994</v>
      </c>
      <c r="F385" s="25">
        <v>7.7631175207118819E-2</v>
      </c>
    </row>
    <row r="386" spans="1:6">
      <c r="A386" s="22">
        <v>232</v>
      </c>
      <c r="B386" s="22" t="s">
        <v>44</v>
      </c>
      <c r="C386" s="23">
        <f>VLOOKUP(Tabla2[[#This Row],[Codigo]],Tabla1[[Codigo]:[Mejor Precio Neto]],4,FALSE)</f>
        <v>6805.9530000000004</v>
      </c>
      <c r="D386" s="11" t="s">
        <v>6</v>
      </c>
      <c r="E386" s="24">
        <f>IFERROR(Tabla2[[#This Row],[Precio de Cliente neto]]/(1+Tabla2[[#This Row],[Variacion]]),"-")</f>
        <v>6379.6039999999985</v>
      </c>
      <c r="F386" s="25">
        <v>6.6830010138560603E-2</v>
      </c>
    </row>
    <row r="387" spans="1:6">
      <c r="A387" s="22">
        <v>10027</v>
      </c>
      <c r="B387" s="22" t="s">
        <v>2641</v>
      </c>
      <c r="C387" s="23">
        <f>VLOOKUP(Tabla2[[#This Row],[Codigo]],Tabla1[[Codigo]:[Mejor Precio Neto]],4,FALSE)</f>
        <v>270.03899999999999</v>
      </c>
      <c r="D387" s="11" t="s">
        <v>6</v>
      </c>
      <c r="E387" s="24">
        <f>IFERROR(Tabla2[[#This Row],[Precio de Cliente neto]]/(1+Tabla2[[#This Row],[Variacion]]),"-")</f>
        <v>253.869</v>
      </c>
      <c r="F387" s="25">
        <v>6.3694267515923553E-2</v>
      </c>
    </row>
    <row r="388" spans="1:6">
      <c r="A388" s="22">
        <v>10023</v>
      </c>
      <c r="B388" s="22" t="s">
        <v>2637</v>
      </c>
      <c r="C388" s="23">
        <f>VLOOKUP(Tabla2[[#This Row],[Codigo]],Tabla1[[Codigo]:[Mejor Precio Neto]],4,FALSE)</f>
        <v>3849.538</v>
      </c>
      <c r="D388" s="11" t="s">
        <v>6</v>
      </c>
      <c r="E388" s="24">
        <f>IFERROR(Tabla2[[#This Row],[Precio de Cliente neto]]/(1+Tabla2[[#This Row],[Variacion]]),"-")</f>
        <v>3631.2429999999999</v>
      </c>
      <c r="F388" s="25">
        <v>6.0115778536440567E-2</v>
      </c>
    </row>
    <row r="389" spans="1:6">
      <c r="A389" s="22">
        <v>3811</v>
      </c>
      <c r="B389" s="22" t="s">
        <v>986</v>
      </c>
      <c r="C389" s="23">
        <f>VLOOKUP(Tabla2[[#This Row],[Codigo]],Tabla1[[Codigo]:[Mejor Precio Neto]],4,FALSE)</f>
        <v>334.33406999999994</v>
      </c>
      <c r="D389" s="11" t="s">
        <v>5</v>
      </c>
      <c r="E389" s="24">
        <f>IFERROR(Tabla2[[#This Row],[Precio de Cliente neto]]/(1+Tabla2[[#This Row],[Variacion]]),"-")</f>
        <v>315.94240999999994</v>
      </c>
      <c r="F389" s="25">
        <v>5.8212064660771556E-2</v>
      </c>
    </row>
    <row r="390" spans="1:6">
      <c r="A390" s="22">
        <v>9059</v>
      </c>
      <c r="B390" s="22" t="s">
        <v>2291</v>
      </c>
      <c r="C390" s="23">
        <f>VLOOKUP(Tabla2[[#This Row],[Codigo]],Tabla1[[Codigo]:[Mejor Precio Neto]],4,FALSE)</f>
        <v>19949.998670000001</v>
      </c>
      <c r="D390" s="11" t="s">
        <v>5</v>
      </c>
      <c r="E390" s="24">
        <f>IFERROR(Tabla2[[#This Row],[Precio de Cliente neto]]/(1+Tabla2[[#This Row],[Variacion]]),"-")</f>
        <v>18998.098700000002</v>
      </c>
      <c r="F390" s="25">
        <v>5.0105012350525335E-2</v>
      </c>
    </row>
    <row r="391" spans="1:6">
      <c r="A391" s="22">
        <v>3302</v>
      </c>
      <c r="B391" s="22" t="s">
        <v>845</v>
      </c>
      <c r="C391" s="23">
        <f>VLOOKUP(Tabla2[[#This Row],[Codigo]],Tabla1[[Codigo]:[Mejor Precio Neto]],4,FALSE)</f>
        <v>127.96811999999998</v>
      </c>
      <c r="D391" s="11" t="s">
        <v>6</v>
      </c>
      <c r="E391" s="24">
        <f>IFERROR(Tabla2[[#This Row],[Precio de Cliente neto]]/(1+Tabla2[[#This Row],[Variacion]]),"-")</f>
        <v>122.28062</v>
      </c>
      <c r="F391" s="25">
        <v>4.6511867538780782E-2</v>
      </c>
    </row>
    <row r="392" spans="1:6">
      <c r="A392" s="22">
        <v>21248</v>
      </c>
      <c r="B392" s="22" t="s">
        <v>3951</v>
      </c>
      <c r="C392" s="23">
        <f>VLOOKUP(Tabla2[[#This Row],[Codigo]],Tabla1[[Codigo]:[Mejor Precio Neto]],4,FALSE)</f>
        <v>562.60770999999988</v>
      </c>
      <c r="D392" s="11" t="s">
        <v>6</v>
      </c>
      <c r="E392" s="24">
        <f>IFERROR(Tabla2[[#This Row],[Precio de Cliente neto]]/(1+Tabla2[[#This Row],[Variacion]]),"-")</f>
        <v>537.60286999999994</v>
      </c>
      <c r="F392" s="25">
        <v>4.6511730861853451E-2</v>
      </c>
    </row>
    <row r="393" spans="1:6">
      <c r="A393" s="22">
        <v>21168</v>
      </c>
      <c r="B393" s="22" t="s">
        <v>3875</v>
      </c>
      <c r="C393" s="23">
        <f>VLOOKUP(Tabla2[[#This Row],[Codigo]],Tabla1[[Codigo]:[Mejor Precio Neto]],4,FALSE)</f>
        <v>804.63501999999994</v>
      </c>
      <c r="D393" s="11" t="s">
        <v>6</v>
      </c>
      <c r="E393" s="24">
        <f>IFERROR(Tabla2[[#This Row],[Precio de Cliente neto]]/(1+Tabla2[[#This Row],[Variacion]]),"-")</f>
        <v>768.8734199999999</v>
      </c>
      <c r="F393" s="25">
        <v>4.6511687190331052E-2</v>
      </c>
    </row>
    <row r="394" spans="1:6">
      <c r="A394" s="22">
        <v>21254</v>
      </c>
      <c r="B394" s="22" t="s">
        <v>3957</v>
      </c>
      <c r="C394" s="23">
        <f>VLOOKUP(Tabla2[[#This Row],[Codigo]],Tabla1[[Codigo]:[Mejor Precio Neto]],4,FALSE)</f>
        <v>704.95193999999992</v>
      </c>
      <c r="D394" s="11" t="s">
        <v>6</v>
      </c>
      <c r="E394" s="24">
        <f>IFERROR(Tabla2[[#This Row],[Precio de Cliente neto]]/(1+Tabla2[[#This Row],[Variacion]]),"-")</f>
        <v>673.6207099999998</v>
      </c>
      <c r="F394" s="25">
        <v>4.6511678656673272E-2</v>
      </c>
    </row>
    <row r="395" spans="1:6">
      <c r="A395" s="22">
        <v>21177</v>
      </c>
      <c r="B395" s="22" t="s">
        <v>3884</v>
      </c>
      <c r="C395" s="23">
        <f>VLOOKUP(Tabla2[[#This Row],[Codigo]],Tabla1[[Codigo]:[Mejor Precio Neto]],4,FALSE)</f>
        <v>763.48992999999996</v>
      </c>
      <c r="D395" s="11" t="s">
        <v>6</v>
      </c>
      <c r="E395" s="24">
        <f>IFERROR(Tabla2[[#This Row],[Precio de Cliente neto]]/(1+Tabla2[[#This Row],[Variacion]]),"-")</f>
        <v>729.55700999999999</v>
      </c>
      <c r="F395" s="25">
        <v>4.6511676996976448E-2</v>
      </c>
    </row>
    <row r="396" spans="1:6">
      <c r="A396" s="22">
        <v>21171</v>
      </c>
      <c r="B396" s="22" t="s">
        <v>3878</v>
      </c>
      <c r="C396" s="23">
        <f>VLOOKUP(Tabla2[[#This Row],[Codigo]],Tabla1[[Codigo]:[Mejor Precio Neto]],4,FALSE)</f>
        <v>1116.50567</v>
      </c>
      <c r="D396" s="11" t="s">
        <v>6</v>
      </c>
      <c r="E396" s="24">
        <f>IFERROR(Tabla2[[#This Row],[Precio de Cliente neto]]/(1+Tabla2[[#This Row],[Variacion]]),"-")</f>
        <v>1066.8831600000001</v>
      </c>
      <c r="F396" s="25">
        <v>4.6511663001598036E-2</v>
      </c>
    </row>
    <row r="397" spans="1:6">
      <c r="A397" s="22">
        <v>21244</v>
      </c>
      <c r="B397" s="22" t="s">
        <v>3947</v>
      </c>
      <c r="C397" s="23">
        <f>VLOOKUP(Tabla2[[#This Row],[Codigo]],Tabla1[[Codigo]:[Mejor Precio Neto]],4,FALSE)</f>
        <v>604.79964999999993</v>
      </c>
      <c r="D397" s="11" t="s">
        <v>6</v>
      </c>
      <c r="E397" s="24">
        <f>IFERROR(Tabla2[[#This Row],[Precio de Cliente neto]]/(1+Tabla2[[#This Row],[Variacion]]),"-")</f>
        <v>577.91964999999993</v>
      </c>
      <c r="F397" s="25">
        <v>4.6511656075373109E-2</v>
      </c>
    </row>
    <row r="398" spans="1:6">
      <c r="A398" s="22">
        <v>21242</v>
      </c>
      <c r="B398" s="22" t="s">
        <v>3945</v>
      </c>
      <c r="C398" s="23">
        <f>VLOOKUP(Tabla2[[#This Row],[Codigo]],Tabla1[[Codigo]:[Mejor Precio Neto]],4,FALSE)</f>
        <v>489.38371999999998</v>
      </c>
      <c r="D398" s="11" t="s">
        <v>6</v>
      </c>
      <c r="E398" s="24">
        <f>IFERROR(Tabla2[[#This Row],[Precio de Cliente neto]]/(1+Tabla2[[#This Row],[Variacion]]),"-")</f>
        <v>467.63332000000003</v>
      </c>
      <c r="F398" s="25">
        <v>4.6511655756266368E-2</v>
      </c>
    </row>
    <row r="399" spans="1:6">
      <c r="A399" s="22">
        <v>21172</v>
      </c>
      <c r="B399" s="22" t="s">
        <v>3879</v>
      </c>
      <c r="C399" s="23">
        <f>VLOOKUP(Tabla2[[#This Row],[Codigo]],Tabla1[[Codigo]:[Mejor Precio Neto]],4,FALSE)</f>
        <v>632.96541000000002</v>
      </c>
      <c r="D399" s="11" t="s">
        <v>6</v>
      </c>
      <c r="E399" s="24">
        <f>IFERROR(Tabla2[[#This Row],[Precio de Cliente neto]]/(1+Tabla2[[#This Row],[Variacion]]),"-")</f>
        <v>604.83360000000005</v>
      </c>
      <c r="F399" s="25">
        <v>4.6511652130437176E-2</v>
      </c>
    </row>
    <row r="400" spans="1:6">
      <c r="A400" s="22">
        <v>21175</v>
      </c>
      <c r="B400" s="22" t="s">
        <v>3882</v>
      </c>
      <c r="C400" s="23">
        <f>VLOOKUP(Tabla2[[#This Row],[Codigo]],Tabla1[[Codigo]:[Mejor Precio Neto]],4,FALSE)</f>
        <v>634.35140999999999</v>
      </c>
      <c r="D400" s="11" t="s">
        <v>6</v>
      </c>
      <c r="E400" s="24">
        <f>IFERROR(Tabla2[[#This Row],[Precio de Cliente neto]]/(1+Tabla2[[#This Row],[Variacion]]),"-")</f>
        <v>606.15800000000002</v>
      </c>
      <c r="F400" s="25">
        <v>4.6511652077511068E-2</v>
      </c>
    </row>
    <row r="401" spans="1:6">
      <c r="A401" s="22">
        <v>21212</v>
      </c>
      <c r="B401" s="22" t="s">
        <v>3919</v>
      </c>
      <c r="C401" s="23">
        <f>VLOOKUP(Tabla2[[#This Row],[Codigo]],Tabla1[[Codigo]:[Mejor Precio Neto]],4,FALSE)</f>
        <v>568.4676199999999</v>
      </c>
      <c r="D401" s="11" t="s">
        <v>6</v>
      </c>
      <c r="E401" s="24">
        <f>IFERROR(Tabla2[[#This Row],[Precio de Cliente neto]]/(1+Tabla2[[#This Row],[Variacion]]),"-")</f>
        <v>543.20237999999995</v>
      </c>
      <c r="F401" s="25">
        <v>4.651165188193751E-2</v>
      </c>
    </row>
    <row r="402" spans="1:6">
      <c r="A402" s="22">
        <v>21213</v>
      </c>
      <c r="B402" s="22" t="s">
        <v>3920</v>
      </c>
      <c r="C402" s="23">
        <f>VLOOKUP(Tabla2[[#This Row],[Codigo]],Tabla1[[Codigo]:[Mejor Precio Neto]],4,FALSE)</f>
        <v>568.4676199999999</v>
      </c>
      <c r="D402" s="11" t="s">
        <v>6</v>
      </c>
      <c r="E402" s="24">
        <f>IFERROR(Tabla2[[#This Row],[Precio de Cliente neto]]/(1+Tabla2[[#This Row],[Variacion]]),"-")</f>
        <v>543.20237999999995</v>
      </c>
      <c r="F402" s="25">
        <v>4.651165188193751E-2</v>
      </c>
    </row>
    <row r="403" spans="1:6">
      <c r="A403" s="22">
        <v>21174</v>
      </c>
      <c r="B403" s="22" t="s">
        <v>3881</v>
      </c>
      <c r="C403" s="23">
        <f>VLOOKUP(Tabla2[[#This Row],[Codigo]],Tabla1[[Codigo]:[Mejor Precio Neto]],4,FALSE)</f>
        <v>726.47154999999987</v>
      </c>
      <c r="D403" s="11" t="s">
        <v>6</v>
      </c>
      <c r="E403" s="24">
        <f>IFERROR(Tabla2[[#This Row],[Precio de Cliente neto]]/(1+Tabla2[[#This Row],[Variacion]]),"-")</f>
        <v>694.18390999999986</v>
      </c>
      <c r="F403" s="25">
        <v>4.6511651357635131E-2</v>
      </c>
    </row>
    <row r="404" spans="1:6">
      <c r="A404" s="22">
        <v>21190</v>
      </c>
      <c r="B404" s="22" t="s">
        <v>3897</v>
      </c>
      <c r="C404" s="23">
        <f>VLOOKUP(Tabla2[[#This Row],[Codigo]],Tabla1[[Codigo]:[Mejor Precio Neto]],4,FALSE)</f>
        <v>768.19015000000002</v>
      </c>
      <c r="D404" s="11" t="s">
        <v>6</v>
      </c>
      <c r="E404" s="24">
        <f>IFERROR(Tabla2[[#This Row],[Precio de Cliente neto]]/(1+Tabla2[[#This Row],[Variacion]]),"-")</f>
        <v>734.04834999999991</v>
      </c>
      <c r="F404" s="25">
        <v>4.6511650084085199E-2</v>
      </c>
    </row>
    <row r="405" spans="1:6">
      <c r="A405" s="22">
        <v>21214</v>
      </c>
      <c r="B405" s="22" t="s">
        <v>8798</v>
      </c>
      <c r="C405" s="23">
        <f>VLOOKUP(Tabla2[[#This Row],[Codigo]],Tabla1[[Codigo]:[Mejor Precio Neto]],4,FALSE)</f>
        <v>768.3287499999999</v>
      </c>
      <c r="D405" s="11" t="s">
        <v>6</v>
      </c>
      <c r="E405" s="24">
        <f>IFERROR(Tabla2[[#This Row],[Precio de Cliente neto]]/(1+Tabla2[[#This Row],[Variacion]]),"-")</f>
        <v>734.18079</v>
      </c>
      <c r="F405" s="25">
        <v>4.6511650080084399E-2</v>
      </c>
    </row>
    <row r="406" spans="1:6">
      <c r="A406" s="22">
        <v>21206</v>
      </c>
      <c r="B406" s="22" t="s">
        <v>3913</v>
      </c>
      <c r="C406" s="23">
        <f>VLOOKUP(Tabla2[[#This Row],[Codigo]],Tabla1[[Codigo]:[Mejor Precio Neto]],4,FALSE)</f>
        <v>2337.2800499999998</v>
      </c>
      <c r="D406" s="11" t="s">
        <v>6</v>
      </c>
      <c r="E406" s="24">
        <f>IFERROR(Tabla2[[#This Row],[Precio de Cliente neto]]/(1+Tabla2[[#This Row],[Variacion]]),"-")</f>
        <v>2233.4008899999999</v>
      </c>
      <c r="F406" s="25">
        <v>4.6511649773722352E-2</v>
      </c>
    </row>
    <row r="407" spans="1:6">
      <c r="A407" s="22">
        <v>21189</v>
      </c>
      <c r="B407" s="22" t="s">
        <v>3896</v>
      </c>
      <c r="C407" s="23">
        <f>VLOOKUP(Tabla2[[#This Row],[Codigo]],Tabla1[[Codigo]:[Mejor Precio Neto]],4,FALSE)</f>
        <v>623.28391999999997</v>
      </c>
      <c r="D407" s="11" t="s">
        <v>6</v>
      </c>
      <c r="E407" s="24">
        <f>IFERROR(Tabla2[[#This Row],[Precio de Cliente neto]]/(1+Tabla2[[#This Row],[Variacion]]),"-")</f>
        <v>595.58239999999989</v>
      </c>
      <c r="F407" s="25">
        <v>4.6511649773398389E-2</v>
      </c>
    </row>
    <row r="408" spans="1:6">
      <c r="A408" s="22">
        <v>21184</v>
      </c>
      <c r="B408" s="22" t="s">
        <v>3891</v>
      </c>
      <c r="C408" s="23">
        <f>VLOOKUP(Tabla2[[#This Row],[Codigo]],Tabla1[[Codigo]:[Mejor Precio Neto]],4,FALSE)</f>
        <v>2511.7080799999999</v>
      </c>
      <c r="D408" s="11" t="s">
        <v>6</v>
      </c>
      <c r="E408" s="24">
        <f>IFERROR(Tabla2[[#This Row],[Precio de Cliente neto]]/(1+Tabla2[[#This Row],[Variacion]]),"-")</f>
        <v>2400.07656</v>
      </c>
      <c r="F408" s="25">
        <v>4.6511649611710615E-2</v>
      </c>
    </row>
    <row r="409" spans="1:6">
      <c r="A409" s="22">
        <v>21229</v>
      </c>
      <c r="B409" s="22" t="s">
        <v>3932</v>
      </c>
      <c r="C409" s="23">
        <f>VLOOKUP(Tabla2[[#This Row],[Codigo]],Tabla1[[Codigo]:[Mejor Precio Neto]],4,FALSE)</f>
        <v>2826.4685399999998</v>
      </c>
      <c r="D409" s="11" t="s">
        <v>6</v>
      </c>
      <c r="E409" s="24">
        <f>IFERROR(Tabla2[[#This Row],[Precio de Cliente neto]]/(1+Tabla2[[#This Row],[Variacion]]),"-")</f>
        <v>2700.8476599999999</v>
      </c>
      <c r="F409" s="25">
        <v>4.6511649605590843E-2</v>
      </c>
    </row>
    <row r="410" spans="1:6">
      <c r="A410" s="22">
        <v>21230</v>
      </c>
      <c r="B410" s="22" t="s">
        <v>3933</v>
      </c>
      <c r="C410" s="23">
        <f>VLOOKUP(Tabla2[[#This Row],[Codigo]],Tabla1[[Codigo]:[Mejor Precio Neto]],4,FALSE)</f>
        <v>2826.4685399999998</v>
      </c>
      <c r="D410" s="11" t="s">
        <v>6</v>
      </c>
      <c r="E410" s="24">
        <f>IFERROR(Tabla2[[#This Row],[Precio de Cliente neto]]/(1+Tabla2[[#This Row],[Variacion]]),"-")</f>
        <v>2700.8476599999999</v>
      </c>
      <c r="F410" s="25">
        <v>4.6511649605590843E-2</v>
      </c>
    </row>
    <row r="411" spans="1:6">
      <c r="A411" s="22">
        <v>21231</v>
      </c>
      <c r="B411" s="22" t="s">
        <v>3934</v>
      </c>
      <c r="C411" s="23">
        <f>VLOOKUP(Tabla2[[#This Row],[Codigo]],Tabla1[[Codigo]:[Mejor Precio Neto]],4,FALSE)</f>
        <v>2826.4685399999998</v>
      </c>
      <c r="D411" s="11" t="s">
        <v>6</v>
      </c>
      <c r="E411" s="24">
        <f>IFERROR(Tabla2[[#This Row],[Precio de Cliente neto]]/(1+Tabla2[[#This Row],[Variacion]]),"-")</f>
        <v>2700.8476599999999</v>
      </c>
      <c r="F411" s="25">
        <v>4.6511649605590843E-2</v>
      </c>
    </row>
    <row r="412" spans="1:6">
      <c r="A412" s="22">
        <v>21232</v>
      </c>
      <c r="B412" s="22" t="s">
        <v>3935</v>
      </c>
      <c r="C412" s="23">
        <f>VLOOKUP(Tabla2[[#This Row],[Codigo]],Tabla1[[Codigo]:[Mejor Precio Neto]],4,FALSE)</f>
        <v>2826.4685399999998</v>
      </c>
      <c r="D412" s="11" t="s">
        <v>6</v>
      </c>
      <c r="E412" s="24">
        <f>IFERROR(Tabla2[[#This Row],[Precio de Cliente neto]]/(1+Tabla2[[#This Row],[Variacion]]),"-")</f>
        <v>2700.8476599999999</v>
      </c>
      <c r="F412" s="25">
        <v>4.6511649605590843E-2</v>
      </c>
    </row>
    <row r="413" spans="1:6">
      <c r="A413" s="22">
        <v>21233</v>
      </c>
      <c r="B413" s="22" t="s">
        <v>3936</v>
      </c>
      <c r="C413" s="23">
        <f>VLOOKUP(Tabla2[[#This Row],[Codigo]],Tabla1[[Codigo]:[Mejor Precio Neto]],4,FALSE)</f>
        <v>2826.4685399999998</v>
      </c>
      <c r="D413" s="11" t="s">
        <v>6</v>
      </c>
      <c r="E413" s="24">
        <f>IFERROR(Tabla2[[#This Row],[Precio de Cliente neto]]/(1+Tabla2[[#This Row],[Variacion]]),"-")</f>
        <v>2700.8476599999999</v>
      </c>
      <c r="F413" s="25">
        <v>4.6511649605590843E-2</v>
      </c>
    </row>
    <row r="414" spans="1:6">
      <c r="A414" s="22">
        <v>21197</v>
      </c>
      <c r="B414" s="22" t="s">
        <v>3904</v>
      </c>
      <c r="C414" s="23">
        <f>VLOOKUP(Tabla2[[#This Row],[Codigo]],Tabla1[[Codigo]:[Mejor Precio Neto]],4,FALSE)</f>
        <v>1414.1351699999998</v>
      </c>
      <c r="D414" s="11" t="s">
        <v>6</v>
      </c>
      <c r="E414" s="24">
        <f>IFERROR(Tabla2[[#This Row],[Precio de Cliente neto]]/(1+Tabla2[[#This Row],[Variacion]]),"-")</f>
        <v>1351.2846899999997</v>
      </c>
      <c r="F414" s="25">
        <v>4.6511649591767457E-2</v>
      </c>
    </row>
    <row r="415" spans="1:6">
      <c r="A415" s="22">
        <v>21210</v>
      </c>
      <c r="B415" s="22" t="s">
        <v>3917</v>
      </c>
      <c r="C415" s="23">
        <f>VLOOKUP(Tabla2[[#This Row],[Codigo]],Tabla1[[Codigo]:[Mejor Precio Neto]],4,FALSE)</f>
        <v>2832.8441399999997</v>
      </c>
      <c r="D415" s="11" t="s">
        <v>6</v>
      </c>
      <c r="E415" s="24">
        <f>IFERROR(Tabla2[[#This Row],[Precio de Cliente neto]]/(1+Tabla2[[#This Row],[Variacion]]),"-")</f>
        <v>2706.9398999999999</v>
      </c>
      <c r="F415" s="25">
        <v>4.6511649556755907E-2</v>
      </c>
    </row>
    <row r="416" spans="1:6">
      <c r="A416" s="22">
        <v>21215</v>
      </c>
      <c r="B416" s="22" t="s">
        <v>8799</v>
      </c>
      <c r="C416" s="23">
        <f>VLOOKUP(Tabla2[[#This Row],[Codigo]],Tabla1[[Codigo]:[Mejor Precio Neto]],4,FALSE)</f>
        <v>787.94065000000001</v>
      </c>
      <c r="D416" s="11" t="s">
        <v>6</v>
      </c>
      <c r="E416" s="24">
        <f>IFERROR(Tabla2[[#This Row],[Precio de Cliente neto]]/(1+Tabla2[[#This Row],[Variacion]]),"-")</f>
        <v>752.92104999999992</v>
      </c>
      <c r="F416" s="25">
        <v>4.651164952819431E-2</v>
      </c>
    </row>
    <row r="417" spans="1:6">
      <c r="A417" s="22">
        <v>21224</v>
      </c>
      <c r="B417" s="22" t="s">
        <v>3927</v>
      </c>
      <c r="C417" s="23">
        <f>VLOOKUP(Tabla2[[#This Row],[Codigo]],Tabla1[[Codigo]:[Mejor Precio Neto]],4,FALSE)</f>
        <v>2538.7350799999999</v>
      </c>
      <c r="D417" s="11" t="s">
        <v>6</v>
      </c>
      <c r="E417" s="24">
        <f>IFERROR(Tabla2[[#This Row],[Precio de Cliente neto]]/(1+Tabla2[[#This Row],[Variacion]]),"-")</f>
        <v>2425.9023599999996</v>
      </c>
      <c r="F417" s="25">
        <v>4.6511649380645448E-2</v>
      </c>
    </row>
    <row r="418" spans="1:6">
      <c r="A418" s="22">
        <v>21225</v>
      </c>
      <c r="B418" s="22" t="s">
        <v>3928</v>
      </c>
      <c r="C418" s="23">
        <f>VLOOKUP(Tabla2[[#This Row],[Codigo]],Tabla1[[Codigo]:[Mejor Precio Neto]],4,FALSE)</f>
        <v>2538.7350799999999</v>
      </c>
      <c r="D418" s="11" t="s">
        <v>6</v>
      </c>
      <c r="E418" s="24">
        <f>IFERROR(Tabla2[[#This Row],[Precio de Cliente neto]]/(1+Tabla2[[#This Row],[Variacion]]),"-")</f>
        <v>2425.9023599999996</v>
      </c>
      <c r="F418" s="25">
        <v>4.6511649380645448E-2</v>
      </c>
    </row>
    <row r="419" spans="1:6">
      <c r="A419" s="22">
        <v>21226</v>
      </c>
      <c r="B419" s="22" t="s">
        <v>3929</v>
      </c>
      <c r="C419" s="23">
        <f>VLOOKUP(Tabla2[[#This Row],[Codigo]],Tabla1[[Codigo]:[Mejor Precio Neto]],4,FALSE)</f>
        <v>2538.7350799999999</v>
      </c>
      <c r="D419" s="11" t="s">
        <v>6</v>
      </c>
      <c r="E419" s="24">
        <f>IFERROR(Tabla2[[#This Row],[Precio de Cliente neto]]/(1+Tabla2[[#This Row],[Variacion]]),"-")</f>
        <v>2425.9023599999996</v>
      </c>
      <c r="F419" s="25">
        <v>4.6511649380645448E-2</v>
      </c>
    </row>
    <row r="420" spans="1:6">
      <c r="A420" s="22">
        <v>21227</v>
      </c>
      <c r="B420" s="22" t="s">
        <v>3930</v>
      </c>
      <c r="C420" s="23">
        <f>VLOOKUP(Tabla2[[#This Row],[Codigo]],Tabla1[[Codigo]:[Mejor Precio Neto]],4,FALSE)</f>
        <v>2538.7350799999999</v>
      </c>
      <c r="D420" s="11" t="s">
        <v>6</v>
      </c>
      <c r="E420" s="24">
        <f>IFERROR(Tabla2[[#This Row],[Precio de Cliente neto]]/(1+Tabla2[[#This Row],[Variacion]]),"-")</f>
        <v>2425.9023599999996</v>
      </c>
      <c r="F420" s="25">
        <v>4.6511649380645448E-2</v>
      </c>
    </row>
    <row r="421" spans="1:6">
      <c r="A421" s="22">
        <v>21228</v>
      </c>
      <c r="B421" s="22" t="s">
        <v>3931</v>
      </c>
      <c r="C421" s="23">
        <f>VLOOKUP(Tabla2[[#This Row],[Codigo]],Tabla1[[Codigo]:[Mejor Precio Neto]],4,FALSE)</f>
        <v>2538.7350799999999</v>
      </c>
      <c r="D421" s="11" t="s">
        <v>6</v>
      </c>
      <c r="E421" s="24">
        <f>IFERROR(Tabla2[[#This Row],[Precio de Cliente neto]]/(1+Tabla2[[#This Row],[Variacion]]),"-")</f>
        <v>2425.9023599999996</v>
      </c>
      <c r="F421" s="25">
        <v>4.6511649380645448E-2</v>
      </c>
    </row>
    <row r="422" spans="1:6">
      <c r="A422" s="22">
        <v>21209</v>
      </c>
      <c r="B422" s="22" t="s">
        <v>3916</v>
      </c>
      <c r="C422" s="23">
        <f>VLOOKUP(Tabla2[[#This Row],[Codigo]],Tabla1[[Codigo]:[Mejor Precio Neto]],4,FALSE)</f>
        <v>1906.7193599999998</v>
      </c>
      <c r="D422" s="11" t="s">
        <v>6</v>
      </c>
      <c r="E422" s="24">
        <f>IFERROR(Tabla2[[#This Row],[Precio de Cliente neto]]/(1+Tabla2[[#This Row],[Variacion]]),"-")</f>
        <v>1821.9762399999997</v>
      </c>
      <c r="F422" s="25">
        <v>4.6511649350597484E-2</v>
      </c>
    </row>
    <row r="423" spans="1:6">
      <c r="A423" s="22">
        <v>21178</v>
      </c>
      <c r="B423" s="22" t="s">
        <v>3885</v>
      </c>
      <c r="C423" s="23">
        <f>VLOOKUP(Tabla2[[#This Row],[Codigo]],Tabla1[[Codigo]:[Mejor Precio Neto]],4,FALSE)</f>
        <v>657.58741999999995</v>
      </c>
      <c r="D423" s="11" t="s">
        <v>6</v>
      </c>
      <c r="E423" s="24">
        <f>IFERROR(Tabla2[[#This Row],[Precio de Cliente neto]]/(1+Tabla2[[#This Row],[Variacion]]),"-")</f>
        <v>628.3612999999998</v>
      </c>
      <c r="F423" s="25">
        <v>4.6511648632721503E-2</v>
      </c>
    </row>
    <row r="424" spans="1:6">
      <c r="A424" s="22">
        <v>21216</v>
      </c>
      <c r="B424" s="22" t="s">
        <v>8800</v>
      </c>
      <c r="C424" s="23">
        <f>VLOOKUP(Tabla2[[#This Row],[Codigo]],Tabla1[[Codigo]:[Mejor Precio Neto]],4,FALSE)</f>
        <v>834.51024999999993</v>
      </c>
      <c r="D424" s="11" t="s">
        <v>6</v>
      </c>
      <c r="E424" s="24">
        <f>IFERROR(Tabla2[[#This Row],[Precio de Cliente neto]]/(1+Tabla2[[#This Row],[Variacion]]),"-")</f>
        <v>797.42088999999999</v>
      </c>
      <c r="F424" s="25">
        <v>4.6511648321628352E-2</v>
      </c>
    </row>
    <row r="425" spans="1:6">
      <c r="A425" s="22">
        <v>21255</v>
      </c>
      <c r="B425" s="22" t="s">
        <v>3958</v>
      </c>
      <c r="C425" s="23">
        <f>VLOOKUP(Tabla2[[#This Row],[Codigo]],Tabla1[[Codigo]:[Mejor Precio Neto]],4,FALSE)</f>
        <v>760.82390999999996</v>
      </c>
      <c r="D425" s="11" t="s">
        <v>6</v>
      </c>
      <c r="E425" s="24">
        <f>IFERROR(Tabla2[[#This Row],[Precio de Cliente neto]]/(1+Tabla2[[#This Row],[Variacion]]),"-")</f>
        <v>727.0095</v>
      </c>
      <c r="F425" s="25">
        <v>4.6511648059619493E-2</v>
      </c>
    </row>
    <row r="426" spans="1:6">
      <c r="A426" s="22">
        <v>21260</v>
      </c>
      <c r="B426" s="22" t="s">
        <v>3960</v>
      </c>
      <c r="C426" s="23">
        <f>VLOOKUP(Tabla2[[#This Row],[Codigo]],Tabla1[[Codigo]:[Mejor Precio Neto]],4,FALSE)</f>
        <v>1683.4318199999998</v>
      </c>
      <c r="D426" s="11" t="s">
        <v>6</v>
      </c>
      <c r="E426" s="24">
        <f>IFERROR(Tabla2[[#This Row],[Precio de Cliente neto]]/(1+Tabla2[[#This Row],[Variacion]]),"-")</f>
        <v>1608.6125999999999</v>
      </c>
      <c r="F426" s="25">
        <v>4.6511646122876282E-2</v>
      </c>
    </row>
    <row r="427" spans="1:6">
      <c r="A427" s="22">
        <v>21169</v>
      </c>
      <c r="B427" s="22" t="s">
        <v>3876</v>
      </c>
      <c r="C427" s="23">
        <f>VLOOKUP(Tabla2[[#This Row],[Codigo]],Tabla1[[Codigo]:[Mejor Precio Neto]],4,FALSE)</f>
        <v>922.36220999999989</v>
      </c>
      <c r="D427" s="11" t="s">
        <v>6</v>
      </c>
      <c r="E427" s="24">
        <f>IFERROR(Tabla2[[#This Row],[Precio de Cliente neto]]/(1+Tabla2[[#This Row],[Variacion]]),"-")</f>
        <v>881.36831999999981</v>
      </c>
      <c r="F427" s="25">
        <v>4.6511644530177865E-2</v>
      </c>
    </row>
    <row r="428" spans="1:6">
      <c r="A428" s="22">
        <v>21246</v>
      </c>
      <c r="B428" s="22" t="s">
        <v>3949</v>
      </c>
      <c r="C428" s="23">
        <f>VLOOKUP(Tabla2[[#This Row],[Codigo]],Tabla1[[Codigo]:[Mejor Precio Neto]],4,FALSE)</f>
        <v>937.94385999999986</v>
      </c>
      <c r="D428" s="11" t="s">
        <v>6</v>
      </c>
      <c r="E428" s="24">
        <f>IFERROR(Tabla2[[#This Row],[Precio de Cliente neto]]/(1+Tabla2[[#This Row],[Variacion]]),"-")</f>
        <v>896.25745999999992</v>
      </c>
      <c r="F428" s="25">
        <v>4.6511635172330923E-2</v>
      </c>
    </row>
    <row r="429" spans="1:6">
      <c r="A429" s="22">
        <v>21164</v>
      </c>
      <c r="B429" s="22" t="s">
        <v>3872</v>
      </c>
      <c r="C429" s="23">
        <f>VLOOKUP(Tabla2[[#This Row],[Codigo]],Tabla1[[Codigo]:[Mejor Precio Neto]],4,FALSE)</f>
        <v>5080.7271899999996</v>
      </c>
      <c r="D429" s="11" t="s">
        <v>6</v>
      </c>
      <c r="E429" s="24">
        <f>IFERROR(Tabla2[[#This Row],[Precio de Cliente neto]]/(1+Tabla2[[#This Row],[Variacion]]),"-")</f>
        <v>4854.9170599999998</v>
      </c>
      <c r="F429" s="25">
        <v>4.6511634948507297E-2</v>
      </c>
    </row>
    <row r="430" spans="1:6">
      <c r="A430" s="22">
        <v>21167</v>
      </c>
      <c r="B430" s="22" t="s">
        <v>3874</v>
      </c>
      <c r="C430" s="23">
        <f>VLOOKUP(Tabla2[[#This Row],[Codigo]],Tabla1[[Codigo]:[Mejor Precio Neto]],4,FALSE)</f>
        <v>5080.7271899999996</v>
      </c>
      <c r="D430" s="11" t="s">
        <v>6</v>
      </c>
      <c r="E430" s="24">
        <f>IFERROR(Tabla2[[#This Row],[Precio de Cliente neto]]/(1+Tabla2[[#This Row],[Variacion]]),"-")</f>
        <v>4854.9170599999998</v>
      </c>
      <c r="F430" s="25">
        <v>4.6511634948507297E-2</v>
      </c>
    </row>
    <row r="431" spans="1:6">
      <c r="A431" s="22">
        <v>21188</v>
      </c>
      <c r="B431" s="22" t="s">
        <v>3895</v>
      </c>
      <c r="C431" s="23">
        <f>VLOOKUP(Tabla2[[#This Row],[Codigo]],Tabla1[[Codigo]:[Mejor Precio Neto]],4,FALSE)</f>
        <v>4949.6116599999996</v>
      </c>
      <c r="D431" s="11" t="s">
        <v>6</v>
      </c>
      <c r="E431" s="24">
        <f>IFERROR(Tabla2[[#This Row],[Precio de Cliente neto]]/(1+Tabla2[[#This Row],[Variacion]]),"-")</f>
        <v>4729.628889999999</v>
      </c>
      <c r="F431" s="25">
        <v>4.6511634446651184E-2</v>
      </c>
    </row>
    <row r="432" spans="1:6">
      <c r="A432" s="22">
        <v>21158</v>
      </c>
      <c r="B432" s="22" t="s">
        <v>3866</v>
      </c>
      <c r="C432" s="23">
        <f>VLOOKUP(Tabla2[[#This Row],[Codigo]],Tabla1[[Codigo]:[Mejor Precio Neto]],4,FALSE)</f>
        <v>4963.0558600000004</v>
      </c>
      <c r="D432" s="11" t="s">
        <v>6</v>
      </c>
      <c r="E432" s="24">
        <f>IFERROR(Tabla2[[#This Row],[Precio de Cliente neto]]/(1+Tabla2[[#This Row],[Variacion]]),"-")</f>
        <v>4742.4755700000005</v>
      </c>
      <c r="F432" s="25">
        <v>4.6511634428936022E-2</v>
      </c>
    </row>
    <row r="433" spans="1:6">
      <c r="A433" s="22">
        <v>21160</v>
      </c>
      <c r="B433" s="22" t="s">
        <v>3868</v>
      </c>
      <c r="C433" s="23">
        <f>VLOOKUP(Tabla2[[#This Row],[Codigo]],Tabla1[[Codigo]:[Mejor Precio Neto]],4,FALSE)</f>
        <v>4616.2094999999999</v>
      </c>
      <c r="D433" s="11" t="s">
        <v>6</v>
      </c>
      <c r="E433" s="24">
        <f>IFERROR(Tabla2[[#This Row],[Precio de Cliente neto]]/(1+Tabla2[[#This Row],[Variacion]]),"-")</f>
        <v>4411.0446099999999</v>
      </c>
      <c r="F433" s="25">
        <v>4.6511633442763989E-2</v>
      </c>
    </row>
    <row r="434" spans="1:6">
      <c r="A434" s="22">
        <v>21250</v>
      </c>
      <c r="B434" s="22" t="s">
        <v>3953</v>
      </c>
      <c r="C434" s="23">
        <f>VLOOKUP(Tabla2[[#This Row],[Codigo]],Tabla1[[Codigo]:[Mejor Precio Neto]],4,FALSE)</f>
        <v>667.79993000000002</v>
      </c>
      <c r="D434" s="11" t="s">
        <v>6</v>
      </c>
      <c r="E434" s="24">
        <f>IFERROR(Tabla2[[#This Row],[Precio de Cliente neto]]/(1+Tabla2[[#This Row],[Variacion]]),"-")</f>
        <v>638.11992999999995</v>
      </c>
      <c r="F434" s="25">
        <v>4.651163300917438E-2</v>
      </c>
    </row>
    <row r="435" spans="1:6">
      <c r="A435" s="22">
        <v>21204</v>
      </c>
      <c r="B435" s="22" t="s">
        <v>3911</v>
      </c>
      <c r="C435" s="23">
        <f>VLOOKUP(Tabla2[[#This Row],[Codigo]],Tabla1[[Codigo]:[Mejor Precio Neto]],4,FALSE)</f>
        <v>5275.4462599999997</v>
      </c>
      <c r="D435" s="11" t="s">
        <v>6</v>
      </c>
      <c r="E435" s="24">
        <f>IFERROR(Tabla2[[#This Row],[Precio de Cliente neto]]/(1+Tabla2[[#This Row],[Variacion]]),"-")</f>
        <v>5040.9819599999992</v>
      </c>
      <c r="F435" s="25">
        <v>4.651163242805989E-2</v>
      </c>
    </row>
    <row r="436" spans="1:6">
      <c r="A436" s="22">
        <v>21195</v>
      </c>
      <c r="B436" s="22" t="s">
        <v>3902</v>
      </c>
      <c r="C436" s="23">
        <f>VLOOKUP(Tabla2[[#This Row],[Codigo]],Tabla1[[Codigo]:[Mejor Precio Neto]],4,FALSE)</f>
        <v>4307.2702399999998</v>
      </c>
      <c r="D436" s="11" t="s">
        <v>6</v>
      </c>
      <c r="E436" s="24">
        <f>IFERROR(Tabla2[[#This Row],[Precio de Cliente neto]]/(1+Tabla2[[#This Row],[Variacion]]),"-")</f>
        <v>4115.8359900000005</v>
      </c>
      <c r="F436" s="25">
        <v>4.6511632257727475E-2</v>
      </c>
    </row>
    <row r="437" spans="1:6">
      <c r="A437" s="22">
        <v>21187</v>
      </c>
      <c r="B437" s="22" t="s">
        <v>3894</v>
      </c>
      <c r="C437" s="23">
        <f>VLOOKUP(Tabla2[[#This Row],[Codigo]],Tabla1[[Codigo]:[Mejor Precio Neto]],4,FALSE)</f>
        <v>4388.1433399999996</v>
      </c>
      <c r="D437" s="11" t="s">
        <v>6</v>
      </c>
      <c r="E437" s="24">
        <f>IFERROR(Tabla2[[#This Row],[Precio de Cliente neto]]/(1+Tabla2[[#This Row],[Variacion]]),"-")</f>
        <v>4193.1147299999993</v>
      </c>
      <c r="F437" s="25">
        <v>4.6511632177543616E-2</v>
      </c>
    </row>
    <row r="438" spans="1:6">
      <c r="A438" s="22">
        <v>21186</v>
      </c>
      <c r="B438" s="22" t="s">
        <v>3893</v>
      </c>
      <c r="C438" s="23">
        <f>VLOOKUP(Tabla2[[#This Row],[Codigo]],Tabla1[[Codigo]:[Mejor Precio Neto]],4,FALSE)</f>
        <v>4185.2330099999999</v>
      </c>
      <c r="D438" s="11" t="s">
        <v>6</v>
      </c>
      <c r="E438" s="24">
        <f>IFERROR(Tabla2[[#This Row],[Precio de Cliente neto]]/(1+Tabla2[[#This Row],[Variacion]]),"-")</f>
        <v>3999.22264</v>
      </c>
      <c r="F438" s="25">
        <v>4.6511631570479439E-2</v>
      </c>
    </row>
    <row r="439" spans="1:6">
      <c r="A439" s="22">
        <v>21161</v>
      </c>
      <c r="B439" s="22" t="s">
        <v>3869</v>
      </c>
      <c r="C439" s="23">
        <f>VLOOKUP(Tabla2[[#This Row],[Codigo]],Tabla1[[Codigo]:[Mejor Precio Neto]],4,FALSE)</f>
        <v>3975.8084799999992</v>
      </c>
      <c r="D439" s="11" t="s">
        <v>6</v>
      </c>
      <c r="E439" s="24">
        <f>IFERROR(Tabla2[[#This Row],[Precio de Cliente neto]]/(1+Tabla2[[#This Row],[Variacion]]),"-")</f>
        <v>3799.1058699999999</v>
      </c>
      <c r="F439" s="25">
        <v>4.6511630906458379E-2</v>
      </c>
    </row>
    <row r="440" spans="1:6">
      <c r="A440" s="22">
        <v>21211</v>
      </c>
      <c r="B440" s="22" t="s">
        <v>3918</v>
      </c>
      <c r="C440" s="23">
        <f>VLOOKUP(Tabla2[[#This Row],[Codigo]],Tabla1[[Codigo]:[Mejor Precio Neto]],4,FALSE)</f>
        <v>4001.8652799999995</v>
      </c>
      <c r="D440" s="11" t="s">
        <v>6</v>
      </c>
      <c r="E440" s="24">
        <f>IFERROR(Tabla2[[#This Row],[Precio de Cliente neto]]/(1+Tabla2[[#This Row],[Variacion]]),"-")</f>
        <v>3824.0045899999996</v>
      </c>
      <c r="F440" s="25">
        <v>4.6511630886928446E-2</v>
      </c>
    </row>
    <row r="441" spans="1:6">
      <c r="A441" s="22">
        <v>21157</v>
      </c>
      <c r="B441" s="22" t="s">
        <v>3865</v>
      </c>
      <c r="C441" s="23">
        <f>VLOOKUP(Tabla2[[#This Row],[Codigo]],Tabla1[[Codigo]:[Mejor Precio Neto]],4,FALSE)</f>
        <v>4019.88328</v>
      </c>
      <c r="D441" s="11" t="s">
        <v>6</v>
      </c>
      <c r="E441" s="24">
        <f>IFERROR(Tabla2[[#This Row],[Precio de Cliente neto]]/(1+Tabla2[[#This Row],[Variacion]]),"-")</f>
        <v>3841.2217900000001</v>
      </c>
      <c r="F441" s="25">
        <v>4.6511630873571574E-2</v>
      </c>
    </row>
    <row r="442" spans="1:6">
      <c r="A442" s="22">
        <v>21200</v>
      </c>
      <c r="B442" s="22" t="s">
        <v>3907</v>
      </c>
      <c r="C442" s="23">
        <f>VLOOKUP(Tabla2[[#This Row],[Codigo]],Tabla1[[Codigo]:[Mejor Precio Neto]],4,FALSE)</f>
        <v>3719.1907200000001</v>
      </c>
      <c r="D442" s="11" t="s">
        <v>6</v>
      </c>
      <c r="E442" s="24">
        <f>IFERROR(Tabla2[[#This Row],[Precio de Cliente neto]]/(1+Tabla2[[#This Row],[Variacion]]),"-")</f>
        <v>3553.8933499999998</v>
      </c>
      <c r="F442" s="25">
        <v>4.6511629281165812E-2</v>
      </c>
    </row>
    <row r="443" spans="1:6">
      <c r="A443" s="22">
        <v>21159</v>
      </c>
      <c r="B443" s="22" t="s">
        <v>3867</v>
      </c>
      <c r="C443" s="23">
        <f>VLOOKUP(Tabla2[[#This Row],[Codigo]],Tabla1[[Codigo]:[Mejor Precio Neto]],4,FALSE)</f>
        <v>3739.1491199999996</v>
      </c>
      <c r="D443" s="11" t="s">
        <v>6</v>
      </c>
      <c r="E443" s="24">
        <f>IFERROR(Tabla2[[#This Row],[Precio de Cliente neto]]/(1+Tabla2[[#This Row],[Variacion]]),"-")</f>
        <v>3572.9647100000002</v>
      </c>
      <c r="F443" s="25">
        <v>4.6511629273830568E-2</v>
      </c>
    </row>
    <row r="444" spans="1:6">
      <c r="A444" s="22">
        <v>21203</v>
      </c>
      <c r="B444" s="22" t="s">
        <v>3910</v>
      </c>
      <c r="C444" s="23">
        <f>VLOOKUP(Tabla2[[#This Row],[Codigo]],Tabla1[[Codigo]:[Mejor Precio Neto]],4,FALSE)</f>
        <v>7048.7076799999995</v>
      </c>
      <c r="D444" s="11" t="s">
        <v>6</v>
      </c>
      <c r="E444" s="24">
        <f>IFERROR(Tabla2[[#This Row],[Precio de Cliente neto]]/(1+Tabla2[[#This Row],[Variacion]]),"-")</f>
        <v>6735.4317800000008</v>
      </c>
      <c r="F444" s="25">
        <v>4.6511628390362603E-2</v>
      </c>
    </row>
    <row r="445" spans="1:6">
      <c r="A445" s="22">
        <v>21194</v>
      </c>
      <c r="B445" s="22" t="s">
        <v>3901</v>
      </c>
      <c r="C445" s="23">
        <f>VLOOKUP(Tabla2[[#This Row],[Codigo]],Tabla1[[Codigo]:[Mejor Precio Neto]],4,FALSE)</f>
        <v>3584.40229</v>
      </c>
      <c r="D445" s="11" t="s">
        <v>6</v>
      </c>
      <c r="E445" s="24">
        <f>IFERROR(Tabla2[[#This Row],[Precio de Cliente neto]]/(1+Tabla2[[#This Row],[Variacion]]),"-")</f>
        <v>3425.0955199999999</v>
      </c>
      <c r="F445" s="25">
        <v>4.6511628382264858E-2</v>
      </c>
    </row>
    <row r="446" spans="1:6">
      <c r="A446" s="22">
        <v>21180</v>
      </c>
      <c r="B446" s="22" t="s">
        <v>3887</v>
      </c>
      <c r="C446" s="23">
        <f>VLOOKUP(Tabla2[[#This Row],[Codigo]],Tabla1[[Codigo]:[Mejor Precio Neto]],4,FALSE)</f>
        <v>656.20169999999996</v>
      </c>
      <c r="D446" s="11" t="s">
        <v>6</v>
      </c>
      <c r="E446" s="24">
        <f>IFERROR(Tabla2[[#This Row],[Precio de Cliente neto]]/(1+Tabla2[[#This Row],[Variacion]]),"-")</f>
        <v>627.03717999999992</v>
      </c>
      <c r="F446" s="25">
        <v>4.6511627906976827E-2</v>
      </c>
    </row>
    <row r="447" spans="1:6">
      <c r="A447" s="22">
        <v>21183</v>
      </c>
      <c r="B447" s="22" t="s">
        <v>3890</v>
      </c>
      <c r="C447" s="23">
        <f>VLOOKUP(Tabla2[[#This Row],[Codigo]],Tabla1[[Codigo]:[Mejor Precio Neto]],4,FALSE)</f>
        <v>2207.8287</v>
      </c>
      <c r="D447" s="11" t="s">
        <v>6</v>
      </c>
      <c r="E447" s="24">
        <f>IFERROR(Tabla2[[#This Row],[Precio de Cliente neto]]/(1+Tabla2[[#This Row],[Variacion]]),"-")</f>
        <v>2109.70298</v>
      </c>
      <c r="F447" s="25">
        <v>4.6511627906976827E-2</v>
      </c>
    </row>
    <row r="448" spans="1:6">
      <c r="A448" s="22">
        <v>21191</v>
      </c>
      <c r="B448" s="22" t="s">
        <v>3898</v>
      </c>
      <c r="C448" s="23">
        <f>VLOOKUP(Tabla2[[#This Row],[Codigo]],Tabla1[[Codigo]:[Mejor Precio Neto]],4,FALSE)</f>
        <v>1284.8913</v>
      </c>
      <c r="D448" s="11" t="s">
        <v>6</v>
      </c>
      <c r="E448" s="24">
        <f>IFERROR(Tabla2[[#This Row],[Precio de Cliente neto]]/(1+Tabla2[[#This Row],[Variacion]]),"-")</f>
        <v>1227.7850199999998</v>
      </c>
      <c r="F448" s="25">
        <v>4.6511627906976827E-2</v>
      </c>
    </row>
    <row r="449" spans="1:6">
      <c r="A449" s="22">
        <v>21199</v>
      </c>
      <c r="B449" s="22" t="s">
        <v>3906</v>
      </c>
      <c r="C449" s="23">
        <f>VLOOKUP(Tabla2[[#This Row],[Codigo]],Tabla1[[Codigo]:[Mejor Precio Neto]],4,FALSE)</f>
        <v>3115.1043</v>
      </c>
      <c r="D449" s="11" t="s">
        <v>6</v>
      </c>
      <c r="E449" s="24">
        <f>IFERROR(Tabla2[[#This Row],[Precio de Cliente neto]]/(1+Tabla2[[#This Row],[Variacion]]),"-")</f>
        <v>2976.6552199999996</v>
      </c>
      <c r="F449" s="25">
        <v>4.6511627906976827E-2</v>
      </c>
    </row>
    <row r="450" spans="1:6">
      <c r="A450" s="22">
        <v>21219</v>
      </c>
      <c r="B450" s="22" t="s">
        <v>3923</v>
      </c>
      <c r="C450" s="23">
        <f>VLOOKUP(Tabla2[[#This Row],[Codigo]],Tabla1[[Codigo]:[Mejor Precio Neto]],4,FALSE)</f>
        <v>1031.4612</v>
      </c>
      <c r="D450" s="11" t="s">
        <v>6</v>
      </c>
      <c r="E450" s="24">
        <f>IFERROR(Tabla2[[#This Row],[Precio de Cliente neto]]/(1+Tabla2[[#This Row],[Variacion]]),"-")</f>
        <v>985.61847999999986</v>
      </c>
      <c r="F450" s="25">
        <v>4.6511627906976827E-2</v>
      </c>
    </row>
    <row r="451" spans="1:6">
      <c r="A451" s="22">
        <v>21220</v>
      </c>
      <c r="B451" s="22" t="s">
        <v>3924</v>
      </c>
      <c r="C451" s="23">
        <f>VLOOKUP(Tabla2[[#This Row],[Codigo]],Tabla1[[Codigo]:[Mejor Precio Neto]],4,FALSE)</f>
        <v>674.35829999999999</v>
      </c>
      <c r="D451" s="11" t="s">
        <v>6</v>
      </c>
      <c r="E451" s="24">
        <f>IFERROR(Tabla2[[#This Row],[Precio de Cliente neto]]/(1+Tabla2[[#This Row],[Variacion]]),"-")</f>
        <v>644.38681999999994</v>
      </c>
      <c r="F451" s="25">
        <v>4.6511627906976827E-2</v>
      </c>
    </row>
    <row r="452" spans="1:6">
      <c r="A452" s="22">
        <v>21221</v>
      </c>
      <c r="B452" s="22" t="s">
        <v>3925</v>
      </c>
      <c r="C452" s="23">
        <f>VLOOKUP(Tabla2[[#This Row],[Codigo]],Tabla1[[Codigo]:[Mejor Precio Neto]],4,FALSE)</f>
        <v>674.35829999999999</v>
      </c>
      <c r="D452" s="11" t="s">
        <v>6</v>
      </c>
      <c r="E452" s="24">
        <f>IFERROR(Tabla2[[#This Row],[Precio de Cliente neto]]/(1+Tabla2[[#This Row],[Variacion]]),"-")</f>
        <v>644.38681999999994</v>
      </c>
      <c r="F452" s="25">
        <v>4.6511627906976827E-2</v>
      </c>
    </row>
    <row r="453" spans="1:6">
      <c r="A453" s="22">
        <v>21222</v>
      </c>
      <c r="B453" s="22" t="s">
        <v>3926</v>
      </c>
      <c r="C453" s="23">
        <f>VLOOKUP(Tabla2[[#This Row],[Codigo]],Tabla1[[Codigo]:[Mejor Precio Neto]],4,FALSE)</f>
        <v>674.35829999999999</v>
      </c>
      <c r="D453" s="11" t="s">
        <v>6</v>
      </c>
      <c r="E453" s="24">
        <f>IFERROR(Tabla2[[#This Row],[Precio de Cliente neto]]/(1+Tabla2[[#This Row],[Variacion]]),"-")</f>
        <v>644.38681999999994</v>
      </c>
      <c r="F453" s="25">
        <v>4.6511627906976827E-2</v>
      </c>
    </row>
    <row r="454" spans="1:6">
      <c r="A454" s="22">
        <v>21223</v>
      </c>
      <c r="B454" s="22" t="s">
        <v>8801</v>
      </c>
      <c r="C454" s="23">
        <f>VLOOKUP(Tabla2[[#This Row],[Codigo]],Tabla1[[Codigo]:[Mejor Precio Neto]],4,FALSE)</f>
        <v>406.44449999999995</v>
      </c>
      <c r="D454" s="11" t="s">
        <v>6</v>
      </c>
      <c r="E454" s="24">
        <f>IFERROR(Tabla2[[#This Row],[Precio de Cliente neto]]/(1+Tabla2[[#This Row],[Variacion]]),"-")</f>
        <v>388.38029999999992</v>
      </c>
      <c r="F454" s="25">
        <v>4.6511627906976827E-2</v>
      </c>
    </row>
    <row r="455" spans="1:6">
      <c r="A455" s="22">
        <v>21176</v>
      </c>
      <c r="B455" s="22" t="s">
        <v>3883</v>
      </c>
      <c r="C455" s="23">
        <f>VLOOKUP(Tabla2[[#This Row],[Codigo]],Tabla1[[Codigo]:[Mejor Precio Neto]],4,FALSE)</f>
        <v>675.81359999999995</v>
      </c>
      <c r="D455" s="11" t="s">
        <v>6</v>
      </c>
      <c r="E455" s="24">
        <f>IFERROR(Tabla2[[#This Row],[Precio de Cliente neto]]/(1+Tabla2[[#This Row],[Variacion]]),"-")</f>
        <v>645.77744000000007</v>
      </c>
      <c r="F455" s="25">
        <v>4.6511627906976605E-2</v>
      </c>
    </row>
    <row r="456" spans="1:6">
      <c r="A456" s="22">
        <v>21218</v>
      </c>
      <c r="B456" s="22" t="s">
        <v>3922</v>
      </c>
      <c r="C456" s="23">
        <f>VLOOKUP(Tabla2[[#This Row],[Codigo]],Tabla1[[Codigo]:[Mejor Precio Neto]],4,FALSE)</f>
        <v>981.98099999999988</v>
      </c>
      <c r="D456" s="11" t="s">
        <v>6</v>
      </c>
      <c r="E456" s="24">
        <f>IFERROR(Tabla2[[#This Row],[Precio de Cliente neto]]/(1+Tabla2[[#This Row],[Variacion]]),"-")</f>
        <v>938.3374</v>
      </c>
      <c r="F456" s="25">
        <v>4.6511627906976605E-2</v>
      </c>
    </row>
    <row r="457" spans="1:6">
      <c r="A457" s="22">
        <v>21185</v>
      </c>
      <c r="B457" s="22" t="s">
        <v>3892</v>
      </c>
      <c r="C457" s="23">
        <f>VLOOKUP(Tabla2[[#This Row],[Codigo]],Tabla1[[Codigo]:[Mejor Precio Neto]],4,FALSE)</f>
        <v>3297.4311299999995</v>
      </c>
      <c r="D457" s="11" t="s">
        <v>6</v>
      </c>
      <c r="E457" s="24">
        <f>IFERROR(Tabla2[[#This Row],[Precio de Cliente neto]]/(1+Tabla2[[#This Row],[Variacion]]),"-")</f>
        <v>3150.8786399999995</v>
      </c>
      <c r="F457" s="25">
        <v>4.6511626357021552E-2</v>
      </c>
    </row>
    <row r="458" spans="1:6">
      <c r="A458" s="22">
        <v>21240</v>
      </c>
      <c r="B458" s="22" t="s">
        <v>3943</v>
      </c>
      <c r="C458" s="23">
        <f>VLOOKUP(Tabla2[[#This Row],[Codigo]],Tabla1[[Codigo]:[Mejor Precio Neto]],4,FALSE)</f>
        <v>1503.2871700000001</v>
      </c>
      <c r="D458" s="11" t="s">
        <v>6</v>
      </c>
      <c r="E458" s="24">
        <f>IFERROR(Tabla2[[#This Row],[Precio de Cliente neto]]/(1+Tabla2[[#This Row],[Variacion]]),"-")</f>
        <v>1436.47441</v>
      </c>
      <c r="F458" s="25">
        <v>4.6511625640445642E-2</v>
      </c>
    </row>
    <row r="459" spans="1:6">
      <c r="A459" s="22">
        <v>21173</v>
      </c>
      <c r="B459" s="22" t="s">
        <v>3880</v>
      </c>
      <c r="C459" s="23">
        <f>VLOOKUP(Tabla2[[#This Row],[Codigo]],Tabla1[[Codigo]:[Mejor Precio Neto]],4,FALSE)</f>
        <v>662.77105999999992</v>
      </c>
      <c r="D459" s="11" t="s">
        <v>6</v>
      </c>
      <c r="E459" s="24">
        <f>IFERROR(Tabla2[[#This Row],[Precio de Cliente neto]]/(1+Tabla2[[#This Row],[Variacion]]),"-")</f>
        <v>633.31456999999989</v>
      </c>
      <c r="F459" s="25">
        <v>4.6511625336521201E-2</v>
      </c>
    </row>
    <row r="460" spans="1:6">
      <c r="A460" s="22">
        <v>21156</v>
      </c>
      <c r="B460" s="22" t="s">
        <v>3864</v>
      </c>
      <c r="C460" s="23">
        <f>VLOOKUP(Tabla2[[#This Row],[Codigo]],Tabla1[[Codigo]:[Mejor Precio Neto]],4,FALSE)</f>
        <v>3032.9130999999998</v>
      </c>
      <c r="D460" s="11" t="s">
        <v>6</v>
      </c>
      <c r="E460" s="24">
        <f>IFERROR(Tabla2[[#This Row],[Precio de Cliente neto]]/(1+Tabla2[[#This Row],[Variacion]]),"-")</f>
        <v>2898.1169699999996</v>
      </c>
      <c r="F460" s="25">
        <v>4.6511625098416998E-2</v>
      </c>
    </row>
    <row r="461" spans="1:6">
      <c r="A461" s="22">
        <v>21196</v>
      </c>
      <c r="B461" s="22" t="s">
        <v>3903</v>
      </c>
      <c r="C461" s="23">
        <f>VLOOKUP(Tabla2[[#This Row],[Codigo]],Tabla1[[Codigo]:[Mejor Precio Neto]],4,FALSE)</f>
        <v>6033.8789699999998</v>
      </c>
      <c r="D461" s="11" t="s">
        <v>6</v>
      </c>
      <c r="E461" s="24">
        <f>IFERROR(Tabla2[[#This Row],[Precio de Cliente neto]]/(1+Tabla2[[#This Row],[Variacion]]),"-")</f>
        <v>5765.7065899999998</v>
      </c>
      <c r="F461" s="25">
        <v>4.6511624518860595E-2</v>
      </c>
    </row>
    <row r="462" spans="1:6">
      <c r="A462" s="22">
        <v>21241</v>
      </c>
      <c r="B462" s="22" t="s">
        <v>3944</v>
      </c>
      <c r="C462" s="23">
        <f>VLOOKUP(Tabla2[[#This Row],[Codigo]],Tabla1[[Codigo]:[Mejor Precio Neto]],4,FALSE)</f>
        <v>3359.8075699999995</v>
      </c>
      <c r="D462" s="11" t="s">
        <v>6</v>
      </c>
      <c r="E462" s="24">
        <f>IFERROR(Tabla2[[#This Row],[Precio de Cliente neto]]/(1+Tabla2[[#This Row],[Variacion]]),"-")</f>
        <v>3210.4828000000002</v>
      </c>
      <c r="F462" s="25">
        <v>4.6511624357557402E-2</v>
      </c>
    </row>
    <row r="463" spans="1:6">
      <c r="A463" s="22">
        <v>21202</v>
      </c>
      <c r="B463" s="22" t="s">
        <v>3909</v>
      </c>
      <c r="C463" s="23">
        <f>VLOOKUP(Tabla2[[#This Row],[Codigo]],Tabla1[[Codigo]:[Mejor Precio Neto]],4,FALSE)</f>
        <v>5826.5334399999992</v>
      </c>
      <c r="D463" s="11" t="s">
        <v>6</v>
      </c>
      <c r="E463" s="24">
        <f>IFERROR(Tabla2[[#This Row],[Precio de Cliente neto]]/(1+Tabla2[[#This Row],[Variacion]]),"-")</f>
        <v>5567.5764199999994</v>
      </c>
      <c r="F463" s="25">
        <v>4.6511623813508374E-2</v>
      </c>
    </row>
    <row r="464" spans="1:6">
      <c r="A464" s="22">
        <v>21234</v>
      </c>
      <c r="B464" s="22" t="s">
        <v>3937</v>
      </c>
      <c r="C464" s="23">
        <f>VLOOKUP(Tabla2[[#This Row],[Codigo]],Tabla1[[Codigo]:[Mejor Precio Neto]],4,FALSE)</f>
        <v>2904.7081699999999</v>
      </c>
      <c r="D464" s="11" t="s">
        <v>6</v>
      </c>
      <c r="E464" s="24">
        <f>IFERROR(Tabla2[[#This Row],[Precio de Cliente neto]]/(1+Tabla2[[#This Row],[Variacion]]),"-")</f>
        <v>2775.61004</v>
      </c>
      <c r="F464" s="25">
        <v>4.6511623801447133E-2</v>
      </c>
    </row>
    <row r="465" spans="1:6">
      <c r="A465" s="22">
        <v>21235</v>
      </c>
      <c r="B465" s="22" t="s">
        <v>3938</v>
      </c>
      <c r="C465" s="23">
        <f>VLOOKUP(Tabla2[[#This Row],[Codigo]],Tabla1[[Codigo]:[Mejor Precio Neto]],4,FALSE)</f>
        <v>2904.7081699999999</v>
      </c>
      <c r="D465" s="11" t="s">
        <v>6</v>
      </c>
      <c r="E465" s="24">
        <f>IFERROR(Tabla2[[#This Row],[Precio de Cliente neto]]/(1+Tabla2[[#This Row],[Variacion]]),"-")</f>
        <v>2775.61004</v>
      </c>
      <c r="F465" s="25">
        <v>4.6511623801447133E-2</v>
      </c>
    </row>
    <row r="466" spans="1:6">
      <c r="A466" s="22">
        <v>21236</v>
      </c>
      <c r="B466" s="22" t="s">
        <v>3939</v>
      </c>
      <c r="C466" s="23">
        <f>VLOOKUP(Tabla2[[#This Row],[Codigo]],Tabla1[[Codigo]:[Mejor Precio Neto]],4,FALSE)</f>
        <v>2904.7081699999999</v>
      </c>
      <c r="D466" s="11" t="s">
        <v>6</v>
      </c>
      <c r="E466" s="24">
        <f>IFERROR(Tabla2[[#This Row],[Precio de Cliente neto]]/(1+Tabla2[[#This Row],[Variacion]]),"-")</f>
        <v>2775.61004</v>
      </c>
      <c r="F466" s="25">
        <v>4.6511623801447133E-2</v>
      </c>
    </row>
    <row r="467" spans="1:6">
      <c r="A467" s="22">
        <v>21237</v>
      </c>
      <c r="B467" s="22" t="s">
        <v>3940</v>
      </c>
      <c r="C467" s="23">
        <f>VLOOKUP(Tabla2[[#This Row],[Codigo]],Tabla1[[Codigo]:[Mejor Precio Neto]],4,FALSE)</f>
        <v>2904.7081699999999</v>
      </c>
      <c r="D467" s="11" t="s">
        <v>6</v>
      </c>
      <c r="E467" s="24">
        <f>IFERROR(Tabla2[[#This Row],[Precio de Cliente neto]]/(1+Tabla2[[#This Row],[Variacion]]),"-")</f>
        <v>2775.61004</v>
      </c>
      <c r="F467" s="25">
        <v>4.6511623801447133E-2</v>
      </c>
    </row>
    <row r="468" spans="1:6">
      <c r="A468" s="22">
        <v>21238</v>
      </c>
      <c r="B468" s="22" t="s">
        <v>3941</v>
      </c>
      <c r="C468" s="23">
        <f>VLOOKUP(Tabla2[[#This Row],[Codigo]],Tabla1[[Codigo]:[Mejor Precio Neto]],4,FALSE)</f>
        <v>2904.7081699999999</v>
      </c>
      <c r="D468" s="11" t="s">
        <v>6</v>
      </c>
      <c r="E468" s="24">
        <f>IFERROR(Tabla2[[#This Row],[Precio de Cliente neto]]/(1+Tabla2[[#This Row],[Variacion]]),"-")</f>
        <v>2775.61004</v>
      </c>
      <c r="F468" s="25">
        <v>4.6511623801447133E-2</v>
      </c>
    </row>
    <row r="469" spans="1:6">
      <c r="A469" s="22">
        <v>21193</v>
      </c>
      <c r="B469" s="22" t="s">
        <v>3900</v>
      </c>
      <c r="C469" s="23">
        <f>VLOOKUP(Tabla2[[#This Row],[Codigo]],Tabla1[[Codigo]:[Mejor Precio Neto]],4,FALSE)</f>
        <v>2893.8973700000001</v>
      </c>
      <c r="D469" s="11" t="s">
        <v>6</v>
      </c>
      <c r="E469" s="24">
        <f>IFERROR(Tabla2[[#This Row],[Precio de Cliente neto]]/(1+Tabla2[[#This Row],[Variacion]]),"-")</f>
        <v>2765.2797200000005</v>
      </c>
      <c r="F469" s="25">
        <v>4.6511623786110068E-2</v>
      </c>
    </row>
    <row r="470" spans="1:6">
      <c r="A470" s="22">
        <v>21207</v>
      </c>
      <c r="B470" s="22" t="s">
        <v>3914</v>
      </c>
      <c r="C470" s="23">
        <f>VLOOKUP(Tabla2[[#This Row],[Codigo]],Tabla1[[Codigo]:[Mejor Precio Neto]],4,FALSE)</f>
        <v>2786.4131400000001</v>
      </c>
      <c r="D470" s="11" t="s">
        <v>6</v>
      </c>
      <c r="E470" s="24">
        <f>IFERROR(Tabla2[[#This Row],[Precio de Cliente neto]]/(1+Tabla2[[#This Row],[Variacion]]),"-")</f>
        <v>2662.5725699999998</v>
      </c>
      <c r="F470" s="25">
        <v>4.6511622404342701E-2</v>
      </c>
    </row>
    <row r="471" spans="1:6">
      <c r="A471" s="22">
        <v>21170</v>
      </c>
      <c r="B471" s="22" t="s">
        <v>3877</v>
      </c>
      <c r="C471" s="23">
        <f>VLOOKUP(Tabla2[[#This Row],[Codigo]],Tabla1[[Codigo]:[Mejor Precio Neto]],4,FALSE)</f>
        <v>1028.31449</v>
      </c>
      <c r="D471" s="11" t="s">
        <v>6</v>
      </c>
      <c r="E471" s="24">
        <f>IFERROR(Tabla2[[#This Row],[Precio de Cliente neto]]/(1+Tabla2[[#This Row],[Variacion]]),"-")</f>
        <v>982.61162999999988</v>
      </c>
      <c r="F471" s="25">
        <v>4.6511621280118653E-2</v>
      </c>
    </row>
    <row r="472" spans="1:6">
      <c r="A472" s="22">
        <v>21258</v>
      </c>
      <c r="B472" s="22" t="s">
        <v>8803</v>
      </c>
      <c r="C472" s="23">
        <f>VLOOKUP(Tabla2[[#This Row],[Codigo]],Tabla1[[Codigo]:[Mejor Precio Neto]],4,FALSE)</f>
        <v>701.27987999999993</v>
      </c>
      <c r="D472" s="11" t="s">
        <v>6</v>
      </c>
      <c r="E472" s="24">
        <f>IFERROR(Tabla2[[#This Row],[Precio de Cliente neto]]/(1+Tabla2[[#This Row],[Variacion]]),"-")</f>
        <v>670.1118899999999</v>
      </c>
      <c r="F472" s="25">
        <v>4.6511620619058114E-2</v>
      </c>
    </row>
    <row r="473" spans="1:6">
      <c r="A473" s="22">
        <v>21162</v>
      </c>
      <c r="B473" s="22" t="s">
        <v>3870</v>
      </c>
      <c r="C473" s="23">
        <f>VLOOKUP(Tabla2[[#This Row],[Codigo]],Tabla1[[Codigo]:[Mejor Precio Neto]],4,FALSE)</f>
        <v>4871.3719599999995</v>
      </c>
      <c r="D473" s="11" t="s">
        <v>6</v>
      </c>
      <c r="E473" s="24">
        <f>IFERROR(Tabla2[[#This Row],[Precio de Cliente neto]]/(1+Tabla2[[#This Row],[Variacion]]),"-")</f>
        <v>4654.8665799999999</v>
      </c>
      <c r="F473" s="25">
        <v>4.6511618814217393E-2</v>
      </c>
    </row>
    <row r="474" spans="1:6">
      <c r="A474" s="22">
        <v>21201</v>
      </c>
      <c r="B474" s="22" t="s">
        <v>3908</v>
      </c>
      <c r="C474" s="23">
        <f>VLOOKUP(Tabla2[[#This Row],[Codigo]],Tabla1[[Codigo]:[Mejor Precio Neto]],4,FALSE)</f>
        <v>4579.5497999999998</v>
      </c>
      <c r="D474" s="11" t="s">
        <v>6</v>
      </c>
      <c r="E474" s="24">
        <f>IFERROR(Tabla2[[#This Row],[Precio de Cliente neto]]/(1+Tabla2[[#This Row],[Variacion]]),"-")</f>
        <v>4376.0142999999998</v>
      </c>
      <c r="F474" s="25">
        <v>4.6511616746773399E-2</v>
      </c>
    </row>
    <row r="475" spans="1:6">
      <c r="A475" s="22">
        <v>21243</v>
      </c>
      <c r="B475" s="22" t="s">
        <v>3946</v>
      </c>
      <c r="C475" s="23">
        <f>VLOOKUP(Tabla2[[#This Row],[Codigo]],Tabla1[[Codigo]:[Mejor Precio Neto]],4,FALSE)</f>
        <v>549.28768999999988</v>
      </c>
      <c r="D475" s="11" t="s">
        <v>6</v>
      </c>
      <c r="E475" s="24">
        <f>IFERROR(Tabla2[[#This Row],[Precio de Cliente neto]]/(1+Tabla2[[#This Row],[Variacion]]),"-")</f>
        <v>524.87490999999989</v>
      </c>
      <c r="F475" s="25">
        <v>4.6511615500919978E-2</v>
      </c>
    </row>
    <row r="476" spans="1:6">
      <c r="A476" s="22">
        <v>21251</v>
      </c>
      <c r="B476" s="22" t="s">
        <v>3954</v>
      </c>
      <c r="C476" s="23">
        <f>VLOOKUP(Tabla2[[#This Row],[Codigo]],Tabla1[[Codigo]:[Mejor Precio Neto]],4,FALSE)</f>
        <v>545.75968999999998</v>
      </c>
      <c r="D476" s="11" t="s">
        <v>6</v>
      </c>
      <c r="E476" s="24">
        <f>IFERROR(Tabla2[[#This Row],[Precio de Cliente neto]]/(1+Tabla2[[#This Row],[Variacion]]),"-")</f>
        <v>521.50370999999996</v>
      </c>
      <c r="F476" s="25">
        <v>4.6511615420722574E-2</v>
      </c>
    </row>
    <row r="477" spans="1:6">
      <c r="A477" s="22">
        <v>21163</v>
      </c>
      <c r="B477" s="22" t="s">
        <v>3871</v>
      </c>
      <c r="C477" s="23">
        <f>VLOOKUP(Tabla2[[#This Row],[Codigo]],Tabla1[[Codigo]:[Mejor Precio Neto]],4,FALSE)</f>
        <v>3940.7426799999998</v>
      </c>
      <c r="D477" s="11" t="s">
        <v>6</v>
      </c>
      <c r="E477" s="24">
        <f>IFERROR(Tabla2[[#This Row],[Precio de Cliente neto]]/(1+Tabla2[[#This Row],[Variacion]]),"-")</f>
        <v>3765.5986199999993</v>
      </c>
      <c r="F477" s="25">
        <v>4.6511611479186366E-2</v>
      </c>
    </row>
    <row r="478" spans="1:6">
      <c r="A478" s="22">
        <v>21166</v>
      </c>
      <c r="B478" s="22" t="s">
        <v>3873</v>
      </c>
      <c r="C478" s="23">
        <f>VLOOKUP(Tabla2[[#This Row],[Codigo]],Tabla1[[Codigo]:[Mejor Precio Neto]],4,FALSE)</f>
        <v>3940.7426799999998</v>
      </c>
      <c r="D478" s="11" t="s">
        <v>6</v>
      </c>
      <c r="E478" s="24">
        <f>IFERROR(Tabla2[[#This Row],[Precio de Cliente neto]]/(1+Tabla2[[#This Row],[Variacion]]),"-")</f>
        <v>3765.5986199999993</v>
      </c>
      <c r="F478" s="25">
        <v>4.6511611479186366E-2</v>
      </c>
    </row>
    <row r="479" spans="1:6">
      <c r="A479" s="22">
        <v>21179</v>
      </c>
      <c r="B479" s="22" t="s">
        <v>3886</v>
      </c>
      <c r="C479" s="23">
        <f>VLOOKUP(Tabla2[[#This Row],[Codigo]],Tabla1[[Codigo]:[Mejor Precio Neto]],4,FALSE)</f>
        <v>740.23453000000006</v>
      </c>
      <c r="D479" s="11" t="s">
        <v>6</v>
      </c>
      <c r="E479" s="24">
        <f>IFERROR(Tabla2[[#This Row],[Precio de Cliente neto]]/(1+Tabla2[[#This Row],[Variacion]]),"-")</f>
        <v>707.33523000000002</v>
      </c>
      <c r="F479" s="25">
        <v>4.6511609495260231E-2</v>
      </c>
    </row>
    <row r="480" spans="1:6">
      <c r="A480" s="22">
        <v>21198</v>
      </c>
      <c r="B480" s="22" t="s">
        <v>3905</v>
      </c>
      <c r="C480" s="23">
        <f>VLOOKUP(Tabla2[[#This Row],[Codigo]],Tabla1[[Codigo]:[Mejor Precio Neto]],4,FALSE)</f>
        <v>1816.0056599999998</v>
      </c>
      <c r="D480" s="11" t="s">
        <v>6</v>
      </c>
      <c r="E480" s="24">
        <f>IFERROR(Tabla2[[#This Row],[Precio de Cliente neto]]/(1+Tabla2[[#This Row],[Variacion]]),"-")</f>
        <v>1735.2943299999999</v>
      </c>
      <c r="F480" s="25">
        <v>4.6511608206545541E-2</v>
      </c>
    </row>
    <row r="481" spans="1:6">
      <c r="A481" s="22">
        <v>21205</v>
      </c>
      <c r="B481" s="22" t="s">
        <v>3912</v>
      </c>
      <c r="C481" s="23">
        <f>VLOOKUP(Tabla2[[#This Row],[Codigo]],Tabla1[[Codigo]:[Mejor Precio Neto]],4,FALSE)</f>
        <v>1799.0271599999996</v>
      </c>
      <c r="D481" s="11" t="s">
        <v>6</v>
      </c>
      <c r="E481" s="24">
        <f>IFERROR(Tabla2[[#This Row],[Precio de Cliente neto]]/(1+Tabla2[[#This Row],[Variacion]]),"-")</f>
        <v>1719.0704299999998</v>
      </c>
      <c r="F481" s="25">
        <v>4.6511608020620709E-2</v>
      </c>
    </row>
    <row r="482" spans="1:6">
      <c r="A482" s="22">
        <v>21182</v>
      </c>
      <c r="B482" s="22" t="s">
        <v>3889</v>
      </c>
      <c r="C482" s="23">
        <f>VLOOKUP(Tabla2[[#This Row],[Codigo]],Tabla1[[Codigo]:[Mejor Precio Neto]],4,FALSE)</f>
        <v>1789.25586</v>
      </c>
      <c r="D482" s="11" t="s">
        <v>6</v>
      </c>
      <c r="E482" s="24">
        <f>IFERROR(Tabla2[[#This Row],[Precio de Cliente neto]]/(1+Tabla2[[#This Row],[Variacion]]),"-")</f>
        <v>1709.7334099999998</v>
      </c>
      <c r="F482" s="25">
        <v>4.6511607912019581E-2</v>
      </c>
    </row>
    <row r="483" spans="1:6">
      <c r="A483" s="22">
        <v>21259</v>
      </c>
      <c r="B483" s="22" t="s">
        <v>8804</v>
      </c>
      <c r="C483" s="23">
        <f>VLOOKUP(Tabla2[[#This Row],[Codigo]],Tabla1[[Codigo]:[Mejor Precio Neto]],4,FALSE)</f>
        <v>785.6638999999999</v>
      </c>
      <c r="D483" s="11" t="s">
        <v>6</v>
      </c>
      <c r="E483" s="24">
        <f>IFERROR(Tabla2[[#This Row],[Precio de Cliente neto]]/(1+Tabla2[[#This Row],[Variacion]]),"-")</f>
        <v>750.74552000000006</v>
      </c>
      <c r="F483" s="25">
        <v>4.6511606223104573E-2</v>
      </c>
    </row>
    <row r="484" spans="1:6">
      <c r="A484" s="22">
        <v>21245</v>
      </c>
      <c r="B484" s="22" t="s">
        <v>3948</v>
      </c>
      <c r="C484" s="23">
        <f>VLOOKUP(Tabla2[[#This Row],[Codigo]],Tabla1[[Codigo]:[Mejor Precio Neto]],4,FALSE)</f>
        <v>682.34389999999996</v>
      </c>
      <c r="D484" s="11" t="s">
        <v>6</v>
      </c>
      <c r="E484" s="24">
        <f>IFERROR(Tabla2[[#This Row],[Precio de Cliente neto]]/(1+Tabla2[[#This Row],[Variacion]]),"-")</f>
        <v>652.01751999999999</v>
      </c>
      <c r="F484" s="25">
        <v>4.6511602939749208E-2</v>
      </c>
    </row>
    <row r="485" spans="1:6">
      <c r="A485" s="22">
        <v>21257</v>
      </c>
      <c r="B485" s="22" t="s">
        <v>8802</v>
      </c>
      <c r="C485" s="23">
        <f>VLOOKUP(Tabla2[[#This Row],[Codigo]],Tabla1[[Codigo]:[Mejor Precio Neto]],4,FALSE)</f>
        <v>586.79963999999995</v>
      </c>
      <c r="D485" s="11" t="s">
        <v>6</v>
      </c>
      <c r="E485" s="24">
        <f>IFERROR(Tabla2[[#This Row],[Precio de Cliente neto]]/(1+Tabla2[[#This Row],[Variacion]]),"-")</f>
        <v>560.71966999999995</v>
      </c>
      <c r="F485" s="25">
        <v>4.6511601777765366E-2</v>
      </c>
    </row>
    <row r="486" spans="1:6">
      <c r="A486" s="22">
        <v>21192</v>
      </c>
      <c r="B486" s="22" t="s">
        <v>3899</v>
      </c>
      <c r="C486" s="23">
        <f>VLOOKUP(Tabla2[[#This Row],[Codigo]],Tabla1[[Codigo]:[Mejor Precio Neto]],4,FALSE)</f>
        <v>1513.9963999999998</v>
      </c>
      <c r="D486" s="11" t="s">
        <v>6</v>
      </c>
      <c r="E486" s="24">
        <f>IFERROR(Tabla2[[#This Row],[Precio de Cliente neto]]/(1+Tabla2[[#This Row],[Variacion]]),"-")</f>
        <v>1446.7077099999999</v>
      </c>
      <c r="F486" s="25">
        <v>4.6511599775741708E-2</v>
      </c>
    </row>
    <row r="487" spans="1:6">
      <c r="A487" s="22">
        <v>21239</v>
      </c>
      <c r="B487" s="22" t="s">
        <v>3942</v>
      </c>
      <c r="C487" s="23">
        <f>VLOOKUP(Tabla2[[#This Row],[Codigo]],Tabla1[[Codigo]:[Mejor Precio Neto]],4,FALSE)</f>
        <v>1360.7271999999998</v>
      </c>
      <c r="D487" s="11" t="s">
        <v>6</v>
      </c>
      <c r="E487" s="24">
        <f>IFERROR(Tabla2[[#This Row],[Precio de Cliente neto]]/(1+Tabla2[[#This Row],[Variacion]]),"-")</f>
        <v>1300.2504899999999</v>
      </c>
      <c r="F487" s="25">
        <v>4.6511584087155278E-2</v>
      </c>
    </row>
    <row r="488" spans="1:6">
      <c r="A488" s="22">
        <v>21252</v>
      </c>
      <c r="B488" s="22" t="s">
        <v>3955</v>
      </c>
      <c r="C488" s="23">
        <f>VLOOKUP(Tabla2[[#This Row],[Codigo]],Tabla1[[Codigo]:[Mejor Precio Neto]],4,FALSE)</f>
        <v>599.11165999999992</v>
      </c>
      <c r="D488" s="11" t="s">
        <v>6</v>
      </c>
      <c r="E488" s="24">
        <f>IFERROR(Tabla2[[#This Row],[Precio de Cliente neto]]/(1+Tabla2[[#This Row],[Variacion]]),"-")</f>
        <v>572.48449999999991</v>
      </c>
      <c r="F488" s="25">
        <v>4.6511582409654695E-2</v>
      </c>
    </row>
    <row r="489" spans="1:6">
      <c r="A489" s="22">
        <v>21261</v>
      </c>
      <c r="B489" s="22" t="s">
        <v>3961</v>
      </c>
      <c r="C489" s="23">
        <f>VLOOKUP(Tabla2[[#This Row],[Codigo]],Tabla1[[Codigo]:[Mejor Precio Neto]],4,FALSE)</f>
        <v>805.24786999999992</v>
      </c>
      <c r="D489" s="11" t="s">
        <v>6</v>
      </c>
      <c r="E489" s="24">
        <f>IFERROR(Tabla2[[#This Row],[Precio de Cliente neto]]/(1+Tabla2[[#This Row],[Variacion]]),"-")</f>
        <v>769.4591099999999</v>
      </c>
      <c r="F489" s="25">
        <v>4.6511581362653542E-2</v>
      </c>
    </row>
    <row r="490" spans="1:6">
      <c r="A490" s="22">
        <v>21181</v>
      </c>
      <c r="B490" s="22" t="s">
        <v>3888</v>
      </c>
      <c r="C490" s="23">
        <f>VLOOKUP(Tabla2[[#This Row],[Codigo]],Tabla1[[Codigo]:[Mejor Precio Neto]],4,FALSE)</f>
        <v>720.52561000000003</v>
      </c>
      <c r="D490" s="11" t="s">
        <v>6</v>
      </c>
      <c r="E490" s="24">
        <f>IFERROR(Tabla2[[#This Row],[Precio de Cliente neto]]/(1+Tabla2[[#This Row],[Variacion]]),"-")</f>
        <v>688.50229000000002</v>
      </c>
      <c r="F490" s="25">
        <v>4.6511566432117402E-2</v>
      </c>
    </row>
    <row r="491" spans="1:6">
      <c r="A491" s="22">
        <v>21217</v>
      </c>
      <c r="B491" s="22" t="s">
        <v>3921</v>
      </c>
      <c r="C491" s="23">
        <f>VLOOKUP(Tabla2[[#This Row],[Codigo]],Tabla1[[Codigo]:[Mejor Precio Neto]],4,FALSE)</f>
        <v>852.38957999999991</v>
      </c>
      <c r="D491" s="11" t="s">
        <v>6</v>
      </c>
      <c r="E491" s="24">
        <f>IFERROR(Tabla2[[#This Row],[Precio de Cliente neto]]/(1+Tabla2[[#This Row],[Variacion]]),"-")</f>
        <v>814.50565000000006</v>
      </c>
      <c r="F491" s="25">
        <v>4.6511561951718683E-2</v>
      </c>
    </row>
    <row r="492" spans="1:6">
      <c r="A492" s="22">
        <v>21253</v>
      </c>
      <c r="B492" s="22" t="s">
        <v>3956</v>
      </c>
      <c r="C492" s="23">
        <f>VLOOKUP(Tabla2[[#This Row],[Codigo]],Tabla1[[Codigo]:[Mejor Precio Neto]],4,FALSE)</f>
        <v>653.25589000000002</v>
      </c>
      <c r="D492" s="11" t="s">
        <v>6</v>
      </c>
      <c r="E492" s="24">
        <f>IFERROR(Tabla2[[#This Row],[Precio de Cliente neto]]/(1+Tabla2[[#This Row],[Variacion]]),"-")</f>
        <v>624.22234000000014</v>
      </c>
      <c r="F492" s="25">
        <v>4.6511552277991086E-2</v>
      </c>
    </row>
    <row r="493" spans="1:6">
      <c r="A493" s="22">
        <v>21249</v>
      </c>
      <c r="B493" s="22" t="s">
        <v>3952</v>
      </c>
      <c r="C493" s="23">
        <f>VLOOKUP(Tabla2[[#This Row],[Codigo]],Tabla1[[Codigo]:[Mejor Precio Neto]],4,FALSE)</f>
        <v>621.21563000000003</v>
      </c>
      <c r="D493" s="11" t="s">
        <v>6</v>
      </c>
      <c r="E493" s="24">
        <f>IFERROR(Tabla2[[#This Row],[Precio de Cliente neto]]/(1+Tabla2[[#This Row],[Variacion]]),"-")</f>
        <v>593.60608999999999</v>
      </c>
      <c r="F493" s="25">
        <v>4.6511551119699623E-2</v>
      </c>
    </row>
    <row r="494" spans="1:6">
      <c r="A494" s="22">
        <v>10022</v>
      </c>
      <c r="B494" s="22" t="s">
        <v>2636</v>
      </c>
      <c r="C494" s="23">
        <f>VLOOKUP(Tabla2[[#This Row],[Codigo]],Tabla1[[Codigo]:[Mejor Precio Neto]],4,FALSE)</f>
        <v>2689.61</v>
      </c>
      <c r="D494" s="11" t="s">
        <v>6</v>
      </c>
      <c r="E494" s="24">
        <f>IFERROR(Tabla2[[#This Row],[Precio de Cliente neto]]/(1+Tabla2[[#This Row],[Variacion]]),"-")</f>
        <v>2573.7249999999999</v>
      </c>
      <c r="F494" s="25">
        <v>4.5026178010471263E-2</v>
      </c>
    </row>
    <row r="495" spans="1:6">
      <c r="A495" s="22">
        <v>231</v>
      </c>
      <c r="B495" s="22" t="s">
        <v>8441</v>
      </c>
      <c r="C495" s="23">
        <f>VLOOKUP(Tabla2[[#This Row],[Codigo]],Tabla1[[Codigo]:[Mejor Precio Neto]],4,FALSE)</f>
        <v>3369.828</v>
      </c>
      <c r="D495" s="11" t="s">
        <v>6</v>
      </c>
      <c r="E495" s="24">
        <f>IFERROR(Tabla2[[#This Row],[Precio de Cliente neto]]/(1+Tabla2[[#This Row],[Variacion]]),"-")</f>
        <v>3260.95</v>
      </c>
      <c r="F495" s="25">
        <v>3.3388429752066129E-2</v>
      </c>
    </row>
    <row r="496" spans="1:6">
      <c r="A496" s="22">
        <v>10026</v>
      </c>
      <c r="B496" s="22" t="s">
        <v>2640</v>
      </c>
      <c r="C496" s="23">
        <f>VLOOKUP(Tabla2[[#This Row],[Codigo]],Tabla1[[Codigo]:[Mejor Precio Neto]],4,FALSE)</f>
        <v>237.69899999999998</v>
      </c>
      <c r="D496" s="11" t="s">
        <v>6</v>
      </c>
      <c r="E496" s="24">
        <f>IFERROR(Tabla2[[#This Row],[Precio de Cliente neto]]/(1+Tabla2[[#This Row],[Variacion]]),"-")</f>
        <v>230.15300000000002</v>
      </c>
      <c r="F496" s="25">
        <v>3.2786885245901454E-2</v>
      </c>
    </row>
    <row r="497" spans="1:6">
      <c r="A497" s="22">
        <v>9668</v>
      </c>
      <c r="B497" s="22" t="s">
        <v>2488</v>
      </c>
      <c r="C497" s="23">
        <f>VLOOKUP(Tabla2[[#This Row],[Codigo]],Tabla1[[Codigo]:[Mejor Precio Neto]],4,FALSE)</f>
        <v>215.58354999999997</v>
      </c>
      <c r="D497" s="11" t="s">
        <v>5</v>
      </c>
      <c r="E497" s="24">
        <f>IFERROR(Tabla2[[#This Row],[Precio de Cliente neto]]/(1+Tabla2[[#This Row],[Variacion]]),"-")</f>
        <v>209.14186999999998</v>
      </c>
      <c r="F497" s="25">
        <v>3.080052789046972E-2</v>
      </c>
    </row>
    <row r="498" spans="1:6">
      <c r="A498" s="22">
        <v>11067</v>
      </c>
      <c r="B498" s="22" t="s">
        <v>3103</v>
      </c>
      <c r="C498" s="23">
        <f>VLOOKUP(Tabla2[[#This Row],[Codigo]],Tabla1[[Codigo]:[Mejor Precio Neto]],4,FALSE)</f>
        <v>118.62234999999998</v>
      </c>
      <c r="D498" s="11" t="s">
        <v>5</v>
      </c>
      <c r="E498" s="24">
        <f>IFERROR(Tabla2[[#This Row],[Precio de Cliente neto]]/(1+Tabla2[[#This Row],[Variacion]]),"-")</f>
        <v>115.07789999999997</v>
      </c>
      <c r="F498" s="25">
        <v>3.0800440397330986E-2</v>
      </c>
    </row>
    <row r="499" spans="1:6">
      <c r="A499" s="22">
        <v>41023</v>
      </c>
      <c r="B499" s="22" t="s">
        <v>4640</v>
      </c>
      <c r="C499" s="23">
        <f>VLOOKUP(Tabla2[[#This Row],[Codigo]],Tabla1[[Codigo]:[Mejor Precio Neto]],4,FALSE)</f>
        <v>312.15499</v>
      </c>
      <c r="D499" s="11" t="s">
        <v>5</v>
      </c>
      <c r="E499" s="24">
        <f>IFERROR(Tabla2[[#This Row],[Precio de Cliente neto]]/(1+Tabla2[[#This Row],[Variacion]]),"-")</f>
        <v>302.82776999999999</v>
      </c>
      <c r="F499" s="25">
        <v>3.0800411732385014E-2</v>
      </c>
    </row>
    <row r="500" spans="1:6">
      <c r="A500" s="22">
        <v>11227</v>
      </c>
      <c r="B500" s="22" t="s">
        <v>3208</v>
      </c>
      <c r="C500" s="23">
        <f>VLOOKUP(Tabla2[[#This Row],[Codigo]],Tabla1[[Codigo]:[Mejor Precio Neto]],4,FALSE)</f>
        <v>305.96152999999998</v>
      </c>
      <c r="D500" s="11" t="s">
        <v>4</v>
      </c>
      <c r="E500" s="24">
        <f>IFERROR(Tabla2[[#This Row],[Precio de Cliente neto]]/(1+Tabla2[[#This Row],[Variacion]]),"-")</f>
        <v>296.81939</v>
      </c>
      <c r="F500" s="25">
        <v>3.0800346298130998E-2</v>
      </c>
    </row>
    <row r="501" spans="1:6">
      <c r="A501" s="22">
        <v>11288</v>
      </c>
      <c r="B501" s="22" t="s">
        <v>8206</v>
      </c>
      <c r="C501" s="23">
        <f>VLOOKUP(Tabla2[[#This Row],[Codigo]],Tabla1[[Codigo]:[Mejor Precio Neto]],4,FALSE)</f>
        <v>301.6909</v>
      </c>
      <c r="D501" s="11" t="s">
        <v>4</v>
      </c>
      <c r="E501" s="24">
        <f>IFERROR(Tabla2[[#This Row],[Precio de Cliente neto]]/(1+Tabla2[[#This Row],[Variacion]]),"-")</f>
        <v>292.67637000000002</v>
      </c>
      <c r="F501" s="25">
        <v>3.080033417115291E-2</v>
      </c>
    </row>
    <row r="502" spans="1:6">
      <c r="A502" s="22">
        <v>41653</v>
      </c>
      <c r="B502" s="22" t="s">
        <v>4800</v>
      </c>
      <c r="C502" s="23">
        <f>VLOOKUP(Tabla2[[#This Row],[Codigo]],Tabla1[[Codigo]:[Mejor Precio Neto]],4,FALSE)</f>
        <v>617.26909999999998</v>
      </c>
      <c r="D502" s="11" t="s">
        <v>4</v>
      </c>
      <c r="E502" s="24">
        <f>IFERROR(Tabla2[[#This Row],[Precio de Cliente neto]]/(1+Tabla2[[#This Row],[Variacion]]),"-")</f>
        <v>598.82515000000001</v>
      </c>
      <c r="F502" s="25">
        <v>3.0800226076008963E-2</v>
      </c>
    </row>
    <row r="503" spans="1:6">
      <c r="A503" s="22">
        <v>41665</v>
      </c>
      <c r="B503" s="22" t="s">
        <v>4810</v>
      </c>
      <c r="C503" s="23">
        <f>VLOOKUP(Tabla2[[#This Row],[Codigo]],Tabla1[[Codigo]:[Mejor Precio Neto]],4,FALSE)</f>
        <v>617.26909999999998</v>
      </c>
      <c r="D503" s="11" t="s">
        <v>4</v>
      </c>
      <c r="E503" s="24">
        <f>IFERROR(Tabla2[[#This Row],[Precio de Cliente neto]]/(1+Tabla2[[#This Row],[Variacion]]),"-")</f>
        <v>598.82515000000001</v>
      </c>
      <c r="F503" s="25">
        <v>3.0800226076008963E-2</v>
      </c>
    </row>
    <row r="504" spans="1:6">
      <c r="A504" s="22">
        <v>41720</v>
      </c>
      <c r="B504" s="22" t="s">
        <v>4821</v>
      </c>
      <c r="C504" s="23">
        <f>VLOOKUP(Tabla2[[#This Row],[Codigo]],Tabla1[[Codigo]:[Mejor Precio Neto]],4,FALSE)</f>
        <v>671.33436999999992</v>
      </c>
      <c r="D504" s="11" t="s">
        <v>5</v>
      </c>
      <c r="E504" s="24">
        <f>IFERROR(Tabla2[[#This Row],[Precio de Cliente neto]]/(1+Tabla2[[#This Row],[Variacion]]),"-")</f>
        <v>651.27495999999996</v>
      </c>
      <c r="F504" s="25">
        <v>3.0800216854644624E-2</v>
      </c>
    </row>
    <row r="505" spans="1:6">
      <c r="A505" s="22">
        <v>11200</v>
      </c>
      <c r="B505" s="22" t="s">
        <v>3195</v>
      </c>
      <c r="C505" s="23">
        <f>VLOOKUP(Tabla2[[#This Row],[Codigo]],Tabla1[[Codigo]:[Mejor Precio Neto]],4,FALSE)</f>
        <v>362.05462999999997</v>
      </c>
      <c r="D505" s="11" t="s">
        <v>4</v>
      </c>
      <c r="E505" s="24">
        <f>IFERROR(Tabla2[[#This Row],[Precio de Cliente neto]]/(1+Tabla2[[#This Row],[Variacion]]),"-")</f>
        <v>351.23647999999991</v>
      </c>
      <c r="F505" s="25">
        <v>3.0800189091976016E-2</v>
      </c>
    </row>
    <row r="506" spans="1:6">
      <c r="A506" s="22">
        <v>41652</v>
      </c>
      <c r="B506" s="22" t="s">
        <v>4799</v>
      </c>
      <c r="C506" s="23">
        <f>VLOOKUP(Tabla2[[#This Row],[Codigo]],Tabla1[[Codigo]:[Mejor Precio Neto]],4,FALSE)</f>
        <v>238.41327999999999</v>
      </c>
      <c r="D506" s="11" t="s">
        <v>4</v>
      </c>
      <c r="E506" s="24">
        <f>IFERROR(Tabla2[[#This Row],[Precio de Cliente neto]]/(1+Tabla2[[#This Row],[Variacion]]),"-")</f>
        <v>231.28951999999998</v>
      </c>
      <c r="F506" s="25">
        <v>3.0800184980279255E-2</v>
      </c>
    </row>
    <row r="507" spans="1:6">
      <c r="A507" s="22">
        <v>41664</v>
      </c>
      <c r="B507" s="22" t="s">
        <v>4809</v>
      </c>
      <c r="C507" s="23">
        <f>VLOOKUP(Tabla2[[#This Row],[Codigo]],Tabla1[[Codigo]:[Mejor Precio Neto]],4,FALSE)</f>
        <v>238.41327999999999</v>
      </c>
      <c r="D507" s="11" t="s">
        <v>4</v>
      </c>
      <c r="E507" s="24">
        <f>IFERROR(Tabla2[[#This Row],[Precio de Cliente neto]]/(1+Tabla2[[#This Row],[Variacion]]),"-")</f>
        <v>231.28951999999998</v>
      </c>
      <c r="F507" s="25">
        <v>3.0800184980279255E-2</v>
      </c>
    </row>
    <row r="508" spans="1:6">
      <c r="A508" s="22">
        <v>90155</v>
      </c>
      <c r="B508" s="22" t="s">
        <v>8875</v>
      </c>
      <c r="C508" s="23">
        <f>VLOOKUP(Tabla2[[#This Row],[Codigo]],Tabla1[[Codigo]:[Mejor Precio Neto]],4,FALSE)</f>
        <v>462.03702999999996</v>
      </c>
      <c r="D508" s="11" t="s">
        <v>5</v>
      </c>
      <c r="E508" s="24">
        <f>IFERROR(Tabla2[[#This Row],[Precio de Cliente neto]]/(1+Tabla2[[#This Row],[Variacion]]),"-")</f>
        <v>448.23141999999996</v>
      </c>
      <c r="F508" s="25">
        <v>3.0800183530195202E-2</v>
      </c>
    </row>
    <row r="509" spans="1:6">
      <c r="A509" s="22">
        <v>10160</v>
      </c>
      <c r="B509" s="22" t="s">
        <v>6612</v>
      </c>
      <c r="C509" s="23">
        <f>VLOOKUP(Tabla2[[#This Row],[Codigo]],Tabla1[[Codigo]:[Mejor Precio Neto]],4,FALSE)</f>
        <v>486.37126999999998</v>
      </c>
      <c r="D509" s="11" t="s">
        <v>4</v>
      </c>
      <c r="E509" s="24">
        <f>IFERROR(Tabla2[[#This Row],[Precio de Cliente neto]]/(1+Tabla2[[#This Row],[Variacion]]),"-")</f>
        <v>471.83857</v>
      </c>
      <c r="F509" s="25">
        <v>3.0800152687814331E-2</v>
      </c>
    </row>
    <row r="510" spans="1:6">
      <c r="A510" s="22">
        <v>11218</v>
      </c>
      <c r="B510" s="22" t="s">
        <v>3202</v>
      </c>
      <c r="C510" s="23">
        <f>VLOOKUP(Tabla2[[#This Row],[Codigo]],Tabla1[[Codigo]:[Mejor Precio Neto]],4,FALSE)</f>
        <v>469.14090999999991</v>
      </c>
      <c r="D510" s="11" t="s">
        <v>4</v>
      </c>
      <c r="E510" s="24">
        <f>IFERROR(Tabla2[[#This Row],[Precio de Cliente neto]]/(1+Tabla2[[#This Row],[Variacion]]),"-")</f>
        <v>455.12305999999995</v>
      </c>
      <c r="F510" s="25">
        <v>3.0800131287568533E-2</v>
      </c>
    </row>
    <row r="511" spans="1:6">
      <c r="A511" s="22">
        <v>11220</v>
      </c>
      <c r="B511" s="22" t="s">
        <v>3204</v>
      </c>
      <c r="C511" s="23">
        <f>VLOOKUP(Tabla2[[#This Row],[Codigo]],Tabla1[[Codigo]:[Mejor Precio Neto]],4,FALSE)</f>
        <v>476.78994999999998</v>
      </c>
      <c r="D511" s="11" t="s">
        <v>4</v>
      </c>
      <c r="E511" s="24">
        <f>IFERROR(Tabla2[[#This Row],[Precio de Cliente neto]]/(1+Tabla2[[#This Row],[Variacion]]),"-")</f>
        <v>462.54354999999998</v>
      </c>
      <c r="F511" s="25">
        <v>3.0800126820490714E-2</v>
      </c>
    </row>
    <row r="512" spans="1:6">
      <c r="A512" s="22">
        <v>22091</v>
      </c>
      <c r="B512" s="22" t="s">
        <v>4145</v>
      </c>
      <c r="C512" s="23">
        <f>VLOOKUP(Tabla2[[#This Row],[Codigo]],Tabla1[[Codigo]:[Mejor Precio Neto]],4,FALSE)</f>
        <v>462.13166999999993</v>
      </c>
      <c r="D512" s="11" t="s">
        <v>5</v>
      </c>
      <c r="E512" s="24">
        <f>IFERROR(Tabla2[[#This Row],[Precio de Cliente neto]]/(1+Tabla2[[#This Row],[Variacion]]),"-")</f>
        <v>448.32325999999995</v>
      </c>
      <c r="F512" s="25">
        <v>3.0800119538745285E-2</v>
      </c>
    </row>
    <row r="513" spans="1:6">
      <c r="A513" s="22">
        <v>3008</v>
      </c>
      <c r="B513" s="22" t="s">
        <v>9157</v>
      </c>
      <c r="C513" s="23">
        <f>VLOOKUP(Tabla2[[#This Row],[Codigo]],Tabla1[[Codigo]:[Mejor Precio Neto]],4,FALSE)</f>
        <v>751.39910999999995</v>
      </c>
      <c r="D513" s="11" t="s">
        <v>5</v>
      </c>
      <c r="E513" s="24">
        <f>IFERROR(Tabla2[[#This Row],[Precio de Cliente neto]]/(1+Tabla2[[#This Row],[Variacion]]),"-")</f>
        <v>728.94744999999978</v>
      </c>
      <c r="F513" s="25">
        <v>3.0800107744392458E-2</v>
      </c>
    </row>
    <row r="514" spans="1:6">
      <c r="A514" s="22">
        <v>11066</v>
      </c>
      <c r="B514" s="22" t="s">
        <v>3102</v>
      </c>
      <c r="C514" s="23">
        <f>VLOOKUP(Tabla2[[#This Row],[Codigo]],Tabla1[[Codigo]:[Mejor Precio Neto]],4,FALSE)</f>
        <v>323.51549999999997</v>
      </c>
      <c r="D514" s="11" t="s">
        <v>5</v>
      </c>
      <c r="E514" s="24">
        <f>IFERROR(Tabla2[[#This Row],[Precio de Cliente neto]]/(1+Tabla2[[#This Row],[Variacion]]),"-")</f>
        <v>313.84891999999991</v>
      </c>
      <c r="F514" s="25">
        <v>3.0800105987301318E-2</v>
      </c>
    </row>
    <row r="515" spans="1:6">
      <c r="A515" s="22">
        <v>11069</v>
      </c>
      <c r="B515" s="22" t="s">
        <v>3105</v>
      </c>
      <c r="C515" s="23">
        <f>VLOOKUP(Tabla2[[#This Row],[Codigo]],Tabla1[[Codigo]:[Mejor Precio Neto]],4,FALSE)</f>
        <v>323.51549999999997</v>
      </c>
      <c r="D515" s="11" t="s">
        <v>5</v>
      </c>
      <c r="E515" s="24">
        <f>IFERROR(Tabla2[[#This Row],[Precio de Cliente neto]]/(1+Tabla2[[#This Row],[Variacion]]),"-")</f>
        <v>313.84891999999991</v>
      </c>
      <c r="F515" s="25">
        <v>3.0800105987301318E-2</v>
      </c>
    </row>
    <row r="516" spans="1:6">
      <c r="A516" s="22">
        <v>41657</v>
      </c>
      <c r="B516" s="22" t="s">
        <v>4803</v>
      </c>
      <c r="C516" s="23">
        <f>VLOOKUP(Tabla2[[#This Row],[Codigo]],Tabla1[[Codigo]:[Mejor Precio Neto]],4,FALSE)</f>
        <v>1245.9659799999999</v>
      </c>
      <c r="D516" s="11" t="s">
        <v>4</v>
      </c>
      <c r="E516" s="24">
        <f>IFERROR(Tabla2[[#This Row],[Precio de Cliente neto]]/(1+Tabla2[[#This Row],[Variacion]]),"-")</f>
        <v>1208.73676</v>
      </c>
      <c r="F516" s="25">
        <v>3.0800105723598481E-2</v>
      </c>
    </row>
    <row r="517" spans="1:6">
      <c r="A517" s="22">
        <v>41669</v>
      </c>
      <c r="B517" s="22" t="s">
        <v>4813</v>
      </c>
      <c r="C517" s="23">
        <f>VLOOKUP(Tabla2[[#This Row],[Codigo]],Tabla1[[Codigo]:[Mejor Precio Neto]],4,FALSE)</f>
        <v>1245.9659799999999</v>
      </c>
      <c r="D517" s="11" t="s">
        <v>4</v>
      </c>
      <c r="E517" s="24">
        <f>IFERROR(Tabla2[[#This Row],[Precio de Cliente neto]]/(1+Tabla2[[#This Row],[Variacion]]),"-")</f>
        <v>1208.73676</v>
      </c>
      <c r="F517" s="25">
        <v>3.0800105723598481E-2</v>
      </c>
    </row>
    <row r="518" spans="1:6">
      <c r="A518" s="22">
        <v>3004</v>
      </c>
      <c r="B518" s="22" t="s">
        <v>9156</v>
      </c>
      <c r="C518" s="23">
        <f>VLOOKUP(Tabla2[[#This Row],[Codigo]],Tabla1[[Codigo]:[Mejor Precio Neto]],4,FALSE)</f>
        <v>751.39938999999993</v>
      </c>
      <c r="D518" s="11" t="s">
        <v>5</v>
      </c>
      <c r="E518" s="24">
        <f>IFERROR(Tabla2[[#This Row],[Precio de Cliente neto]]/(1+Tabla2[[#This Row],[Variacion]]),"-")</f>
        <v>728.94772999999998</v>
      </c>
      <c r="F518" s="25">
        <v>3.0800095913598557E-2</v>
      </c>
    </row>
    <row r="519" spans="1:6">
      <c r="A519" s="22">
        <v>70123</v>
      </c>
      <c r="B519" s="22" t="s">
        <v>10241</v>
      </c>
      <c r="C519" s="23">
        <f>VLOOKUP(Tabla2[[#This Row],[Codigo]],Tabla1[[Codigo]:[Mejor Precio Neto]],4,FALSE)</f>
        <v>1091.8529999999998</v>
      </c>
      <c r="D519" s="11" t="s">
        <v>4</v>
      </c>
      <c r="E519" s="24">
        <f>IFERROR(Tabla2[[#This Row],[Precio de Cliente neto]]/(1+Tabla2[[#This Row],[Variacion]]),"-")</f>
        <v>1059.2286599999998</v>
      </c>
      <c r="F519" s="25">
        <v>3.0800091832862586E-2</v>
      </c>
    </row>
    <row r="520" spans="1:6">
      <c r="A520" s="22">
        <v>68</v>
      </c>
      <c r="B520" s="22" t="s">
        <v>6135</v>
      </c>
      <c r="C520" s="23">
        <f>VLOOKUP(Tabla2[[#This Row],[Codigo]],Tabla1[[Codigo]:[Mejor Precio Neto]],4,FALSE)</f>
        <v>642.71605999999997</v>
      </c>
      <c r="D520" s="11" t="s">
        <v>6</v>
      </c>
      <c r="E520" s="24">
        <f>IFERROR(Tabla2[[#This Row],[Precio de Cliente neto]]/(1+Tabla2[[#This Row],[Variacion]]),"-")</f>
        <v>623.51183999999989</v>
      </c>
      <c r="F520" s="25">
        <v>3.0800088736085751E-2</v>
      </c>
    </row>
    <row r="521" spans="1:6">
      <c r="A521" s="22">
        <v>11292</v>
      </c>
      <c r="B521" s="22" t="s">
        <v>7616</v>
      </c>
      <c r="C521" s="23">
        <f>VLOOKUP(Tabla2[[#This Row],[Codigo]],Tabla1[[Codigo]:[Mejor Precio Neto]],4,FALSE)</f>
        <v>1223.8608199999999</v>
      </c>
      <c r="D521" s="11" t="s">
        <v>5</v>
      </c>
      <c r="E521" s="24">
        <f>IFERROR(Tabla2[[#This Row],[Precio de Cliente neto]]/(1+Tabla2[[#This Row],[Variacion]]),"-")</f>
        <v>1187.2921199999998</v>
      </c>
      <c r="F521" s="25">
        <v>3.0800086502721813E-2</v>
      </c>
    </row>
    <row r="522" spans="1:6">
      <c r="A522" s="22">
        <v>11296</v>
      </c>
      <c r="B522" s="22" t="s">
        <v>7617</v>
      </c>
      <c r="C522" s="23">
        <f>VLOOKUP(Tabla2[[#This Row],[Codigo]],Tabla1[[Codigo]:[Mejor Precio Neto]],4,FALSE)</f>
        <v>1223.8608199999999</v>
      </c>
      <c r="D522" s="11" t="s">
        <v>5</v>
      </c>
      <c r="E522" s="24">
        <f>IFERROR(Tabla2[[#This Row],[Precio de Cliente neto]]/(1+Tabla2[[#This Row],[Variacion]]),"-")</f>
        <v>1187.2921199999998</v>
      </c>
      <c r="F522" s="25">
        <v>3.0800086502721813E-2</v>
      </c>
    </row>
    <row r="523" spans="1:6">
      <c r="A523" s="22">
        <v>3007</v>
      </c>
      <c r="B523" s="22" t="s">
        <v>680</v>
      </c>
      <c r="C523" s="23">
        <f>VLOOKUP(Tabla2[[#This Row],[Codigo]],Tabla1[[Codigo]:[Mejor Precio Neto]],4,FALSE)</f>
        <v>822.76123999999993</v>
      </c>
      <c r="D523" s="11" t="s">
        <v>5</v>
      </c>
      <c r="E523" s="24">
        <f>IFERROR(Tabla2[[#This Row],[Precio de Cliente neto]]/(1+Tabla2[[#This Row],[Variacion]]),"-")</f>
        <v>798.17731000000003</v>
      </c>
      <c r="F523" s="25">
        <v>3.0800086261534965E-2</v>
      </c>
    </row>
    <row r="524" spans="1:6">
      <c r="A524" s="22">
        <v>40822</v>
      </c>
      <c r="B524" s="22" t="s">
        <v>8468</v>
      </c>
      <c r="C524" s="23">
        <f>VLOOKUP(Tabla2[[#This Row],[Codigo]],Tabla1[[Codigo]:[Mejor Precio Neto]],4,FALSE)</f>
        <v>1917.52442</v>
      </c>
      <c r="D524" s="11" t="s">
        <v>4</v>
      </c>
      <c r="E524" s="24">
        <f>IFERROR(Tabla2[[#This Row],[Precio de Cliente neto]]/(1+Tabla2[[#This Row],[Variacion]]),"-")</f>
        <v>1860.2292099999997</v>
      </c>
      <c r="F524" s="25">
        <v>3.0800080813697228E-2</v>
      </c>
    </row>
    <row r="525" spans="1:6">
      <c r="A525" s="22">
        <v>11230</v>
      </c>
      <c r="B525" s="22" t="s">
        <v>3211</v>
      </c>
      <c r="C525" s="23">
        <f>VLOOKUP(Tabla2[[#This Row],[Codigo]],Tabla1[[Codigo]:[Mejor Precio Neto]],4,FALSE)</f>
        <v>1330.9330299999999</v>
      </c>
      <c r="D525" s="11" t="s">
        <v>4</v>
      </c>
      <c r="E525" s="24">
        <f>IFERROR(Tabla2[[#This Row],[Precio de Cliente neto]]/(1+Tabla2[[#This Row],[Variacion]]),"-")</f>
        <v>1291.1650499999998</v>
      </c>
      <c r="F525" s="25">
        <v>3.0800074707722391E-2</v>
      </c>
    </row>
    <row r="526" spans="1:6">
      <c r="A526" s="22">
        <v>99740</v>
      </c>
      <c r="B526" s="22" t="s">
        <v>5943</v>
      </c>
      <c r="C526" s="23">
        <f>VLOOKUP(Tabla2[[#This Row],[Codigo]],Tabla1[[Codigo]:[Mejor Precio Neto]],4,FALSE)</f>
        <v>1586.7537</v>
      </c>
      <c r="D526" s="11" t="s">
        <v>5</v>
      </c>
      <c r="E526" s="24">
        <f>IFERROR(Tabla2[[#This Row],[Precio de Cliente neto]]/(1+Tabla2[[#This Row],[Variacion]]),"-")</f>
        <v>1539.3418599999998</v>
      </c>
      <c r="F526" s="25">
        <v>3.0800071921645911E-2</v>
      </c>
    </row>
    <row r="527" spans="1:6">
      <c r="A527" s="22">
        <v>11062</v>
      </c>
      <c r="B527" s="22" t="s">
        <v>3099</v>
      </c>
      <c r="C527" s="23">
        <f>VLOOKUP(Tabla2[[#This Row],[Codigo]],Tabla1[[Codigo]:[Mejor Precio Neto]],4,FALSE)</f>
        <v>499.13800999999995</v>
      </c>
      <c r="D527" s="11" t="s">
        <v>5</v>
      </c>
      <c r="E527" s="24">
        <f>IFERROR(Tabla2[[#This Row],[Precio de Cliente neto]]/(1+Tabla2[[#This Row],[Variacion]]),"-")</f>
        <v>484.22387999999995</v>
      </c>
      <c r="F527" s="25">
        <v>3.0800071239774462E-2</v>
      </c>
    </row>
    <row r="528" spans="1:6">
      <c r="A528" s="22">
        <v>11063</v>
      </c>
      <c r="B528" s="22" t="s">
        <v>3100</v>
      </c>
      <c r="C528" s="23">
        <f>VLOOKUP(Tabla2[[#This Row],[Codigo]],Tabla1[[Codigo]:[Mejor Precio Neto]],4,FALSE)</f>
        <v>499.13800999999995</v>
      </c>
      <c r="D528" s="11" t="s">
        <v>5</v>
      </c>
      <c r="E528" s="24">
        <f>IFERROR(Tabla2[[#This Row],[Precio de Cliente neto]]/(1+Tabla2[[#This Row],[Variacion]]),"-")</f>
        <v>484.22387999999995</v>
      </c>
      <c r="F528" s="25">
        <v>3.0800071239774462E-2</v>
      </c>
    </row>
    <row r="529" spans="1:6">
      <c r="A529" s="22">
        <v>11228</v>
      </c>
      <c r="B529" s="22" t="s">
        <v>3209</v>
      </c>
      <c r="C529" s="23">
        <f>VLOOKUP(Tabla2[[#This Row],[Codigo]],Tabla1[[Codigo]:[Mejor Precio Neto]],4,FALSE)</f>
        <v>464.04175999999995</v>
      </c>
      <c r="D529" s="11" t="s">
        <v>4</v>
      </c>
      <c r="E529" s="24">
        <f>IFERROR(Tabla2[[#This Row],[Precio de Cliente neto]]/(1+Tabla2[[#This Row],[Variacion]]),"-")</f>
        <v>450.17630000000003</v>
      </c>
      <c r="F529" s="25">
        <v>3.0800066551704086E-2</v>
      </c>
    </row>
    <row r="530" spans="1:6">
      <c r="A530" s="22">
        <v>11121</v>
      </c>
      <c r="B530" s="22" t="s">
        <v>3141</v>
      </c>
      <c r="C530" s="23">
        <f>VLOOKUP(Tabla2[[#This Row],[Codigo]],Tabla1[[Codigo]:[Mejor Precio Neto]],4,FALSE)</f>
        <v>1074.1054799999999</v>
      </c>
      <c r="D530" s="11" t="s">
        <v>5</v>
      </c>
      <c r="E530" s="24">
        <f>IFERROR(Tabla2[[#This Row],[Precio de Cliente neto]]/(1+Tabla2[[#This Row],[Variacion]]),"-")</f>
        <v>1042.0114599999999</v>
      </c>
      <c r="F530" s="25">
        <v>3.0800064329426835E-2</v>
      </c>
    </row>
    <row r="531" spans="1:6">
      <c r="A531" s="22">
        <v>3006</v>
      </c>
      <c r="B531" s="22" t="s">
        <v>679</v>
      </c>
      <c r="C531" s="23">
        <f>VLOOKUP(Tabla2[[#This Row],[Codigo]],Tabla1[[Codigo]:[Mejor Precio Neto]],4,FALSE)</f>
        <v>1917.6777899999997</v>
      </c>
      <c r="D531" s="11" t="s">
        <v>5</v>
      </c>
      <c r="E531" s="24">
        <f>IFERROR(Tabla2[[#This Row],[Precio de Cliente neto]]/(1+Tabla2[[#This Row],[Variacion]]),"-")</f>
        <v>1860.3780299999999</v>
      </c>
      <c r="F531" s="25">
        <v>3.0800062716285659E-2</v>
      </c>
    </row>
    <row r="532" spans="1:6">
      <c r="A532" s="22">
        <v>70116</v>
      </c>
      <c r="B532" s="22" t="s">
        <v>10234</v>
      </c>
      <c r="C532" s="23">
        <f>VLOOKUP(Tabla2[[#This Row],[Codigo]],Tabla1[[Codigo]:[Mejor Precio Neto]],4,FALSE)</f>
        <v>1531.1778999999999</v>
      </c>
      <c r="D532" s="11" t="s">
        <v>4</v>
      </c>
      <c r="E532" s="24">
        <f>IFERROR(Tabla2[[#This Row],[Precio de Cliente neto]]/(1+Tabla2[[#This Row],[Variacion]]),"-")</f>
        <v>1485.4266700000003</v>
      </c>
      <c r="F532" s="25">
        <v>3.0800059621926446E-2</v>
      </c>
    </row>
    <row r="533" spans="1:6">
      <c r="A533" s="22">
        <v>70117</v>
      </c>
      <c r="B533" s="22" t="s">
        <v>10235</v>
      </c>
      <c r="C533" s="23">
        <f>VLOOKUP(Tabla2[[#This Row],[Codigo]],Tabla1[[Codigo]:[Mejor Precio Neto]],4,FALSE)</f>
        <v>1531.1778999999999</v>
      </c>
      <c r="D533" s="11" t="s">
        <v>4</v>
      </c>
      <c r="E533" s="24">
        <f>IFERROR(Tabla2[[#This Row],[Precio de Cliente neto]]/(1+Tabla2[[#This Row],[Variacion]]),"-")</f>
        <v>1485.4266700000003</v>
      </c>
      <c r="F533" s="25">
        <v>3.0800059621926446E-2</v>
      </c>
    </row>
    <row r="534" spans="1:6">
      <c r="A534" s="22">
        <v>99741</v>
      </c>
      <c r="B534" s="22" t="s">
        <v>5944</v>
      </c>
      <c r="C534" s="23">
        <f>VLOOKUP(Tabla2[[#This Row],[Codigo]],Tabla1[[Codigo]:[Mejor Precio Neto]],4,FALSE)</f>
        <v>1586.7543999999998</v>
      </c>
      <c r="D534" s="11" t="s">
        <v>5</v>
      </c>
      <c r="E534" s="24">
        <f>IFERROR(Tabla2[[#This Row],[Precio de Cliente neto]]/(1+Tabla2[[#This Row],[Variacion]]),"-")</f>
        <v>1539.3425600000003</v>
      </c>
      <c r="F534" s="25">
        <v>3.0800057915633561E-2</v>
      </c>
    </row>
    <row r="535" spans="1:6">
      <c r="A535" s="22">
        <v>99742</v>
      </c>
      <c r="B535" s="22" t="s">
        <v>5945</v>
      </c>
      <c r="C535" s="23">
        <f>VLOOKUP(Tabla2[[#This Row],[Codigo]],Tabla1[[Codigo]:[Mejor Precio Neto]],4,FALSE)</f>
        <v>1586.7543999999998</v>
      </c>
      <c r="D535" s="11" t="s">
        <v>5</v>
      </c>
      <c r="E535" s="24">
        <f>IFERROR(Tabla2[[#This Row],[Precio de Cliente neto]]/(1+Tabla2[[#This Row],[Variacion]]),"-")</f>
        <v>1539.3425600000003</v>
      </c>
      <c r="F535" s="25">
        <v>3.0800057915633561E-2</v>
      </c>
    </row>
    <row r="536" spans="1:6">
      <c r="A536" s="22">
        <v>41721</v>
      </c>
      <c r="B536" s="22" t="s">
        <v>4822</v>
      </c>
      <c r="C536" s="23">
        <f>VLOOKUP(Tabla2[[#This Row],[Codigo]],Tabla1[[Codigo]:[Mejor Precio Neto]],4,FALSE)</f>
        <v>765.99550999999985</v>
      </c>
      <c r="D536" s="11" t="s">
        <v>5</v>
      </c>
      <c r="E536" s="24">
        <f>IFERROR(Tabla2[[#This Row],[Precio de Cliente neto]]/(1+Tabla2[[#This Row],[Variacion]]),"-")</f>
        <v>743.1077499999999</v>
      </c>
      <c r="F536" s="25">
        <v>3.0800055577404395E-2</v>
      </c>
    </row>
    <row r="537" spans="1:6">
      <c r="A537" s="22">
        <v>22093</v>
      </c>
      <c r="B537" s="22" t="s">
        <v>4147</v>
      </c>
      <c r="C537" s="23">
        <f>VLOOKUP(Tabla2[[#This Row],[Codigo]],Tabla1[[Codigo]:[Mejor Precio Neto]],4,FALSE)</f>
        <v>915.08647999999994</v>
      </c>
      <c r="D537" s="11" t="s">
        <v>5</v>
      </c>
      <c r="E537" s="24">
        <f>IFERROR(Tabla2[[#This Row],[Precio de Cliente neto]]/(1+Tabla2[[#This Row],[Variacion]]),"-")</f>
        <v>887.74392</v>
      </c>
      <c r="F537" s="25">
        <v>3.0800053240578551E-2</v>
      </c>
    </row>
    <row r="538" spans="1:6">
      <c r="A538" s="22">
        <v>11144</v>
      </c>
      <c r="B538" s="22" t="s">
        <v>3153</v>
      </c>
      <c r="C538" s="23">
        <f>VLOOKUP(Tabla2[[#This Row],[Codigo]],Tabla1[[Codigo]:[Mejor Precio Neto]],4,FALSE)</f>
        <v>2856.4357499999996</v>
      </c>
      <c r="D538" s="11" t="s">
        <v>4</v>
      </c>
      <c r="E538" s="24">
        <f>IFERROR(Tabla2[[#This Row],[Precio de Cliente neto]]/(1+Tabla2[[#This Row],[Variacion]]),"-")</f>
        <v>2771.0861499999996</v>
      </c>
      <c r="F538" s="25">
        <v>3.0800052896226227E-2</v>
      </c>
    </row>
    <row r="539" spans="1:6">
      <c r="A539" s="22">
        <v>10175</v>
      </c>
      <c r="B539" s="22" t="s">
        <v>6624</v>
      </c>
      <c r="C539" s="23">
        <f>VLOOKUP(Tabla2[[#This Row],[Codigo]],Tabla1[[Codigo]:[Mejor Precio Neto]],4,FALSE)</f>
        <v>1084.0905599999999</v>
      </c>
      <c r="D539" s="11" t="s">
        <v>4</v>
      </c>
      <c r="E539" s="24">
        <f>IFERROR(Tabla2[[#This Row],[Precio de Cliente neto]]/(1+Tabla2[[#This Row],[Variacion]]),"-")</f>
        <v>1051.6981999999998</v>
      </c>
      <c r="F539" s="25">
        <v>3.0800052714742732E-2</v>
      </c>
    </row>
    <row r="540" spans="1:6">
      <c r="A540" s="22">
        <v>11094</v>
      </c>
      <c r="B540" s="22" t="s">
        <v>3122</v>
      </c>
      <c r="C540" s="23">
        <f>VLOOKUP(Tabla2[[#This Row],[Codigo]],Tabla1[[Codigo]:[Mejor Precio Neto]],4,FALSE)</f>
        <v>1239.4318999999998</v>
      </c>
      <c r="D540" s="11" t="s">
        <v>5</v>
      </c>
      <c r="E540" s="24">
        <f>IFERROR(Tabla2[[#This Row],[Precio de Cliente neto]]/(1+Tabla2[[#This Row],[Variacion]]),"-")</f>
        <v>1202.39798</v>
      </c>
      <c r="F540" s="25">
        <v>3.0800051743267165E-2</v>
      </c>
    </row>
    <row r="541" spans="1:6">
      <c r="A541" s="22">
        <v>41895</v>
      </c>
      <c r="B541" s="22" t="s">
        <v>6100</v>
      </c>
      <c r="C541" s="23">
        <f>VLOOKUP(Tabla2[[#This Row],[Codigo]],Tabla1[[Codigo]:[Mejor Precio Neto]],4,FALSE)</f>
        <v>1382.4012999999998</v>
      </c>
      <c r="D541" s="11" t="s">
        <v>4</v>
      </c>
      <c r="E541" s="24">
        <f>IFERROR(Tabla2[[#This Row],[Precio de Cliente neto]]/(1+Tabla2[[#This Row],[Variacion]]),"-")</f>
        <v>1341.0954899999997</v>
      </c>
      <c r="F541" s="25">
        <v>3.0800051381874471E-2</v>
      </c>
    </row>
    <row r="542" spans="1:6">
      <c r="A542" s="22">
        <v>9675</v>
      </c>
      <c r="B542" s="22" t="s">
        <v>2494</v>
      </c>
      <c r="C542" s="23">
        <f>VLOOKUP(Tabla2[[#This Row],[Codigo]],Tabla1[[Codigo]:[Mejor Precio Neto]],4,FALSE)</f>
        <v>1192.7883099999999</v>
      </c>
      <c r="D542" s="11" t="s">
        <v>4</v>
      </c>
      <c r="E542" s="24">
        <f>IFERROR(Tabla2[[#This Row],[Precio de Cliente neto]]/(1+Tabla2[[#This Row],[Variacion]]),"-")</f>
        <v>1157.1480899999999</v>
      </c>
      <c r="F542" s="25">
        <v>3.0800050838782456E-2</v>
      </c>
    </row>
    <row r="543" spans="1:6">
      <c r="A543" s="22">
        <v>40810</v>
      </c>
      <c r="B543" s="22" t="s">
        <v>8825</v>
      </c>
      <c r="C543" s="23">
        <f>VLOOKUP(Tabla2[[#This Row],[Codigo]],Tabla1[[Codigo]:[Mejor Precio Neto]],4,FALSE)</f>
        <v>1701.41706</v>
      </c>
      <c r="D543" s="11" t="s">
        <v>4</v>
      </c>
      <c r="E543" s="24">
        <f>IFERROR(Tabla2[[#This Row],[Precio de Cliente neto]]/(1+Tabla2[[#This Row],[Variacion]]),"-")</f>
        <v>1650.5791400000003</v>
      </c>
      <c r="F543" s="25">
        <v>3.080004997518615E-2</v>
      </c>
    </row>
    <row r="544" spans="1:6">
      <c r="A544" s="22">
        <v>11119</v>
      </c>
      <c r="B544" s="22" t="s">
        <v>3139</v>
      </c>
      <c r="C544" s="23">
        <f>VLOOKUP(Tabla2[[#This Row],[Codigo]],Tabla1[[Codigo]:[Mejor Precio Neto]],4,FALSE)</f>
        <v>2030.5299</v>
      </c>
      <c r="D544" s="11" t="s">
        <v>5</v>
      </c>
      <c r="E544" s="24">
        <f>IFERROR(Tabla2[[#This Row],[Precio de Cliente neto]]/(1+Tabla2[[#This Row],[Variacion]]),"-")</f>
        <v>1969.85817</v>
      </c>
      <c r="F544" s="25">
        <v>3.0800049934559537E-2</v>
      </c>
    </row>
    <row r="545" spans="1:6">
      <c r="A545" s="22">
        <v>70110</v>
      </c>
      <c r="B545" s="22" t="s">
        <v>10228</v>
      </c>
      <c r="C545" s="23">
        <f>VLOOKUP(Tabla2[[#This Row],[Codigo]],Tabla1[[Codigo]:[Mejor Precio Neto]],4,FALSE)</f>
        <v>1259.8301099999999</v>
      </c>
      <c r="D545" s="11" t="s">
        <v>6</v>
      </c>
      <c r="E545" s="24">
        <f>IFERROR(Tabla2[[#This Row],[Precio de Cliente neto]]/(1+Tabla2[[#This Row],[Variacion]]),"-")</f>
        <v>1222.1866999999997</v>
      </c>
      <c r="F545" s="25">
        <v>3.0800048797781976E-2</v>
      </c>
    </row>
    <row r="546" spans="1:6">
      <c r="A546" s="22">
        <v>7060</v>
      </c>
      <c r="B546" s="22" t="s">
        <v>1534</v>
      </c>
      <c r="C546" s="23">
        <f>VLOOKUP(Tabla2[[#This Row],[Codigo]],Tabla1[[Codigo]:[Mejor Precio Neto]],4,FALSE)</f>
        <v>1763.31666</v>
      </c>
      <c r="D546" s="11" t="s">
        <v>5</v>
      </c>
      <c r="E546" s="24">
        <f>IFERROR(Tabla2[[#This Row],[Precio de Cliente neto]]/(1+Tabla2[[#This Row],[Variacion]]),"-")</f>
        <v>1710.6292000000001</v>
      </c>
      <c r="F546" s="25">
        <v>3.080004714054918E-2</v>
      </c>
    </row>
    <row r="547" spans="1:6">
      <c r="A547" s="22">
        <v>7069</v>
      </c>
      <c r="B547" s="22" t="s">
        <v>1542</v>
      </c>
      <c r="C547" s="23">
        <f>VLOOKUP(Tabla2[[#This Row],[Codigo]],Tabla1[[Codigo]:[Mejor Precio Neto]],4,FALSE)</f>
        <v>1721.5318399999999</v>
      </c>
      <c r="D547" s="11" t="s">
        <v>5</v>
      </c>
      <c r="E547" s="24">
        <f>IFERROR(Tabla2[[#This Row],[Precio de Cliente neto]]/(1+Tabla2[[#This Row],[Variacion]]),"-")</f>
        <v>1670.0929000000001</v>
      </c>
      <c r="F547" s="25">
        <v>3.0800047111151585E-2</v>
      </c>
    </row>
    <row r="548" spans="1:6">
      <c r="A548" s="22">
        <v>7070</v>
      </c>
      <c r="B548" s="22" t="s">
        <v>1543</v>
      </c>
      <c r="C548" s="23">
        <f>VLOOKUP(Tabla2[[#This Row],[Codigo]],Tabla1[[Codigo]:[Mejor Precio Neto]],4,FALSE)</f>
        <v>1721.5318399999999</v>
      </c>
      <c r="D548" s="11" t="s">
        <v>5</v>
      </c>
      <c r="E548" s="24">
        <f>IFERROR(Tabla2[[#This Row],[Precio de Cliente neto]]/(1+Tabla2[[#This Row],[Variacion]]),"-")</f>
        <v>1670.0929000000001</v>
      </c>
      <c r="F548" s="25">
        <v>3.0800047111151585E-2</v>
      </c>
    </row>
    <row r="549" spans="1:6">
      <c r="A549" s="22">
        <v>22095</v>
      </c>
      <c r="B549" s="22" t="s">
        <v>4149</v>
      </c>
      <c r="C549" s="23">
        <f>VLOOKUP(Tabla2[[#This Row],[Codigo]],Tabla1[[Codigo]:[Mejor Precio Neto]],4,FALSE)</f>
        <v>1900.7924599999999</v>
      </c>
      <c r="D549" s="11" t="s">
        <v>5</v>
      </c>
      <c r="E549" s="24">
        <f>IFERROR(Tabla2[[#This Row],[Precio de Cliente neto]]/(1+Tabla2[[#This Row],[Variacion]]),"-")</f>
        <v>1843.9972599999999</v>
      </c>
      <c r="F549" s="25">
        <v>3.0800045765794648E-2</v>
      </c>
    </row>
    <row r="550" spans="1:6">
      <c r="A550" s="22">
        <v>11091</v>
      </c>
      <c r="B550" s="22" t="s">
        <v>3119</v>
      </c>
      <c r="C550" s="23">
        <f>VLOOKUP(Tabla2[[#This Row],[Codigo]],Tabla1[[Codigo]:[Mejor Precio Neto]],4,FALSE)</f>
        <v>401.71158999999994</v>
      </c>
      <c r="D550" s="11" t="s">
        <v>5</v>
      </c>
      <c r="E550" s="24">
        <f>IFERROR(Tabla2[[#This Row],[Precio de Cliente neto]]/(1+Tabla2[[#This Row],[Variacion]]),"-")</f>
        <v>389.70854999999995</v>
      </c>
      <c r="F550" s="25">
        <v>3.0800042749896006E-2</v>
      </c>
    </row>
    <row r="551" spans="1:6">
      <c r="A551" s="22">
        <v>11204</v>
      </c>
      <c r="B551" s="22" t="s">
        <v>3199</v>
      </c>
      <c r="C551" s="23">
        <f>VLOOKUP(Tabla2[[#This Row],[Codigo]],Tabla1[[Codigo]:[Mejor Precio Neto]],4,FALSE)</f>
        <v>2491.0374299999999</v>
      </c>
      <c r="D551" s="11" t="s">
        <v>4</v>
      </c>
      <c r="E551" s="24">
        <f>IFERROR(Tabla2[[#This Row],[Precio de Cliente neto]]/(1+Tabla2[[#This Row],[Variacion]]),"-")</f>
        <v>2416.6058699999999</v>
      </c>
      <c r="F551" s="25">
        <v>3.0800041050963678E-2</v>
      </c>
    </row>
    <row r="552" spans="1:6">
      <c r="A552" s="22">
        <v>12112</v>
      </c>
      <c r="B552" s="22" t="s">
        <v>3477</v>
      </c>
      <c r="C552" s="23">
        <f>VLOOKUP(Tabla2[[#This Row],[Codigo]],Tabla1[[Codigo]:[Mejor Precio Neto]],4,FALSE)</f>
        <v>2533.8888399999996</v>
      </c>
      <c r="D552" s="11" t="s">
        <v>4</v>
      </c>
      <c r="E552" s="24">
        <f>IFERROR(Tabla2[[#This Row],[Precio de Cliente neto]]/(1+Tabla2[[#This Row],[Variacion]]),"-")</f>
        <v>2458.1769099999997</v>
      </c>
      <c r="F552" s="25">
        <v>3.0800033021219697E-2</v>
      </c>
    </row>
    <row r="553" spans="1:6">
      <c r="A553" s="22">
        <v>10514</v>
      </c>
      <c r="B553" s="22" t="s">
        <v>2737</v>
      </c>
      <c r="C553" s="23">
        <f>VLOOKUP(Tabla2[[#This Row],[Codigo]],Tabla1[[Codigo]:[Mejor Precio Neto]],4,FALSE)</f>
        <v>176.74454</v>
      </c>
      <c r="D553" s="11" t="s">
        <v>5</v>
      </c>
      <c r="E553" s="24">
        <f>IFERROR(Tabla2[[#This Row],[Precio de Cliente neto]]/(1+Tabla2[[#This Row],[Variacion]]),"-")</f>
        <v>171.46346</v>
      </c>
      <c r="F553" s="25">
        <v>3.0800031680219275E-2</v>
      </c>
    </row>
    <row r="554" spans="1:6">
      <c r="A554" s="22">
        <v>10162</v>
      </c>
      <c r="B554" s="22" t="s">
        <v>6614</v>
      </c>
      <c r="C554" s="23">
        <f>VLOOKUP(Tabla2[[#This Row],[Codigo]],Tabla1[[Codigo]:[Mejor Precio Neto]],4,FALSE)</f>
        <v>903.40866000000005</v>
      </c>
      <c r="D554" s="11" t="s">
        <v>4</v>
      </c>
      <c r="E554" s="24">
        <f>IFERROR(Tabla2[[#This Row],[Precio de Cliente neto]]/(1+Tabla2[[#This Row],[Variacion]]),"-")</f>
        <v>876.41505000000006</v>
      </c>
      <c r="F554" s="25">
        <v>3.0800030191174832E-2</v>
      </c>
    </row>
    <row r="555" spans="1:6">
      <c r="A555" s="22">
        <v>70033</v>
      </c>
      <c r="B555" s="22" t="s">
        <v>10224</v>
      </c>
      <c r="C555" s="23">
        <f>VLOOKUP(Tabla2[[#This Row],[Codigo]],Tabla1[[Codigo]:[Mejor Precio Neto]],4,FALSE)</f>
        <v>2944.9976499999998</v>
      </c>
      <c r="D555" s="11" t="s">
        <v>4</v>
      </c>
      <c r="E555" s="24">
        <f>IFERROR(Tabla2[[#This Row],[Precio de Cliente neto]]/(1+Tabla2[[#This Row],[Variacion]]),"-")</f>
        <v>2857.0019099999995</v>
      </c>
      <c r="F555" s="25">
        <v>3.0800028411601676E-2</v>
      </c>
    </row>
    <row r="556" spans="1:6">
      <c r="A556" s="22">
        <v>7065</v>
      </c>
      <c r="B556" s="22" t="s">
        <v>1538</v>
      </c>
      <c r="C556" s="23">
        <f>VLOOKUP(Tabla2[[#This Row],[Codigo]],Tabla1[[Codigo]:[Mejor Precio Neto]],4,FALSE)</f>
        <v>5657.6555699999999</v>
      </c>
      <c r="D556" s="11" t="s">
        <v>5</v>
      </c>
      <c r="E556" s="24">
        <f>IFERROR(Tabla2[[#This Row],[Precio de Cliente neto]]/(1+Tabla2[[#This Row],[Variacion]]),"-")</f>
        <v>5488.6063400000003</v>
      </c>
      <c r="F556" s="25">
        <v>3.0800028190762774E-2</v>
      </c>
    </row>
    <row r="557" spans="1:6">
      <c r="A557" s="22">
        <v>41680</v>
      </c>
      <c r="B557" s="22" t="s">
        <v>6721</v>
      </c>
      <c r="C557" s="23">
        <f>VLOOKUP(Tabla2[[#This Row],[Codigo]],Tabla1[[Codigo]:[Mejor Precio Neto]],4,FALSE)</f>
        <v>2179.8776999999995</v>
      </c>
      <c r="D557" s="11" t="s">
        <v>4</v>
      </c>
      <c r="E557" s="24">
        <f>IFERROR(Tabla2[[#This Row],[Precio de Cliente neto]]/(1+Tabla2[[#This Row],[Variacion]]),"-")</f>
        <v>2114.7435399999995</v>
      </c>
      <c r="F557" s="25">
        <v>3.0800027884232195E-2</v>
      </c>
    </row>
    <row r="558" spans="1:6">
      <c r="A558" s="22">
        <v>11082</v>
      </c>
      <c r="B558" s="22" t="s">
        <v>8764</v>
      </c>
      <c r="C558" s="23">
        <f>VLOOKUP(Tabla2[[#This Row],[Codigo]],Tabla1[[Codigo]:[Mejor Precio Neto]],4,FALSE)</f>
        <v>1630.4149400000001</v>
      </c>
      <c r="D558" s="11" t="s">
        <v>5</v>
      </c>
      <c r="E558" s="24">
        <f>IFERROR(Tabla2[[#This Row],[Precio de Cliente neto]]/(1+Tabla2[[#This Row],[Variacion]]),"-")</f>
        <v>1581.6985799999998</v>
      </c>
      <c r="F558" s="25">
        <v>3.080002765128631E-2</v>
      </c>
    </row>
    <row r="559" spans="1:6">
      <c r="A559" s="22">
        <v>40817</v>
      </c>
      <c r="B559" s="22" t="s">
        <v>8457</v>
      </c>
      <c r="C559" s="23">
        <f>VLOOKUP(Tabla2[[#This Row],[Codigo]],Tabla1[[Codigo]:[Mejor Precio Neto]],4,FALSE)</f>
        <v>4226.1006200000002</v>
      </c>
      <c r="D559" s="11" t="s">
        <v>4</v>
      </c>
      <c r="E559" s="24">
        <f>IFERROR(Tabla2[[#This Row],[Precio de Cliente neto]]/(1+Tabla2[[#This Row],[Variacion]]),"-")</f>
        <v>4099.8258699999997</v>
      </c>
      <c r="F559" s="25">
        <v>3.0800027611904479E-2</v>
      </c>
    </row>
    <row r="560" spans="1:6">
      <c r="A560" s="22">
        <v>7548</v>
      </c>
      <c r="B560" s="22" t="s">
        <v>1670</v>
      </c>
      <c r="C560" s="23">
        <f>VLOOKUP(Tabla2[[#This Row],[Codigo]],Tabla1[[Codigo]:[Mejor Precio Neto]],4,FALSE)</f>
        <v>1719.9914900000001</v>
      </c>
      <c r="D560" s="11" t="s">
        <v>4</v>
      </c>
      <c r="E560" s="24">
        <f>IFERROR(Tabla2[[#This Row],[Precio de Cliente neto]]/(1+Tabla2[[#This Row],[Variacion]]),"-")</f>
        <v>1668.59861</v>
      </c>
      <c r="F560" s="25">
        <v>3.0800025657458763E-2</v>
      </c>
    </row>
    <row r="561" spans="1:6">
      <c r="A561" s="22">
        <v>11036</v>
      </c>
      <c r="B561" s="22" t="s">
        <v>3076</v>
      </c>
      <c r="C561" s="23">
        <f>VLOOKUP(Tabla2[[#This Row],[Codigo]],Tabla1[[Codigo]:[Mejor Precio Neto]],4,FALSE)</f>
        <v>513.00297999999998</v>
      </c>
      <c r="D561" s="11" t="s">
        <v>5</v>
      </c>
      <c r="E561" s="24">
        <f>IFERROR(Tabla2[[#This Row],[Precio de Cliente neto]]/(1+Tabla2[[#This Row],[Variacion]]),"-")</f>
        <v>497.67458999999997</v>
      </c>
      <c r="F561" s="25">
        <v>3.0800025374009943E-2</v>
      </c>
    </row>
    <row r="562" spans="1:6">
      <c r="A562" s="22">
        <v>11037</v>
      </c>
      <c r="B562" s="22" t="s">
        <v>3077</v>
      </c>
      <c r="C562" s="23">
        <f>VLOOKUP(Tabla2[[#This Row],[Codigo]],Tabla1[[Codigo]:[Mejor Precio Neto]],4,FALSE)</f>
        <v>513.00297999999998</v>
      </c>
      <c r="D562" s="11" t="s">
        <v>5</v>
      </c>
      <c r="E562" s="24">
        <f>IFERROR(Tabla2[[#This Row],[Precio de Cliente neto]]/(1+Tabla2[[#This Row],[Variacion]]),"-")</f>
        <v>497.67458999999997</v>
      </c>
      <c r="F562" s="25">
        <v>3.0800025374009943E-2</v>
      </c>
    </row>
    <row r="563" spans="1:6">
      <c r="A563" s="22">
        <v>11125</v>
      </c>
      <c r="B563" s="22" t="s">
        <v>3145</v>
      </c>
      <c r="C563" s="23">
        <f>VLOOKUP(Tabla2[[#This Row],[Codigo]],Tabla1[[Codigo]:[Mejor Precio Neto]],4,FALSE)</f>
        <v>3059.7025199999998</v>
      </c>
      <c r="D563" s="11" t="s">
        <v>5</v>
      </c>
      <c r="E563" s="24">
        <f>IFERROR(Tabla2[[#This Row],[Precio de Cliente neto]]/(1+Tabla2[[#This Row],[Variacion]]),"-")</f>
        <v>2968.2794399999998</v>
      </c>
      <c r="F563" s="25">
        <v>3.0800024676922E-2</v>
      </c>
    </row>
    <row r="564" spans="1:6">
      <c r="A564" s="22">
        <v>9670</v>
      </c>
      <c r="B564" s="22" t="s">
        <v>2489</v>
      </c>
      <c r="C564" s="23">
        <f>VLOOKUP(Tabla2[[#This Row],[Codigo]],Tabla1[[Codigo]:[Mejor Precio Neto]],4,FALSE)</f>
        <v>1370.2624599999999</v>
      </c>
      <c r="D564" s="11" t="s">
        <v>4</v>
      </c>
      <c r="E564" s="24">
        <f>IFERROR(Tabla2[[#This Row],[Precio de Cliente neto]]/(1+Tabla2[[#This Row],[Variacion]]),"-")</f>
        <v>1329.3193899999999</v>
      </c>
      <c r="F564" s="25">
        <v>3.0800024665253778E-2</v>
      </c>
    </row>
    <row r="565" spans="1:6">
      <c r="A565" s="22">
        <v>9096</v>
      </c>
      <c r="B565" s="22" t="s">
        <v>8719</v>
      </c>
      <c r="C565" s="23">
        <f>VLOOKUP(Tabla2[[#This Row],[Codigo]],Tabla1[[Codigo]:[Mejor Precio Neto]],4,FALSE)</f>
        <v>8029.5885599999992</v>
      </c>
      <c r="D565" s="11" t="s">
        <v>4</v>
      </c>
      <c r="E565" s="24">
        <f>IFERROR(Tabla2[[#This Row],[Precio de Cliente neto]]/(1+Tabla2[[#This Row],[Variacion]]),"-")</f>
        <v>7789.6666399999995</v>
      </c>
      <c r="F565" s="25">
        <v>3.0800024068809106E-2</v>
      </c>
    </row>
    <row r="566" spans="1:6">
      <c r="A566" s="22">
        <v>9688</v>
      </c>
      <c r="B566" s="22" t="s">
        <v>2507</v>
      </c>
      <c r="C566" s="23">
        <f>VLOOKUP(Tabla2[[#This Row],[Codigo]],Tabla1[[Codigo]:[Mejor Precio Neto]],4,FALSE)</f>
        <v>4313.0234</v>
      </c>
      <c r="D566" s="11" t="s">
        <v>4</v>
      </c>
      <c r="E566" s="24">
        <f>IFERROR(Tabla2[[#This Row],[Precio de Cliente neto]]/(1+Tabla2[[#This Row],[Variacion]]),"-")</f>
        <v>4184.1514399999996</v>
      </c>
      <c r="F566" s="25">
        <v>3.0800022859593268E-2</v>
      </c>
    </row>
    <row r="567" spans="1:6">
      <c r="A567" s="22">
        <v>9690</v>
      </c>
      <c r="B567" s="22" t="s">
        <v>2509</v>
      </c>
      <c r="C567" s="23">
        <f>VLOOKUP(Tabla2[[#This Row],[Codigo]],Tabla1[[Codigo]:[Mejor Precio Neto]],4,FALSE)</f>
        <v>4313.0234</v>
      </c>
      <c r="D567" s="11" t="s">
        <v>4</v>
      </c>
      <c r="E567" s="24">
        <f>IFERROR(Tabla2[[#This Row],[Precio de Cliente neto]]/(1+Tabla2[[#This Row],[Variacion]]),"-")</f>
        <v>4184.1514399999996</v>
      </c>
      <c r="F567" s="25">
        <v>3.0800022859593268E-2</v>
      </c>
    </row>
    <row r="568" spans="1:6">
      <c r="A568" s="22">
        <v>11078</v>
      </c>
      <c r="B568" s="22" t="s">
        <v>3110</v>
      </c>
      <c r="C568" s="23">
        <f>VLOOKUP(Tabla2[[#This Row],[Codigo]],Tabla1[[Codigo]:[Mejor Precio Neto]],4,FALSE)</f>
        <v>2507.6722299999997</v>
      </c>
      <c r="D568" s="11" t="s">
        <v>5</v>
      </c>
      <c r="E568" s="24">
        <f>IFERROR(Tabla2[[#This Row],[Precio de Cliente neto]]/(1+Tabla2[[#This Row],[Variacion]]),"-")</f>
        <v>2432.7436699999998</v>
      </c>
      <c r="F568" s="25">
        <v>3.0800022593420184E-2</v>
      </c>
    </row>
    <row r="569" spans="1:6">
      <c r="A569" s="22">
        <v>41064</v>
      </c>
      <c r="B569" s="22" t="s">
        <v>6093</v>
      </c>
      <c r="C569" s="23">
        <f>VLOOKUP(Tabla2[[#This Row],[Codigo]],Tabla1[[Codigo]:[Mejor Precio Neto]],4,FALSE)</f>
        <v>2948.3647199999996</v>
      </c>
      <c r="D569" s="11" t="s">
        <v>4</v>
      </c>
      <c r="E569" s="24">
        <f>IFERROR(Tabla2[[#This Row],[Precio de Cliente neto]]/(1+Tabla2[[#This Row],[Variacion]]),"-")</f>
        <v>2860.2683899999997</v>
      </c>
      <c r="F569" s="25">
        <v>3.0800022231480151E-2</v>
      </c>
    </row>
    <row r="570" spans="1:6">
      <c r="A570" s="22">
        <v>11118</v>
      </c>
      <c r="B570" s="22" t="s">
        <v>3138</v>
      </c>
      <c r="C570" s="23">
        <f>VLOOKUP(Tabla2[[#This Row],[Codigo]],Tabla1[[Codigo]:[Mejor Precio Neto]],4,FALSE)</f>
        <v>2595.3980499999998</v>
      </c>
      <c r="D570" s="11" t="s">
        <v>5</v>
      </c>
      <c r="E570" s="24">
        <f>IFERROR(Tabla2[[#This Row],[Precio de Cliente neto]]/(1+Tabla2[[#This Row],[Variacion]]),"-")</f>
        <v>2517.8482700000004</v>
      </c>
      <c r="F570" s="25">
        <v>3.0800021162514124E-2</v>
      </c>
    </row>
    <row r="571" spans="1:6">
      <c r="A571" s="22">
        <v>10171</v>
      </c>
      <c r="B571" s="22" t="s">
        <v>6620</v>
      </c>
      <c r="C571" s="23">
        <f>VLOOKUP(Tabla2[[#This Row],[Codigo]],Tabla1[[Codigo]:[Mejor Precio Neto]],4,FALSE)</f>
        <v>419.01524000000001</v>
      </c>
      <c r="D571" s="11" t="s">
        <v>4</v>
      </c>
      <c r="E571" s="24">
        <f>IFERROR(Tabla2[[#This Row],[Precio de Cliente neto]]/(1+Tabla2[[#This Row],[Variacion]]),"-")</f>
        <v>406.49517999999995</v>
      </c>
      <c r="F571" s="25">
        <v>3.0800020802214778E-2</v>
      </c>
    </row>
    <row r="572" spans="1:6">
      <c r="A572" s="22">
        <v>10172</v>
      </c>
      <c r="B572" s="22" t="s">
        <v>6621</v>
      </c>
      <c r="C572" s="23">
        <f>VLOOKUP(Tabla2[[#This Row],[Codigo]],Tabla1[[Codigo]:[Mejor Precio Neto]],4,FALSE)</f>
        <v>419.01524000000001</v>
      </c>
      <c r="D572" s="11" t="s">
        <v>4</v>
      </c>
      <c r="E572" s="24">
        <f>IFERROR(Tabla2[[#This Row],[Precio de Cliente neto]]/(1+Tabla2[[#This Row],[Variacion]]),"-")</f>
        <v>406.49517999999995</v>
      </c>
      <c r="F572" s="25">
        <v>3.0800020802214778E-2</v>
      </c>
    </row>
    <row r="573" spans="1:6">
      <c r="A573" s="22">
        <v>70034</v>
      </c>
      <c r="B573" s="22" t="s">
        <v>10225</v>
      </c>
      <c r="C573" s="23">
        <f>VLOOKUP(Tabla2[[#This Row],[Codigo]],Tabla1[[Codigo]:[Mejor Precio Neto]],4,FALSE)</f>
        <v>3400.9747799999996</v>
      </c>
      <c r="D573" s="11" t="s">
        <v>4</v>
      </c>
      <c r="E573" s="24">
        <f>IFERROR(Tabla2[[#This Row],[Precio de Cliente neto]]/(1+Tabla2[[#This Row],[Variacion]]),"-")</f>
        <v>3299.3545899999995</v>
      </c>
      <c r="F573" s="25">
        <v>3.080002080043176E-2</v>
      </c>
    </row>
    <row r="574" spans="1:6">
      <c r="A574" s="22">
        <v>11099</v>
      </c>
      <c r="B574" s="22" t="s">
        <v>3127</v>
      </c>
      <c r="C574" s="23">
        <f>VLOOKUP(Tabla2[[#This Row],[Codigo]],Tabla1[[Codigo]:[Mejor Precio Neto]],4,FALSE)</f>
        <v>3262.9695700000002</v>
      </c>
      <c r="D574" s="11" t="s">
        <v>5</v>
      </c>
      <c r="E574" s="24">
        <f>IFERROR(Tabla2[[#This Row],[Precio de Cliente neto]]/(1+Tabla2[[#This Row],[Variacion]]),"-")</f>
        <v>3165.4729399999997</v>
      </c>
      <c r="F574" s="25">
        <v>3.0800020043766585E-2</v>
      </c>
    </row>
    <row r="575" spans="1:6">
      <c r="A575" s="22">
        <v>7057</v>
      </c>
      <c r="B575" s="22" t="s">
        <v>8681</v>
      </c>
      <c r="C575" s="23">
        <f>VLOOKUP(Tabla2[[#This Row],[Codigo]],Tabla1[[Codigo]:[Mejor Precio Neto]],4,FALSE)</f>
        <v>6322.0331299999989</v>
      </c>
      <c r="D575" s="11" t="s">
        <v>5</v>
      </c>
      <c r="E575" s="24">
        <f>IFERROR(Tabla2[[#This Row],[Precio de Cliente neto]]/(1+Tabla2[[#This Row],[Variacion]]),"-")</f>
        <v>6133.132529999999</v>
      </c>
      <c r="F575" s="25">
        <v>3.0800019252152033E-2</v>
      </c>
    </row>
    <row r="576" spans="1:6">
      <c r="A576" s="22">
        <v>70121</v>
      </c>
      <c r="B576" s="22" t="s">
        <v>10239</v>
      </c>
      <c r="C576" s="23">
        <f>VLOOKUP(Tabla2[[#This Row],[Codigo]],Tabla1[[Codigo]:[Mejor Precio Neto]],4,FALSE)</f>
        <v>1695.92507</v>
      </c>
      <c r="D576" s="11" t="s">
        <v>4</v>
      </c>
      <c r="E576" s="24">
        <f>IFERROR(Tabla2[[#This Row],[Precio de Cliente neto]]/(1+Tabla2[[#This Row],[Variacion]]),"-")</f>
        <v>1645.2512999999999</v>
      </c>
      <c r="F576" s="25">
        <v>3.0800018209984126E-2</v>
      </c>
    </row>
    <row r="577" spans="1:6">
      <c r="A577" s="22">
        <v>70122</v>
      </c>
      <c r="B577" s="22" t="s">
        <v>10240</v>
      </c>
      <c r="C577" s="23">
        <f>VLOOKUP(Tabla2[[#This Row],[Codigo]],Tabla1[[Codigo]:[Mejor Precio Neto]],4,FALSE)</f>
        <v>1695.92507</v>
      </c>
      <c r="D577" s="11" t="s">
        <v>4</v>
      </c>
      <c r="E577" s="24">
        <f>IFERROR(Tabla2[[#This Row],[Precio de Cliente neto]]/(1+Tabla2[[#This Row],[Variacion]]),"-")</f>
        <v>1645.2512999999999</v>
      </c>
      <c r="F577" s="25">
        <v>3.0800018209984126E-2</v>
      </c>
    </row>
    <row r="578" spans="1:6">
      <c r="A578" s="22">
        <v>11100</v>
      </c>
      <c r="B578" s="22" t="s">
        <v>3128</v>
      </c>
      <c r="C578" s="23">
        <f>VLOOKUP(Tabla2[[#This Row],[Codigo]],Tabla1[[Codigo]:[Mejor Precio Neto]],4,FALSE)</f>
        <v>3607.4535700000001</v>
      </c>
      <c r="D578" s="11" t="s">
        <v>5</v>
      </c>
      <c r="E578" s="24">
        <f>IFERROR(Tabla2[[#This Row],[Precio de Cliente neto]]/(1+Tabla2[[#This Row],[Variacion]]),"-")</f>
        <v>3499.6638600000001</v>
      </c>
      <c r="F578" s="25">
        <v>3.0800018033732002E-2</v>
      </c>
    </row>
    <row r="579" spans="1:6">
      <c r="A579" s="22">
        <v>7072</v>
      </c>
      <c r="B579" s="22" t="s">
        <v>6551</v>
      </c>
      <c r="C579" s="23">
        <f>VLOOKUP(Tabla2[[#This Row],[Codigo]],Tabla1[[Codigo]:[Mejor Precio Neto]],4,FALSE)</f>
        <v>3494.24838</v>
      </c>
      <c r="D579" s="11" t="s">
        <v>5</v>
      </c>
      <c r="E579" s="24">
        <f>IFERROR(Tabla2[[#This Row],[Precio de Cliente neto]]/(1+Tabla2[[#This Row],[Variacion]]),"-")</f>
        <v>3389.8412099999996</v>
      </c>
      <c r="F579" s="25">
        <v>3.0800017915883604E-2</v>
      </c>
    </row>
    <row r="580" spans="1:6">
      <c r="A580" s="22">
        <v>3512</v>
      </c>
      <c r="B580" s="22" t="s">
        <v>6014</v>
      </c>
      <c r="C580" s="23">
        <f>VLOOKUP(Tabla2[[#This Row],[Codigo]],Tabla1[[Codigo]:[Mejor Precio Neto]],4,FALSE)</f>
        <v>4988.1463100000001</v>
      </c>
      <c r="D580" s="11" t="s">
        <v>4</v>
      </c>
      <c r="E580" s="24">
        <f>IFERROR(Tabla2[[#This Row],[Precio de Cliente neto]]/(1+Tabla2[[#This Row],[Variacion]]),"-")</f>
        <v>4839.101889999999</v>
      </c>
      <c r="F580" s="25">
        <v>3.0800016901483485E-2</v>
      </c>
    </row>
    <row r="581" spans="1:6">
      <c r="A581" s="22">
        <v>70021</v>
      </c>
      <c r="B581" s="22" t="s">
        <v>5143</v>
      </c>
      <c r="C581" s="23">
        <f>VLOOKUP(Tabla2[[#This Row],[Codigo]],Tabla1[[Codigo]:[Mejor Precio Neto]],4,FALSE)</f>
        <v>3633.6594700000001</v>
      </c>
      <c r="D581" s="11" t="s">
        <v>4</v>
      </c>
      <c r="E581" s="24">
        <f>IFERROR(Tabla2[[#This Row],[Precio de Cliente neto]]/(1+Tabla2[[#This Row],[Variacion]]),"-")</f>
        <v>3525.0867399999997</v>
      </c>
      <c r="F581" s="25">
        <v>3.0800016569237698E-2</v>
      </c>
    </row>
    <row r="582" spans="1:6">
      <c r="A582" s="22">
        <v>99754</v>
      </c>
      <c r="B582" s="22" t="s">
        <v>5950</v>
      </c>
      <c r="C582" s="23">
        <f>VLOOKUP(Tabla2[[#This Row],[Codigo]],Tabla1[[Codigo]:[Mejor Precio Neto]],4,FALSE)</f>
        <v>4017.2574399999994</v>
      </c>
      <c r="D582" s="11" t="s">
        <v>5</v>
      </c>
      <c r="E582" s="24">
        <f>IFERROR(Tabla2[[#This Row],[Precio de Cliente neto]]/(1+Tabla2[[#This Row],[Variacion]]),"-")</f>
        <v>3897.222909999999</v>
      </c>
      <c r="F582" s="25">
        <v>3.0800016517402717E-2</v>
      </c>
    </row>
    <row r="583" spans="1:6">
      <c r="A583" s="22">
        <v>7066</v>
      </c>
      <c r="B583" s="22" t="s">
        <v>1539</v>
      </c>
      <c r="C583" s="23">
        <f>VLOOKUP(Tabla2[[#This Row],[Codigo]],Tabla1[[Codigo]:[Mejor Precio Neto]],4,FALSE)</f>
        <v>5823.7499599999992</v>
      </c>
      <c r="D583" s="11" t="s">
        <v>5</v>
      </c>
      <c r="E583" s="24">
        <f>IFERROR(Tabla2[[#This Row],[Precio de Cliente neto]]/(1+Tabla2[[#This Row],[Variacion]]),"-")</f>
        <v>5649.73794</v>
      </c>
      <c r="F583" s="25">
        <v>3.08000161862374E-2</v>
      </c>
    </row>
    <row r="584" spans="1:6">
      <c r="A584" s="22">
        <v>7860</v>
      </c>
      <c r="B584" s="22" t="s">
        <v>8696</v>
      </c>
      <c r="C584" s="23">
        <f>VLOOKUP(Tabla2[[#This Row],[Codigo]],Tabla1[[Codigo]:[Mejor Precio Neto]],4,FALSE)</f>
        <v>3727.1999099999994</v>
      </c>
      <c r="D584" s="11" t="s">
        <v>5</v>
      </c>
      <c r="E584" s="24">
        <f>IFERROR(Tabla2[[#This Row],[Precio de Cliente neto]]/(1+Tabla2[[#This Row],[Variacion]]),"-")</f>
        <v>3615.8322199999993</v>
      </c>
      <c r="F584" s="25">
        <v>3.0800015936580216E-2</v>
      </c>
    </row>
    <row r="585" spans="1:6">
      <c r="A585" s="22">
        <v>7550</v>
      </c>
      <c r="B585" s="22" t="s">
        <v>1671</v>
      </c>
      <c r="C585" s="23">
        <f>VLOOKUP(Tabla2[[#This Row],[Codigo]],Tabla1[[Codigo]:[Mejor Precio Neto]],4,FALSE)</f>
        <v>6821.0251199999993</v>
      </c>
      <c r="D585" s="11" t="s">
        <v>4</v>
      </c>
      <c r="E585" s="24">
        <f>IFERROR(Tabla2[[#This Row],[Precio de Cliente neto]]/(1+Tabla2[[#This Row],[Variacion]]),"-")</f>
        <v>6617.2148000000007</v>
      </c>
      <c r="F585" s="25">
        <v>3.08000157407613E-2</v>
      </c>
    </row>
    <row r="586" spans="1:6">
      <c r="A586" s="22">
        <v>7552</v>
      </c>
      <c r="B586" s="22" t="s">
        <v>1672</v>
      </c>
      <c r="C586" s="23">
        <f>VLOOKUP(Tabla2[[#This Row],[Codigo]],Tabla1[[Codigo]:[Mejor Precio Neto]],4,FALSE)</f>
        <v>6821.0251199999993</v>
      </c>
      <c r="D586" s="11" t="s">
        <v>4</v>
      </c>
      <c r="E586" s="24">
        <f>IFERROR(Tabla2[[#This Row],[Precio de Cliente neto]]/(1+Tabla2[[#This Row],[Variacion]]),"-")</f>
        <v>6617.2148000000007</v>
      </c>
      <c r="F586" s="25">
        <v>3.08000157407613E-2</v>
      </c>
    </row>
    <row r="587" spans="1:6">
      <c r="A587" s="22">
        <v>11289</v>
      </c>
      <c r="B587" s="22" t="s">
        <v>8207</v>
      </c>
      <c r="C587" s="23">
        <f>VLOOKUP(Tabla2[[#This Row],[Codigo]],Tabla1[[Codigo]:[Mejor Precio Neto]],4,FALSE)</f>
        <v>222.52384000000001</v>
      </c>
      <c r="D587" s="11" t="s">
        <v>4</v>
      </c>
      <c r="E587" s="24">
        <f>IFERROR(Tabla2[[#This Row],[Precio de Cliente neto]]/(1+Tabla2[[#This Row],[Variacion]]),"-")</f>
        <v>215.87488999999999</v>
      </c>
      <c r="F587" s="25">
        <v>3.0800015694275595E-2</v>
      </c>
    </row>
    <row r="588" spans="1:6">
      <c r="A588" s="22">
        <v>11126</v>
      </c>
      <c r="B588" s="22" t="s">
        <v>3146</v>
      </c>
      <c r="C588" s="23">
        <f>VLOOKUP(Tabla2[[#This Row],[Codigo]],Tabla1[[Codigo]:[Mejor Precio Neto]],4,FALSE)</f>
        <v>4302.8405700000003</v>
      </c>
      <c r="D588" s="11" t="s">
        <v>5</v>
      </c>
      <c r="E588" s="24">
        <f>IFERROR(Tabla2[[#This Row],[Precio de Cliente neto]]/(1+Tabla2[[#This Row],[Variacion]]),"-")</f>
        <v>4174.2728999999999</v>
      </c>
      <c r="F588" s="25">
        <v>3.0800015494914179E-2</v>
      </c>
    </row>
    <row r="589" spans="1:6">
      <c r="A589" s="22">
        <v>70035</v>
      </c>
      <c r="B589" s="22" t="s">
        <v>10226</v>
      </c>
      <c r="C589" s="23">
        <f>VLOOKUP(Tabla2[[#This Row],[Codigo]],Tabla1[[Codigo]:[Mejor Precio Neto]],4,FALSE)</f>
        <v>3119.8365100000001</v>
      </c>
      <c r="D589" s="11" t="s">
        <v>4</v>
      </c>
      <c r="E589" s="24">
        <f>IFERROR(Tabla2[[#This Row],[Precio de Cliente neto]]/(1+Tabla2[[#This Row],[Variacion]]),"-")</f>
        <v>3026.6166699999994</v>
      </c>
      <c r="F589" s="25">
        <v>3.0800015384835788E-2</v>
      </c>
    </row>
    <row r="590" spans="1:6">
      <c r="A590" s="22">
        <v>11203</v>
      </c>
      <c r="B590" s="22" t="s">
        <v>3198</v>
      </c>
      <c r="C590" s="23">
        <f>VLOOKUP(Tabla2[[#This Row],[Codigo]],Tabla1[[Codigo]:[Mejor Precio Neto]],4,FALSE)</f>
        <v>1527.2583199999999</v>
      </c>
      <c r="D590" s="11" t="s">
        <v>4</v>
      </c>
      <c r="E590" s="24">
        <f>IFERROR(Tabla2[[#This Row],[Precio de Cliente neto]]/(1+Tabla2[[#This Row],[Variacion]]),"-")</f>
        <v>1481.62427</v>
      </c>
      <c r="F590" s="25">
        <v>3.0800015175237228E-2</v>
      </c>
    </row>
    <row r="591" spans="1:6">
      <c r="A591" s="22">
        <v>9671</v>
      </c>
      <c r="B591" s="22" t="s">
        <v>2490</v>
      </c>
      <c r="C591" s="23">
        <f>VLOOKUP(Tabla2[[#This Row],[Codigo]],Tabla1[[Codigo]:[Mejor Precio Neto]],4,FALSE)</f>
        <v>5501.6840199999997</v>
      </c>
      <c r="D591" s="11" t="s">
        <v>4</v>
      </c>
      <c r="E591" s="24">
        <f>IFERROR(Tabla2[[#This Row],[Precio de Cliente neto]]/(1+Tabla2[[#This Row],[Variacion]]),"-")</f>
        <v>5337.2952499999992</v>
      </c>
      <c r="F591" s="25">
        <v>3.0800014295630396E-2</v>
      </c>
    </row>
    <row r="592" spans="1:6">
      <c r="A592" s="22">
        <v>90189</v>
      </c>
      <c r="B592" s="22" t="s">
        <v>8980</v>
      </c>
      <c r="C592" s="23">
        <f>VLOOKUP(Tabla2[[#This Row],[Codigo]],Tabla1[[Codigo]:[Mejor Precio Neto]],4,FALSE)</f>
        <v>3055.2921699999997</v>
      </c>
      <c r="D592" s="11" t="s">
        <v>5</v>
      </c>
      <c r="E592" s="24">
        <f>IFERROR(Tabla2[[#This Row],[Precio de Cliente neto]]/(1+Tabla2[[#This Row],[Variacion]]),"-")</f>
        <v>2964.0009000000005</v>
      </c>
      <c r="F592" s="25">
        <v>3.0800014264502851E-2</v>
      </c>
    </row>
    <row r="593" spans="1:6">
      <c r="A593" s="22">
        <v>10041</v>
      </c>
      <c r="B593" s="22" t="s">
        <v>8744</v>
      </c>
      <c r="C593" s="23">
        <f>VLOOKUP(Tabla2[[#This Row],[Codigo]],Tabla1[[Codigo]:[Mejor Precio Neto]],4,FALSE)</f>
        <v>2787.1788699999997</v>
      </c>
      <c r="D593" s="11" t="s">
        <v>4</v>
      </c>
      <c r="E593" s="24">
        <f>IFERROR(Tabla2[[#This Row],[Precio de Cliente neto]]/(1+Tabla2[[#This Row],[Variacion]]),"-")</f>
        <v>2703.8987499999998</v>
      </c>
      <c r="F593" s="25">
        <v>3.0800014238698825E-2</v>
      </c>
    </row>
    <row r="594" spans="1:6">
      <c r="A594" s="22">
        <v>10042</v>
      </c>
      <c r="B594" s="22" t="s">
        <v>8745</v>
      </c>
      <c r="C594" s="23">
        <f>VLOOKUP(Tabla2[[#This Row],[Codigo]],Tabla1[[Codigo]:[Mejor Precio Neto]],4,FALSE)</f>
        <v>2787.1788699999997</v>
      </c>
      <c r="D594" s="11" t="s">
        <v>4</v>
      </c>
      <c r="E594" s="24">
        <f>IFERROR(Tabla2[[#This Row],[Precio de Cliente neto]]/(1+Tabla2[[#This Row],[Variacion]]),"-")</f>
        <v>2703.8987499999998</v>
      </c>
      <c r="F594" s="25">
        <v>3.0800014238698825E-2</v>
      </c>
    </row>
    <row r="595" spans="1:6">
      <c r="A595" s="29">
        <v>10043</v>
      </c>
      <c r="B595" s="29" t="s">
        <v>8746</v>
      </c>
      <c r="C595" s="30">
        <f>VLOOKUP(Tabla2[[#This Row],[Codigo]],Tabla1[[Codigo]:[Mejor Precio Neto]],4,FALSE)</f>
        <v>2787.1788699999997</v>
      </c>
      <c r="D595" s="31" t="s">
        <v>4</v>
      </c>
      <c r="E595" s="32">
        <f>IFERROR(Tabla2[[#This Row],[Precio de Cliente neto]]/(1+Tabla2[[#This Row],[Variacion]]),"-")</f>
        <v>2703.8987499999998</v>
      </c>
      <c r="F595" s="33">
        <v>3.0800014238698825E-2</v>
      </c>
    </row>
    <row r="596" spans="1:6">
      <c r="A596" s="29">
        <v>10082</v>
      </c>
      <c r="B596" s="29" t="s">
        <v>6699</v>
      </c>
      <c r="C596" s="30">
        <f>VLOOKUP(Tabla2[[#This Row],[Codigo]],Tabla1[[Codigo]:[Mejor Precio Neto]],4,FALSE)</f>
        <v>10509.983049999999</v>
      </c>
      <c r="D596" s="31" t="s">
        <v>4</v>
      </c>
      <c r="E596" s="32">
        <f>IFERROR(Tabla2[[#This Row],[Precio de Cliente neto]]/(1+Tabla2[[#This Row],[Variacion]]),"-")</f>
        <v>10195.947719999998</v>
      </c>
      <c r="F596" s="33">
        <v>3.0800013752914746E-2</v>
      </c>
    </row>
    <row r="597" spans="1:6">
      <c r="A597" s="29">
        <v>40820</v>
      </c>
      <c r="B597" s="29" t="s">
        <v>8466</v>
      </c>
      <c r="C597" s="30">
        <f>VLOOKUP(Tabla2[[#This Row],[Codigo]],Tabla1[[Codigo]:[Mejor Precio Neto]],4,FALSE)</f>
        <v>1605.3695699999998</v>
      </c>
      <c r="D597" s="31" t="s">
        <v>4</v>
      </c>
      <c r="E597" s="32">
        <f>IFERROR(Tabla2[[#This Row],[Precio de Cliente neto]]/(1+Tabla2[[#This Row],[Variacion]]),"-")</f>
        <v>1557.4015799999997</v>
      </c>
      <c r="F597" s="33">
        <v>3.0800013699742168E-2</v>
      </c>
    </row>
    <row r="598" spans="1:6">
      <c r="A598" s="29">
        <v>3509</v>
      </c>
      <c r="B598" s="29" t="s">
        <v>6013</v>
      </c>
      <c r="C598" s="30">
        <f>VLOOKUP(Tabla2[[#This Row],[Codigo]],Tabla1[[Codigo]:[Mejor Precio Neto]],4,FALSE)</f>
        <v>3743.4821899999997</v>
      </c>
      <c r="D598" s="31" t="s">
        <v>4</v>
      </c>
      <c r="E598" s="32">
        <f>IFERROR(Tabla2[[#This Row],[Precio de Cliente neto]]/(1+Tabla2[[#This Row],[Variacion]]),"-")</f>
        <v>3631.6279999999997</v>
      </c>
      <c r="F598" s="33">
        <v>3.0800013107069368E-2</v>
      </c>
    </row>
    <row r="599" spans="1:6">
      <c r="A599" s="29">
        <v>7514</v>
      </c>
      <c r="B599" s="29" t="s">
        <v>1651</v>
      </c>
      <c r="C599" s="30">
        <f>VLOOKUP(Tabla2[[#This Row],[Codigo]],Tabla1[[Codigo]:[Mejor Precio Neto]],4,FALSE)</f>
        <v>4083.3368099999998</v>
      </c>
      <c r="D599" s="31" t="s">
        <v>4</v>
      </c>
      <c r="E599" s="32">
        <f>IFERROR(Tabla2[[#This Row],[Precio de Cliente neto]]/(1+Tabla2[[#This Row],[Variacion]]),"-")</f>
        <v>3961.3278599999994</v>
      </c>
      <c r="F599" s="33">
        <v>3.0800013104696822E-2</v>
      </c>
    </row>
    <row r="600" spans="1:6">
      <c r="A600" s="29">
        <v>70125</v>
      </c>
      <c r="B600" s="29" t="s">
        <v>10243</v>
      </c>
      <c r="C600" s="30">
        <f>VLOOKUP(Tabla2[[#This Row],[Codigo]],Tabla1[[Codigo]:[Mejor Precio Neto]],4,FALSE)</f>
        <v>872.18998999999997</v>
      </c>
      <c r="D600" s="31" t="s">
        <v>4</v>
      </c>
      <c r="E600" s="32">
        <f>IFERROR(Tabla2[[#This Row],[Precio de Cliente neto]]/(1+Tabla2[[#This Row],[Variacion]]),"-")</f>
        <v>846.12919999999997</v>
      </c>
      <c r="F600" s="33">
        <v>3.0800012574911717E-2</v>
      </c>
    </row>
    <row r="601" spans="1:6">
      <c r="A601" s="29">
        <v>9684</v>
      </c>
      <c r="B601" s="29" t="s">
        <v>2503</v>
      </c>
      <c r="C601" s="30">
        <f>VLOOKUP(Tabla2[[#This Row],[Codigo]],Tabla1[[Codigo]:[Mejor Precio Neto]],4,FALSE)</f>
        <v>4251.1135800000002</v>
      </c>
      <c r="D601" s="31" t="s">
        <v>4</v>
      </c>
      <c r="E601" s="32">
        <f>IFERROR(Tabla2[[#This Row],[Precio de Cliente neto]]/(1+Tabla2[[#This Row],[Variacion]]),"-")</f>
        <v>4124.0915100000002</v>
      </c>
      <c r="F601" s="33">
        <v>3.080001248565889E-2</v>
      </c>
    </row>
    <row r="602" spans="1:6">
      <c r="A602" s="29">
        <v>9686</v>
      </c>
      <c r="B602" s="29" t="s">
        <v>2505</v>
      </c>
      <c r="C602" s="30">
        <f>VLOOKUP(Tabla2[[#This Row],[Codigo]],Tabla1[[Codigo]:[Mejor Precio Neto]],4,FALSE)</f>
        <v>4251.1135800000002</v>
      </c>
      <c r="D602" s="31" t="s">
        <v>4</v>
      </c>
      <c r="E602" s="32">
        <f>IFERROR(Tabla2[[#This Row],[Precio de Cliente neto]]/(1+Tabla2[[#This Row],[Variacion]]),"-")</f>
        <v>4124.0915100000002</v>
      </c>
      <c r="F602" s="33">
        <v>3.080001248565889E-2</v>
      </c>
    </row>
    <row r="603" spans="1:6">
      <c r="A603" s="29">
        <v>9681</v>
      </c>
      <c r="B603" s="29" t="s">
        <v>2500</v>
      </c>
      <c r="C603" s="30">
        <f>VLOOKUP(Tabla2[[#This Row],[Codigo]],Tabla1[[Codigo]:[Mejor Precio Neto]],4,FALSE)</f>
        <v>4069.5125099999996</v>
      </c>
      <c r="D603" s="31" t="s">
        <v>4</v>
      </c>
      <c r="E603" s="32">
        <f>IFERROR(Tabla2[[#This Row],[Precio de Cliente neto]]/(1+Tabla2[[#This Row],[Variacion]]),"-")</f>
        <v>3947.9166300000002</v>
      </c>
      <c r="F603" s="33">
        <v>3.0800012106638519E-2</v>
      </c>
    </row>
    <row r="604" spans="1:6">
      <c r="A604" s="29">
        <v>7071</v>
      </c>
      <c r="B604" s="29" t="s">
        <v>1544</v>
      </c>
      <c r="C604" s="30">
        <f>VLOOKUP(Tabla2[[#This Row],[Codigo]],Tabla1[[Codigo]:[Mejor Precio Neto]],4,FALSE)</f>
        <v>2269.9566399999999</v>
      </c>
      <c r="D604" s="31" t="s">
        <v>5</v>
      </c>
      <c r="E604" s="32">
        <f>IFERROR(Tabla2[[#This Row],[Precio de Cliente neto]]/(1+Tabla2[[#This Row],[Variacion]]),"-")</f>
        <v>2202.1309800000004</v>
      </c>
      <c r="F604" s="33">
        <v>3.0800011723189913E-2</v>
      </c>
    </row>
    <row r="605" spans="1:6">
      <c r="A605" s="29">
        <v>9682</v>
      </c>
      <c r="B605" s="29" t="s">
        <v>2501</v>
      </c>
      <c r="C605" s="30">
        <f>VLOOKUP(Tabla2[[#This Row],[Codigo]],Tabla1[[Codigo]:[Mejor Precio Neto]],4,FALSE)</f>
        <v>4086.0217999999995</v>
      </c>
      <c r="D605" s="31" t="s">
        <v>4</v>
      </c>
      <c r="E605" s="32">
        <f>IFERROR(Tabla2[[#This Row],[Precio de Cliente neto]]/(1+Tabla2[[#This Row],[Variacion]]),"-")</f>
        <v>3963.9326299999998</v>
      </c>
      <c r="F605" s="33">
        <v>3.0800011351353351E-2</v>
      </c>
    </row>
    <row r="606" spans="1:6">
      <c r="A606" s="29">
        <v>99763</v>
      </c>
      <c r="B606" s="29" t="s">
        <v>6751</v>
      </c>
      <c r="C606" s="30">
        <f>VLOOKUP(Tabla2[[#This Row],[Codigo]],Tabla1[[Codigo]:[Mejor Precio Neto]],4,FALSE)</f>
        <v>3042.7635699999996</v>
      </c>
      <c r="D606" s="31" t="s">
        <v>5</v>
      </c>
      <c r="E606" s="32">
        <f>IFERROR(Tabla2[[#This Row],[Precio de Cliente neto]]/(1+Tabla2[[#This Row],[Variacion]]),"-")</f>
        <v>2951.8466599999997</v>
      </c>
      <c r="F606" s="33">
        <v>3.0800011136079775E-2</v>
      </c>
    </row>
    <row r="607" spans="1:6">
      <c r="A607" s="29">
        <v>99764</v>
      </c>
      <c r="B607" s="29" t="s">
        <v>6769</v>
      </c>
      <c r="C607" s="30">
        <f>VLOOKUP(Tabla2[[#This Row],[Codigo]],Tabla1[[Codigo]:[Mejor Precio Neto]],4,FALSE)</f>
        <v>3042.7635699999996</v>
      </c>
      <c r="D607" s="31" t="s">
        <v>5</v>
      </c>
      <c r="E607" s="32">
        <f>IFERROR(Tabla2[[#This Row],[Precio de Cliente neto]]/(1+Tabla2[[#This Row],[Variacion]]),"-")</f>
        <v>2951.8466599999997</v>
      </c>
      <c r="F607" s="33">
        <v>3.0800011136079775E-2</v>
      </c>
    </row>
    <row r="608" spans="1:6">
      <c r="A608" s="29">
        <v>99765</v>
      </c>
      <c r="B608" s="29" t="s">
        <v>6770</v>
      </c>
      <c r="C608" s="30">
        <f>VLOOKUP(Tabla2[[#This Row],[Codigo]],Tabla1[[Codigo]:[Mejor Precio Neto]],4,FALSE)</f>
        <v>3042.7635699999996</v>
      </c>
      <c r="D608" s="31" t="s">
        <v>5</v>
      </c>
      <c r="E608" s="32">
        <f>IFERROR(Tabla2[[#This Row],[Precio de Cliente neto]]/(1+Tabla2[[#This Row],[Variacion]]),"-")</f>
        <v>2951.8466599999997</v>
      </c>
      <c r="F608" s="33">
        <v>3.0800011136079775E-2</v>
      </c>
    </row>
    <row r="609" spans="1:6">
      <c r="A609" s="29">
        <v>99768</v>
      </c>
      <c r="B609" s="29" t="s">
        <v>6752</v>
      </c>
      <c r="C609" s="30">
        <f>VLOOKUP(Tabla2[[#This Row],[Codigo]],Tabla1[[Codigo]:[Mejor Precio Neto]],4,FALSE)</f>
        <v>3042.7635699999996</v>
      </c>
      <c r="D609" s="31" t="s">
        <v>5</v>
      </c>
      <c r="E609" s="32">
        <f>IFERROR(Tabla2[[#This Row],[Precio de Cliente neto]]/(1+Tabla2[[#This Row],[Variacion]]),"-")</f>
        <v>2951.8466599999997</v>
      </c>
      <c r="F609" s="33">
        <v>3.0800011136079775E-2</v>
      </c>
    </row>
    <row r="610" spans="1:6">
      <c r="A610" s="29">
        <v>99769</v>
      </c>
      <c r="B610" s="29" t="s">
        <v>6753</v>
      </c>
      <c r="C610" s="30">
        <f>VLOOKUP(Tabla2[[#This Row],[Codigo]],Tabla1[[Codigo]:[Mejor Precio Neto]],4,FALSE)</f>
        <v>3042.7635699999996</v>
      </c>
      <c r="D610" s="31" t="s">
        <v>5</v>
      </c>
      <c r="E610" s="32">
        <f>IFERROR(Tabla2[[#This Row],[Precio de Cliente neto]]/(1+Tabla2[[#This Row],[Variacion]]),"-")</f>
        <v>2951.8466599999997</v>
      </c>
      <c r="F610" s="33">
        <v>3.0800011136079775E-2</v>
      </c>
    </row>
    <row r="611" spans="1:6">
      <c r="A611" s="29">
        <v>10164</v>
      </c>
      <c r="B611" s="29" t="s">
        <v>6616</v>
      </c>
      <c r="C611" s="30">
        <f>VLOOKUP(Tabla2[[#This Row],[Codigo]],Tabla1[[Codigo]:[Mejor Precio Neto]],4,FALSE)</f>
        <v>2598.16095</v>
      </c>
      <c r="D611" s="31" t="s">
        <v>4</v>
      </c>
      <c r="E611" s="32">
        <f>IFERROR(Tabla2[[#This Row],[Precio de Cliente neto]]/(1+Tabla2[[#This Row],[Variacion]]),"-")</f>
        <v>2520.52864</v>
      </c>
      <c r="F611" s="33">
        <v>3.08000110643456E-2</v>
      </c>
    </row>
    <row r="612" spans="1:6">
      <c r="A612" s="29">
        <v>70036</v>
      </c>
      <c r="B612" s="29" t="s">
        <v>10227</v>
      </c>
      <c r="C612" s="30">
        <f>VLOOKUP(Tabla2[[#This Row],[Codigo]],Tabla1[[Codigo]:[Mejor Precio Neto]],4,FALSE)</f>
        <v>3462.6764199999998</v>
      </c>
      <c r="D612" s="31" t="s">
        <v>4</v>
      </c>
      <c r="E612" s="32">
        <f>IFERROR(Tabla2[[#This Row],[Precio de Cliente neto]]/(1+Tabla2[[#This Row],[Variacion]]),"-")</f>
        <v>3359.2126400000006</v>
      </c>
      <c r="F612" s="33">
        <v>3.0800009135473871E-2</v>
      </c>
    </row>
    <row r="613" spans="1:6">
      <c r="A613" s="29">
        <v>99759</v>
      </c>
      <c r="B613" s="29" t="s">
        <v>7631</v>
      </c>
      <c r="C613" s="30">
        <f>VLOOKUP(Tabla2[[#This Row],[Codigo]],Tabla1[[Codigo]:[Mejor Precio Neto]],4,FALSE)</f>
        <v>19922.640780000002</v>
      </c>
      <c r="D613" s="31" t="s">
        <v>4</v>
      </c>
      <c r="E613" s="32">
        <f>IFERROR(Tabla2[[#This Row],[Precio de Cliente neto]]/(1+Tabla2[[#This Row],[Variacion]]),"-")</f>
        <v>19327.357980000001</v>
      </c>
      <c r="F613" s="33">
        <v>3.0800009013958407E-2</v>
      </c>
    </row>
    <row r="614" spans="1:6">
      <c r="A614" s="29">
        <v>10509</v>
      </c>
      <c r="B614" s="29" t="s">
        <v>2735</v>
      </c>
      <c r="C614" s="30">
        <f>VLOOKUP(Tabla2[[#This Row],[Codigo]],Tabla1[[Codigo]:[Mejor Precio Neto]],4,FALSE)</f>
        <v>2353.5992199999996</v>
      </c>
      <c r="D614" s="31" t="s">
        <v>4</v>
      </c>
      <c r="E614" s="32">
        <f>IFERROR(Tabla2[[#This Row],[Precio de Cliente neto]]/(1+Tabla2[[#This Row],[Variacion]]),"-")</f>
        <v>2283.2743499999997</v>
      </c>
      <c r="F614" s="33">
        <v>3.0800008768109732E-2</v>
      </c>
    </row>
    <row r="615" spans="1:6">
      <c r="A615" s="29">
        <v>70</v>
      </c>
      <c r="B615" s="29" t="s">
        <v>6136</v>
      </c>
      <c r="C615" s="30">
        <f>VLOOKUP(Tabla2[[#This Row],[Codigo]],Tabla1[[Codigo]:[Mejor Precio Neto]],4,FALSE)</f>
        <v>14785.976239999998</v>
      </c>
      <c r="D615" s="31" t="s">
        <v>6</v>
      </c>
      <c r="E615" s="32">
        <f>IFERROR(Tabla2[[#This Row],[Precio de Cliente neto]]/(1+Tabla2[[#This Row],[Variacion]]),"-")</f>
        <v>14344.175509999997</v>
      </c>
      <c r="F615" s="33">
        <v>3.0800008664980449E-2</v>
      </c>
    </row>
    <row r="616" spans="1:6">
      <c r="A616" s="29">
        <v>560</v>
      </c>
      <c r="B616" s="29" t="s">
        <v>9109</v>
      </c>
      <c r="C616" s="30">
        <f>VLOOKUP(Tabla2[[#This Row],[Codigo]],Tabla1[[Codigo]:[Mejor Precio Neto]],4,FALSE)</f>
        <v>4831.3348999999998</v>
      </c>
      <c r="D616" s="31" t="s">
        <v>4</v>
      </c>
      <c r="E616" s="32">
        <f>IFERROR(Tabla2[[#This Row],[Precio de Cliente neto]]/(1+Tabla2[[#This Row],[Variacion]]),"-")</f>
        <v>4686.9760000000006</v>
      </c>
      <c r="F616" s="33">
        <v>3.0800008363601528E-2</v>
      </c>
    </row>
    <row r="617" spans="1:6">
      <c r="A617" s="29">
        <v>561</v>
      </c>
      <c r="B617" s="29" t="s">
        <v>9110</v>
      </c>
      <c r="C617" s="30">
        <f>VLOOKUP(Tabla2[[#This Row],[Codigo]],Tabla1[[Codigo]:[Mejor Precio Neto]],4,FALSE)</f>
        <v>4831.3348999999998</v>
      </c>
      <c r="D617" s="31" t="s">
        <v>4</v>
      </c>
      <c r="E617" s="32">
        <f>IFERROR(Tabla2[[#This Row],[Precio de Cliente neto]]/(1+Tabla2[[#This Row],[Variacion]]),"-")</f>
        <v>4686.9760000000006</v>
      </c>
      <c r="F617" s="33">
        <v>3.0800008363601528E-2</v>
      </c>
    </row>
    <row r="618" spans="1:6">
      <c r="A618" s="29">
        <v>562</v>
      </c>
      <c r="B618" s="29" t="s">
        <v>9111</v>
      </c>
      <c r="C618" s="30">
        <f>VLOOKUP(Tabla2[[#This Row],[Codigo]],Tabla1[[Codigo]:[Mejor Precio Neto]],4,FALSE)</f>
        <v>4831.3348999999998</v>
      </c>
      <c r="D618" s="31" t="s">
        <v>4</v>
      </c>
      <c r="E618" s="32">
        <f>IFERROR(Tabla2[[#This Row],[Precio de Cliente neto]]/(1+Tabla2[[#This Row],[Variacion]]),"-")</f>
        <v>4686.9760000000006</v>
      </c>
      <c r="F618" s="33">
        <v>3.0800008363601528E-2</v>
      </c>
    </row>
    <row r="619" spans="1:6">
      <c r="A619" s="29">
        <v>563</v>
      </c>
      <c r="B619" s="29" t="s">
        <v>9112</v>
      </c>
      <c r="C619" s="30">
        <f>VLOOKUP(Tabla2[[#This Row],[Codigo]],Tabla1[[Codigo]:[Mejor Precio Neto]],4,FALSE)</f>
        <v>4831.3348999999998</v>
      </c>
      <c r="D619" s="31" t="s">
        <v>4</v>
      </c>
      <c r="E619" s="32">
        <f>IFERROR(Tabla2[[#This Row],[Precio de Cliente neto]]/(1+Tabla2[[#This Row],[Variacion]]),"-")</f>
        <v>4686.9760000000006</v>
      </c>
      <c r="F619" s="33">
        <v>3.0800008363601528E-2</v>
      </c>
    </row>
    <row r="620" spans="1:6">
      <c r="A620" s="29">
        <v>564</v>
      </c>
      <c r="B620" s="29" t="s">
        <v>9113</v>
      </c>
      <c r="C620" s="30">
        <f>VLOOKUP(Tabla2[[#This Row],[Codigo]],Tabla1[[Codigo]:[Mejor Precio Neto]],4,FALSE)</f>
        <v>4831.3348999999998</v>
      </c>
      <c r="D620" s="31" t="s">
        <v>4</v>
      </c>
      <c r="E620" s="32">
        <f>IFERROR(Tabla2[[#This Row],[Precio de Cliente neto]]/(1+Tabla2[[#This Row],[Variacion]]),"-")</f>
        <v>4686.9760000000006</v>
      </c>
      <c r="F620" s="33">
        <v>3.0800008363601528E-2</v>
      </c>
    </row>
    <row r="621" spans="1:6">
      <c r="A621" s="29">
        <v>565</v>
      </c>
      <c r="B621" s="29" t="s">
        <v>9114</v>
      </c>
      <c r="C621" s="30">
        <f>VLOOKUP(Tabla2[[#This Row],[Codigo]],Tabla1[[Codigo]:[Mejor Precio Neto]],4,FALSE)</f>
        <v>4831.3348999999998</v>
      </c>
      <c r="D621" s="31" t="s">
        <v>4</v>
      </c>
      <c r="E621" s="32">
        <f>IFERROR(Tabla2[[#This Row],[Precio de Cliente neto]]/(1+Tabla2[[#This Row],[Variacion]]),"-")</f>
        <v>4686.9760000000006</v>
      </c>
      <c r="F621" s="33">
        <v>3.0800008363601528E-2</v>
      </c>
    </row>
    <row r="622" spans="1:6">
      <c r="A622" s="29">
        <v>566</v>
      </c>
      <c r="B622" s="29" t="s">
        <v>9115</v>
      </c>
      <c r="C622" s="30">
        <f>VLOOKUP(Tabla2[[#This Row],[Codigo]],Tabla1[[Codigo]:[Mejor Precio Neto]],4,FALSE)</f>
        <v>4831.3348999999998</v>
      </c>
      <c r="D622" s="31" t="s">
        <v>4</v>
      </c>
      <c r="E622" s="32">
        <f>IFERROR(Tabla2[[#This Row],[Precio de Cliente neto]]/(1+Tabla2[[#This Row],[Variacion]]),"-")</f>
        <v>4686.9760000000006</v>
      </c>
      <c r="F622" s="33">
        <v>3.0800008363601528E-2</v>
      </c>
    </row>
    <row r="623" spans="1:6">
      <c r="A623" s="29">
        <v>124</v>
      </c>
      <c r="B623" s="29" t="s">
        <v>6146</v>
      </c>
      <c r="C623" s="30">
        <f>VLOOKUP(Tabla2[[#This Row],[Codigo]],Tabla1[[Codigo]:[Mejor Precio Neto]],4,FALSE)</f>
        <v>8558.5943099999986</v>
      </c>
      <c r="D623" s="31" t="s">
        <v>6</v>
      </c>
      <c r="E623" s="32">
        <f>IFERROR(Tabla2[[#This Row],[Precio de Cliente neto]]/(1+Tabla2[[#This Row],[Variacion]]),"-")</f>
        <v>8302.8659699999989</v>
      </c>
      <c r="F623" s="33">
        <v>3.0800008204877605E-2</v>
      </c>
    </row>
    <row r="624" spans="1:6">
      <c r="A624" s="29">
        <v>7061</v>
      </c>
      <c r="B624" s="29" t="s">
        <v>1535</v>
      </c>
      <c r="C624" s="30">
        <f>VLOOKUP(Tabla2[[#This Row],[Codigo]],Tabla1[[Codigo]:[Mejor Precio Neto]],4,FALSE)</f>
        <v>5879.114779999999</v>
      </c>
      <c r="D624" s="31" t="s">
        <v>5</v>
      </c>
      <c r="E624" s="32">
        <f>IFERROR(Tabla2[[#This Row],[Precio de Cliente neto]]/(1+Tabla2[[#This Row],[Variacion]]),"-")</f>
        <v>5703.448519999999</v>
      </c>
      <c r="F624" s="33">
        <v>3.0800007992357603E-2</v>
      </c>
    </row>
    <row r="625" spans="1:6">
      <c r="A625" s="29">
        <v>7064</v>
      </c>
      <c r="B625" s="29" t="s">
        <v>1537</v>
      </c>
      <c r="C625" s="30">
        <f>VLOOKUP(Tabla2[[#This Row],[Codigo]],Tabla1[[Codigo]:[Mejor Precio Neto]],4,FALSE)</f>
        <v>2939.5573899999995</v>
      </c>
      <c r="D625" s="31" t="s">
        <v>5</v>
      </c>
      <c r="E625" s="32">
        <f>IFERROR(Tabla2[[#This Row],[Precio de Cliente neto]]/(1+Tabla2[[#This Row],[Variacion]]),"-")</f>
        <v>2851.7242599999995</v>
      </c>
      <c r="F625" s="33">
        <v>3.0800007992357603E-2</v>
      </c>
    </row>
    <row r="626" spans="1:6">
      <c r="A626" s="29">
        <v>7869</v>
      </c>
      <c r="B626" s="29" t="s">
        <v>1731</v>
      </c>
      <c r="C626" s="30">
        <f>VLOOKUP(Tabla2[[#This Row],[Codigo]],Tabla1[[Codigo]:[Mejor Precio Neto]],4,FALSE)</f>
        <v>6930.00126</v>
      </c>
      <c r="D626" s="31" t="s">
        <v>5</v>
      </c>
      <c r="E626" s="32">
        <f>IFERROR(Tabla2[[#This Row],[Precio de Cliente neto]]/(1+Tabla2[[#This Row],[Variacion]]),"-")</f>
        <v>6722.9348200000004</v>
      </c>
      <c r="F626" s="33">
        <v>3.0800007071911439E-2</v>
      </c>
    </row>
    <row r="627" spans="1:6">
      <c r="A627" s="29">
        <v>9678</v>
      </c>
      <c r="B627" s="29" t="s">
        <v>2497</v>
      </c>
      <c r="C627" s="30">
        <f>VLOOKUP(Tabla2[[#This Row],[Codigo]],Tabla1[[Codigo]:[Mejor Precio Neto]],4,FALSE)</f>
        <v>17569.893319999999</v>
      </c>
      <c r="D627" s="31" t="s">
        <v>4</v>
      </c>
      <c r="E627" s="32">
        <f>IFERROR(Tabla2[[#This Row],[Precio de Cliente neto]]/(1+Tabla2[[#This Row],[Variacion]]),"-")</f>
        <v>17044.90998</v>
      </c>
      <c r="F627" s="33">
        <v>3.0800006607016428E-2</v>
      </c>
    </row>
    <row r="628" spans="1:6">
      <c r="A628" s="29">
        <v>7861</v>
      </c>
      <c r="B628" s="29" t="s">
        <v>8697</v>
      </c>
      <c r="C628" s="30">
        <f>VLOOKUP(Tabla2[[#This Row],[Codigo]],Tabla1[[Codigo]:[Mejor Precio Neto]],4,FALSE)</f>
        <v>3289.50468</v>
      </c>
      <c r="D628" s="31" t="s">
        <v>5</v>
      </c>
      <c r="E628" s="32">
        <f>IFERROR(Tabla2[[#This Row],[Precio de Cliente neto]]/(1+Tabla2[[#This Row],[Variacion]]),"-")</f>
        <v>3191.2152299999998</v>
      </c>
      <c r="F628" s="33">
        <v>3.0800006554243087E-2</v>
      </c>
    </row>
    <row r="629" spans="1:6">
      <c r="A629" s="29">
        <v>23000</v>
      </c>
      <c r="B629" s="29" t="s">
        <v>6704</v>
      </c>
      <c r="C629" s="30">
        <f>VLOOKUP(Tabla2[[#This Row],[Codigo]],Tabla1[[Codigo]:[Mejor Precio Neto]],4,FALSE)</f>
        <v>6822.7818399999996</v>
      </c>
      <c r="D629" s="31" t="s">
        <v>4</v>
      </c>
      <c r="E629" s="32">
        <f>IFERROR(Tabla2[[#This Row],[Precio de Cliente neto]]/(1+Tabla2[[#This Row],[Variacion]]),"-")</f>
        <v>6618.9190900000003</v>
      </c>
      <c r="F629" s="33">
        <v>3.0800006349677167E-2</v>
      </c>
    </row>
    <row r="630" spans="1:6">
      <c r="A630" s="29">
        <v>7871</v>
      </c>
      <c r="B630" s="29" t="s">
        <v>1733</v>
      </c>
      <c r="C630" s="30">
        <f>VLOOKUP(Tabla2[[#This Row],[Codigo]],Tabla1[[Codigo]:[Mejor Precio Neto]],4,FALSE)</f>
        <v>14208.905200000001</v>
      </c>
      <c r="D630" s="31" t="s">
        <v>5</v>
      </c>
      <c r="E630" s="32">
        <f>IFERROR(Tabla2[[#This Row],[Precio de Cliente neto]]/(1+Tabla2[[#This Row],[Variacion]]),"-")</f>
        <v>13784.347219999998</v>
      </c>
      <c r="F630" s="33">
        <v>3.080000621168355E-2</v>
      </c>
    </row>
    <row r="631" spans="1:6">
      <c r="A631" s="29">
        <v>9095</v>
      </c>
      <c r="B631" s="29" t="s">
        <v>8718</v>
      </c>
      <c r="C631" s="30">
        <f>VLOOKUP(Tabla2[[#This Row],[Codigo]],Tabla1[[Codigo]:[Mejor Precio Neto]],4,FALSE)</f>
        <v>12787.25189</v>
      </c>
      <c r="D631" s="31" t="s">
        <v>4</v>
      </c>
      <c r="E631" s="32">
        <f>IFERROR(Tabla2[[#This Row],[Precio de Cliente neto]]/(1+Tabla2[[#This Row],[Variacion]]),"-")</f>
        <v>12405.172499999999</v>
      </c>
      <c r="F631" s="33">
        <v>3.0800006207088337E-2</v>
      </c>
    </row>
    <row r="632" spans="1:6">
      <c r="A632" s="29">
        <v>10064</v>
      </c>
      <c r="B632" s="29" t="s">
        <v>6666</v>
      </c>
      <c r="C632" s="30">
        <f>VLOOKUP(Tabla2[[#This Row],[Codigo]],Tabla1[[Codigo]:[Mejor Precio Neto]],4,FALSE)</f>
        <v>8152.4949799999986</v>
      </c>
      <c r="D632" s="31" t="s">
        <v>4</v>
      </c>
      <c r="E632" s="32">
        <f>IFERROR(Tabla2[[#This Row],[Precio de Cliente neto]]/(1+Tabla2[[#This Row],[Variacion]]),"-")</f>
        <v>7908.9007899999988</v>
      </c>
      <c r="F632" s="33">
        <v>3.080000577425368E-2</v>
      </c>
    </row>
    <row r="633" spans="1:6">
      <c r="A633" s="29">
        <v>40294</v>
      </c>
      <c r="B633" s="29" t="s">
        <v>4551</v>
      </c>
      <c r="C633" s="30">
        <f>VLOOKUP(Tabla2[[#This Row],[Codigo]],Tabla1[[Codigo]:[Mejor Precio Neto]],4,FALSE)</f>
        <v>14454.580349999998</v>
      </c>
      <c r="D633" s="31" t="s">
        <v>4</v>
      </c>
      <c r="E633" s="32">
        <f>IFERROR(Tabla2[[#This Row],[Precio de Cliente neto]]/(1+Tabla2[[#This Row],[Variacion]]),"-")</f>
        <v>14022.681679999996</v>
      </c>
      <c r="F633" s="33">
        <v>3.0800005295420929E-2</v>
      </c>
    </row>
    <row r="634" spans="1:6">
      <c r="A634" s="29">
        <v>3214</v>
      </c>
      <c r="B634" s="29" t="s">
        <v>6154</v>
      </c>
      <c r="C634" s="30">
        <f>VLOOKUP(Tabla2[[#This Row],[Codigo]],Tabla1[[Codigo]:[Mejor Precio Neto]],4,FALSE)</f>
        <v>3967.3283299999998</v>
      </c>
      <c r="D634" s="31" t="s">
        <v>4</v>
      </c>
      <c r="E634" s="32">
        <f>IFERROR(Tabla2[[#This Row],[Precio de Cliente neto]]/(1+Tabla2[[#This Row],[Variacion]]),"-")</f>
        <v>3848.7857100000001</v>
      </c>
      <c r="F634" s="33">
        <v>3.0800005230740668E-2</v>
      </c>
    </row>
    <row r="635" spans="1:6">
      <c r="A635" s="29">
        <v>7547</v>
      </c>
      <c r="B635" s="29" t="s">
        <v>9046</v>
      </c>
      <c r="C635" s="30">
        <f>VLOOKUP(Tabla2[[#This Row],[Codigo]],Tabla1[[Codigo]:[Mejor Precio Neto]],4,FALSE)</f>
        <v>2207.0220899999999</v>
      </c>
      <c r="D635" s="31" t="s">
        <v>4</v>
      </c>
      <c r="E635" s="32">
        <f>IFERROR(Tabla2[[#This Row],[Precio de Cliente neto]]/(1+Tabla2[[#This Row],[Variacion]]),"-")</f>
        <v>2141.0769099999998</v>
      </c>
      <c r="F635" s="33">
        <v>3.0800005217934912E-2</v>
      </c>
    </row>
    <row r="636" spans="1:6">
      <c r="A636" s="29">
        <v>3513</v>
      </c>
      <c r="B636" s="29" t="s">
        <v>6015</v>
      </c>
      <c r="C636" s="30">
        <f>VLOOKUP(Tabla2[[#This Row],[Codigo]],Tabla1[[Codigo]:[Mejor Precio Neto]],4,FALSE)</f>
        <v>6921.5210399999987</v>
      </c>
      <c r="D636" s="31" t="s">
        <v>4</v>
      </c>
      <c r="E636" s="32">
        <f>IFERROR(Tabla2[[#This Row],[Precio de Cliente neto]]/(1+Tabla2[[#This Row],[Variacion]]),"-")</f>
        <v>6714.7079999999996</v>
      </c>
      <c r="F636" s="33">
        <v>3.0800005003940534E-2</v>
      </c>
    </row>
    <row r="637" spans="1:6">
      <c r="A637" s="29">
        <v>7800</v>
      </c>
      <c r="B637" s="29" t="s">
        <v>8687</v>
      </c>
      <c r="C637" s="30">
        <f>VLOOKUP(Tabla2[[#This Row],[Codigo]],Tabla1[[Codigo]:[Mejor Precio Neto]],4,FALSE)</f>
        <v>3976.6055699999997</v>
      </c>
      <c r="D637" s="31" t="s">
        <v>6</v>
      </c>
      <c r="E637" s="32">
        <f>IFERROR(Tabla2[[#This Row],[Precio de Cliente neto]]/(1+Tabla2[[#This Row],[Variacion]]),"-")</f>
        <v>3857.7857499999996</v>
      </c>
      <c r="F637" s="33">
        <v>3.0800004899183442E-2</v>
      </c>
    </row>
    <row r="638" spans="1:6">
      <c r="A638" s="29">
        <v>7513</v>
      </c>
      <c r="B638" s="29" t="s">
        <v>1650</v>
      </c>
      <c r="C638" s="30">
        <f>VLOOKUP(Tabla2[[#This Row],[Codigo]],Tabla1[[Codigo]:[Mejor Precio Neto]],4,FALSE)</f>
        <v>3959.6325299999999</v>
      </c>
      <c r="D638" s="31" t="s">
        <v>4</v>
      </c>
      <c r="E638" s="32">
        <f>IFERROR(Tabla2[[#This Row],[Precio de Cliente neto]]/(1+Tabla2[[#This Row],[Variacion]]),"-")</f>
        <v>3841.3198599999996</v>
      </c>
      <c r="F638" s="33">
        <v>3.0800004767111533E-2</v>
      </c>
    </row>
    <row r="639" spans="1:6">
      <c r="A639" s="29">
        <v>10177</v>
      </c>
      <c r="B639" s="29" t="s">
        <v>6626</v>
      </c>
      <c r="C639" s="30">
        <f>VLOOKUP(Tabla2[[#This Row],[Codigo]],Tabla1[[Codigo]:[Mejor Precio Neto]],4,FALSE)</f>
        <v>22983.430329999996</v>
      </c>
      <c r="D639" s="31" t="s">
        <v>4</v>
      </c>
      <c r="E639" s="32">
        <f>IFERROR(Tabla2[[#This Row],[Precio de Cliente neto]]/(1+Tabla2[[#This Row],[Variacion]]),"-")</f>
        <v>22296.69211</v>
      </c>
      <c r="F639" s="33">
        <v>3.0800004620057386E-2</v>
      </c>
    </row>
    <row r="640" spans="1:6">
      <c r="A640" s="29">
        <v>89</v>
      </c>
      <c r="B640" s="29" t="s">
        <v>6145</v>
      </c>
      <c r="C640" s="30">
        <f>VLOOKUP(Tabla2[[#This Row],[Codigo]],Tabla1[[Codigo]:[Mejor Precio Neto]],4,FALSE)</f>
        <v>16520.795549999999</v>
      </c>
      <c r="D640" s="31" t="s">
        <v>6</v>
      </c>
      <c r="E640" s="32">
        <f>IFERROR(Tabla2[[#This Row],[Precio de Cliente neto]]/(1+Tabla2[[#This Row],[Variacion]]),"-")</f>
        <v>16027.158979999997</v>
      </c>
      <c r="F640" s="33">
        <v>3.0800004580724627E-2</v>
      </c>
    </row>
    <row r="641" spans="1:6">
      <c r="A641" s="29">
        <v>7862</v>
      </c>
      <c r="B641" s="29" t="s">
        <v>8698</v>
      </c>
      <c r="C641" s="30">
        <f>VLOOKUP(Tabla2[[#This Row],[Codigo]],Tabla1[[Codigo]:[Mejor Precio Neto]],4,FALSE)</f>
        <v>9143.5485399999998</v>
      </c>
      <c r="D641" s="31" t="s">
        <v>5</v>
      </c>
      <c r="E641" s="32">
        <f>IFERROR(Tabla2[[#This Row],[Precio de Cliente neto]]/(1+Tabla2[[#This Row],[Variacion]]),"-")</f>
        <v>8870.3419700000013</v>
      </c>
      <c r="F641" s="33">
        <v>3.0800004207729437E-2</v>
      </c>
    </row>
    <row r="642" spans="1:6">
      <c r="A642" s="29">
        <v>90150</v>
      </c>
      <c r="B642" s="29" t="s">
        <v>5833</v>
      </c>
      <c r="C642" s="30">
        <f>VLOOKUP(Tabla2[[#This Row],[Codigo]],Tabla1[[Codigo]:[Mejor Precio Neto]],4,FALSE)</f>
        <v>3644.9083300000002</v>
      </c>
      <c r="D642" s="31" t="s">
        <v>5</v>
      </c>
      <c r="E642" s="32">
        <f>IFERROR(Tabla2[[#This Row],[Precio de Cliente neto]]/(1+Tabla2[[#This Row],[Variacion]]),"-")</f>
        <v>3535.99953</v>
      </c>
      <c r="F642" s="33">
        <v>3.0800004093892053E-2</v>
      </c>
    </row>
    <row r="643" spans="1:6">
      <c r="A643" s="29">
        <v>90151</v>
      </c>
      <c r="B643" s="29" t="s">
        <v>5834</v>
      </c>
      <c r="C643" s="30">
        <f>VLOOKUP(Tabla2[[#This Row],[Codigo]],Tabla1[[Codigo]:[Mejor Precio Neto]],4,FALSE)</f>
        <v>3644.9083300000002</v>
      </c>
      <c r="D643" s="31" t="s">
        <v>5</v>
      </c>
      <c r="E643" s="32">
        <f>IFERROR(Tabla2[[#This Row],[Precio de Cliente neto]]/(1+Tabla2[[#This Row],[Variacion]]),"-")</f>
        <v>3535.99953</v>
      </c>
      <c r="F643" s="33">
        <v>3.0800004093892053E-2</v>
      </c>
    </row>
    <row r="644" spans="1:6">
      <c r="A644" s="29">
        <v>90152</v>
      </c>
      <c r="B644" s="29" t="s">
        <v>5835</v>
      </c>
      <c r="C644" s="30">
        <f>VLOOKUP(Tabla2[[#This Row],[Codigo]],Tabla1[[Codigo]:[Mejor Precio Neto]],4,FALSE)</f>
        <v>3644.9083300000002</v>
      </c>
      <c r="D644" s="31" t="s">
        <v>5</v>
      </c>
      <c r="E644" s="32">
        <f>IFERROR(Tabla2[[#This Row],[Precio de Cliente neto]]/(1+Tabla2[[#This Row],[Variacion]]),"-")</f>
        <v>3535.99953</v>
      </c>
      <c r="F644" s="33">
        <v>3.0800004093892053E-2</v>
      </c>
    </row>
    <row r="645" spans="1:6">
      <c r="A645" s="29">
        <v>90153</v>
      </c>
      <c r="B645" s="29" t="s">
        <v>5836</v>
      </c>
      <c r="C645" s="30">
        <f>VLOOKUP(Tabla2[[#This Row],[Codigo]],Tabla1[[Codigo]:[Mejor Precio Neto]],4,FALSE)</f>
        <v>3644.9083300000002</v>
      </c>
      <c r="D645" s="31" t="s">
        <v>5</v>
      </c>
      <c r="E645" s="32">
        <f>IFERROR(Tabla2[[#This Row],[Precio de Cliente neto]]/(1+Tabla2[[#This Row],[Variacion]]),"-")</f>
        <v>3535.99953</v>
      </c>
      <c r="F645" s="33">
        <v>3.0800004093892053E-2</v>
      </c>
    </row>
    <row r="646" spans="1:6">
      <c r="A646" s="29">
        <v>90154</v>
      </c>
      <c r="B646" s="29" t="s">
        <v>5837</v>
      </c>
      <c r="C646" s="30">
        <f>VLOOKUP(Tabla2[[#This Row],[Codigo]],Tabla1[[Codigo]:[Mejor Precio Neto]],4,FALSE)</f>
        <v>3644.9083300000002</v>
      </c>
      <c r="D646" s="31" t="s">
        <v>5</v>
      </c>
      <c r="E646" s="32">
        <f>IFERROR(Tabla2[[#This Row],[Precio de Cliente neto]]/(1+Tabla2[[#This Row],[Variacion]]),"-")</f>
        <v>3535.99953</v>
      </c>
      <c r="F646" s="33">
        <v>3.0800004093892053E-2</v>
      </c>
    </row>
    <row r="647" spans="1:6">
      <c r="A647" s="29">
        <v>90183</v>
      </c>
      <c r="B647" s="29" t="s">
        <v>5862</v>
      </c>
      <c r="C647" s="30">
        <f>VLOOKUP(Tabla2[[#This Row],[Codigo]],Tabla1[[Codigo]:[Mejor Precio Neto]],4,FALSE)</f>
        <v>3644.9083300000002</v>
      </c>
      <c r="D647" s="31" t="s">
        <v>5</v>
      </c>
      <c r="E647" s="32">
        <f>IFERROR(Tabla2[[#This Row],[Precio de Cliente neto]]/(1+Tabla2[[#This Row],[Variacion]]),"-")</f>
        <v>3535.99953</v>
      </c>
      <c r="F647" s="33">
        <v>3.0800004093892053E-2</v>
      </c>
    </row>
    <row r="648" spans="1:6">
      <c r="A648" s="29">
        <v>90184</v>
      </c>
      <c r="B648" s="29" t="s">
        <v>5863</v>
      </c>
      <c r="C648" s="30">
        <f>VLOOKUP(Tabla2[[#This Row],[Codigo]],Tabla1[[Codigo]:[Mejor Precio Neto]],4,FALSE)</f>
        <v>3644.9083300000002</v>
      </c>
      <c r="D648" s="31" t="s">
        <v>5</v>
      </c>
      <c r="E648" s="32">
        <f>IFERROR(Tabla2[[#This Row],[Precio de Cliente neto]]/(1+Tabla2[[#This Row],[Variacion]]),"-")</f>
        <v>3535.99953</v>
      </c>
      <c r="F648" s="33">
        <v>3.0800004093892053E-2</v>
      </c>
    </row>
    <row r="649" spans="1:6">
      <c r="A649" s="29">
        <v>40819</v>
      </c>
      <c r="B649" s="29" t="s">
        <v>8465</v>
      </c>
      <c r="C649" s="30">
        <f>VLOOKUP(Tabla2[[#This Row],[Codigo]],Tabla1[[Codigo]:[Mejor Precio Neto]],4,FALSE)</f>
        <v>6315.1391799999992</v>
      </c>
      <c r="D649" s="31" t="s">
        <v>4</v>
      </c>
      <c r="E649" s="32">
        <f>IFERROR(Tabla2[[#This Row],[Precio de Cliente neto]]/(1+Tabla2[[#This Row],[Variacion]]),"-")</f>
        <v>6126.4446599999992</v>
      </c>
      <c r="F649" s="33">
        <v>3.0800003994486458E-2</v>
      </c>
    </row>
    <row r="650" spans="1:6">
      <c r="A650" s="29">
        <v>11221</v>
      </c>
      <c r="B650" s="29" t="s">
        <v>3205</v>
      </c>
      <c r="C650" s="30">
        <f>VLOOKUP(Tabla2[[#This Row],[Codigo]],Tabla1[[Codigo]:[Mejor Precio Neto]],4,FALSE)</f>
        <v>805.69894999999985</v>
      </c>
      <c r="D650" s="31" t="s">
        <v>4</v>
      </c>
      <c r="E650" s="32">
        <f>IFERROR(Tabla2[[#This Row],[Precio de Cliente neto]]/(1+Tabla2[[#This Row],[Variacion]]),"-")</f>
        <v>781.62489999999991</v>
      </c>
      <c r="F650" s="33">
        <v>3.0800003940508969E-2</v>
      </c>
    </row>
    <row r="651" spans="1:6">
      <c r="A651" s="29">
        <v>3501</v>
      </c>
      <c r="B651" s="29" t="s">
        <v>907</v>
      </c>
      <c r="C651" s="30">
        <f>VLOOKUP(Tabla2[[#This Row],[Codigo]],Tabla1[[Codigo]:[Mejor Precio Neto]],4,FALSE)</f>
        <v>23584.345049999996</v>
      </c>
      <c r="D651" s="31" t="s">
        <v>4</v>
      </c>
      <c r="E651" s="32">
        <f>IFERROR(Tabla2[[#This Row],[Precio de Cliente neto]]/(1+Tabla2[[#This Row],[Variacion]]),"-")</f>
        <v>22879.651689999999</v>
      </c>
      <c r="F651" s="33">
        <v>3.080000384393955E-2</v>
      </c>
    </row>
    <row r="652" spans="1:6">
      <c r="A652" s="29">
        <v>3502</v>
      </c>
      <c r="B652" s="29" t="s">
        <v>908</v>
      </c>
      <c r="C652" s="30">
        <f>VLOOKUP(Tabla2[[#This Row],[Codigo]],Tabla1[[Codigo]:[Mejor Precio Neto]],4,FALSE)</f>
        <v>23584.345049999996</v>
      </c>
      <c r="D652" s="31" t="s">
        <v>4</v>
      </c>
      <c r="E652" s="32">
        <f>IFERROR(Tabla2[[#This Row],[Precio de Cliente neto]]/(1+Tabla2[[#This Row],[Variacion]]),"-")</f>
        <v>22879.651689999999</v>
      </c>
      <c r="F652" s="33">
        <v>3.080000384393955E-2</v>
      </c>
    </row>
    <row r="653" spans="1:6">
      <c r="A653" s="29">
        <v>3503</v>
      </c>
      <c r="B653" s="29" t="s">
        <v>909</v>
      </c>
      <c r="C653" s="30">
        <f>VLOOKUP(Tabla2[[#This Row],[Codigo]],Tabla1[[Codigo]:[Mejor Precio Neto]],4,FALSE)</f>
        <v>23584.345049999996</v>
      </c>
      <c r="D653" s="31" t="s">
        <v>4</v>
      </c>
      <c r="E653" s="32">
        <f>IFERROR(Tabla2[[#This Row],[Precio de Cliente neto]]/(1+Tabla2[[#This Row],[Variacion]]),"-")</f>
        <v>22879.651689999999</v>
      </c>
      <c r="F653" s="33">
        <v>3.080000384393955E-2</v>
      </c>
    </row>
    <row r="654" spans="1:6">
      <c r="A654" s="29">
        <v>3505</v>
      </c>
      <c r="B654" s="29" t="s">
        <v>910</v>
      </c>
      <c r="C654" s="30">
        <f>VLOOKUP(Tabla2[[#This Row],[Codigo]],Tabla1[[Codigo]:[Mejor Precio Neto]],4,FALSE)</f>
        <v>23584.345049999996</v>
      </c>
      <c r="D654" s="31" t="s">
        <v>4</v>
      </c>
      <c r="E654" s="32">
        <f>IFERROR(Tabla2[[#This Row],[Precio de Cliente neto]]/(1+Tabla2[[#This Row],[Variacion]]),"-")</f>
        <v>22879.651689999999</v>
      </c>
      <c r="F654" s="33">
        <v>3.080000384393955E-2</v>
      </c>
    </row>
    <row r="655" spans="1:6">
      <c r="A655" s="29">
        <v>3506</v>
      </c>
      <c r="B655" s="29" t="s">
        <v>911</v>
      </c>
      <c r="C655" s="30">
        <f>VLOOKUP(Tabla2[[#This Row],[Codigo]],Tabla1[[Codigo]:[Mejor Precio Neto]],4,FALSE)</f>
        <v>23584.345049999996</v>
      </c>
      <c r="D655" s="31" t="s">
        <v>4</v>
      </c>
      <c r="E655" s="32">
        <f>IFERROR(Tabla2[[#This Row],[Precio de Cliente neto]]/(1+Tabla2[[#This Row],[Variacion]]),"-")</f>
        <v>22879.651689999999</v>
      </c>
      <c r="F655" s="33">
        <v>3.080000384393955E-2</v>
      </c>
    </row>
    <row r="656" spans="1:6">
      <c r="A656" s="29">
        <v>3507</v>
      </c>
      <c r="B656" s="29" t="s">
        <v>912</v>
      </c>
      <c r="C656" s="30">
        <f>VLOOKUP(Tabla2[[#This Row],[Codigo]],Tabla1[[Codigo]:[Mejor Precio Neto]],4,FALSE)</f>
        <v>23584.345049999996</v>
      </c>
      <c r="D656" s="31" t="s">
        <v>4</v>
      </c>
      <c r="E656" s="32">
        <f>IFERROR(Tabla2[[#This Row],[Precio de Cliente neto]]/(1+Tabla2[[#This Row],[Variacion]]),"-")</f>
        <v>22879.651689999999</v>
      </c>
      <c r="F656" s="33">
        <v>3.080000384393955E-2</v>
      </c>
    </row>
    <row r="657" spans="1:6">
      <c r="A657" s="29">
        <v>11992</v>
      </c>
      <c r="B657" s="29" t="s">
        <v>6505</v>
      </c>
      <c r="C657" s="30">
        <f>VLOOKUP(Tabla2[[#This Row],[Codigo]],Tabla1[[Codigo]:[Mejor Precio Neto]],4,FALSE)</f>
        <v>38588.157439999995</v>
      </c>
      <c r="D657" s="31" t="s">
        <v>4</v>
      </c>
      <c r="E657" s="32">
        <f>IFERROR(Tabla2[[#This Row],[Precio de Cliente neto]]/(1+Tabla2[[#This Row],[Variacion]]),"-")</f>
        <v>37435.154539999996</v>
      </c>
      <c r="F657" s="33">
        <v>3.0800003744287929E-2</v>
      </c>
    </row>
    <row r="658" spans="1:6">
      <c r="A658" s="29">
        <v>11993</v>
      </c>
      <c r="B658" s="29" t="s">
        <v>6506</v>
      </c>
      <c r="C658" s="30">
        <f>VLOOKUP(Tabla2[[#This Row],[Codigo]],Tabla1[[Codigo]:[Mejor Precio Neto]],4,FALSE)</f>
        <v>38588.157439999995</v>
      </c>
      <c r="D658" s="31" t="s">
        <v>4</v>
      </c>
      <c r="E658" s="32">
        <f>IFERROR(Tabla2[[#This Row],[Precio de Cliente neto]]/(1+Tabla2[[#This Row],[Variacion]]),"-")</f>
        <v>37435.154539999996</v>
      </c>
      <c r="F658" s="33">
        <v>3.0800003744287929E-2</v>
      </c>
    </row>
    <row r="659" spans="1:6">
      <c r="A659" s="29">
        <v>12005</v>
      </c>
      <c r="B659" s="29" t="s">
        <v>3400</v>
      </c>
      <c r="C659" s="30">
        <f>VLOOKUP(Tabla2[[#This Row],[Codigo]],Tabla1[[Codigo]:[Mejor Precio Neto]],4,FALSE)</f>
        <v>38588.157439999995</v>
      </c>
      <c r="D659" s="31" t="s">
        <v>4</v>
      </c>
      <c r="E659" s="32">
        <f>IFERROR(Tabla2[[#This Row],[Precio de Cliente neto]]/(1+Tabla2[[#This Row],[Variacion]]),"-")</f>
        <v>37435.154539999996</v>
      </c>
      <c r="F659" s="33">
        <v>3.0800003744287929E-2</v>
      </c>
    </row>
    <row r="660" spans="1:6">
      <c r="A660" s="29">
        <v>12007</v>
      </c>
      <c r="B660" s="29" t="s">
        <v>3402</v>
      </c>
      <c r="C660" s="30">
        <f>VLOOKUP(Tabla2[[#This Row],[Codigo]],Tabla1[[Codigo]:[Mejor Precio Neto]],4,FALSE)</f>
        <v>38588.157439999995</v>
      </c>
      <c r="D660" s="31" t="s">
        <v>4</v>
      </c>
      <c r="E660" s="32">
        <f>IFERROR(Tabla2[[#This Row],[Precio de Cliente neto]]/(1+Tabla2[[#This Row],[Variacion]]),"-")</f>
        <v>37435.154539999996</v>
      </c>
      <c r="F660" s="33">
        <v>3.0800003744287929E-2</v>
      </c>
    </row>
    <row r="661" spans="1:6">
      <c r="A661" s="29">
        <v>10067</v>
      </c>
      <c r="B661" s="29" t="s">
        <v>2663</v>
      </c>
      <c r="C661" s="30">
        <f>VLOOKUP(Tabla2[[#This Row],[Codigo]],Tabla1[[Codigo]:[Mejor Precio Neto]],4,FALSE)</f>
        <v>12289.7117</v>
      </c>
      <c r="D661" s="31" t="s">
        <v>4</v>
      </c>
      <c r="E661" s="32">
        <f>IFERROR(Tabla2[[#This Row],[Precio de Cliente neto]]/(1+Tabla2[[#This Row],[Variacion]]),"-")</f>
        <v>11922.4987</v>
      </c>
      <c r="F661" s="33">
        <v>3.080000335835642E-2</v>
      </c>
    </row>
    <row r="662" spans="1:6">
      <c r="A662" s="29">
        <v>7502</v>
      </c>
      <c r="B662" s="29" t="s">
        <v>1640</v>
      </c>
      <c r="C662" s="30">
        <f>VLOOKUP(Tabla2[[#This Row],[Codigo]],Tabla1[[Codigo]:[Mejor Precio Neto]],4,FALSE)</f>
        <v>23386.382669999999</v>
      </c>
      <c r="D662" s="31" t="s">
        <v>4</v>
      </c>
      <c r="E662" s="32">
        <f>IFERROR(Tabla2[[#This Row],[Precio de Cliente neto]]/(1+Tabla2[[#This Row],[Variacion]]),"-")</f>
        <v>22687.604379999997</v>
      </c>
      <c r="F662" s="33">
        <v>3.0800003310001323E-2</v>
      </c>
    </row>
    <row r="663" spans="1:6">
      <c r="A663" s="29">
        <v>99755</v>
      </c>
      <c r="B663" s="29" t="s">
        <v>5951</v>
      </c>
      <c r="C663" s="30">
        <f>VLOOKUP(Tabla2[[#This Row],[Codigo]],Tabla1[[Codigo]:[Mejor Precio Neto]],4,FALSE)</f>
        <v>9617.0701900000004</v>
      </c>
      <c r="D663" s="31" t="s">
        <v>5</v>
      </c>
      <c r="E663" s="32">
        <f>IFERROR(Tabla2[[#This Row],[Precio de Cliente neto]]/(1+Tabla2[[#This Row],[Variacion]]),"-")</f>
        <v>9329.7149399999998</v>
      </c>
      <c r="F663" s="33">
        <v>3.0800003199240367E-2</v>
      </c>
    </row>
    <row r="664" spans="1:6">
      <c r="A664" s="29">
        <v>955</v>
      </c>
      <c r="B664" s="29" t="s">
        <v>271</v>
      </c>
      <c r="C664" s="30">
        <f>VLOOKUP(Tabla2[[#This Row],[Codigo]],Tabla1[[Codigo]:[Mejor Precio Neto]],4,FALSE)</f>
        <v>38088.100679999996</v>
      </c>
      <c r="D664" s="31" t="s">
        <v>4</v>
      </c>
      <c r="E664" s="32">
        <f>IFERROR(Tabla2[[#This Row],[Precio de Cliente neto]]/(1+Tabla2[[#This Row],[Variacion]]),"-")</f>
        <v>36950.039349999999</v>
      </c>
      <c r="F664" s="33">
        <v>3.0800003194042525E-2</v>
      </c>
    </row>
    <row r="665" spans="1:6">
      <c r="A665" s="29">
        <v>11123</v>
      </c>
      <c r="B665" s="29" t="s">
        <v>3143</v>
      </c>
      <c r="C665" s="30">
        <f>VLOOKUP(Tabla2[[#This Row],[Codigo]],Tabla1[[Codigo]:[Mejor Precio Neto]],4,FALSE)</f>
        <v>2511.9516100000001</v>
      </c>
      <c r="D665" s="31" t="s">
        <v>5</v>
      </c>
      <c r="E665" s="32">
        <f>IFERROR(Tabla2[[#This Row],[Precio de Cliente neto]]/(1+Tabla2[[#This Row],[Variacion]]),"-")</f>
        <v>2436.8952300000001</v>
      </c>
      <c r="F665" s="33">
        <v>3.0800002838037521E-2</v>
      </c>
    </row>
    <row r="666" spans="1:6">
      <c r="A666" s="29">
        <v>11124</v>
      </c>
      <c r="B666" s="29" t="s">
        <v>3144</v>
      </c>
      <c r="C666" s="30">
        <f>VLOOKUP(Tabla2[[#This Row],[Codigo]],Tabla1[[Codigo]:[Mejor Precio Neto]],4,FALSE)</f>
        <v>5023.9032200000001</v>
      </c>
      <c r="D666" s="31" t="s">
        <v>5</v>
      </c>
      <c r="E666" s="32">
        <f>IFERROR(Tabla2[[#This Row],[Precio de Cliente neto]]/(1+Tabla2[[#This Row],[Variacion]]),"-")</f>
        <v>4873.7904600000002</v>
      </c>
      <c r="F666" s="33">
        <v>3.0800002838037521E-2</v>
      </c>
    </row>
    <row r="667" spans="1:6">
      <c r="A667" s="29">
        <v>40811</v>
      </c>
      <c r="B667" s="29" t="s">
        <v>8826</v>
      </c>
      <c r="C667" s="30">
        <f>VLOOKUP(Tabla2[[#This Row],[Codigo]],Tabla1[[Codigo]:[Mejor Precio Neto]],4,FALSE)</f>
        <v>2209.0979400000001</v>
      </c>
      <c r="D667" s="31" t="s">
        <v>4</v>
      </c>
      <c r="E667" s="32">
        <f>IFERROR(Tabla2[[#This Row],[Precio de Cliente neto]]/(1+Tabla2[[#This Row],[Variacion]]),"-")</f>
        <v>2143.0907400000001</v>
      </c>
      <c r="F667" s="33">
        <v>3.0800002430135143E-2</v>
      </c>
    </row>
    <row r="668" spans="1:6">
      <c r="A668" s="29">
        <v>99751</v>
      </c>
      <c r="B668" s="29" t="s">
        <v>5947</v>
      </c>
      <c r="C668" s="30">
        <f>VLOOKUP(Tabla2[[#This Row],[Codigo]],Tabla1[[Codigo]:[Mejor Precio Neto]],4,FALSE)</f>
        <v>2056.9026800000001</v>
      </c>
      <c r="D668" s="31" t="s">
        <v>5</v>
      </c>
      <c r="E668" s="32">
        <f>IFERROR(Tabla2[[#This Row],[Precio de Cliente neto]]/(1+Tabla2[[#This Row],[Variacion]]),"-")</f>
        <v>1995.4430300000001</v>
      </c>
      <c r="F668" s="33">
        <v>3.0800002343339239E-2</v>
      </c>
    </row>
    <row r="669" spans="1:6">
      <c r="A669" s="29">
        <v>9094</v>
      </c>
      <c r="B669" s="29" t="s">
        <v>8717</v>
      </c>
      <c r="C669" s="30">
        <f>VLOOKUP(Tabla2[[#This Row],[Codigo]],Tabla1[[Codigo]:[Mejor Precio Neto]],4,FALSE)</f>
        <v>7525.1931999999997</v>
      </c>
      <c r="D669" s="31" t="s">
        <v>4</v>
      </c>
      <c r="E669" s="32">
        <f>IFERROR(Tabla2[[#This Row],[Precio de Cliente neto]]/(1+Tabla2[[#This Row],[Variacion]]),"-")</f>
        <v>7300.3426300000001</v>
      </c>
      <c r="F669" s="33">
        <v>3.0800002328109866E-2</v>
      </c>
    </row>
    <row r="670" spans="1:6">
      <c r="A670" s="29">
        <v>99752</v>
      </c>
      <c r="B670" s="29" t="s">
        <v>5948</v>
      </c>
      <c r="C670" s="30">
        <f>VLOOKUP(Tabla2[[#This Row],[Codigo]],Tabla1[[Codigo]:[Mejor Precio Neto]],4,FALSE)</f>
        <v>13269.122019999999</v>
      </c>
      <c r="D670" s="31" t="s">
        <v>5</v>
      </c>
      <c r="E670" s="32">
        <f>IFERROR(Tabla2[[#This Row],[Precio de Cliente neto]]/(1+Tabla2[[#This Row],[Variacion]]),"-")</f>
        <v>12872.644540000001</v>
      </c>
      <c r="F670" s="33">
        <v>3.0800002188205999E-2</v>
      </c>
    </row>
    <row r="671" spans="1:6">
      <c r="A671" s="29">
        <v>70028</v>
      </c>
      <c r="B671" s="29" t="s">
        <v>5144</v>
      </c>
      <c r="C671" s="30">
        <f>VLOOKUP(Tabla2[[#This Row],[Codigo]],Tabla1[[Codigo]:[Mejor Precio Neto]],4,FALSE)</f>
        <v>21782.953149999998</v>
      </c>
      <c r="D671" s="31" t="s">
        <v>4</v>
      </c>
      <c r="E671" s="32">
        <f>IFERROR(Tabla2[[#This Row],[Precio de Cliente neto]]/(1+Tabla2[[#This Row],[Variacion]]),"-")</f>
        <v>21132.084889999998</v>
      </c>
      <c r="F671" s="33">
        <v>3.0800002147824079E-2</v>
      </c>
    </row>
    <row r="672" spans="1:6">
      <c r="A672" s="29">
        <v>9689</v>
      </c>
      <c r="B672" s="29" t="s">
        <v>2508</v>
      </c>
      <c r="C672" s="30">
        <f>VLOOKUP(Tabla2[[#This Row],[Codigo]],Tabla1[[Codigo]:[Mejor Precio Neto]],4,FALSE)</f>
        <v>18436.625339999999</v>
      </c>
      <c r="D672" s="31" t="s">
        <v>4</v>
      </c>
      <c r="E672" s="32">
        <f>IFERROR(Tabla2[[#This Row],[Precio de Cliente neto]]/(1+Tabla2[[#This Row],[Variacion]]),"-")</f>
        <v>17885.74438</v>
      </c>
      <c r="F672" s="33">
        <v>3.0800001850412206E-2</v>
      </c>
    </row>
    <row r="673" spans="1:6">
      <c r="A673" s="29">
        <v>9673</v>
      </c>
      <c r="B673" s="29" t="s">
        <v>2492</v>
      </c>
      <c r="C673" s="30">
        <f>VLOOKUP(Tabla2[[#This Row],[Codigo]],Tabla1[[Codigo]:[Mejor Precio Neto]],4,FALSE)</f>
        <v>1931.5738399999998</v>
      </c>
      <c r="D673" s="31" t="s">
        <v>4</v>
      </c>
      <c r="E673" s="32">
        <f>IFERROR(Tabla2[[#This Row],[Precio de Cliente neto]]/(1+Tabla2[[#This Row],[Variacion]]),"-")</f>
        <v>1873.85898</v>
      </c>
      <c r="F673" s="33">
        <v>3.0800001822975931E-2</v>
      </c>
    </row>
    <row r="674" spans="1:6">
      <c r="A674" s="29">
        <v>7870</v>
      </c>
      <c r="B674" s="29" t="s">
        <v>1732</v>
      </c>
      <c r="C674" s="30">
        <f>VLOOKUP(Tabla2[[#This Row],[Codigo]],Tabla1[[Codigo]:[Mejor Precio Neto]],4,FALSE)</f>
        <v>7687.3499499999998</v>
      </c>
      <c r="D674" s="31" t="s">
        <v>5</v>
      </c>
      <c r="E674" s="32">
        <f>IFERROR(Tabla2[[#This Row],[Precio de Cliente neto]]/(1+Tabla2[[#This Row],[Variacion]]),"-")</f>
        <v>7457.6541900000002</v>
      </c>
      <c r="F674" s="33">
        <v>3.0800001468021865E-2</v>
      </c>
    </row>
    <row r="675" spans="1:6">
      <c r="A675" s="29">
        <v>10507</v>
      </c>
      <c r="B675" s="29" t="s">
        <v>2733</v>
      </c>
      <c r="C675" s="30">
        <f>VLOOKUP(Tabla2[[#This Row],[Codigo]],Tabla1[[Codigo]:[Mejor Precio Neto]],4,FALSE)</f>
        <v>2109.0612199999996</v>
      </c>
      <c r="D675" s="31" t="s">
        <v>4</v>
      </c>
      <c r="E675" s="32">
        <f>IFERROR(Tabla2[[#This Row],[Precio de Cliente neto]]/(1+Tabla2[[#This Row],[Variacion]]),"-")</f>
        <v>2046.0430900000001</v>
      </c>
      <c r="F675" s="33">
        <v>3.0800001382179865E-2</v>
      </c>
    </row>
    <row r="676" spans="1:6">
      <c r="A676" s="29">
        <v>70025</v>
      </c>
      <c r="B676" s="29" t="s">
        <v>10218</v>
      </c>
      <c r="C676" s="30">
        <f>VLOOKUP(Tabla2[[#This Row],[Codigo]],Tabla1[[Codigo]:[Mejor Precio Neto]],4,FALSE)</f>
        <v>9308.7913100000005</v>
      </c>
      <c r="D676" s="31" t="s">
        <v>4</v>
      </c>
      <c r="E676" s="32">
        <f>IFERROR(Tabla2[[#This Row],[Precio de Cliente neto]]/(1+Tabla2[[#This Row],[Variacion]]),"-")</f>
        <v>9030.6473600000008</v>
      </c>
      <c r="F676" s="33">
        <v>3.0800001252623277E-2</v>
      </c>
    </row>
    <row r="677" spans="1:6">
      <c r="A677" s="29">
        <v>10047</v>
      </c>
      <c r="B677" s="29" t="s">
        <v>6762</v>
      </c>
      <c r="C677" s="30">
        <f>VLOOKUP(Tabla2[[#This Row],[Codigo]],Tabla1[[Codigo]:[Mejor Precio Neto]],4,FALSE)</f>
        <v>3945.1853699999992</v>
      </c>
      <c r="D677" s="31" t="s">
        <v>4</v>
      </c>
      <c r="E677" s="32">
        <f>IFERROR(Tabla2[[#This Row],[Precio de Cliente neto]]/(1+Tabla2[[#This Row],[Variacion]]),"-")</f>
        <v>3827.3043899999993</v>
      </c>
      <c r="F677" s="33">
        <v>3.0800001251011011E-2</v>
      </c>
    </row>
    <row r="678" spans="1:6">
      <c r="A678" s="29">
        <v>10068</v>
      </c>
      <c r="B678" s="29" t="s">
        <v>2664</v>
      </c>
      <c r="C678" s="30">
        <f>VLOOKUP(Tabla2[[#This Row],[Codigo]],Tabla1[[Codigo]:[Mejor Precio Neto]],4,FALSE)</f>
        <v>12365.197529999998</v>
      </c>
      <c r="D678" s="31" t="s">
        <v>4</v>
      </c>
      <c r="E678" s="32">
        <f>IFERROR(Tabla2[[#This Row],[Precio de Cliente neto]]/(1+Tabla2[[#This Row],[Variacion]]),"-")</f>
        <v>11995.729059999998</v>
      </c>
      <c r="F678" s="33">
        <v>3.0800001246443554E-2</v>
      </c>
    </row>
    <row r="679" spans="1:6">
      <c r="A679" s="29">
        <v>12002</v>
      </c>
      <c r="B679" s="29" t="s">
        <v>3397</v>
      </c>
      <c r="C679" s="30">
        <f>VLOOKUP(Tabla2[[#This Row],[Codigo]],Tabla1[[Codigo]:[Mejor Precio Neto]],4,FALSE)</f>
        <v>16325.758259999999</v>
      </c>
      <c r="D679" s="31" t="s">
        <v>4</v>
      </c>
      <c r="E679" s="32">
        <f>IFERROR(Tabla2[[#This Row],[Precio de Cliente neto]]/(1+Tabla2[[#This Row],[Variacion]]),"-")</f>
        <v>15837.9494</v>
      </c>
      <c r="F679" s="33">
        <v>3.0800001166817692E-2</v>
      </c>
    </row>
    <row r="680" spans="1:6">
      <c r="A680" s="29">
        <v>12003</v>
      </c>
      <c r="B680" s="29" t="s">
        <v>3398</v>
      </c>
      <c r="C680" s="30">
        <f>VLOOKUP(Tabla2[[#This Row],[Codigo]],Tabla1[[Codigo]:[Mejor Precio Neto]],4,FALSE)</f>
        <v>16325.758259999999</v>
      </c>
      <c r="D680" s="31" t="s">
        <v>4</v>
      </c>
      <c r="E680" s="32">
        <f>IFERROR(Tabla2[[#This Row],[Precio de Cliente neto]]/(1+Tabla2[[#This Row],[Variacion]]),"-")</f>
        <v>15837.9494</v>
      </c>
      <c r="F680" s="33">
        <v>3.0800001166817692E-2</v>
      </c>
    </row>
    <row r="681" spans="1:6">
      <c r="A681" s="29">
        <v>23001</v>
      </c>
      <c r="B681" s="29" t="s">
        <v>6705</v>
      </c>
      <c r="C681" s="30">
        <f>VLOOKUP(Tabla2[[#This Row],[Codigo]],Tabla1[[Codigo]:[Mejor Precio Neto]],4,FALSE)</f>
        <v>8262.8245699999989</v>
      </c>
      <c r="D681" s="31" t="s">
        <v>4</v>
      </c>
      <c r="E681" s="32">
        <f>IFERROR(Tabla2[[#This Row],[Precio de Cliente neto]]/(1+Tabla2[[#This Row],[Variacion]]),"-")</f>
        <v>8015.9337999999998</v>
      </c>
      <c r="F681" s="33">
        <v>3.080000111777359E-2</v>
      </c>
    </row>
    <row r="682" spans="1:6">
      <c r="A682" s="29">
        <v>40293</v>
      </c>
      <c r="B682" s="29" t="s">
        <v>4550</v>
      </c>
      <c r="C682" s="30">
        <f>VLOOKUP(Tabla2[[#This Row],[Codigo]],Tabla1[[Codigo]:[Mejor Precio Neto]],4,FALSE)</f>
        <v>6134.447549999999</v>
      </c>
      <c r="D682" s="31" t="s">
        <v>4</v>
      </c>
      <c r="E682" s="32">
        <f>IFERROR(Tabla2[[#This Row],[Precio de Cliente neto]]/(1+Tabla2[[#This Row],[Variacion]]),"-")</f>
        <v>5951.1520599999994</v>
      </c>
      <c r="F682" s="33">
        <v>3.0800001100963259E-2</v>
      </c>
    </row>
    <row r="683" spans="1:6">
      <c r="A683" s="29">
        <v>9685</v>
      </c>
      <c r="B683" s="29" t="s">
        <v>2504</v>
      </c>
      <c r="C683" s="30">
        <f>VLOOKUP(Tabla2[[#This Row],[Codigo]],Tabla1[[Codigo]:[Mejor Precio Neto]],4,FALSE)</f>
        <v>18349.9519</v>
      </c>
      <c r="D683" s="31" t="s">
        <v>4</v>
      </c>
      <c r="E683" s="32">
        <f>IFERROR(Tabla2[[#This Row],[Precio de Cliente neto]]/(1+Tabla2[[#This Row],[Variacion]]),"-")</f>
        <v>17801.66073</v>
      </c>
      <c r="F683" s="33">
        <v>3.0800001096302321E-2</v>
      </c>
    </row>
    <row r="684" spans="1:6">
      <c r="A684" s="29">
        <v>9687</v>
      </c>
      <c r="B684" s="29" t="s">
        <v>2506</v>
      </c>
      <c r="C684" s="30">
        <f>VLOOKUP(Tabla2[[#This Row],[Codigo]],Tabla1[[Codigo]:[Mejor Precio Neto]],4,FALSE)</f>
        <v>18349.9519</v>
      </c>
      <c r="D684" s="31" t="s">
        <v>4</v>
      </c>
      <c r="E684" s="32">
        <f>IFERROR(Tabla2[[#This Row],[Precio de Cliente neto]]/(1+Tabla2[[#This Row],[Variacion]]),"-")</f>
        <v>17801.66073</v>
      </c>
      <c r="F684" s="33">
        <v>3.0800001096302321E-2</v>
      </c>
    </row>
    <row r="685" spans="1:6">
      <c r="A685" s="29">
        <v>7865</v>
      </c>
      <c r="B685" s="29" t="s">
        <v>8699</v>
      </c>
      <c r="C685" s="30">
        <f>VLOOKUP(Tabla2[[#This Row],[Codigo]],Tabla1[[Codigo]:[Mejor Precio Neto]],4,FALSE)</f>
        <v>13044.15511</v>
      </c>
      <c r="D685" s="31" t="s">
        <v>5</v>
      </c>
      <c r="E685" s="32">
        <f>IFERROR(Tabla2[[#This Row],[Precio de Cliente neto]]/(1+Tabla2[[#This Row],[Variacion]]),"-")</f>
        <v>12654.399589999999</v>
      </c>
      <c r="F685" s="33">
        <v>3.0800000997913912E-2</v>
      </c>
    </row>
    <row r="686" spans="1:6">
      <c r="A686" s="29">
        <v>951</v>
      </c>
      <c r="B686" s="29" t="s">
        <v>267</v>
      </c>
      <c r="C686" s="30">
        <f>VLOOKUP(Tabla2[[#This Row],[Codigo]],Tabla1[[Codigo]:[Mejor Precio Neto]],4,FALSE)</f>
        <v>39578.14112</v>
      </c>
      <c r="D686" s="31" t="s">
        <v>4</v>
      </c>
      <c r="E686" s="32">
        <f>IFERROR(Tabla2[[#This Row],[Precio de Cliente neto]]/(1+Tabla2[[#This Row],[Variacion]]),"-")</f>
        <v>38395.5579</v>
      </c>
      <c r="F686" s="33">
        <v>3.0800000955318874E-2</v>
      </c>
    </row>
    <row r="687" spans="1:6">
      <c r="A687" s="29">
        <v>7062</v>
      </c>
      <c r="B687" s="29" t="s">
        <v>1536</v>
      </c>
      <c r="C687" s="30">
        <f>VLOOKUP(Tabla2[[#This Row],[Codigo]],Tabla1[[Codigo]:[Mejor Precio Neto]],4,FALSE)</f>
        <v>11313.22178</v>
      </c>
      <c r="D687" s="31" t="s">
        <v>5</v>
      </c>
      <c r="E687" s="32">
        <f>IFERROR(Tabla2[[#This Row],[Precio de Cliente neto]]/(1+Tabla2[[#This Row],[Variacion]]),"-")</f>
        <v>10975.186040000001</v>
      </c>
      <c r="F687" s="33">
        <v>3.080000090823054E-2</v>
      </c>
    </row>
    <row r="688" spans="1:6">
      <c r="A688" s="29">
        <v>7068</v>
      </c>
      <c r="B688" s="29" t="s">
        <v>1541</v>
      </c>
      <c r="C688" s="30">
        <f>VLOOKUP(Tabla2[[#This Row],[Codigo]],Tabla1[[Codigo]:[Mejor Precio Neto]],4,FALSE)</f>
        <v>16887.307850000001</v>
      </c>
      <c r="D688" s="31" t="s">
        <v>5</v>
      </c>
      <c r="E688" s="32">
        <f>IFERROR(Tabla2[[#This Row],[Precio de Cliente neto]]/(1+Tabla2[[#This Row],[Variacion]]),"-")</f>
        <v>16382.72006</v>
      </c>
      <c r="F688" s="33">
        <v>3.0800000741757261E-2</v>
      </c>
    </row>
    <row r="689" spans="1:6">
      <c r="A689" s="29">
        <v>10079</v>
      </c>
      <c r="B689" s="29" t="s">
        <v>6350</v>
      </c>
      <c r="C689" s="30">
        <f>VLOOKUP(Tabla2[[#This Row],[Codigo]],Tabla1[[Codigo]:[Mejor Precio Neto]],4,FALSE)</f>
        <v>30333.784459999999</v>
      </c>
      <c r="D689" s="31" t="s">
        <v>4</v>
      </c>
      <c r="E689" s="32">
        <f>IFERROR(Tabla2[[#This Row],[Precio de Cliente neto]]/(1+Tabla2[[#This Row],[Variacion]]),"-")</f>
        <v>29427.419909999997</v>
      </c>
      <c r="F689" s="33">
        <v>3.0800000569944697E-2</v>
      </c>
    </row>
    <row r="690" spans="1:6">
      <c r="A690" s="29">
        <v>10124</v>
      </c>
      <c r="B690" s="29" t="s">
        <v>2700</v>
      </c>
      <c r="C690" s="30">
        <f>VLOOKUP(Tabla2[[#This Row],[Codigo]],Tabla1[[Codigo]:[Mejor Precio Neto]],4,FALSE)</f>
        <v>2154.6296799999996</v>
      </c>
      <c r="D690" s="31" t="s">
        <v>5</v>
      </c>
      <c r="E690" s="32">
        <f>IFERROR(Tabla2[[#This Row],[Precio de Cliente neto]]/(1+Tabla2[[#This Row],[Variacion]]),"-")</f>
        <v>2090.2499799999996</v>
      </c>
      <c r="F690" s="33">
        <v>3.0800000294701535E-2</v>
      </c>
    </row>
    <row r="691" spans="1:6">
      <c r="A691" s="29">
        <v>10125</v>
      </c>
      <c r="B691" s="29" t="s">
        <v>2701</v>
      </c>
      <c r="C691" s="30">
        <f>VLOOKUP(Tabla2[[#This Row],[Codigo]],Tabla1[[Codigo]:[Mejor Precio Neto]],4,FALSE)</f>
        <v>2154.6296799999996</v>
      </c>
      <c r="D691" s="31" t="s">
        <v>5</v>
      </c>
      <c r="E691" s="32">
        <f>IFERROR(Tabla2[[#This Row],[Precio de Cliente neto]]/(1+Tabla2[[#This Row],[Variacion]]),"-")</f>
        <v>2090.2499799999996</v>
      </c>
      <c r="F691" s="33">
        <v>3.0800000294701535E-2</v>
      </c>
    </row>
    <row r="692" spans="1:6">
      <c r="A692" s="29">
        <v>10126</v>
      </c>
      <c r="B692" s="29" t="s">
        <v>2702</v>
      </c>
      <c r="C692" s="30">
        <f>VLOOKUP(Tabla2[[#This Row],[Codigo]],Tabla1[[Codigo]:[Mejor Precio Neto]],4,FALSE)</f>
        <v>2154.6296799999996</v>
      </c>
      <c r="D692" s="31" t="s">
        <v>5</v>
      </c>
      <c r="E692" s="32">
        <f>IFERROR(Tabla2[[#This Row],[Precio de Cliente neto]]/(1+Tabla2[[#This Row],[Variacion]]),"-")</f>
        <v>2090.2499799999996</v>
      </c>
      <c r="F692" s="33">
        <v>3.0800000294701535E-2</v>
      </c>
    </row>
    <row r="693" spans="1:6">
      <c r="A693" s="29">
        <v>9691</v>
      </c>
      <c r="B693" s="29" t="s">
        <v>9295</v>
      </c>
      <c r="C693" s="30">
        <f>VLOOKUP(Tabla2[[#This Row],[Codigo]],Tabla1[[Codigo]:[Mejor Precio Neto]],4,FALSE)</f>
        <v>171387.88855999999</v>
      </c>
      <c r="D693" s="31" t="s">
        <v>4</v>
      </c>
      <c r="E693" s="32">
        <f>IFERROR(Tabla2[[#This Row],[Precio de Cliente neto]]/(1+Tabla2[[#This Row],[Variacion]]),"-")</f>
        <v>166266.86895</v>
      </c>
      <c r="F693" s="33">
        <v>3.080000027870855E-2</v>
      </c>
    </row>
    <row r="694" spans="1:6">
      <c r="A694" s="29">
        <v>10166</v>
      </c>
      <c r="B694" s="29" t="s">
        <v>6618</v>
      </c>
      <c r="C694" s="30">
        <f>VLOOKUP(Tabla2[[#This Row],[Codigo]],Tabla1[[Codigo]:[Mejor Precio Neto]],4,FALSE)</f>
        <v>20800.370220000001</v>
      </c>
      <c r="D694" s="31" t="s">
        <v>4</v>
      </c>
      <c r="E694" s="32">
        <f>IFERROR(Tabla2[[#This Row],[Precio de Cliente neto]]/(1+Tabla2[[#This Row],[Variacion]]),"-")</f>
        <v>20178.861290000001</v>
      </c>
      <c r="F694" s="33">
        <v>3.0800000112394921E-2</v>
      </c>
    </row>
    <row r="695" spans="1:6">
      <c r="A695" s="29">
        <v>7009</v>
      </c>
      <c r="B695" s="29" t="s">
        <v>1500</v>
      </c>
      <c r="C695" s="30">
        <f>VLOOKUP(Tabla2[[#This Row],[Codigo]],Tabla1[[Codigo]:[Mejor Precio Neto]],4,FALSE)</f>
        <v>8375.7536799999998</v>
      </c>
      <c r="D695" s="31" t="s">
        <v>5</v>
      </c>
      <c r="E695" s="32">
        <f>IFERROR(Tabla2[[#This Row],[Precio de Cliente neto]]/(1+Tabla2[[#This Row],[Variacion]]),"-")</f>
        <v>8125.4886299999989</v>
      </c>
      <c r="F695" s="33">
        <v>3.0800000024121754E-2</v>
      </c>
    </row>
    <row r="696" spans="1:6">
      <c r="A696" s="29">
        <v>12111</v>
      </c>
      <c r="B696" s="29" t="s">
        <v>3476</v>
      </c>
      <c r="C696" s="30">
        <f>VLOOKUP(Tabla2[[#This Row],[Codigo]],Tabla1[[Codigo]:[Mejor Precio Neto]],4,FALSE)</f>
        <v>10116.33455</v>
      </c>
      <c r="D696" s="31" t="s">
        <v>4</v>
      </c>
      <c r="E696" s="32">
        <f>IFERROR(Tabla2[[#This Row],[Precio de Cliente neto]]/(1+Tabla2[[#This Row],[Variacion]]),"-")</f>
        <v>9814.0614600000008</v>
      </c>
      <c r="F696" s="33">
        <v>3.0799999697576741E-2</v>
      </c>
    </row>
    <row r="697" spans="1:6">
      <c r="A697" s="29">
        <v>11102</v>
      </c>
      <c r="B697" s="29" t="s">
        <v>3130</v>
      </c>
      <c r="C697" s="30">
        <f>VLOOKUP(Tabla2[[#This Row],[Codigo]],Tabla1[[Codigo]:[Mejor Precio Neto]],4,FALSE)</f>
        <v>4869.8483399999996</v>
      </c>
      <c r="D697" s="31" t="s">
        <v>5</v>
      </c>
      <c r="E697" s="32">
        <f>IFERROR(Tabla2[[#This Row],[Precio de Cliente neto]]/(1+Tabla2[[#This Row],[Variacion]]),"-")</f>
        <v>4724.3387099999991</v>
      </c>
      <c r="F697" s="33">
        <v>3.0799999519932841E-2</v>
      </c>
    </row>
    <row r="698" spans="1:6">
      <c r="A698" s="29">
        <v>956</v>
      </c>
      <c r="B698" s="29" t="s">
        <v>272</v>
      </c>
      <c r="C698" s="30">
        <f>VLOOKUP(Tabla2[[#This Row],[Codigo]],Tabla1[[Codigo]:[Mejor Precio Neto]],4,FALSE)</f>
        <v>46209.762060000001</v>
      </c>
      <c r="D698" s="31" t="s">
        <v>4</v>
      </c>
      <c r="E698" s="32">
        <f>IFERROR(Tabla2[[#This Row],[Precio de Cliente neto]]/(1+Tabla2[[#This Row],[Variacion]]),"-")</f>
        <v>44829.028020000005</v>
      </c>
      <c r="F698" s="33">
        <v>3.079999948658263E-2</v>
      </c>
    </row>
    <row r="699" spans="1:6">
      <c r="A699" s="29">
        <v>22175</v>
      </c>
      <c r="B699" s="29" t="s">
        <v>8818</v>
      </c>
      <c r="C699" s="30">
        <f>VLOOKUP(Tabla2[[#This Row],[Codigo]],Tabla1[[Codigo]:[Mejor Precio Neto]],4,FALSE)</f>
        <v>234325.30932999996</v>
      </c>
      <c r="D699" s="31" t="s">
        <v>5</v>
      </c>
      <c r="E699" s="32">
        <f>IFERROR(Tabla2[[#This Row],[Precio de Cliente neto]]/(1+Tabla2[[#This Row],[Variacion]]),"-")</f>
        <v>227323.73832</v>
      </c>
      <c r="F699" s="33">
        <v>3.0799999427002067E-2</v>
      </c>
    </row>
    <row r="700" spans="1:6">
      <c r="A700" s="29">
        <v>7872</v>
      </c>
      <c r="B700" s="29" t="s">
        <v>1734</v>
      </c>
      <c r="C700" s="30">
        <f>VLOOKUP(Tabla2[[#This Row],[Codigo]],Tabla1[[Codigo]:[Mejor Precio Neto]],4,FALSE)</f>
        <v>15606.60514</v>
      </c>
      <c r="D700" s="31" t="s">
        <v>5</v>
      </c>
      <c r="E700" s="32">
        <f>IFERROR(Tabla2[[#This Row],[Precio de Cliente neto]]/(1+Tabla2[[#This Row],[Variacion]]),"-")</f>
        <v>15140.284389999999</v>
      </c>
      <c r="F700" s="33">
        <v>3.0799999391557087E-2</v>
      </c>
    </row>
    <row r="701" spans="1:6">
      <c r="A701" s="29">
        <v>952</v>
      </c>
      <c r="B701" s="29" t="s">
        <v>268</v>
      </c>
      <c r="C701" s="30">
        <f>VLOOKUP(Tabla2[[#This Row],[Codigo]],Tabla1[[Codigo]:[Mejor Precio Neto]],4,FALSE)</f>
        <v>48514.18593</v>
      </c>
      <c r="D701" s="31" t="s">
        <v>4</v>
      </c>
      <c r="E701" s="32">
        <f>IFERROR(Tabla2[[#This Row],[Precio de Cliente neto]]/(1+Tabla2[[#This Row],[Variacion]]),"-")</f>
        <v>47064.596389999999</v>
      </c>
      <c r="F701" s="33">
        <v>3.0799999387820076E-2</v>
      </c>
    </row>
    <row r="702" spans="1:6">
      <c r="A702" s="29">
        <v>22174</v>
      </c>
      <c r="B702" s="29" t="s">
        <v>4190</v>
      </c>
      <c r="C702" s="30">
        <f>VLOOKUP(Tabla2[[#This Row],[Codigo]],Tabla1[[Codigo]:[Mejor Precio Neto]],4,FALSE)</f>
        <v>122123.15408999998</v>
      </c>
      <c r="D702" s="31" t="s">
        <v>5</v>
      </c>
      <c r="E702" s="32">
        <f>IFERROR(Tabla2[[#This Row],[Precio de Cliente neto]]/(1+Tabla2[[#This Row],[Variacion]]),"-")</f>
        <v>118474.15034000001</v>
      </c>
      <c r="F702" s="33">
        <v>3.079999932076305E-2</v>
      </c>
    </row>
    <row r="703" spans="1:6">
      <c r="A703" s="29">
        <v>10040</v>
      </c>
      <c r="B703" s="29" t="s">
        <v>8743</v>
      </c>
      <c r="C703" s="30">
        <f>VLOOKUP(Tabla2[[#This Row],[Codigo]],Tabla1[[Codigo]:[Mejor Precio Neto]],4,FALSE)</f>
        <v>5716.62014</v>
      </c>
      <c r="D703" s="31" t="s">
        <v>4</v>
      </c>
      <c r="E703" s="32">
        <f>IFERROR(Tabla2[[#This Row],[Precio de Cliente neto]]/(1+Tabla2[[#This Row],[Variacion]]),"-")</f>
        <v>5545.8092199999992</v>
      </c>
      <c r="F703" s="33">
        <v>3.0799999283062318E-2</v>
      </c>
    </row>
    <row r="704" spans="1:6">
      <c r="A704" s="29">
        <v>11112</v>
      </c>
      <c r="B704" s="29" t="s">
        <v>6702</v>
      </c>
      <c r="C704" s="30">
        <f>VLOOKUP(Tabla2[[#This Row],[Codigo]],Tabla1[[Codigo]:[Mejor Precio Neto]],4,FALSE)</f>
        <v>30862.342559999997</v>
      </c>
      <c r="D704" s="31" t="s">
        <v>5</v>
      </c>
      <c r="E704" s="32">
        <f>IFERROR(Tabla2[[#This Row],[Precio de Cliente neto]]/(1+Tabla2[[#This Row],[Variacion]]),"-")</f>
        <v>29940.184889999997</v>
      </c>
      <c r="F704" s="33">
        <v>3.0799999177961057E-2</v>
      </c>
    </row>
    <row r="705" spans="1:6">
      <c r="A705" s="29">
        <v>12001</v>
      </c>
      <c r="B705" s="29" t="s">
        <v>3396</v>
      </c>
      <c r="C705" s="30">
        <f>VLOOKUP(Tabla2[[#This Row],[Codigo]],Tabla1[[Codigo]:[Mejor Precio Neto]],4,FALSE)</f>
        <v>32651.516240000001</v>
      </c>
      <c r="D705" s="31" t="s">
        <v>4</v>
      </c>
      <c r="E705" s="32">
        <f>IFERROR(Tabla2[[#This Row],[Precio de Cliente neto]]/(1+Tabla2[[#This Row],[Variacion]]),"-")</f>
        <v>31675.898590000001</v>
      </c>
      <c r="F705" s="33">
        <v>3.0799999161128744E-2</v>
      </c>
    </row>
    <row r="706" spans="1:6">
      <c r="A706" s="29">
        <v>12004</v>
      </c>
      <c r="B706" s="29" t="s">
        <v>3399</v>
      </c>
      <c r="C706" s="30">
        <f>VLOOKUP(Tabla2[[#This Row],[Codigo]],Tabla1[[Codigo]:[Mejor Precio Neto]],4,FALSE)</f>
        <v>32651.516240000001</v>
      </c>
      <c r="D706" s="31" t="s">
        <v>4</v>
      </c>
      <c r="E706" s="32">
        <f>IFERROR(Tabla2[[#This Row],[Precio de Cliente neto]]/(1+Tabla2[[#This Row],[Variacion]]),"-")</f>
        <v>31675.898590000001</v>
      </c>
      <c r="F706" s="33">
        <v>3.0799999161128744E-2</v>
      </c>
    </row>
    <row r="707" spans="1:6">
      <c r="A707" s="29">
        <v>11206</v>
      </c>
      <c r="B707" s="29" t="s">
        <v>3201</v>
      </c>
      <c r="C707" s="30">
        <f>VLOOKUP(Tabla2[[#This Row],[Codigo]],Tabla1[[Codigo]:[Mejor Precio Neto]],4,FALSE)</f>
        <v>18311.801759999998</v>
      </c>
      <c r="D707" s="31" t="s">
        <v>4</v>
      </c>
      <c r="E707" s="32">
        <f>IFERROR(Tabla2[[#This Row],[Precio de Cliente neto]]/(1+Tabla2[[#This Row],[Variacion]]),"-")</f>
        <v>17764.650539999999</v>
      </c>
      <c r="F707" s="33">
        <v>3.0799999063758632E-2</v>
      </c>
    </row>
    <row r="708" spans="1:6">
      <c r="A708" s="29">
        <v>9683</v>
      </c>
      <c r="B708" s="29" t="s">
        <v>2502</v>
      </c>
      <c r="C708" s="30">
        <f>VLOOKUP(Tabla2[[#This Row],[Codigo]],Tabla1[[Codigo]:[Mejor Precio Neto]],4,FALSE)</f>
        <v>17198.436989999998</v>
      </c>
      <c r="D708" s="31" t="s">
        <v>4</v>
      </c>
      <c r="E708" s="32">
        <f>IFERROR(Tabla2[[#This Row],[Precio de Cliente neto]]/(1+Tabla2[[#This Row],[Variacion]]),"-")</f>
        <v>16684.552780000002</v>
      </c>
      <c r="F708" s="33">
        <v>3.0799999063564787E-2</v>
      </c>
    </row>
    <row r="709" spans="1:6">
      <c r="A709" s="29">
        <v>5263</v>
      </c>
      <c r="B709" s="29" t="s">
        <v>8673</v>
      </c>
      <c r="C709" s="30">
        <f>VLOOKUP(Tabla2[[#This Row],[Codigo]],Tabla1[[Codigo]:[Mejor Precio Neto]],4,FALSE)</f>
        <v>9251.0906599999998</v>
      </c>
      <c r="D709" s="31" t="s">
        <v>6</v>
      </c>
      <c r="E709" s="32">
        <f>IFERROR(Tabla2[[#This Row],[Precio de Cliente neto]]/(1+Tabla2[[#This Row],[Variacion]]),"-")</f>
        <v>8974.6708099999996</v>
      </c>
      <c r="F709" s="33">
        <v>3.0799998780122406E-2</v>
      </c>
    </row>
    <row r="710" spans="1:6">
      <c r="A710" s="29">
        <v>11117</v>
      </c>
      <c r="B710" s="29" t="s">
        <v>6703</v>
      </c>
      <c r="C710" s="30">
        <f>VLOOKUP(Tabla2[[#This Row],[Codigo]],Tabla1[[Codigo]:[Mejor Precio Neto]],4,FALSE)</f>
        <v>5464.6716599999991</v>
      </c>
      <c r="D710" s="31" t="s">
        <v>5</v>
      </c>
      <c r="E710" s="32">
        <f>IFERROR(Tabla2[[#This Row],[Precio de Cliente neto]]/(1+Tabla2[[#This Row],[Variacion]]),"-")</f>
        <v>5301.3888899999993</v>
      </c>
      <c r="F710" s="33">
        <v>3.0799998526423789E-2</v>
      </c>
    </row>
    <row r="711" spans="1:6">
      <c r="A711" s="29">
        <v>41897</v>
      </c>
      <c r="B711" s="29" t="s">
        <v>6102</v>
      </c>
      <c r="C711" s="30">
        <f>VLOOKUP(Tabla2[[#This Row],[Codigo]],Tabla1[[Codigo]:[Mejor Precio Neto]],4,FALSE)</f>
        <v>1886.6522500000001</v>
      </c>
      <c r="D711" s="31" t="s">
        <v>4</v>
      </c>
      <c r="E711" s="32">
        <f>IFERROR(Tabla2[[#This Row],[Precio de Cliente neto]]/(1+Tabla2[[#This Row],[Variacion]]),"-")</f>
        <v>1830.27964</v>
      </c>
      <c r="F711" s="33">
        <v>3.0799998408986395E-2</v>
      </c>
    </row>
    <row r="712" spans="1:6">
      <c r="A712" s="29">
        <v>7574</v>
      </c>
      <c r="B712" s="29" t="s">
        <v>1683</v>
      </c>
      <c r="C712" s="30">
        <f>VLOOKUP(Tabla2[[#This Row],[Codigo]],Tabla1[[Codigo]:[Mejor Precio Neto]],4,FALSE)</f>
        <v>3148.84584</v>
      </c>
      <c r="D712" s="31" t="s">
        <v>4</v>
      </c>
      <c r="E712" s="32">
        <f>IFERROR(Tabla2[[#This Row],[Precio de Cliente neto]]/(1+Tabla2[[#This Row],[Variacion]]),"-")</f>
        <v>3054.7592599999994</v>
      </c>
      <c r="F712" s="33">
        <v>3.079999829511948E-2</v>
      </c>
    </row>
    <row r="713" spans="1:6">
      <c r="A713" s="29">
        <v>7586</v>
      </c>
      <c r="B713" s="29" t="s">
        <v>1690</v>
      </c>
      <c r="C713" s="30">
        <f>VLOOKUP(Tabla2[[#This Row],[Codigo]],Tabla1[[Codigo]:[Mejor Precio Neto]],4,FALSE)</f>
        <v>3148.84584</v>
      </c>
      <c r="D713" s="31" t="s">
        <v>4</v>
      </c>
      <c r="E713" s="32">
        <f>IFERROR(Tabla2[[#This Row],[Precio de Cliente neto]]/(1+Tabla2[[#This Row],[Variacion]]),"-")</f>
        <v>3054.7592599999994</v>
      </c>
      <c r="F713" s="33">
        <v>3.079999829511948E-2</v>
      </c>
    </row>
    <row r="714" spans="1:6">
      <c r="A714" s="29">
        <v>7587</v>
      </c>
      <c r="B714" s="29" t="s">
        <v>1691</v>
      </c>
      <c r="C714" s="30">
        <f>VLOOKUP(Tabla2[[#This Row],[Codigo]],Tabla1[[Codigo]:[Mejor Precio Neto]],4,FALSE)</f>
        <v>3148.84584</v>
      </c>
      <c r="D714" s="31" t="s">
        <v>4</v>
      </c>
      <c r="E714" s="32">
        <f>IFERROR(Tabla2[[#This Row],[Precio de Cliente neto]]/(1+Tabla2[[#This Row],[Variacion]]),"-")</f>
        <v>3054.7592599999994</v>
      </c>
      <c r="F714" s="33">
        <v>3.079999829511948E-2</v>
      </c>
    </row>
    <row r="715" spans="1:6">
      <c r="A715" s="29">
        <v>70029</v>
      </c>
      <c r="B715" s="29" t="s">
        <v>5145</v>
      </c>
      <c r="C715" s="30">
        <f>VLOOKUP(Tabla2[[#This Row],[Codigo]],Tabla1[[Codigo]:[Mejor Precio Neto]],4,FALSE)</f>
        <v>25151.265999999996</v>
      </c>
      <c r="D715" s="31" t="s">
        <v>4</v>
      </c>
      <c r="E715" s="32">
        <f>IFERROR(Tabla2[[#This Row],[Precio de Cliente neto]]/(1+Tabla2[[#This Row],[Variacion]]),"-")</f>
        <v>24399.753629999996</v>
      </c>
      <c r="F715" s="33">
        <v>3.0799998286703989E-2</v>
      </c>
    </row>
    <row r="716" spans="1:6">
      <c r="A716" s="29">
        <v>11205</v>
      </c>
      <c r="B716" s="29" t="s">
        <v>3200</v>
      </c>
      <c r="C716" s="30">
        <f>VLOOKUP(Tabla2[[#This Row],[Codigo]],Tabla1[[Codigo]:[Mejor Precio Neto]],4,FALSE)</f>
        <v>8357.8510399999996</v>
      </c>
      <c r="D716" s="31" t="s">
        <v>4</v>
      </c>
      <c r="E716" s="32">
        <f>IFERROR(Tabla2[[#This Row],[Precio de Cliente neto]]/(1+Tabla2[[#This Row],[Variacion]]),"-")</f>
        <v>8108.1209299999991</v>
      </c>
      <c r="F716" s="33">
        <v>3.079999819390955E-2</v>
      </c>
    </row>
    <row r="717" spans="1:6">
      <c r="A717" s="29">
        <v>11098</v>
      </c>
      <c r="B717" s="29" t="s">
        <v>3126</v>
      </c>
      <c r="C717" s="30">
        <f>VLOOKUP(Tabla2[[#This Row],[Codigo]],Tabla1[[Codigo]:[Mejor Precio Neto]],4,FALSE)</f>
        <v>2749.453</v>
      </c>
      <c r="D717" s="31" t="s">
        <v>5</v>
      </c>
      <c r="E717" s="32">
        <f>IFERROR(Tabla2[[#This Row],[Precio de Cliente neto]]/(1+Tabla2[[#This Row],[Variacion]]),"-")</f>
        <v>2667.3001599999998</v>
      </c>
      <c r="F717" s="33">
        <v>3.0799998152438945E-2</v>
      </c>
    </row>
    <row r="718" spans="1:6">
      <c r="A718" s="29">
        <v>41681</v>
      </c>
      <c r="B718" s="29" t="s">
        <v>6722</v>
      </c>
      <c r="C718" s="30">
        <f>VLOOKUP(Tabla2[[#This Row],[Codigo]],Tabla1[[Codigo]:[Mejor Precio Neto]],4,FALSE)</f>
        <v>3664.9674599999998</v>
      </c>
      <c r="D718" s="31" t="s">
        <v>4</v>
      </c>
      <c r="E718" s="32">
        <f>IFERROR(Tabla2[[#This Row],[Precio de Cliente neto]]/(1+Tabla2[[#This Row],[Variacion]]),"-")</f>
        <v>3555.4593199999999</v>
      </c>
      <c r="F718" s="33">
        <v>3.0799998015446306E-2</v>
      </c>
    </row>
    <row r="719" spans="1:6">
      <c r="A719" s="29">
        <v>7016</v>
      </c>
      <c r="B719" s="29" t="s">
        <v>7614</v>
      </c>
      <c r="C719" s="30">
        <f>VLOOKUP(Tabla2[[#This Row],[Codigo]],Tabla1[[Codigo]:[Mejor Precio Neto]],4,FALSE)</f>
        <v>27214.241599999998</v>
      </c>
      <c r="D719" s="31" t="s">
        <v>4</v>
      </c>
      <c r="E719" s="32">
        <f>IFERROR(Tabla2[[#This Row],[Precio de Cliente neto]]/(1+Tabla2[[#This Row],[Variacion]]),"-")</f>
        <v>26401.088139999996</v>
      </c>
      <c r="F719" s="33">
        <v>3.0799997927661193E-2</v>
      </c>
    </row>
    <row r="720" spans="1:6">
      <c r="A720" s="29">
        <v>9680</v>
      </c>
      <c r="B720" s="29" t="s">
        <v>2499</v>
      </c>
      <c r="C720" s="30">
        <f>VLOOKUP(Tabla2[[#This Row],[Codigo]],Tabla1[[Codigo]:[Mejor Precio Neto]],4,FALSE)</f>
        <v>17664.820809999997</v>
      </c>
      <c r="D720" s="31" t="s">
        <v>4</v>
      </c>
      <c r="E720" s="32">
        <f>IFERROR(Tabla2[[#This Row],[Precio de Cliente neto]]/(1+Tabla2[[#This Row],[Variacion]]),"-")</f>
        <v>17137.001209999999</v>
      </c>
      <c r="F720" s="33">
        <v>3.0799997825290415E-2</v>
      </c>
    </row>
    <row r="721" spans="1:6">
      <c r="A721" s="29">
        <v>10069</v>
      </c>
      <c r="B721" s="29" t="s">
        <v>2665</v>
      </c>
      <c r="C721" s="30">
        <f>VLOOKUP(Tabla2[[#This Row],[Codigo]],Tabla1[[Codigo]:[Mejor Precio Neto]],4,FALSE)</f>
        <v>16810.16575</v>
      </c>
      <c r="D721" s="31" t="s">
        <v>4</v>
      </c>
      <c r="E721" s="32">
        <f>IFERROR(Tabla2[[#This Row],[Precio de Cliente neto]]/(1+Tabla2[[#This Row],[Variacion]]),"-")</f>
        <v>16307.88299</v>
      </c>
      <c r="F721" s="33">
        <v>3.0799997786837174E-2</v>
      </c>
    </row>
    <row r="722" spans="1:6">
      <c r="A722" s="29">
        <v>41658</v>
      </c>
      <c r="B722" s="29" t="s">
        <v>4804</v>
      </c>
      <c r="C722" s="30">
        <f>VLOOKUP(Tabla2[[#This Row],[Codigo]],Tabla1[[Codigo]:[Mejor Precio Neto]],4,FALSE)</f>
        <v>1688.5020599999998</v>
      </c>
      <c r="D722" s="31" t="s">
        <v>4</v>
      </c>
      <c r="E722" s="32">
        <f>IFERROR(Tabla2[[#This Row],[Precio de Cliente neto]]/(1+Tabla2[[#This Row],[Variacion]]),"-")</f>
        <v>1638.0501200000001</v>
      </c>
      <c r="F722" s="33">
        <v>3.0799997743658603E-2</v>
      </c>
    </row>
    <row r="723" spans="1:6">
      <c r="A723" s="29">
        <v>41670</v>
      </c>
      <c r="B723" s="29" t="s">
        <v>4814</v>
      </c>
      <c r="C723" s="30">
        <f>VLOOKUP(Tabla2[[#This Row],[Codigo]],Tabla1[[Codigo]:[Mejor Precio Neto]],4,FALSE)</f>
        <v>1688.5020599999998</v>
      </c>
      <c r="D723" s="31" t="s">
        <v>4</v>
      </c>
      <c r="E723" s="32">
        <f>IFERROR(Tabla2[[#This Row],[Precio de Cliente neto]]/(1+Tabla2[[#This Row],[Variacion]]),"-")</f>
        <v>1638.0501200000001</v>
      </c>
      <c r="F723" s="33">
        <v>3.0799997743658603E-2</v>
      </c>
    </row>
    <row r="724" spans="1:6">
      <c r="A724" s="29">
        <v>41662</v>
      </c>
      <c r="B724" s="29" t="s">
        <v>4808</v>
      </c>
      <c r="C724" s="30">
        <f>VLOOKUP(Tabla2[[#This Row],[Codigo]],Tabla1[[Codigo]:[Mejor Precio Neto]],4,FALSE)</f>
        <v>4627.8706599999996</v>
      </c>
      <c r="D724" s="31" t="s">
        <v>4</v>
      </c>
      <c r="E724" s="32">
        <f>IFERROR(Tabla2[[#This Row],[Precio de Cliente neto]]/(1+Tabla2[[#This Row],[Variacion]]),"-")</f>
        <v>4489.5912599999992</v>
      </c>
      <c r="F724" s="33">
        <v>3.079999759265406E-2</v>
      </c>
    </row>
    <row r="725" spans="1:6">
      <c r="A725" s="29">
        <v>41674</v>
      </c>
      <c r="B725" s="29" t="s">
        <v>4818</v>
      </c>
      <c r="C725" s="30">
        <f>VLOOKUP(Tabla2[[#This Row],[Codigo]],Tabla1[[Codigo]:[Mejor Precio Neto]],4,FALSE)</f>
        <v>4627.8706599999996</v>
      </c>
      <c r="D725" s="31" t="s">
        <v>4</v>
      </c>
      <c r="E725" s="32">
        <f>IFERROR(Tabla2[[#This Row],[Precio de Cliente neto]]/(1+Tabla2[[#This Row],[Variacion]]),"-")</f>
        <v>4489.5912599999992</v>
      </c>
      <c r="F725" s="33">
        <v>3.079999759265406E-2</v>
      </c>
    </row>
    <row r="726" spans="1:6">
      <c r="A726" s="29">
        <v>75</v>
      </c>
      <c r="B726" s="29" t="s">
        <v>8</v>
      </c>
      <c r="C726" s="30">
        <f>VLOOKUP(Tabla2[[#This Row],[Codigo]],Tabla1[[Codigo]:[Mejor Precio Neto]],4,FALSE)</f>
        <v>16165.095869999999</v>
      </c>
      <c r="D726" s="31" t="s">
        <v>6</v>
      </c>
      <c r="E726" s="32">
        <f>IFERROR(Tabla2[[#This Row],[Precio de Cliente neto]]/(1+Tabla2[[#This Row],[Variacion]]),"-")</f>
        <v>15682.087609999999</v>
      </c>
      <c r="F726" s="33">
        <v>3.0799997552111602E-2</v>
      </c>
    </row>
    <row r="727" spans="1:6">
      <c r="A727" s="29">
        <v>22092</v>
      </c>
      <c r="B727" s="29" t="s">
        <v>4146</v>
      </c>
      <c r="C727" s="30">
        <f>VLOOKUP(Tabla2[[#This Row],[Codigo]],Tabla1[[Codigo]:[Mejor Precio Neto]],4,FALSE)</f>
        <v>691.70667999999989</v>
      </c>
      <c r="D727" s="31" t="s">
        <v>5</v>
      </c>
      <c r="E727" s="32">
        <f>IFERROR(Tabla2[[#This Row],[Precio de Cliente neto]]/(1+Tabla2[[#This Row],[Variacion]]),"-")</f>
        <v>671.03868999999997</v>
      </c>
      <c r="F727" s="33">
        <v>3.0799997538144774E-2</v>
      </c>
    </row>
    <row r="728" spans="1:6">
      <c r="A728" s="29">
        <v>950</v>
      </c>
      <c r="B728" s="29" t="s">
        <v>266</v>
      </c>
      <c r="C728" s="30">
        <f>VLOOKUP(Tabla2[[#This Row],[Codigo]],Tabla1[[Codigo]:[Mejor Precio Neto]],4,FALSE)</f>
        <v>4614.0251499999995</v>
      </c>
      <c r="D728" s="31" t="s">
        <v>4</v>
      </c>
      <c r="E728" s="32">
        <f>IFERROR(Tabla2[[#This Row],[Precio de Cliente neto]]/(1+Tabla2[[#This Row],[Variacion]]),"-")</f>
        <v>4476.1594500000001</v>
      </c>
      <c r="F728" s="33">
        <v>3.0799997529131762E-2</v>
      </c>
    </row>
    <row r="729" spans="1:6">
      <c r="A729" s="29">
        <v>9097</v>
      </c>
      <c r="B729" s="29" t="s">
        <v>8720</v>
      </c>
      <c r="C729" s="30">
        <f>VLOOKUP(Tabla2[[#This Row],[Codigo]],Tabla1[[Codigo]:[Mejor Precio Neto]],4,FALSE)</f>
        <v>13777.744189999998</v>
      </c>
      <c r="D729" s="31" t="s">
        <v>4</v>
      </c>
      <c r="E729" s="32">
        <f>IFERROR(Tabla2[[#This Row],[Precio de Cliente neto]]/(1+Tabla2[[#This Row],[Variacion]]),"-")</f>
        <v>13366.069289999996</v>
      </c>
      <c r="F729" s="33">
        <v>3.0799997446369742E-2</v>
      </c>
    </row>
    <row r="730" spans="1:6">
      <c r="A730" s="29">
        <v>7501</v>
      </c>
      <c r="B730" s="29" t="s">
        <v>1639</v>
      </c>
      <c r="C730" s="30">
        <f>VLOOKUP(Tabla2[[#This Row],[Codigo]],Tabla1[[Codigo]:[Mejor Precio Neto]],4,FALSE)</f>
        <v>21511.656950000001</v>
      </c>
      <c r="D730" s="31" t="s">
        <v>4</v>
      </c>
      <c r="E730" s="32">
        <f>IFERROR(Tabla2[[#This Row],[Precio de Cliente neto]]/(1+Tabla2[[#This Row],[Variacion]]),"-")</f>
        <v>20868.895039999999</v>
      </c>
      <c r="F730" s="33">
        <v>3.0799997257545231E-2</v>
      </c>
    </row>
    <row r="731" spans="1:6">
      <c r="A731" s="29">
        <v>567</v>
      </c>
      <c r="B731" s="29" t="s">
        <v>9116</v>
      </c>
      <c r="C731" s="30">
        <f>VLOOKUP(Tabla2[[#This Row],[Codigo]],Tabla1[[Codigo]:[Mejor Precio Neto]],4,FALSE)</f>
        <v>4709.3624899999995</v>
      </c>
      <c r="D731" s="31" t="s">
        <v>4</v>
      </c>
      <c r="E731" s="32">
        <f>IFERROR(Tabla2[[#This Row],[Precio de Cliente neto]]/(1+Tabla2[[#This Row],[Variacion]]),"-")</f>
        <v>4568.6481399999993</v>
      </c>
      <c r="F731" s="33">
        <v>3.0799997217557662E-2</v>
      </c>
    </row>
    <row r="732" spans="1:6">
      <c r="A732" s="29">
        <v>568</v>
      </c>
      <c r="B732" s="29" t="s">
        <v>9117</v>
      </c>
      <c r="C732" s="30">
        <f>VLOOKUP(Tabla2[[#This Row],[Codigo]],Tabla1[[Codigo]:[Mejor Precio Neto]],4,FALSE)</f>
        <v>4709.3624899999995</v>
      </c>
      <c r="D732" s="31" t="s">
        <v>4</v>
      </c>
      <c r="E732" s="32">
        <f>IFERROR(Tabla2[[#This Row],[Precio de Cliente neto]]/(1+Tabla2[[#This Row],[Variacion]]),"-")</f>
        <v>4568.6481399999993</v>
      </c>
      <c r="F732" s="33">
        <v>3.0799997217557662E-2</v>
      </c>
    </row>
    <row r="733" spans="1:6">
      <c r="A733" s="29">
        <v>569</v>
      </c>
      <c r="B733" s="29" t="s">
        <v>9118</v>
      </c>
      <c r="C733" s="30">
        <f>VLOOKUP(Tabla2[[#This Row],[Codigo]],Tabla1[[Codigo]:[Mejor Precio Neto]],4,FALSE)</f>
        <v>4709.3624899999995</v>
      </c>
      <c r="D733" s="31" t="s">
        <v>4</v>
      </c>
      <c r="E733" s="32">
        <f>IFERROR(Tabla2[[#This Row],[Precio de Cliente neto]]/(1+Tabla2[[#This Row],[Variacion]]),"-")</f>
        <v>4568.6481399999993</v>
      </c>
      <c r="F733" s="33">
        <v>3.0799997217557662E-2</v>
      </c>
    </row>
    <row r="734" spans="1:6">
      <c r="A734" s="29">
        <v>10063</v>
      </c>
      <c r="B734" s="29" t="s">
        <v>6665</v>
      </c>
      <c r="C734" s="30">
        <f>VLOOKUP(Tabla2[[#This Row],[Codigo]],Tabla1[[Codigo]:[Mejor Precio Neto]],4,FALSE)</f>
        <v>7960.8762099999994</v>
      </c>
      <c r="D734" s="31" t="s">
        <v>4</v>
      </c>
      <c r="E734" s="32">
        <f>IFERROR(Tabla2[[#This Row],[Precio de Cliente neto]]/(1+Tabla2[[#This Row],[Variacion]]),"-")</f>
        <v>7723.0076000000008</v>
      </c>
      <c r="F734" s="33">
        <v>3.0799996882043601E-2</v>
      </c>
    </row>
    <row r="735" spans="1:6">
      <c r="A735" s="29">
        <v>70026</v>
      </c>
      <c r="B735" s="29" t="s">
        <v>10219</v>
      </c>
      <c r="C735" s="30">
        <f>VLOOKUP(Tabla2[[#This Row],[Codigo]],Tabla1[[Codigo]:[Mejor Precio Neto]],4,FALSE)</f>
        <v>11724.884989999999</v>
      </c>
      <c r="D735" s="31" t="s">
        <v>4</v>
      </c>
      <c r="E735" s="32">
        <f>IFERROR(Tabla2[[#This Row],[Precio de Cliente neto]]/(1+Tabla2[[#This Row],[Variacion]]),"-")</f>
        <v>11374.548919999999</v>
      </c>
      <c r="F735" s="33">
        <v>3.0799996770333404E-2</v>
      </c>
    </row>
    <row r="736" spans="1:6">
      <c r="A736" s="29">
        <v>12006</v>
      </c>
      <c r="B736" s="29" t="s">
        <v>3401</v>
      </c>
      <c r="C736" s="30">
        <f>VLOOKUP(Tabla2[[#This Row],[Codigo]],Tabla1[[Codigo]:[Mejor Precio Neto]],4,FALSE)</f>
        <v>19294.068919999998</v>
      </c>
      <c r="D736" s="31" t="s">
        <v>4</v>
      </c>
      <c r="E736" s="32">
        <f>IFERROR(Tabla2[[#This Row],[Precio de Cliente neto]]/(1+Tabla2[[#This Row],[Variacion]]),"-")</f>
        <v>18717.567889999995</v>
      </c>
      <c r="F736" s="33">
        <v>3.0799996740388691E-2</v>
      </c>
    </row>
    <row r="737" spans="1:6">
      <c r="A737" s="29">
        <v>12008</v>
      </c>
      <c r="B737" s="29" t="s">
        <v>3403</v>
      </c>
      <c r="C737" s="30">
        <f>VLOOKUP(Tabla2[[#This Row],[Codigo]],Tabla1[[Codigo]:[Mejor Precio Neto]],4,FALSE)</f>
        <v>19294.068919999998</v>
      </c>
      <c r="D737" s="31" t="s">
        <v>4</v>
      </c>
      <c r="E737" s="32">
        <f>IFERROR(Tabla2[[#This Row],[Precio de Cliente neto]]/(1+Tabla2[[#This Row],[Variacion]]),"-")</f>
        <v>18717.567889999995</v>
      </c>
      <c r="F737" s="33">
        <v>3.0799996740388691E-2</v>
      </c>
    </row>
    <row r="738" spans="1:6">
      <c r="A738" s="29">
        <v>41065</v>
      </c>
      <c r="B738" s="29" t="s">
        <v>6094</v>
      </c>
      <c r="C738" s="30">
        <f>VLOOKUP(Tabla2[[#This Row],[Codigo]],Tabla1[[Codigo]:[Mejor Precio Neto]],4,FALSE)</f>
        <v>3275.22678</v>
      </c>
      <c r="D738" s="31" t="s">
        <v>4</v>
      </c>
      <c r="E738" s="32">
        <f>IFERROR(Tabla2[[#This Row],[Precio de Cliente neto]]/(1+Tabla2[[#This Row],[Variacion]]),"-")</f>
        <v>3177.3639799999996</v>
      </c>
      <c r="F738" s="33">
        <v>3.0799996668936958E-2</v>
      </c>
    </row>
    <row r="739" spans="1:6">
      <c r="A739" s="29">
        <v>7067</v>
      </c>
      <c r="B739" s="29" t="s">
        <v>1540</v>
      </c>
      <c r="C739" s="30">
        <f>VLOOKUP(Tabla2[[#This Row],[Codigo]],Tabla1[[Codigo]:[Mejor Precio Neto]],4,FALSE)</f>
        <v>10481.70522</v>
      </c>
      <c r="D739" s="31" t="s">
        <v>5</v>
      </c>
      <c r="E739" s="32">
        <f>IFERROR(Tabla2[[#This Row],[Precio de Cliente neto]]/(1+Tabla2[[#This Row],[Variacion]]),"-")</f>
        <v>10168.514999999999</v>
      </c>
      <c r="F739" s="33">
        <v>3.0799995869603469E-2</v>
      </c>
    </row>
    <row r="740" spans="1:6">
      <c r="A740" s="29">
        <v>40813</v>
      </c>
      <c r="B740" s="29" t="s">
        <v>8828</v>
      </c>
      <c r="C740" s="30">
        <f>VLOOKUP(Tabla2[[#This Row],[Codigo]],Tabla1[[Codigo]:[Mejor Precio Neto]],4,FALSE)</f>
        <v>3011.7824799999999</v>
      </c>
      <c r="D740" s="31" t="s">
        <v>4</v>
      </c>
      <c r="E740" s="32">
        <f>IFERROR(Tabla2[[#This Row],[Precio de Cliente neto]]/(1+Tabla2[[#This Row],[Variacion]]),"-")</f>
        <v>2921.7913200000003</v>
      </c>
      <c r="F740" s="33">
        <v>3.0799995668410629E-2</v>
      </c>
    </row>
    <row r="741" spans="1:6">
      <c r="A741" s="29">
        <v>11223</v>
      </c>
      <c r="B741" s="29" t="s">
        <v>3207</v>
      </c>
      <c r="C741" s="30">
        <f>VLOOKUP(Tabla2[[#This Row],[Codigo]],Tabla1[[Codigo]:[Mejor Precio Neto]],4,FALSE)</f>
        <v>4357.4030499999999</v>
      </c>
      <c r="D741" s="31" t="s">
        <v>4</v>
      </c>
      <c r="E741" s="32">
        <f>IFERROR(Tabla2[[#This Row],[Precio de Cliente neto]]/(1+Tabla2[[#This Row],[Variacion]]),"-")</f>
        <v>4227.2051499999998</v>
      </c>
      <c r="F741" s="33">
        <v>3.0799995595198526E-2</v>
      </c>
    </row>
    <row r="742" spans="1:6">
      <c r="A742" s="29">
        <v>7055</v>
      </c>
      <c r="B742" s="29" t="s">
        <v>1532</v>
      </c>
      <c r="C742" s="30">
        <f>VLOOKUP(Tabla2[[#This Row],[Codigo]],Tabla1[[Codigo]:[Mejor Precio Neto]],4,FALSE)</f>
        <v>4159.6721599999992</v>
      </c>
      <c r="D742" s="31" t="s">
        <v>5</v>
      </c>
      <c r="E742" s="32">
        <f>IFERROR(Tabla2[[#This Row],[Precio de Cliente neto]]/(1+Tabla2[[#This Row],[Variacion]]),"-")</f>
        <v>4035.3823999999991</v>
      </c>
      <c r="F742" s="33">
        <v>3.0799995559280813E-2</v>
      </c>
    </row>
    <row r="743" spans="1:6">
      <c r="A743" s="29">
        <v>9679</v>
      </c>
      <c r="B743" s="29" t="s">
        <v>2498</v>
      </c>
      <c r="C743" s="30">
        <f>VLOOKUP(Tabla2[[#This Row],[Codigo]],Tabla1[[Codigo]:[Mejor Precio Neto]],4,FALSE)</f>
        <v>3875.5297699999996</v>
      </c>
      <c r="D743" s="31" t="s">
        <v>4</v>
      </c>
      <c r="E743" s="32">
        <f>IFERROR(Tabla2[[#This Row],[Precio de Cliente neto]]/(1+Tabla2[[#This Row],[Variacion]]),"-")</f>
        <v>3759.7300999999993</v>
      </c>
      <c r="F743" s="33">
        <v>3.0799995457120755E-2</v>
      </c>
    </row>
    <row r="744" spans="1:6">
      <c r="A744" s="29">
        <v>41656</v>
      </c>
      <c r="B744" s="29" t="s">
        <v>4802</v>
      </c>
      <c r="C744" s="30">
        <f>VLOOKUP(Tabla2[[#This Row],[Codigo]],Tabla1[[Codigo]:[Mejor Precio Neto]],4,FALSE)</f>
        <v>991.21742999999981</v>
      </c>
      <c r="D744" s="31" t="s">
        <v>4</v>
      </c>
      <c r="E744" s="32">
        <f>IFERROR(Tabla2[[#This Row],[Precio de Cliente neto]]/(1+Tabla2[[#This Row],[Variacion]]),"-")</f>
        <v>961.60014999999999</v>
      </c>
      <c r="F744" s="33">
        <v>3.0799995195508023E-2</v>
      </c>
    </row>
    <row r="745" spans="1:6">
      <c r="A745" s="29">
        <v>41668</v>
      </c>
      <c r="B745" s="29" t="s">
        <v>4812</v>
      </c>
      <c r="C745" s="30">
        <f>VLOOKUP(Tabla2[[#This Row],[Codigo]],Tabla1[[Codigo]:[Mejor Precio Neto]],4,FALSE)</f>
        <v>991.21742999999981</v>
      </c>
      <c r="D745" s="31" t="s">
        <v>4</v>
      </c>
      <c r="E745" s="32">
        <f>IFERROR(Tabla2[[#This Row],[Precio de Cliente neto]]/(1+Tabla2[[#This Row],[Variacion]]),"-")</f>
        <v>961.60014999999999</v>
      </c>
      <c r="F745" s="33">
        <v>3.0799995195508023E-2</v>
      </c>
    </row>
    <row r="746" spans="1:6">
      <c r="A746" s="29">
        <v>70027</v>
      </c>
      <c r="B746" s="29" t="s">
        <v>10220</v>
      </c>
      <c r="C746" s="30">
        <f>VLOOKUP(Tabla2[[#This Row],[Codigo]],Tabla1[[Codigo]:[Mejor Precio Neto]],4,FALSE)</f>
        <v>17396.538039999999</v>
      </c>
      <c r="D746" s="31" t="s">
        <v>4</v>
      </c>
      <c r="E746" s="32">
        <f>IFERROR(Tabla2[[#This Row],[Precio de Cliente neto]]/(1+Tabla2[[#This Row],[Variacion]]),"-")</f>
        <v>16876.734700000001</v>
      </c>
      <c r="F746" s="33">
        <v>3.079999474068873E-2</v>
      </c>
    </row>
    <row r="747" spans="1:6">
      <c r="A747" s="29">
        <v>7873</v>
      </c>
      <c r="B747" s="29" t="s">
        <v>8700</v>
      </c>
      <c r="C747" s="30">
        <f>VLOOKUP(Tabla2[[#This Row],[Codigo]],Tabla1[[Codigo]:[Mejor Precio Neto]],4,FALSE)</f>
        <v>11879.405089999998</v>
      </c>
      <c r="D747" s="31" t="s">
        <v>5</v>
      </c>
      <c r="E747" s="32">
        <f>IFERROR(Tabla2[[#This Row],[Precio de Cliente neto]]/(1+Tabla2[[#This Row],[Variacion]]),"-")</f>
        <v>11524.45203</v>
      </c>
      <c r="F747" s="33">
        <v>3.0799994574665979E-2</v>
      </c>
    </row>
    <row r="748" spans="1:6">
      <c r="A748" s="29">
        <v>85</v>
      </c>
      <c r="B748" s="29" t="s">
        <v>6144</v>
      </c>
      <c r="C748" s="30">
        <f>VLOOKUP(Tabla2[[#This Row],[Codigo]],Tabla1[[Codigo]:[Mejor Precio Neto]],4,FALSE)</f>
        <v>8780.1569799999979</v>
      </c>
      <c r="D748" s="31" t="s">
        <v>6</v>
      </c>
      <c r="E748" s="32">
        <f>IFERROR(Tabla2[[#This Row],[Precio de Cliente neto]]/(1+Tabla2[[#This Row],[Variacion]]),"-")</f>
        <v>8517.8085299999984</v>
      </c>
      <c r="F748" s="33">
        <v>3.0799993810144866E-2</v>
      </c>
    </row>
    <row r="749" spans="1:6">
      <c r="A749" s="29">
        <v>10081</v>
      </c>
      <c r="B749" s="29" t="s">
        <v>6698</v>
      </c>
      <c r="C749" s="30">
        <f>VLOOKUP(Tabla2[[#This Row],[Codigo]],Tabla1[[Codigo]:[Mejor Precio Neto]],4,FALSE)</f>
        <v>3276.5928999999996</v>
      </c>
      <c r="D749" s="31" t="s">
        <v>4</v>
      </c>
      <c r="E749" s="32">
        <f>IFERROR(Tabla2[[#This Row],[Precio de Cliente neto]]/(1+Tabla2[[#This Row],[Variacion]]),"-")</f>
        <v>3178.6892899999998</v>
      </c>
      <c r="F749" s="33">
        <v>3.0799993666571934E-2</v>
      </c>
    </row>
    <row r="750" spans="1:6">
      <c r="A750" s="29">
        <v>7014</v>
      </c>
      <c r="B750" s="29" t="s">
        <v>7613</v>
      </c>
      <c r="C750" s="30">
        <f>VLOOKUP(Tabla2[[#This Row],[Codigo]],Tabla1[[Codigo]:[Mejor Precio Neto]],4,FALSE)</f>
        <v>16182.056869999999</v>
      </c>
      <c r="D750" s="31" t="s">
        <v>4</v>
      </c>
      <c r="E750" s="32">
        <f>IFERROR(Tabla2[[#This Row],[Precio de Cliente neto]]/(1+Tabla2[[#This Row],[Variacion]]),"-")</f>
        <v>15698.541879999997</v>
      </c>
      <c r="F750" s="33">
        <v>3.0799993636096978E-2</v>
      </c>
    </row>
    <row r="751" spans="1:6">
      <c r="A751" s="29">
        <v>7074</v>
      </c>
      <c r="B751" s="29" t="s">
        <v>9045</v>
      </c>
      <c r="C751" s="30">
        <f>VLOOKUP(Tabla2[[#This Row],[Codigo]],Tabla1[[Codigo]:[Mejor Precio Neto]],4,FALSE)</f>
        <v>4228.89768</v>
      </c>
      <c r="D751" s="31" t="s">
        <v>5</v>
      </c>
      <c r="E751" s="32">
        <f>IFERROR(Tabla2[[#This Row],[Precio de Cliente neto]]/(1+Tabla2[[#This Row],[Variacion]]),"-")</f>
        <v>4102.5394900000001</v>
      </c>
      <c r="F751" s="33">
        <v>3.0799993591286601E-2</v>
      </c>
    </row>
    <row r="752" spans="1:6">
      <c r="A752" s="29">
        <v>570</v>
      </c>
      <c r="B752" s="29" t="s">
        <v>9119</v>
      </c>
      <c r="C752" s="30">
        <f>VLOOKUP(Tabla2[[#This Row],[Codigo]],Tabla1[[Codigo]:[Mejor Precio Neto]],4,FALSE)</f>
        <v>4986.38357</v>
      </c>
      <c r="D752" s="31" t="s">
        <v>4</v>
      </c>
      <c r="E752" s="32">
        <f>IFERROR(Tabla2[[#This Row],[Precio de Cliente neto]]/(1+Tabla2[[#This Row],[Variacion]]),"-")</f>
        <v>4837.3919299999998</v>
      </c>
      <c r="F752" s="33">
        <v>3.0799993499803113E-2</v>
      </c>
    </row>
    <row r="753" spans="1:6">
      <c r="A753" s="29">
        <v>571</v>
      </c>
      <c r="B753" s="29" t="s">
        <v>9120</v>
      </c>
      <c r="C753" s="30">
        <f>VLOOKUP(Tabla2[[#This Row],[Codigo]],Tabla1[[Codigo]:[Mejor Precio Neto]],4,FALSE)</f>
        <v>4986.38357</v>
      </c>
      <c r="D753" s="31" t="s">
        <v>4</v>
      </c>
      <c r="E753" s="32">
        <f>IFERROR(Tabla2[[#This Row],[Precio de Cliente neto]]/(1+Tabla2[[#This Row],[Variacion]]),"-")</f>
        <v>4837.3919299999998</v>
      </c>
      <c r="F753" s="33">
        <v>3.0799993499803113E-2</v>
      </c>
    </row>
    <row r="754" spans="1:6">
      <c r="A754" s="29">
        <v>572</v>
      </c>
      <c r="B754" s="29" t="s">
        <v>9121</v>
      </c>
      <c r="C754" s="30">
        <f>VLOOKUP(Tabla2[[#This Row],[Codigo]],Tabla1[[Codigo]:[Mejor Precio Neto]],4,FALSE)</f>
        <v>4986.38357</v>
      </c>
      <c r="D754" s="31" t="s">
        <v>4</v>
      </c>
      <c r="E754" s="32">
        <f>IFERROR(Tabla2[[#This Row],[Precio de Cliente neto]]/(1+Tabla2[[#This Row],[Variacion]]),"-")</f>
        <v>4837.3919299999998</v>
      </c>
      <c r="F754" s="33">
        <v>3.0799993499803113E-2</v>
      </c>
    </row>
    <row r="755" spans="1:6">
      <c r="A755" s="29">
        <v>573</v>
      </c>
      <c r="B755" s="29" t="s">
        <v>9122</v>
      </c>
      <c r="C755" s="30">
        <f>VLOOKUP(Tabla2[[#This Row],[Codigo]],Tabla1[[Codigo]:[Mejor Precio Neto]],4,FALSE)</f>
        <v>4986.38357</v>
      </c>
      <c r="D755" s="31" t="s">
        <v>4</v>
      </c>
      <c r="E755" s="32">
        <f>IFERROR(Tabla2[[#This Row],[Precio de Cliente neto]]/(1+Tabla2[[#This Row],[Variacion]]),"-")</f>
        <v>4837.3919299999998</v>
      </c>
      <c r="F755" s="33">
        <v>3.0799993499803113E-2</v>
      </c>
    </row>
    <row r="756" spans="1:6">
      <c r="A756" s="29">
        <v>574</v>
      </c>
      <c r="B756" s="29" t="s">
        <v>9123</v>
      </c>
      <c r="C756" s="30">
        <f>VLOOKUP(Tabla2[[#This Row],[Codigo]],Tabla1[[Codigo]:[Mejor Precio Neto]],4,FALSE)</f>
        <v>4986.38357</v>
      </c>
      <c r="D756" s="31" t="s">
        <v>4</v>
      </c>
      <c r="E756" s="32">
        <f>IFERROR(Tabla2[[#This Row],[Precio de Cliente neto]]/(1+Tabla2[[#This Row],[Variacion]]),"-")</f>
        <v>4837.3919299999998</v>
      </c>
      <c r="F756" s="33">
        <v>3.0799993499803113E-2</v>
      </c>
    </row>
    <row r="757" spans="1:6">
      <c r="A757" s="29">
        <v>575</v>
      </c>
      <c r="B757" s="29" t="s">
        <v>9124</v>
      </c>
      <c r="C757" s="30">
        <f>VLOOKUP(Tabla2[[#This Row],[Codigo]],Tabla1[[Codigo]:[Mejor Precio Neto]],4,FALSE)</f>
        <v>4986.38357</v>
      </c>
      <c r="D757" s="31" t="s">
        <v>4</v>
      </c>
      <c r="E757" s="32">
        <f>IFERROR(Tabla2[[#This Row],[Precio de Cliente neto]]/(1+Tabla2[[#This Row],[Variacion]]),"-")</f>
        <v>4837.3919299999998</v>
      </c>
      <c r="F757" s="33">
        <v>3.0799993499803113E-2</v>
      </c>
    </row>
    <row r="758" spans="1:6">
      <c r="A758" s="29">
        <v>576</v>
      </c>
      <c r="B758" s="29" t="s">
        <v>9125</v>
      </c>
      <c r="C758" s="30">
        <f>VLOOKUP(Tabla2[[#This Row],[Codigo]],Tabla1[[Codigo]:[Mejor Precio Neto]],4,FALSE)</f>
        <v>4986.38357</v>
      </c>
      <c r="D758" s="31" t="s">
        <v>4</v>
      </c>
      <c r="E758" s="32">
        <f>IFERROR(Tabla2[[#This Row],[Precio de Cliente neto]]/(1+Tabla2[[#This Row],[Variacion]]),"-")</f>
        <v>4837.3919299999998</v>
      </c>
      <c r="F758" s="33">
        <v>3.0799993499803113E-2</v>
      </c>
    </row>
    <row r="759" spans="1:6">
      <c r="A759" s="29">
        <v>5259</v>
      </c>
      <c r="B759" s="29" t="s">
        <v>8672</v>
      </c>
      <c r="C759" s="30">
        <f>VLOOKUP(Tabla2[[#This Row],[Codigo]],Tabla1[[Codigo]:[Mejor Precio Neto]],4,FALSE)</f>
        <v>8239.6383999999998</v>
      </c>
      <c r="D759" s="31" t="s">
        <v>6</v>
      </c>
      <c r="E759" s="32">
        <f>IFERROR(Tabla2[[#This Row],[Precio de Cliente neto]]/(1+Tabla2[[#This Row],[Variacion]]),"-")</f>
        <v>7993.44049</v>
      </c>
      <c r="F759" s="33">
        <v>3.0799992857643677E-2</v>
      </c>
    </row>
    <row r="760" spans="1:6">
      <c r="A760" s="29">
        <v>10506</v>
      </c>
      <c r="B760" s="29" t="s">
        <v>2732</v>
      </c>
      <c r="C760" s="30">
        <f>VLOOKUP(Tabla2[[#This Row],[Codigo]],Tabla1[[Codigo]:[Mejor Precio Neto]],4,FALSE)</f>
        <v>2480.8761599999998</v>
      </c>
      <c r="D760" s="31" t="s">
        <v>6</v>
      </c>
      <c r="E760" s="32">
        <f>IFERROR(Tabla2[[#This Row],[Precio de Cliente neto]]/(1+Tabla2[[#This Row],[Variacion]]),"-")</f>
        <v>2406.7483299999994</v>
      </c>
      <c r="F760" s="33">
        <v>3.0799992286688394E-2</v>
      </c>
    </row>
    <row r="761" spans="1:6">
      <c r="A761" s="29">
        <v>9674</v>
      </c>
      <c r="B761" s="29" t="s">
        <v>2493</v>
      </c>
      <c r="C761" s="30">
        <f>VLOOKUP(Tabla2[[#This Row],[Codigo]],Tabla1[[Codigo]:[Mejor Precio Neto]],4,FALSE)</f>
        <v>8299.9896000000008</v>
      </c>
      <c r="D761" s="31" t="s">
        <v>4</v>
      </c>
      <c r="E761" s="32">
        <f>IFERROR(Tabla2[[#This Row],[Precio de Cliente neto]]/(1+Tabla2[[#This Row],[Variacion]]),"-")</f>
        <v>8051.9884200000006</v>
      </c>
      <c r="F761" s="33">
        <v>3.0799992134116883E-2</v>
      </c>
    </row>
    <row r="762" spans="1:6">
      <c r="A762" s="29">
        <v>99762</v>
      </c>
      <c r="B762" s="29" t="s">
        <v>5952</v>
      </c>
      <c r="C762" s="30">
        <f>VLOOKUP(Tabla2[[#This Row],[Codigo]],Tabla1[[Codigo]:[Mejor Precio Neto]],4,FALSE)</f>
        <v>6304.3345399999989</v>
      </c>
      <c r="D762" s="31" t="s">
        <v>5</v>
      </c>
      <c r="E762" s="32">
        <f>IFERROR(Tabla2[[#This Row],[Precio de Cliente neto]]/(1+Tabla2[[#This Row],[Variacion]]),"-")</f>
        <v>6115.9629299999997</v>
      </c>
      <c r="F762" s="33">
        <v>3.0799992111789853E-2</v>
      </c>
    </row>
    <row r="763" spans="1:6">
      <c r="A763" s="29">
        <v>40821</v>
      </c>
      <c r="B763" s="29" t="s">
        <v>8467</v>
      </c>
      <c r="C763" s="30">
        <f>VLOOKUP(Tabla2[[#This Row],[Codigo]],Tabla1[[Codigo]:[Mejor Precio Neto]],4,FALSE)</f>
        <v>1697.9857300000001</v>
      </c>
      <c r="D763" s="31" t="s">
        <v>4</v>
      </c>
      <c r="E763" s="32">
        <f>IFERROR(Tabla2[[#This Row],[Precio de Cliente neto]]/(1+Tabla2[[#This Row],[Variacion]]),"-")</f>
        <v>1647.2504299999998</v>
      </c>
      <c r="F763" s="33">
        <v>3.0799991959935547E-2</v>
      </c>
    </row>
    <row r="764" spans="1:6">
      <c r="A764" s="29">
        <v>80</v>
      </c>
      <c r="B764" s="29" t="s">
        <v>6143</v>
      </c>
      <c r="C764" s="30">
        <f>VLOOKUP(Tabla2[[#This Row],[Codigo]],Tabla1[[Codigo]:[Mejor Precio Neto]],4,FALSE)</f>
        <v>13078.695489999998</v>
      </c>
      <c r="D764" s="31" t="s">
        <v>6</v>
      </c>
      <c r="E764" s="32">
        <f>IFERROR(Tabla2[[#This Row],[Precio de Cliente neto]]/(1+Tabla2[[#This Row],[Variacion]]),"-")</f>
        <v>12687.908030000001</v>
      </c>
      <c r="F764" s="33">
        <v>3.0799991541237359E-2</v>
      </c>
    </row>
    <row r="765" spans="1:6">
      <c r="A765" s="29">
        <v>10174</v>
      </c>
      <c r="B765" s="29" t="s">
        <v>6623</v>
      </c>
      <c r="C765" s="30">
        <f>VLOOKUP(Tabla2[[#This Row],[Codigo]],Tabla1[[Codigo]:[Mejor Precio Neto]],4,FALSE)</f>
        <v>1066.25981</v>
      </c>
      <c r="D765" s="31" t="s">
        <v>4</v>
      </c>
      <c r="E765" s="32">
        <f>IFERROR(Tabla2[[#This Row],[Precio de Cliente neto]]/(1+Tabla2[[#This Row],[Variacion]]),"-")</f>
        <v>1034.40029</v>
      </c>
      <c r="F765" s="33">
        <v>3.0799991365044965E-2</v>
      </c>
    </row>
    <row r="766" spans="1:6">
      <c r="A766" s="29">
        <v>11101</v>
      </c>
      <c r="B766" s="29" t="s">
        <v>3129</v>
      </c>
      <c r="C766" s="30">
        <f>VLOOKUP(Tabla2[[#This Row],[Codigo]],Tabla1[[Codigo]:[Mejor Precio Neto]],4,FALSE)</f>
        <v>4536.0624399999997</v>
      </c>
      <c r="D766" s="31" t="s">
        <v>5</v>
      </c>
      <c r="E766" s="32">
        <f>IFERROR(Tabla2[[#This Row],[Precio de Cliente neto]]/(1+Tabla2[[#This Row],[Variacion]]),"-")</f>
        <v>4400.5262699999994</v>
      </c>
      <c r="F766" s="33">
        <v>3.0799991111063241E-2</v>
      </c>
    </row>
    <row r="767" spans="1:6">
      <c r="A767" s="29">
        <v>10165</v>
      </c>
      <c r="B767" s="29" t="s">
        <v>6617</v>
      </c>
      <c r="C767" s="30">
        <f>VLOOKUP(Tabla2[[#This Row],[Codigo]],Tabla1[[Codigo]:[Mejor Precio Neto]],4,FALSE)</f>
        <v>9069.6042499999985</v>
      </c>
      <c r="D767" s="31" t="s">
        <v>4</v>
      </c>
      <c r="E767" s="32">
        <f>IFERROR(Tabla2[[#This Row],[Precio de Cliente neto]]/(1+Tabla2[[#This Row],[Variacion]]),"-")</f>
        <v>8798.6072299999996</v>
      </c>
      <c r="F767" s="33">
        <v>3.0799990602603522E-2</v>
      </c>
    </row>
    <row r="768" spans="1:6">
      <c r="A768" s="29">
        <v>40818</v>
      </c>
      <c r="B768" s="29" t="s">
        <v>8464</v>
      </c>
      <c r="C768" s="30">
        <f>VLOOKUP(Tabla2[[#This Row],[Codigo]],Tabla1[[Codigo]:[Mejor Precio Neto]],4,FALSE)</f>
        <v>5457.56988</v>
      </c>
      <c r="D768" s="31" t="s">
        <v>4</v>
      </c>
      <c r="E768" s="32">
        <f>IFERROR(Tabla2[[#This Row],[Precio de Cliente neto]]/(1+Tabla2[[#This Row],[Variacion]]),"-")</f>
        <v>5294.4993499999991</v>
      </c>
      <c r="F768" s="33">
        <v>3.0799990560014034E-2</v>
      </c>
    </row>
    <row r="769" spans="1:6">
      <c r="A769" s="29">
        <v>40814</v>
      </c>
      <c r="B769" s="29" t="s">
        <v>8829</v>
      </c>
      <c r="C769" s="30">
        <f>VLOOKUP(Tabla2[[#This Row],[Codigo]],Tabla1[[Codigo]:[Mejor Precio Neto]],4,FALSE)</f>
        <v>3461.1486699999996</v>
      </c>
      <c r="D769" s="31" t="s">
        <v>4</v>
      </c>
      <c r="E769" s="32">
        <f>IFERROR(Tabla2[[#This Row],[Precio de Cliente neto]]/(1+Tabla2[[#This Row],[Variacion]]),"-")</f>
        <v>3357.7305999999994</v>
      </c>
      <c r="F769" s="33">
        <v>3.079999032679992E-2</v>
      </c>
    </row>
    <row r="770" spans="1:6">
      <c r="A770" s="29">
        <v>550</v>
      </c>
      <c r="B770" s="29" t="s">
        <v>9099</v>
      </c>
      <c r="C770" s="30">
        <f>VLOOKUP(Tabla2[[#This Row],[Codigo]],Tabla1[[Codigo]:[Mejor Precio Neto]],4,FALSE)</f>
        <v>4019.3458199999995</v>
      </c>
      <c r="D770" s="31" t="s">
        <v>4</v>
      </c>
      <c r="E770" s="32">
        <f>IFERROR(Tabla2[[#This Row],[Precio de Cliente neto]]/(1+Tabla2[[#This Row],[Variacion]]),"-")</f>
        <v>3899.2489899999996</v>
      </c>
      <c r="F770" s="33">
        <v>3.0799990025771606E-2</v>
      </c>
    </row>
    <row r="771" spans="1:6">
      <c r="A771" s="29">
        <v>551</v>
      </c>
      <c r="B771" s="29" t="s">
        <v>9100</v>
      </c>
      <c r="C771" s="30">
        <f>VLOOKUP(Tabla2[[#This Row],[Codigo]],Tabla1[[Codigo]:[Mejor Precio Neto]],4,FALSE)</f>
        <v>4019.3458199999995</v>
      </c>
      <c r="D771" s="31" t="s">
        <v>4</v>
      </c>
      <c r="E771" s="32">
        <f>IFERROR(Tabla2[[#This Row],[Precio de Cliente neto]]/(1+Tabla2[[#This Row],[Variacion]]),"-")</f>
        <v>3899.2489899999996</v>
      </c>
      <c r="F771" s="33">
        <v>3.0799990025771606E-2</v>
      </c>
    </row>
    <row r="772" spans="1:6">
      <c r="A772" s="29">
        <v>552</v>
      </c>
      <c r="B772" s="29" t="s">
        <v>9101</v>
      </c>
      <c r="C772" s="30">
        <f>VLOOKUP(Tabla2[[#This Row],[Codigo]],Tabla1[[Codigo]:[Mejor Precio Neto]],4,FALSE)</f>
        <v>4019.3458199999995</v>
      </c>
      <c r="D772" s="31" t="s">
        <v>4</v>
      </c>
      <c r="E772" s="32">
        <f>IFERROR(Tabla2[[#This Row],[Precio de Cliente neto]]/(1+Tabla2[[#This Row],[Variacion]]),"-")</f>
        <v>3899.2489899999996</v>
      </c>
      <c r="F772" s="33">
        <v>3.0799990025771606E-2</v>
      </c>
    </row>
    <row r="773" spans="1:6">
      <c r="A773" s="29">
        <v>553</v>
      </c>
      <c r="B773" s="29" t="s">
        <v>9102</v>
      </c>
      <c r="C773" s="30">
        <f>VLOOKUP(Tabla2[[#This Row],[Codigo]],Tabla1[[Codigo]:[Mejor Precio Neto]],4,FALSE)</f>
        <v>4019.3458199999995</v>
      </c>
      <c r="D773" s="31" t="s">
        <v>4</v>
      </c>
      <c r="E773" s="32">
        <f>IFERROR(Tabla2[[#This Row],[Precio de Cliente neto]]/(1+Tabla2[[#This Row],[Variacion]]),"-")</f>
        <v>3899.2489899999996</v>
      </c>
      <c r="F773" s="33">
        <v>3.0799990025771606E-2</v>
      </c>
    </row>
    <row r="774" spans="1:6">
      <c r="A774" s="29">
        <v>554</v>
      </c>
      <c r="B774" s="29" t="s">
        <v>9103</v>
      </c>
      <c r="C774" s="30">
        <f>VLOOKUP(Tabla2[[#This Row],[Codigo]],Tabla1[[Codigo]:[Mejor Precio Neto]],4,FALSE)</f>
        <v>4019.3458199999995</v>
      </c>
      <c r="D774" s="31" t="s">
        <v>4</v>
      </c>
      <c r="E774" s="32">
        <f>IFERROR(Tabla2[[#This Row],[Precio de Cliente neto]]/(1+Tabla2[[#This Row],[Variacion]]),"-")</f>
        <v>3899.2489899999996</v>
      </c>
      <c r="F774" s="33">
        <v>3.0799990025771606E-2</v>
      </c>
    </row>
    <row r="775" spans="1:6">
      <c r="A775" s="29">
        <v>555</v>
      </c>
      <c r="B775" s="29" t="s">
        <v>9104</v>
      </c>
      <c r="C775" s="30">
        <f>VLOOKUP(Tabla2[[#This Row],[Codigo]],Tabla1[[Codigo]:[Mejor Precio Neto]],4,FALSE)</f>
        <v>4019.3458199999995</v>
      </c>
      <c r="D775" s="31" t="s">
        <v>4</v>
      </c>
      <c r="E775" s="32">
        <f>IFERROR(Tabla2[[#This Row],[Precio de Cliente neto]]/(1+Tabla2[[#This Row],[Variacion]]),"-")</f>
        <v>3899.2489899999996</v>
      </c>
      <c r="F775" s="33">
        <v>3.0799990025771606E-2</v>
      </c>
    </row>
    <row r="776" spans="1:6">
      <c r="A776" s="29">
        <v>556</v>
      </c>
      <c r="B776" s="29" t="s">
        <v>9105</v>
      </c>
      <c r="C776" s="30">
        <f>VLOOKUP(Tabla2[[#This Row],[Codigo]],Tabla1[[Codigo]:[Mejor Precio Neto]],4,FALSE)</f>
        <v>4019.3458199999995</v>
      </c>
      <c r="D776" s="31" t="s">
        <v>4</v>
      </c>
      <c r="E776" s="32">
        <f>IFERROR(Tabla2[[#This Row],[Precio de Cliente neto]]/(1+Tabla2[[#This Row],[Variacion]]),"-")</f>
        <v>3899.2489899999996</v>
      </c>
      <c r="F776" s="33">
        <v>3.0799990025771606E-2</v>
      </c>
    </row>
    <row r="777" spans="1:6">
      <c r="A777" s="29">
        <v>557</v>
      </c>
      <c r="B777" s="29" t="s">
        <v>9106</v>
      </c>
      <c r="C777" s="30">
        <f>VLOOKUP(Tabla2[[#This Row],[Codigo]],Tabla1[[Codigo]:[Mejor Precio Neto]],4,FALSE)</f>
        <v>4019.3458199999995</v>
      </c>
      <c r="D777" s="31" t="s">
        <v>4</v>
      </c>
      <c r="E777" s="32">
        <f>IFERROR(Tabla2[[#This Row],[Precio de Cliente neto]]/(1+Tabla2[[#This Row],[Variacion]]),"-")</f>
        <v>3899.2489899999996</v>
      </c>
      <c r="F777" s="33">
        <v>3.0799990025771606E-2</v>
      </c>
    </row>
    <row r="778" spans="1:6">
      <c r="A778" s="29">
        <v>558</v>
      </c>
      <c r="B778" s="29" t="s">
        <v>9107</v>
      </c>
      <c r="C778" s="30">
        <f>VLOOKUP(Tabla2[[#This Row],[Codigo]],Tabla1[[Codigo]:[Mejor Precio Neto]],4,FALSE)</f>
        <v>4019.3458199999995</v>
      </c>
      <c r="D778" s="31" t="s">
        <v>4</v>
      </c>
      <c r="E778" s="32">
        <f>IFERROR(Tabla2[[#This Row],[Precio de Cliente neto]]/(1+Tabla2[[#This Row],[Variacion]]),"-")</f>
        <v>3899.2489899999996</v>
      </c>
      <c r="F778" s="33">
        <v>3.0799990025771606E-2</v>
      </c>
    </row>
    <row r="779" spans="1:6">
      <c r="A779" s="29">
        <v>559</v>
      </c>
      <c r="B779" s="29" t="s">
        <v>9108</v>
      </c>
      <c r="C779" s="30">
        <f>VLOOKUP(Tabla2[[#This Row],[Codigo]],Tabla1[[Codigo]:[Mejor Precio Neto]],4,FALSE)</f>
        <v>4019.3458199999995</v>
      </c>
      <c r="D779" s="31" t="s">
        <v>4</v>
      </c>
      <c r="E779" s="32">
        <f>IFERROR(Tabla2[[#This Row],[Precio de Cliente neto]]/(1+Tabla2[[#This Row],[Variacion]]),"-")</f>
        <v>3899.2489899999996</v>
      </c>
      <c r="F779" s="33">
        <v>3.0799990025771606E-2</v>
      </c>
    </row>
    <row r="780" spans="1:6">
      <c r="A780" s="29">
        <v>2996</v>
      </c>
      <c r="B780" s="29" t="s">
        <v>672</v>
      </c>
      <c r="C780" s="30">
        <f>VLOOKUP(Tabla2[[#This Row],[Codigo]],Tabla1[[Codigo]:[Mejor Precio Neto]],4,FALSE)</f>
        <v>9158.0213199999998</v>
      </c>
      <c r="D780" s="31" t="s">
        <v>4</v>
      </c>
      <c r="E780" s="32">
        <f>IFERROR(Tabla2[[#This Row],[Precio de Cliente neto]]/(1+Tabla2[[#This Row],[Variacion]]),"-")</f>
        <v>8884.3824299999997</v>
      </c>
      <c r="F780" s="33">
        <v>3.0799989999980237E-2</v>
      </c>
    </row>
    <row r="781" spans="1:6">
      <c r="A781" s="29">
        <v>2997</v>
      </c>
      <c r="B781" s="29" t="s">
        <v>673</v>
      </c>
      <c r="C781" s="30">
        <f>VLOOKUP(Tabla2[[#This Row],[Codigo]],Tabla1[[Codigo]:[Mejor Precio Neto]],4,FALSE)</f>
        <v>9158.0213199999998</v>
      </c>
      <c r="D781" s="31" t="s">
        <v>4</v>
      </c>
      <c r="E781" s="32">
        <f>IFERROR(Tabla2[[#This Row],[Precio de Cliente neto]]/(1+Tabla2[[#This Row],[Variacion]]),"-")</f>
        <v>8884.3824299999997</v>
      </c>
      <c r="F781" s="33">
        <v>3.0799989999980237E-2</v>
      </c>
    </row>
    <row r="782" spans="1:6">
      <c r="A782" s="29">
        <v>2998</v>
      </c>
      <c r="B782" s="29" t="s">
        <v>674</v>
      </c>
      <c r="C782" s="30">
        <f>VLOOKUP(Tabla2[[#This Row],[Codigo]],Tabla1[[Codigo]:[Mejor Precio Neto]],4,FALSE)</f>
        <v>9158.0213199999998</v>
      </c>
      <c r="D782" s="31" t="s">
        <v>4</v>
      </c>
      <c r="E782" s="32">
        <f>IFERROR(Tabla2[[#This Row],[Precio de Cliente neto]]/(1+Tabla2[[#This Row],[Variacion]]),"-")</f>
        <v>8884.3824299999997</v>
      </c>
      <c r="F782" s="33">
        <v>3.0799989999980237E-2</v>
      </c>
    </row>
    <row r="783" spans="1:6">
      <c r="A783" s="29">
        <v>2999</v>
      </c>
      <c r="B783" s="29" t="s">
        <v>675</v>
      </c>
      <c r="C783" s="30">
        <f>VLOOKUP(Tabla2[[#This Row],[Codigo]],Tabla1[[Codigo]:[Mejor Precio Neto]],4,FALSE)</f>
        <v>9158.0213199999998</v>
      </c>
      <c r="D783" s="31" t="s">
        <v>4</v>
      </c>
      <c r="E783" s="32">
        <f>IFERROR(Tabla2[[#This Row],[Precio de Cliente neto]]/(1+Tabla2[[#This Row],[Variacion]]),"-")</f>
        <v>8884.3824299999997</v>
      </c>
      <c r="F783" s="33">
        <v>3.0799989999980237E-2</v>
      </c>
    </row>
    <row r="784" spans="1:6">
      <c r="A784" s="29">
        <v>3009</v>
      </c>
      <c r="B784" s="29" t="s">
        <v>681</v>
      </c>
      <c r="C784" s="30">
        <f>VLOOKUP(Tabla2[[#This Row],[Codigo]],Tabla1[[Codigo]:[Mejor Precio Neto]],4,FALSE)</f>
        <v>9158.0213199999998</v>
      </c>
      <c r="D784" s="31" t="s">
        <v>4</v>
      </c>
      <c r="E784" s="32">
        <f>IFERROR(Tabla2[[#This Row],[Precio de Cliente neto]]/(1+Tabla2[[#This Row],[Variacion]]),"-")</f>
        <v>8884.3824299999997</v>
      </c>
      <c r="F784" s="33">
        <v>3.0799989999980237E-2</v>
      </c>
    </row>
    <row r="785" spans="1:6">
      <c r="A785" s="29">
        <v>5250</v>
      </c>
      <c r="B785" s="29" t="s">
        <v>6178</v>
      </c>
      <c r="C785" s="30">
        <f>VLOOKUP(Tabla2[[#This Row],[Codigo]],Tabla1[[Codigo]:[Mejor Precio Neto]],4,FALSE)</f>
        <v>3083.6977499999998</v>
      </c>
      <c r="D785" s="31" t="s">
        <v>6</v>
      </c>
      <c r="E785" s="32">
        <f>IFERROR(Tabla2[[#This Row],[Precio de Cliente neto]]/(1+Tabla2[[#This Row],[Variacion]]),"-")</f>
        <v>2991.5578</v>
      </c>
      <c r="F785" s="33">
        <v>3.079998989155408E-2</v>
      </c>
    </row>
    <row r="786" spans="1:6">
      <c r="A786" s="29">
        <v>5251</v>
      </c>
      <c r="B786" s="29" t="s">
        <v>6179</v>
      </c>
      <c r="C786" s="30">
        <f>VLOOKUP(Tabla2[[#This Row],[Codigo]],Tabla1[[Codigo]:[Mejor Precio Neto]],4,FALSE)</f>
        <v>3083.6977499999998</v>
      </c>
      <c r="D786" s="31" t="s">
        <v>6</v>
      </c>
      <c r="E786" s="32">
        <f>IFERROR(Tabla2[[#This Row],[Precio de Cliente neto]]/(1+Tabla2[[#This Row],[Variacion]]),"-")</f>
        <v>2991.5578</v>
      </c>
      <c r="F786" s="33">
        <v>3.079998989155408E-2</v>
      </c>
    </row>
    <row r="787" spans="1:6">
      <c r="A787" s="29">
        <v>5252</v>
      </c>
      <c r="B787" s="29" t="s">
        <v>6180</v>
      </c>
      <c r="C787" s="30">
        <f>VLOOKUP(Tabla2[[#This Row],[Codigo]],Tabla1[[Codigo]:[Mejor Precio Neto]],4,FALSE)</f>
        <v>3083.6977499999998</v>
      </c>
      <c r="D787" s="31" t="s">
        <v>6</v>
      </c>
      <c r="E787" s="32">
        <f>IFERROR(Tabla2[[#This Row],[Precio de Cliente neto]]/(1+Tabla2[[#This Row],[Variacion]]),"-")</f>
        <v>2991.5578</v>
      </c>
      <c r="F787" s="33">
        <v>3.079998989155408E-2</v>
      </c>
    </row>
    <row r="788" spans="1:6">
      <c r="A788" s="29">
        <v>10176</v>
      </c>
      <c r="B788" s="29" t="s">
        <v>6625</v>
      </c>
      <c r="C788" s="30">
        <f>VLOOKUP(Tabla2[[#This Row],[Codigo]],Tabla1[[Codigo]:[Mejor Precio Neto]],4,FALSE)</f>
        <v>5951.79907</v>
      </c>
      <c r="D788" s="31" t="s">
        <v>4</v>
      </c>
      <c r="E788" s="32">
        <f>IFERROR(Tabla2[[#This Row],[Precio de Cliente neto]]/(1+Tabla2[[#This Row],[Variacion]]),"-")</f>
        <v>5773.9611299999997</v>
      </c>
      <c r="F788" s="33">
        <v>3.0799989122891835E-2</v>
      </c>
    </row>
    <row r="789" spans="1:6">
      <c r="A789" s="29">
        <v>40815</v>
      </c>
      <c r="B789" s="29" t="s">
        <v>8830</v>
      </c>
      <c r="C789" s="30">
        <f>VLOOKUP(Tabla2[[#This Row],[Codigo]],Tabla1[[Codigo]:[Mejor Precio Neto]],4,FALSE)</f>
        <v>4322.1482500000002</v>
      </c>
      <c r="D789" s="31" t="s">
        <v>4</v>
      </c>
      <c r="E789" s="32">
        <f>IFERROR(Tabla2[[#This Row],[Precio de Cliente neto]]/(1+Tabla2[[#This Row],[Variacion]]),"-")</f>
        <v>4193.00378</v>
      </c>
      <c r="F789" s="33">
        <v>3.0799988928223776E-2</v>
      </c>
    </row>
    <row r="790" spans="1:6">
      <c r="A790" s="29">
        <v>9676</v>
      </c>
      <c r="B790" s="29" t="s">
        <v>2495</v>
      </c>
      <c r="C790" s="30">
        <f>VLOOKUP(Tabla2[[#This Row],[Codigo]],Tabla1[[Codigo]:[Mejor Precio Neto]],4,FALSE)</f>
        <v>4618.4424999999992</v>
      </c>
      <c r="D790" s="31" t="s">
        <v>4</v>
      </c>
      <c r="E790" s="32">
        <f>IFERROR(Tabla2[[#This Row],[Precio de Cliente neto]]/(1+Tabla2[[#This Row],[Variacion]]),"-")</f>
        <v>4480.4448499999999</v>
      </c>
      <c r="F790" s="33">
        <v>3.0799988532388634E-2</v>
      </c>
    </row>
    <row r="791" spans="1:6">
      <c r="A791" s="29">
        <v>99753</v>
      </c>
      <c r="B791" s="29" t="s">
        <v>5949</v>
      </c>
      <c r="C791" s="30">
        <f>VLOOKUP(Tabla2[[#This Row],[Codigo]],Tabla1[[Codigo]:[Mejor Precio Neto]],4,FALSE)</f>
        <v>6242.07024</v>
      </c>
      <c r="D791" s="31" t="s">
        <v>5</v>
      </c>
      <c r="E791" s="32">
        <f>IFERROR(Tabla2[[#This Row],[Precio de Cliente neto]]/(1+Tabla2[[#This Row],[Variacion]]),"-")</f>
        <v>6055.5590899999997</v>
      </c>
      <c r="F791" s="33">
        <v>3.079998844499765E-2</v>
      </c>
    </row>
    <row r="792" spans="1:6">
      <c r="A792" s="29">
        <v>7575</v>
      </c>
      <c r="B792" s="29" t="s">
        <v>1684</v>
      </c>
      <c r="C792" s="30">
        <f>VLOOKUP(Tabla2[[#This Row],[Codigo]],Tabla1[[Codigo]:[Mejor Precio Neto]],4,FALSE)</f>
        <v>3920.8999899999999</v>
      </c>
      <c r="D792" s="31" t="s">
        <v>4</v>
      </c>
      <c r="E792" s="32">
        <f>IFERROR(Tabla2[[#This Row],[Precio de Cliente neto]]/(1+Tabla2[[#This Row],[Variacion]]),"-")</f>
        <v>3803.7446999999993</v>
      </c>
      <c r="F792" s="33">
        <v>3.0799987706851217E-2</v>
      </c>
    </row>
    <row r="793" spans="1:6">
      <c r="A793" s="29">
        <v>7863</v>
      </c>
      <c r="B793" s="29" t="s">
        <v>1728</v>
      </c>
      <c r="C793" s="30">
        <f>VLOOKUP(Tabla2[[#This Row],[Codigo]],Tabla1[[Codigo]:[Mejor Precio Neto]],4,FALSE)</f>
        <v>3557.9716199999998</v>
      </c>
      <c r="D793" s="31" t="s">
        <v>5</v>
      </c>
      <c r="E793" s="32">
        <f>IFERROR(Tabla2[[#This Row],[Precio de Cliente neto]]/(1+Tabla2[[#This Row],[Variacion]]),"-")</f>
        <v>3451.6605199999995</v>
      </c>
      <c r="F793" s="33">
        <v>3.0799987247877025E-2</v>
      </c>
    </row>
    <row r="794" spans="1:6">
      <c r="A794" s="29">
        <v>41659</v>
      </c>
      <c r="B794" s="29" t="s">
        <v>4805</v>
      </c>
      <c r="C794" s="30">
        <f>VLOOKUP(Tabla2[[#This Row],[Codigo]],Tabla1[[Codigo]:[Mejor Precio Neto]],4,FALSE)</f>
        <v>2859.2599699999996</v>
      </c>
      <c r="D794" s="31" t="s">
        <v>4</v>
      </c>
      <c r="E794" s="32">
        <f>IFERROR(Tabla2[[#This Row],[Precio de Cliente neto]]/(1+Tabla2[[#This Row],[Variacion]]),"-")</f>
        <v>2773.8261599999996</v>
      </c>
      <c r="F794" s="33">
        <v>3.0799987119596528E-2</v>
      </c>
    </row>
    <row r="795" spans="1:6">
      <c r="A795" s="29">
        <v>41671</v>
      </c>
      <c r="B795" s="29" t="s">
        <v>4815</v>
      </c>
      <c r="C795" s="30">
        <f>VLOOKUP(Tabla2[[#This Row],[Codigo]],Tabla1[[Codigo]:[Mejor Precio Neto]],4,FALSE)</f>
        <v>2859.2599699999996</v>
      </c>
      <c r="D795" s="31" t="s">
        <v>4</v>
      </c>
      <c r="E795" s="32">
        <f>IFERROR(Tabla2[[#This Row],[Precio de Cliente neto]]/(1+Tabla2[[#This Row],[Variacion]]),"-")</f>
        <v>2773.8261599999996</v>
      </c>
      <c r="F795" s="33">
        <v>3.0799987119596528E-2</v>
      </c>
    </row>
    <row r="796" spans="1:6">
      <c r="A796" s="29">
        <v>41678</v>
      </c>
      <c r="B796" s="29" t="s">
        <v>4819</v>
      </c>
      <c r="C796" s="30">
        <f>VLOOKUP(Tabla2[[#This Row],[Codigo]],Tabla1[[Codigo]:[Mejor Precio Neto]],4,FALSE)</f>
        <v>2859.2599699999996</v>
      </c>
      <c r="D796" s="31" t="s">
        <v>4</v>
      </c>
      <c r="E796" s="32">
        <f>IFERROR(Tabla2[[#This Row],[Precio de Cliente neto]]/(1+Tabla2[[#This Row],[Variacion]]),"-")</f>
        <v>2773.8261599999996</v>
      </c>
      <c r="F796" s="33">
        <v>3.0799987119596528E-2</v>
      </c>
    </row>
    <row r="797" spans="1:6">
      <c r="A797" s="29">
        <v>6959</v>
      </c>
      <c r="B797" s="29" t="s">
        <v>1487</v>
      </c>
      <c r="C797" s="30">
        <f>VLOOKUP(Tabla2[[#This Row],[Codigo]],Tabla1[[Codigo]:[Mejor Precio Neto]],4,FALSE)</f>
        <v>6056.6998800000001</v>
      </c>
      <c r="D797" s="31" t="s">
        <v>5</v>
      </c>
      <c r="E797" s="32">
        <f>IFERROR(Tabla2[[#This Row],[Precio de Cliente neto]]/(1+Tabla2[[#This Row],[Variacion]]),"-")</f>
        <v>5875.7275499999996</v>
      </c>
      <c r="F797" s="33">
        <v>3.079998663314476E-2</v>
      </c>
    </row>
    <row r="798" spans="1:6">
      <c r="A798" s="29">
        <v>10505</v>
      </c>
      <c r="B798" s="29" t="s">
        <v>2731</v>
      </c>
      <c r="C798" s="30">
        <f>VLOOKUP(Tabla2[[#This Row],[Codigo]],Tabla1[[Codigo]:[Mejor Precio Neto]],4,FALSE)</f>
        <v>1108.7640899999999</v>
      </c>
      <c r="D798" s="31" t="s">
        <v>4</v>
      </c>
      <c r="E798" s="32">
        <f>IFERROR(Tabla2[[#This Row],[Precio de Cliente neto]]/(1+Tabla2[[#This Row],[Variacion]]),"-")</f>
        <v>1075.63456</v>
      </c>
      <c r="F798" s="33">
        <v>3.0799986567928705E-2</v>
      </c>
    </row>
    <row r="799" spans="1:6">
      <c r="A799" s="29">
        <v>11122</v>
      </c>
      <c r="B799" s="29" t="s">
        <v>3142</v>
      </c>
      <c r="C799" s="30">
        <f>VLOOKUP(Tabla2[[#This Row],[Codigo]],Tabla1[[Codigo]:[Mejor Precio Neto]],4,FALSE)</f>
        <v>1636.8337999999999</v>
      </c>
      <c r="D799" s="31" t="s">
        <v>5</v>
      </c>
      <c r="E799" s="32">
        <f>IFERROR(Tabla2[[#This Row],[Precio de Cliente neto]]/(1+Tabla2[[#This Row],[Variacion]]),"-")</f>
        <v>1587.92571</v>
      </c>
      <c r="F799" s="33">
        <v>3.0799986228574827E-2</v>
      </c>
    </row>
    <row r="800" spans="1:6">
      <c r="A800" s="29">
        <v>9677</v>
      </c>
      <c r="B800" s="29" t="s">
        <v>2496</v>
      </c>
      <c r="C800" s="30">
        <f>VLOOKUP(Tabla2[[#This Row],[Codigo]],Tabla1[[Codigo]:[Mejor Precio Neto]],4,FALSE)</f>
        <v>3916.8028199999999</v>
      </c>
      <c r="D800" s="31" t="s">
        <v>4</v>
      </c>
      <c r="E800" s="32">
        <f>IFERROR(Tabla2[[#This Row],[Precio de Cliente neto]]/(1+Tabla2[[#This Row],[Variacion]]),"-")</f>
        <v>3799.7699599999996</v>
      </c>
      <c r="F800" s="33">
        <v>3.0799985586495993E-2</v>
      </c>
    </row>
    <row r="801" spans="1:6">
      <c r="A801" s="29">
        <v>40816</v>
      </c>
      <c r="B801" s="29" t="s">
        <v>8463</v>
      </c>
      <c r="C801" s="30">
        <f>VLOOKUP(Tabla2[[#This Row],[Codigo]],Tabla1[[Codigo]:[Mejor Precio Neto]],4,FALSE)</f>
        <v>3632.6627400000002</v>
      </c>
      <c r="D801" s="31" t="s">
        <v>4</v>
      </c>
      <c r="E801" s="32">
        <f>IFERROR(Tabla2[[#This Row],[Precio de Cliente neto]]/(1+Tabla2[[#This Row],[Variacion]]),"-")</f>
        <v>3524.1199000000001</v>
      </c>
      <c r="F801" s="33">
        <v>3.0799984983484796E-2</v>
      </c>
    </row>
    <row r="802" spans="1:6">
      <c r="A802" s="29">
        <v>40812</v>
      </c>
      <c r="B802" s="29" t="s">
        <v>8827</v>
      </c>
      <c r="C802" s="30">
        <f>VLOOKUP(Tabla2[[#This Row],[Codigo]],Tabla1[[Codigo]:[Mejor Precio Neto]],4,FALSE)</f>
        <v>2600.1497199999999</v>
      </c>
      <c r="D802" s="31" t="s">
        <v>4</v>
      </c>
      <c r="E802" s="32">
        <f>IFERROR(Tabla2[[#This Row],[Precio de Cliente neto]]/(1+Tabla2[[#This Row],[Variacion]]),"-")</f>
        <v>2522.4580499999997</v>
      </c>
      <c r="F802" s="33">
        <v>3.0799984959115623E-2</v>
      </c>
    </row>
    <row r="803" spans="1:6">
      <c r="A803" s="29">
        <v>3630</v>
      </c>
      <c r="B803" s="29" t="s">
        <v>8633</v>
      </c>
      <c r="C803" s="30">
        <f>VLOOKUP(Tabla2[[#This Row],[Codigo]],Tabla1[[Codigo]:[Mejor Precio Neto]],4,FALSE)</f>
        <v>8548.4121099999993</v>
      </c>
      <c r="D803" s="31" t="s">
        <v>4</v>
      </c>
      <c r="E803" s="32">
        <f>IFERROR(Tabla2[[#This Row],[Precio de Cliente neto]]/(1+Tabla2[[#This Row],[Variacion]]),"-")</f>
        <v>8292.9881999999998</v>
      </c>
      <c r="F803" s="33">
        <v>3.0799984738914654E-2</v>
      </c>
    </row>
    <row r="804" spans="1:6">
      <c r="A804" s="29">
        <v>3631</v>
      </c>
      <c r="B804" s="29" t="s">
        <v>8634</v>
      </c>
      <c r="C804" s="30">
        <f>VLOOKUP(Tabla2[[#This Row],[Codigo]],Tabla1[[Codigo]:[Mejor Precio Neto]],4,FALSE)</f>
        <v>8548.4121099999993</v>
      </c>
      <c r="D804" s="31" t="s">
        <v>4</v>
      </c>
      <c r="E804" s="32">
        <f>IFERROR(Tabla2[[#This Row],[Precio de Cliente neto]]/(1+Tabla2[[#This Row],[Variacion]]),"-")</f>
        <v>8292.9881999999998</v>
      </c>
      <c r="F804" s="33">
        <v>3.0799984738914654E-2</v>
      </c>
    </row>
    <row r="805" spans="1:6">
      <c r="A805" s="29">
        <v>3632</v>
      </c>
      <c r="B805" s="29" t="s">
        <v>8635</v>
      </c>
      <c r="C805" s="30">
        <f>VLOOKUP(Tabla2[[#This Row],[Codigo]],Tabla1[[Codigo]:[Mejor Precio Neto]],4,FALSE)</f>
        <v>8548.4121099999993</v>
      </c>
      <c r="D805" s="31" t="s">
        <v>4</v>
      </c>
      <c r="E805" s="32">
        <f>IFERROR(Tabla2[[#This Row],[Precio de Cliente neto]]/(1+Tabla2[[#This Row],[Variacion]]),"-")</f>
        <v>8292.9881999999998</v>
      </c>
      <c r="F805" s="33">
        <v>3.0799984738914654E-2</v>
      </c>
    </row>
    <row r="806" spans="1:6">
      <c r="A806" s="29">
        <v>22329</v>
      </c>
      <c r="B806" s="29" t="s">
        <v>4225</v>
      </c>
      <c r="C806" s="30">
        <f>VLOOKUP(Tabla2[[#This Row],[Codigo]],Tabla1[[Codigo]:[Mejor Precio Neto]],4,FALSE)</f>
        <v>2430.50108</v>
      </c>
      <c r="D806" s="31" t="s">
        <v>4</v>
      </c>
      <c r="E806" s="32">
        <f>IFERROR(Tabla2[[#This Row],[Precio de Cliente neto]]/(1+Tabla2[[#This Row],[Variacion]]),"-")</f>
        <v>2357.8784600000004</v>
      </c>
      <c r="F806" s="33">
        <v>3.0799984491142851E-2</v>
      </c>
    </row>
    <row r="807" spans="1:6">
      <c r="A807" s="29">
        <v>10511</v>
      </c>
      <c r="B807" s="29" t="s">
        <v>8490</v>
      </c>
      <c r="C807" s="30">
        <f>VLOOKUP(Tabla2[[#This Row],[Codigo]],Tabla1[[Codigo]:[Mejor Precio Neto]],4,FALSE)</f>
        <v>5415.1115199999995</v>
      </c>
      <c r="D807" s="31" t="s">
        <v>5</v>
      </c>
      <c r="E807" s="32">
        <f>IFERROR(Tabla2[[#This Row],[Precio de Cliente neto]]/(1+Tabla2[[#This Row],[Variacion]]),"-")</f>
        <v>5253.3096700000006</v>
      </c>
      <c r="F807" s="33">
        <v>3.0799983279873766E-2</v>
      </c>
    </row>
    <row r="808" spans="1:6">
      <c r="A808" s="29">
        <v>11246</v>
      </c>
      <c r="B808" s="29" t="s">
        <v>3213</v>
      </c>
      <c r="C808" s="30">
        <f>VLOOKUP(Tabla2[[#This Row],[Codigo]],Tabla1[[Codigo]:[Mejor Precio Neto]],4,FALSE)</f>
        <v>3864.0847699999999</v>
      </c>
      <c r="D808" s="31" t="s">
        <v>4</v>
      </c>
      <c r="E808" s="32">
        <f>IFERROR(Tabla2[[#This Row],[Precio de Cliente neto]]/(1+Tabla2[[#This Row],[Variacion]]),"-")</f>
        <v>3748.6271199999992</v>
      </c>
      <c r="F808" s="33">
        <v>3.0799982581356522E-2</v>
      </c>
    </row>
    <row r="809" spans="1:6">
      <c r="A809" s="29">
        <v>7600</v>
      </c>
      <c r="B809" s="29" t="s">
        <v>1703</v>
      </c>
      <c r="C809" s="30">
        <f>VLOOKUP(Tabla2[[#This Row],[Codigo]],Tabla1[[Codigo]:[Mejor Precio Neto]],4,FALSE)</f>
        <v>840.77013999999997</v>
      </c>
      <c r="D809" s="31" t="s">
        <v>4</v>
      </c>
      <c r="E809" s="32">
        <f>IFERROR(Tabla2[[#This Row],[Precio de Cliente neto]]/(1+Tabla2[[#This Row],[Variacion]]),"-")</f>
        <v>815.64818999999989</v>
      </c>
      <c r="F809" s="33">
        <v>3.0799982526780401E-2</v>
      </c>
    </row>
    <row r="810" spans="1:6">
      <c r="A810" s="29">
        <v>2992</v>
      </c>
      <c r="B810" s="29" t="s">
        <v>6037</v>
      </c>
      <c r="C810" s="30">
        <f>VLOOKUP(Tabla2[[#This Row],[Codigo]],Tabla1[[Codigo]:[Mejor Precio Neto]],4,FALSE)</f>
        <v>5555.0686799999994</v>
      </c>
      <c r="D810" s="31" t="s">
        <v>4</v>
      </c>
      <c r="E810" s="32">
        <f>IFERROR(Tabla2[[#This Row],[Precio de Cliente neto]]/(1+Tabla2[[#This Row],[Variacion]]),"-")</f>
        <v>5389.0849600000001</v>
      </c>
      <c r="F810" s="33">
        <v>3.0799982043704821E-2</v>
      </c>
    </row>
    <row r="811" spans="1:6">
      <c r="A811" s="29">
        <v>2993</v>
      </c>
      <c r="B811" s="29" t="s">
        <v>6038</v>
      </c>
      <c r="C811" s="30">
        <f>VLOOKUP(Tabla2[[#This Row],[Codigo]],Tabla1[[Codigo]:[Mejor Precio Neto]],4,FALSE)</f>
        <v>5555.0686799999994</v>
      </c>
      <c r="D811" s="31" t="s">
        <v>4</v>
      </c>
      <c r="E811" s="32">
        <f>IFERROR(Tabla2[[#This Row],[Precio de Cliente neto]]/(1+Tabla2[[#This Row],[Variacion]]),"-")</f>
        <v>5389.0849600000001</v>
      </c>
      <c r="F811" s="33">
        <v>3.0799982043704821E-2</v>
      </c>
    </row>
    <row r="812" spans="1:6">
      <c r="A812" s="29">
        <v>2994</v>
      </c>
      <c r="B812" s="29" t="s">
        <v>6039</v>
      </c>
      <c r="C812" s="30">
        <f>VLOOKUP(Tabla2[[#This Row],[Codigo]],Tabla1[[Codigo]:[Mejor Precio Neto]],4,FALSE)</f>
        <v>5555.0686799999994</v>
      </c>
      <c r="D812" s="31" t="s">
        <v>4</v>
      </c>
      <c r="E812" s="32">
        <f>IFERROR(Tabla2[[#This Row],[Precio de Cliente neto]]/(1+Tabla2[[#This Row],[Variacion]]),"-")</f>
        <v>5389.0849600000001</v>
      </c>
      <c r="F812" s="33">
        <v>3.0799982043704821E-2</v>
      </c>
    </row>
    <row r="813" spans="1:6">
      <c r="A813" s="29">
        <v>2995</v>
      </c>
      <c r="B813" s="29" t="s">
        <v>6040</v>
      </c>
      <c r="C813" s="30">
        <f>VLOOKUP(Tabla2[[#This Row],[Codigo]],Tabla1[[Codigo]:[Mejor Precio Neto]],4,FALSE)</f>
        <v>5555.0686799999994</v>
      </c>
      <c r="D813" s="31" t="s">
        <v>4</v>
      </c>
      <c r="E813" s="32">
        <f>IFERROR(Tabla2[[#This Row],[Precio de Cliente neto]]/(1+Tabla2[[#This Row],[Variacion]]),"-")</f>
        <v>5389.0849600000001</v>
      </c>
      <c r="F813" s="33">
        <v>3.0799982043704821E-2</v>
      </c>
    </row>
    <row r="814" spans="1:6">
      <c r="A814" s="29">
        <v>99729</v>
      </c>
      <c r="B814" s="29" t="s">
        <v>6765</v>
      </c>
      <c r="C814" s="30">
        <f>VLOOKUP(Tabla2[[#This Row],[Codigo]],Tabla1[[Codigo]:[Mejor Precio Neto]],4,FALSE)</f>
        <v>5683.4853599999997</v>
      </c>
      <c r="D814" s="31" t="s">
        <v>5</v>
      </c>
      <c r="E814" s="32">
        <f>IFERROR(Tabla2[[#This Row],[Precio de Cliente neto]]/(1+Tabla2[[#This Row],[Variacion]]),"-")</f>
        <v>5513.6645899999994</v>
      </c>
      <c r="F814" s="33">
        <v>3.0799981977140956E-2</v>
      </c>
    </row>
    <row r="815" spans="1:6">
      <c r="A815" s="29">
        <v>99735</v>
      </c>
      <c r="B815" s="29" t="s">
        <v>5939</v>
      </c>
      <c r="C815" s="30">
        <f>VLOOKUP(Tabla2[[#This Row],[Codigo]],Tabla1[[Codigo]:[Mejor Precio Neto]],4,FALSE)</f>
        <v>5683.4853599999997</v>
      </c>
      <c r="D815" s="31" t="s">
        <v>5</v>
      </c>
      <c r="E815" s="32">
        <f>IFERROR(Tabla2[[#This Row],[Precio de Cliente neto]]/(1+Tabla2[[#This Row],[Variacion]]),"-")</f>
        <v>5513.6645899999994</v>
      </c>
      <c r="F815" s="33">
        <v>3.0799981977140956E-2</v>
      </c>
    </row>
    <row r="816" spans="1:6">
      <c r="A816" s="29">
        <v>99736</v>
      </c>
      <c r="B816" s="29" t="s">
        <v>5940</v>
      </c>
      <c r="C816" s="30">
        <f>VLOOKUP(Tabla2[[#This Row],[Codigo]],Tabla1[[Codigo]:[Mejor Precio Neto]],4,FALSE)</f>
        <v>5683.4853599999997</v>
      </c>
      <c r="D816" s="31" t="s">
        <v>5</v>
      </c>
      <c r="E816" s="32">
        <f>IFERROR(Tabla2[[#This Row],[Precio de Cliente neto]]/(1+Tabla2[[#This Row],[Variacion]]),"-")</f>
        <v>5513.6645899999994</v>
      </c>
      <c r="F816" s="33">
        <v>3.0799981977140956E-2</v>
      </c>
    </row>
    <row r="817" spans="1:6">
      <c r="A817" s="29">
        <v>99737</v>
      </c>
      <c r="B817" s="29" t="s">
        <v>5941</v>
      </c>
      <c r="C817" s="30">
        <f>VLOOKUP(Tabla2[[#This Row],[Codigo]],Tabla1[[Codigo]:[Mejor Precio Neto]],4,FALSE)</f>
        <v>5683.4853599999997</v>
      </c>
      <c r="D817" s="31" t="s">
        <v>5</v>
      </c>
      <c r="E817" s="32">
        <f>IFERROR(Tabla2[[#This Row],[Precio de Cliente neto]]/(1+Tabla2[[#This Row],[Variacion]]),"-")</f>
        <v>5513.6645899999994</v>
      </c>
      <c r="F817" s="33">
        <v>3.0799981977140956E-2</v>
      </c>
    </row>
    <row r="818" spans="1:6">
      <c r="A818" s="29">
        <v>99738</v>
      </c>
      <c r="B818" s="29" t="s">
        <v>5942</v>
      </c>
      <c r="C818" s="30">
        <f>VLOOKUP(Tabla2[[#This Row],[Codigo]],Tabla1[[Codigo]:[Mejor Precio Neto]],4,FALSE)</f>
        <v>5683.4853599999997</v>
      </c>
      <c r="D818" s="31" t="s">
        <v>5</v>
      </c>
      <c r="E818" s="32">
        <f>IFERROR(Tabla2[[#This Row],[Precio de Cliente neto]]/(1+Tabla2[[#This Row],[Variacion]]),"-")</f>
        <v>5513.6645899999994</v>
      </c>
      <c r="F818" s="33">
        <v>3.0799981977140956E-2</v>
      </c>
    </row>
    <row r="819" spans="1:6">
      <c r="A819" s="29">
        <v>90186</v>
      </c>
      <c r="B819" s="29" t="s">
        <v>9001</v>
      </c>
      <c r="C819" s="30">
        <f>VLOOKUP(Tabla2[[#This Row],[Codigo]],Tabla1[[Codigo]:[Mejor Precio Neto]],4,FALSE)</f>
        <v>4379.2415099999998</v>
      </c>
      <c r="D819" s="31" t="s">
        <v>5</v>
      </c>
      <c r="E819" s="32">
        <f>IFERROR(Tabla2[[#This Row],[Precio de Cliente neto]]/(1+Tabla2[[#This Row],[Variacion]]),"-")</f>
        <v>4248.3911399999997</v>
      </c>
      <c r="F819" s="33">
        <v>3.079998184912891E-2</v>
      </c>
    </row>
    <row r="820" spans="1:6">
      <c r="A820" s="29">
        <v>70019</v>
      </c>
      <c r="B820" s="29" t="s">
        <v>10216</v>
      </c>
      <c r="C820" s="30">
        <f>VLOOKUP(Tabla2[[#This Row],[Codigo]],Tabla1[[Codigo]:[Mejor Precio Neto]],4,FALSE)</f>
        <v>3679.8013699999997</v>
      </c>
      <c r="D820" s="31" t="s">
        <v>4</v>
      </c>
      <c r="E820" s="32">
        <f>IFERROR(Tabla2[[#This Row],[Precio de Cliente neto]]/(1+Tabla2[[#This Row],[Variacion]]),"-")</f>
        <v>3569.8500599999998</v>
      </c>
      <c r="F820" s="33">
        <v>3.0799979873664451E-2</v>
      </c>
    </row>
    <row r="821" spans="1:6">
      <c r="A821" s="29">
        <v>70020</v>
      </c>
      <c r="B821" s="29" t="s">
        <v>10217</v>
      </c>
      <c r="C821" s="30">
        <f>VLOOKUP(Tabla2[[#This Row],[Codigo]],Tabla1[[Codigo]:[Mejor Precio Neto]],4,FALSE)</f>
        <v>3679.8013699999997</v>
      </c>
      <c r="D821" s="31" t="s">
        <v>4</v>
      </c>
      <c r="E821" s="32">
        <f>IFERROR(Tabla2[[#This Row],[Precio de Cliente neto]]/(1+Tabla2[[#This Row],[Variacion]]),"-")</f>
        <v>3569.8500599999998</v>
      </c>
      <c r="F821" s="33">
        <v>3.0799979873664451E-2</v>
      </c>
    </row>
    <row r="822" spans="1:6">
      <c r="A822" s="29">
        <v>5256</v>
      </c>
      <c r="B822" s="29" t="s">
        <v>9225</v>
      </c>
      <c r="C822" s="30">
        <f>VLOOKUP(Tabla2[[#This Row],[Codigo]],Tabla1[[Codigo]:[Mejor Precio Neto]],4,FALSE)</f>
        <v>6044.0457699999997</v>
      </c>
      <c r="D822" s="31" t="s">
        <v>6</v>
      </c>
      <c r="E822" s="32">
        <f>IFERROR(Tabla2[[#This Row],[Precio de Cliente neto]]/(1+Tabla2[[#This Row],[Variacion]]),"-")</f>
        <v>5863.451579999999</v>
      </c>
      <c r="F822" s="33">
        <v>3.0799979762091034E-2</v>
      </c>
    </row>
    <row r="823" spans="1:6">
      <c r="A823" s="29">
        <v>22094</v>
      </c>
      <c r="B823" s="29" t="s">
        <v>4148</v>
      </c>
      <c r="C823" s="30">
        <f>VLOOKUP(Tabla2[[#This Row],[Codigo]],Tabla1[[Codigo]:[Mejor Precio Neto]],4,FALSE)</f>
        <v>1425.5926299999999</v>
      </c>
      <c r="D823" s="31" t="s">
        <v>5</v>
      </c>
      <c r="E823" s="32">
        <f>IFERROR(Tabla2[[#This Row],[Precio de Cliente neto]]/(1+Tabla2[[#This Row],[Variacion]]),"-")</f>
        <v>1382.9963699999998</v>
      </c>
      <c r="F823" s="33">
        <v>3.0799979612383233E-2</v>
      </c>
    </row>
    <row r="824" spans="1:6">
      <c r="A824" s="29">
        <v>7076</v>
      </c>
      <c r="B824" s="29" t="s">
        <v>1545</v>
      </c>
      <c r="C824" s="30">
        <f>VLOOKUP(Tabla2[[#This Row],[Codigo]],Tabla1[[Codigo]:[Mejor Precio Neto]],4,FALSE)</f>
        <v>4729.50324</v>
      </c>
      <c r="D824" s="31" t="s">
        <v>5</v>
      </c>
      <c r="E824" s="32">
        <f>IFERROR(Tabla2[[#This Row],[Precio de Cliente neto]]/(1+Tabla2[[#This Row],[Variacion]]),"-")</f>
        <v>4588.1871700000002</v>
      </c>
      <c r="F824" s="33">
        <v>3.0799979330398575E-2</v>
      </c>
    </row>
    <row r="825" spans="1:6">
      <c r="A825" s="29">
        <v>7073</v>
      </c>
      <c r="B825" s="29" t="s">
        <v>8684</v>
      </c>
      <c r="C825" s="30">
        <f>VLOOKUP(Tabla2[[#This Row],[Codigo]],Tabla1[[Codigo]:[Mejor Precio Neto]],4,FALSE)</f>
        <v>3881.8034499999999</v>
      </c>
      <c r="D825" s="31" t="s">
        <v>5</v>
      </c>
      <c r="E825" s="32">
        <f>IFERROR(Tabla2[[#This Row],[Precio de Cliente neto]]/(1+Tabla2[[#This Row],[Variacion]]),"-")</f>
        <v>3765.8163899999995</v>
      </c>
      <c r="F825" s="33">
        <v>3.0799977478455975E-2</v>
      </c>
    </row>
    <row r="826" spans="1:6">
      <c r="A826" s="29">
        <v>7075</v>
      </c>
      <c r="B826" s="29" t="s">
        <v>8685</v>
      </c>
      <c r="C826" s="30">
        <f>VLOOKUP(Tabla2[[#This Row],[Codigo]],Tabla1[[Codigo]:[Mejor Precio Neto]],4,FALSE)</f>
        <v>3881.8034499999999</v>
      </c>
      <c r="D826" s="31" t="s">
        <v>5</v>
      </c>
      <c r="E826" s="32">
        <f>IFERROR(Tabla2[[#This Row],[Precio de Cliente neto]]/(1+Tabla2[[#This Row],[Variacion]]),"-")</f>
        <v>3765.8163899999995</v>
      </c>
      <c r="F826" s="33">
        <v>3.0799977478455975E-2</v>
      </c>
    </row>
    <row r="827" spans="1:6">
      <c r="A827" s="29">
        <v>41060</v>
      </c>
      <c r="B827" s="29" t="s">
        <v>6089</v>
      </c>
      <c r="C827" s="30">
        <f>VLOOKUP(Tabla2[[#This Row],[Codigo]],Tabla1[[Codigo]:[Mejor Precio Neto]],4,FALSE)</f>
        <v>2010.6986899999999</v>
      </c>
      <c r="D827" s="31" t="s">
        <v>4</v>
      </c>
      <c r="E827" s="32">
        <f>IFERROR(Tabla2[[#This Row],[Precio de Cliente neto]]/(1+Tabla2[[#This Row],[Variacion]]),"-")</f>
        <v>1950.6196500000001</v>
      </c>
      <c r="F827" s="33">
        <v>3.0799976817623032E-2</v>
      </c>
    </row>
    <row r="828" spans="1:6">
      <c r="A828" s="29">
        <v>11092</v>
      </c>
      <c r="B828" s="29" t="s">
        <v>3120</v>
      </c>
      <c r="C828" s="30">
        <f>VLOOKUP(Tabla2[[#This Row],[Codigo]],Tabla1[[Codigo]:[Mejor Precio Neto]],4,FALSE)</f>
        <v>600.94047999999998</v>
      </c>
      <c r="D828" s="31" t="s">
        <v>5</v>
      </c>
      <c r="E828" s="32">
        <f>IFERROR(Tabla2[[#This Row],[Precio de Cliente neto]]/(1+Tabla2[[#This Row],[Variacion]]),"-")</f>
        <v>582.98456999999996</v>
      </c>
      <c r="F828" s="33">
        <v>3.0799974688866971E-2</v>
      </c>
    </row>
    <row r="829" spans="1:6">
      <c r="A829" s="29">
        <v>41063</v>
      </c>
      <c r="B829" s="29" t="s">
        <v>6092</v>
      </c>
      <c r="C829" s="30">
        <f>VLOOKUP(Tabla2[[#This Row],[Codigo]],Tabla1[[Codigo]:[Mejor Precio Neto]],4,FALSE)</f>
        <v>2641.3123799999998</v>
      </c>
      <c r="D829" s="31" t="s">
        <v>4</v>
      </c>
      <c r="E829" s="32">
        <f>IFERROR(Tabla2[[#This Row],[Precio de Cliente neto]]/(1+Tabla2[[#This Row],[Variacion]]),"-")</f>
        <v>2562.3908100000003</v>
      </c>
      <c r="F829" s="33">
        <v>3.0799973872837727E-2</v>
      </c>
    </row>
    <row r="830" spans="1:6">
      <c r="A830" s="29">
        <v>10163</v>
      </c>
      <c r="B830" s="29" t="s">
        <v>6615</v>
      </c>
      <c r="C830" s="30">
        <f>VLOOKUP(Tabla2[[#This Row],[Codigo]],Tabla1[[Codigo]:[Mejor Precio Neto]],4,FALSE)</f>
        <v>1461.6241500000001</v>
      </c>
      <c r="D830" s="31" t="s">
        <v>4</v>
      </c>
      <c r="E830" s="32">
        <f>IFERROR(Tabla2[[#This Row],[Precio de Cliente neto]]/(1+Tabla2[[#This Row],[Variacion]]),"-")</f>
        <v>1417.9512900000002</v>
      </c>
      <c r="F830" s="33">
        <v>3.0799971979291296E-2</v>
      </c>
    </row>
    <row r="831" spans="1:6">
      <c r="A831" s="29">
        <v>7515</v>
      </c>
      <c r="B831" s="29" t="s">
        <v>1652</v>
      </c>
      <c r="C831" s="30">
        <f>VLOOKUP(Tabla2[[#This Row],[Codigo]],Tabla1[[Codigo]:[Mejor Precio Neto]],4,FALSE)</f>
        <v>4640.15517</v>
      </c>
      <c r="D831" s="31" t="s">
        <v>4</v>
      </c>
      <c r="E831" s="32">
        <f>IFERROR(Tabla2[[#This Row],[Precio de Cliente neto]]/(1+Tabla2[[#This Row],[Variacion]]),"-")</f>
        <v>4501.5088299999998</v>
      </c>
      <c r="F831" s="33">
        <v>3.0799970684496136E-2</v>
      </c>
    </row>
    <row r="832" spans="1:6">
      <c r="A832" s="29">
        <v>10512</v>
      </c>
      <c r="B832" s="29" t="s">
        <v>2736</v>
      </c>
      <c r="C832" s="30">
        <f>VLOOKUP(Tabla2[[#This Row],[Codigo]],Tabla1[[Codigo]:[Mejor Precio Neto]],4,FALSE)</f>
        <v>2316.3527800000002</v>
      </c>
      <c r="D832" s="31" t="s">
        <v>4</v>
      </c>
      <c r="E832" s="32">
        <f>IFERROR(Tabla2[[#This Row],[Precio de Cliente neto]]/(1+Tabla2[[#This Row],[Variacion]]),"-")</f>
        <v>2247.1409100000001</v>
      </c>
      <c r="F832" s="33">
        <v>3.0799968836845215E-2</v>
      </c>
    </row>
    <row r="833" spans="1:6">
      <c r="A833" s="29">
        <v>11120</v>
      </c>
      <c r="B833" s="29" t="s">
        <v>3140</v>
      </c>
      <c r="C833" s="30">
        <f>VLOOKUP(Tabla2[[#This Row],[Codigo]],Tabla1[[Codigo]:[Mejor Precio Neto]],4,FALSE)</f>
        <v>1097.6414399999999</v>
      </c>
      <c r="D833" s="31" t="s">
        <v>5</v>
      </c>
      <c r="E833" s="32">
        <f>IFERROR(Tabla2[[#This Row],[Precio de Cliente neto]]/(1+Tabla2[[#This Row],[Variacion]]),"-")</f>
        <v>1064.8442700000001</v>
      </c>
      <c r="F833" s="33">
        <v>3.0799968524974908E-2</v>
      </c>
    </row>
    <row r="834" spans="1:6">
      <c r="A834" s="29">
        <v>70018</v>
      </c>
      <c r="B834" s="29" t="s">
        <v>10215</v>
      </c>
      <c r="C834" s="30">
        <f>VLOOKUP(Tabla2[[#This Row],[Codigo]],Tabla1[[Codigo]:[Mejor Precio Neto]],4,FALSE)</f>
        <v>3277.5537199999999</v>
      </c>
      <c r="D834" s="31" t="s">
        <v>4</v>
      </c>
      <c r="E834" s="32">
        <f>IFERROR(Tabla2[[#This Row],[Precio de Cliente neto]]/(1+Tabla2[[#This Row],[Variacion]]),"-")</f>
        <v>3179.6214799999993</v>
      </c>
      <c r="F834" s="33">
        <v>3.079996805154317E-2</v>
      </c>
    </row>
    <row r="835" spans="1:6">
      <c r="A835" s="29">
        <v>9672</v>
      </c>
      <c r="B835" s="29" t="s">
        <v>2491</v>
      </c>
      <c r="C835" s="30">
        <f>VLOOKUP(Tabla2[[#This Row],[Codigo]],Tabla1[[Codigo]:[Mejor Precio Neto]],4,FALSE)</f>
        <v>862.6048199999999</v>
      </c>
      <c r="D835" s="31" t="s">
        <v>4</v>
      </c>
      <c r="E835" s="32">
        <f>IFERROR(Tabla2[[#This Row],[Precio de Cliente neto]]/(1+Tabla2[[#This Row],[Variacion]]),"-")</f>
        <v>836.83046999999999</v>
      </c>
      <c r="F835" s="33">
        <v>3.0799965971602283E-2</v>
      </c>
    </row>
    <row r="836" spans="1:6">
      <c r="A836" s="29">
        <v>7058</v>
      </c>
      <c r="B836" s="29" t="s">
        <v>8682</v>
      </c>
      <c r="C836" s="30">
        <f>VLOOKUP(Tabla2[[#This Row],[Codigo]],Tabla1[[Codigo]:[Mejor Precio Neto]],4,FALSE)</f>
        <v>1414.4137699999999</v>
      </c>
      <c r="D836" s="31" t="s">
        <v>5</v>
      </c>
      <c r="E836" s="32">
        <f>IFERROR(Tabla2[[#This Row],[Precio de Cliente neto]]/(1+Tabla2[[#This Row],[Variacion]]),"-")</f>
        <v>1372.1515499999998</v>
      </c>
      <c r="F836" s="33">
        <v>3.0799965207924718E-2</v>
      </c>
    </row>
    <row r="837" spans="1:6">
      <c r="A837" s="29">
        <v>7601</v>
      </c>
      <c r="B837" s="29" t="s">
        <v>1704</v>
      </c>
      <c r="C837" s="30">
        <f>VLOOKUP(Tabla2[[#This Row],[Codigo]],Tabla1[[Codigo]:[Mejor Precio Neto]],4,FALSE)</f>
        <v>2498.0575199999998</v>
      </c>
      <c r="D837" s="31" t="s">
        <v>4</v>
      </c>
      <c r="E837" s="32">
        <f>IFERROR(Tabla2[[#This Row],[Precio de Cliente neto]]/(1+Tabla2[[#This Row],[Variacion]]),"-")</f>
        <v>2423.4163799999997</v>
      </c>
      <c r="F837" s="33">
        <v>3.0799965130218432E-2</v>
      </c>
    </row>
    <row r="838" spans="1:6">
      <c r="A838" s="29">
        <v>70111</v>
      </c>
      <c r="B838" s="29" t="s">
        <v>10229</v>
      </c>
      <c r="C838" s="30">
        <f>VLOOKUP(Tabla2[[#This Row],[Codigo]],Tabla1[[Codigo]:[Mejor Precio Neto]],4,FALSE)</f>
        <v>1275.98191</v>
      </c>
      <c r="D838" s="31" t="s">
        <v>6</v>
      </c>
      <c r="E838" s="32">
        <f>IFERROR(Tabla2[[#This Row],[Precio de Cliente neto]]/(1+Tabla2[[#This Row],[Variacion]]),"-")</f>
        <v>1237.85599</v>
      </c>
      <c r="F838" s="33">
        <v>3.0799964057208307E-2</v>
      </c>
    </row>
    <row r="839" spans="1:6">
      <c r="A839" s="29">
        <v>70112</v>
      </c>
      <c r="B839" s="29" t="s">
        <v>10230</v>
      </c>
      <c r="C839" s="30">
        <f>VLOOKUP(Tabla2[[#This Row],[Codigo]],Tabla1[[Codigo]:[Mejor Precio Neto]],4,FALSE)</f>
        <v>1275.98191</v>
      </c>
      <c r="D839" s="31" t="s">
        <v>6</v>
      </c>
      <c r="E839" s="32">
        <f>IFERROR(Tabla2[[#This Row],[Precio de Cliente neto]]/(1+Tabla2[[#This Row],[Variacion]]),"-")</f>
        <v>1237.85599</v>
      </c>
      <c r="F839" s="33">
        <v>3.0799964057208307E-2</v>
      </c>
    </row>
    <row r="840" spans="1:6">
      <c r="A840" s="29">
        <v>10173</v>
      </c>
      <c r="B840" s="29" t="s">
        <v>6622</v>
      </c>
      <c r="C840" s="30">
        <f>VLOOKUP(Tabla2[[#This Row],[Codigo]],Tabla1[[Codigo]:[Mejor Precio Neto]],4,FALSE)</f>
        <v>720.34962999999993</v>
      </c>
      <c r="D840" s="31" t="s">
        <v>4</v>
      </c>
      <c r="E840" s="32">
        <f>IFERROR(Tabla2[[#This Row],[Precio de Cliente neto]]/(1+Tabla2[[#This Row],[Variacion]]),"-")</f>
        <v>698.82582000000002</v>
      </c>
      <c r="F840" s="33">
        <v>3.0799963859377666E-2</v>
      </c>
    </row>
    <row r="841" spans="1:6">
      <c r="A841" s="29">
        <v>10508</v>
      </c>
      <c r="B841" s="29" t="s">
        <v>2734</v>
      </c>
      <c r="C841" s="30">
        <f>VLOOKUP(Tabla2[[#This Row],[Codigo]],Tabla1[[Codigo]:[Mejor Precio Neto]],4,FALSE)</f>
        <v>801.44322999999986</v>
      </c>
      <c r="D841" s="31" t="s">
        <v>4</v>
      </c>
      <c r="E841" s="32">
        <f>IFERROR(Tabla2[[#This Row],[Precio de Cliente neto]]/(1+Tabla2[[#This Row],[Variacion]]),"-")</f>
        <v>777.49636999999996</v>
      </c>
      <c r="F841" s="33">
        <v>3.079996373487881E-2</v>
      </c>
    </row>
    <row r="842" spans="1:6">
      <c r="A842" s="29">
        <v>10513</v>
      </c>
      <c r="B842" s="29" t="s">
        <v>9300</v>
      </c>
      <c r="C842" s="30">
        <f>VLOOKUP(Tabla2[[#This Row],[Codigo]],Tabla1[[Codigo]:[Mejor Precio Neto]],4,FALSE)</f>
        <v>801.44322999999986</v>
      </c>
      <c r="D842" s="31" t="s">
        <v>4</v>
      </c>
      <c r="E842" s="32">
        <f>IFERROR(Tabla2[[#This Row],[Precio de Cliente neto]]/(1+Tabla2[[#This Row],[Variacion]]),"-")</f>
        <v>777.49636999999996</v>
      </c>
      <c r="F842" s="33">
        <v>3.079996373487881E-2</v>
      </c>
    </row>
    <row r="843" spans="1:6">
      <c r="A843" s="29">
        <v>7059</v>
      </c>
      <c r="B843" s="29" t="s">
        <v>8683</v>
      </c>
      <c r="C843" s="30">
        <f>VLOOKUP(Tabla2[[#This Row],[Codigo]],Tabla1[[Codigo]:[Mejor Precio Neto]],4,FALSE)</f>
        <v>2367.1061399999999</v>
      </c>
      <c r="D843" s="31" t="s">
        <v>5</v>
      </c>
      <c r="E843" s="32">
        <f>IFERROR(Tabla2[[#This Row],[Precio de Cliente neto]]/(1+Tabla2[[#This Row],[Variacion]]),"-")</f>
        <v>2296.37779</v>
      </c>
      <c r="F843" s="33">
        <v>3.0799962579328044E-2</v>
      </c>
    </row>
    <row r="844" spans="1:6">
      <c r="A844" s="29">
        <v>11127</v>
      </c>
      <c r="B844" s="29" t="s">
        <v>3147</v>
      </c>
      <c r="C844" s="30">
        <f>VLOOKUP(Tabla2[[#This Row],[Codigo]],Tabla1[[Codigo]:[Mejor Precio Neto]],4,FALSE)</f>
        <v>1756.65427</v>
      </c>
      <c r="D844" s="31" t="s">
        <v>5</v>
      </c>
      <c r="E844" s="32">
        <f>IFERROR(Tabla2[[#This Row],[Precio de Cliente neto]]/(1+Tabla2[[#This Row],[Variacion]]),"-")</f>
        <v>1704.1660299999999</v>
      </c>
      <c r="F844" s="33">
        <v>3.0799956738956968E-2</v>
      </c>
    </row>
    <row r="845" spans="1:6">
      <c r="A845" s="29">
        <v>70118</v>
      </c>
      <c r="B845" s="29" t="s">
        <v>10236</v>
      </c>
      <c r="C845" s="30">
        <f>VLOOKUP(Tabla2[[#This Row],[Codigo]],Tabla1[[Codigo]:[Mejor Precio Neto]],4,FALSE)</f>
        <v>2125.5593799999997</v>
      </c>
      <c r="D845" s="31" t="s">
        <v>4</v>
      </c>
      <c r="E845" s="32">
        <f>IFERROR(Tabla2[[#This Row],[Precio de Cliente neto]]/(1+Tabla2[[#This Row],[Variacion]]),"-")</f>
        <v>2062.0483799999997</v>
      </c>
      <c r="F845" s="33">
        <v>3.0799956303644072E-2</v>
      </c>
    </row>
    <row r="846" spans="1:6">
      <c r="A846" s="29">
        <v>70119</v>
      </c>
      <c r="B846" s="29" t="s">
        <v>10237</v>
      </c>
      <c r="C846" s="30">
        <f>VLOOKUP(Tabla2[[#This Row],[Codigo]],Tabla1[[Codigo]:[Mejor Precio Neto]],4,FALSE)</f>
        <v>2125.5593799999997</v>
      </c>
      <c r="D846" s="31" t="s">
        <v>4</v>
      </c>
      <c r="E846" s="32">
        <f>IFERROR(Tabla2[[#This Row],[Precio de Cliente neto]]/(1+Tabla2[[#This Row],[Variacion]]),"-")</f>
        <v>2062.0483799999997</v>
      </c>
      <c r="F846" s="33">
        <v>3.0799956303644072E-2</v>
      </c>
    </row>
    <row r="847" spans="1:6">
      <c r="A847" s="29">
        <v>70120</v>
      </c>
      <c r="B847" s="29" t="s">
        <v>10238</v>
      </c>
      <c r="C847" s="30">
        <f>VLOOKUP(Tabla2[[#This Row],[Codigo]],Tabla1[[Codigo]:[Mejor Precio Neto]],4,FALSE)</f>
        <v>2125.5593799999997</v>
      </c>
      <c r="D847" s="31" t="s">
        <v>4</v>
      </c>
      <c r="E847" s="32">
        <f>IFERROR(Tabla2[[#This Row],[Precio de Cliente neto]]/(1+Tabla2[[#This Row],[Variacion]]),"-")</f>
        <v>2062.0483799999997</v>
      </c>
      <c r="F847" s="33">
        <v>3.0799956303644072E-2</v>
      </c>
    </row>
    <row r="848" spans="1:6">
      <c r="A848" s="29">
        <v>11245</v>
      </c>
      <c r="B848" s="29" t="s">
        <v>3212</v>
      </c>
      <c r="C848" s="30">
        <f>VLOOKUP(Tabla2[[#This Row],[Codigo]],Tabla1[[Codigo]:[Mejor Precio Neto]],4,FALSE)</f>
        <v>1194.8324499999999</v>
      </c>
      <c r="D848" s="31" t="s">
        <v>4</v>
      </c>
      <c r="E848" s="32">
        <f>IFERROR(Tabla2[[#This Row],[Precio de Cliente neto]]/(1+Tabla2[[#This Row],[Variacion]]),"-")</f>
        <v>1159.1312599999999</v>
      </c>
      <c r="F848" s="33">
        <v>3.0799954441742772E-2</v>
      </c>
    </row>
    <row r="849" spans="1:6">
      <c r="A849" s="29">
        <v>72</v>
      </c>
      <c r="B849" s="29" t="s">
        <v>6137</v>
      </c>
      <c r="C849" s="30">
        <f>VLOOKUP(Tabla2[[#This Row],[Codigo]],Tabla1[[Codigo]:[Mejor Precio Neto]],4,FALSE)</f>
        <v>565.27981999999997</v>
      </c>
      <c r="D849" s="31" t="s">
        <v>6</v>
      </c>
      <c r="E849" s="32">
        <f>IFERROR(Tabla2[[#This Row],[Precio de Cliente neto]]/(1+Tabla2[[#This Row],[Variacion]]),"-")</f>
        <v>548.38945000000001</v>
      </c>
      <c r="F849" s="33">
        <v>3.0799954302549004E-2</v>
      </c>
    </row>
    <row r="850" spans="1:6">
      <c r="A850" s="29">
        <v>76</v>
      </c>
      <c r="B850" s="29" t="s">
        <v>6139</v>
      </c>
      <c r="C850" s="30">
        <f>VLOOKUP(Tabla2[[#This Row],[Codigo]],Tabla1[[Codigo]:[Mejor Precio Neto]],4,FALSE)</f>
        <v>565.27981999999997</v>
      </c>
      <c r="D850" s="31" t="s">
        <v>6</v>
      </c>
      <c r="E850" s="32">
        <f>IFERROR(Tabla2[[#This Row],[Precio de Cliente neto]]/(1+Tabla2[[#This Row],[Variacion]]),"-")</f>
        <v>548.38945000000001</v>
      </c>
      <c r="F850" s="33">
        <v>3.0799954302549004E-2</v>
      </c>
    </row>
    <row r="851" spans="1:6">
      <c r="A851" s="29">
        <v>77</v>
      </c>
      <c r="B851" s="29" t="s">
        <v>6140</v>
      </c>
      <c r="C851" s="30">
        <f>VLOOKUP(Tabla2[[#This Row],[Codigo]],Tabla1[[Codigo]:[Mejor Precio Neto]],4,FALSE)</f>
        <v>565.27981999999997</v>
      </c>
      <c r="D851" s="31" t="s">
        <v>6</v>
      </c>
      <c r="E851" s="32">
        <f>IFERROR(Tabla2[[#This Row],[Precio de Cliente neto]]/(1+Tabla2[[#This Row],[Variacion]]),"-")</f>
        <v>548.38945000000001</v>
      </c>
      <c r="F851" s="33">
        <v>3.0799954302549004E-2</v>
      </c>
    </row>
    <row r="852" spans="1:6">
      <c r="A852" s="29">
        <v>78</v>
      </c>
      <c r="B852" s="29" t="s">
        <v>6141</v>
      </c>
      <c r="C852" s="30">
        <f>VLOOKUP(Tabla2[[#This Row],[Codigo]],Tabla1[[Codigo]:[Mejor Precio Neto]],4,FALSE)</f>
        <v>565.27981999999997</v>
      </c>
      <c r="D852" s="31" t="s">
        <v>6</v>
      </c>
      <c r="E852" s="32">
        <f>IFERROR(Tabla2[[#This Row],[Precio de Cliente neto]]/(1+Tabla2[[#This Row],[Variacion]]),"-")</f>
        <v>548.38945000000001</v>
      </c>
      <c r="F852" s="33">
        <v>3.0799954302549004E-2</v>
      </c>
    </row>
    <row r="853" spans="1:6">
      <c r="A853" s="29">
        <v>79</v>
      </c>
      <c r="B853" s="29" t="s">
        <v>6142</v>
      </c>
      <c r="C853" s="30">
        <f>VLOOKUP(Tabla2[[#This Row],[Codigo]],Tabla1[[Codigo]:[Mejor Precio Neto]],4,FALSE)</f>
        <v>565.27981999999997</v>
      </c>
      <c r="D853" s="31" t="s">
        <v>6</v>
      </c>
      <c r="E853" s="32">
        <f>IFERROR(Tabla2[[#This Row],[Precio de Cliente neto]]/(1+Tabla2[[#This Row],[Variacion]]),"-")</f>
        <v>548.38945000000001</v>
      </c>
      <c r="F853" s="33">
        <v>3.0799954302549004E-2</v>
      </c>
    </row>
    <row r="854" spans="1:6">
      <c r="A854" s="29">
        <v>70124</v>
      </c>
      <c r="B854" s="29" t="s">
        <v>10242</v>
      </c>
      <c r="C854" s="30">
        <f>VLOOKUP(Tabla2[[#This Row],[Codigo]],Tabla1[[Codigo]:[Mejor Precio Neto]],4,FALSE)</f>
        <v>697.75188000000003</v>
      </c>
      <c r="D854" s="31" t="s">
        <v>4</v>
      </c>
      <c r="E854" s="32">
        <f>IFERROR(Tabla2[[#This Row],[Precio de Cliente neto]]/(1+Tabla2[[#This Row],[Variacion]]),"-")</f>
        <v>676.90328999999997</v>
      </c>
      <c r="F854" s="33">
        <v>3.0799953712737915E-2</v>
      </c>
    </row>
    <row r="855" spans="1:6">
      <c r="A855" s="29">
        <v>11095</v>
      </c>
      <c r="B855" s="29" t="s">
        <v>3123</v>
      </c>
      <c r="C855" s="30">
        <f>VLOOKUP(Tabla2[[#This Row],[Codigo]],Tabla1[[Codigo]:[Mejor Precio Neto]],4,FALSE)</f>
        <v>1654.2115099999999</v>
      </c>
      <c r="D855" s="31" t="s">
        <v>5</v>
      </c>
      <c r="E855" s="32">
        <f>IFERROR(Tabla2[[#This Row],[Precio de Cliente neto]]/(1+Tabla2[[#This Row],[Variacion]]),"-")</f>
        <v>1604.7842299999998</v>
      </c>
      <c r="F855" s="33">
        <v>3.0799953710911154E-2</v>
      </c>
    </row>
    <row r="856" spans="1:6">
      <c r="A856" s="29">
        <v>10044</v>
      </c>
      <c r="B856" s="29" t="s">
        <v>6711</v>
      </c>
      <c r="C856" s="30">
        <f>VLOOKUP(Tabla2[[#This Row],[Codigo]],Tabla1[[Codigo]:[Mejor Precio Neto]],4,FALSE)</f>
        <v>2729.1126799999997</v>
      </c>
      <c r="D856" s="31" t="s">
        <v>4</v>
      </c>
      <c r="E856" s="32">
        <f>IFERROR(Tabla2[[#This Row],[Precio de Cliente neto]]/(1+Tabla2[[#This Row],[Variacion]]),"-")</f>
        <v>2647.56772</v>
      </c>
      <c r="F856" s="33">
        <v>3.0799952493755223E-2</v>
      </c>
    </row>
    <row r="857" spans="1:6">
      <c r="A857" s="29">
        <v>11219</v>
      </c>
      <c r="B857" s="29" t="s">
        <v>3203</v>
      </c>
      <c r="C857" s="30">
        <f>VLOOKUP(Tabla2[[#This Row],[Codigo]],Tabla1[[Codigo]:[Mejor Precio Neto]],4,FALSE)</f>
        <v>1772.0275300000001</v>
      </c>
      <c r="D857" s="31" t="s">
        <v>4</v>
      </c>
      <c r="E857" s="32">
        <f>IFERROR(Tabla2[[#This Row],[Precio de Cliente neto]]/(1+Tabla2[[#This Row],[Variacion]]),"-")</f>
        <v>1719.0799500000001</v>
      </c>
      <c r="F857" s="33">
        <v>3.0799952032481093E-2</v>
      </c>
    </row>
    <row r="858" spans="1:6">
      <c r="A858" s="29">
        <v>11096</v>
      </c>
      <c r="B858" s="29" t="s">
        <v>3124</v>
      </c>
      <c r="C858" s="30">
        <f>VLOOKUP(Tabla2[[#This Row],[Codigo]],Tabla1[[Codigo]:[Mejor Precio Neto]],4,FALSE)</f>
        <v>1238.6018399999998</v>
      </c>
      <c r="D858" s="31" t="s">
        <v>5</v>
      </c>
      <c r="E858" s="32">
        <f>IFERROR(Tabla2[[#This Row],[Precio de Cliente neto]]/(1+Tabla2[[#This Row],[Variacion]]),"-")</f>
        <v>1201.5928399999998</v>
      </c>
      <c r="F858" s="33">
        <v>3.079995050569706E-2</v>
      </c>
    </row>
    <row r="859" spans="1:6">
      <c r="A859" s="29">
        <v>11097</v>
      </c>
      <c r="B859" s="29" t="s">
        <v>3125</v>
      </c>
      <c r="C859" s="30">
        <f>VLOOKUP(Tabla2[[#This Row],[Codigo]],Tabla1[[Codigo]:[Mejor Precio Neto]],4,FALSE)</f>
        <v>1238.6018399999998</v>
      </c>
      <c r="D859" s="31" t="s">
        <v>5</v>
      </c>
      <c r="E859" s="32">
        <f>IFERROR(Tabla2[[#This Row],[Precio de Cliente neto]]/(1+Tabla2[[#This Row],[Variacion]]),"-")</f>
        <v>1201.5928399999998</v>
      </c>
      <c r="F859" s="33">
        <v>3.079995050569706E-2</v>
      </c>
    </row>
    <row r="860" spans="1:6">
      <c r="A860" s="29">
        <v>11229</v>
      </c>
      <c r="B860" s="29" t="s">
        <v>3210</v>
      </c>
      <c r="C860" s="30">
        <f>VLOOKUP(Tabla2[[#This Row],[Codigo]],Tabla1[[Codigo]:[Mejor Precio Neto]],4,FALSE)</f>
        <v>787.85104999999999</v>
      </c>
      <c r="D860" s="31" t="s">
        <v>4</v>
      </c>
      <c r="E860" s="32">
        <f>IFERROR(Tabla2[[#This Row],[Precio de Cliente neto]]/(1+Tabla2[[#This Row],[Variacion]]),"-")</f>
        <v>764.31033000000002</v>
      </c>
      <c r="F860" s="33">
        <v>3.0799950067402548E-2</v>
      </c>
    </row>
    <row r="861" spans="1:6">
      <c r="A861" s="29">
        <v>41061</v>
      </c>
      <c r="B861" s="29" t="s">
        <v>6090</v>
      </c>
      <c r="C861" s="30">
        <f>VLOOKUP(Tabla2[[#This Row],[Codigo]],Tabla1[[Codigo]:[Mejor Precio Neto]],4,FALSE)</f>
        <v>2188.9870099999998</v>
      </c>
      <c r="D861" s="31" t="s">
        <v>4</v>
      </c>
      <c r="E861" s="32">
        <f>IFERROR(Tabla2[[#This Row],[Precio de Cliente neto]]/(1+Tabla2[[#This Row],[Variacion]]),"-")</f>
        <v>2123.5808299999999</v>
      </c>
      <c r="F861" s="33">
        <v>3.0799948406013744E-2</v>
      </c>
    </row>
    <row r="862" spans="1:6">
      <c r="A862" s="29">
        <v>949</v>
      </c>
      <c r="B862" s="29" t="s">
        <v>265</v>
      </c>
      <c r="C862" s="30">
        <f>VLOOKUP(Tabla2[[#This Row],[Codigo]],Tabla1[[Codigo]:[Mejor Precio Neto]],4,FALSE)</f>
        <v>767.57477999999992</v>
      </c>
      <c r="D862" s="31" t="s">
        <v>4</v>
      </c>
      <c r="E862" s="32">
        <f>IFERROR(Tabla2[[#This Row],[Precio de Cliente neto]]/(1+Tabla2[[#This Row],[Variacion]]),"-")</f>
        <v>744.6399100000001</v>
      </c>
      <c r="F862" s="33">
        <v>3.0799947319503529E-2</v>
      </c>
    </row>
    <row r="863" spans="1:6">
      <c r="A863" s="29">
        <v>99750</v>
      </c>
      <c r="B863" s="29" t="s">
        <v>5946</v>
      </c>
      <c r="C863" s="30">
        <f>VLOOKUP(Tabla2[[#This Row],[Codigo]],Tabla1[[Codigo]:[Mejor Precio Neto]],4,FALSE)</f>
        <v>1406.2502300000001</v>
      </c>
      <c r="D863" s="31" t="s">
        <v>5</v>
      </c>
      <c r="E863" s="32">
        <f>IFERROR(Tabla2[[#This Row],[Precio de Cliente neto]]/(1+Tabla2[[#This Row],[Variacion]]),"-")</f>
        <v>1364.2319600000001</v>
      </c>
      <c r="F863" s="33">
        <v>3.079994548727627E-2</v>
      </c>
    </row>
    <row r="864" spans="1:6">
      <c r="A864" s="29">
        <v>41654</v>
      </c>
      <c r="B864" s="29" t="s">
        <v>4801</v>
      </c>
      <c r="C864" s="30">
        <f>VLOOKUP(Tabla2[[#This Row],[Codigo]],Tabla1[[Codigo]:[Mejor Precio Neto]],4,FALSE)</f>
        <v>966.72806999999989</v>
      </c>
      <c r="D864" s="31" t="s">
        <v>4</v>
      </c>
      <c r="E864" s="32">
        <f>IFERROR(Tabla2[[#This Row],[Precio de Cliente neto]]/(1+Tabla2[[#This Row],[Variacion]]),"-")</f>
        <v>937.84256999999991</v>
      </c>
      <c r="F864" s="33">
        <v>3.0799945453531707E-2</v>
      </c>
    </row>
    <row r="865" spans="1:6">
      <c r="A865" s="29">
        <v>41666</v>
      </c>
      <c r="B865" s="29" t="s">
        <v>4811</v>
      </c>
      <c r="C865" s="30">
        <f>VLOOKUP(Tabla2[[#This Row],[Codigo]],Tabla1[[Codigo]:[Mejor Precio Neto]],4,FALSE)</f>
        <v>966.72806999999989</v>
      </c>
      <c r="D865" s="31" t="s">
        <v>4</v>
      </c>
      <c r="E865" s="32">
        <f>IFERROR(Tabla2[[#This Row],[Precio de Cliente neto]]/(1+Tabla2[[#This Row],[Variacion]]),"-")</f>
        <v>937.84256999999991</v>
      </c>
      <c r="F865" s="33">
        <v>3.0799945453531707E-2</v>
      </c>
    </row>
    <row r="866" spans="1:6">
      <c r="A866" s="29">
        <v>11201</v>
      </c>
      <c r="B866" s="29" t="s">
        <v>3196</v>
      </c>
      <c r="C866" s="30">
        <f>VLOOKUP(Tabla2[[#This Row],[Codigo]],Tabla1[[Codigo]:[Mejor Precio Neto]],4,FALSE)</f>
        <v>537.9824799999999</v>
      </c>
      <c r="D866" s="31" t="s">
        <v>4</v>
      </c>
      <c r="E866" s="32">
        <f>IFERROR(Tabla2[[#This Row],[Precio de Cliente neto]]/(1+Tabla2[[#This Row],[Variacion]]),"-")</f>
        <v>521.90774999999985</v>
      </c>
      <c r="F866" s="33">
        <v>3.0799945009438945E-2</v>
      </c>
    </row>
    <row r="867" spans="1:6">
      <c r="A867" s="29">
        <v>41661</v>
      </c>
      <c r="B867" s="29" t="s">
        <v>4807</v>
      </c>
      <c r="C867" s="30">
        <f>VLOOKUP(Tabla2[[#This Row],[Codigo]],Tabla1[[Codigo]:[Mejor Precio Neto]],4,FALSE)</f>
        <v>3698.7066899999995</v>
      </c>
      <c r="D867" s="31" t="s">
        <v>4</v>
      </c>
      <c r="E867" s="32">
        <f>IFERROR(Tabla2[[#This Row],[Precio de Cliente neto]]/(1+Tabla2[[#This Row],[Variacion]]),"-")</f>
        <v>3588.1906199999999</v>
      </c>
      <c r="F867" s="33">
        <v>3.0799943956154596E-2</v>
      </c>
    </row>
    <row r="868" spans="1:6">
      <c r="A868" s="29">
        <v>41673</v>
      </c>
      <c r="B868" s="29" t="s">
        <v>4817</v>
      </c>
      <c r="C868" s="30">
        <f>VLOOKUP(Tabla2[[#This Row],[Codigo]],Tabla1[[Codigo]:[Mejor Precio Neto]],4,FALSE)</f>
        <v>3698.7066899999995</v>
      </c>
      <c r="D868" s="31" t="s">
        <v>4</v>
      </c>
      <c r="E868" s="32">
        <f>IFERROR(Tabla2[[#This Row],[Precio de Cliente neto]]/(1+Tabla2[[#This Row],[Variacion]]),"-")</f>
        <v>3588.1906199999999</v>
      </c>
      <c r="F868" s="33">
        <v>3.0799943956154596E-2</v>
      </c>
    </row>
    <row r="869" spans="1:6">
      <c r="A869" s="29">
        <v>41660</v>
      </c>
      <c r="B869" s="29" t="s">
        <v>4806</v>
      </c>
      <c r="C869" s="30">
        <f>VLOOKUP(Tabla2[[#This Row],[Codigo]],Tabla1[[Codigo]:[Mejor Precio Neto]],4,FALSE)</f>
        <v>2749.9405499999998</v>
      </c>
      <c r="D869" s="31" t="s">
        <v>4</v>
      </c>
      <c r="E869" s="32">
        <f>IFERROR(Tabla2[[#This Row],[Precio de Cliente neto]]/(1+Tabla2[[#This Row],[Variacion]]),"-")</f>
        <v>2667.7732899999996</v>
      </c>
      <c r="F869" s="33">
        <v>3.0799941024973743E-2</v>
      </c>
    </row>
    <row r="870" spans="1:6">
      <c r="A870" s="29">
        <v>41672</v>
      </c>
      <c r="B870" s="29" t="s">
        <v>4816</v>
      </c>
      <c r="C870" s="30">
        <f>VLOOKUP(Tabla2[[#This Row],[Codigo]],Tabla1[[Codigo]:[Mejor Precio Neto]],4,FALSE)</f>
        <v>2749.9405499999998</v>
      </c>
      <c r="D870" s="31" t="s">
        <v>4</v>
      </c>
      <c r="E870" s="32">
        <f>IFERROR(Tabla2[[#This Row],[Precio de Cliente neto]]/(1+Tabla2[[#This Row],[Variacion]]),"-")</f>
        <v>2667.7732899999996</v>
      </c>
      <c r="F870" s="33">
        <v>3.0799941024973743E-2</v>
      </c>
    </row>
    <row r="871" spans="1:6">
      <c r="A871" s="29">
        <v>41896</v>
      </c>
      <c r="B871" s="29" t="s">
        <v>6101</v>
      </c>
      <c r="C871" s="30">
        <f>VLOOKUP(Tabla2[[#This Row],[Codigo]],Tabla1[[Codigo]:[Mejor Precio Neto]],4,FALSE)</f>
        <v>1615.66041</v>
      </c>
      <c r="D871" s="31" t="s">
        <v>4</v>
      </c>
      <c r="E871" s="32">
        <f>IFERROR(Tabla2[[#This Row],[Precio de Cliente neto]]/(1+Tabla2[[#This Row],[Variacion]]),"-")</f>
        <v>1567.3850500000001</v>
      </c>
      <c r="F871" s="33">
        <v>3.0799936492950319E-2</v>
      </c>
    </row>
    <row r="872" spans="1:6">
      <c r="A872" s="29">
        <v>41062</v>
      </c>
      <c r="B872" s="29" t="s">
        <v>6091</v>
      </c>
      <c r="C872" s="30">
        <f>VLOOKUP(Tabla2[[#This Row],[Codigo]],Tabla1[[Codigo]:[Mejor Precio Neto]],4,FALSE)</f>
        <v>2413.4989199999995</v>
      </c>
      <c r="D872" s="31" t="s">
        <v>4</v>
      </c>
      <c r="E872" s="32">
        <f>IFERROR(Tabla2[[#This Row],[Precio de Cliente neto]]/(1+Tabla2[[#This Row],[Variacion]]),"-")</f>
        <v>2341.3844299999992</v>
      </c>
      <c r="F872" s="33">
        <v>3.0799935745707607E-2</v>
      </c>
    </row>
    <row r="873" spans="1:6">
      <c r="A873" s="29">
        <v>7572</v>
      </c>
      <c r="B873" s="29" t="s">
        <v>1682</v>
      </c>
      <c r="C873" s="30">
        <f>VLOOKUP(Tabla2[[#This Row],[Codigo]],Tabla1[[Codigo]:[Mejor Precio Neto]],4,FALSE)</f>
        <v>994.37275</v>
      </c>
      <c r="D873" s="31" t="s">
        <v>4</v>
      </c>
      <c r="E873" s="32">
        <f>IFERROR(Tabla2[[#This Row],[Precio de Cliente neto]]/(1+Tabla2[[#This Row],[Variacion]]),"-")</f>
        <v>964.66125</v>
      </c>
      <c r="F873" s="33">
        <v>3.079993106388379E-2</v>
      </c>
    </row>
    <row r="874" spans="1:6">
      <c r="A874" s="29">
        <v>41722</v>
      </c>
      <c r="B874" s="29" t="s">
        <v>4823</v>
      </c>
      <c r="C874" s="30">
        <f>VLOOKUP(Tabla2[[#This Row],[Codigo]],Tabla1[[Codigo]:[Mejor Precio Neto]],4,FALSE)</f>
        <v>564.73906999999997</v>
      </c>
      <c r="D874" s="31" t="s">
        <v>5</v>
      </c>
      <c r="E874" s="32">
        <f>IFERROR(Tabla2[[#This Row],[Precio de Cliente neto]]/(1+Tabla2[[#This Row],[Variacion]]),"-")</f>
        <v>547.86487</v>
      </c>
      <c r="F874" s="33">
        <v>3.0799930647132046E-2</v>
      </c>
    </row>
    <row r="875" spans="1:6">
      <c r="A875" s="29">
        <v>10504</v>
      </c>
      <c r="B875" s="29" t="s">
        <v>6351</v>
      </c>
      <c r="C875" s="30">
        <f>VLOOKUP(Tabla2[[#This Row],[Codigo]],Tabla1[[Codigo]:[Mejor Precio Neto]],4,FALSE)</f>
        <v>220.01307999999997</v>
      </c>
      <c r="D875" s="31" t="s">
        <v>5</v>
      </c>
      <c r="E875" s="32">
        <f>IFERROR(Tabla2[[#This Row],[Precio de Cliente neto]]/(1+Tabla2[[#This Row],[Variacion]]),"-")</f>
        <v>213.43916999999999</v>
      </c>
      <c r="F875" s="33">
        <v>3.0799922994453111E-2</v>
      </c>
    </row>
    <row r="876" spans="1:6">
      <c r="A876" s="29">
        <v>11060</v>
      </c>
      <c r="B876" s="29" t="s">
        <v>3097</v>
      </c>
      <c r="C876" s="30">
        <f>VLOOKUP(Tabla2[[#This Row],[Codigo]],Tabla1[[Codigo]:[Mejor Precio Neto]],4,FALSE)</f>
        <v>257.27190999999999</v>
      </c>
      <c r="D876" s="31" t="s">
        <v>5</v>
      </c>
      <c r="E876" s="32">
        <f>IFERROR(Tabla2[[#This Row],[Precio de Cliente neto]]/(1+Tabla2[[#This Row],[Variacion]]),"-")</f>
        <v>249.58472</v>
      </c>
      <c r="F876" s="33">
        <v>3.0799922367042321E-2</v>
      </c>
    </row>
    <row r="877" spans="1:6">
      <c r="A877" s="29">
        <v>11061</v>
      </c>
      <c r="B877" s="29" t="s">
        <v>3098</v>
      </c>
      <c r="C877" s="30">
        <f>VLOOKUP(Tabla2[[#This Row],[Codigo]],Tabla1[[Codigo]:[Mejor Precio Neto]],4,FALSE)</f>
        <v>257.27190999999999</v>
      </c>
      <c r="D877" s="31" t="s">
        <v>5</v>
      </c>
      <c r="E877" s="32">
        <f>IFERROR(Tabla2[[#This Row],[Precio de Cliente neto]]/(1+Tabla2[[#This Row],[Variacion]]),"-")</f>
        <v>249.58472</v>
      </c>
      <c r="F877" s="33">
        <v>3.0799922367042321E-2</v>
      </c>
    </row>
    <row r="878" spans="1:6">
      <c r="A878" s="29">
        <v>41650</v>
      </c>
      <c r="B878" s="29" t="s">
        <v>4797</v>
      </c>
      <c r="C878" s="30">
        <f>VLOOKUP(Tabla2[[#This Row],[Codigo]],Tabla1[[Codigo]:[Mejor Precio Neto]],4,FALSE)</f>
        <v>2291.0759899999998</v>
      </c>
      <c r="D878" s="31" t="s">
        <v>4</v>
      </c>
      <c r="E878" s="32">
        <f>IFERROR(Tabla2[[#This Row],[Precio de Cliente neto]]/(1+Tabla2[[#This Row],[Variacion]]),"-")</f>
        <v>2222.6194899999996</v>
      </c>
      <c r="F878" s="33">
        <v>3.0799918883101407E-2</v>
      </c>
    </row>
    <row r="879" spans="1:6">
      <c r="A879" s="29">
        <v>41651</v>
      </c>
      <c r="B879" s="29" t="s">
        <v>4798</v>
      </c>
      <c r="C879" s="30">
        <f>VLOOKUP(Tabla2[[#This Row],[Codigo]],Tabla1[[Codigo]:[Mejor Precio Neto]],4,FALSE)</f>
        <v>2291.0759899999998</v>
      </c>
      <c r="D879" s="31" t="s">
        <v>4</v>
      </c>
      <c r="E879" s="32">
        <f>IFERROR(Tabla2[[#This Row],[Precio de Cliente neto]]/(1+Tabla2[[#This Row],[Variacion]]),"-")</f>
        <v>2222.6194899999996</v>
      </c>
      <c r="F879" s="33">
        <v>3.0799918883101407E-2</v>
      </c>
    </row>
    <row r="880" spans="1:6">
      <c r="A880" s="29">
        <v>11083</v>
      </c>
      <c r="B880" s="29" t="s">
        <v>3111</v>
      </c>
      <c r="C880" s="30">
        <f>VLOOKUP(Tabla2[[#This Row],[Codigo]],Tabla1[[Codigo]:[Mejor Precio Neto]],4,FALSE)</f>
        <v>1282.07954</v>
      </c>
      <c r="D880" s="31" t="s">
        <v>5</v>
      </c>
      <c r="E880" s="32">
        <f>IFERROR(Tabla2[[#This Row],[Precio de Cliente neto]]/(1+Tabla2[[#This Row],[Variacion]]),"-")</f>
        <v>1243.7714799999999</v>
      </c>
      <c r="F880" s="33">
        <v>3.0799918325832731E-2</v>
      </c>
    </row>
    <row r="881" spans="1:6">
      <c r="A881" s="29">
        <v>11084</v>
      </c>
      <c r="B881" s="29" t="s">
        <v>3112</v>
      </c>
      <c r="C881" s="30">
        <f>VLOOKUP(Tabla2[[#This Row],[Codigo]],Tabla1[[Codigo]:[Mejor Precio Neto]],4,FALSE)</f>
        <v>1282.07954</v>
      </c>
      <c r="D881" s="31" t="s">
        <v>5</v>
      </c>
      <c r="E881" s="32">
        <f>IFERROR(Tabla2[[#This Row],[Precio de Cliente neto]]/(1+Tabla2[[#This Row],[Variacion]]),"-")</f>
        <v>1243.7714799999999</v>
      </c>
      <c r="F881" s="33">
        <v>3.0799918325832731E-2</v>
      </c>
    </row>
    <row r="882" spans="1:6">
      <c r="A882" s="29">
        <v>11085</v>
      </c>
      <c r="B882" s="29" t="s">
        <v>3113</v>
      </c>
      <c r="C882" s="30">
        <f>VLOOKUP(Tabla2[[#This Row],[Codigo]],Tabla1[[Codigo]:[Mejor Precio Neto]],4,FALSE)</f>
        <v>1282.07954</v>
      </c>
      <c r="D882" s="31" t="s">
        <v>5</v>
      </c>
      <c r="E882" s="32">
        <f>IFERROR(Tabla2[[#This Row],[Precio de Cliente neto]]/(1+Tabla2[[#This Row],[Variacion]]),"-")</f>
        <v>1243.7714799999999</v>
      </c>
      <c r="F882" s="33">
        <v>3.0799918325832731E-2</v>
      </c>
    </row>
    <row r="883" spans="1:6">
      <c r="A883" s="29">
        <v>11086</v>
      </c>
      <c r="B883" s="29" t="s">
        <v>3114</v>
      </c>
      <c r="C883" s="30">
        <f>VLOOKUP(Tabla2[[#This Row],[Codigo]],Tabla1[[Codigo]:[Mejor Precio Neto]],4,FALSE)</f>
        <v>1282.07954</v>
      </c>
      <c r="D883" s="31" t="s">
        <v>5</v>
      </c>
      <c r="E883" s="32">
        <f>IFERROR(Tabla2[[#This Row],[Precio de Cliente neto]]/(1+Tabla2[[#This Row],[Variacion]]),"-")</f>
        <v>1243.7714799999999</v>
      </c>
      <c r="F883" s="33">
        <v>3.0799918325832731E-2</v>
      </c>
    </row>
    <row r="884" spans="1:6">
      <c r="A884" s="29">
        <v>11087</v>
      </c>
      <c r="B884" s="29" t="s">
        <v>3115</v>
      </c>
      <c r="C884" s="30">
        <f>VLOOKUP(Tabla2[[#This Row],[Codigo]],Tabla1[[Codigo]:[Mejor Precio Neto]],4,FALSE)</f>
        <v>1282.07954</v>
      </c>
      <c r="D884" s="31" t="s">
        <v>5</v>
      </c>
      <c r="E884" s="32">
        <f>IFERROR(Tabla2[[#This Row],[Precio de Cliente neto]]/(1+Tabla2[[#This Row],[Variacion]]),"-")</f>
        <v>1243.7714799999999</v>
      </c>
      <c r="F884" s="33">
        <v>3.0799918325832731E-2</v>
      </c>
    </row>
    <row r="885" spans="1:6">
      <c r="A885" s="29">
        <v>11088</v>
      </c>
      <c r="B885" s="29" t="s">
        <v>3116</v>
      </c>
      <c r="C885" s="30">
        <f>VLOOKUP(Tabla2[[#This Row],[Codigo]],Tabla1[[Codigo]:[Mejor Precio Neto]],4,FALSE)</f>
        <v>1282.07954</v>
      </c>
      <c r="D885" s="31" t="s">
        <v>5</v>
      </c>
      <c r="E885" s="32">
        <f>IFERROR(Tabla2[[#This Row],[Precio de Cliente neto]]/(1+Tabla2[[#This Row],[Variacion]]),"-")</f>
        <v>1243.7714799999999</v>
      </c>
      <c r="F885" s="33">
        <v>3.0799918325832731E-2</v>
      </c>
    </row>
    <row r="886" spans="1:6">
      <c r="A886" s="29">
        <v>11089</v>
      </c>
      <c r="B886" s="29" t="s">
        <v>3117</v>
      </c>
      <c r="C886" s="30">
        <f>VLOOKUP(Tabla2[[#This Row],[Codigo]],Tabla1[[Codigo]:[Mejor Precio Neto]],4,FALSE)</f>
        <v>1282.07954</v>
      </c>
      <c r="D886" s="31" t="s">
        <v>5</v>
      </c>
      <c r="E886" s="32">
        <f>IFERROR(Tabla2[[#This Row],[Precio de Cliente neto]]/(1+Tabla2[[#This Row],[Variacion]]),"-")</f>
        <v>1243.7714799999999</v>
      </c>
      <c r="F886" s="33">
        <v>3.0799918325832731E-2</v>
      </c>
    </row>
    <row r="887" spans="1:6">
      <c r="A887" s="29">
        <v>11090</v>
      </c>
      <c r="B887" s="29" t="s">
        <v>3118</v>
      </c>
      <c r="C887" s="30">
        <f>VLOOKUP(Tabla2[[#This Row],[Codigo]],Tabla1[[Codigo]:[Mejor Precio Neto]],4,FALSE)</f>
        <v>1282.07954</v>
      </c>
      <c r="D887" s="31" t="s">
        <v>5</v>
      </c>
      <c r="E887" s="32">
        <f>IFERROR(Tabla2[[#This Row],[Precio de Cliente neto]]/(1+Tabla2[[#This Row],[Variacion]]),"-")</f>
        <v>1243.7714799999999</v>
      </c>
      <c r="F887" s="33">
        <v>3.0799918325832731E-2</v>
      </c>
    </row>
    <row r="888" spans="1:6">
      <c r="A888" s="29">
        <v>41679</v>
      </c>
      <c r="B888" s="29" t="s">
        <v>6720</v>
      </c>
      <c r="C888" s="30">
        <f>VLOOKUP(Tabla2[[#This Row],[Codigo]],Tabla1[[Codigo]:[Mejor Precio Neto]],4,FALSE)</f>
        <v>1284.8182899999999</v>
      </c>
      <c r="D888" s="31" t="s">
        <v>4</v>
      </c>
      <c r="E888" s="32">
        <f>IFERROR(Tabla2[[#This Row],[Precio de Cliente neto]]/(1+Tabla2[[#This Row],[Variacion]]),"-")</f>
        <v>1246.4284</v>
      </c>
      <c r="F888" s="33">
        <v>3.0799915983942494E-2</v>
      </c>
    </row>
    <row r="889" spans="1:6">
      <c r="A889" s="29">
        <v>41724</v>
      </c>
      <c r="B889" s="29" t="s">
        <v>4824</v>
      </c>
      <c r="C889" s="30">
        <f>VLOOKUP(Tabla2[[#This Row],[Codigo]],Tabla1[[Codigo]:[Mejor Precio Neto]],4,FALSE)</f>
        <v>571.54530999999997</v>
      </c>
      <c r="D889" s="31" t="s">
        <v>5</v>
      </c>
      <c r="E889" s="32">
        <f>IFERROR(Tabla2[[#This Row],[Precio de Cliente neto]]/(1+Tabla2[[#This Row],[Variacion]]),"-")</f>
        <v>554.46776</v>
      </c>
      <c r="F889" s="33">
        <v>3.0799897184283553E-2</v>
      </c>
    </row>
    <row r="890" spans="1:6">
      <c r="A890" s="29">
        <v>41725</v>
      </c>
      <c r="B890" s="29" t="s">
        <v>4825</v>
      </c>
      <c r="C890" s="30">
        <f>VLOOKUP(Tabla2[[#This Row],[Codigo]],Tabla1[[Codigo]:[Mejor Precio Neto]],4,FALSE)</f>
        <v>571.54530999999997</v>
      </c>
      <c r="D890" s="31" t="s">
        <v>5</v>
      </c>
      <c r="E890" s="32">
        <f>IFERROR(Tabla2[[#This Row],[Precio de Cliente neto]]/(1+Tabla2[[#This Row],[Variacion]]),"-")</f>
        <v>554.46776</v>
      </c>
      <c r="F890" s="33">
        <v>3.0799897184283553E-2</v>
      </c>
    </row>
    <row r="891" spans="1:6">
      <c r="A891" s="29">
        <v>41719</v>
      </c>
      <c r="B891" s="29" t="s">
        <v>6777</v>
      </c>
      <c r="C891" s="30">
        <f>VLOOKUP(Tabla2[[#This Row],[Codigo]],Tabla1[[Codigo]:[Mejor Precio Neto]],4,FALSE)</f>
        <v>511.37687999999997</v>
      </c>
      <c r="D891" s="31" t="s">
        <v>5</v>
      </c>
      <c r="E891" s="32">
        <f>IFERROR(Tabla2[[#This Row],[Precio de Cliente neto]]/(1+Tabla2[[#This Row],[Variacion]]),"-")</f>
        <v>496.09713999999997</v>
      </c>
      <c r="F891" s="33">
        <v>3.0799895359203244E-2</v>
      </c>
    </row>
    <row r="892" spans="1:6">
      <c r="A892" s="29">
        <v>11222</v>
      </c>
      <c r="B892" s="29" t="s">
        <v>3206</v>
      </c>
      <c r="C892" s="30">
        <f>VLOOKUP(Tabla2[[#This Row],[Codigo]],Tabla1[[Codigo]:[Mejor Precio Neto]],4,FALSE)</f>
        <v>1295.2373699999998</v>
      </c>
      <c r="D892" s="31" t="s">
        <v>4</v>
      </c>
      <c r="E892" s="32">
        <f>IFERROR(Tabla2[[#This Row],[Precio de Cliente neto]]/(1+Tabla2[[#This Row],[Variacion]]),"-")</f>
        <v>1256.53619</v>
      </c>
      <c r="F892" s="33">
        <v>3.0799892838740961E-2</v>
      </c>
    </row>
    <row r="893" spans="1:6">
      <c r="A893" s="29">
        <v>70113</v>
      </c>
      <c r="B893" s="29" t="s">
        <v>10231</v>
      </c>
      <c r="C893" s="30">
        <f>VLOOKUP(Tabla2[[#This Row],[Codigo]],Tabla1[[Codigo]:[Mejor Precio Neto]],4,FALSE)</f>
        <v>1372.8916599999998</v>
      </c>
      <c r="D893" s="31" t="s">
        <v>6</v>
      </c>
      <c r="E893" s="32">
        <f>IFERROR(Tabla2[[#This Row],[Precio de Cliente neto]]/(1+Tabla2[[#This Row],[Variacion]]),"-")</f>
        <v>1331.8702599999999</v>
      </c>
      <c r="F893" s="33">
        <v>3.0799846825921184E-2</v>
      </c>
    </row>
    <row r="894" spans="1:6">
      <c r="A894" s="29">
        <v>70114</v>
      </c>
      <c r="B894" s="29" t="s">
        <v>10232</v>
      </c>
      <c r="C894" s="30">
        <f>VLOOKUP(Tabla2[[#This Row],[Codigo]],Tabla1[[Codigo]:[Mejor Precio Neto]],4,FALSE)</f>
        <v>1372.8916599999998</v>
      </c>
      <c r="D894" s="31" t="s">
        <v>6</v>
      </c>
      <c r="E894" s="32">
        <f>IFERROR(Tabla2[[#This Row],[Precio de Cliente neto]]/(1+Tabla2[[#This Row],[Variacion]]),"-")</f>
        <v>1331.8702599999999</v>
      </c>
      <c r="F894" s="33">
        <v>3.0799846825921184E-2</v>
      </c>
    </row>
    <row r="895" spans="1:6">
      <c r="A895" s="29">
        <v>70115</v>
      </c>
      <c r="B895" s="29" t="s">
        <v>10233</v>
      </c>
      <c r="C895" s="30">
        <f>VLOOKUP(Tabla2[[#This Row],[Codigo]],Tabla1[[Codigo]:[Mejor Precio Neto]],4,FALSE)</f>
        <v>1372.8916599999998</v>
      </c>
      <c r="D895" s="31" t="s">
        <v>6</v>
      </c>
      <c r="E895" s="32">
        <f>IFERROR(Tabla2[[#This Row],[Precio de Cliente neto]]/(1+Tabla2[[#This Row],[Variacion]]),"-")</f>
        <v>1331.8702599999999</v>
      </c>
      <c r="F895" s="33">
        <v>3.0799846825921184E-2</v>
      </c>
    </row>
    <row r="896" spans="1:6">
      <c r="A896" s="29">
        <v>11202</v>
      </c>
      <c r="B896" s="29" t="s">
        <v>3197</v>
      </c>
      <c r="C896" s="30">
        <f>VLOOKUP(Tabla2[[#This Row],[Codigo]],Tabla1[[Codigo]:[Mejor Precio Neto]],4,FALSE)</f>
        <v>798.04976999999985</v>
      </c>
      <c r="D896" s="31" t="s">
        <v>4</v>
      </c>
      <c r="E896" s="32">
        <f>IFERROR(Tabla2[[#This Row],[Precio de Cliente neto]]/(1+Tabla2[[#This Row],[Variacion]]),"-")</f>
        <v>774.20440999999994</v>
      </c>
      <c r="F896" s="33">
        <v>3.0799824557961264E-2</v>
      </c>
    </row>
    <row r="897" spans="1:6">
      <c r="A897" s="29">
        <v>10161</v>
      </c>
      <c r="B897" s="29" t="s">
        <v>6613</v>
      </c>
      <c r="C897" s="30">
        <f>VLOOKUP(Tabla2[[#This Row],[Codigo]],Tabla1[[Codigo]:[Mejor Precio Neto]],4,FALSE)</f>
        <v>646.65033999999991</v>
      </c>
      <c r="D897" s="31" t="s">
        <v>4</v>
      </c>
      <c r="E897" s="32">
        <f>IFERROR(Tabla2[[#This Row],[Precio de Cliente neto]]/(1+Tabla2[[#This Row],[Variacion]]),"-")</f>
        <v>627.32872999999995</v>
      </c>
      <c r="F897" s="33">
        <v>3.0799816867944196E-2</v>
      </c>
    </row>
    <row r="898" spans="1:6">
      <c r="A898" s="29">
        <v>11093</v>
      </c>
      <c r="B898" s="29" t="s">
        <v>3121</v>
      </c>
      <c r="C898" s="30">
        <f>VLOOKUP(Tabla2[[#This Row],[Codigo]],Tabla1[[Codigo]:[Mejor Precio Neto]],4,FALSE)</f>
        <v>795.26215999999999</v>
      </c>
      <c r="D898" s="31" t="s">
        <v>5</v>
      </c>
      <c r="E898" s="32">
        <f>IFERROR(Tabla2[[#This Row],[Precio de Cliente neto]]/(1+Tabla2[[#This Row],[Variacion]]),"-")</f>
        <v>771.50009999999997</v>
      </c>
      <c r="F898" s="33">
        <v>3.0799814543121862E-2</v>
      </c>
    </row>
    <row r="899" spans="1:6">
      <c r="A899" s="29">
        <v>11065</v>
      </c>
      <c r="B899" s="29" t="s">
        <v>3101</v>
      </c>
      <c r="C899" s="30">
        <f>VLOOKUP(Tabla2[[#This Row],[Codigo]],Tabla1[[Codigo]:[Mejor Precio Neto]],4,FALSE)</f>
        <v>187.94699</v>
      </c>
      <c r="D899" s="31" t="s">
        <v>5</v>
      </c>
      <c r="E899" s="32">
        <f>IFERROR(Tabla2[[#This Row],[Precio de Cliente neto]]/(1+Tabla2[[#This Row],[Variacion]]),"-")</f>
        <v>182.33124000000001</v>
      </c>
      <c r="F899" s="33">
        <v>3.0799713751741065E-2</v>
      </c>
    </row>
    <row r="900" spans="1:6">
      <c r="A900" s="29">
        <v>11068</v>
      </c>
      <c r="B900" s="29" t="s">
        <v>3104</v>
      </c>
      <c r="C900" s="30">
        <f>VLOOKUP(Tabla2[[#This Row],[Codigo]],Tabla1[[Codigo]:[Mejor Precio Neto]],4,FALSE)</f>
        <v>187.94699</v>
      </c>
      <c r="D900" s="31" t="s">
        <v>5</v>
      </c>
      <c r="E900" s="32">
        <f>IFERROR(Tabla2[[#This Row],[Precio de Cliente neto]]/(1+Tabla2[[#This Row],[Variacion]]),"-")</f>
        <v>182.33124000000001</v>
      </c>
      <c r="F900" s="33">
        <v>3.0799713751741065E-2</v>
      </c>
    </row>
    <row r="901" spans="1:6">
      <c r="A901" s="29">
        <v>11071</v>
      </c>
      <c r="B901" s="29" t="s">
        <v>3106</v>
      </c>
      <c r="C901" s="30">
        <f>VLOOKUP(Tabla2[[#This Row],[Codigo]],Tabla1[[Codigo]:[Mejor Precio Neto]],4,FALSE)</f>
        <v>187.94699</v>
      </c>
      <c r="D901" s="31" t="s">
        <v>5</v>
      </c>
      <c r="E901" s="32">
        <f>IFERROR(Tabla2[[#This Row],[Precio de Cliente neto]]/(1+Tabla2[[#This Row],[Variacion]]),"-")</f>
        <v>182.33124000000001</v>
      </c>
      <c r="F901" s="33">
        <v>3.0799713751741065E-2</v>
      </c>
    </row>
    <row r="902" spans="1:6">
      <c r="A902" s="29">
        <v>11073</v>
      </c>
      <c r="B902" s="29" t="s">
        <v>3107</v>
      </c>
      <c r="C902" s="30">
        <f>VLOOKUP(Tabla2[[#This Row],[Codigo]],Tabla1[[Codigo]:[Mejor Precio Neto]],4,FALSE)</f>
        <v>187.94699</v>
      </c>
      <c r="D902" s="31" t="s">
        <v>5</v>
      </c>
      <c r="E902" s="32">
        <f>IFERROR(Tabla2[[#This Row],[Precio de Cliente neto]]/(1+Tabla2[[#This Row],[Variacion]]),"-")</f>
        <v>182.33124000000001</v>
      </c>
      <c r="F902" s="33">
        <v>3.0799713751741065E-2</v>
      </c>
    </row>
    <row r="903" spans="1:6">
      <c r="A903" s="29">
        <v>11075</v>
      </c>
      <c r="B903" s="29" t="s">
        <v>3108</v>
      </c>
      <c r="C903" s="30">
        <f>VLOOKUP(Tabla2[[#This Row],[Codigo]],Tabla1[[Codigo]:[Mejor Precio Neto]],4,FALSE)</f>
        <v>187.94699</v>
      </c>
      <c r="D903" s="31" t="s">
        <v>5</v>
      </c>
      <c r="E903" s="32">
        <f>IFERROR(Tabla2[[#This Row],[Precio de Cliente neto]]/(1+Tabla2[[#This Row],[Variacion]]),"-")</f>
        <v>182.33124000000001</v>
      </c>
      <c r="F903" s="33">
        <v>3.0799713751741065E-2</v>
      </c>
    </row>
    <row r="904" spans="1:6">
      <c r="A904" s="29">
        <v>11077</v>
      </c>
      <c r="B904" s="29" t="s">
        <v>3109</v>
      </c>
      <c r="C904" s="30">
        <f>VLOOKUP(Tabla2[[#This Row],[Codigo]],Tabla1[[Codigo]:[Mejor Precio Neto]],4,FALSE)</f>
        <v>187.94699</v>
      </c>
      <c r="D904" s="31" t="s">
        <v>5</v>
      </c>
      <c r="E904" s="32">
        <f>IFERROR(Tabla2[[#This Row],[Precio de Cliente neto]]/(1+Tabla2[[#This Row],[Variacion]]),"-")</f>
        <v>182.33124000000001</v>
      </c>
      <c r="F904" s="33">
        <v>3.0799713751741065E-2</v>
      </c>
    </row>
    <row r="905" spans="1:6">
      <c r="A905" s="29">
        <v>41022</v>
      </c>
      <c r="B905" s="29" t="s">
        <v>4639</v>
      </c>
      <c r="C905" s="30">
        <f>VLOOKUP(Tabla2[[#This Row],[Codigo]],Tabla1[[Codigo]:[Mejor Precio Neto]],4,FALSE)</f>
        <v>295.00365999999997</v>
      </c>
      <c r="D905" s="31" t="s">
        <v>5</v>
      </c>
      <c r="E905" s="32">
        <f>IFERROR(Tabla2[[#This Row],[Precio de Cliente neto]]/(1+Tabla2[[#This Row],[Variacion]]),"-")</f>
        <v>286.18912</v>
      </c>
      <c r="F905" s="33">
        <v>3.0799703356996888E-2</v>
      </c>
    </row>
    <row r="906" spans="1:6">
      <c r="A906" s="29">
        <v>86</v>
      </c>
      <c r="B906" s="29" t="s">
        <v>8474</v>
      </c>
      <c r="C906" s="30">
        <f>VLOOKUP(Tabla2[[#This Row],[Codigo]],Tabla1[[Codigo]:[Mejor Precio Neto]],4,FALSE)</f>
        <v>582.61860999999999</v>
      </c>
      <c r="D906" s="31" t="s">
        <v>6</v>
      </c>
      <c r="E906" s="32">
        <f>IFERROR(Tabla2[[#This Row],[Precio de Cliente neto]]/(1+Tabla2[[#This Row],[Variacion]]),"-")</f>
        <v>565.21031000000005</v>
      </c>
      <c r="F906" s="33">
        <v>3.0799685872679783E-2</v>
      </c>
    </row>
    <row r="907" spans="1:6">
      <c r="A907" s="29">
        <v>3215</v>
      </c>
      <c r="B907" s="29" t="s">
        <v>8605</v>
      </c>
      <c r="C907" s="30">
        <f>VLOOKUP(Tabla2[[#This Row],[Codigo]],Tabla1[[Codigo]:[Mejor Precio Neto]],4,FALSE)</f>
        <v>332.24464</v>
      </c>
      <c r="D907" s="31" t="s">
        <v>4</v>
      </c>
      <c r="E907" s="32">
        <f>IFERROR(Tabla2[[#This Row],[Precio de Cliente neto]]/(1+Tabla2[[#This Row],[Variacion]]),"-")</f>
        <v>322.31738000000001</v>
      </c>
      <c r="F907" s="33">
        <v>3.0799642265645133E-2</v>
      </c>
    </row>
    <row r="908" spans="1:6">
      <c r="A908" s="29">
        <v>10170</v>
      </c>
      <c r="B908" s="29" t="s">
        <v>6619</v>
      </c>
      <c r="C908" s="30">
        <f>VLOOKUP(Tabla2[[#This Row],[Codigo]],Tabla1[[Codigo]:[Mejor Precio Neto]],4,FALSE)</f>
        <v>310.24944999999997</v>
      </c>
      <c r="D908" s="31" t="s">
        <v>4</v>
      </c>
      <c r="E908" s="32">
        <f>IFERROR(Tabla2[[#This Row],[Precio de Cliente neto]]/(1+Tabla2[[#This Row],[Variacion]]),"-")</f>
        <v>300.97941999999995</v>
      </c>
      <c r="F908" s="33">
        <v>3.0799547690004925E-2</v>
      </c>
    </row>
    <row r="909" spans="1:6">
      <c r="A909" s="29">
        <v>8437</v>
      </c>
      <c r="B909" s="29" t="s">
        <v>1897</v>
      </c>
      <c r="C909" s="30">
        <f>VLOOKUP(Tabla2[[#This Row],[Codigo]],Tabla1[[Codigo]:[Mejor Precio Neto]],4,FALSE)</f>
        <v>178.15973</v>
      </c>
      <c r="D909" s="31" t="s">
        <v>5</v>
      </c>
      <c r="E909" s="32">
        <f>IFERROR(Tabla2[[#This Row],[Precio de Cliente neto]]/(1+Tabla2[[#This Row],[Variacion]]),"-")</f>
        <v>172.95977999999999</v>
      </c>
      <c r="F909" s="33">
        <v>3.0064504013592064E-2</v>
      </c>
    </row>
    <row r="910" spans="1:6">
      <c r="A910" s="29">
        <v>8439</v>
      </c>
      <c r="B910" s="29" t="s">
        <v>1908</v>
      </c>
      <c r="C910" s="30">
        <f>VLOOKUP(Tabla2[[#This Row],[Codigo]],Tabla1[[Codigo]:[Mejor Precio Neto]],4,FALSE)</f>
        <v>225.51948999999999</v>
      </c>
      <c r="D910" s="31" t="s">
        <v>5</v>
      </c>
      <c r="E910" s="32">
        <f>IFERROR(Tabla2[[#This Row],[Precio de Cliente neto]]/(1+Tabla2[[#This Row],[Variacion]]),"-")</f>
        <v>218.95950999999997</v>
      </c>
      <c r="F910" s="33">
        <v>2.9959785715633069E-2</v>
      </c>
    </row>
    <row r="911" spans="1:6">
      <c r="A911" s="29">
        <v>8438</v>
      </c>
      <c r="B911" s="29" t="s">
        <v>1898</v>
      </c>
      <c r="C911" s="30">
        <f>VLOOKUP(Tabla2[[#This Row],[Codigo]],Tabla1[[Codigo]:[Mejor Precio Neto]],4,FALSE)</f>
        <v>204.11160000000001</v>
      </c>
      <c r="D911" s="31" t="s">
        <v>5</v>
      </c>
      <c r="E911" s="32">
        <f>IFERROR(Tabla2[[#This Row],[Precio de Cliente neto]]/(1+Tabla2[[#This Row],[Variacion]]),"-")</f>
        <v>198.1756</v>
      </c>
      <c r="F911" s="33">
        <v>2.9953233395029422E-2</v>
      </c>
    </row>
    <row r="912" spans="1:6">
      <c r="A912" s="29">
        <v>10034</v>
      </c>
      <c r="B912" s="29" t="s">
        <v>2648</v>
      </c>
      <c r="C912" s="30">
        <f>VLOOKUP(Tabla2[[#This Row],[Codigo]],Tabla1[[Codigo]:[Mejor Precio Neto]],4,FALSE)</f>
        <v>117.502</v>
      </c>
      <c r="D912" s="31" t="s">
        <v>4</v>
      </c>
      <c r="E912" s="32">
        <f>IFERROR(Tabla2[[#This Row],[Precio de Cliente neto]]/(1+Tabla2[[#This Row],[Variacion]]),"-")</f>
        <v>114.26799999999999</v>
      </c>
      <c r="F912" s="33">
        <v>2.8301886792452935E-2</v>
      </c>
    </row>
    <row r="913" spans="1:6">
      <c r="A913" s="29">
        <v>7079</v>
      </c>
      <c r="B913" s="29" t="s">
        <v>1546</v>
      </c>
      <c r="C913" s="30">
        <f>VLOOKUP(Tabla2[[#This Row],[Codigo]],Tabla1[[Codigo]:[Mejor Precio Neto]],4,FALSE)</f>
        <v>51299.996579999999</v>
      </c>
      <c r="D913" s="31" t="s">
        <v>5</v>
      </c>
      <c r="E913" s="32">
        <f>IFERROR(Tabla2[[#This Row],[Precio de Cliente neto]]/(1+Tabla2[[#This Row],[Variacion]]),"-")</f>
        <v>50144.321640000002</v>
      </c>
      <c r="F913" s="33">
        <v>2.3046975254684021E-2</v>
      </c>
    </row>
    <row r="914" spans="1:6">
      <c r="A914" s="29">
        <v>9850</v>
      </c>
      <c r="B914" s="29" t="s">
        <v>8734</v>
      </c>
      <c r="C914" s="30">
        <f>VLOOKUP(Tabla2[[#This Row],[Codigo]],Tabla1[[Codigo]:[Mejor Precio Neto]],4,FALSE)</f>
        <v>3430.8281699999998</v>
      </c>
      <c r="D914" s="31" t="s">
        <v>6</v>
      </c>
      <c r="E914" s="32">
        <f>IFERROR(Tabla2[[#This Row],[Precio de Cliente neto]]/(1+Tabla2[[#This Row],[Variacion]]),"-")</f>
        <v>3361.4307299999991</v>
      </c>
      <c r="F914" s="33">
        <v>2.0645209011937782E-2</v>
      </c>
    </row>
    <row r="915" spans="1:6">
      <c r="A915" s="29">
        <v>9999</v>
      </c>
      <c r="B915" s="29" t="s">
        <v>6609</v>
      </c>
      <c r="C915" s="30">
        <f>VLOOKUP(Tabla2[[#This Row],[Codigo]],Tabla1[[Codigo]:[Mejor Precio Neto]],4,FALSE)</f>
        <v>743.81999999999994</v>
      </c>
      <c r="D915" s="31" t="s">
        <v>6</v>
      </c>
      <c r="E915" s="32">
        <f>IFERROR(Tabla2[[#This Row],[Precio de Cliente neto]]/(1+Tabla2[[#This Row],[Variacion]]),"-")</f>
        <v>729.80599999999993</v>
      </c>
      <c r="F915" s="33">
        <v>1.9202363367799125E-2</v>
      </c>
    </row>
    <row r="916" spans="1:6">
      <c r="A916" s="29">
        <v>114123</v>
      </c>
      <c r="B916" s="29" t="s">
        <v>8243</v>
      </c>
      <c r="C916" s="30">
        <f>VLOOKUP(Tabla2[[#This Row],[Codigo]],Tabla1[[Codigo]:[Mejor Precio Neto]],4,FALSE)</f>
        <v>158.54607999999999</v>
      </c>
      <c r="D916" s="31" t="s">
        <v>4</v>
      </c>
      <c r="E916" s="32">
        <f>IFERROR(Tabla2[[#This Row],[Precio de Cliente neto]]/(1+Tabla2[[#This Row],[Variacion]]),"-")</f>
        <v>156.45993999999996</v>
      </c>
      <c r="F916" s="33">
        <v>1.3333381055879334E-2</v>
      </c>
    </row>
    <row r="917" spans="1:6">
      <c r="A917" s="29">
        <v>143193</v>
      </c>
      <c r="B917" s="29" t="s">
        <v>7657</v>
      </c>
      <c r="C917" s="30">
        <f>VLOOKUP(Tabla2[[#This Row],[Codigo]],Tabla1[[Codigo]:[Mejor Precio Neto]],4,FALSE)</f>
        <v>159.61022</v>
      </c>
      <c r="D917" s="31" t="s">
        <v>4</v>
      </c>
      <c r="E917" s="32">
        <f>IFERROR(Tabla2[[#This Row],[Precio de Cliente neto]]/(1+Tabla2[[#This Row],[Variacion]]),"-")</f>
        <v>157.51007999999999</v>
      </c>
      <c r="F917" s="33">
        <v>1.3333368886613517E-2</v>
      </c>
    </row>
    <row r="918" spans="1:6">
      <c r="A918" s="29">
        <v>114124</v>
      </c>
      <c r="B918" s="29" t="s">
        <v>8244</v>
      </c>
      <c r="C918" s="30">
        <f>VLOOKUP(Tabla2[[#This Row],[Codigo]],Tabla1[[Codigo]:[Mejor Precio Neto]],4,FALSE)</f>
        <v>211.22654</v>
      </c>
      <c r="D918" s="31" t="s">
        <v>4</v>
      </c>
      <c r="E918" s="32">
        <f>IFERROR(Tabla2[[#This Row],[Precio de Cliente neto]]/(1+Tabla2[[#This Row],[Variacion]]),"-")</f>
        <v>208.44725999999994</v>
      </c>
      <c r="F918" s="33">
        <v>1.3333252737407264E-2</v>
      </c>
    </row>
    <row r="919" spans="1:6">
      <c r="A919" s="29">
        <v>114250</v>
      </c>
      <c r="B919" s="29" t="s">
        <v>9075</v>
      </c>
      <c r="C919" s="30">
        <f>VLOOKUP(Tabla2[[#This Row],[Codigo]],Tabla1[[Codigo]:[Mejor Precio Neto]],4,FALSE)</f>
        <v>186.21175999999997</v>
      </c>
      <c r="D919" s="31" t="s">
        <v>4</v>
      </c>
      <c r="E919" s="32">
        <f>IFERROR(Tabla2[[#This Row],[Precio de Cliente neto]]/(1+Tabla2[[#This Row],[Variacion]]),"-")</f>
        <v>183.76161999999997</v>
      </c>
      <c r="F919" s="33">
        <v>1.3333252068631118E-2</v>
      </c>
    </row>
    <row r="920" spans="1:6">
      <c r="A920" s="29">
        <v>170001</v>
      </c>
      <c r="B920" s="29" t="s">
        <v>7660</v>
      </c>
      <c r="C920" s="30">
        <f>VLOOKUP(Tabla2[[#This Row],[Codigo]],Tabla1[[Codigo]:[Mejor Precio Neto]],4,FALSE)</f>
        <v>902.95568999999989</v>
      </c>
      <c r="D920" s="31" t="s">
        <v>6</v>
      </c>
      <c r="E920" s="32">
        <f>IFERROR(Tabla2[[#This Row],[Precio de Cliente neto]]/(1+Tabla2[[#This Row],[Variacion]]),"-")</f>
        <v>891.07479999999975</v>
      </c>
      <c r="F920" s="33">
        <v>1.3333212879547363E-2</v>
      </c>
    </row>
    <row r="921" spans="1:6">
      <c r="A921" s="29">
        <v>170366</v>
      </c>
      <c r="B921" s="29" t="s">
        <v>8002</v>
      </c>
      <c r="C921" s="30">
        <f>VLOOKUP(Tabla2[[#This Row],[Codigo]],Tabla1[[Codigo]:[Mejor Precio Neto]],4,FALSE)</f>
        <v>902.95568999999989</v>
      </c>
      <c r="D921" s="31" t="s">
        <v>6</v>
      </c>
      <c r="E921" s="32">
        <f>IFERROR(Tabla2[[#This Row],[Precio de Cliente neto]]/(1+Tabla2[[#This Row],[Variacion]]),"-")</f>
        <v>891.07479999999975</v>
      </c>
      <c r="F921" s="33">
        <v>1.3333212879547363E-2</v>
      </c>
    </row>
    <row r="922" spans="1:6">
      <c r="A922" s="29">
        <v>170367</v>
      </c>
      <c r="B922" s="29" t="s">
        <v>8003</v>
      </c>
      <c r="C922" s="30">
        <f>VLOOKUP(Tabla2[[#This Row],[Codigo]],Tabla1[[Codigo]:[Mejor Precio Neto]],4,FALSE)</f>
        <v>902.95568999999989</v>
      </c>
      <c r="D922" s="31" t="s">
        <v>6</v>
      </c>
      <c r="E922" s="32">
        <f>IFERROR(Tabla2[[#This Row],[Precio de Cliente neto]]/(1+Tabla2[[#This Row],[Variacion]]),"-")</f>
        <v>891.07479999999975</v>
      </c>
      <c r="F922" s="33">
        <v>1.3333212879547363E-2</v>
      </c>
    </row>
    <row r="923" spans="1:6">
      <c r="A923" s="29">
        <v>170368</v>
      </c>
      <c r="B923" s="29" t="s">
        <v>8004</v>
      </c>
      <c r="C923" s="30">
        <f>VLOOKUP(Tabla2[[#This Row],[Codigo]],Tabla1[[Codigo]:[Mejor Precio Neto]],4,FALSE)</f>
        <v>902.95568999999989</v>
      </c>
      <c r="D923" s="31" t="s">
        <v>6</v>
      </c>
      <c r="E923" s="32">
        <f>IFERROR(Tabla2[[#This Row],[Precio de Cliente neto]]/(1+Tabla2[[#This Row],[Variacion]]),"-")</f>
        <v>891.07479999999975</v>
      </c>
      <c r="F923" s="33">
        <v>1.3333212879547363E-2</v>
      </c>
    </row>
    <row r="924" spans="1:6">
      <c r="A924" s="29">
        <v>377001</v>
      </c>
      <c r="B924" s="29" t="s">
        <v>8175</v>
      </c>
      <c r="C924" s="30">
        <f>VLOOKUP(Tabla2[[#This Row],[Codigo]],Tabla1[[Codigo]:[Mejor Precio Neto]],4,FALSE)</f>
        <v>606.74109999999996</v>
      </c>
      <c r="D924" s="31" t="s">
        <v>4</v>
      </c>
      <c r="E924" s="32">
        <f>IFERROR(Tabla2[[#This Row],[Precio de Cliente neto]]/(1+Tabla2[[#This Row],[Variacion]]),"-")</f>
        <v>598.75774000000001</v>
      </c>
      <c r="F924" s="33">
        <v>1.3333205513134549E-2</v>
      </c>
    </row>
    <row r="925" spans="1:6">
      <c r="A925" s="29">
        <v>113988</v>
      </c>
      <c r="B925" s="29" t="s">
        <v>7057</v>
      </c>
      <c r="C925" s="30">
        <f>VLOOKUP(Tabla2[[#This Row],[Codigo]],Tabla1[[Codigo]:[Mejor Precio Neto]],4,FALSE)</f>
        <v>425.62701999999996</v>
      </c>
      <c r="D925" s="31" t="s">
        <v>4</v>
      </c>
      <c r="E925" s="32">
        <f>IFERROR(Tabla2[[#This Row],[Precio de Cliente neto]]/(1+Tabla2[[#This Row],[Variacion]]),"-")</f>
        <v>420.0267399999999</v>
      </c>
      <c r="F925" s="33">
        <v>1.3333151122711939E-2</v>
      </c>
    </row>
    <row r="926" spans="1:6">
      <c r="A926" s="29">
        <v>114445</v>
      </c>
      <c r="B926" s="29" t="s">
        <v>7112</v>
      </c>
      <c r="C926" s="30">
        <f>VLOOKUP(Tabla2[[#This Row],[Codigo]],Tabla1[[Codigo]:[Mejor Precio Neto]],4,FALSE)</f>
        <v>425.62701999999996</v>
      </c>
      <c r="D926" s="31" t="s">
        <v>4</v>
      </c>
      <c r="E926" s="32">
        <f>IFERROR(Tabla2[[#This Row],[Precio de Cliente neto]]/(1+Tabla2[[#This Row],[Variacion]]),"-")</f>
        <v>420.0267399999999</v>
      </c>
      <c r="F926" s="33">
        <v>1.3333151122711939E-2</v>
      </c>
    </row>
    <row r="927" spans="1:6">
      <c r="A927" s="29">
        <v>117970</v>
      </c>
      <c r="B927" s="29" t="s">
        <v>7364</v>
      </c>
      <c r="C927" s="30">
        <f>VLOOKUP(Tabla2[[#This Row],[Codigo]],Tabla1[[Codigo]:[Mejor Precio Neto]],4,FALSE)</f>
        <v>425.62701999999996</v>
      </c>
      <c r="D927" s="31" t="s">
        <v>4</v>
      </c>
      <c r="E927" s="32">
        <f>IFERROR(Tabla2[[#This Row],[Precio de Cliente neto]]/(1+Tabla2[[#This Row],[Variacion]]),"-")</f>
        <v>420.0267399999999</v>
      </c>
      <c r="F927" s="33">
        <v>1.3333151122711939E-2</v>
      </c>
    </row>
    <row r="928" spans="1:6">
      <c r="A928" s="29">
        <v>377002</v>
      </c>
      <c r="B928" s="29" t="s">
        <v>8176</v>
      </c>
      <c r="C928" s="30">
        <f>VLOOKUP(Tabla2[[#This Row],[Codigo]],Tabla1[[Codigo]:[Mejor Precio Neto]],4,FALSE)</f>
        <v>413.69986</v>
      </c>
      <c r="D928" s="31" t="s">
        <v>4</v>
      </c>
      <c r="E928" s="32">
        <f>IFERROR(Tabla2[[#This Row],[Precio de Cliente neto]]/(1+Tabla2[[#This Row],[Variacion]]),"-")</f>
        <v>408.25652000000002</v>
      </c>
      <c r="F928" s="33">
        <v>1.333313672491987E-2</v>
      </c>
    </row>
    <row r="929" spans="1:6">
      <c r="A929" s="29">
        <v>377003</v>
      </c>
      <c r="B929" s="29" t="s">
        <v>8177</v>
      </c>
      <c r="C929" s="30">
        <f>VLOOKUP(Tabla2[[#This Row],[Codigo]],Tabla1[[Codigo]:[Mejor Precio Neto]],4,FALSE)</f>
        <v>413.69986</v>
      </c>
      <c r="D929" s="31" t="s">
        <v>4</v>
      </c>
      <c r="E929" s="32">
        <f>IFERROR(Tabla2[[#This Row],[Precio de Cliente neto]]/(1+Tabla2[[#This Row],[Variacion]]),"-")</f>
        <v>408.25652000000002</v>
      </c>
      <c r="F929" s="33">
        <v>1.333313672491987E-2</v>
      </c>
    </row>
    <row r="930" spans="1:6">
      <c r="A930" s="29">
        <v>143194</v>
      </c>
      <c r="B930" s="29" t="s">
        <v>7658</v>
      </c>
      <c r="C930" s="30">
        <f>VLOOKUP(Tabla2[[#This Row],[Codigo]],Tabla1[[Codigo]:[Mejor Precio Neto]],4,FALSE)</f>
        <v>212.81385999999998</v>
      </c>
      <c r="D930" s="31" t="s">
        <v>4</v>
      </c>
      <c r="E930" s="32">
        <f>IFERROR(Tabla2[[#This Row],[Precio de Cliente neto]]/(1+Tabla2[[#This Row],[Variacion]]),"-")</f>
        <v>210.01372000000001</v>
      </c>
      <c r="F930" s="33">
        <v>1.3333128902244917E-2</v>
      </c>
    </row>
    <row r="931" spans="1:6">
      <c r="A931" s="29">
        <v>377007</v>
      </c>
      <c r="B931" s="29" t="s">
        <v>8181</v>
      </c>
      <c r="C931" s="30">
        <f>VLOOKUP(Tabla2[[#This Row],[Codigo]],Tabla1[[Codigo]:[Mejor Precio Neto]],4,FALSE)</f>
        <v>1516.8530999999998</v>
      </c>
      <c r="D931" s="31" t="s">
        <v>4</v>
      </c>
      <c r="E931" s="32">
        <f>IFERROR(Tabla2[[#This Row],[Precio de Cliente neto]]/(1+Tabla2[[#This Row],[Variacion]]),"-")</f>
        <v>1496.8948400000002</v>
      </c>
      <c r="F931" s="33">
        <v>1.3333107621641416E-2</v>
      </c>
    </row>
    <row r="932" spans="1:6">
      <c r="A932" s="29">
        <v>112500</v>
      </c>
      <c r="B932" s="29" t="s">
        <v>6907</v>
      </c>
      <c r="C932" s="30">
        <f>VLOOKUP(Tabla2[[#This Row],[Codigo]],Tabla1[[Codigo]:[Mejor Precio Neto]],4,FALSE)</f>
        <v>452.22883999999999</v>
      </c>
      <c r="D932" s="31" t="s">
        <v>4</v>
      </c>
      <c r="E932" s="32">
        <f>IFERROR(Tabla2[[#This Row],[Precio de Cliente neto]]/(1+Tabla2[[#This Row],[Variacion]]),"-")</f>
        <v>446.27855999999997</v>
      </c>
      <c r="F932" s="33">
        <v>1.3333107465435923E-2</v>
      </c>
    </row>
    <row r="933" spans="1:6">
      <c r="A933" s="29">
        <v>114280</v>
      </c>
      <c r="B933" s="29" t="s">
        <v>7094</v>
      </c>
      <c r="C933" s="30">
        <f>VLOOKUP(Tabla2[[#This Row],[Codigo]],Tabla1[[Codigo]:[Mejor Precio Neto]],4,FALSE)</f>
        <v>452.22883999999999</v>
      </c>
      <c r="D933" s="31" t="s">
        <v>4</v>
      </c>
      <c r="E933" s="32">
        <f>IFERROR(Tabla2[[#This Row],[Precio de Cliente neto]]/(1+Tabla2[[#This Row],[Variacion]]),"-")</f>
        <v>446.27855999999997</v>
      </c>
      <c r="F933" s="33">
        <v>1.3333107465435923E-2</v>
      </c>
    </row>
    <row r="934" spans="1:6">
      <c r="A934" s="29">
        <v>114132</v>
      </c>
      <c r="B934" s="29" t="s">
        <v>8248</v>
      </c>
      <c r="C934" s="30">
        <f>VLOOKUP(Tabla2[[#This Row],[Codigo]],Tabla1[[Codigo]:[Mejor Precio Neto]],4,FALSE)</f>
        <v>490.01217999999994</v>
      </c>
      <c r="D934" s="31" t="s">
        <v>4</v>
      </c>
      <c r="E934" s="32">
        <f>IFERROR(Tabla2[[#This Row],[Precio de Cliente neto]]/(1+Tabla2[[#This Row],[Variacion]]),"-")</f>
        <v>483.56475999999998</v>
      </c>
      <c r="F934" s="33">
        <v>1.3333105580315641E-2</v>
      </c>
    </row>
    <row r="935" spans="1:6">
      <c r="A935" s="29">
        <v>112144</v>
      </c>
      <c r="B935" s="29" t="s">
        <v>6867</v>
      </c>
      <c r="C935" s="30">
        <f>VLOOKUP(Tabla2[[#This Row],[Codigo]],Tabla1[[Codigo]:[Mejor Precio Neto]],4,FALSE)</f>
        <v>691.64395999999999</v>
      </c>
      <c r="D935" s="31" t="s">
        <v>4</v>
      </c>
      <c r="E935" s="32">
        <f>IFERROR(Tabla2[[#This Row],[Precio de Cliente neto]]/(1+Tabla2[[#This Row],[Variacion]]),"-")</f>
        <v>682.54353999999989</v>
      </c>
      <c r="F935" s="33">
        <v>1.3333098134662658E-2</v>
      </c>
    </row>
    <row r="936" spans="1:6">
      <c r="A936" s="29">
        <v>112220</v>
      </c>
      <c r="B936" s="29" t="s">
        <v>6873</v>
      </c>
      <c r="C936" s="30">
        <f>VLOOKUP(Tabla2[[#This Row],[Codigo]],Tabla1[[Codigo]:[Mejor Precio Neto]],4,FALSE)</f>
        <v>691.64395999999999</v>
      </c>
      <c r="D936" s="31" t="s">
        <v>4</v>
      </c>
      <c r="E936" s="32">
        <f>IFERROR(Tabla2[[#This Row],[Precio de Cliente neto]]/(1+Tabla2[[#This Row],[Variacion]]),"-")</f>
        <v>682.54353999999989</v>
      </c>
      <c r="F936" s="33">
        <v>1.3333098134662658E-2</v>
      </c>
    </row>
    <row r="937" spans="1:6">
      <c r="A937" s="29">
        <v>116956</v>
      </c>
      <c r="B937" s="29" t="s">
        <v>7244</v>
      </c>
      <c r="C937" s="30">
        <f>VLOOKUP(Tabla2[[#This Row],[Codigo]],Tabla1[[Codigo]:[Mejor Precio Neto]],4,FALSE)</f>
        <v>691.64395999999999</v>
      </c>
      <c r="D937" s="31" t="s">
        <v>4</v>
      </c>
      <c r="E937" s="32">
        <f>IFERROR(Tabla2[[#This Row],[Precio de Cliente neto]]/(1+Tabla2[[#This Row],[Variacion]]),"-")</f>
        <v>682.54353999999989</v>
      </c>
      <c r="F937" s="33">
        <v>1.3333098134662658E-2</v>
      </c>
    </row>
    <row r="938" spans="1:6">
      <c r="A938" s="29">
        <v>117966</v>
      </c>
      <c r="B938" s="29" t="s">
        <v>7360</v>
      </c>
      <c r="C938" s="30">
        <f>VLOOKUP(Tabla2[[#This Row],[Codigo]],Tabla1[[Codigo]:[Mejor Precio Neto]],4,FALSE)</f>
        <v>691.64395999999999</v>
      </c>
      <c r="D938" s="31" t="s">
        <v>4</v>
      </c>
      <c r="E938" s="32">
        <f>IFERROR(Tabla2[[#This Row],[Precio de Cliente neto]]/(1+Tabla2[[#This Row],[Variacion]]),"-")</f>
        <v>682.54353999999989</v>
      </c>
      <c r="F938" s="33">
        <v>1.3333098134662658E-2</v>
      </c>
    </row>
    <row r="939" spans="1:6">
      <c r="A939" s="29">
        <v>120401</v>
      </c>
      <c r="B939" s="29" t="s">
        <v>10293</v>
      </c>
      <c r="C939" s="30">
        <f>VLOOKUP(Tabla2[[#This Row],[Codigo]],Tabla1[[Codigo]:[Mejor Precio Neto]],4,FALSE)</f>
        <v>691.64395999999999</v>
      </c>
      <c r="D939" s="31" t="s">
        <v>4</v>
      </c>
      <c r="E939" s="32">
        <f>IFERROR(Tabla2[[#This Row],[Precio de Cliente neto]]/(1+Tabla2[[#This Row],[Variacion]]),"-")</f>
        <v>682.54353999999989</v>
      </c>
      <c r="F939" s="33">
        <v>1.3333098134662658E-2</v>
      </c>
    </row>
    <row r="940" spans="1:6">
      <c r="A940" s="29">
        <v>120402</v>
      </c>
      <c r="B940" s="29" t="s">
        <v>10294</v>
      </c>
      <c r="C940" s="30">
        <f>VLOOKUP(Tabla2[[#This Row],[Codigo]],Tabla1[[Codigo]:[Mejor Precio Neto]],4,FALSE)</f>
        <v>691.64395999999999</v>
      </c>
      <c r="D940" s="31" t="s">
        <v>4</v>
      </c>
      <c r="E940" s="32">
        <f>IFERROR(Tabla2[[#This Row],[Precio de Cliente neto]]/(1+Tabla2[[#This Row],[Variacion]]),"-")</f>
        <v>682.54353999999989</v>
      </c>
      <c r="F940" s="33">
        <v>1.3333098134662658E-2</v>
      </c>
    </row>
    <row r="941" spans="1:6">
      <c r="A941" s="29">
        <v>121467</v>
      </c>
      <c r="B941" s="29" t="s">
        <v>8918</v>
      </c>
      <c r="C941" s="30">
        <f>VLOOKUP(Tabla2[[#This Row],[Codigo]],Tabla1[[Codigo]:[Mejor Precio Neto]],4,FALSE)</f>
        <v>691.64395999999999</v>
      </c>
      <c r="D941" s="31" t="s">
        <v>4</v>
      </c>
      <c r="E941" s="32">
        <f>IFERROR(Tabla2[[#This Row],[Precio de Cliente neto]]/(1+Tabla2[[#This Row],[Variacion]]),"-")</f>
        <v>682.54353999999989</v>
      </c>
      <c r="F941" s="33">
        <v>1.3333098134662658E-2</v>
      </c>
    </row>
    <row r="942" spans="1:6">
      <c r="A942" s="29">
        <v>121851</v>
      </c>
      <c r="B942" s="29" t="s">
        <v>8929</v>
      </c>
      <c r="C942" s="30">
        <f>VLOOKUP(Tabla2[[#This Row],[Codigo]],Tabla1[[Codigo]:[Mejor Precio Neto]],4,FALSE)</f>
        <v>691.64395999999999</v>
      </c>
      <c r="D942" s="31" t="s">
        <v>4</v>
      </c>
      <c r="E942" s="32">
        <f>IFERROR(Tabla2[[#This Row],[Precio de Cliente neto]]/(1+Tabla2[[#This Row],[Variacion]]),"-")</f>
        <v>682.54353999999989</v>
      </c>
      <c r="F942" s="33">
        <v>1.3333098134662658E-2</v>
      </c>
    </row>
    <row r="943" spans="1:6">
      <c r="A943" s="29">
        <v>121880</v>
      </c>
      <c r="B943" s="29" t="s">
        <v>8933</v>
      </c>
      <c r="C943" s="30">
        <f>VLOOKUP(Tabla2[[#This Row],[Codigo]],Tabla1[[Codigo]:[Mejor Precio Neto]],4,FALSE)</f>
        <v>691.64395999999999</v>
      </c>
      <c r="D943" s="31" t="s">
        <v>4</v>
      </c>
      <c r="E943" s="32">
        <f>IFERROR(Tabla2[[#This Row],[Precio de Cliente neto]]/(1+Tabla2[[#This Row],[Variacion]]),"-")</f>
        <v>682.54353999999989</v>
      </c>
      <c r="F943" s="33">
        <v>1.3333098134662658E-2</v>
      </c>
    </row>
    <row r="944" spans="1:6">
      <c r="A944" s="29">
        <v>121900</v>
      </c>
      <c r="B944" s="29" t="s">
        <v>8946</v>
      </c>
      <c r="C944" s="30">
        <f>VLOOKUP(Tabla2[[#This Row],[Codigo]],Tabla1[[Codigo]:[Mejor Precio Neto]],4,FALSE)</f>
        <v>691.64395999999999</v>
      </c>
      <c r="D944" s="31" t="s">
        <v>4</v>
      </c>
      <c r="E944" s="32">
        <f>IFERROR(Tabla2[[#This Row],[Precio de Cliente neto]]/(1+Tabla2[[#This Row],[Variacion]]),"-")</f>
        <v>682.54353999999989</v>
      </c>
      <c r="F944" s="33">
        <v>1.3333098134662658E-2</v>
      </c>
    </row>
    <row r="945" spans="1:6">
      <c r="A945" s="29">
        <v>121901</v>
      </c>
      <c r="B945" s="29" t="s">
        <v>8947</v>
      </c>
      <c r="C945" s="30">
        <f>VLOOKUP(Tabla2[[#This Row],[Codigo]],Tabla1[[Codigo]:[Mejor Precio Neto]],4,FALSE)</f>
        <v>691.64395999999999</v>
      </c>
      <c r="D945" s="31" t="s">
        <v>4</v>
      </c>
      <c r="E945" s="32">
        <f>IFERROR(Tabla2[[#This Row],[Precio de Cliente neto]]/(1+Tabla2[[#This Row],[Variacion]]),"-")</f>
        <v>682.54353999999989</v>
      </c>
      <c r="F945" s="33">
        <v>1.3333098134662658E-2</v>
      </c>
    </row>
    <row r="946" spans="1:6">
      <c r="A946" s="29">
        <v>370000</v>
      </c>
      <c r="B946" s="29" t="s">
        <v>8113</v>
      </c>
      <c r="C946" s="30">
        <f>VLOOKUP(Tabla2[[#This Row],[Codigo]],Tabla1[[Codigo]:[Mejor Precio Neto]],4,FALSE)</f>
        <v>1264.04404</v>
      </c>
      <c r="D946" s="31" t="s">
        <v>4</v>
      </c>
      <c r="E946" s="32">
        <f>IFERROR(Tabla2[[#This Row],[Precio de Cliente neto]]/(1+Tabla2[[#This Row],[Variacion]]),"-")</f>
        <v>1247.41218</v>
      </c>
      <c r="F946" s="33">
        <v>1.3333090911457957E-2</v>
      </c>
    </row>
    <row r="947" spans="1:6">
      <c r="A947" s="29">
        <v>114284</v>
      </c>
      <c r="B947" s="29" t="s">
        <v>7096</v>
      </c>
      <c r="C947" s="30">
        <f>VLOOKUP(Tabla2[[#This Row],[Codigo]],Tabla1[[Codigo]:[Mejor Precio Neto]],4,FALSE)</f>
        <v>706.54079999999999</v>
      </c>
      <c r="D947" s="31" t="s">
        <v>4</v>
      </c>
      <c r="E947" s="32">
        <f>IFERROR(Tabla2[[#This Row],[Precio de Cliente neto]]/(1+Tabla2[[#This Row],[Variacion]]),"-")</f>
        <v>697.24437999999986</v>
      </c>
      <c r="F947" s="33">
        <v>1.3333087030404034E-2</v>
      </c>
    </row>
    <row r="948" spans="1:6">
      <c r="A948" s="29">
        <v>170016</v>
      </c>
      <c r="B948" s="29" t="s">
        <v>7674</v>
      </c>
      <c r="C948" s="30">
        <f>VLOOKUP(Tabla2[[#This Row],[Codigo]],Tabla1[[Codigo]:[Mejor Precio Neto]],4,FALSE)</f>
        <v>1580.1065699999997</v>
      </c>
      <c r="D948" s="31" t="s">
        <v>6</v>
      </c>
      <c r="E948" s="32">
        <f>IFERROR(Tabla2[[#This Row],[Precio de Cliente neto]]/(1+Tabla2[[#This Row],[Variacion]]),"-")</f>
        <v>1559.3160799999998</v>
      </c>
      <c r="F948" s="33">
        <v>1.3333082539622065E-2</v>
      </c>
    </row>
    <row r="949" spans="1:6">
      <c r="A949" s="29">
        <v>111700</v>
      </c>
      <c r="B949" s="29" t="s">
        <v>8214</v>
      </c>
      <c r="C949" s="30">
        <f>VLOOKUP(Tabla2[[#This Row],[Codigo]],Tabla1[[Codigo]:[Mejor Precio Neto]],4,FALSE)</f>
        <v>718.24549999999999</v>
      </c>
      <c r="D949" s="31" t="s">
        <v>4</v>
      </c>
      <c r="E949" s="32">
        <f>IFERROR(Tabla2[[#This Row],[Precio de Cliente neto]]/(1+Tabla2[[#This Row],[Variacion]]),"-")</f>
        <v>708.79507999999987</v>
      </c>
      <c r="F949" s="33">
        <v>1.3333077876330757E-2</v>
      </c>
    </row>
    <row r="950" spans="1:6">
      <c r="A950" s="29">
        <v>113236</v>
      </c>
      <c r="B950" s="29" t="s">
        <v>6965</v>
      </c>
      <c r="C950" s="30">
        <f>VLOOKUP(Tabla2[[#This Row],[Codigo]],Tabla1[[Codigo]:[Mejor Precio Neto]],4,FALSE)</f>
        <v>718.24549999999999</v>
      </c>
      <c r="D950" s="31" t="s">
        <v>4</v>
      </c>
      <c r="E950" s="32">
        <f>IFERROR(Tabla2[[#This Row],[Precio de Cliente neto]]/(1+Tabla2[[#This Row],[Variacion]]),"-")</f>
        <v>708.79507999999987</v>
      </c>
      <c r="F950" s="33">
        <v>1.3333077876330757E-2</v>
      </c>
    </row>
    <row r="951" spans="1:6">
      <c r="A951" s="29">
        <v>113260</v>
      </c>
      <c r="B951" s="29" t="s">
        <v>6972</v>
      </c>
      <c r="C951" s="30">
        <f>VLOOKUP(Tabla2[[#This Row],[Codigo]],Tabla1[[Codigo]:[Mejor Precio Neto]],4,FALSE)</f>
        <v>718.24549999999999</v>
      </c>
      <c r="D951" s="31" t="s">
        <v>4</v>
      </c>
      <c r="E951" s="32">
        <f>IFERROR(Tabla2[[#This Row],[Precio de Cliente neto]]/(1+Tabla2[[#This Row],[Variacion]]),"-")</f>
        <v>708.79507999999987</v>
      </c>
      <c r="F951" s="33">
        <v>1.3333077876330757E-2</v>
      </c>
    </row>
    <row r="952" spans="1:6">
      <c r="A952" s="29">
        <v>121881</v>
      </c>
      <c r="B952" s="29" t="s">
        <v>8934</v>
      </c>
      <c r="C952" s="30">
        <f>VLOOKUP(Tabla2[[#This Row],[Codigo]],Tabla1[[Codigo]:[Mejor Precio Neto]],4,FALSE)</f>
        <v>718.24549999999999</v>
      </c>
      <c r="D952" s="31" t="s">
        <v>4</v>
      </c>
      <c r="E952" s="32">
        <f>IFERROR(Tabla2[[#This Row],[Precio de Cliente neto]]/(1+Tabla2[[#This Row],[Variacion]]),"-")</f>
        <v>708.79507999999987</v>
      </c>
      <c r="F952" s="33">
        <v>1.3333077876330757E-2</v>
      </c>
    </row>
    <row r="953" spans="1:6">
      <c r="A953" s="29">
        <v>121902</v>
      </c>
      <c r="B953" s="29" t="s">
        <v>8948</v>
      </c>
      <c r="C953" s="30">
        <f>VLOOKUP(Tabla2[[#This Row],[Codigo]],Tabla1[[Codigo]:[Mejor Precio Neto]],4,FALSE)</f>
        <v>718.24549999999999</v>
      </c>
      <c r="D953" s="31" t="s">
        <v>4</v>
      </c>
      <c r="E953" s="32">
        <f>IFERROR(Tabla2[[#This Row],[Precio de Cliente neto]]/(1+Tabla2[[#This Row],[Variacion]]),"-")</f>
        <v>708.79507999999987</v>
      </c>
      <c r="F953" s="33">
        <v>1.3333077876330757E-2</v>
      </c>
    </row>
    <row r="954" spans="1:6">
      <c r="A954" s="29">
        <v>170006</v>
      </c>
      <c r="B954" s="29" t="s">
        <v>7665</v>
      </c>
      <c r="C954" s="30">
        <f>VLOOKUP(Tabla2[[#This Row],[Codigo]],Tabla1[[Codigo]:[Mejor Precio Neto]],4,FALSE)</f>
        <v>2031.6295299999999</v>
      </c>
      <c r="D954" s="31" t="s">
        <v>6</v>
      </c>
      <c r="E954" s="32">
        <f>IFERROR(Tabla2[[#This Row],[Precio de Cliente neto]]/(1+Tabla2[[#This Row],[Variacion]]),"-")</f>
        <v>2004.89807</v>
      </c>
      <c r="F954" s="33">
        <v>1.3333076828190071E-2</v>
      </c>
    </row>
    <row r="955" spans="1:6">
      <c r="A955" s="29">
        <v>120522</v>
      </c>
      <c r="B955" s="29" t="s">
        <v>7457</v>
      </c>
      <c r="C955" s="30">
        <f>VLOOKUP(Tabla2[[#This Row],[Codigo]],Tabla1[[Codigo]:[Mejor Precio Neto]],4,FALSE)</f>
        <v>478.83037999999999</v>
      </c>
      <c r="D955" s="31" t="s">
        <v>4</v>
      </c>
      <c r="E955" s="32">
        <f>IFERROR(Tabla2[[#This Row],[Precio de Cliente neto]]/(1+Tabla2[[#This Row],[Variacion]]),"-")</f>
        <v>472.53009999999995</v>
      </c>
      <c r="F955" s="33">
        <v>1.3333076559567392E-2</v>
      </c>
    </row>
    <row r="956" spans="1:6">
      <c r="A956" s="29">
        <v>123240</v>
      </c>
      <c r="B956" s="29" t="s">
        <v>7535</v>
      </c>
      <c r="C956" s="30">
        <f>VLOOKUP(Tabla2[[#This Row],[Codigo]],Tabla1[[Codigo]:[Mejor Precio Neto]],4,FALSE)</f>
        <v>478.83037999999999</v>
      </c>
      <c r="D956" s="31" t="s">
        <v>4</v>
      </c>
      <c r="E956" s="32">
        <f>IFERROR(Tabla2[[#This Row],[Precio de Cliente neto]]/(1+Tabla2[[#This Row],[Variacion]]),"-")</f>
        <v>472.53009999999995</v>
      </c>
      <c r="F956" s="33">
        <v>1.3333076559567392E-2</v>
      </c>
    </row>
    <row r="957" spans="1:6">
      <c r="A957" s="29">
        <v>170015</v>
      </c>
      <c r="B957" s="29" t="s">
        <v>7673</v>
      </c>
      <c r="C957" s="30">
        <f>VLOOKUP(Tabla2[[#This Row],[Codigo]],Tabla1[[Codigo]:[Mejor Precio Neto]],4,FALSE)</f>
        <v>1489.8147599999998</v>
      </c>
      <c r="D957" s="31" t="s">
        <v>6</v>
      </c>
      <c r="E957" s="32">
        <f>IFERROR(Tabla2[[#This Row],[Precio de Cliente neto]]/(1+Tabla2[[#This Row],[Variacion]]),"-")</f>
        <v>1470.2123100000001</v>
      </c>
      <c r="F957" s="33">
        <v>1.3333074323122585E-2</v>
      </c>
    </row>
    <row r="958" spans="1:6">
      <c r="A958" s="29">
        <v>116560</v>
      </c>
      <c r="B958" s="29" t="s">
        <v>7220</v>
      </c>
      <c r="C958" s="30">
        <f>VLOOKUP(Tabla2[[#This Row],[Codigo]],Tabla1[[Codigo]:[Mejor Precio Neto]],4,FALSE)</f>
        <v>728.88620000000003</v>
      </c>
      <c r="D958" s="31" t="s">
        <v>4</v>
      </c>
      <c r="E958" s="32">
        <f>IFERROR(Tabla2[[#This Row],[Precio de Cliente neto]]/(1+Tabla2[[#This Row],[Variacion]]),"-")</f>
        <v>719.29577999999992</v>
      </c>
      <c r="F958" s="33">
        <v>1.3333068629987066E-2</v>
      </c>
    </row>
    <row r="959" spans="1:6">
      <c r="A959" s="29">
        <v>115167</v>
      </c>
      <c r="B959" s="29" t="s">
        <v>8532</v>
      </c>
      <c r="C959" s="30">
        <f>VLOOKUP(Tabla2[[#This Row],[Codigo]],Tabla1[[Codigo]:[Mejor Precio Neto]],4,FALSE)</f>
        <v>474.81937999999997</v>
      </c>
      <c r="D959" s="31" t="s">
        <v>4</v>
      </c>
      <c r="E959" s="32">
        <f>IFERROR(Tabla2[[#This Row],[Precio de Cliente neto]]/(1+Tabla2[[#This Row],[Variacion]]),"-")</f>
        <v>468.57187999999996</v>
      </c>
      <c r="F959" s="33">
        <v>1.3333066423021345E-2</v>
      </c>
    </row>
    <row r="960" spans="1:6">
      <c r="A960" s="29">
        <v>371000</v>
      </c>
      <c r="B960" s="29" t="s">
        <v>8138</v>
      </c>
      <c r="C960" s="30">
        <f>VLOOKUP(Tabla2[[#This Row],[Codigo]],Tabla1[[Codigo]:[Mejor Precio Neto]],4,FALSE)</f>
        <v>2022.4703799999997</v>
      </c>
      <c r="D960" s="31" t="s">
        <v>4</v>
      </c>
      <c r="E960" s="32">
        <f>IFERROR(Tabla2[[#This Row],[Precio de Cliente neto]]/(1+Tabla2[[#This Row],[Variacion]]),"-")</f>
        <v>1995.8594599999997</v>
      </c>
      <c r="F960" s="33">
        <v>1.3333063040420701E-2</v>
      </c>
    </row>
    <row r="961" spans="1:6">
      <c r="A961" s="29">
        <v>371001</v>
      </c>
      <c r="B961" s="29" t="s">
        <v>8139</v>
      </c>
      <c r="C961" s="30">
        <f>VLOOKUP(Tabla2[[#This Row],[Codigo]],Tabla1[[Codigo]:[Mejor Precio Neto]],4,FALSE)</f>
        <v>2022.4703799999997</v>
      </c>
      <c r="D961" s="31" t="s">
        <v>4</v>
      </c>
      <c r="E961" s="32">
        <f>IFERROR(Tabla2[[#This Row],[Precio de Cliente neto]]/(1+Tabla2[[#This Row],[Variacion]]),"-")</f>
        <v>1995.8594599999997</v>
      </c>
      <c r="F961" s="33">
        <v>1.3333063040420701E-2</v>
      </c>
    </row>
    <row r="962" spans="1:6">
      <c r="A962" s="29">
        <v>376002</v>
      </c>
      <c r="B962" s="29" t="s">
        <v>8155</v>
      </c>
      <c r="C962" s="30">
        <f>VLOOKUP(Tabla2[[#This Row],[Codigo]],Tabla1[[Codigo]:[Mejor Precio Neto]],4,FALSE)</f>
        <v>2022.4703799999997</v>
      </c>
      <c r="D962" s="31" t="s">
        <v>4</v>
      </c>
      <c r="E962" s="32">
        <f>IFERROR(Tabla2[[#This Row],[Precio de Cliente neto]]/(1+Tabla2[[#This Row],[Variacion]]),"-")</f>
        <v>1995.8594599999997</v>
      </c>
      <c r="F962" s="33">
        <v>1.3333063040420701E-2</v>
      </c>
    </row>
    <row r="963" spans="1:6">
      <c r="A963" s="29">
        <v>376003</v>
      </c>
      <c r="B963" s="29" t="s">
        <v>8156</v>
      </c>
      <c r="C963" s="30">
        <f>VLOOKUP(Tabla2[[#This Row],[Codigo]],Tabla1[[Codigo]:[Mejor Precio Neto]],4,FALSE)</f>
        <v>2022.4703799999997</v>
      </c>
      <c r="D963" s="31" t="s">
        <v>4</v>
      </c>
      <c r="E963" s="32">
        <f>IFERROR(Tabla2[[#This Row],[Precio de Cliente neto]]/(1+Tabla2[[#This Row],[Variacion]]),"-")</f>
        <v>1995.8594599999997</v>
      </c>
      <c r="F963" s="33">
        <v>1.3333063040420701E-2</v>
      </c>
    </row>
    <row r="964" spans="1:6">
      <c r="A964" s="29">
        <v>376004</v>
      </c>
      <c r="B964" s="29" t="s">
        <v>8157</v>
      </c>
      <c r="C964" s="30">
        <f>VLOOKUP(Tabla2[[#This Row],[Codigo]],Tabla1[[Codigo]:[Mejor Precio Neto]],4,FALSE)</f>
        <v>2022.4703799999997</v>
      </c>
      <c r="D964" s="31" t="s">
        <v>4</v>
      </c>
      <c r="E964" s="32">
        <f>IFERROR(Tabla2[[#This Row],[Precio de Cliente neto]]/(1+Tabla2[[#This Row],[Variacion]]),"-")</f>
        <v>1995.8594599999997</v>
      </c>
      <c r="F964" s="33">
        <v>1.3333063040420701E-2</v>
      </c>
    </row>
    <row r="965" spans="1:6">
      <c r="A965" s="29">
        <v>113239</v>
      </c>
      <c r="B965" s="29" t="s">
        <v>6968</v>
      </c>
      <c r="C965" s="30">
        <f>VLOOKUP(Tabla2[[#This Row],[Codigo]],Tabla1[[Codigo]:[Mejor Precio Neto]],4,FALSE)</f>
        <v>984.26229999999987</v>
      </c>
      <c r="D965" s="31" t="s">
        <v>4</v>
      </c>
      <c r="E965" s="32">
        <f>IFERROR(Tabla2[[#This Row],[Precio de Cliente neto]]/(1+Tabla2[[#This Row],[Variacion]]),"-")</f>
        <v>971.31173999999976</v>
      </c>
      <c r="F965" s="33">
        <v>1.3333062359567549E-2</v>
      </c>
    </row>
    <row r="966" spans="1:6">
      <c r="A966" s="29">
        <v>115307</v>
      </c>
      <c r="B966" s="29" t="s">
        <v>7172</v>
      </c>
      <c r="C966" s="30">
        <f>VLOOKUP(Tabla2[[#This Row],[Codigo]],Tabla1[[Codigo]:[Mejor Precio Neto]],4,FALSE)</f>
        <v>984.26229999999987</v>
      </c>
      <c r="D966" s="31" t="s">
        <v>4</v>
      </c>
      <c r="E966" s="32">
        <f>IFERROR(Tabla2[[#This Row],[Precio de Cliente neto]]/(1+Tabla2[[#This Row],[Variacion]]),"-")</f>
        <v>971.31173999999976</v>
      </c>
      <c r="F966" s="33">
        <v>1.3333062359567549E-2</v>
      </c>
    </row>
    <row r="967" spans="1:6">
      <c r="A967" s="29">
        <v>376005</v>
      </c>
      <c r="B967" s="29" t="s">
        <v>8158</v>
      </c>
      <c r="C967" s="30">
        <f>VLOOKUP(Tabla2[[#This Row],[Codigo]],Tabla1[[Codigo]:[Mejor Precio Neto]],4,FALSE)</f>
        <v>2643.0832399999999</v>
      </c>
      <c r="D967" s="31" t="s">
        <v>4</v>
      </c>
      <c r="E967" s="32">
        <f>IFERROR(Tabla2[[#This Row],[Precio de Cliente neto]]/(1+Tabla2[[#This Row],[Variacion]]),"-")</f>
        <v>2608.30654</v>
      </c>
      <c r="F967" s="33">
        <v>1.3333057087684175E-2</v>
      </c>
    </row>
    <row r="968" spans="1:6">
      <c r="A968" s="29">
        <v>111540</v>
      </c>
      <c r="B968" s="29" t="s">
        <v>6842</v>
      </c>
      <c r="C968" s="30">
        <f>VLOOKUP(Tabla2[[#This Row],[Codigo]],Tabla1[[Codigo]:[Mejor Precio Neto]],4,FALSE)</f>
        <v>744.84717999999987</v>
      </c>
      <c r="D968" s="31" t="s">
        <v>4</v>
      </c>
      <c r="E968" s="32">
        <f>IFERROR(Tabla2[[#This Row],[Precio de Cliente neto]]/(1+Tabla2[[#This Row],[Variacion]]),"-")</f>
        <v>735.04676000000006</v>
      </c>
      <c r="F968" s="33">
        <v>1.3333056525546505E-2</v>
      </c>
    </row>
    <row r="969" spans="1:6">
      <c r="A969" s="29">
        <v>112146</v>
      </c>
      <c r="B969" s="29" t="s">
        <v>6868</v>
      </c>
      <c r="C969" s="30">
        <f>VLOOKUP(Tabla2[[#This Row],[Codigo]],Tabla1[[Codigo]:[Mejor Precio Neto]],4,FALSE)</f>
        <v>744.84717999999987</v>
      </c>
      <c r="D969" s="31" t="s">
        <v>4</v>
      </c>
      <c r="E969" s="32">
        <f>IFERROR(Tabla2[[#This Row],[Precio de Cliente neto]]/(1+Tabla2[[#This Row],[Variacion]]),"-")</f>
        <v>735.04676000000006</v>
      </c>
      <c r="F969" s="33">
        <v>1.3333056525546505E-2</v>
      </c>
    </row>
    <row r="970" spans="1:6">
      <c r="A970" s="29">
        <v>112149</v>
      </c>
      <c r="B970" s="29" t="s">
        <v>6870</v>
      </c>
      <c r="C970" s="30">
        <f>VLOOKUP(Tabla2[[#This Row],[Codigo]],Tabla1[[Codigo]:[Mejor Precio Neto]],4,FALSE)</f>
        <v>744.84717999999987</v>
      </c>
      <c r="D970" s="31" t="s">
        <v>4</v>
      </c>
      <c r="E970" s="32">
        <f>IFERROR(Tabla2[[#This Row],[Precio de Cliente neto]]/(1+Tabla2[[#This Row],[Variacion]]),"-")</f>
        <v>735.04676000000006</v>
      </c>
      <c r="F970" s="33">
        <v>1.3333056525546505E-2</v>
      </c>
    </row>
    <row r="971" spans="1:6">
      <c r="A971" s="29">
        <v>113237</v>
      </c>
      <c r="B971" s="29" t="s">
        <v>6966</v>
      </c>
      <c r="C971" s="30">
        <f>VLOOKUP(Tabla2[[#This Row],[Codigo]],Tabla1[[Codigo]:[Mejor Precio Neto]],4,FALSE)</f>
        <v>744.84717999999987</v>
      </c>
      <c r="D971" s="31" t="s">
        <v>4</v>
      </c>
      <c r="E971" s="32">
        <f>IFERROR(Tabla2[[#This Row],[Precio de Cliente neto]]/(1+Tabla2[[#This Row],[Variacion]]),"-")</f>
        <v>735.04676000000006</v>
      </c>
      <c r="F971" s="33">
        <v>1.3333056525546505E-2</v>
      </c>
    </row>
    <row r="972" spans="1:6">
      <c r="A972" s="29">
        <v>114019</v>
      </c>
      <c r="B972" s="29" t="s">
        <v>7063</v>
      </c>
      <c r="C972" s="30">
        <f>VLOOKUP(Tabla2[[#This Row],[Codigo]],Tabla1[[Codigo]:[Mejor Precio Neto]],4,FALSE)</f>
        <v>744.84717999999987</v>
      </c>
      <c r="D972" s="31" t="s">
        <v>4</v>
      </c>
      <c r="E972" s="32">
        <f>IFERROR(Tabla2[[#This Row],[Precio de Cliente neto]]/(1+Tabla2[[#This Row],[Variacion]]),"-")</f>
        <v>735.04676000000006</v>
      </c>
      <c r="F972" s="33">
        <v>1.3333056525546505E-2</v>
      </c>
    </row>
    <row r="973" spans="1:6">
      <c r="A973" s="29">
        <v>114055</v>
      </c>
      <c r="B973" s="29" t="s">
        <v>7069</v>
      </c>
      <c r="C973" s="30">
        <f>VLOOKUP(Tabla2[[#This Row],[Codigo]],Tabla1[[Codigo]:[Mejor Precio Neto]],4,FALSE)</f>
        <v>744.84717999999987</v>
      </c>
      <c r="D973" s="31" t="s">
        <v>4</v>
      </c>
      <c r="E973" s="32">
        <f>IFERROR(Tabla2[[#This Row],[Precio de Cliente neto]]/(1+Tabla2[[#This Row],[Variacion]]),"-")</f>
        <v>735.04676000000006</v>
      </c>
      <c r="F973" s="33">
        <v>1.3333056525546505E-2</v>
      </c>
    </row>
    <row r="974" spans="1:6">
      <c r="A974" s="29">
        <v>117700</v>
      </c>
      <c r="B974" s="29" t="s">
        <v>7315</v>
      </c>
      <c r="C974" s="30">
        <f>VLOOKUP(Tabla2[[#This Row],[Codigo]],Tabla1[[Codigo]:[Mejor Precio Neto]],4,FALSE)</f>
        <v>744.84717999999987</v>
      </c>
      <c r="D974" s="31" t="s">
        <v>4</v>
      </c>
      <c r="E974" s="32">
        <f>IFERROR(Tabla2[[#This Row],[Precio de Cliente neto]]/(1+Tabla2[[#This Row],[Variacion]]),"-")</f>
        <v>735.04676000000006</v>
      </c>
      <c r="F974" s="33">
        <v>1.3333056525546505E-2</v>
      </c>
    </row>
    <row r="975" spans="1:6">
      <c r="A975" s="29">
        <v>117828</v>
      </c>
      <c r="B975" s="29" t="s">
        <v>7342</v>
      </c>
      <c r="C975" s="30">
        <f>VLOOKUP(Tabla2[[#This Row],[Codigo]],Tabla1[[Codigo]:[Mejor Precio Neto]],4,FALSE)</f>
        <v>744.84717999999987</v>
      </c>
      <c r="D975" s="31" t="s">
        <v>4</v>
      </c>
      <c r="E975" s="32">
        <f>IFERROR(Tabla2[[#This Row],[Precio de Cliente neto]]/(1+Tabla2[[#This Row],[Variacion]]),"-")</f>
        <v>735.04676000000006</v>
      </c>
      <c r="F975" s="33">
        <v>1.3333056525546505E-2</v>
      </c>
    </row>
    <row r="976" spans="1:6">
      <c r="A976" s="29">
        <v>117829</v>
      </c>
      <c r="B976" s="29" t="s">
        <v>7343</v>
      </c>
      <c r="C976" s="30">
        <f>VLOOKUP(Tabla2[[#This Row],[Codigo]],Tabla1[[Codigo]:[Mejor Precio Neto]],4,FALSE)</f>
        <v>744.84717999999987</v>
      </c>
      <c r="D976" s="31" t="s">
        <v>4</v>
      </c>
      <c r="E976" s="32">
        <f>IFERROR(Tabla2[[#This Row],[Precio de Cliente neto]]/(1+Tabla2[[#This Row],[Variacion]]),"-")</f>
        <v>735.04676000000006</v>
      </c>
      <c r="F976" s="33">
        <v>1.3333056525546505E-2</v>
      </c>
    </row>
    <row r="977" spans="1:6">
      <c r="A977" s="29">
        <v>117830</v>
      </c>
      <c r="B977" s="29" t="s">
        <v>7344</v>
      </c>
      <c r="C977" s="30">
        <f>VLOOKUP(Tabla2[[#This Row],[Codigo]],Tabla1[[Codigo]:[Mejor Precio Neto]],4,FALSE)</f>
        <v>744.84717999999987</v>
      </c>
      <c r="D977" s="31" t="s">
        <v>4</v>
      </c>
      <c r="E977" s="32">
        <f>IFERROR(Tabla2[[#This Row],[Precio de Cliente neto]]/(1+Tabla2[[#This Row],[Variacion]]),"-")</f>
        <v>735.04676000000006</v>
      </c>
      <c r="F977" s="33">
        <v>1.3333056525546505E-2</v>
      </c>
    </row>
    <row r="978" spans="1:6">
      <c r="A978" s="29">
        <v>120322</v>
      </c>
      <c r="B978" s="29" t="s">
        <v>7454</v>
      </c>
      <c r="C978" s="30">
        <f>VLOOKUP(Tabla2[[#This Row],[Codigo]],Tabla1[[Codigo]:[Mejor Precio Neto]],4,FALSE)</f>
        <v>744.84717999999987</v>
      </c>
      <c r="D978" s="31" t="s">
        <v>4</v>
      </c>
      <c r="E978" s="32">
        <f>IFERROR(Tabla2[[#This Row],[Precio de Cliente neto]]/(1+Tabla2[[#This Row],[Variacion]]),"-")</f>
        <v>735.04676000000006</v>
      </c>
      <c r="F978" s="33">
        <v>1.3333056525546505E-2</v>
      </c>
    </row>
    <row r="979" spans="1:6">
      <c r="A979" s="29">
        <v>121458</v>
      </c>
      <c r="B979" s="29" t="s">
        <v>8910</v>
      </c>
      <c r="C979" s="30">
        <f>VLOOKUP(Tabla2[[#This Row],[Codigo]],Tabla1[[Codigo]:[Mejor Precio Neto]],4,FALSE)</f>
        <v>744.84717999999987</v>
      </c>
      <c r="D979" s="31" t="s">
        <v>4</v>
      </c>
      <c r="E979" s="32">
        <f>IFERROR(Tabla2[[#This Row],[Precio de Cliente neto]]/(1+Tabla2[[#This Row],[Variacion]]),"-")</f>
        <v>735.04676000000006</v>
      </c>
      <c r="F979" s="33">
        <v>1.3333056525546505E-2</v>
      </c>
    </row>
    <row r="980" spans="1:6">
      <c r="A980" s="29">
        <v>121468</v>
      </c>
      <c r="B980" s="29" t="s">
        <v>8919</v>
      </c>
      <c r="C980" s="30">
        <f>VLOOKUP(Tabla2[[#This Row],[Codigo]],Tabla1[[Codigo]:[Mejor Precio Neto]],4,FALSE)</f>
        <v>744.84717999999987</v>
      </c>
      <c r="D980" s="31" t="s">
        <v>4</v>
      </c>
      <c r="E980" s="32">
        <f>IFERROR(Tabla2[[#This Row],[Precio de Cliente neto]]/(1+Tabla2[[#This Row],[Variacion]]),"-")</f>
        <v>735.04676000000006</v>
      </c>
      <c r="F980" s="33">
        <v>1.3333056525546505E-2</v>
      </c>
    </row>
    <row r="981" spans="1:6">
      <c r="A981" s="29">
        <v>470771</v>
      </c>
      <c r="B981" s="29" t="s">
        <v>10365</v>
      </c>
      <c r="C981" s="30">
        <f>VLOOKUP(Tabla2[[#This Row],[Codigo]],Tabla1[[Codigo]:[Mejor Precio Neto]],4,FALSE)</f>
        <v>699.11561999999992</v>
      </c>
      <c r="D981" s="31" t="s">
        <v>4</v>
      </c>
      <c r="E981" s="32">
        <f>IFERROR(Tabla2[[#This Row],[Precio de Cliente neto]]/(1+Tabla2[[#This Row],[Variacion]]),"-")</f>
        <v>689.91692</v>
      </c>
      <c r="F981" s="33">
        <v>1.3333054652435505E-2</v>
      </c>
    </row>
    <row r="982" spans="1:6">
      <c r="A982" s="29">
        <v>111438</v>
      </c>
      <c r="B982" s="29" t="s">
        <v>6834</v>
      </c>
      <c r="C982" s="30">
        <f>VLOOKUP(Tabla2[[#This Row],[Codigo]],Tabla1[[Codigo]:[Mejor Precio Neto]],4,FALSE)</f>
        <v>1284.8704399999999</v>
      </c>
      <c r="D982" s="31" t="s">
        <v>4</v>
      </c>
      <c r="E982" s="32">
        <f>IFERROR(Tabla2[[#This Row],[Precio de Cliente neto]]/(1+Tabla2[[#This Row],[Variacion]]),"-")</f>
        <v>1267.9646</v>
      </c>
      <c r="F982" s="33">
        <v>1.3333053619951185E-2</v>
      </c>
    </row>
    <row r="983" spans="1:6">
      <c r="A983" s="29">
        <v>113998</v>
      </c>
      <c r="B983" s="29" t="s">
        <v>7059</v>
      </c>
      <c r="C983" s="30">
        <f>VLOOKUP(Tabla2[[#This Row],[Codigo]],Tabla1[[Codigo]:[Mejor Precio Neto]],4,FALSE)</f>
        <v>1284.8704399999999</v>
      </c>
      <c r="D983" s="31" t="s">
        <v>4</v>
      </c>
      <c r="E983" s="32">
        <f>IFERROR(Tabla2[[#This Row],[Precio de Cliente neto]]/(1+Tabla2[[#This Row],[Variacion]]),"-")</f>
        <v>1267.9646</v>
      </c>
      <c r="F983" s="33">
        <v>1.3333053619951185E-2</v>
      </c>
    </row>
    <row r="984" spans="1:6">
      <c r="A984" s="29">
        <v>114000</v>
      </c>
      <c r="B984" s="29" t="s">
        <v>7060</v>
      </c>
      <c r="C984" s="30">
        <f>VLOOKUP(Tabla2[[#This Row],[Codigo]],Tabla1[[Codigo]:[Mejor Precio Neto]],4,FALSE)</f>
        <v>1284.8704399999999</v>
      </c>
      <c r="D984" s="31" t="s">
        <v>4</v>
      </c>
      <c r="E984" s="32">
        <f>IFERROR(Tabla2[[#This Row],[Precio de Cliente neto]]/(1+Tabla2[[#This Row],[Variacion]]),"-")</f>
        <v>1267.9646</v>
      </c>
      <c r="F984" s="33">
        <v>1.3333053619951185E-2</v>
      </c>
    </row>
    <row r="985" spans="1:6">
      <c r="A985" s="29">
        <v>375001</v>
      </c>
      <c r="B985" s="29" t="s">
        <v>8148</v>
      </c>
      <c r="C985" s="30">
        <f>VLOOKUP(Tabla2[[#This Row],[Codigo]],Tabla1[[Codigo]:[Mejor Precio Neto]],4,FALSE)</f>
        <v>1080.21648</v>
      </c>
      <c r="D985" s="31" t="s">
        <v>4</v>
      </c>
      <c r="E985" s="32">
        <f>IFERROR(Tabla2[[#This Row],[Precio de Cliente neto]]/(1+Tabla2[[#This Row],[Variacion]]),"-")</f>
        <v>1066.0034000000001</v>
      </c>
      <c r="F985" s="33">
        <v>1.3333053159117592E-2</v>
      </c>
    </row>
    <row r="986" spans="1:6">
      <c r="A986" s="29">
        <v>170023</v>
      </c>
      <c r="B986" s="29" t="s">
        <v>7681</v>
      </c>
      <c r="C986" s="30">
        <f>VLOOKUP(Tabla2[[#This Row],[Codigo]],Tabla1[[Codigo]:[Mejor Precio Neto]],4,FALSE)</f>
        <v>2483.0236199999995</v>
      </c>
      <c r="D986" s="31" t="s">
        <v>6</v>
      </c>
      <c r="E986" s="32">
        <f>IFERROR(Tabla2[[#This Row],[Precio de Cliente neto]]/(1+Tabla2[[#This Row],[Variacion]]),"-")</f>
        <v>2450.3529399999993</v>
      </c>
      <c r="F986" s="33">
        <v>1.3333050707381E-2</v>
      </c>
    </row>
    <row r="987" spans="1:6">
      <c r="A987" s="29">
        <v>121470</v>
      </c>
      <c r="B987" s="29" t="s">
        <v>8921</v>
      </c>
      <c r="C987" s="30">
        <f>VLOOKUP(Tabla2[[#This Row],[Codigo]],Tabla1[[Codigo]:[Mejor Precio Neto]],4,FALSE)</f>
        <v>1250.2793799999999</v>
      </c>
      <c r="D987" s="31" t="s">
        <v>4</v>
      </c>
      <c r="E987" s="32">
        <f>IFERROR(Tabla2[[#This Row],[Precio de Cliente neto]]/(1+Tabla2[[#This Row],[Variacion]]),"-")</f>
        <v>1233.8286799999998</v>
      </c>
      <c r="F987" s="33">
        <v>1.3333050419933601E-2</v>
      </c>
    </row>
    <row r="988" spans="1:6">
      <c r="A988" s="29">
        <v>121909</v>
      </c>
      <c r="B988" s="29" t="s">
        <v>8955</v>
      </c>
      <c r="C988" s="30">
        <f>VLOOKUP(Tabla2[[#This Row],[Codigo]],Tabla1[[Codigo]:[Mejor Precio Neto]],4,FALSE)</f>
        <v>1250.2793799999999</v>
      </c>
      <c r="D988" s="31" t="s">
        <v>4</v>
      </c>
      <c r="E988" s="32">
        <f>IFERROR(Tabla2[[#This Row],[Precio de Cliente neto]]/(1+Tabla2[[#This Row],[Variacion]]),"-")</f>
        <v>1233.8286799999998</v>
      </c>
      <c r="F988" s="33">
        <v>1.3333050419933601E-2</v>
      </c>
    </row>
    <row r="989" spans="1:6">
      <c r="A989" s="29">
        <v>114126</v>
      </c>
      <c r="B989" s="29" t="s">
        <v>8245</v>
      </c>
      <c r="C989" s="30">
        <f>VLOOKUP(Tabla2[[#This Row],[Codigo]],Tabla1[[Codigo]:[Mejor Precio Neto]],4,FALSE)</f>
        <v>286.77529999999996</v>
      </c>
      <c r="D989" s="31" t="s">
        <v>4</v>
      </c>
      <c r="E989" s="32">
        <f>IFERROR(Tabla2[[#This Row],[Precio de Cliente neto]]/(1+Tabla2[[#This Row],[Variacion]]),"-")</f>
        <v>283.00201999999996</v>
      </c>
      <c r="F989" s="33">
        <v>1.3333049707560329E-2</v>
      </c>
    </row>
    <row r="990" spans="1:6">
      <c r="A990" s="29">
        <v>111702</v>
      </c>
      <c r="B990" s="29" t="s">
        <v>8216</v>
      </c>
      <c r="C990" s="30">
        <f>VLOOKUP(Tabla2[[#This Row],[Codigo]],Tabla1[[Codigo]:[Mejor Precio Neto]],4,FALSE)</f>
        <v>1010.86398</v>
      </c>
      <c r="D990" s="31" t="s">
        <v>4</v>
      </c>
      <c r="E990" s="32">
        <f>IFERROR(Tabla2[[#This Row],[Precio de Cliente neto]]/(1+Tabla2[[#This Row],[Variacion]]),"-")</f>
        <v>997.56341999999984</v>
      </c>
      <c r="F990" s="33">
        <v>1.3333047035746448E-2</v>
      </c>
    </row>
    <row r="991" spans="1:6">
      <c r="A991" s="29">
        <v>112153</v>
      </c>
      <c r="B991" s="29" t="s">
        <v>6871</v>
      </c>
      <c r="C991" s="30">
        <f>VLOOKUP(Tabla2[[#This Row],[Codigo]],Tabla1[[Codigo]:[Mejor Precio Neto]],4,FALSE)</f>
        <v>1010.86398</v>
      </c>
      <c r="D991" s="31" t="s">
        <v>4</v>
      </c>
      <c r="E991" s="32">
        <f>IFERROR(Tabla2[[#This Row],[Precio de Cliente neto]]/(1+Tabla2[[#This Row],[Variacion]]),"-")</f>
        <v>997.56341999999984</v>
      </c>
      <c r="F991" s="33">
        <v>1.3333047035746448E-2</v>
      </c>
    </row>
    <row r="992" spans="1:6">
      <c r="A992" s="29">
        <v>113189</v>
      </c>
      <c r="B992" s="29" t="s">
        <v>6946</v>
      </c>
      <c r="C992" s="30">
        <f>VLOOKUP(Tabla2[[#This Row],[Codigo]],Tabla1[[Codigo]:[Mejor Precio Neto]],4,FALSE)</f>
        <v>1010.86398</v>
      </c>
      <c r="D992" s="31" t="s">
        <v>4</v>
      </c>
      <c r="E992" s="32">
        <f>IFERROR(Tabla2[[#This Row],[Precio de Cliente neto]]/(1+Tabla2[[#This Row],[Variacion]]),"-")</f>
        <v>997.56341999999984</v>
      </c>
      <c r="F992" s="33">
        <v>1.3333047035746448E-2</v>
      </c>
    </row>
    <row r="993" spans="1:6">
      <c r="A993" s="29">
        <v>115610</v>
      </c>
      <c r="B993" s="29" t="s">
        <v>8287</v>
      </c>
      <c r="C993" s="30">
        <f>VLOOKUP(Tabla2[[#This Row],[Codigo]],Tabla1[[Codigo]:[Mejor Precio Neto]],4,FALSE)</f>
        <v>1010.86398</v>
      </c>
      <c r="D993" s="31" t="s">
        <v>4</v>
      </c>
      <c r="E993" s="32">
        <f>IFERROR(Tabla2[[#This Row],[Precio de Cliente neto]]/(1+Tabla2[[#This Row],[Variacion]]),"-")</f>
        <v>997.56341999999984</v>
      </c>
      <c r="F993" s="33">
        <v>1.3333047035746448E-2</v>
      </c>
    </row>
    <row r="994" spans="1:6">
      <c r="A994" s="29">
        <v>121477</v>
      </c>
      <c r="B994" s="29" t="s">
        <v>8928</v>
      </c>
      <c r="C994" s="30">
        <f>VLOOKUP(Tabla2[[#This Row],[Codigo]],Tabla1[[Codigo]:[Mejor Precio Neto]],4,FALSE)</f>
        <v>1010.86398</v>
      </c>
      <c r="D994" s="31" t="s">
        <v>4</v>
      </c>
      <c r="E994" s="32">
        <f>IFERROR(Tabla2[[#This Row],[Precio de Cliente neto]]/(1+Tabla2[[#This Row],[Variacion]]),"-")</f>
        <v>997.56341999999984</v>
      </c>
      <c r="F994" s="33">
        <v>1.3333047035746448E-2</v>
      </c>
    </row>
    <row r="995" spans="1:6">
      <c r="A995" s="29">
        <v>121496</v>
      </c>
      <c r="B995" s="29" t="s">
        <v>7492</v>
      </c>
      <c r="C995" s="30">
        <f>VLOOKUP(Tabla2[[#This Row],[Codigo]],Tabla1[[Codigo]:[Mejor Precio Neto]],4,FALSE)</f>
        <v>1010.86398</v>
      </c>
      <c r="D995" s="31" t="s">
        <v>4</v>
      </c>
      <c r="E995" s="32">
        <f>IFERROR(Tabla2[[#This Row],[Precio de Cliente neto]]/(1+Tabla2[[#This Row],[Variacion]]),"-")</f>
        <v>997.56341999999984</v>
      </c>
      <c r="F995" s="33">
        <v>1.3333047035746448E-2</v>
      </c>
    </row>
    <row r="996" spans="1:6">
      <c r="A996" s="29">
        <v>123186</v>
      </c>
      <c r="B996" s="29" t="s">
        <v>10301</v>
      </c>
      <c r="C996" s="30">
        <f>VLOOKUP(Tabla2[[#This Row],[Codigo]],Tabla1[[Codigo]:[Mejor Precio Neto]],4,FALSE)</f>
        <v>1010.86398</v>
      </c>
      <c r="D996" s="31" t="s">
        <v>4</v>
      </c>
      <c r="E996" s="32">
        <f>IFERROR(Tabla2[[#This Row],[Precio de Cliente neto]]/(1+Tabla2[[#This Row],[Variacion]]),"-")</f>
        <v>997.56341999999984</v>
      </c>
      <c r="F996" s="33">
        <v>1.3333047035746448E-2</v>
      </c>
    </row>
    <row r="997" spans="1:6">
      <c r="A997" s="29">
        <v>143793</v>
      </c>
      <c r="B997" s="29" t="s">
        <v>7570</v>
      </c>
      <c r="C997" s="30">
        <f>VLOOKUP(Tabla2[[#This Row],[Codigo]],Tabla1[[Codigo]:[Mejor Precio Neto]],4,FALSE)</f>
        <v>1010.86398</v>
      </c>
      <c r="D997" s="31" t="s">
        <v>4</v>
      </c>
      <c r="E997" s="32">
        <f>IFERROR(Tabla2[[#This Row],[Precio de Cliente neto]]/(1+Tabla2[[#This Row],[Variacion]]),"-")</f>
        <v>997.56341999999984</v>
      </c>
      <c r="F997" s="33">
        <v>1.3333047035746448E-2</v>
      </c>
    </row>
    <row r="998" spans="1:6">
      <c r="A998" s="29">
        <v>170012</v>
      </c>
      <c r="B998" s="29" t="s">
        <v>7670</v>
      </c>
      <c r="C998" s="30">
        <f>VLOOKUP(Tabla2[[#This Row],[Codigo]],Tabla1[[Codigo]:[Mejor Precio Neto]],4,FALSE)</f>
        <v>1218.9389099999999</v>
      </c>
      <c r="D998" s="31" t="s">
        <v>6</v>
      </c>
      <c r="E998" s="32">
        <f>IFERROR(Tabla2[[#This Row],[Precio de Cliente neto]]/(1+Tabla2[[#This Row],[Variacion]]),"-")</f>
        <v>1202.9005799999998</v>
      </c>
      <c r="F998" s="33">
        <v>1.3333047025382738E-2</v>
      </c>
    </row>
    <row r="999" spans="1:6">
      <c r="A999" s="29">
        <v>113218</v>
      </c>
      <c r="B999" s="29" t="s">
        <v>8223</v>
      </c>
      <c r="C999" s="30">
        <f>VLOOKUP(Tabla2[[#This Row],[Codigo]],Tabla1[[Codigo]:[Mejor Precio Neto]],4,FALSE)</f>
        <v>505.43205999999998</v>
      </c>
      <c r="D999" s="31" t="s">
        <v>4</v>
      </c>
      <c r="E999" s="32">
        <f>IFERROR(Tabla2[[#This Row],[Precio de Cliente neto]]/(1+Tabla2[[#This Row],[Variacion]]),"-")</f>
        <v>498.78177999999997</v>
      </c>
      <c r="F999" s="33">
        <v>1.3333045164560797E-2</v>
      </c>
    </row>
    <row r="1000" spans="1:6">
      <c r="A1000" s="29">
        <v>117971</v>
      </c>
      <c r="B1000" s="29" t="s">
        <v>7365</v>
      </c>
      <c r="C1000" s="30">
        <f>VLOOKUP(Tabla2[[#This Row],[Codigo]],Tabla1[[Codigo]:[Mejor Precio Neto]],4,FALSE)</f>
        <v>505.43205999999998</v>
      </c>
      <c r="D1000" s="31" t="s">
        <v>4</v>
      </c>
      <c r="E1000" s="32">
        <f>IFERROR(Tabla2[[#This Row],[Precio de Cliente neto]]/(1+Tabla2[[#This Row],[Variacion]]),"-")</f>
        <v>498.78177999999997</v>
      </c>
      <c r="F1000" s="33">
        <v>1.3333045164560797E-2</v>
      </c>
    </row>
    <row r="1001" spans="1:6">
      <c r="A1001" s="29">
        <v>170505</v>
      </c>
      <c r="B1001" s="29" t="s">
        <v>10312</v>
      </c>
      <c r="C1001" s="30">
        <f>VLOOKUP(Tabla2[[#This Row],[Codigo]],Tabla1[[Codigo]:[Mejor Precio Neto]],4,FALSE)</f>
        <v>2076.6212599999999</v>
      </c>
      <c r="D1001" s="31" t="s">
        <v>6</v>
      </c>
      <c r="E1001" s="32">
        <f>IFERROR(Tabla2[[#This Row],[Precio de Cliente neto]]/(1+Tabla2[[#This Row],[Variacion]]),"-")</f>
        <v>2049.2978800000001</v>
      </c>
      <c r="F1001" s="33">
        <v>1.3333044584030729E-2</v>
      </c>
    </row>
    <row r="1002" spans="1:6">
      <c r="A1002" s="29">
        <v>121912</v>
      </c>
      <c r="B1002" s="29" t="s">
        <v>8958</v>
      </c>
      <c r="C1002" s="30">
        <f>VLOOKUP(Tabla2[[#This Row],[Codigo]],Tabla1[[Codigo]:[Mejor Precio Neto]],4,FALSE)</f>
        <v>1516.2963199999999</v>
      </c>
      <c r="D1002" s="31" t="s">
        <v>4</v>
      </c>
      <c r="E1002" s="32">
        <f>IFERROR(Tabla2[[#This Row],[Precio de Cliente neto]]/(1+Tabla2[[#This Row],[Variacion]]),"-")</f>
        <v>1496.34548</v>
      </c>
      <c r="F1002" s="33">
        <v>1.3333043917103993E-2</v>
      </c>
    </row>
    <row r="1003" spans="1:6">
      <c r="A1003" s="29">
        <v>375004</v>
      </c>
      <c r="B1003" s="29" t="s">
        <v>8150</v>
      </c>
      <c r="C1003" s="30">
        <f>VLOOKUP(Tabla2[[#This Row],[Codigo]],Tabla1[[Codigo]:[Mejor Precio Neto]],4,FALSE)</f>
        <v>2206.4002799999998</v>
      </c>
      <c r="D1003" s="31" t="s">
        <v>4</v>
      </c>
      <c r="E1003" s="32">
        <f>IFERROR(Tabla2[[#This Row],[Precio de Cliente neto]]/(1+Tabla2[[#This Row],[Variacion]]),"-")</f>
        <v>2177.3693199999998</v>
      </c>
      <c r="F1003" s="33">
        <v>1.3333043564699443E-2</v>
      </c>
    </row>
    <row r="1004" spans="1:6">
      <c r="A1004" s="29">
        <v>114148</v>
      </c>
      <c r="B1004" s="29" t="s">
        <v>8251</v>
      </c>
      <c r="C1004" s="30">
        <f>VLOOKUP(Tabla2[[#This Row],[Codigo]],Tabla1[[Codigo]:[Mejor Precio Neto]],4,FALSE)</f>
        <v>761.87229999999988</v>
      </c>
      <c r="D1004" s="31" t="s">
        <v>4</v>
      </c>
      <c r="E1004" s="32">
        <f>IFERROR(Tabla2[[#This Row],[Precio de Cliente neto]]/(1+Tabla2[[#This Row],[Variacion]]),"-")</f>
        <v>751.84788000000003</v>
      </c>
      <c r="F1004" s="33">
        <v>1.3333042849039911E-2</v>
      </c>
    </row>
    <row r="1005" spans="1:6">
      <c r="A1005" s="29">
        <v>113416</v>
      </c>
      <c r="B1005" s="29" t="s">
        <v>8225</v>
      </c>
      <c r="C1005" s="30">
        <f>VLOOKUP(Tabla2[[#This Row],[Codigo]],Tabla1[[Codigo]:[Mejor Precio Neto]],4,FALSE)</f>
        <v>1276.8809200000001</v>
      </c>
      <c r="D1005" s="31" t="s">
        <v>4</v>
      </c>
      <c r="E1005" s="32">
        <f>IFERROR(Tabla2[[#This Row],[Precio de Cliente neto]]/(1+Tabla2[[#This Row],[Variacion]]),"-")</f>
        <v>1260.0802200000001</v>
      </c>
      <c r="F1005" s="33">
        <v>1.3333040018674414E-2</v>
      </c>
    </row>
    <row r="1006" spans="1:6">
      <c r="A1006" s="29">
        <v>113422</v>
      </c>
      <c r="B1006" s="29" t="s">
        <v>7030</v>
      </c>
      <c r="C1006" s="30">
        <f>VLOOKUP(Tabla2[[#This Row],[Codigo]],Tabla1[[Codigo]:[Mejor Precio Neto]],4,FALSE)</f>
        <v>1276.8809200000001</v>
      </c>
      <c r="D1006" s="31" t="s">
        <v>4</v>
      </c>
      <c r="E1006" s="32">
        <f>IFERROR(Tabla2[[#This Row],[Precio de Cliente neto]]/(1+Tabla2[[#This Row],[Variacion]]),"-")</f>
        <v>1260.0802200000001</v>
      </c>
      <c r="F1006" s="33">
        <v>1.3333040018674414E-2</v>
      </c>
    </row>
    <row r="1007" spans="1:6">
      <c r="A1007" s="29">
        <v>114040</v>
      </c>
      <c r="B1007" s="29" t="s">
        <v>7067</v>
      </c>
      <c r="C1007" s="30">
        <f>VLOOKUP(Tabla2[[#This Row],[Codigo]],Tabla1[[Codigo]:[Mejor Precio Neto]],4,FALSE)</f>
        <v>1276.8809200000001</v>
      </c>
      <c r="D1007" s="31" t="s">
        <v>4</v>
      </c>
      <c r="E1007" s="32">
        <f>IFERROR(Tabla2[[#This Row],[Precio de Cliente neto]]/(1+Tabla2[[#This Row],[Variacion]]),"-")</f>
        <v>1260.0802200000001</v>
      </c>
      <c r="F1007" s="33">
        <v>1.3333040018674414E-2</v>
      </c>
    </row>
    <row r="1008" spans="1:6">
      <c r="A1008" s="29">
        <v>114076</v>
      </c>
      <c r="B1008" s="29" t="s">
        <v>7075</v>
      </c>
      <c r="C1008" s="30">
        <f>VLOOKUP(Tabla2[[#This Row],[Codigo]],Tabla1[[Codigo]:[Mejor Precio Neto]],4,FALSE)</f>
        <v>1276.8809200000001</v>
      </c>
      <c r="D1008" s="31" t="s">
        <v>4</v>
      </c>
      <c r="E1008" s="32">
        <f>IFERROR(Tabla2[[#This Row],[Precio de Cliente neto]]/(1+Tabla2[[#This Row],[Variacion]]),"-")</f>
        <v>1260.0802200000001</v>
      </c>
      <c r="F1008" s="33">
        <v>1.3333040018674414E-2</v>
      </c>
    </row>
    <row r="1009" spans="1:6">
      <c r="A1009" s="29">
        <v>119681</v>
      </c>
      <c r="B1009" s="29" t="s">
        <v>7433</v>
      </c>
      <c r="C1009" s="30">
        <f>VLOOKUP(Tabla2[[#This Row],[Codigo]],Tabla1[[Codigo]:[Mejor Precio Neto]],4,FALSE)</f>
        <v>1276.8809200000001</v>
      </c>
      <c r="D1009" s="31" t="s">
        <v>4</v>
      </c>
      <c r="E1009" s="32">
        <f>IFERROR(Tabla2[[#This Row],[Precio de Cliente neto]]/(1+Tabla2[[#This Row],[Variacion]]),"-")</f>
        <v>1260.0802200000001</v>
      </c>
      <c r="F1009" s="33">
        <v>1.3333040018674414E-2</v>
      </c>
    </row>
    <row r="1010" spans="1:6">
      <c r="A1010" s="29">
        <v>111705</v>
      </c>
      <c r="B1010" s="29" t="s">
        <v>8219</v>
      </c>
      <c r="C1010" s="30">
        <f>VLOOKUP(Tabla2[[#This Row],[Codigo]],Tabla1[[Codigo]:[Mejor Precio Neto]],4,FALSE)</f>
        <v>1808.7970599999999</v>
      </c>
      <c r="D1010" s="31" t="s">
        <v>4</v>
      </c>
      <c r="E1010" s="32">
        <f>IFERROR(Tabla2[[#This Row],[Precio de Cliente neto]]/(1+Tabla2[[#This Row],[Variacion]]),"-")</f>
        <v>1784.9976199999999</v>
      </c>
      <c r="F1010" s="33">
        <v>1.3333037385226287E-2</v>
      </c>
    </row>
    <row r="1011" spans="1:6">
      <c r="A1011" s="29">
        <v>117967</v>
      </c>
      <c r="B1011" s="29" t="s">
        <v>7361</v>
      </c>
      <c r="C1011" s="30">
        <f>VLOOKUP(Tabla2[[#This Row],[Codigo]],Tabla1[[Codigo]:[Mejor Precio Neto]],4,FALSE)</f>
        <v>771.44885999999997</v>
      </c>
      <c r="D1011" s="31" t="s">
        <v>4</v>
      </c>
      <c r="E1011" s="32">
        <f>IFERROR(Tabla2[[#This Row],[Precio de Cliente neto]]/(1+Tabla2[[#This Row],[Variacion]]),"-")</f>
        <v>761.29843999999991</v>
      </c>
      <c r="F1011" s="33">
        <v>1.3333036647231289E-2</v>
      </c>
    </row>
    <row r="1012" spans="1:6">
      <c r="A1012" s="29">
        <v>118549</v>
      </c>
      <c r="B1012" s="29" t="s">
        <v>7403</v>
      </c>
      <c r="C1012" s="30">
        <f>VLOOKUP(Tabla2[[#This Row],[Codigo]],Tabla1[[Codigo]:[Mejor Precio Neto]],4,FALSE)</f>
        <v>771.44885999999997</v>
      </c>
      <c r="D1012" s="31" t="s">
        <v>4</v>
      </c>
      <c r="E1012" s="32">
        <f>IFERROR(Tabla2[[#This Row],[Precio de Cliente neto]]/(1+Tabla2[[#This Row],[Variacion]]),"-")</f>
        <v>761.29843999999991</v>
      </c>
      <c r="F1012" s="33">
        <v>1.3333036647231289E-2</v>
      </c>
    </row>
    <row r="1013" spans="1:6">
      <c r="A1013" s="29">
        <v>121472</v>
      </c>
      <c r="B1013" s="29" t="s">
        <v>8923</v>
      </c>
      <c r="C1013" s="30">
        <f>VLOOKUP(Tabla2[[#This Row],[Codigo]],Tabla1[[Codigo]:[Mejor Precio Neto]],4,FALSE)</f>
        <v>771.44885999999997</v>
      </c>
      <c r="D1013" s="31" t="s">
        <v>4</v>
      </c>
      <c r="E1013" s="32">
        <f>IFERROR(Tabla2[[#This Row],[Precio de Cliente neto]]/(1+Tabla2[[#This Row],[Variacion]]),"-")</f>
        <v>761.29843999999991</v>
      </c>
      <c r="F1013" s="33">
        <v>1.3333036647231289E-2</v>
      </c>
    </row>
    <row r="1014" spans="1:6">
      <c r="A1014" s="29">
        <v>121882</v>
      </c>
      <c r="B1014" s="29" t="s">
        <v>8935</v>
      </c>
      <c r="C1014" s="30">
        <f>VLOOKUP(Tabla2[[#This Row],[Codigo]],Tabla1[[Codigo]:[Mejor Precio Neto]],4,FALSE)</f>
        <v>771.44885999999997</v>
      </c>
      <c r="D1014" s="31" t="s">
        <v>4</v>
      </c>
      <c r="E1014" s="32">
        <f>IFERROR(Tabla2[[#This Row],[Precio de Cliente neto]]/(1+Tabla2[[#This Row],[Variacion]]),"-")</f>
        <v>761.29843999999991</v>
      </c>
      <c r="F1014" s="33">
        <v>1.3333036647231289E-2</v>
      </c>
    </row>
    <row r="1015" spans="1:6">
      <c r="A1015" s="29">
        <v>121903</v>
      </c>
      <c r="B1015" s="29" t="s">
        <v>8949</v>
      </c>
      <c r="C1015" s="30">
        <f>VLOOKUP(Tabla2[[#This Row],[Codigo]],Tabla1[[Codigo]:[Mejor Precio Neto]],4,FALSE)</f>
        <v>771.44885999999997</v>
      </c>
      <c r="D1015" s="31" t="s">
        <v>4</v>
      </c>
      <c r="E1015" s="32">
        <f>IFERROR(Tabla2[[#This Row],[Precio de Cliente neto]]/(1+Tabla2[[#This Row],[Variacion]]),"-")</f>
        <v>761.29843999999991</v>
      </c>
      <c r="F1015" s="33">
        <v>1.3333036647231289E-2</v>
      </c>
    </row>
    <row r="1016" spans="1:6">
      <c r="A1016" s="29">
        <v>121904</v>
      </c>
      <c r="B1016" s="29" t="s">
        <v>8950</v>
      </c>
      <c r="C1016" s="30">
        <f>VLOOKUP(Tabla2[[#This Row],[Codigo]],Tabla1[[Codigo]:[Mejor Precio Neto]],4,FALSE)</f>
        <v>771.44885999999997</v>
      </c>
      <c r="D1016" s="31" t="s">
        <v>4</v>
      </c>
      <c r="E1016" s="32">
        <f>IFERROR(Tabla2[[#This Row],[Precio de Cliente neto]]/(1+Tabla2[[#This Row],[Variacion]]),"-")</f>
        <v>761.29843999999991</v>
      </c>
      <c r="F1016" s="33">
        <v>1.3333036647231289E-2</v>
      </c>
    </row>
    <row r="1017" spans="1:6">
      <c r="A1017" s="29">
        <v>170507</v>
      </c>
      <c r="B1017" s="29" t="s">
        <v>10314</v>
      </c>
      <c r="C1017" s="30">
        <f>VLOOKUP(Tabla2[[#This Row],[Codigo]],Tabla1[[Codigo]:[Mejor Precio Neto]],4,FALSE)</f>
        <v>1661.2970499999999</v>
      </c>
      <c r="D1017" s="31" t="s">
        <v>6</v>
      </c>
      <c r="E1017" s="32">
        <f>IFERROR(Tabla2[[#This Row],[Precio de Cliente neto]]/(1+Tabla2[[#This Row],[Variacion]]),"-")</f>
        <v>1639.4383599999999</v>
      </c>
      <c r="F1017" s="33">
        <v>1.3333035589090381E-2</v>
      </c>
    </row>
    <row r="1018" spans="1:6">
      <c r="A1018" s="29">
        <v>113353</v>
      </c>
      <c r="B1018" s="29" t="s">
        <v>10277</v>
      </c>
      <c r="C1018" s="30">
        <f>VLOOKUP(Tabla2[[#This Row],[Codigo]],Tabla1[[Codigo]:[Mejor Precio Neto]],4,FALSE)</f>
        <v>1542.8978599999998</v>
      </c>
      <c r="D1018" s="31" t="s">
        <v>4</v>
      </c>
      <c r="E1018" s="32">
        <f>IFERROR(Tabla2[[#This Row],[Precio de Cliente neto]]/(1+Tabla2[[#This Row],[Variacion]]),"-")</f>
        <v>1522.5970200000002</v>
      </c>
      <c r="F1018" s="33">
        <v>1.3333035421282835E-2</v>
      </c>
    </row>
    <row r="1019" spans="1:6">
      <c r="A1019" s="29">
        <v>113354</v>
      </c>
      <c r="B1019" s="29" t="s">
        <v>10278</v>
      </c>
      <c r="C1019" s="30">
        <f>VLOOKUP(Tabla2[[#This Row],[Codigo]],Tabla1[[Codigo]:[Mejor Precio Neto]],4,FALSE)</f>
        <v>1542.8978599999998</v>
      </c>
      <c r="D1019" s="31" t="s">
        <v>4</v>
      </c>
      <c r="E1019" s="32">
        <f>IFERROR(Tabla2[[#This Row],[Precio de Cliente neto]]/(1+Tabla2[[#This Row],[Variacion]]),"-")</f>
        <v>1522.5970200000002</v>
      </c>
      <c r="F1019" s="33">
        <v>1.3333035421282835E-2</v>
      </c>
    </row>
    <row r="1020" spans="1:6">
      <c r="A1020" s="29">
        <v>113356</v>
      </c>
      <c r="B1020" s="29" t="s">
        <v>10280</v>
      </c>
      <c r="C1020" s="30">
        <f>VLOOKUP(Tabla2[[#This Row],[Codigo]],Tabla1[[Codigo]:[Mejor Precio Neto]],4,FALSE)</f>
        <v>1542.8978599999998</v>
      </c>
      <c r="D1020" s="31" t="s">
        <v>4</v>
      </c>
      <c r="E1020" s="32">
        <f>IFERROR(Tabla2[[#This Row],[Precio de Cliente neto]]/(1+Tabla2[[#This Row],[Variacion]]),"-")</f>
        <v>1522.5970200000002</v>
      </c>
      <c r="F1020" s="33">
        <v>1.3333035421282835E-2</v>
      </c>
    </row>
    <row r="1021" spans="1:6">
      <c r="A1021" s="29">
        <v>113375</v>
      </c>
      <c r="B1021" s="29" t="s">
        <v>6998</v>
      </c>
      <c r="C1021" s="30">
        <f>VLOOKUP(Tabla2[[#This Row],[Codigo]],Tabla1[[Codigo]:[Mejor Precio Neto]],4,FALSE)</f>
        <v>1542.8978599999998</v>
      </c>
      <c r="D1021" s="31" t="s">
        <v>4</v>
      </c>
      <c r="E1021" s="32">
        <f>IFERROR(Tabla2[[#This Row],[Precio de Cliente neto]]/(1+Tabla2[[#This Row],[Variacion]]),"-")</f>
        <v>1522.5970200000002</v>
      </c>
      <c r="F1021" s="33">
        <v>1.3333035421282835E-2</v>
      </c>
    </row>
    <row r="1022" spans="1:6">
      <c r="A1022" s="29">
        <v>113376</v>
      </c>
      <c r="B1022" s="29" t="s">
        <v>6999</v>
      </c>
      <c r="C1022" s="30">
        <f>VLOOKUP(Tabla2[[#This Row],[Codigo]],Tabla1[[Codigo]:[Mejor Precio Neto]],4,FALSE)</f>
        <v>1542.8978599999998</v>
      </c>
      <c r="D1022" s="31" t="s">
        <v>4</v>
      </c>
      <c r="E1022" s="32">
        <f>IFERROR(Tabla2[[#This Row],[Precio de Cliente neto]]/(1+Tabla2[[#This Row],[Variacion]]),"-")</f>
        <v>1522.5970200000002</v>
      </c>
      <c r="F1022" s="33">
        <v>1.3333035421282835E-2</v>
      </c>
    </row>
    <row r="1023" spans="1:6">
      <c r="A1023" s="29">
        <v>113378</v>
      </c>
      <c r="B1023" s="29" t="s">
        <v>7000</v>
      </c>
      <c r="C1023" s="30">
        <f>VLOOKUP(Tabla2[[#This Row],[Codigo]],Tabla1[[Codigo]:[Mejor Precio Neto]],4,FALSE)</f>
        <v>1542.8978599999998</v>
      </c>
      <c r="D1023" s="31" t="s">
        <v>4</v>
      </c>
      <c r="E1023" s="32">
        <f>IFERROR(Tabla2[[#This Row],[Precio de Cliente neto]]/(1+Tabla2[[#This Row],[Variacion]]),"-")</f>
        <v>1522.5970200000002</v>
      </c>
      <c r="F1023" s="33">
        <v>1.3333035421282835E-2</v>
      </c>
    </row>
    <row r="1024" spans="1:6">
      <c r="A1024" s="29">
        <v>113379</v>
      </c>
      <c r="B1024" s="29" t="s">
        <v>7001</v>
      </c>
      <c r="C1024" s="30">
        <f>VLOOKUP(Tabla2[[#This Row],[Codigo]],Tabla1[[Codigo]:[Mejor Precio Neto]],4,FALSE)</f>
        <v>1542.8978599999998</v>
      </c>
      <c r="D1024" s="31" t="s">
        <v>4</v>
      </c>
      <c r="E1024" s="32">
        <f>IFERROR(Tabla2[[#This Row],[Precio de Cliente neto]]/(1+Tabla2[[#This Row],[Variacion]]),"-")</f>
        <v>1522.5970200000002</v>
      </c>
      <c r="F1024" s="33">
        <v>1.3333035421282835E-2</v>
      </c>
    </row>
    <row r="1025" spans="1:6">
      <c r="A1025" s="29">
        <v>113439</v>
      </c>
      <c r="B1025" s="29" t="s">
        <v>7040</v>
      </c>
      <c r="C1025" s="30">
        <f>VLOOKUP(Tabla2[[#This Row],[Codigo]],Tabla1[[Codigo]:[Mejor Precio Neto]],4,FALSE)</f>
        <v>1542.8978599999998</v>
      </c>
      <c r="D1025" s="31" t="s">
        <v>4</v>
      </c>
      <c r="E1025" s="32">
        <f>IFERROR(Tabla2[[#This Row],[Precio de Cliente neto]]/(1+Tabla2[[#This Row],[Variacion]]),"-")</f>
        <v>1522.5970200000002</v>
      </c>
      <c r="F1025" s="33">
        <v>1.3333035421282835E-2</v>
      </c>
    </row>
    <row r="1026" spans="1:6">
      <c r="A1026" s="29">
        <v>115317</v>
      </c>
      <c r="B1026" s="29" t="s">
        <v>7178</v>
      </c>
      <c r="C1026" s="30">
        <f>VLOOKUP(Tabla2[[#This Row],[Codigo]],Tabla1[[Codigo]:[Mejor Precio Neto]],4,FALSE)</f>
        <v>1542.8978599999998</v>
      </c>
      <c r="D1026" s="31" t="s">
        <v>4</v>
      </c>
      <c r="E1026" s="32">
        <f>IFERROR(Tabla2[[#This Row],[Precio de Cliente neto]]/(1+Tabla2[[#This Row],[Variacion]]),"-")</f>
        <v>1522.5970200000002</v>
      </c>
      <c r="F1026" s="33">
        <v>1.3333035421282835E-2</v>
      </c>
    </row>
    <row r="1027" spans="1:6">
      <c r="A1027" s="29">
        <v>119086</v>
      </c>
      <c r="B1027" s="29" t="s">
        <v>7414</v>
      </c>
      <c r="C1027" s="30">
        <f>VLOOKUP(Tabla2[[#This Row],[Codigo]],Tabla1[[Codigo]:[Mejor Precio Neto]],4,FALSE)</f>
        <v>1542.8978599999998</v>
      </c>
      <c r="D1027" s="31" t="s">
        <v>4</v>
      </c>
      <c r="E1027" s="32">
        <f>IFERROR(Tabla2[[#This Row],[Precio de Cliente neto]]/(1+Tabla2[[#This Row],[Variacion]]),"-")</f>
        <v>1522.5970200000002</v>
      </c>
      <c r="F1027" s="33">
        <v>1.3333035421282835E-2</v>
      </c>
    </row>
    <row r="1028" spans="1:6">
      <c r="A1028" s="29">
        <v>122801</v>
      </c>
      <c r="B1028" s="29" t="s">
        <v>8346</v>
      </c>
      <c r="C1028" s="30">
        <f>VLOOKUP(Tabla2[[#This Row],[Codigo]],Tabla1[[Codigo]:[Mejor Precio Neto]],4,FALSE)</f>
        <v>1542.8978599999998</v>
      </c>
      <c r="D1028" s="31" t="s">
        <v>4</v>
      </c>
      <c r="E1028" s="32">
        <f>IFERROR(Tabla2[[#This Row],[Precio de Cliente neto]]/(1+Tabla2[[#This Row],[Variacion]]),"-")</f>
        <v>1522.5970200000002</v>
      </c>
      <c r="F1028" s="33">
        <v>1.3333035421282835E-2</v>
      </c>
    </row>
    <row r="1029" spans="1:6">
      <c r="A1029" s="29">
        <v>143323</v>
      </c>
      <c r="B1029" s="29" t="s">
        <v>7564</v>
      </c>
      <c r="C1029" s="30">
        <f>VLOOKUP(Tabla2[[#This Row],[Codigo]],Tabla1[[Codigo]:[Mejor Precio Neto]],4,FALSE)</f>
        <v>1542.8978599999998</v>
      </c>
      <c r="D1029" s="31" t="s">
        <v>4</v>
      </c>
      <c r="E1029" s="32">
        <f>IFERROR(Tabla2[[#This Row],[Precio de Cliente neto]]/(1+Tabla2[[#This Row],[Variacion]]),"-")</f>
        <v>1522.5970200000002</v>
      </c>
      <c r="F1029" s="33">
        <v>1.3333035421282835E-2</v>
      </c>
    </row>
    <row r="1030" spans="1:6">
      <c r="A1030" s="29">
        <v>111724</v>
      </c>
      <c r="B1030" s="29" t="s">
        <v>6848</v>
      </c>
      <c r="C1030" s="30">
        <f>VLOOKUP(Tabla2[[#This Row],[Codigo]],Tabla1[[Codigo]:[Mejor Precio Neto]],4,FALSE)</f>
        <v>513.94461999999999</v>
      </c>
      <c r="D1030" s="31" t="s">
        <v>4</v>
      </c>
      <c r="E1030" s="32">
        <f>IFERROR(Tabla2[[#This Row],[Precio de Cliente neto]]/(1+Tabla2[[#This Row],[Variacion]]),"-")</f>
        <v>507.18234000000001</v>
      </c>
      <c r="F1030" s="33">
        <v>1.3333035215697731E-2</v>
      </c>
    </row>
    <row r="1031" spans="1:6">
      <c r="A1031" s="29">
        <v>113383</v>
      </c>
      <c r="B1031" s="29" t="s">
        <v>7005</v>
      </c>
      <c r="C1031" s="30">
        <f>VLOOKUP(Tabla2[[#This Row],[Codigo]],Tabla1[[Codigo]:[Mejor Precio Neto]],4,FALSE)</f>
        <v>1808.9145199999998</v>
      </c>
      <c r="D1031" s="31" t="s">
        <v>4</v>
      </c>
      <c r="E1031" s="32">
        <f>IFERROR(Tabla2[[#This Row],[Precio de Cliente neto]]/(1+Tabla2[[#This Row],[Variacion]]),"-")</f>
        <v>1785.1135400000003</v>
      </c>
      <c r="F1031" s="33">
        <v>1.3333034267388744E-2</v>
      </c>
    </row>
    <row r="1032" spans="1:6">
      <c r="A1032" s="29">
        <v>114615</v>
      </c>
      <c r="B1032" s="29" t="s">
        <v>7136</v>
      </c>
      <c r="C1032" s="30">
        <f>VLOOKUP(Tabla2[[#This Row],[Codigo]],Tabla1[[Codigo]:[Mejor Precio Neto]],4,FALSE)</f>
        <v>1808.9145199999998</v>
      </c>
      <c r="D1032" s="31" t="s">
        <v>4</v>
      </c>
      <c r="E1032" s="32">
        <f>IFERROR(Tabla2[[#This Row],[Precio de Cliente neto]]/(1+Tabla2[[#This Row],[Variacion]]),"-")</f>
        <v>1785.1135400000003</v>
      </c>
      <c r="F1032" s="33">
        <v>1.3333034267388744E-2</v>
      </c>
    </row>
    <row r="1033" spans="1:6">
      <c r="A1033" s="29">
        <v>115101</v>
      </c>
      <c r="B1033" s="29" t="s">
        <v>8889</v>
      </c>
      <c r="C1033" s="30">
        <f>VLOOKUP(Tabla2[[#This Row],[Codigo]],Tabla1[[Codigo]:[Mejor Precio Neto]],4,FALSE)</f>
        <v>1808.9145199999998</v>
      </c>
      <c r="D1033" s="31" t="s">
        <v>4</v>
      </c>
      <c r="E1033" s="32">
        <f>IFERROR(Tabla2[[#This Row],[Precio de Cliente neto]]/(1+Tabla2[[#This Row],[Variacion]]),"-")</f>
        <v>1785.1135400000003</v>
      </c>
      <c r="F1033" s="33">
        <v>1.3333034267388744E-2</v>
      </c>
    </row>
    <row r="1034" spans="1:6">
      <c r="A1034" s="29">
        <v>115102</v>
      </c>
      <c r="B1034" s="29" t="s">
        <v>8890</v>
      </c>
      <c r="C1034" s="30">
        <f>VLOOKUP(Tabla2[[#This Row],[Codigo]],Tabla1[[Codigo]:[Mejor Precio Neto]],4,FALSE)</f>
        <v>1808.9145199999998</v>
      </c>
      <c r="D1034" s="31" t="s">
        <v>4</v>
      </c>
      <c r="E1034" s="32">
        <f>IFERROR(Tabla2[[#This Row],[Precio de Cliente neto]]/(1+Tabla2[[#This Row],[Variacion]]),"-")</f>
        <v>1785.1135400000003</v>
      </c>
      <c r="F1034" s="33">
        <v>1.3333034267388744E-2</v>
      </c>
    </row>
    <row r="1035" spans="1:6">
      <c r="A1035" s="29">
        <v>115103</v>
      </c>
      <c r="B1035" s="29" t="s">
        <v>8891</v>
      </c>
      <c r="C1035" s="30">
        <f>VLOOKUP(Tabla2[[#This Row],[Codigo]],Tabla1[[Codigo]:[Mejor Precio Neto]],4,FALSE)</f>
        <v>1808.9145199999998</v>
      </c>
      <c r="D1035" s="31" t="s">
        <v>4</v>
      </c>
      <c r="E1035" s="32">
        <f>IFERROR(Tabla2[[#This Row],[Precio de Cliente neto]]/(1+Tabla2[[#This Row],[Variacion]]),"-")</f>
        <v>1785.1135400000003</v>
      </c>
      <c r="F1035" s="33">
        <v>1.3333034267388744E-2</v>
      </c>
    </row>
    <row r="1036" spans="1:6">
      <c r="A1036" s="29">
        <v>115104</v>
      </c>
      <c r="B1036" s="29" t="s">
        <v>8892</v>
      </c>
      <c r="C1036" s="30">
        <f>VLOOKUP(Tabla2[[#This Row],[Codigo]],Tabla1[[Codigo]:[Mejor Precio Neto]],4,FALSE)</f>
        <v>1808.9145199999998</v>
      </c>
      <c r="D1036" s="31" t="s">
        <v>4</v>
      </c>
      <c r="E1036" s="32">
        <f>IFERROR(Tabla2[[#This Row],[Precio de Cliente neto]]/(1+Tabla2[[#This Row],[Variacion]]),"-")</f>
        <v>1785.1135400000003</v>
      </c>
      <c r="F1036" s="33">
        <v>1.3333034267388744E-2</v>
      </c>
    </row>
    <row r="1037" spans="1:6">
      <c r="A1037" s="29">
        <v>115105</v>
      </c>
      <c r="B1037" s="29" t="s">
        <v>8893</v>
      </c>
      <c r="C1037" s="30">
        <f>VLOOKUP(Tabla2[[#This Row],[Codigo]],Tabla1[[Codigo]:[Mejor Precio Neto]],4,FALSE)</f>
        <v>1808.9145199999998</v>
      </c>
      <c r="D1037" s="31" t="s">
        <v>4</v>
      </c>
      <c r="E1037" s="32">
        <f>IFERROR(Tabla2[[#This Row],[Precio de Cliente neto]]/(1+Tabla2[[#This Row],[Variacion]]),"-")</f>
        <v>1785.1135400000003</v>
      </c>
      <c r="F1037" s="33">
        <v>1.3333034267388744E-2</v>
      </c>
    </row>
    <row r="1038" spans="1:6">
      <c r="A1038" s="29">
        <v>115106</v>
      </c>
      <c r="B1038" s="29" t="s">
        <v>8894</v>
      </c>
      <c r="C1038" s="30">
        <f>VLOOKUP(Tabla2[[#This Row],[Codigo]],Tabla1[[Codigo]:[Mejor Precio Neto]],4,FALSE)</f>
        <v>1808.9145199999998</v>
      </c>
      <c r="D1038" s="31" t="s">
        <v>4</v>
      </c>
      <c r="E1038" s="32">
        <f>IFERROR(Tabla2[[#This Row],[Precio de Cliente neto]]/(1+Tabla2[[#This Row],[Variacion]]),"-")</f>
        <v>1785.1135400000003</v>
      </c>
      <c r="F1038" s="33">
        <v>1.3333034267388744E-2</v>
      </c>
    </row>
    <row r="1039" spans="1:6">
      <c r="A1039" s="29">
        <v>121430</v>
      </c>
      <c r="B1039" s="29" t="s">
        <v>7489</v>
      </c>
      <c r="C1039" s="30">
        <f>VLOOKUP(Tabla2[[#This Row],[Codigo]],Tabla1[[Codigo]:[Mejor Precio Neto]],4,FALSE)</f>
        <v>1808.9145199999998</v>
      </c>
      <c r="D1039" s="31" t="s">
        <v>4</v>
      </c>
      <c r="E1039" s="32">
        <f>IFERROR(Tabla2[[#This Row],[Precio de Cliente neto]]/(1+Tabla2[[#This Row],[Variacion]]),"-")</f>
        <v>1785.1135400000003</v>
      </c>
      <c r="F1039" s="33">
        <v>1.3333034267388744E-2</v>
      </c>
    </row>
    <row r="1040" spans="1:6">
      <c r="A1040" s="29">
        <v>122711</v>
      </c>
      <c r="B1040" s="29" t="s">
        <v>7268</v>
      </c>
      <c r="C1040" s="30">
        <f>VLOOKUP(Tabla2[[#This Row],[Codigo]],Tabla1[[Codigo]:[Mejor Precio Neto]],4,FALSE)</f>
        <v>1991.44778</v>
      </c>
      <c r="D1040" s="31" t="s">
        <v>4</v>
      </c>
      <c r="E1040" s="32">
        <f>IFERROR(Tabla2[[#This Row],[Precio de Cliente neto]]/(1+Tabla2[[#This Row],[Variacion]]),"-")</f>
        <v>1965.2450999999999</v>
      </c>
      <c r="F1040" s="33">
        <v>1.3333034134012101E-2</v>
      </c>
    </row>
    <row r="1041" spans="1:6">
      <c r="A1041" s="29">
        <v>113414</v>
      </c>
      <c r="B1041" s="29" t="s">
        <v>8224</v>
      </c>
      <c r="C1041" s="30">
        <f>VLOOKUP(Tabla2[[#This Row],[Codigo]],Tabla1[[Codigo]:[Mejor Precio Neto]],4,FALSE)</f>
        <v>1037.4656600000001</v>
      </c>
      <c r="D1041" s="31" t="s">
        <v>4</v>
      </c>
      <c r="E1041" s="32">
        <f>IFERROR(Tabla2[[#This Row],[Precio de Cliente neto]]/(1+Tabla2[[#This Row],[Variacion]]),"-")</f>
        <v>1023.8151</v>
      </c>
      <c r="F1041" s="33">
        <v>1.333303249776252E-2</v>
      </c>
    </row>
    <row r="1042" spans="1:6">
      <c r="A1042" s="29">
        <v>121695</v>
      </c>
      <c r="B1042" s="29" t="s">
        <v>7505</v>
      </c>
      <c r="C1042" s="30">
        <f>VLOOKUP(Tabla2[[#This Row],[Codigo]],Tabla1[[Codigo]:[Mejor Precio Neto]],4,FALSE)</f>
        <v>1037.4656600000001</v>
      </c>
      <c r="D1042" s="31" t="s">
        <v>4</v>
      </c>
      <c r="E1042" s="32">
        <f>IFERROR(Tabla2[[#This Row],[Precio de Cliente neto]]/(1+Tabla2[[#This Row],[Variacion]]),"-")</f>
        <v>1023.8151</v>
      </c>
      <c r="F1042" s="33">
        <v>1.333303249776252E-2</v>
      </c>
    </row>
    <row r="1043" spans="1:6">
      <c r="A1043" s="29">
        <v>111223</v>
      </c>
      <c r="B1043" s="29" t="s">
        <v>6824</v>
      </c>
      <c r="C1043" s="30">
        <f>VLOOKUP(Tabla2[[#This Row],[Codigo]],Tabla1[[Codigo]:[Mejor Precio Neto]],4,FALSE)</f>
        <v>2074.9314599999998</v>
      </c>
      <c r="D1043" s="31" t="s">
        <v>4</v>
      </c>
      <c r="E1043" s="32">
        <f>IFERROR(Tabla2[[#This Row],[Precio de Cliente neto]]/(1+Tabla2[[#This Row],[Variacion]]),"-")</f>
        <v>2047.6303399999999</v>
      </c>
      <c r="F1043" s="33">
        <v>1.3333031586160171E-2</v>
      </c>
    </row>
    <row r="1044" spans="1:6">
      <c r="A1044" s="29">
        <v>120531</v>
      </c>
      <c r="B1044" s="29" t="s">
        <v>7458</v>
      </c>
      <c r="C1044" s="30">
        <f>VLOOKUP(Tabla2[[#This Row],[Codigo]],Tabla1[[Codigo]:[Mejor Precio Neto]],4,FALSE)</f>
        <v>2074.9314599999998</v>
      </c>
      <c r="D1044" s="31" t="s">
        <v>4</v>
      </c>
      <c r="E1044" s="32">
        <f>IFERROR(Tabla2[[#This Row],[Precio de Cliente neto]]/(1+Tabla2[[#This Row],[Variacion]]),"-")</f>
        <v>2047.6303399999999</v>
      </c>
      <c r="F1044" s="33">
        <v>1.3333031586160171E-2</v>
      </c>
    </row>
    <row r="1045" spans="1:6">
      <c r="A1045" s="29">
        <v>123050</v>
      </c>
      <c r="B1045" s="29" t="s">
        <v>7531</v>
      </c>
      <c r="C1045" s="30">
        <f>VLOOKUP(Tabla2[[#This Row],[Codigo]],Tabla1[[Codigo]:[Mejor Precio Neto]],4,FALSE)</f>
        <v>2074.9314599999998</v>
      </c>
      <c r="D1045" s="31" t="s">
        <v>4</v>
      </c>
      <c r="E1045" s="32">
        <f>IFERROR(Tabla2[[#This Row],[Precio de Cliente neto]]/(1+Tabla2[[#This Row],[Variacion]]),"-")</f>
        <v>2047.6303399999999</v>
      </c>
      <c r="F1045" s="33">
        <v>1.3333031586160171E-2</v>
      </c>
    </row>
    <row r="1046" spans="1:6">
      <c r="A1046" s="29">
        <v>143325</v>
      </c>
      <c r="B1046" s="29" t="s">
        <v>7565</v>
      </c>
      <c r="C1046" s="30">
        <f>VLOOKUP(Tabla2[[#This Row],[Codigo]],Tabla1[[Codigo]:[Mejor Precio Neto]],4,FALSE)</f>
        <v>2074.9314599999998</v>
      </c>
      <c r="D1046" s="31" t="s">
        <v>4</v>
      </c>
      <c r="E1046" s="32">
        <f>IFERROR(Tabla2[[#This Row],[Precio de Cliente neto]]/(1+Tabla2[[#This Row],[Variacion]]),"-")</f>
        <v>2047.6303399999999</v>
      </c>
      <c r="F1046" s="33">
        <v>1.3333031586160171E-2</v>
      </c>
    </row>
    <row r="1047" spans="1:6">
      <c r="A1047" s="29">
        <v>114003</v>
      </c>
      <c r="B1047" s="29" t="s">
        <v>7061</v>
      </c>
      <c r="C1047" s="30">
        <f>VLOOKUP(Tabla2[[#This Row],[Codigo]],Tabla1[[Codigo]:[Mejor Precio Neto]],4,FALSE)</f>
        <v>782.08942000000002</v>
      </c>
      <c r="D1047" s="31" t="s">
        <v>4</v>
      </c>
      <c r="E1047" s="32">
        <f>IFERROR(Tabla2[[#This Row],[Precio de Cliente neto]]/(1+Tabla2[[#This Row],[Variacion]]),"-")</f>
        <v>771.79899999999998</v>
      </c>
      <c r="F1047" s="33">
        <v>1.3333031009369112E-2</v>
      </c>
    </row>
    <row r="1048" spans="1:6">
      <c r="A1048" s="29">
        <v>112593</v>
      </c>
      <c r="B1048" s="29" t="s">
        <v>7642</v>
      </c>
      <c r="C1048" s="30">
        <f>VLOOKUP(Tabla2[[#This Row],[Codigo]],Tabla1[[Codigo]:[Mejor Precio Neto]],4,FALSE)</f>
        <v>1606.2185999999999</v>
      </c>
      <c r="D1048" s="31" t="s">
        <v>4</v>
      </c>
      <c r="E1048" s="32">
        <f>IFERROR(Tabla2[[#This Row],[Precio de Cliente neto]]/(1+Tabla2[[#This Row],[Variacion]]),"-")</f>
        <v>1585.0846199999999</v>
      </c>
      <c r="F1048" s="33">
        <v>1.3333029500973925E-2</v>
      </c>
    </row>
    <row r="1049" spans="1:6">
      <c r="A1049" s="29">
        <v>118546</v>
      </c>
      <c r="B1049" s="29" t="s">
        <v>7401</v>
      </c>
      <c r="C1049" s="30">
        <f>VLOOKUP(Tabla2[[#This Row],[Codigo]],Tabla1[[Codigo]:[Mejor Precio Neto]],4,FALSE)</f>
        <v>1606.2185999999999</v>
      </c>
      <c r="D1049" s="31" t="s">
        <v>4</v>
      </c>
      <c r="E1049" s="32">
        <f>IFERROR(Tabla2[[#This Row],[Precio de Cliente neto]]/(1+Tabla2[[#This Row],[Variacion]]),"-")</f>
        <v>1585.0846199999999</v>
      </c>
      <c r="F1049" s="33">
        <v>1.3333029500973925E-2</v>
      </c>
    </row>
    <row r="1050" spans="1:6">
      <c r="A1050" s="29">
        <v>121886</v>
      </c>
      <c r="B1050" s="29" t="s">
        <v>8939</v>
      </c>
      <c r="C1050" s="30">
        <f>VLOOKUP(Tabla2[[#This Row],[Codigo]],Tabla1[[Codigo]:[Mejor Precio Neto]],4,FALSE)</f>
        <v>1303.4825999999998</v>
      </c>
      <c r="D1050" s="31" t="s">
        <v>4</v>
      </c>
      <c r="E1050" s="32">
        <f>IFERROR(Tabla2[[#This Row],[Precio de Cliente neto]]/(1+Tabla2[[#This Row],[Variacion]]),"-")</f>
        <v>1286.3318999999997</v>
      </c>
      <c r="F1050" s="33">
        <v>1.333302859083263E-2</v>
      </c>
    </row>
    <row r="1051" spans="1:6">
      <c r="A1051" s="29">
        <v>121910</v>
      </c>
      <c r="B1051" s="29" t="s">
        <v>8956</v>
      </c>
      <c r="C1051" s="30">
        <f>VLOOKUP(Tabla2[[#This Row],[Codigo]],Tabla1[[Codigo]:[Mejor Precio Neto]],4,FALSE)</f>
        <v>1303.4825999999998</v>
      </c>
      <c r="D1051" s="31" t="s">
        <v>4</v>
      </c>
      <c r="E1051" s="32">
        <f>IFERROR(Tabla2[[#This Row],[Precio de Cliente neto]]/(1+Tabla2[[#This Row],[Variacion]]),"-")</f>
        <v>1286.3318999999997</v>
      </c>
      <c r="F1051" s="33">
        <v>1.333302859083263E-2</v>
      </c>
    </row>
    <row r="1052" spans="1:6">
      <c r="A1052" s="29">
        <v>110652</v>
      </c>
      <c r="B1052" s="29" t="s">
        <v>6801</v>
      </c>
      <c r="C1052" s="30">
        <f>VLOOKUP(Tabla2[[#This Row],[Codigo]],Tabla1[[Codigo]:[Mejor Precio Neto]],4,FALSE)</f>
        <v>1564.17912</v>
      </c>
      <c r="D1052" s="31" t="s">
        <v>4</v>
      </c>
      <c r="E1052" s="32">
        <f>IFERROR(Tabla2[[#This Row],[Precio de Cliente neto]]/(1+Tabla2[[#This Row],[Variacion]]),"-")</f>
        <v>1543.5982800000004</v>
      </c>
      <c r="F1052" s="33">
        <v>1.3333028590832408E-2</v>
      </c>
    </row>
    <row r="1053" spans="1:6">
      <c r="A1053" s="29">
        <v>111556</v>
      </c>
      <c r="B1053" s="29" t="s">
        <v>6844</v>
      </c>
      <c r="C1053" s="30">
        <f>VLOOKUP(Tabla2[[#This Row],[Codigo]],Tabla1[[Codigo]:[Mejor Precio Neto]],4,FALSE)</f>
        <v>1564.17912</v>
      </c>
      <c r="D1053" s="31" t="s">
        <v>4</v>
      </c>
      <c r="E1053" s="32">
        <f>IFERROR(Tabla2[[#This Row],[Precio de Cliente neto]]/(1+Tabla2[[#This Row],[Variacion]]),"-")</f>
        <v>1543.5982800000004</v>
      </c>
      <c r="F1053" s="33">
        <v>1.3333028590832408E-2</v>
      </c>
    </row>
    <row r="1054" spans="1:6">
      <c r="A1054" s="29">
        <v>112410</v>
      </c>
      <c r="B1054" s="29" t="s">
        <v>6875</v>
      </c>
      <c r="C1054" s="30">
        <f>VLOOKUP(Tabla2[[#This Row],[Codigo]],Tabla1[[Codigo]:[Mejor Precio Neto]],4,FALSE)</f>
        <v>1564.17912</v>
      </c>
      <c r="D1054" s="31" t="s">
        <v>4</v>
      </c>
      <c r="E1054" s="32">
        <f>IFERROR(Tabla2[[#This Row],[Precio de Cliente neto]]/(1+Tabla2[[#This Row],[Variacion]]),"-")</f>
        <v>1543.5982800000004</v>
      </c>
      <c r="F1054" s="33">
        <v>1.3333028590832408E-2</v>
      </c>
    </row>
    <row r="1055" spans="1:6">
      <c r="A1055" s="29">
        <v>112411</v>
      </c>
      <c r="B1055" s="29" t="s">
        <v>6876</v>
      </c>
      <c r="C1055" s="30">
        <f>VLOOKUP(Tabla2[[#This Row],[Codigo]],Tabla1[[Codigo]:[Mejor Precio Neto]],4,FALSE)</f>
        <v>1564.17912</v>
      </c>
      <c r="D1055" s="31" t="s">
        <v>4</v>
      </c>
      <c r="E1055" s="32">
        <f>IFERROR(Tabla2[[#This Row],[Precio de Cliente neto]]/(1+Tabla2[[#This Row],[Variacion]]),"-")</f>
        <v>1543.5982800000004</v>
      </c>
      <c r="F1055" s="33">
        <v>1.3333028590832408E-2</v>
      </c>
    </row>
    <row r="1056" spans="1:6">
      <c r="A1056" s="29">
        <v>112412</v>
      </c>
      <c r="B1056" s="29" t="s">
        <v>6877</v>
      </c>
      <c r="C1056" s="30">
        <f>VLOOKUP(Tabla2[[#This Row],[Codigo]],Tabla1[[Codigo]:[Mejor Precio Neto]],4,FALSE)</f>
        <v>1564.17912</v>
      </c>
      <c r="D1056" s="31" t="s">
        <v>4</v>
      </c>
      <c r="E1056" s="32">
        <f>IFERROR(Tabla2[[#This Row],[Precio de Cliente neto]]/(1+Tabla2[[#This Row],[Variacion]]),"-")</f>
        <v>1543.5982800000004</v>
      </c>
      <c r="F1056" s="33">
        <v>1.3333028590832408E-2</v>
      </c>
    </row>
    <row r="1057" spans="1:6">
      <c r="A1057" s="29">
        <v>112413</v>
      </c>
      <c r="B1057" s="29" t="s">
        <v>6878</v>
      </c>
      <c r="C1057" s="30">
        <f>VLOOKUP(Tabla2[[#This Row],[Codigo]],Tabla1[[Codigo]:[Mejor Precio Neto]],4,FALSE)</f>
        <v>1564.17912</v>
      </c>
      <c r="D1057" s="31" t="s">
        <v>4</v>
      </c>
      <c r="E1057" s="32">
        <f>IFERROR(Tabla2[[#This Row],[Precio de Cliente neto]]/(1+Tabla2[[#This Row],[Variacion]]),"-")</f>
        <v>1543.5982800000004</v>
      </c>
      <c r="F1057" s="33">
        <v>1.3333028590832408E-2</v>
      </c>
    </row>
    <row r="1058" spans="1:6">
      <c r="A1058" s="29">
        <v>112414</v>
      </c>
      <c r="B1058" s="29" t="s">
        <v>6879</v>
      </c>
      <c r="C1058" s="30">
        <f>VLOOKUP(Tabla2[[#This Row],[Codigo]],Tabla1[[Codigo]:[Mejor Precio Neto]],4,FALSE)</f>
        <v>1564.17912</v>
      </c>
      <c r="D1058" s="31" t="s">
        <v>4</v>
      </c>
      <c r="E1058" s="32">
        <f>IFERROR(Tabla2[[#This Row],[Precio de Cliente neto]]/(1+Tabla2[[#This Row],[Variacion]]),"-")</f>
        <v>1543.5982800000004</v>
      </c>
      <c r="F1058" s="33">
        <v>1.3333028590832408E-2</v>
      </c>
    </row>
    <row r="1059" spans="1:6">
      <c r="A1059" s="29">
        <v>112415</v>
      </c>
      <c r="B1059" s="29" t="s">
        <v>6880</v>
      </c>
      <c r="C1059" s="30">
        <f>VLOOKUP(Tabla2[[#This Row],[Codigo]],Tabla1[[Codigo]:[Mejor Precio Neto]],4,FALSE)</f>
        <v>1564.17912</v>
      </c>
      <c r="D1059" s="31" t="s">
        <v>4</v>
      </c>
      <c r="E1059" s="32">
        <f>IFERROR(Tabla2[[#This Row],[Precio de Cliente neto]]/(1+Tabla2[[#This Row],[Variacion]]),"-")</f>
        <v>1543.5982800000004</v>
      </c>
      <c r="F1059" s="33">
        <v>1.3333028590832408E-2</v>
      </c>
    </row>
    <row r="1060" spans="1:6">
      <c r="A1060" s="29">
        <v>170533</v>
      </c>
      <c r="B1060" s="29" t="s">
        <v>8983</v>
      </c>
      <c r="C1060" s="30">
        <f>VLOOKUP(Tabla2[[#This Row],[Codigo]],Tabla1[[Codigo]:[Mejor Precio Neto]],4,FALSE)</f>
        <v>3476.2994699999999</v>
      </c>
      <c r="D1060" s="31" t="s">
        <v>6</v>
      </c>
      <c r="E1060" s="32">
        <f>IFERROR(Tabla2[[#This Row],[Precio de Cliente neto]]/(1+Tabla2[[#This Row],[Variacion]]),"-")</f>
        <v>3430.5597199999997</v>
      </c>
      <c r="F1060" s="33">
        <v>1.3333028349088227E-2</v>
      </c>
    </row>
    <row r="1061" spans="1:6">
      <c r="A1061" s="29">
        <v>121913</v>
      </c>
      <c r="B1061" s="29" t="s">
        <v>8959</v>
      </c>
      <c r="C1061" s="30">
        <f>VLOOKUP(Tabla2[[#This Row],[Codigo]],Tabla1[[Codigo]:[Mejor Precio Neto]],4,FALSE)</f>
        <v>1569.4995399999998</v>
      </c>
      <c r="D1061" s="31" t="s">
        <v>4</v>
      </c>
      <c r="E1061" s="32">
        <f>IFERROR(Tabla2[[#This Row],[Precio de Cliente neto]]/(1+Tabla2[[#This Row],[Variacion]]),"-")</f>
        <v>1548.8487000000002</v>
      </c>
      <c r="F1061" s="33">
        <v>1.3333026008285787E-2</v>
      </c>
    </row>
    <row r="1062" spans="1:6">
      <c r="A1062" s="29">
        <v>172012</v>
      </c>
      <c r="B1062" s="29" t="s">
        <v>10351</v>
      </c>
      <c r="C1062" s="30">
        <f>VLOOKUP(Tabla2[[#This Row],[Codigo]],Tabla1[[Codigo]:[Mejor Precio Neto]],4,FALSE)</f>
        <v>4678.5523400000002</v>
      </c>
      <c r="D1062" s="31" t="s">
        <v>6</v>
      </c>
      <c r="E1062" s="32">
        <f>IFERROR(Tabla2[[#This Row],[Precio de Cliente neto]]/(1+Tabla2[[#This Row],[Variacion]]),"-")</f>
        <v>4616.9938499999998</v>
      </c>
      <c r="F1062" s="33">
        <v>1.3333024041173536E-2</v>
      </c>
    </row>
    <row r="1063" spans="1:6">
      <c r="A1063" s="29">
        <v>114006</v>
      </c>
      <c r="B1063" s="29" t="s">
        <v>7062</v>
      </c>
      <c r="C1063" s="30">
        <f>VLOOKUP(Tabla2[[#This Row],[Codigo]],Tabla1[[Codigo]:[Mejor Precio Neto]],4,FALSE)</f>
        <v>1620.0515799999998</v>
      </c>
      <c r="D1063" s="31" t="s">
        <v>4</v>
      </c>
      <c r="E1063" s="32">
        <f>IFERROR(Tabla2[[#This Row],[Precio de Cliente neto]]/(1+Tabla2[[#This Row],[Variacion]]),"-")</f>
        <v>1598.7355999999997</v>
      </c>
      <c r="F1063" s="33">
        <v>1.3333023922154519E-2</v>
      </c>
    </row>
    <row r="1064" spans="1:6">
      <c r="A1064" s="29">
        <v>379012</v>
      </c>
      <c r="B1064" s="29" t="s">
        <v>10361</v>
      </c>
      <c r="C1064" s="30">
        <f>VLOOKUP(Tabla2[[#This Row],[Codigo]],Tabla1[[Codigo]:[Mejor Precio Neto]],4,FALSE)</f>
        <v>2298.2500799999998</v>
      </c>
      <c r="D1064" s="31" t="s">
        <v>4</v>
      </c>
      <c r="E1064" s="32">
        <f>IFERROR(Tabla2[[#This Row],[Precio de Cliente neto]]/(1+Tabla2[[#This Row],[Variacion]]),"-")</f>
        <v>2268.0106399999995</v>
      </c>
      <c r="F1064" s="33">
        <v>1.3333023869764649E-2</v>
      </c>
    </row>
    <row r="1065" spans="1:6">
      <c r="A1065" s="29">
        <v>120567</v>
      </c>
      <c r="B1065" s="29" t="s">
        <v>7463</v>
      </c>
      <c r="C1065" s="30">
        <f>VLOOKUP(Tabla2[[#This Row],[Codigo]],Tabla1[[Codigo]:[Mejor Precio Neto]],4,FALSE)</f>
        <v>2606.79594</v>
      </c>
      <c r="D1065" s="31" t="s">
        <v>4</v>
      </c>
      <c r="E1065" s="32">
        <f>IFERROR(Tabla2[[#This Row],[Precio de Cliente neto]]/(1+Tabla2[[#This Row],[Variacion]]),"-")</f>
        <v>2572.4967799999999</v>
      </c>
      <c r="F1065" s="33">
        <v>1.3333023491675755E-2</v>
      </c>
    </row>
    <row r="1066" spans="1:6">
      <c r="A1066" s="29">
        <v>111725</v>
      </c>
      <c r="B1066" s="29" t="s">
        <v>6849</v>
      </c>
      <c r="C1066" s="30">
        <f>VLOOKUP(Tabla2[[#This Row],[Codigo]],Tabla1[[Codigo]:[Mejor Precio Neto]],4,FALSE)</f>
        <v>1092.2744</v>
      </c>
      <c r="D1066" s="31" t="s">
        <v>4</v>
      </c>
      <c r="E1066" s="32">
        <f>IFERROR(Tabla2[[#This Row],[Precio de Cliente neto]]/(1+Tabla2[[#This Row],[Variacion]]),"-")</f>
        <v>1077.9027000000001</v>
      </c>
      <c r="F1066" s="33">
        <v>1.3333021616886098E-2</v>
      </c>
    </row>
    <row r="1067" spans="1:6">
      <c r="A1067" s="29">
        <v>110611</v>
      </c>
      <c r="B1067" s="29" t="s">
        <v>6800</v>
      </c>
      <c r="C1067" s="30">
        <f>VLOOKUP(Tabla2[[#This Row],[Codigo]],Tabla1[[Codigo]:[Mejor Precio Neto]],4,FALSE)</f>
        <v>2601.7315799999997</v>
      </c>
      <c r="D1067" s="31" t="s">
        <v>4</v>
      </c>
      <c r="E1067" s="32">
        <f>IFERROR(Tabla2[[#This Row],[Precio de Cliente neto]]/(1+Tabla2[[#This Row],[Variacion]]),"-")</f>
        <v>2567.4990599999996</v>
      </c>
      <c r="F1067" s="33">
        <v>1.3333021434484893E-2</v>
      </c>
    </row>
    <row r="1068" spans="1:6">
      <c r="A1068" s="29">
        <v>114461</v>
      </c>
      <c r="B1068" s="29" t="s">
        <v>7120</v>
      </c>
      <c r="C1068" s="30">
        <f>VLOOKUP(Tabla2[[#This Row],[Codigo]],Tabla1[[Codigo]:[Mejor Precio Neto]],4,FALSE)</f>
        <v>2955.4559999999997</v>
      </c>
      <c r="D1068" s="31" t="s">
        <v>4</v>
      </c>
      <c r="E1068" s="32">
        <f>IFERROR(Tabla2[[#This Row],[Precio de Cliente neto]]/(1+Tabla2[[#This Row],[Variacion]]),"-")</f>
        <v>2916.5693200000001</v>
      </c>
      <c r="F1068" s="33">
        <v>1.3333021002908785E-2</v>
      </c>
    </row>
    <row r="1069" spans="1:6">
      <c r="A1069" s="29">
        <v>114459</v>
      </c>
      <c r="B1069" s="29" t="s">
        <v>7118</v>
      </c>
      <c r="C1069" s="30">
        <f>VLOOKUP(Tabla2[[#This Row],[Codigo]],Tabla1[[Codigo]:[Mejor Precio Neto]],4,FALSE)</f>
        <v>2377.1267799999996</v>
      </c>
      <c r="D1069" s="31" t="s">
        <v>4</v>
      </c>
      <c r="E1069" s="32">
        <f>IFERROR(Tabla2[[#This Row],[Precio de Cliente neto]]/(1+Tabla2[[#This Row],[Variacion]]),"-")</f>
        <v>2345.8495199999998</v>
      </c>
      <c r="F1069" s="33">
        <v>1.3333020610801993E-2</v>
      </c>
    </row>
    <row r="1070" spans="1:6">
      <c r="A1070" s="29">
        <v>170238</v>
      </c>
      <c r="B1070" s="29" t="s">
        <v>7887</v>
      </c>
      <c r="C1070" s="30">
        <f>VLOOKUP(Tabla2[[#This Row],[Codigo]],Tabla1[[Codigo]:[Mejor Precio Neto]],4,FALSE)</f>
        <v>6320.6259199999995</v>
      </c>
      <c r="D1070" s="31" t="s">
        <v>6</v>
      </c>
      <c r="E1070" s="32">
        <f>IFERROR(Tabla2[[#This Row],[Precio de Cliente neto]]/(1+Tabla2[[#This Row],[Variacion]]),"-")</f>
        <v>6237.4617200000012</v>
      </c>
      <c r="F1070" s="33">
        <v>1.3333019701481819E-2</v>
      </c>
    </row>
    <row r="1071" spans="1:6">
      <c r="A1071" s="29">
        <v>114327</v>
      </c>
      <c r="B1071" s="29" t="s">
        <v>8261</v>
      </c>
      <c r="C1071" s="30">
        <f>VLOOKUP(Tabla2[[#This Row],[Codigo]],Tabla1[[Codigo]:[Mejor Precio Neto]],4,FALSE)</f>
        <v>3453.96254</v>
      </c>
      <c r="D1071" s="31" t="s">
        <v>4</v>
      </c>
      <c r="E1071" s="32">
        <f>IFERROR(Tabla2[[#This Row],[Precio de Cliente neto]]/(1+Tabla2[[#This Row],[Variacion]]),"-")</f>
        <v>3408.5167199999996</v>
      </c>
      <c r="F1071" s="33">
        <v>1.3333019531146739E-2</v>
      </c>
    </row>
    <row r="1072" spans="1:6">
      <c r="A1072" s="29">
        <v>170353</v>
      </c>
      <c r="B1072" s="29" t="s">
        <v>7989</v>
      </c>
      <c r="C1072" s="30">
        <f>VLOOKUP(Tabla2[[#This Row],[Codigo]],Tabla1[[Codigo]:[Mejor Precio Neto]],4,FALSE)</f>
        <v>3160.2120199999999</v>
      </c>
      <c r="D1072" s="31" t="s">
        <v>6</v>
      </c>
      <c r="E1072" s="32">
        <f>IFERROR(Tabla2[[#This Row],[Precio de Cliente neto]]/(1+Tabla2[[#This Row],[Variacion]]),"-")</f>
        <v>3118.6312499999999</v>
      </c>
      <c r="F1072" s="33">
        <v>1.3333019092911291E-2</v>
      </c>
    </row>
    <row r="1073" spans="1:6">
      <c r="A1073" s="29">
        <v>115599</v>
      </c>
      <c r="B1073" s="29" t="s">
        <v>8276</v>
      </c>
      <c r="C1073" s="30">
        <f>VLOOKUP(Tabla2[[#This Row],[Codigo]],Tabla1[[Codigo]:[Mejor Precio Neto]],4,FALSE)</f>
        <v>2660.1682799999999</v>
      </c>
      <c r="D1073" s="31" t="s">
        <v>4</v>
      </c>
      <c r="E1073" s="32">
        <f>IFERROR(Tabla2[[#This Row],[Precio de Cliente neto]]/(1+Tabla2[[#This Row],[Variacion]]),"-")</f>
        <v>2625.1668799999998</v>
      </c>
      <c r="F1073" s="33">
        <v>1.3333019042202743E-2</v>
      </c>
    </row>
    <row r="1074" spans="1:6">
      <c r="A1074" s="29">
        <v>117419</v>
      </c>
      <c r="B1074" s="29" t="s">
        <v>7282</v>
      </c>
      <c r="C1074" s="30">
        <f>VLOOKUP(Tabla2[[#This Row],[Codigo]],Tabla1[[Codigo]:[Mejor Precio Neto]],4,FALSE)</f>
        <v>2660.1682799999999</v>
      </c>
      <c r="D1074" s="31" t="s">
        <v>4</v>
      </c>
      <c r="E1074" s="32">
        <f>IFERROR(Tabla2[[#This Row],[Precio de Cliente neto]]/(1+Tabla2[[#This Row],[Variacion]]),"-")</f>
        <v>2625.1668799999998</v>
      </c>
      <c r="F1074" s="33">
        <v>1.3333019042202743E-2</v>
      </c>
    </row>
    <row r="1075" spans="1:6">
      <c r="A1075" s="29">
        <v>110751</v>
      </c>
      <c r="B1075" s="29" t="s">
        <v>6804</v>
      </c>
      <c r="C1075" s="30">
        <f>VLOOKUP(Tabla2[[#This Row],[Codigo]],Tabla1[[Codigo]:[Mejor Precio Neto]],4,FALSE)</f>
        <v>2128.1346799999997</v>
      </c>
      <c r="D1075" s="31" t="s">
        <v>4</v>
      </c>
      <c r="E1075" s="32">
        <f>IFERROR(Tabla2[[#This Row],[Precio de Cliente neto]]/(1+Tabla2[[#This Row],[Variacion]]),"-")</f>
        <v>2100.1335599999998</v>
      </c>
      <c r="F1075" s="33">
        <v>1.3333018686678244E-2</v>
      </c>
    </row>
    <row r="1076" spans="1:6">
      <c r="A1076" s="29">
        <v>112656</v>
      </c>
      <c r="B1076" s="29" t="s">
        <v>6916</v>
      </c>
      <c r="C1076" s="30">
        <f>VLOOKUP(Tabla2[[#This Row],[Codigo]],Tabla1[[Codigo]:[Mejor Precio Neto]],4,FALSE)</f>
        <v>2128.1346799999997</v>
      </c>
      <c r="D1076" s="31" t="s">
        <v>4</v>
      </c>
      <c r="E1076" s="32">
        <f>IFERROR(Tabla2[[#This Row],[Precio de Cliente neto]]/(1+Tabla2[[#This Row],[Variacion]]),"-")</f>
        <v>2100.1335599999998</v>
      </c>
      <c r="F1076" s="33">
        <v>1.3333018686678244E-2</v>
      </c>
    </row>
    <row r="1077" spans="1:6">
      <c r="A1077" s="29">
        <v>113286</v>
      </c>
      <c r="B1077" s="29" t="s">
        <v>6993</v>
      </c>
      <c r="C1077" s="30">
        <f>VLOOKUP(Tabla2[[#This Row],[Codigo]],Tabla1[[Codigo]:[Mejor Precio Neto]],4,FALSE)</f>
        <v>2128.1346799999997</v>
      </c>
      <c r="D1077" s="31" t="s">
        <v>4</v>
      </c>
      <c r="E1077" s="32">
        <f>IFERROR(Tabla2[[#This Row],[Precio de Cliente neto]]/(1+Tabla2[[#This Row],[Variacion]]),"-")</f>
        <v>2100.1335599999998</v>
      </c>
      <c r="F1077" s="33">
        <v>1.3333018686678244E-2</v>
      </c>
    </row>
    <row r="1078" spans="1:6">
      <c r="A1078" s="29">
        <v>113418</v>
      </c>
      <c r="B1078" s="29" t="s">
        <v>8226</v>
      </c>
      <c r="C1078" s="30">
        <f>VLOOKUP(Tabla2[[#This Row],[Codigo]],Tabla1[[Codigo]:[Mejor Precio Neto]],4,FALSE)</f>
        <v>2128.1346799999997</v>
      </c>
      <c r="D1078" s="31" t="s">
        <v>4</v>
      </c>
      <c r="E1078" s="32">
        <f>IFERROR(Tabla2[[#This Row],[Precio de Cliente neto]]/(1+Tabla2[[#This Row],[Variacion]]),"-")</f>
        <v>2100.1335599999998</v>
      </c>
      <c r="F1078" s="33">
        <v>1.3333018686678244E-2</v>
      </c>
    </row>
    <row r="1079" spans="1:6">
      <c r="A1079" s="29">
        <v>114200</v>
      </c>
      <c r="B1079" s="29" t="s">
        <v>7089</v>
      </c>
      <c r="C1079" s="30">
        <f>VLOOKUP(Tabla2[[#This Row],[Codigo]],Tabla1[[Codigo]:[Mejor Precio Neto]],4,FALSE)</f>
        <v>2128.1346799999997</v>
      </c>
      <c r="D1079" s="31" t="s">
        <v>4</v>
      </c>
      <c r="E1079" s="32">
        <f>IFERROR(Tabla2[[#This Row],[Precio de Cliente neto]]/(1+Tabla2[[#This Row],[Variacion]]),"-")</f>
        <v>2100.1335599999998</v>
      </c>
      <c r="F1079" s="33">
        <v>1.3333018686678244E-2</v>
      </c>
    </row>
    <row r="1080" spans="1:6">
      <c r="A1080" s="29">
        <v>114512</v>
      </c>
      <c r="B1080" s="29" t="s">
        <v>7123</v>
      </c>
      <c r="C1080" s="30">
        <f>VLOOKUP(Tabla2[[#This Row],[Codigo]],Tabla1[[Codigo]:[Mejor Precio Neto]],4,FALSE)</f>
        <v>2128.1346799999997</v>
      </c>
      <c r="D1080" s="31" t="s">
        <v>4</v>
      </c>
      <c r="E1080" s="32">
        <f>IFERROR(Tabla2[[#This Row],[Precio de Cliente neto]]/(1+Tabla2[[#This Row],[Variacion]]),"-")</f>
        <v>2100.1335599999998</v>
      </c>
      <c r="F1080" s="33">
        <v>1.3333018686678244E-2</v>
      </c>
    </row>
    <row r="1081" spans="1:6">
      <c r="A1081" s="29">
        <v>114544</v>
      </c>
      <c r="B1081" s="29" t="s">
        <v>7131</v>
      </c>
      <c r="C1081" s="30">
        <f>VLOOKUP(Tabla2[[#This Row],[Codigo]],Tabla1[[Codigo]:[Mejor Precio Neto]],4,FALSE)</f>
        <v>2128.1346799999997</v>
      </c>
      <c r="D1081" s="31" t="s">
        <v>4</v>
      </c>
      <c r="E1081" s="32">
        <f>IFERROR(Tabla2[[#This Row],[Precio de Cliente neto]]/(1+Tabla2[[#This Row],[Variacion]]),"-")</f>
        <v>2100.1335599999998</v>
      </c>
      <c r="F1081" s="33">
        <v>1.3333018686678244E-2</v>
      </c>
    </row>
    <row r="1082" spans="1:6">
      <c r="A1082" s="29">
        <v>114627</v>
      </c>
      <c r="B1082" s="29" t="s">
        <v>7139</v>
      </c>
      <c r="C1082" s="30">
        <f>VLOOKUP(Tabla2[[#This Row],[Codigo]],Tabla1[[Codigo]:[Mejor Precio Neto]],4,FALSE)</f>
        <v>2128.1346799999997</v>
      </c>
      <c r="D1082" s="31" t="s">
        <v>4</v>
      </c>
      <c r="E1082" s="32">
        <f>IFERROR(Tabla2[[#This Row],[Precio de Cliente neto]]/(1+Tabla2[[#This Row],[Variacion]]),"-")</f>
        <v>2100.1335599999998</v>
      </c>
      <c r="F1082" s="33">
        <v>1.3333018686678244E-2</v>
      </c>
    </row>
    <row r="1083" spans="1:6">
      <c r="A1083" s="29">
        <v>115536</v>
      </c>
      <c r="B1083" s="29" t="s">
        <v>8899</v>
      </c>
      <c r="C1083" s="30">
        <f>VLOOKUP(Tabla2[[#This Row],[Codigo]],Tabla1[[Codigo]:[Mejor Precio Neto]],4,FALSE)</f>
        <v>2128.1346799999997</v>
      </c>
      <c r="D1083" s="31" t="s">
        <v>4</v>
      </c>
      <c r="E1083" s="32">
        <f>IFERROR(Tabla2[[#This Row],[Precio de Cliente neto]]/(1+Tabla2[[#This Row],[Variacion]]),"-")</f>
        <v>2100.1335599999998</v>
      </c>
      <c r="F1083" s="33">
        <v>1.3333018686678244E-2</v>
      </c>
    </row>
    <row r="1084" spans="1:6">
      <c r="A1084" s="29">
        <v>115620</v>
      </c>
      <c r="B1084" s="29" t="s">
        <v>8297</v>
      </c>
      <c r="C1084" s="30">
        <f>VLOOKUP(Tabla2[[#This Row],[Codigo]],Tabla1[[Codigo]:[Mejor Precio Neto]],4,FALSE)</f>
        <v>2128.1346799999997</v>
      </c>
      <c r="D1084" s="31" t="s">
        <v>4</v>
      </c>
      <c r="E1084" s="32">
        <f>IFERROR(Tabla2[[#This Row],[Precio de Cliente neto]]/(1+Tabla2[[#This Row],[Variacion]]),"-")</f>
        <v>2100.1335599999998</v>
      </c>
      <c r="F1084" s="33">
        <v>1.3333018686678244E-2</v>
      </c>
    </row>
    <row r="1085" spans="1:6">
      <c r="A1085" s="29">
        <v>115743</v>
      </c>
      <c r="B1085" s="29" t="s">
        <v>8318</v>
      </c>
      <c r="C1085" s="30">
        <f>VLOOKUP(Tabla2[[#This Row],[Codigo]],Tabla1[[Codigo]:[Mejor Precio Neto]],4,FALSE)</f>
        <v>2128.1346799999997</v>
      </c>
      <c r="D1085" s="31" t="s">
        <v>4</v>
      </c>
      <c r="E1085" s="32">
        <f>IFERROR(Tabla2[[#This Row],[Precio de Cliente neto]]/(1+Tabla2[[#This Row],[Variacion]]),"-")</f>
        <v>2100.1335599999998</v>
      </c>
      <c r="F1085" s="33">
        <v>1.3333018686678244E-2</v>
      </c>
    </row>
    <row r="1086" spans="1:6">
      <c r="A1086" s="29">
        <v>117836</v>
      </c>
      <c r="B1086" s="29" t="s">
        <v>7349</v>
      </c>
      <c r="C1086" s="30">
        <f>VLOOKUP(Tabla2[[#This Row],[Codigo]],Tabla1[[Codigo]:[Mejor Precio Neto]],4,FALSE)</f>
        <v>2128.1346799999997</v>
      </c>
      <c r="D1086" s="31" t="s">
        <v>4</v>
      </c>
      <c r="E1086" s="32">
        <f>IFERROR(Tabla2[[#This Row],[Precio de Cliente neto]]/(1+Tabla2[[#This Row],[Variacion]]),"-")</f>
        <v>2100.1335599999998</v>
      </c>
      <c r="F1086" s="33">
        <v>1.3333018686678244E-2</v>
      </c>
    </row>
    <row r="1087" spans="1:6">
      <c r="A1087" s="29">
        <v>121822</v>
      </c>
      <c r="B1087" s="29" t="s">
        <v>10295</v>
      </c>
      <c r="C1087" s="30">
        <f>VLOOKUP(Tabla2[[#This Row],[Codigo]],Tabla1[[Codigo]:[Mejor Precio Neto]],4,FALSE)</f>
        <v>2128.1346799999997</v>
      </c>
      <c r="D1087" s="31" t="s">
        <v>4</v>
      </c>
      <c r="E1087" s="32">
        <f>IFERROR(Tabla2[[#This Row],[Precio de Cliente neto]]/(1+Tabla2[[#This Row],[Variacion]]),"-")</f>
        <v>2100.1335599999998</v>
      </c>
      <c r="F1087" s="33">
        <v>1.3333018686678244E-2</v>
      </c>
    </row>
    <row r="1088" spans="1:6">
      <c r="A1088" s="29">
        <v>123042</v>
      </c>
      <c r="B1088" s="29" t="s">
        <v>7530</v>
      </c>
      <c r="C1088" s="30">
        <f>VLOOKUP(Tabla2[[#This Row],[Codigo]],Tabla1[[Codigo]:[Mejor Precio Neto]],4,FALSE)</f>
        <v>2128.1346799999997</v>
      </c>
      <c r="D1088" s="31" t="s">
        <v>4</v>
      </c>
      <c r="E1088" s="32">
        <f>IFERROR(Tabla2[[#This Row],[Precio de Cliente neto]]/(1+Tabla2[[#This Row],[Variacion]]),"-")</f>
        <v>2100.1335599999998</v>
      </c>
      <c r="F1088" s="33">
        <v>1.3333018686678244E-2</v>
      </c>
    </row>
    <row r="1089" spans="1:6">
      <c r="A1089" s="29">
        <v>112145</v>
      </c>
      <c r="B1089" s="29" t="s">
        <v>8882</v>
      </c>
      <c r="C1089" s="30">
        <f>VLOOKUP(Tabla2[[#This Row],[Codigo]],Tabla1[[Codigo]:[Mejor Precio Neto]],4,FALSE)</f>
        <v>1862.1178799999998</v>
      </c>
      <c r="D1089" s="31" t="s">
        <v>4</v>
      </c>
      <c r="E1089" s="32">
        <f>IFERROR(Tabla2[[#This Row],[Precio de Cliente neto]]/(1+Tabla2[[#This Row],[Variacion]]),"-")</f>
        <v>1837.6168999999998</v>
      </c>
      <c r="F1089" s="33">
        <v>1.3333018432732047E-2</v>
      </c>
    </row>
    <row r="1090" spans="1:6">
      <c r="A1090" s="29">
        <v>113285</v>
      </c>
      <c r="B1090" s="29" t="s">
        <v>6992</v>
      </c>
      <c r="C1090" s="30">
        <f>VLOOKUP(Tabla2[[#This Row],[Codigo]],Tabla1[[Codigo]:[Mejor Precio Neto]],4,FALSE)</f>
        <v>1862.1178799999998</v>
      </c>
      <c r="D1090" s="31" t="s">
        <v>4</v>
      </c>
      <c r="E1090" s="32">
        <f>IFERROR(Tabla2[[#This Row],[Precio de Cliente neto]]/(1+Tabla2[[#This Row],[Variacion]]),"-")</f>
        <v>1837.6168999999998</v>
      </c>
      <c r="F1090" s="33">
        <v>1.3333018432732047E-2</v>
      </c>
    </row>
    <row r="1091" spans="1:6">
      <c r="A1091" s="29">
        <v>113909</v>
      </c>
      <c r="B1091" s="29" t="s">
        <v>7047</v>
      </c>
      <c r="C1091" s="30">
        <f>VLOOKUP(Tabla2[[#This Row],[Codigo]],Tabla1[[Codigo]:[Mejor Precio Neto]],4,FALSE)</f>
        <v>1862.1178799999998</v>
      </c>
      <c r="D1091" s="31" t="s">
        <v>4</v>
      </c>
      <c r="E1091" s="32">
        <f>IFERROR(Tabla2[[#This Row],[Precio de Cliente neto]]/(1+Tabla2[[#This Row],[Variacion]]),"-")</f>
        <v>1837.6168999999998</v>
      </c>
      <c r="F1091" s="33">
        <v>1.3333018432732047E-2</v>
      </c>
    </row>
    <row r="1092" spans="1:6">
      <c r="A1092" s="29">
        <v>114210</v>
      </c>
      <c r="B1092" s="29" t="s">
        <v>7090</v>
      </c>
      <c r="C1092" s="30">
        <f>VLOOKUP(Tabla2[[#This Row],[Codigo]],Tabla1[[Codigo]:[Mejor Precio Neto]],4,FALSE)</f>
        <v>1862.1178799999998</v>
      </c>
      <c r="D1092" s="31" t="s">
        <v>4</v>
      </c>
      <c r="E1092" s="32">
        <f>IFERROR(Tabla2[[#This Row],[Precio de Cliente neto]]/(1+Tabla2[[#This Row],[Variacion]]),"-")</f>
        <v>1837.6168999999998</v>
      </c>
      <c r="F1092" s="33">
        <v>1.3333018432732047E-2</v>
      </c>
    </row>
    <row r="1093" spans="1:6">
      <c r="A1093" s="29">
        <v>114386</v>
      </c>
      <c r="B1093" s="29" t="s">
        <v>7105</v>
      </c>
      <c r="C1093" s="30">
        <f>VLOOKUP(Tabla2[[#This Row],[Codigo]],Tabla1[[Codigo]:[Mejor Precio Neto]],4,FALSE)</f>
        <v>1862.1178799999998</v>
      </c>
      <c r="D1093" s="31" t="s">
        <v>4</v>
      </c>
      <c r="E1093" s="32">
        <f>IFERROR(Tabla2[[#This Row],[Precio de Cliente neto]]/(1+Tabla2[[#This Row],[Variacion]]),"-")</f>
        <v>1837.6168999999998</v>
      </c>
      <c r="F1093" s="33">
        <v>1.3333018432732047E-2</v>
      </c>
    </row>
    <row r="1094" spans="1:6">
      <c r="A1094" s="29">
        <v>114618</v>
      </c>
      <c r="B1094" s="29" t="s">
        <v>7137</v>
      </c>
      <c r="C1094" s="30">
        <f>VLOOKUP(Tabla2[[#This Row],[Codigo]],Tabla1[[Codigo]:[Mejor Precio Neto]],4,FALSE)</f>
        <v>1862.1178799999998</v>
      </c>
      <c r="D1094" s="31" t="s">
        <v>4</v>
      </c>
      <c r="E1094" s="32">
        <f>IFERROR(Tabla2[[#This Row],[Precio de Cliente neto]]/(1+Tabla2[[#This Row],[Variacion]]),"-")</f>
        <v>1837.6168999999998</v>
      </c>
      <c r="F1094" s="33">
        <v>1.3333018432732047E-2</v>
      </c>
    </row>
    <row r="1095" spans="1:6">
      <c r="A1095" s="29">
        <v>115318</v>
      </c>
      <c r="B1095" s="29" t="s">
        <v>7179</v>
      </c>
      <c r="C1095" s="30">
        <f>VLOOKUP(Tabla2[[#This Row],[Codigo]],Tabla1[[Codigo]:[Mejor Precio Neto]],4,FALSE)</f>
        <v>1862.1178799999998</v>
      </c>
      <c r="D1095" s="31" t="s">
        <v>4</v>
      </c>
      <c r="E1095" s="32">
        <f>IFERROR(Tabla2[[#This Row],[Precio de Cliente neto]]/(1+Tabla2[[#This Row],[Variacion]]),"-")</f>
        <v>1837.6168999999998</v>
      </c>
      <c r="F1095" s="33">
        <v>1.3333018432732047E-2</v>
      </c>
    </row>
    <row r="1096" spans="1:6">
      <c r="A1096" s="29">
        <v>115319</v>
      </c>
      <c r="B1096" s="29" t="s">
        <v>7180</v>
      </c>
      <c r="C1096" s="30">
        <f>VLOOKUP(Tabla2[[#This Row],[Codigo]],Tabla1[[Codigo]:[Mejor Precio Neto]],4,FALSE)</f>
        <v>1862.1178799999998</v>
      </c>
      <c r="D1096" s="31" t="s">
        <v>4</v>
      </c>
      <c r="E1096" s="32">
        <f>IFERROR(Tabla2[[#This Row],[Precio de Cliente neto]]/(1+Tabla2[[#This Row],[Variacion]]),"-")</f>
        <v>1837.6168999999998</v>
      </c>
      <c r="F1096" s="33">
        <v>1.3333018432732047E-2</v>
      </c>
    </row>
    <row r="1097" spans="1:6">
      <c r="A1097" s="29">
        <v>115412</v>
      </c>
      <c r="B1097" s="29" t="s">
        <v>7187</v>
      </c>
      <c r="C1097" s="30">
        <f>VLOOKUP(Tabla2[[#This Row],[Codigo]],Tabla1[[Codigo]:[Mejor Precio Neto]],4,FALSE)</f>
        <v>1862.1178799999998</v>
      </c>
      <c r="D1097" s="31" t="s">
        <v>4</v>
      </c>
      <c r="E1097" s="32">
        <f>IFERROR(Tabla2[[#This Row],[Precio de Cliente neto]]/(1+Tabla2[[#This Row],[Variacion]]),"-")</f>
        <v>1837.6168999999998</v>
      </c>
      <c r="F1097" s="33">
        <v>1.3333018432732047E-2</v>
      </c>
    </row>
    <row r="1098" spans="1:6">
      <c r="A1098" s="29">
        <v>115415</v>
      </c>
      <c r="B1098" s="29" t="s">
        <v>9076</v>
      </c>
      <c r="C1098" s="30">
        <f>VLOOKUP(Tabla2[[#This Row],[Codigo]],Tabla1[[Codigo]:[Mejor Precio Neto]],4,FALSE)</f>
        <v>1862.1178799999998</v>
      </c>
      <c r="D1098" s="31" t="s">
        <v>4</v>
      </c>
      <c r="E1098" s="32">
        <f>IFERROR(Tabla2[[#This Row],[Precio de Cliente neto]]/(1+Tabla2[[#This Row],[Variacion]]),"-")</f>
        <v>1837.6168999999998</v>
      </c>
      <c r="F1098" s="33">
        <v>1.3333018432732047E-2</v>
      </c>
    </row>
    <row r="1099" spans="1:6">
      <c r="A1099" s="29">
        <v>115596</v>
      </c>
      <c r="B1099" s="29" t="s">
        <v>8273</v>
      </c>
      <c r="C1099" s="30">
        <f>VLOOKUP(Tabla2[[#This Row],[Codigo]],Tabla1[[Codigo]:[Mejor Precio Neto]],4,FALSE)</f>
        <v>1862.1178799999998</v>
      </c>
      <c r="D1099" s="31" t="s">
        <v>4</v>
      </c>
      <c r="E1099" s="32">
        <f>IFERROR(Tabla2[[#This Row],[Precio de Cliente neto]]/(1+Tabla2[[#This Row],[Variacion]]),"-")</f>
        <v>1837.6168999999998</v>
      </c>
      <c r="F1099" s="33">
        <v>1.3333018432732047E-2</v>
      </c>
    </row>
    <row r="1100" spans="1:6">
      <c r="A1100" s="29">
        <v>115742</v>
      </c>
      <c r="B1100" s="29" t="s">
        <v>8317</v>
      </c>
      <c r="C1100" s="30">
        <f>VLOOKUP(Tabla2[[#This Row],[Codigo]],Tabla1[[Codigo]:[Mejor Precio Neto]],4,FALSE)</f>
        <v>1862.1178799999998</v>
      </c>
      <c r="D1100" s="31" t="s">
        <v>4</v>
      </c>
      <c r="E1100" s="32">
        <f>IFERROR(Tabla2[[#This Row],[Precio de Cliente neto]]/(1+Tabla2[[#This Row],[Variacion]]),"-")</f>
        <v>1837.6168999999998</v>
      </c>
      <c r="F1100" s="33">
        <v>1.3333018432732047E-2</v>
      </c>
    </row>
    <row r="1101" spans="1:6">
      <c r="A1101" s="29">
        <v>117550</v>
      </c>
      <c r="B1101" s="29" t="s">
        <v>8336</v>
      </c>
      <c r="C1101" s="30">
        <f>VLOOKUP(Tabla2[[#This Row],[Codigo]],Tabla1[[Codigo]:[Mejor Precio Neto]],4,FALSE)</f>
        <v>1862.1178799999998</v>
      </c>
      <c r="D1101" s="31" t="s">
        <v>4</v>
      </c>
      <c r="E1101" s="32">
        <f>IFERROR(Tabla2[[#This Row],[Precio de Cliente neto]]/(1+Tabla2[[#This Row],[Variacion]]),"-")</f>
        <v>1837.6168999999998</v>
      </c>
      <c r="F1101" s="33">
        <v>1.3333018432732047E-2</v>
      </c>
    </row>
    <row r="1102" spans="1:6">
      <c r="A1102" s="29">
        <v>121058</v>
      </c>
      <c r="B1102" s="29" t="s">
        <v>7472</v>
      </c>
      <c r="C1102" s="30">
        <f>VLOOKUP(Tabla2[[#This Row],[Codigo]],Tabla1[[Codigo]:[Mejor Precio Neto]],4,FALSE)</f>
        <v>1862.1178799999998</v>
      </c>
      <c r="D1102" s="31" t="s">
        <v>4</v>
      </c>
      <c r="E1102" s="32">
        <f>IFERROR(Tabla2[[#This Row],[Precio de Cliente neto]]/(1+Tabla2[[#This Row],[Variacion]]),"-")</f>
        <v>1837.6168999999998</v>
      </c>
      <c r="F1102" s="33">
        <v>1.3333018432732047E-2</v>
      </c>
    </row>
    <row r="1103" spans="1:6">
      <c r="A1103" s="29">
        <v>121455</v>
      </c>
      <c r="B1103" s="29" t="s">
        <v>7490</v>
      </c>
      <c r="C1103" s="30">
        <f>VLOOKUP(Tabla2[[#This Row],[Codigo]],Tabla1[[Codigo]:[Mejor Precio Neto]],4,FALSE)</f>
        <v>1862.1178799999998</v>
      </c>
      <c r="D1103" s="31" t="s">
        <v>4</v>
      </c>
      <c r="E1103" s="32">
        <f>IFERROR(Tabla2[[#This Row],[Precio de Cliente neto]]/(1+Tabla2[[#This Row],[Variacion]]),"-")</f>
        <v>1837.6168999999998</v>
      </c>
      <c r="F1103" s="33">
        <v>1.3333018432732047E-2</v>
      </c>
    </row>
    <row r="1104" spans="1:6">
      <c r="A1104" s="29">
        <v>122934</v>
      </c>
      <c r="B1104" s="29" t="s">
        <v>7526</v>
      </c>
      <c r="C1104" s="30">
        <f>VLOOKUP(Tabla2[[#This Row],[Codigo]],Tabla1[[Codigo]:[Mejor Precio Neto]],4,FALSE)</f>
        <v>1862.1178799999998</v>
      </c>
      <c r="D1104" s="31" t="s">
        <v>4</v>
      </c>
      <c r="E1104" s="32">
        <f>IFERROR(Tabla2[[#This Row],[Precio de Cliente neto]]/(1+Tabla2[[#This Row],[Variacion]]),"-")</f>
        <v>1837.6168999999998</v>
      </c>
      <c r="F1104" s="33">
        <v>1.3333018432732047E-2</v>
      </c>
    </row>
    <row r="1105" spans="1:6">
      <c r="A1105" s="29">
        <v>110210</v>
      </c>
      <c r="B1105" s="29" t="s">
        <v>6781</v>
      </c>
      <c r="C1105" s="30">
        <f>VLOOKUP(Tabla2[[#This Row],[Codigo]],Tabla1[[Codigo]:[Mejor Precio Neto]],4,FALSE)</f>
        <v>1596.1010799999999</v>
      </c>
      <c r="D1105" s="31" t="s">
        <v>4</v>
      </c>
      <c r="E1105" s="32">
        <f>IFERROR(Tabla2[[#This Row],[Precio de Cliente neto]]/(1+Tabla2[[#This Row],[Variacion]]),"-")</f>
        <v>1575.1002399999998</v>
      </c>
      <c r="F1105" s="33">
        <v>1.3333018094137339E-2</v>
      </c>
    </row>
    <row r="1106" spans="1:6">
      <c r="A1106" s="29">
        <v>111873</v>
      </c>
      <c r="B1106" s="29" t="s">
        <v>10273</v>
      </c>
      <c r="C1106" s="30">
        <f>VLOOKUP(Tabla2[[#This Row],[Codigo]],Tabla1[[Codigo]:[Mejor Precio Neto]],4,FALSE)</f>
        <v>1596.1010799999999</v>
      </c>
      <c r="D1106" s="31" t="s">
        <v>4</v>
      </c>
      <c r="E1106" s="32">
        <f>IFERROR(Tabla2[[#This Row],[Precio de Cliente neto]]/(1+Tabla2[[#This Row],[Variacion]]),"-")</f>
        <v>1575.1002399999998</v>
      </c>
      <c r="F1106" s="33">
        <v>1.3333018094137339E-2</v>
      </c>
    </row>
    <row r="1107" spans="1:6">
      <c r="A1107" s="29">
        <v>112430</v>
      </c>
      <c r="B1107" s="29" t="s">
        <v>6895</v>
      </c>
      <c r="C1107" s="30">
        <f>VLOOKUP(Tabla2[[#This Row],[Codigo]],Tabla1[[Codigo]:[Mejor Precio Neto]],4,FALSE)</f>
        <v>3192.2021599999998</v>
      </c>
      <c r="D1107" s="31" t="s">
        <v>4</v>
      </c>
      <c r="E1107" s="32">
        <f>IFERROR(Tabla2[[#This Row],[Precio de Cliente neto]]/(1+Tabla2[[#This Row],[Variacion]]),"-")</f>
        <v>3150.2004799999995</v>
      </c>
      <c r="F1107" s="33">
        <v>1.3333018094137339E-2</v>
      </c>
    </row>
    <row r="1108" spans="1:6">
      <c r="A1108" s="29">
        <v>112431</v>
      </c>
      <c r="B1108" s="29" t="s">
        <v>6896</v>
      </c>
      <c r="C1108" s="30">
        <f>VLOOKUP(Tabla2[[#This Row],[Codigo]],Tabla1[[Codigo]:[Mejor Precio Neto]],4,FALSE)</f>
        <v>3192.2021599999998</v>
      </c>
      <c r="D1108" s="31" t="s">
        <v>4</v>
      </c>
      <c r="E1108" s="32">
        <f>IFERROR(Tabla2[[#This Row],[Precio de Cliente neto]]/(1+Tabla2[[#This Row],[Variacion]]),"-")</f>
        <v>3150.2004799999995</v>
      </c>
      <c r="F1108" s="33">
        <v>1.3333018094137339E-2</v>
      </c>
    </row>
    <row r="1109" spans="1:6">
      <c r="A1109" s="29">
        <v>113244</v>
      </c>
      <c r="B1109" s="29" t="s">
        <v>6971</v>
      </c>
      <c r="C1109" s="30">
        <f>VLOOKUP(Tabla2[[#This Row],[Codigo]],Tabla1[[Codigo]:[Mejor Precio Neto]],4,FALSE)</f>
        <v>1596.1010799999999</v>
      </c>
      <c r="D1109" s="31" t="s">
        <v>4</v>
      </c>
      <c r="E1109" s="32">
        <f>IFERROR(Tabla2[[#This Row],[Precio de Cliente neto]]/(1+Tabla2[[#This Row],[Variacion]]),"-")</f>
        <v>1575.1002399999998</v>
      </c>
      <c r="F1109" s="33">
        <v>1.3333018094137339E-2</v>
      </c>
    </row>
    <row r="1110" spans="1:6">
      <c r="A1110" s="29">
        <v>113357</v>
      </c>
      <c r="B1110" s="29" t="s">
        <v>10281</v>
      </c>
      <c r="C1110" s="30">
        <f>VLOOKUP(Tabla2[[#This Row],[Codigo]],Tabla1[[Codigo]:[Mejor Precio Neto]],4,FALSE)</f>
        <v>1596.1010799999999</v>
      </c>
      <c r="D1110" s="31" t="s">
        <v>4</v>
      </c>
      <c r="E1110" s="32">
        <f>IFERROR(Tabla2[[#This Row],[Precio de Cliente neto]]/(1+Tabla2[[#This Row],[Variacion]]),"-")</f>
        <v>1575.1002399999998</v>
      </c>
      <c r="F1110" s="33">
        <v>1.3333018094137339E-2</v>
      </c>
    </row>
    <row r="1111" spans="1:6">
      <c r="A1111" s="29">
        <v>113380</v>
      </c>
      <c r="B1111" s="29" t="s">
        <v>7002</v>
      </c>
      <c r="C1111" s="30">
        <f>VLOOKUP(Tabla2[[#This Row],[Codigo]],Tabla1[[Codigo]:[Mejor Precio Neto]],4,FALSE)</f>
        <v>1596.1010799999999</v>
      </c>
      <c r="D1111" s="31" t="s">
        <v>4</v>
      </c>
      <c r="E1111" s="32">
        <f>IFERROR(Tabla2[[#This Row],[Precio de Cliente neto]]/(1+Tabla2[[#This Row],[Variacion]]),"-")</f>
        <v>1575.1002399999998</v>
      </c>
      <c r="F1111" s="33">
        <v>1.3333018094137339E-2</v>
      </c>
    </row>
    <row r="1112" spans="1:6">
      <c r="A1112" s="29">
        <v>113381</v>
      </c>
      <c r="B1112" s="29" t="s">
        <v>7003</v>
      </c>
      <c r="C1112" s="30">
        <f>VLOOKUP(Tabla2[[#This Row],[Codigo]],Tabla1[[Codigo]:[Mejor Precio Neto]],4,FALSE)</f>
        <v>1596.1010799999999</v>
      </c>
      <c r="D1112" s="31" t="s">
        <v>4</v>
      </c>
      <c r="E1112" s="32">
        <f>IFERROR(Tabla2[[#This Row],[Precio de Cliente neto]]/(1+Tabla2[[#This Row],[Variacion]]),"-")</f>
        <v>1575.1002399999998</v>
      </c>
      <c r="F1112" s="33">
        <v>1.3333018094137339E-2</v>
      </c>
    </row>
    <row r="1113" spans="1:6">
      <c r="A1113" s="29">
        <v>113417</v>
      </c>
      <c r="B1113" s="29" t="s">
        <v>7027</v>
      </c>
      <c r="C1113" s="30">
        <f>VLOOKUP(Tabla2[[#This Row],[Codigo]],Tabla1[[Codigo]:[Mejor Precio Neto]],4,FALSE)</f>
        <v>798.05053999999996</v>
      </c>
      <c r="D1113" s="31" t="s">
        <v>4</v>
      </c>
      <c r="E1113" s="32">
        <f>IFERROR(Tabla2[[#This Row],[Precio de Cliente neto]]/(1+Tabla2[[#This Row],[Variacion]]),"-")</f>
        <v>787.55011999999988</v>
      </c>
      <c r="F1113" s="33">
        <v>1.3333018094137339E-2</v>
      </c>
    </row>
    <row r="1114" spans="1:6">
      <c r="A1114" s="29">
        <v>113440</v>
      </c>
      <c r="B1114" s="29" t="s">
        <v>7041</v>
      </c>
      <c r="C1114" s="30">
        <f>VLOOKUP(Tabla2[[#This Row],[Codigo]],Tabla1[[Codigo]:[Mejor Precio Neto]],4,FALSE)</f>
        <v>1596.1010799999999</v>
      </c>
      <c r="D1114" s="31" t="s">
        <v>4</v>
      </c>
      <c r="E1114" s="32">
        <f>IFERROR(Tabla2[[#This Row],[Precio de Cliente neto]]/(1+Tabla2[[#This Row],[Variacion]]),"-")</f>
        <v>1575.1002399999998</v>
      </c>
      <c r="F1114" s="33">
        <v>1.3333018094137339E-2</v>
      </c>
    </row>
    <row r="1115" spans="1:6">
      <c r="A1115" s="29">
        <v>114141</v>
      </c>
      <c r="B1115" s="29" t="s">
        <v>7079</v>
      </c>
      <c r="C1115" s="30">
        <f>VLOOKUP(Tabla2[[#This Row],[Codigo]],Tabla1[[Codigo]:[Mejor Precio Neto]],4,FALSE)</f>
        <v>1596.1010799999999</v>
      </c>
      <c r="D1115" s="31" t="s">
        <v>4</v>
      </c>
      <c r="E1115" s="32">
        <f>IFERROR(Tabla2[[#This Row],[Precio de Cliente neto]]/(1+Tabla2[[#This Row],[Variacion]]),"-")</f>
        <v>1575.1002399999998</v>
      </c>
      <c r="F1115" s="33">
        <v>1.3333018094137339E-2</v>
      </c>
    </row>
    <row r="1116" spans="1:6">
      <c r="A1116" s="29">
        <v>114165</v>
      </c>
      <c r="B1116" s="29" t="s">
        <v>7081</v>
      </c>
      <c r="C1116" s="30">
        <f>VLOOKUP(Tabla2[[#This Row],[Codigo]],Tabla1[[Codigo]:[Mejor Precio Neto]],4,FALSE)</f>
        <v>3192.2021599999998</v>
      </c>
      <c r="D1116" s="31" t="s">
        <v>4</v>
      </c>
      <c r="E1116" s="32">
        <f>IFERROR(Tabla2[[#This Row],[Precio de Cliente neto]]/(1+Tabla2[[#This Row],[Variacion]]),"-")</f>
        <v>3150.2004799999995</v>
      </c>
      <c r="F1116" s="33">
        <v>1.3333018094137339E-2</v>
      </c>
    </row>
    <row r="1117" spans="1:6">
      <c r="A1117" s="29">
        <v>114213</v>
      </c>
      <c r="B1117" s="29" t="s">
        <v>7092</v>
      </c>
      <c r="C1117" s="30">
        <f>VLOOKUP(Tabla2[[#This Row],[Codigo]],Tabla1[[Codigo]:[Mejor Precio Neto]],4,FALSE)</f>
        <v>798.05053999999996</v>
      </c>
      <c r="D1117" s="31" t="s">
        <v>4</v>
      </c>
      <c r="E1117" s="32">
        <f>IFERROR(Tabla2[[#This Row],[Precio de Cliente neto]]/(1+Tabla2[[#This Row],[Variacion]]),"-")</f>
        <v>787.55011999999988</v>
      </c>
      <c r="F1117" s="33">
        <v>1.3333018094137339E-2</v>
      </c>
    </row>
    <row r="1118" spans="1:6">
      <c r="A1118" s="29">
        <v>114449</v>
      </c>
      <c r="B1118" s="29" t="s">
        <v>7115</v>
      </c>
      <c r="C1118" s="30">
        <f>VLOOKUP(Tabla2[[#This Row],[Codigo]],Tabla1[[Codigo]:[Mejor Precio Neto]],4,FALSE)</f>
        <v>1596.1010799999999</v>
      </c>
      <c r="D1118" s="31" t="s">
        <v>4</v>
      </c>
      <c r="E1118" s="32">
        <f>IFERROR(Tabla2[[#This Row],[Precio de Cliente neto]]/(1+Tabla2[[#This Row],[Variacion]]),"-")</f>
        <v>1575.1002399999998</v>
      </c>
      <c r="F1118" s="33">
        <v>1.3333018094137339E-2</v>
      </c>
    </row>
    <row r="1119" spans="1:6">
      <c r="A1119" s="29">
        <v>115245</v>
      </c>
      <c r="B1119" s="29" t="s">
        <v>7171</v>
      </c>
      <c r="C1119" s="30">
        <f>VLOOKUP(Tabla2[[#This Row],[Codigo]],Tabla1[[Codigo]:[Mejor Precio Neto]],4,FALSE)</f>
        <v>3192.2021599999998</v>
      </c>
      <c r="D1119" s="31" t="s">
        <v>4</v>
      </c>
      <c r="E1119" s="32">
        <f>IFERROR(Tabla2[[#This Row],[Precio de Cliente neto]]/(1+Tabla2[[#This Row],[Variacion]]),"-")</f>
        <v>3150.2004799999995</v>
      </c>
      <c r="F1119" s="33">
        <v>1.3333018094137339E-2</v>
      </c>
    </row>
    <row r="1120" spans="1:6">
      <c r="A1120" s="29">
        <v>115326</v>
      </c>
      <c r="B1120" s="29" t="s">
        <v>10285</v>
      </c>
      <c r="C1120" s="30">
        <f>VLOOKUP(Tabla2[[#This Row],[Codigo]],Tabla1[[Codigo]:[Mejor Precio Neto]],4,FALSE)</f>
        <v>2394.1516200000001</v>
      </c>
      <c r="D1120" s="31" t="s">
        <v>4</v>
      </c>
      <c r="E1120" s="32">
        <f>IFERROR(Tabla2[[#This Row],[Precio de Cliente neto]]/(1+Tabla2[[#This Row],[Variacion]]),"-")</f>
        <v>2362.6503600000001</v>
      </c>
      <c r="F1120" s="33">
        <v>1.3333018094137339E-2</v>
      </c>
    </row>
    <row r="1121" spans="1:6">
      <c r="A1121" s="29">
        <v>115598</v>
      </c>
      <c r="B1121" s="29" t="s">
        <v>8275</v>
      </c>
      <c r="C1121" s="30">
        <f>VLOOKUP(Tabla2[[#This Row],[Codigo]],Tabla1[[Codigo]:[Mejor Precio Neto]],4,FALSE)</f>
        <v>2394.1516200000001</v>
      </c>
      <c r="D1121" s="31" t="s">
        <v>4</v>
      </c>
      <c r="E1121" s="32">
        <f>IFERROR(Tabla2[[#This Row],[Precio de Cliente neto]]/(1+Tabla2[[#This Row],[Variacion]]),"-")</f>
        <v>2362.6503600000001</v>
      </c>
      <c r="F1121" s="33">
        <v>1.3333018094137339E-2</v>
      </c>
    </row>
    <row r="1122" spans="1:6">
      <c r="A1122" s="29">
        <v>115617</v>
      </c>
      <c r="B1122" s="29" t="s">
        <v>8294</v>
      </c>
      <c r="C1122" s="30">
        <f>VLOOKUP(Tabla2[[#This Row],[Codigo]],Tabla1[[Codigo]:[Mejor Precio Neto]],4,FALSE)</f>
        <v>1596.1010799999999</v>
      </c>
      <c r="D1122" s="31" t="s">
        <v>4</v>
      </c>
      <c r="E1122" s="32">
        <f>IFERROR(Tabla2[[#This Row],[Precio de Cliente neto]]/(1+Tabla2[[#This Row],[Variacion]]),"-")</f>
        <v>1575.1002399999998</v>
      </c>
      <c r="F1122" s="33">
        <v>1.3333018094137339E-2</v>
      </c>
    </row>
    <row r="1123" spans="1:6">
      <c r="A1123" s="29">
        <v>115624</v>
      </c>
      <c r="B1123" s="29" t="s">
        <v>8301</v>
      </c>
      <c r="C1123" s="30">
        <f>VLOOKUP(Tabla2[[#This Row],[Codigo]],Tabla1[[Codigo]:[Mejor Precio Neto]],4,FALSE)</f>
        <v>3192.2021599999998</v>
      </c>
      <c r="D1123" s="31" t="s">
        <v>4</v>
      </c>
      <c r="E1123" s="32">
        <f>IFERROR(Tabla2[[#This Row],[Precio de Cliente neto]]/(1+Tabla2[[#This Row],[Variacion]]),"-")</f>
        <v>3150.2004799999995</v>
      </c>
      <c r="F1123" s="33">
        <v>1.3333018094137339E-2</v>
      </c>
    </row>
    <row r="1124" spans="1:6">
      <c r="A1124" s="29">
        <v>115747</v>
      </c>
      <c r="B1124" s="29" t="s">
        <v>8322</v>
      </c>
      <c r="C1124" s="30">
        <f>VLOOKUP(Tabla2[[#This Row],[Codigo]],Tabla1[[Codigo]:[Mejor Precio Neto]],4,FALSE)</f>
        <v>3192.2021599999998</v>
      </c>
      <c r="D1124" s="31" t="s">
        <v>4</v>
      </c>
      <c r="E1124" s="32">
        <f>IFERROR(Tabla2[[#This Row],[Precio de Cliente neto]]/(1+Tabla2[[#This Row],[Variacion]]),"-")</f>
        <v>3150.2004799999995</v>
      </c>
      <c r="F1124" s="33">
        <v>1.3333018094137339E-2</v>
      </c>
    </row>
    <row r="1125" spans="1:6">
      <c r="A1125" s="29">
        <v>115854</v>
      </c>
      <c r="B1125" s="29" t="s">
        <v>7209</v>
      </c>
      <c r="C1125" s="30">
        <f>VLOOKUP(Tabla2[[#This Row],[Codigo]],Tabla1[[Codigo]:[Mejor Precio Neto]],4,FALSE)</f>
        <v>2394.1516200000001</v>
      </c>
      <c r="D1125" s="31" t="s">
        <v>4</v>
      </c>
      <c r="E1125" s="32">
        <f>IFERROR(Tabla2[[#This Row],[Precio de Cliente neto]]/(1+Tabla2[[#This Row],[Variacion]]),"-")</f>
        <v>2362.6503600000001</v>
      </c>
      <c r="F1125" s="33">
        <v>1.3333018094137339E-2</v>
      </c>
    </row>
    <row r="1126" spans="1:6">
      <c r="A1126" s="29">
        <v>115867</v>
      </c>
      <c r="B1126" s="29" t="s">
        <v>7214</v>
      </c>
      <c r="C1126" s="30">
        <f>VLOOKUP(Tabla2[[#This Row],[Codigo]],Tabla1[[Codigo]:[Mejor Precio Neto]],4,FALSE)</f>
        <v>3192.2021599999998</v>
      </c>
      <c r="D1126" s="31" t="s">
        <v>4</v>
      </c>
      <c r="E1126" s="32">
        <f>IFERROR(Tabla2[[#This Row],[Precio de Cliente neto]]/(1+Tabla2[[#This Row],[Variacion]]),"-")</f>
        <v>3150.2004799999995</v>
      </c>
      <c r="F1126" s="33">
        <v>1.3333018094137339E-2</v>
      </c>
    </row>
    <row r="1127" spans="1:6">
      <c r="A1127" s="29">
        <v>117110</v>
      </c>
      <c r="B1127" s="29" t="s">
        <v>7249</v>
      </c>
      <c r="C1127" s="30">
        <f>VLOOKUP(Tabla2[[#This Row],[Codigo]],Tabla1[[Codigo]:[Mejor Precio Neto]],4,FALSE)</f>
        <v>1596.1010799999999</v>
      </c>
      <c r="D1127" s="31" t="s">
        <v>4</v>
      </c>
      <c r="E1127" s="32">
        <f>IFERROR(Tabla2[[#This Row],[Precio de Cliente neto]]/(1+Tabla2[[#This Row],[Variacion]]),"-")</f>
        <v>1575.1002399999998</v>
      </c>
      <c r="F1127" s="33">
        <v>1.3333018094137339E-2</v>
      </c>
    </row>
    <row r="1128" spans="1:6">
      <c r="A1128" s="29">
        <v>117797</v>
      </c>
      <c r="B1128" s="29" t="s">
        <v>7326</v>
      </c>
      <c r="C1128" s="30">
        <f>VLOOKUP(Tabla2[[#This Row],[Codigo]],Tabla1[[Codigo]:[Mejor Precio Neto]],4,FALSE)</f>
        <v>798.05053999999996</v>
      </c>
      <c r="D1128" s="31" t="s">
        <v>4</v>
      </c>
      <c r="E1128" s="32">
        <f>IFERROR(Tabla2[[#This Row],[Precio de Cliente neto]]/(1+Tabla2[[#This Row],[Variacion]]),"-")</f>
        <v>787.55011999999988</v>
      </c>
      <c r="F1128" s="33">
        <v>1.3333018094137339E-2</v>
      </c>
    </row>
    <row r="1129" spans="1:6">
      <c r="A1129" s="29">
        <v>119271</v>
      </c>
      <c r="B1129" s="29" t="s">
        <v>7421</v>
      </c>
      <c r="C1129" s="30">
        <f>VLOOKUP(Tabla2[[#This Row],[Codigo]],Tabla1[[Codigo]:[Mejor Precio Neto]],4,FALSE)</f>
        <v>798.05053999999996</v>
      </c>
      <c r="D1129" s="31" t="s">
        <v>4</v>
      </c>
      <c r="E1129" s="32">
        <f>IFERROR(Tabla2[[#This Row],[Precio de Cliente neto]]/(1+Tabla2[[#This Row],[Variacion]]),"-")</f>
        <v>787.55011999999988</v>
      </c>
      <c r="F1129" s="33">
        <v>1.3333018094137339E-2</v>
      </c>
    </row>
    <row r="1130" spans="1:6">
      <c r="A1130" s="29">
        <v>120214</v>
      </c>
      <c r="B1130" s="29" t="s">
        <v>7452</v>
      </c>
      <c r="C1130" s="30">
        <f>VLOOKUP(Tabla2[[#This Row],[Codigo]],Tabla1[[Codigo]:[Mejor Precio Neto]],4,FALSE)</f>
        <v>3192.2021599999998</v>
      </c>
      <c r="D1130" s="31" t="s">
        <v>4</v>
      </c>
      <c r="E1130" s="32">
        <f>IFERROR(Tabla2[[#This Row],[Precio de Cliente neto]]/(1+Tabla2[[#This Row],[Variacion]]),"-")</f>
        <v>3150.2004799999995</v>
      </c>
      <c r="F1130" s="33">
        <v>1.3333018094137339E-2</v>
      </c>
    </row>
    <row r="1131" spans="1:6">
      <c r="A1131" s="29">
        <v>121382</v>
      </c>
      <c r="B1131" s="29" t="s">
        <v>7486</v>
      </c>
      <c r="C1131" s="30">
        <f>VLOOKUP(Tabla2[[#This Row],[Codigo]],Tabla1[[Codigo]:[Mejor Precio Neto]],4,FALSE)</f>
        <v>1596.1010799999999</v>
      </c>
      <c r="D1131" s="31" t="s">
        <v>4</v>
      </c>
      <c r="E1131" s="32">
        <f>IFERROR(Tabla2[[#This Row],[Precio de Cliente neto]]/(1+Tabla2[[#This Row],[Variacion]]),"-")</f>
        <v>1575.1002399999998</v>
      </c>
      <c r="F1131" s="33">
        <v>1.3333018094137339E-2</v>
      </c>
    </row>
    <row r="1132" spans="1:6">
      <c r="A1132" s="29">
        <v>121694</v>
      </c>
      <c r="B1132" s="29" t="s">
        <v>7504</v>
      </c>
      <c r="C1132" s="30">
        <f>VLOOKUP(Tabla2[[#This Row],[Codigo]],Tabla1[[Codigo]:[Mejor Precio Neto]],4,FALSE)</f>
        <v>1596.1010799999999</v>
      </c>
      <c r="D1132" s="31" t="s">
        <v>4</v>
      </c>
      <c r="E1132" s="32">
        <f>IFERROR(Tabla2[[#This Row],[Precio de Cliente neto]]/(1+Tabla2[[#This Row],[Variacion]]),"-")</f>
        <v>1575.1002399999998</v>
      </c>
      <c r="F1132" s="33">
        <v>1.3333018094137339E-2</v>
      </c>
    </row>
    <row r="1133" spans="1:6">
      <c r="A1133" s="29">
        <v>121830</v>
      </c>
      <c r="B1133" s="29" t="s">
        <v>7509</v>
      </c>
      <c r="C1133" s="30">
        <f>VLOOKUP(Tabla2[[#This Row],[Codigo]],Tabla1[[Codigo]:[Mejor Precio Neto]],4,FALSE)</f>
        <v>798.05053999999996</v>
      </c>
      <c r="D1133" s="31" t="s">
        <v>4</v>
      </c>
      <c r="E1133" s="32">
        <f>IFERROR(Tabla2[[#This Row],[Precio de Cliente neto]]/(1+Tabla2[[#This Row],[Variacion]]),"-")</f>
        <v>787.55011999999988</v>
      </c>
      <c r="F1133" s="33">
        <v>1.3333018094137339E-2</v>
      </c>
    </row>
    <row r="1134" spans="1:6">
      <c r="A1134" s="29">
        <v>122678</v>
      </c>
      <c r="B1134" s="29" t="s">
        <v>8961</v>
      </c>
      <c r="C1134" s="30">
        <f>VLOOKUP(Tabla2[[#This Row],[Codigo]],Tabla1[[Codigo]:[Mejor Precio Neto]],4,FALSE)</f>
        <v>2394.1516200000001</v>
      </c>
      <c r="D1134" s="31" t="s">
        <v>4</v>
      </c>
      <c r="E1134" s="32">
        <f>IFERROR(Tabla2[[#This Row],[Precio de Cliente neto]]/(1+Tabla2[[#This Row],[Variacion]]),"-")</f>
        <v>2362.6503600000001</v>
      </c>
      <c r="F1134" s="33">
        <v>1.3333018094137339E-2</v>
      </c>
    </row>
    <row r="1135" spans="1:6">
      <c r="A1135" s="29">
        <v>123187</v>
      </c>
      <c r="B1135" s="29" t="s">
        <v>10302</v>
      </c>
      <c r="C1135" s="30">
        <f>VLOOKUP(Tabla2[[#This Row],[Codigo]],Tabla1[[Codigo]:[Mejor Precio Neto]],4,FALSE)</f>
        <v>798.05053999999996</v>
      </c>
      <c r="D1135" s="31" t="s">
        <v>4</v>
      </c>
      <c r="E1135" s="32">
        <f>IFERROR(Tabla2[[#This Row],[Precio de Cliente neto]]/(1+Tabla2[[#This Row],[Variacion]]),"-")</f>
        <v>787.55011999999988</v>
      </c>
      <c r="F1135" s="33">
        <v>1.3333018094137339E-2</v>
      </c>
    </row>
    <row r="1136" spans="1:6">
      <c r="A1136" s="29">
        <v>124055</v>
      </c>
      <c r="B1136" s="29" t="s">
        <v>7544</v>
      </c>
      <c r="C1136" s="30">
        <f>VLOOKUP(Tabla2[[#This Row],[Codigo]],Tabla1[[Codigo]:[Mejor Precio Neto]],4,FALSE)</f>
        <v>798.05053999999996</v>
      </c>
      <c r="D1136" s="31" t="s">
        <v>4</v>
      </c>
      <c r="E1136" s="32">
        <f>IFERROR(Tabla2[[#This Row],[Precio de Cliente neto]]/(1+Tabla2[[#This Row],[Variacion]]),"-")</f>
        <v>787.55011999999988</v>
      </c>
      <c r="F1136" s="33">
        <v>1.3333018094137339E-2</v>
      </c>
    </row>
    <row r="1137" spans="1:6">
      <c r="A1137" s="29">
        <v>124140</v>
      </c>
      <c r="B1137" s="29" t="s">
        <v>7547</v>
      </c>
      <c r="C1137" s="30">
        <f>VLOOKUP(Tabla2[[#This Row],[Codigo]],Tabla1[[Codigo]:[Mejor Precio Neto]],4,FALSE)</f>
        <v>2394.1516200000001</v>
      </c>
      <c r="D1137" s="31" t="s">
        <v>4</v>
      </c>
      <c r="E1137" s="32">
        <f>IFERROR(Tabla2[[#This Row],[Precio de Cliente neto]]/(1+Tabla2[[#This Row],[Variacion]]),"-")</f>
        <v>2362.6503600000001</v>
      </c>
      <c r="F1137" s="33">
        <v>1.3333018094137339E-2</v>
      </c>
    </row>
    <row r="1138" spans="1:6">
      <c r="A1138" s="29">
        <v>126008</v>
      </c>
      <c r="B1138" s="29" t="s">
        <v>8967</v>
      </c>
      <c r="C1138" s="30">
        <f>VLOOKUP(Tabla2[[#This Row],[Codigo]],Tabla1[[Codigo]:[Mejor Precio Neto]],4,FALSE)</f>
        <v>1596.1010799999999</v>
      </c>
      <c r="D1138" s="31" t="s">
        <v>4</v>
      </c>
      <c r="E1138" s="32">
        <f>IFERROR(Tabla2[[#This Row],[Precio de Cliente neto]]/(1+Tabla2[[#This Row],[Variacion]]),"-")</f>
        <v>1575.1002399999998</v>
      </c>
      <c r="F1138" s="33">
        <v>1.3333018094137339E-2</v>
      </c>
    </row>
    <row r="1139" spans="1:6">
      <c r="A1139" s="29">
        <v>127020</v>
      </c>
      <c r="B1139" s="29" t="s">
        <v>10303</v>
      </c>
      <c r="C1139" s="30">
        <f>VLOOKUP(Tabla2[[#This Row],[Codigo]],Tabla1[[Codigo]:[Mejor Precio Neto]],4,FALSE)</f>
        <v>3192.2021599999998</v>
      </c>
      <c r="D1139" s="31" t="s">
        <v>4</v>
      </c>
      <c r="E1139" s="32">
        <f>IFERROR(Tabla2[[#This Row],[Precio de Cliente neto]]/(1+Tabla2[[#This Row],[Variacion]]),"-")</f>
        <v>3150.2004799999995</v>
      </c>
      <c r="F1139" s="33">
        <v>1.3333018094137339E-2</v>
      </c>
    </row>
    <row r="1140" spans="1:6">
      <c r="A1140" s="29">
        <v>148990</v>
      </c>
      <c r="B1140" s="29" t="s">
        <v>7572</v>
      </c>
      <c r="C1140" s="30">
        <f>VLOOKUP(Tabla2[[#This Row],[Codigo]],Tabla1[[Codigo]:[Mejor Precio Neto]],4,FALSE)</f>
        <v>1596.1010799999999</v>
      </c>
      <c r="D1140" s="31" t="s">
        <v>4</v>
      </c>
      <c r="E1140" s="32">
        <f>IFERROR(Tabla2[[#This Row],[Precio de Cliente neto]]/(1+Tabla2[[#This Row],[Variacion]]),"-")</f>
        <v>1575.1002399999998</v>
      </c>
      <c r="F1140" s="33">
        <v>1.3333018094137339E-2</v>
      </c>
    </row>
    <row r="1141" spans="1:6">
      <c r="A1141" s="29">
        <v>113643</v>
      </c>
      <c r="B1141" s="29" t="s">
        <v>7044</v>
      </c>
      <c r="C1141" s="30">
        <f>VLOOKUP(Tabla2[[#This Row],[Codigo]],Tabla1[[Codigo]:[Mejor Precio Neto]],4,FALSE)</f>
        <v>3724.2359000000001</v>
      </c>
      <c r="D1141" s="31" t="s">
        <v>4</v>
      </c>
      <c r="E1141" s="32">
        <f>IFERROR(Tabla2[[#This Row],[Precio de Cliente neto]]/(1+Tabla2[[#This Row],[Variacion]]),"-")</f>
        <v>3675.2339400000001</v>
      </c>
      <c r="F1141" s="33">
        <v>1.3333017924839874E-2</v>
      </c>
    </row>
    <row r="1142" spans="1:6">
      <c r="A1142" s="29">
        <v>113644</v>
      </c>
      <c r="B1142" s="29" t="s">
        <v>7044</v>
      </c>
      <c r="C1142" s="30">
        <f>VLOOKUP(Tabla2[[#This Row],[Codigo]],Tabla1[[Codigo]:[Mejor Precio Neto]],4,FALSE)</f>
        <v>3724.2359000000001</v>
      </c>
      <c r="D1142" s="31" t="s">
        <v>4</v>
      </c>
      <c r="E1142" s="32">
        <f>IFERROR(Tabla2[[#This Row],[Precio de Cliente neto]]/(1+Tabla2[[#This Row],[Variacion]]),"-")</f>
        <v>3675.2339400000001</v>
      </c>
      <c r="F1142" s="33">
        <v>1.3333017924839874E-2</v>
      </c>
    </row>
    <row r="1143" spans="1:6">
      <c r="A1143" s="29">
        <v>115626</v>
      </c>
      <c r="B1143" s="29" t="s">
        <v>8303</v>
      </c>
      <c r="C1143" s="30">
        <f>VLOOKUP(Tabla2[[#This Row],[Codigo]],Tabla1[[Codigo]:[Mejor Precio Neto]],4,FALSE)</f>
        <v>3724.2359000000001</v>
      </c>
      <c r="D1143" s="31" t="s">
        <v>4</v>
      </c>
      <c r="E1143" s="32">
        <f>IFERROR(Tabla2[[#This Row],[Precio de Cliente neto]]/(1+Tabla2[[#This Row],[Variacion]]),"-")</f>
        <v>3675.2339400000001</v>
      </c>
      <c r="F1143" s="33">
        <v>1.3333017924839874E-2</v>
      </c>
    </row>
    <row r="1144" spans="1:6">
      <c r="A1144" s="29">
        <v>118452</v>
      </c>
      <c r="B1144" s="29" t="s">
        <v>7392</v>
      </c>
      <c r="C1144" s="30">
        <f>VLOOKUP(Tabla2[[#This Row],[Codigo]],Tabla1[[Codigo]:[Mejor Precio Neto]],4,FALSE)</f>
        <v>3724.2359000000001</v>
      </c>
      <c r="D1144" s="31" t="s">
        <v>4</v>
      </c>
      <c r="E1144" s="32">
        <f>IFERROR(Tabla2[[#This Row],[Precio de Cliente neto]]/(1+Tabla2[[#This Row],[Variacion]]),"-")</f>
        <v>3675.2339400000001</v>
      </c>
      <c r="F1144" s="33">
        <v>1.3333017924839874E-2</v>
      </c>
    </row>
    <row r="1145" spans="1:6">
      <c r="A1145" s="29">
        <v>121378</v>
      </c>
      <c r="B1145" s="29" t="s">
        <v>7485</v>
      </c>
      <c r="C1145" s="30">
        <f>VLOOKUP(Tabla2[[#This Row],[Codigo]],Tabla1[[Codigo]:[Mejor Precio Neto]],4,FALSE)</f>
        <v>3724.2359000000001</v>
      </c>
      <c r="D1145" s="31" t="s">
        <v>4</v>
      </c>
      <c r="E1145" s="32">
        <f>IFERROR(Tabla2[[#This Row],[Precio de Cliente neto]]/(1+Tabla2[[#This Row],[Variacion]]),"-")</f>
        <v>3675.2339400000001</v>
      </c>
      <c r="F1145" s="33">
        <v>1.3333017924839874E-2</v>
      </c>
    </row>
    <row r="1146" spans="1:6">
      <c r="A1146" s="29">
        <v>113065</v>
      </c>
      <c r="B1146" s="29" t="s">
        <v>6936</v>
      </c>
      <c r="C1146" s="30">
        <f>VLOOKUP(Tabla2[[#This Row],[Codigo]],Tabla1[[Codigo]:[Mejor Precio Neto]],4,FALSE)</f>
        <v>2926.1853599999999</v>
      </c>
      <c r="D1146" s="31" t="s">
        <v>4</v>
      </c>
      <c r="E1146" s="32">
        <f>IFERROR(Tabla2[[#This Row],[Precio de Cliente neto]]/(1+Tabla2[[#This Row],[Variacion]]),"-")</f>
        <v>2887.6838199999997</v>
      </c>
      <c r="F1146" s="33">
        <v>1.3333017878667919E-2</v>
      </c>
    </row>
    <row r="1147" spans="1:6">
      <c r="A1147" s="29">
        <v>115600</v>
      </c>
      <c r="B1147" s="29" t="s">
        <v>8277</v>
      </c>
      <c r="C1147" s="30">
        <f>VLOOKUP(Tabla2[[#This Row],[Codigo]],Tabla1[[Codigo]:[Mejor Precio Neto]],4,FALSE)</f>
        <v>2926.1853599999999</v>
      </c>
      <c r="D1147" s="31" t="s">
        <v>4</v>
      </c>
      <c r="E1147" s="32">
        <f>IFERROR(Tabla2[[#This Row],[Precio de Cliente neto]]/(1+Tabla2[[#This Row],[Variacion]]),"-")</f>
        <v>2887.6838199999997</v>
      </c>
      <c r="F1147" s="33">
        <v>1.3333017878667919E-2</v>
      </c>
    </row>
    <row r="1148" spans="1:6">
      <c r="A1148" s="29">
        <v>117030</v>
      </c>
      <c r="B1148" s="29" t="s">
        <v>8328</v>
      </c>
      <c r="C1148" s="30">
        <f>VLOOKUP(Tabla2[[#This Row],[Codigo]],Tabla1[[Codigo]:[Mejor Precio Neto]],4,FALSE)</f>
        <v>2926.1853599999999</v>
      </c>
      <c r="D1148" s="31" t="s">
        <v>4</v>
      </c>
      <c r="E1148" s="32">
        <f>IFERROR(Tabla2[[#This Row],[Precio de Cliente neto]]/(1+Tabla2[[#This Row],[Variacion]]),"-")</f>
        <v>2887.6838199999997</v>
      </c>
      <c r="F1148" s="33">
        <v>1.3333017878667919E-2</v>
      </c>
    </row>
    <row r="1149" spans="1:6">
      <c r="A1149" s="29">
        <v>119089</v>
      </c>
      <c r="B1149" s="29" t="s">
        <v>7415</v>
      </c>
      <c r="C1149" s="30">
        <f>VLOOKUP(Tabla2[[#This Row],[Codigo]],Tabla1[[Codigo]:[Mejor Precio Neto]],4,FALSE)</f>
        <v>2926.1853599999999</v>
      </c>
      <c r="D1149" s="31" t="s">
        <v>4</v>
      </c>
      <c r="E1149" s="32">
        <f>IFERROR(Tabla2[[#This Row],[Precio de Cliente neto]]/(1+Tabla2[[#This Row],[Variacion]]),"-")</f>
        <v>2887.6838199999997</v>
      </c>
      <c r="F1149" s="33">
        <v>1.3333017878667919E-2</v>
      </c>
    </row>
    <row r="1150" spans="1:6">
      <c r="A1150" s="29">
        <v>113226</v>
      </c>
      <c r="B1150" s="29" t="s">
        <v>6958</v>
      </c>
      <c r="C1150" s="30">
        <f>VLOOKUP(Tabla2[[#This Row],[Codigo]],Tabla1[[Codigo]:[Mejor Precio Neto]],4,FALSE)</f>
        <v>1330.08428</v>
      </c>
      <c r="D1150" s="31" t="s">
        <v>4</v>
      </c>
      <c r="E1150" s="32">
        <f>IFERROR(Tabla2[[#This Row],[Precio de Cliente neto]]/(1+Tabla2[[#This Row],[Variacion]]),"-")</f>
        <v>1312.5835800000002</v>
      </c>
      <c r="F1150" s="33">
        <v>1.3333017620104526E-2</v>
      </c>
    </row>
    <row r="1151" spans="1:6">
      <c r="A1151" s="29">
        <v>113241</v>
      </c>
      <c r="B1151" s="29" t="s">
        <v>6964</v>
      </c>
      <c r="C1151" s="30">
        <f>VLOOKUP(Tabla2[[#This Row],[Codigo]],Tabla1[[Codigo]:[Mejor Precio Neto]],4,FALSE)</f>
        <v>1330.08428</v>
      </c>
      <c r="D1151" s="31" t="s">
        <v>4</v>
      </c>
      <c r="E1151" s="32">
        <f>IFERROR(Tabla2[[#This Row],[Precio de Cliente neto]]/(1+Tabla2[[#This Row],[Variacion]]),"-")</f>
        <v>1312.5835800000002</v>
      </c>
      <c r="F1151" s="33">
        <v>1.3333017620104526E-2</v>
      </c>
    </row>
    <row r="1152" spans="1:6">
      <c r="A1152" s="29">
        <v>113274</v>
      </c>
      <c r="B1152" s="29" t="s">
        <v>6986</v>
      </c>
      <c r="C1152" s="30">
        <f>VLOOKUP(Tabla2[[#This Row],[Codigo]],Tabla1[[Codigo]:[Mejor Precio Neto]],4,FALSE)</f>
        <v>1330.08428</v>
      </c>
      <c r="D1152" s="31" t="s">
        <v>4</v>
      </c>
      <c r="E1152" s="32">
        <f>IFERROR(Tabla2[[#This Row],[Precio de Cliente neto]]/(1+Tabla2[[#This Row],[Variacion]]),"-")</f>
        <v>1312.5835800000002</v>
      </c>
      <c r="F1152" s="33">
        <v>1.3333017620104526E-2</v>
      </c>
    </row>
    <row r="1153" spans="1:6">
      <c r="A1153" s="29">
        <v>113281</v>
      </c>
      <c r="B1153" s="29" t="s">
        <v>6988</v>
      </c>
      <c r="C1153" s="30">
        <f>VLOOKUP(Tabla2[[#This Row],[Codigo]],Tabla1[[Codigo]:[Mejor Precio Neto]],4,FALSE)</f>
        <v>1330.08428</v>
      </c>
      <c r="D1153" s="31" t="s">
        <v>4</v>
      </c>
      <c r="E1153" s="32">
        <f>IFERROR(Tabla2[[#This Row],[Precio de Cliente neto]]/(1+Tabla2[[#This Row],[Variacion]]),"-")</f>
        <v>1312.5835800000002</v>
      </c>
      <c r="F1153" s="33">
        <v>1.3333017620104526E-2</v>
      </c>
    </row>
    <row r="1154" spans="1:6">
      <c r="A1154" s="29">
        <v>113282</v>
      </c>
      <c r="B1154" s="29" t="s">
        <v>6989</v>
      </c>
      <c r="C1154" s="30">
        <f>VLOOKUP(Tabla2[[#This Row],[Codigo]],Tabla1[[Codigo]:[Mejor Precio Neto]],4,FALSE)</f>
        <v>1330.08428</v>
      </c>
      <c r="D1154" s="31" t="s">
        <v>4</v>
      </c>
      <c r="E1154" s="32">
        <f>IFERROR(Tabla2[[#This Row],[Precio de Cliente neto]]/(1+Tabla2[[#This Row],[Variacion]]),"-")</f>
        <v>1312.5835800000002</v>
      </c>
      <c r="F1154" s="33">
        <v>1.3333017620104526E-2</v>
      </c>
    </row>
    <row r="1155" spans="1:6">
      <c r="A1155" s="29">
        <v>113435</v>
      </c>
      <c r="B1155" s="29" t="s">
        <v>7036</v>
      </c>
      <c r="C1155" s="30">
        <f>VLOOKUP(Tabla2[[#This Row],[Codigo]],Tabla1[[Codigo]:[Mejor Precio Neto]],4,FALSE)</f>
        <v>1330.08428</v>
      </c>
      <c r="D1155" s="31" t="s">
        <v>4</v>
      </c>
      <c r="E1155" s="32">
        <f>IFERROR(Tabla2[[#This Row],[Precio de Cliente neto]]/(1+Tabla2[[#This Row],[Variacion]]),"-")</f>
        <v>1312.5835800000002</v>
      </c>
      <c r="F1155" s="33">
        <v>1.3333017620104526E-2</v>
      </c>
    </row>
    <row r="1156" spans="1:6">
      <c r="A1156" s="29">
        <v>114079</v>
      </c>
      <c r="B1156" s="29" t="s">
        <v>7076</v>
      </c>
      <c r="C1156" s="30">
        <f>VLOOKUP(Tabla2[[#This Row],[Codigo]],Tabla1[[Codigo]:[Mejor Precio Neto]],4,FALSE)</f>
        <v>1330.08428</v>
      </c>
      <c r="D1156" s="31" t="s">
        <v>4</v>
      </c>
      <c r="E1156" s="32">
        <f>IFERROR(Tabla2[[#This Row],[Precio de Cliente neto]]/(1+Tabla2[[#This Row],[Variacion]]),"-")</f>
        <v>1312.5835800000002</v>
      </c>
      <c r="F1156" s="33">
        <v>1.3333017620104526E-2</v>
      </c>
    </row>
    <row r="1157" spans="1:6">
      <c r="A1157" s="29">
        <v>114395</v>
      </c>
      <c r="B1157" s="29" t="s">
        <v>7109</v>
      </c>
      <c r="C1157" s="30">
        <f>VLOOKUP(Tabla2[[#This Row],[Codigo]],Tabla1[[Codigo]:[Mejor Precio Neto]],4,FALSE)</f>
        <v>1330.08428</v>
      </c>
      <c r="D1157" s="31" t="s">
        <v>4</v>
      </c>
      <c r="E1157" s="32">
        <f>IFERROR(Tabla2[[#This Row],[Precio de Cliente neto]]/(1+Tabla2[[#This Row],[Variacion]]),"-")</f>
        <v>1312.5835800000002</v>
      </c>
      <c r="F1157" s="33">
        <v>1.3333017620104526E-2</v>
      </c>
    </row>
    <row r="1158" spans="1:6">
      <c r="A1158" s="29">
        <v>114448</v>
      </c>
      <c r="B1158" s="29" t="s">
        <v>7114</v>
      </c>
      <c r="C1158" s="30">
        <f>VLOOKUP(Tabla2[[#This Row],[Codigo]],Tabla1[[Codigo]:[Mejor Precio Neto]],4,FALSE)</f>
        <v>1330.08428</v>
      </c>
      <c r="D1158" s="31" t="s">
        <v>4</v>
      </c>
      <c r="E1158" s="32">
        <f>IFERROR(Tabla2[[#This Row],[Precio de Cliente neto]]/(1+Tabla2[[#This Row],[Variacion]]),"-")</f>
        <v>1312.5835800000002</v>
      </c>
      <c r="F1158" s="33">
        <v>1.3333017620104526E-2</v>
      </c>
    </row>
    <row r="1159" spans="1:6">
      <c r="A1159" s="29">
        <v>115311</v>
      </c>
      <c r="B1159" s="29" t="s">
        <v>8896</v>
      </c>
      <c r="C1159" s="30">
        <f>VLOOKUP(Tabla2[[#This Row],[Codigo]],Tabla1[[Codigo]:[Mejor Precio Neto]],4,FALSE)</f>
        <v>1330.08428</v>
      </c>
      <c r="D1159" s="31" t="s">
        <v>4</v>
      </c>
      <c r="E1159" s="32">
        <f>IFERROR(Tabla2[[#This Row],[Precio de Cliente neto]]/(1+Tabla2[[#This Row],[Variacion]]),"-")</f>
        <v>1312.5835800000002</v>
      </c>
      <c r="F1159" s="33">
        <v>1.3333017620104526E-2</v>
      </c>
    </row>
    <row r="1160" spans="1:6">
      <c r="A1160" s="29">
        <v>116977</v>
      </c>
      <c r="B1160" s="29" t="s">
        <v>7246</v>
      </c>
      <c r="C1160" s="30">
        <f>VLOOKUP(Tabla2[[#This Row],[Codigo]],Tabla1[[Codigo]:[Mejor Precio Neto]],4,FALSE)</f>
        <v>1330.08428</v>
      </c>
      <c r="D1160" s="31" t="s">
        <v>4</v>
      </c>
      <c r="E1160" s="32">
        <f>IFERROR(Tabla2[[#This Row],[Precio de Cliente neto]]/(1+Tabla2[[#This Row],[Variacion]]),"-")</f>
        <v>1312.5835800000002</v>
      </c>
      <c r="F1160" s="33">
        <v>1.3333017620104526E-2</v>
      </c>
    </row>
    <row r="1161" spans="1:6">
      <c r="A1161" s="29">
        <v>120069</v>
      </c>
      <c r="B1161" s="29" t="s">
        <v>7449</v>
      </c>
      <c r="C1161" s="30">
        <f>VLOOKUP(Tabla2[[#This Row],[Codigo]],Tabla1[[Codigo]:[Mejor Precio Neto]],4,FALSE)</f>
        <v>1330.08428</v>
      </c>
      <c r="D1161" s="31" t="s">
        <v>4</v>
      </c>
      <c r="E1161" s="32">
        <f>IFERROR(Tabla2[[#This Row],[Precio de Cliente neto]]/(1+Tabla2[[#This Row],[Variacion]]),"-")</f>
        <v>1312.5835800000002</v>
      </c>
      <c r="F1161" s="33">
        <v>1.3333017620104526E-2</v>
      </c>
    </row>
    <row r="1162" spans="1:6">
      <c r="A1162" s="29">
        <v>110303</v>
      </c>
      <c r="B1162" s="29" t="s">
        <v>6791</v>
      </c>
      <c r="C1162" s="30">
        <f>VLOOKUP(Tabla2[[#This Row],[Codigo]],Tabla1[[Codigo]:[Mejor Precio Neto]],4,FALSE)</f>
        <v>3458.2192399999994</v>
      </c>
      <c r="D1162" s="31" t="s">
        <v>4</v>
      </c>
      <c r="E1162" s="32">
        <f>IFERROR(Tabla2[[#This Row],[Precio de Cliente neto]]/(1+Tabla2[[#This Row],[Variacion]]),"-")</f>
        <v>3412.7174199999999</v>
      </c>
      <c r="F1162" s="33">
        <v>1.3333017182535878E-2</v>
      </c>
    </row>
    <row r="1163" spans="1:6">
      <c r="A1163" s="29">
        <v>114166</v>
      </c>
      <c r="B1163" s="29" t="s">
        <v>7081</v>
      </c>
      <c r="C1163" s="30">
        <f>VLOOKUP(Tabla2[[#This Row],[Codigo]],Tabla1[[Codigo]:[Mejor Precio Neto]],4,FALSE)</f>
        <v>3458.2192399999994</v>
      </c>
      <c r="D1163" s="31" t="s">
        <v>4</v>
      </c>
      <c r="E1163" s="32">
        <f>IFERROR(Tabla2[[#This Row],[Precio de Cliente neto]]/(1+Tabla2[[#This Row],[Variacion]]),"-")</f>
        <v>3412.7174199999999</v>
      </c>
      <c r="F1163" s="33">
        <v>1.3333017182535878E-2</v>
      </c>
    </row>
    <row r="1164" spans="1:6">
      <c r="A1164" s="29">
        <v>119458</v>
      </c>
      <c r="B1164" s="29" t="s">
        <v>7425</v>
      </c>
      <c r="C1164" s="30">
        <f>VLOOKUP(Tabla2[[#This Row],[Codigo]],Tabla1[[Codigo]:[Mejor Precio Neto]],4,FALSE)</f>
        <v>3458.2192399999994</v>
      </c>
      <c r="D1164" s="31" t="s">
        <v>4</v>
      </c>
      <c r="E1164" s="32">
        <f>IFERROR(Tabla2[[#This Row],[Precio de Cliente neto]]/(1+Tabla2[[#This Row],[Variacion]]),"-")</f>
        <v>3412.7174199999999</v>
      </c>
      <c r="F1164" s="33">
        <v>1.3333017182535878E-2</v>
      </c>
    </row>
    <row r="1165" spans="1:6">
      <c r="A1165" s="29">
        <v>119599</v>
      </c>
      <c r="B1165" s="29" t="s">
        <v>7427</v>
      </c>
      <c r="C1165" s="30">
        <f>VLOOKUP(Tabla2[[#This Row],[Codigo]],Tabla1[[Codigo]:[Mejor Precio Neto]],4,FALSE)</f>
        <v>3458.2192399999994</v>
      </c>
      <c r="D1165" s="31" t="s">
        <v>4</v>
      </c>
      <c r="E1165" s="32">
        <f>IFERROR(Tabla2[[#This Row],[Precio de Cliente neto]]/(1+Tabla2[[#This Row],[Variacion]]),"-")</f>
        <v>3412.7174199999999</v>
      </c>
      <c r="F1165" s="33">
        <v>1.3333017182535878E-2</v>
      </c>
    </row>
    <row r="1166" spans="1:6">
      <c r="A1166" s="29">
        <v>120073</v>
      </c>
      <c r="B1166" s="29" t="s">
        <v>7450</v>
      </c>
      <c r="C1166" s="30">
        <f>VLOOKUP(Tabla2[[#This Row],[Codigo]],Tabla1[[Codigo]:[Mejor Precio Neto]],4,FALSE)</f>
        <v>3458.2192399999994</v>
      </c>
      <c r="D1166" s="31" t="s">
        <v>4</v>
      </c>
      <c r="E1166" s="32">
        <f>IFERROR(Tabla2[[#This Row],[Precio de Cliente neto]]/(1+Tabla2[[#This Row],[Variacion]]),"-")</f>
        <v>3412.7174199999999</v>
      </c>
      <c r="F1166" s="33">
        <v>1.3333017182535878E-2</v>
      </c>
    </row>
    <row r="1167" spans="1:6">
      <c r="A1167" s="29">
        <v>123104</v>
      </c>
      <c r="B1167" s="29" t="s">
        <v>7533</v>
      </c>
      <c r="C1167" s="30">
        <f>VLOOKUP(Tabla2[[#This Row],[Codigo]],Tabla1[[Codigo]:[Mejor Precio Neto]],4,FALSE)</f>
        <v>3458.2192399999994</v>
      </c>
      <c r="D1167" s="31" t="s">
        <v>4</v>
      </c>
      <c r="E1167" s="32">
        <f>IFERROR(Tabla2[[#This Row],[Precio de Cliente neto]]/(1+Tabla2[[#This Row],[Variacion]]),"-")</f>
        <v>3412.7174199999999</v>
      </c>
      <c r="F1167" s="33">
        <v>1.3333017182535878E-2</v>
      </c>
    </row>
    <row r="1168" spans="1:6">
      <c r="A1168" s="29">
        <v>111139</v>
      </c>
      <c r="B1168" s="29" t="s">
        <v>6820</v>
      </c>
      <c r="C1168" s="30">
        <f>VLOOKUP(Tabla2[[#This Row],[Codigo]],Tabla1[[Codigo]:[Mejor Precio Neto]],4,FALSE)</f>
        <v>3990.2529799999998</v>
      </c>
      <c r="D1168" s="31" t="s">
        <v>4</v>
      </c>
      <c r="E1168" s="32">
        <f>IFERROR(Tabla2[[#This Row],[Precio de Cliente neto]]/(1+Tabla2[[#This Row],[Variacion]]),"-")</f>
        <v>3937.7508800000001</v>
      </c>
      <c r="F1168" s="33">
        <v>1.3333017146071935E-2</v>
      </c>
    </row>
    <row r="1169" spans="1:6">
      <c r="A1169" s="29">
        <v>112837</v>
      </c>
      <c r="B1169" s="29" t="s">
        <v>8884</v>
      </c>
      <c r="C1169" s="30">
        <f>VLOOKUP(Tabla2[[#This Row],[Codigo]],Tabla1[[Codigo]:[Mejor Precio Neto]],4,FALSE)</f>
        <v>3990.2529799999998</v>
      </c>
      <c r="D1169" s="31" t="s">
        <v>4</v>
      </c>
      <c r="E1169" s="32">
        <f>IFERROR(Tabla2[[#This Row],[Precio de Cliente neto]]/(1+Tabla2[[#This Row],[Variacion]]),"-")</f>
        <v>3937.7508800000001</v>
      </c>
      <c r="F1169" s="33">
        <v>1.3333017146071935E-2</v>
      </c>
    </row>
    <row r="1170" spans="1:6">
      <c r="A1170" s="29">
        <v>113396</v>
      </c>
      <c r="B1170" s="29" t="s">
        <v>7018</v>
      </c>
      <c r="C1170" s="30">
        <f>VLOOKUP(Tabla2[[#This Row],[Codigo]],Tabla1[[Codigo]:[Mejor Precio Neto]],4,FALSE)</f>
        <v>3990.2529799999998</v>
      </c>
      <c r="D1170" s="31" t="s">
        <v>4</v>
      </c>
      <c r="E1170" s="32">
        <f>IFERROR(Tabla2[[#This Row],[Precio de Cliente neto]]/(1+Tabla2[[#This Row],[Variacion]]),"-")</f>
        <v>3937.7508800000001</v>
      </c>
      <c r="F1170" s="33">
        <v>1.3333017146071935E-2</v>
      </c>
    </row>
    <row r="1171" spans="1:6">
      <c r="A1171" s="29">
        <v>117520</v>
      </c>
      <c r="B1171" s="29" t="s">
        <v>7303</v>
      </c>
      <c r="C1171" s="30">
        <f>VLOOKUP(Tabla2[[#This Row],[Codigo]],Tabla1[[Codigo]:[Mejor Precio Neto]],4,FALSE)</f>
        <v>3990.2529799999998</v>
      </c>
      <c r="D1171" s="31" t="s">
        <v>4</v>
      </c>
      <c r="E1171" s="32">
        <f>IFERROR(Tabla2[[#This Row],[Precio de Cliente neto]]/(1+Tabla2[[#This Row],[Variacion]]),"-")</f>
        <v>3937.7508800000001</v>
      </c>
      <c r="F1171" s="33">
        <v>1.3333017146071935E-2</v>
      </c>
    </row>
    <row r="1172" spans="1:6">
      <c r="A1172" s="29">
        <v>118179</v>
      </c>
      <c r="B1172" s="29" t="s">
        <v>7376</v>
      </c>
      <c r="C1172" s="30">
        <f>VLOOKUP(Tabla2[[#This Row],[Codigo]],Tabla1[[Codigo]:[Mejor Precio Neto]],4,FALSE)</f>
        <v>3990.2529799999998</v>
      </c>
      <c r="D1172" s="31" t="s">
        <v>4</v>
      </c>
      <c r="E1172" s="32">
        <f>IFERROR(Tabla2[[#This Row],[Precio de Cliente neto]]/(1+Tabla2[[#This Row],[Variacion]]),"-")</f>
        <v>3937.7508800000001</v>
      </c>
      <c r="F1172" s="33">
        <v>1.3333017146071935E-2</v>
      </c>
    </row>
    <row r="1173" spans="1:6">
      <c r="A1173" s="29">
        <v>110271</v>
      </c>
      <c r="B1173" s="29" t="s">
        <v>6790</v>
      </c>
      <c r="C1173" s="30">
        <f>VLOOKUP(Tabla2[[#This Row],[Codigo]],Tabla1[[Codigo]:[Mejor Precio Neto]],4,FALSE)</f>
        <v>1064.0674799999999</v>
      </c>
      <c r="D1173" s="31" t="s">
        <v>4</v>
      </c>
      <c r="E1173" s="32">
        <f>IFERROR(Tabla2[[#This Row],[Precio de Cliente neto]]/(1+Tabla2[[#This Row],[Variacion]]),"-")</f>
        <v>1050.06692</v>
      </c>
      <c r="F1173" s="33">
        <v>1.3333016909055528E-2</v>
      </c>
    </row>
    <row r="1174" spans="1:6">
      <c r="A1174" s="29">
        <v>112141</v>
      </c>
      <c r="B1174" s="29" t="s">
        <v>6866</v>
      </c>
      <c r="C1174" s="30">
        <f>VLOOKUP(Tabla2[[#This Row],[Codigo]],Tabla1[[Codigo]:[Mejor Precio Neto]],4,FALSE)</f>
        <v>532.03373999999997</v>
      </c>
      <c r="D1174" s="31" t="s">
        <v>4</v>
      </c>
      <c r="E1174" s="32">
        <f>IFERROR(Tabla2[[#This Row],[Precio de Cliente neto]]/(1+Tabla2[[#This Row],[Variacion]]),"-")</f>
        <v>525.03345999999999</v>
      </c>
      <c r="F1174" s="33">
        <v>1.3333016909055528E-2</v>
      </c>
    </row>
    <row r="1175" spans="1:6">
      <c r="A1175" s="29">
        <v>112219</v>
      </c>
      <c r="B1175" s="29" t="s">
        <v>6872</v>
      </c>
      <c r="C1175" s="30">
        <f>VLOOKUP(Tabla2[[#This Row],[Codigo]],Tabla1[[Codigo]:[Mejor Precio Neto]],4,FALSE)</f>
        <v>532.03373999999997</v>
      </c>
      <c r="D1175" s="31" t="s">
        <v>4</v>
      </c>
      <c r="E1175" s="32">
        <f>IFERROR(Tabla2[[#This Row],[Precio de Cliente neto]]/(1+Tabla2[[#This Row],[Variacion]]),"-")</f>
        <v>525.03345999999999</v>
      </c>
      <c r="F1175" s="33">
        <v>1.3333016909055528E-2</v>
      </c>
    </row>
    <row r="1176" spans="1:6">
      <c r="A1176" s="29">
        <v>113293</v>
      </c>
      <c r="B1176" s="29" t="s">
        <v>6995</v>
      </c>
      <c r="C1176" s="30">
        <f>VLOOKUP(Tabla2[[#This Row],[Codigo]],Tabla1[[Codigo]:[Mejor Precio Neto]],4,FALSE)</f>
        <v>1064.0674799999999</v>
      </c>
      <c r="D1176" s="31" t="s">
        <v>4</v>
      </c>
      <c r="E1176" s="32">
        <f>IFERROR(Tabla2[[#This Row],[Precio de Cliente neto]]/(1+Tabla2[[#This Row],[Variacion]]),"-")</f>
        <v>1050.06692</v>
      </c>
      <c r="F1176" s="33">
        <v>1.3333016909055528E-2</v>
      </c>
    </row>
    <row r="1177" spans="1:6">
      <c r="A1177" s="29">
        <v>113420</v>
      </c>
      <c r="B1177" s="29" t="s">
        <v>7029</v>
      </c>
      <c r="C1177" s="30">
        <f>VLOOKUP(Tabla2[[#This Row],[Codigo]],Tabla1[[Codigo]:[Mejor Precio Neto]],4,FALSE)</f>
        <v>1064.0674799999999</v>
      </c>
      <c r="D1177" s="31" t="s">
        <v>4</v>
      </c>
      <c r="E1177" s="32">
        <f>IFERROR(Tabla2[[#This Row],[Precio de Cliente neto]]/(1+Tabla2[[#This Row],[Variacion]]),"-")</f>
        <v>1050.06692</v>
      </c>
      <c r="F1177" s="33">
        <v>1.3333016909055528E-2</v>
      </c>
    </row>
    <row r="1178" spans="1:6">
      <c r="A1178" s="29">
        <v>113423</v>
      </c>
      <c r="B1178" s="29" t="s">
        <v>7031</v>
      </c>
      <c r="C1178" s="30">
        <f>VLOOKUP(Tabla2[[#This Row],[Codigo]],Tabla1[[Codigo]:[Mejor Precio Neto]],4,FALSE)</f>
        <v>1064.0674799999999</v>
      </c>
      <c r="D1178" s="31" t="s">
        <v>4</v>
      </c>
      <c r="E1178" s="32">
        <f>IFERROR(Tabla2[[#This Row],[Precio de Cliente neto]]/(1+Tabla2[[#This Row],[Variacion]]),"-")</f>
        <v>1050.06692</v>
      </c>
      <c r="F1178" s="33">
        <v>1.3333016909055528E-2</v>
      </c>
    </row>
    <row r="1179" spans="1:6">
      <c r="A1179" s="29">
        <v>114064</v>
      </c>
      <c r="B1179" s="29" t="s">
        <v>7071</v>
      </c>
      <c r="C1179" s="30">
        <f>VLOOKUP(Tabla2[[#This Row],[Codigo]],Tabla1[[Codigo]:[Mejor Precio Neto]],4,FALSE)</f>
        <v>1064.0674799999999</v>
      </c>
      <c r="D1179" s="31" t="s">
        <v>4</v>
      </c>
      <c r="E1179" s="32">
        <f>IFERROR(Tabla2[[#This Row],[Precio de Cliente neto]]/(1+Tabla2[[#This Row],[Variacion]]),"-")</f>
        <v>1050.06692</v>
      </c>
      <c r="F1179" s="33">
        <v>1.3333016909055528E-2</v>
      </c>
    </row>
    <row r="1180" spans="1:6">
      <c r="A1180" s="29">
        <v>114279</v>
      </c>
      <c r="B1180" s="29" t="s">
        <v>7093</v>
      </c>
      <c r="C1180" s="30">
        <f>VLOOKUP(Tabla2[[#This Row],[Codigo]],Tabla1[[Codigo]:[Mejor Precio Neto]],4,FALSE)</f>
        <v>532.03373999999997</v>
      </c>
      <c r="D1180" s="31" t="s">
        <v>4</v>
      </c>
      <c r="E1180" s="32">
        <f>IFERROR(Tabla2[[#This Row],[Precio de Cliente neto]]/(1+Tabla2[[#This Row],[Variacion]]),"-")</f>
        <v>525.03345999999999</v>
      </c>
      <c r="F1180" s="33">
        <v>1.3333016909055528E-2</v>
      </c>
    </row>
    <row r="1181" spans="1:6">
      <c r="A1181" s="29">
        <v>115309</v>
      </c>
      <c r="B1181" s="29" t="s">
        <v>8895</v>
      </c>
      <c r="C1181" s="30">
        <f>VLOOKUP(Tabla2[[#This Row],[Codigo]],Tabla1[[Codigo]:[Mejor Precio Neto]],4,FALSE)</f>
        <v>1064.0674799999999</v>
      </c>
      <c r="D1181" s="31" t="s">
        <v>4</v>
      </c>
      <c r="E1181" s="32">
        <f>IFERROR(Tabla2[[#This Row],[Precio de Cliente neto]]/(1+Tabla2[[#This Row],[Variacion]]),"-")</f>
        <v>1050.06692</v>
      </c>
      <c r="F1181" s="33">
        <v>1.3333016909055528E-2</v>
      </c>
    </row>
    <row r="1182" spans="1:6">
      <c r="A1182" s="29">
        <v>115315</v>
      </c>
      <c r="B1182" s="29" t="s">
        <v>8897</v>
      </c>
      <c r="C1182" s="30">
        <f>VLOOKUP(Tabla2[[#This Row],[Codigo]],Tabla1[[Codigo]:[Mejor Precio Neto]],4,FALSE)</f>
        <v>1064.0674799999999</v>
      </c>
      <c r="D1182" s="31" t="s">
        <v>4</v>
      </c>
      <c r="E1182" s="32">
        <f>IFERROR(Tabla2[[#This Row],[Precio de Cliente neto]]/(1+Tabla2[[#This Row],[Variacion]]),"-")</f>
        <v>1050.06692</v>
      </c>
      <c r="F1182" s="33">
        <v>1.3333016909055528E-2</v>
      </c>
    </row>
    <row r="1183" spans="1:6">
      <c r="A1183" s="29">
        <v>115530</v>
      </c>
      <c r="B1183" s="29" t="s">
        <v>7195</v>
      </c>
      <c r="C1183" s="30">
        <f>VLOOKUP(Tabla2[[#This Row],[Codigo]],Tabla1[[Codigo]:[Mejor Precio Neto]],4,FALSE)</f>
        <v>1064.0674799999999</v>
      </c>
      <c r="D1183" s="31" t="s">
        <v>4</v>
      </c>
      <c r="E1183" s="32">
        <f>IFERROR(Tabla2[[#This Row],[Precio de Cliente neto]]/(1+Tabla2[[#This Row],[Variacion]]),"-")</f>
        <v>1050.06692</v>
      </c>
      <c r="F1183" s="33">
        <v>1.3333016909055528E-2</v>
      </c>
    </row>
    <row r="1184" spans="1:6">
      <c r="A1184" s="29">
        <v>115590</v>
      </c>
      <c r="B1184" s="29" t="s">
        <v>8267</v>
      </c>
      <c r="C1184" s="30">
        <f>VLOOKUP(Tabla2[[#This Row],[Codigo]],Tabla1[[Codigo]:[Mejor Precio Neto]],4,FALSE)</f>
        <v>1064.0674799999999</v>
      </c>
      <c r="D1184" s="31" t="s">
        <v>4</v>
      </c>
      <c r="E1184" s="32">
        <f>IFERROR(Tabla2[[#This Row],[Precio de Cliente neto]]/(1+Tabla2[[#This Row],[Variacion]]),"-")</f>
        <v>1050.06692</v>
      </c>
      <c r="F1184" s="33">
        <v>1.3333016909055528E-2</v>
      </c>
    </row>
    <row r="1185" spans="1:6">
      <c r="A1185" s="29">
        <v>118100</v>
      </c>
      <c r="B1185" s="29" t="s">
        <v>7369</v>
      </c>
      <c r="C1185" s="30">
        <f>VLOOKUP(Tabla2[[#This Row],[Codigo]],Tabla1[[Codigo]:[Mejor Precio Neto]],4,FALSE)</f>
        <v>532.03373999999997</v>
      </c>
      <c r="D1185" s="31" t="s">
        <v>4</v>
      </c>
      <c r="E1185" s="32">
        <f>IFERROR(Tabla2[[#This Row],[Precio de Cliente neto]]/(1+Tabla2[[#This Row],[Variacion]]),"-")</f>
        <v>525.03345999999999</v>
      </c>
      <c r="F1185" s="33">
        <v>1.3333016909055528E-2</v>
      </c>
    </row>
    <row r="1186" spans="1:6">
      <c r="A1186" s="29">
        <v>118101</v>
      </c>
      <c r="B1186" s="29" t="s">
        <v>7370</v>
      </c>
      <c r="C1186" s="30">
        <f>VLOOKUP(Tabla2[[#This Row],[Codigo]],Tabla1[[Codigo]:[Mejor Precio Neto]],4,FALSE)</f>
        <v>532.03373999999997</v>
      </c>
      <c r="D1186" s="31" t="s">
        <v>4</v>
      </c>
      <c r="E1186" s="32">
        <f>IFERROR(Tabla2[[#This Row],[Precio de Cliente neto]]/(1+Tabla2[[#This Row],[Variacion]]),"-")</f>
        <v>525.03345999999999</v>
      </c>
      <c r="F1186" s="33">
        <v>1.3333016909055528E-2</v>
      </c>
    </row>
    <row r="1187" spans="1:6">
      <c r="A1187" s="29">
        <v>119680</v>
      </c>
      <c r="B1187" s="29" t="s">
        <v>7432</v>
      </c>
      <c r="C1187" s="30">
        <f>VLOOKUP(Tabla2[[#This Row],[Codigo]],Tabla1[[Codigo]:[Mejor Precio Neto]],4,FALSE)</f>
        <v>1064.0674799999999</v>
      </c>
      <c r="D1187" s="31" t="s">
        <v>4</v>
      </c>
      <c r="E1187" s="32">
        <f>IFERROR(Tabla2[[#This Row],[Precio de Cliente neto]]/(1+Tabla2[[#This Row],[Variacion]]),"-")</f>
        <v>1050.06692</v>
      </c>
      <c r="F1187" s="33">
        <v>1.3333016909055528E-2</v>
      </c>
    </row>
    <row r="1188" spans="1:6">
      <c r="A1188" s="29">
        <v>121461</v>
      </c>
      <c r="B1188" s="29" t="s">
        <v>8912</v>
      </c>
      <c r="C1188" s="30">
        <f>VLOOKUP(Tabla2[[#This Row],[Codigo]],Tabla1[[Codigo]:[Mejor Precio Neto]],4,FALSE)</f>
        <v>532.03373999999997</v>
      </c>
      <c r="D1188" s="31" t="s">
        <v>4</v>
      </c>
      <c r="E1188" s="32">
        <f>IFERROR(Tabla2[[#This Row],[Precio de Cliente neto]]/(1+Tabla2[[#This Row],[Variacion]]),"-")</f>
        <v>525.03345999999999</v>
      </c>
      <c r="F1188" s="33">
        <v>1.3333016909055528E-2</v>
      </c>
    </row>
    <row r="1189" spans="1:6">
      <c r="A1189" s="29">
        <v>121464</v>
      </c>
      <c r="B1189" s="29" t="s">
        <v>8915</v>
      </c>
      <c r="C1189" s="30">
        <f>VLOOKUP(Tabla2[[#This Row],[Codigo]],Tabla1[[Codigo]:[Mejor Precio Neto]],4,FALSE)</f>
        <v>532.03373999999997</v>
      </c>
      <c r="D1189" s="31" t="s">
        <v>4</v>
      </c>
      <c r="E1189" s="32">
        <f>IFERROR(Tabla2[[#This Row],[Precio de Cliente neto]]/(1+Tabla2[[#This Row],[Variacion]]),"-")</f>
        <v>525.03345999999999</v>
      </c>
      <c r="F1189" s="33">
        <v>1.3333016909055528E-2</v>
      </c>
    </row>
    <row r="1190" spans="1:6">
      <c r="A1190" s="29">
        <v>121476</v>
      </c>
      <c r="B1190" s="29" t="s">
        <v>8927</v>
      </c>
      <c r="C1190" s="30">
        <f>VLOOKUP(Tabla2[[#This Row],[Codigo]],Tabla1[[Codigo]:[Mejor Precio Neto]],4,FALSE)</f>
        <v>532.03373999999997</v>
      </c>
      <c r="D1190" s="31" t="s">
        <v>4</v>
      </c>
      <c r="E1190" s="32">
        <f>IFERROR(Tabla2[[#This Row],[Precio de Cliente neto]]/(1+Tabla2[[#This Row],[Variacion]]),"-")</f>
        <v>525.03345999999999</v>
      </c>
      <c r="F1190" s="33">
        <v>1.3333016909055528E-2</v>
      </c>
    </row>
    <row r="1191" spans="1:6">
      <c r="A1191" s="29">
        <v>124490</v>
      </c>
      <c r="B1191" s="29" t="s">
        <v>7553</v>
      </c>
      <c r="C1191" s="30">
        <f>VLOOKUP(Tabla2[[#This Row],[Codigo]],Tabla1[[Codigo]:[Mejor Precio Neto]],4,FALSE)</f>
        <v>532.03373999999997</v>
      </c>
      <c r="D1191" s="31" t="s">
        <v>4</v>
      </c>
      <c r="E1191" s="32">
        <f>IFERROR(Tabla2[[#This Row],[Precio de Cliente neto]]/(1+Tabla2[[#This Row],[Variacion]]),"-")</f>
        <v>525.03345999999999</v>
      </c>
      <c r="F1191" s="33">
        <v>1.3333016909055528E-2</v>
      </c>
    </row>
    <row r="1192" spans="1:6">
      <c r="A1192" s="29">
        <v>124491</v>
      </c>
      <c r="B1192" s="29" t="s">
        <v>7554</v>
      </c>
      <c r="C1192" s="30">
        <f>VLOOKUP(Tabla2[[#This Row],[Codigo]],Tabla1[[Codigo]:[Mejor Precio Neto]],4,FALSE)</f>
        <v>532.03373999999997</v>
      </c>
      <c r="D1192" s="31" t="s">
        <v>4</v>
      </c>
      <c r="E1192" s="32">
        <f>IFERROR(Tabla2[[#This Row],[Precio de Cliente neto]]/(1+Tabla2[[#This Row],[Variacion]]),"-")</f>
        <v>525.03345999999999</v>
      </c>
      <c r="F1192" s="33">
        <v>1.3333016909055528E-2</v>
      </c>
    </row>
    <row r="1193" spans="1:6">
      <c r="A1193" s="29">
        <v>124492</v>
      </c>
      <c r="B1193" s="29" t="s">
        <v>7555</v>
      </c>
      <c r="C1193" s="30">
        <f>VLOOKUP(Tabla2[[#This Row],[Codigo]],Tabla1[[Codigo]:[Mejor Precio Neto]],4,FALSE)</f>
        <v>532.03373999999997</v>
      </c>
      <c r="D1193" s="31" t="s">
        <v>4</v>
      </c>
      <c r="E1193" s="32">
        <f>IFERROR(Tabla2[[#This Row],[Precio de Cliente neto]]/(1+Tabla2[[#This Row],[Variacion]]),"-")</f>
        <v>525.03345999999999</v>
      </c>
      <c r="F1193" s="33">
        <v>1.3333016909055528E-2</v>
      </c>
    </row>
    <row r="1194" spans="1:6">
      <c r="A1194" s="29">
        <v>111726</v>
      </c>
      <c r="B1194" s="29" t="s">
        <v>6850</v>
      </c>
      <c r="C1194" s="30">
        <f>VLOOKUP(Tabla2[[#This Row],[Codigo]],Tabla1[[Codigo]:[Mejor Precio Neto]],4,FALSE)</f>
        <v>2127.9966399999998</v>
      </c>
      <c r="D1194" s="31" t="s">
        <v>4</v>
      </c>
      <c r="E1194" s="32">
        <f>IFERROR(Tabla2[[#This Row],[Precio de Cliente neto]]/(1+Tabla2[[#This Row],[Variacion]]),"-")</f>
        <v>2099.9973399999999</v>
      </c>
      <c r="F1194" s="33">
        <v>1.3333016888487981E-2</v>
      </c>
    </row>
    <row r="1195" spans="1:6">
      <c r="A1195" s="29">
        <v>120565</v>
      </c>
      <c r="B1195" s="29" t="s">
        <v>7461</v>
      </c>
      <c r="C1195" s="30">
        <f>VLOOKUP(Tabla2[[#This Row],[Codigo]],Tabla1[[Codigo]:[Mejor Precio Neto]],4,FALSE)</f>
        <v>2127.9966399999998</v>
      </c>
      <c r="D1195" s="31" t="s">
        <v>4</v>
      </c>
      <c r="E1195" s="32">
        <f>IFERROR(Tabla2[[#This Row],[Precio de Cliente neto]]/(1+Tabla2[[#This Row],[Variacion]]),"-")</f>
        <v>2099.9973399999999</v>
      </c>
      <c r="F1195" s="33">
        <v>1.3333016888487981E-2</v>
      </c>
    </row>
    <row r="1196" spans="1:6">
      <c r="A1196" s="29">
        <v>377016</v>
      </c>
      <c r="B1196" s="29" t="s">
        <v>8991</v>
      </c>
      <c r="C1196" s="30">
        <f>VLOOKUP(Tabla2[[#This Row],[Codigo]],Tabla1[[Codigo]:[Mejor Precio Neto]],4,FALSE)</f>
        <v>4297.6285799999996</v>
      </c>
      <c r="D1196" s="31" t="s">
        <v>4</v>
      </c>
      <c r="E1196" s="32">
        <f>IFERROR(Tabla2[[#This Row],[Precio de Cliente neto]]/(1+Tabla2[[#This Row],[Variacion]]),"-")</f>
        <v>4241.0821599999999</v>
      </c>
      <c r="F1196" s="33">
        <v>1.3333016873221748E-2</v>
      </c>
    </row>
    <row r="1197" spans="1:6">
      <c r="A1197" s="29">
        <v>112936</v>
      </c>
      <c r="B1197" s="29" t="s">
        <v>6933</v>
      </c>
      <c r="C1197" s="30">
        <f>VLOOKUP(Tabla2[[#This Row],[Codigo]],Tabla1[[Codigo]:[Mejor Precio Neto]],4,FALSE)</f>
        <v>3404.79468</v>
      </c>
      <c r="D1197" s="31" t="s">
        <v>4</v>
      </c>
      <c r="E1197" s="32">
        <f>IFERROR(Tabla2[[#This Row],[Precio de Cliente neto]]/(1+Tabla2[[#This Row],[Variacion]]),"-")</f>
        <v>3359.9958000000001</v>
      </c>
      <c r="F1197" s="33">
        <v>1.3333016666270847E-2</v>
      </c>
    </row>
    <row r="1198" spans="1:6">
      <c r="A1198" s="29">
        <v>377011</v>
      </c>
      <c r="B1198" s="29" t="s">
        <v>8185</v>
      </c>
      <c r="C1198" s="30">
        <f>VLOOKUP(Tabla2[[#This Row],[Codigo]],Tabla1[[Codigo]:[Mejor Precio Neto]],4,FALSE)</f>
        <v>6894.7859399999998</v>
      </c>
      <c r="D1198" s="31" t="s">
        <v>4</v>
      </c>
      <c r="E1198" s="32">
        <f>IFERROR(Tabla2[[#This Row],[Precio de Cliente neto]]/(1+Tabla2[[#This Row],[Variacion]]),"-")</f>
        <v>6804.0671999999986</v>
      </c>
      <c r="F1198" s="33">
        <v>1.3333016464035063E-2</v>
      </c>
    </row>
    <row r="1199" spans="1:6">
      <c r="A1199" s="29">
        <v>121690</v>
      </c>
      <c r="B1199" s="29" t="s">
        <v>7502</v>
      </c>
      <c r="C1199" s="30">
        <f>VLOOKUP(Tabla2[[#This Row],[Codigo]],Tabla1[[Codigo]:[Mejor Precio Neto]],4,FALSE)</f>
        <v>4255.9934199999998</v>
      </c>
      <c r="D1199" s="31" t="s">
        <v>4</v>
      </c>
      <c r="E1199" s="32">
        <f>IFERROR(Tabla2[[#This Row],[Precio de Cliente neto]]/(1+Tabla2[[#This Row],[Variacion]]),"-")</f>
        <v>4199.994819999999</v>
      </c>
      <c r="F1199" s="33">
        <v>1.3333016444053714E-2</v>
      </c>
    </row>
    <row r="1200" spans="1:6">
      <c r="A1200" s="29">
        <v>114147</v>
      </c>
      <c r="B1200" s="29" t="s">
        <v>8250</v>
      </c>
      <c r="C1200" s="30">
        <f>VLOOKUP(Tabla2[[#This Row],[Codigo]],Tabla1[[Codigo]:[Mejor Precio Neto]],4,FALSE)</f>
        <v>573.0093599999999</v>
      </c>
      <c r="D1200" s="31" t="s">
        <v>4</v>
      </c>
      <c r="E1200" s="32">
        <f>IFERROR(Tabla2[[#This Row],[Precio de Cliente neto]]/(1+Tabla2[[#This Row],[Variacion]]),"-")</f>
        <v>565.46993999999995</v>
      </c>
      <c r="F1200" s="33">
        <v>1.3333016428777711E-2</v>
      </c>
    </row>
    <row r="1201" spans="1:6">
      <c r="A1201" s="29">
        <v>375000</v>
      </c>
      <c r="B1201" s="29" t="s">
        <v>8147</v>
      </c>
      <c r="C1201" s="30">
        <f>VLOOKUP(Tabla2[[#This Row],[Codigo]],Tabla1[[Codigo]:[Mejor Precio Neto]],4,FALSE)</f>
        <v>620.54999999999995</v>
      </c>
      <c r="D1201" s="31" t="s">
        <v>4</v>
      </c>
      <c r="E1201" s="32">
        <f>IFERROR(Tabla2[[#This Row],[Precio de Cliente neto]]/(1+Tabla2[[#This Row],[Variacion]]),"-")</f>
        <v>612.38505999999995</v>
      </c>
      <c r="F1201" s="33">
        <v>1.3333016321462887E-2</v>
      </c>
    </row>
    <row r="1202" spans="1:6">
      <c r="A1202" s="29">
        <v>117827</v>
      </c>
      <c r="B1202" s="29" t="s">
        <v>7341</v>
      </c>
      <c r="C1202" s="30">
        <f>VLOOKUP(Tabla2[[#This Row],[Codigo]],Tabla1[[Codigo]:[Mejor Precio Neto]],4,FALSE)</f>
        <v>738.76319999999998</v>
      </c>
      <c r="D1202" s="31" t="s">
        <v>4</v>
      </c>
      <c r="E1202" s="32">
        <f>IFERROR(Tabla2[[#This Row],[Precio de Cliente neto]]/(1+Tabla2[[#This Row],[Variacion]]),"-")</f>
        <v>729.04286000000002</v>
      </c>
      <c r="F1202" s="33">
        <v>1.3333015839425366E-2</v>
      </c>
    </row>
    <row r="1203" spans="1:6">
      <c r="A1203" s="29">
        <v>112591</v>
      </c>
      <c r="B1203" s="29" t="s">
        <v>7641</v>
      </c>
      <c r="C1203" s="30">
        <f>VLOOKUP(Tabla2[[#This Row],[Codigo]],Tabla1[[Codigo]:[Mejor Precio Neto]],4,FALSE)</f>
        <v>803.37081999999998</v>
      </c>
      <c r="D1203" s="31" t="s">
        <v>4</v>
      </c>
      <c r="E1203" s="32">
        <f>IFERROR(Tabla2[[#This Row],[Precio de Cliente neto]]/(1+Tabla2[[#This Row],[Variacion]]),"-")</f>
        <v>792.80039999999985</v>
      </c>
      <c r="F1203" s="33">
        <v>1.3333015472747123E-2</v>
      </c>
    </row>
    <row r="1204" spans="1:6">
      <c r="A1204" s="29">
        <v>114133</v>
      </c>
      <c r="B1204" s="29" t="s">
        <v>8249</v>
      </c>
      <c r="C1204" s="30">
        <f>VLOOKUP(Tabla2[[#This Row],[Codigo]],Tabla1[[Codigo]:[Mejor Precio Neto]],4,FALSE)</f>
        <v>535.22587999999996</v>
      </c>
      <c r="D1204" s="31" t="s">
        <v>4</v>
      </c>
      <c r="E1204" s="32">
        <f>IFERROR(Tabla2[[#This Row],[Precio de Cliente neto]]/(1+Tabla2[[#This Row],[Variacion]]),"-")</f>
        <v>528.18359999999996</v>
      </c>
      <c r="F1204" s="33">
        <v>1.3333015262117165E-2</v>
      </c>
    </row>
    <row r="1205" spans="1:6">
      <c r="A1205" s="29">
        <v>170024</v>
      </c>
      <c r="B1205" s="29" t="s">
        <v>7682</v>
      </c>
      <c r="C1205" s="30">
        <f>VLOOKUP(Tabla2[[#This Row],[Codigo]],Tabla1[[Codigo]:[Mejor Precio Neto]],4,FALSE)</f>
        <v>2753.89905</v>
      </c>
      <c r="D1205" s="31" t="s">
        <v>6</v>
      </c>
      <c r="E1205" s="32">
        <f>IFERROR(Tabla2[[#This Row],[Precio de Cliente neto]]/(1+Tabla2[[#This Row],[Variacion]]),"-")</f>
        <v>2717.6643899999999</v>
      </c>
      <c r="F1205" s="33">
        <v>1.3333014971727231E-2</v>
      </c>
    </row>
    <row r="1206" spans="1:6">
      <c r="A1206" s="29">
        <v>118457</v>
      </c>
      <c r="B1206" s="29" t="s">
        <v>7394</v>
      </c>
      <c r="C1206" s="30">
        <f>VLOOKUP(Tabla2[[#This Row],[Codigo]],Tabla1[[Codigo]:[Mejor Precio Neto]],4,FALSE)</f>
        <v>3883.8619399999998</v>
      </c>
      <c r="D1206" s="31" t="s">
        <v>4</v>
      </c>
      <c r="E1206" s="32">
        <f>IFERROR(Tabla2[[#This Row],[Precio de Cliente neto]]/(1+Tabla2[[#This Row],[Variacion]]),"-")</f>
        <v>3832.7597000000001</v>
      </c>
      <c r="F1206" s="33">
        <v>1.3333014329074633E-2</v>
      </c>
    </row>
    <row r="1207" spans="1:6">
      <c r="A1207" s="29">
        <v>170003</v>
      </c>
      <c r="B1207" s="29" t="s">
        <v>7662</v>
      </c>
      <c r="C1207" s="30">
        <f>VLOOKUP(Tabla2[[#This Row],[Codigo]],Tabla1[[Codigo]:[Mejor Precio Neto]],4,FALSE)</f>
        <v>1354.3763099999999</v>
      </c>
      <c r="D1207" s="31" t="s">
        <v>6</v>
      </c>
      <c r="E1207" s="32">
        <f>IFERROR(Tabla2[[#This Row],[Precio de Cliente neto]]/(1+Tabla2[[#This Row],[Variacion]]),"-")</f>
        <v>1336.5559900000001</v>
      </c>
      <c r="F1207" s="33">
        <v>1.3333014204664817E-2</v>
      </c>
    </row>
    <row r="1208" spans="1:6">
      <c r="A1208" s="29">
        <v>170013</v>
      </c>
      <c r="B1208" s="29" t="s">
        <v>7671</v>
      </c>
      <c r="C1208" s="30">
        <f>VLOOKUP(Tabla2[[#This Row],[Codigo]],Tabla1[[Codigo]:[Mejor Precio Neto]],4,FALSE)</f>
        <v>1354.3763099999999</v>
      </c>
      <c r="D1208" s="31" t="s">
        <v>6</v>
      </c>
      <c r="E1208" s="32">
        <f>IFERROR(Tabla2[[#This Row],[Precio de Cliente neto]]/(1+Tabla2[[#This Row],[Variacion]]),"-")</f>
        <v>1336.5559900000001</v>
      </c>
      <c r="F1208" s="33">
        <v>1.3333014204664817E-2</v>
      </c>
    </row>
    <row r="1209" spans="1:6">
      <c r="A1209" s="29">
        <v>170492</v>
      </c>
      <c r="B1209" s="29" t="s">
        <v>10310</v>
      </c>
      <c r="C1209" s="30">
        <f>VLOOKUP(Tabla2[[#This Row],[Codigo]],Tabla1[[Codigo]:[Mejor Precio Neto]],4,FALSE)</f>
        <v>11285.992619999999</v>
      </c>
      <c r="D1209" s="31" t="s">
        <v>6</v>
      </c>
      <c r="E1209" s="32">
        <f>IFERROR(Tabla2[[#This Row],[Precio de Cliente neto]]/(1+Tabla2[[#This Row],[Variacion]]),"-")</f>
        <v>11137.496229999997</v>
      </c>
      <c r="F1209" s="33">
        <v>1.3333013716315456E-2</v>
      </c>
    </row>
    <row r="1210" spans="1:6">
      <c r="A1210" s="29">
        <v>370018</v>
      </c>
      <c r="B1210" s="29" t="s">
        <v>8131</v>
      </c>
      <c r="C1210" s="30">
        <f>VLOOKUP(Tabla2[[#This Row],[Codigo]],Tabla1[[Codigo]:[Mejor Precio Neto]],4,FALSE)</f>
        <v>4550.5590199999997</v>
      </c>
      <c r="D1210" s="31" t="s">
        <v>4</v>
      </c>
      <c r="E1210" s="32">
        <f>IFERROR(Tabla2[[#This Row],[Precio de Cliente neto]]/(1+Tabla2[[#This Row],[Variacion]]),"-")</f>
        <v>4490.6846599999999</v>
      </c>
      <c r="F1210" s="33">
        <v>1.3333013679032168E-2</v>
      </c>
    </row>
    <row r="1211" spans="1:6">
      <c r="A1211" s="29">
        <v>376008</v>
      </c>
      <c r="B1211" s="29" t="s">
        <v>8161</v>
      </c>
      <c r="C1211" s="30">
        <f>VLOOKUP(Tabla2[[#This Row],[Codigo]],Tabla1[[Codigo]:[Mejor Precio Neto]],4,FALSE)</f>
        <v>4550.5590199999997</v>
      </c>
      <c r="D1211" s="31" t="s">
        <v>4</v>
      </c>
      <c r="E1211" s="32">
        <f>IFERROR(Tabla2[[#This Row],[Precio de Cliente neto]]/(1+Tabla2[[#This Row],[Variacion]]),"-")</f>
        <v>4490.6846599999999</v>
      </c>
      <c r="F1211" s="33">
        <v>1.3333013679032168E-2</v>
      </c>
    </row>
    <row r="1212" spans="1:6">
      <c r="A1212" s="29">
        <v>376009</v>
      </c>
      <c r="B1212" s="29" t="s">
        <v>8162</v>
      </c>
      <c r="C1212" s="30">
        <f>VLOOKUP(Tabla2[[#This Row],[Codigo]],Tabla1[[Codigo]:[Mejor Precio Neto]],4,FALSE)</f>
        <v>4550.5590199999997</v>
      </c>
      <c r="D1212" s="31" t="s">
        <v>4</v>
      </c>
      <c r="E1212" s="32">
        <f>IFERROR(Tabla2[[#This Row],[Precio de Cliente neto]]/(1+Tabla2[[#This Row],[Variacion]]),"-")</f>
        <v>4490.6846599999999</v>
      </c>
      <c r="F1212" s="33">
        <v>1.3333013679032168E-2</v>
      </c>
    </row>
    <row r="1213" spans="1:6">
      <c r="A1213" s="29">
        <v>370003</v>
      </c>
      <c r="B1213" s="29" t="s">
        <v>8116</v>
      </c>
      <c r="C1213" s="30">
        <f>VLOOKUP(Tabla2[[#This Row],[Codigo]],Tabla1[[Codigo]:[Mejor Precio Neto]],4,FALSE)</f>
        <v>3033.7060599999995</v>
      </c>
      <c r="D1213" s="31" t="s">
        <v>4</v>
      </c>
      <c r="E1213" s="32">
        <f>IFERROR(Tabla2[[#This Row],[Precio de Cliente neto]]/(1+Tabla2[[#This Row],[Variacion]]),"-")</f>
        <v>2993.7898199999995</v>
      </c>
      <c r="F1213" s="33">
        <v>1.3333013471199529E-2</v>
      </c>
    </row>
    <row r="1214" spans="1:6">
      <c r="A1214" s="29">
        <v>370004</v>
      </c>
      <c r="B1214" s="29" t="s">
        <v>8117</v>
      </c>
      <c r="C1214" s="30">
        <f>VLOOKUP(Tabla2[[#This Row],[Codigo]],Tabla1[[Codigo]:[Mejor Precio Neto]],4,FALSE)</f>
        <v>3033.7060599999995</v>
      </c>
      <c r="D1214" s="31" t="s">
        <v>4</v>
      </c>
      <c r="E1214" s="32">
        <f>IFERROR(Tabla2[[#This Row],[Precio de Cliente neto]]/(1+Tabla2[[#This Row],[Variacion]]),"-")</f>
        <v>2993.7898199999995</v>
      </c>
      <c r="F1214" s="33">
        <v>1.3333013471199529E-2</v>
      </c>
    </row>
    <row r="1215" spans="1:6">
      <c r="A1215" s="29">
        <v>170431</v>
      </c>
      <c r="B1215" s="29" t="s">
        <v>8063</v>
      </c>
      <c r="C1215" s="30">
        <f>VLOOKUP(Tabla2[[#This Row],[Codigo]],Tabla1[[Codigo]:[Mejor Precio Neto]],4,FALSE)</f>
        <v>3169.3745999999996</v>
      </c>
      <c r="D1215" s="31" t="s">
        <v>6</v>
      </c>
      <c r="E1215" s="32">
        <f>IFERROR(Tabla2[[#This Row],[Precio de Cliente neto]]/(1+Tabla2[[#This Row],[Variacion]]),"-")</f>
        <v>3127.6732899999997</v>
      </c>
      <c r="F1215" s="33">
        <v>1.3333013436323427E-2</v>
      </c>
    </row>
    <row r="1216" spans="1:6">
      <c r="A1216" s="29">
        <v>112501</v>
      </c>
      <c r="B1216" s="29" t="s">
        <v>6908</v>
      </c>
      <c r="C1216" s="30">
        <f>VLOOKUP(Tabla2[[#This Row],[Codigo]],Tabla1[[Codigo]:[Mejor Precio Neto]],4,FALSE)</f>
        <v>266.01693999999998</v>
      </c>
      <c r="D1216" s="31" t="s">
        <v>4</v>
      </c>
      <c r="E1216" s="32">
        <f>IFERROR(Tabla2[[#This Row],[Precio de Cliente neto]]/(1+Tabla2[[#This Row],[Variacion]]),"-")</f>
        <v>262.51679999999993</v>
      </c>
      <c r="F1216" s="33">
        <v>1.3333013353812095E-2</v>
      </c>
    </row>
    <row r="1217" spans="1:6">
      <c r="A1217" s="29">
        <v>120521</v>
      </c>
      <c r="B1217" s="29" t="s">
        <v>7456</v>
      </c>
      <c r="C1217" s="30">
        <f>VLOOKUP(Tabla2[[#This Row],[Codigo]],Tabla1[[Codigo]:[Mejor Precio Neto]],4,FALSE)</f>
        <v>266.01693999999998</v>
      </c>
      <c r="D1217" s="31" t="s">
        <v>4</v>
      </c>
      <c r="E1217" s="32">
        <f>IFERROR(Tabla2[[#This Row],[Precio de Cliente neto]]/(1+Tabla2[[#This Row],[Variacion]]),"-")</f>
        <v>262.51679999999993</v>
      </c>
      <c r="F1217" s="33">
        <v>1.3333013353812095E-2</v>
      </c>
    </row>
    <row r="1218" spans="1:6">
      <c r="A1218" s="29">
        <v>143195</v>
      </c>
      <c r="B1218" s="29" t="s">
        <v>7659</v>
      </c>
      <c r="C1218" s="30">
        <f>VLOOKUP(Tabla2[[#This Row],[Codigo]],Tabla1[[Codigo]:[Mejor Precio Neto]],4,FALSE)</f>
        <v>266.01693999999998</v>
      </c>
      <c r="D1218" s="31" t="s">
        <v>4</v>
      </c>
      <c r="E1218" s="32">
        <f>IFERROR(Tabla2[[#This Row],[Precio de Cliente neto]]/(1+Tabla2[[#This Row],[Variacion]]),"-")</f>
        <v>262.51679999999993</v>
      </c>
      <c r="F1218" s="33">
        <v>1.3333013353812095E-2</v>
      </c>
    </row>
    <row r="1219" spans="1:6">
      <c r="A1219" s="29">
        <v>110400</v>
      </c>
      <c r="B1219" s="29" t="s">
        <v>6792</v>
      </c>
      <c r="C1219" s="30">
        <f>VLOOKUP(Tabla2[[#This Row],[Codigo]],Tabla1[[Codigo]:[Mejor Precio Neto]],4,FALSE)</f>
        <v>5053.9920199999997</v>
      </c>
      <c r="D1219" s="31" t="s">
        <v>4</v>
      </c>
      <c r="E1219" s="32">
        <f>IFERROR(Tabla2[[#This Row],[Precio de Cliente neto]]/(1+Tabla2[[#This Row],[Variacion]]),"-")</f>
        <v>4987.4937</v>
      </c>
      <c r="F1219" s="33">
        <v>1.3333013332929022E-2</v>
      </c>
    </row>
    <row r="1220" spans="1:6">
      <c r="A1220" s="29">
        <v>170139</v>
      </c>
      <c r="B1220" s="29" t="s">
        <v>7794</v>
      </c>
      <c r="C1220" s="30">
        <f>VLOOKUP(Tabla2[[#This Row],[Codigo]],Tabla1[[Codigo]:[Mejor Precio Neto]],4,FALSE)</f>
        <v>5868.9662499999995</v>
      </c>
      <c r="D1220" s="31" t="s">
        <v>6</v>
      </c>
      <c r="E1220" s="32">
        <f>IFERROR(Tabla2[[#This Row],[Precio de Cliente neto]]/(1+Tabla2[[#This Row],[Variacion]]),"-")</f>
        <v>5791.7448400000003</v>
      </c>
      <c r="F1220" s="33">
        <v>1.333301313046098E-2</v>
      </c>
    </row>
    <row r="1221" spans="1:6">
      <c r="A1221" s="29">
        <v>110463</v>
      </c>
      <c r="B1221" s="29" t="s">
        <v>6797</v>
      </c>
      <c r="C1221" s="30">
        <f>VLOOKUP(Tabla2[[#This Row],[Codigo]],Tabla1[[Codigo]:[Mejor Precio Neto]],4,FALSE)</f>
        <v>2569.6102599999999</v>
      </c>
      <c r="D1221" s="31" t="s">
        <v>4</v>
      </c>
      <c r="E1221" s="32">
        <f>IFERROR(Tabla2[[#This Row],[Precio de Cliente neto]]/(1+Tabla2[[#This Row],[Variacion]]),"-")</f>
        <v>2535.8004000000001</v>
      </c>
      <c r="F1221" s="33">
        <v>1.3333013118855819E-2</v>
      </c>
    </row>
    <row r="1222" spans="1:6">
      <c r="A1222" s="29">
        <v>170030</v>
      </c>
      <c r="B1222" s="29" t="s">
        <v>7688</v>
      </c>
      <c r="C1222" s="30">
        <f>VLOOKUP(Tabla2[[#This Row],[Codigo]],Tabla1[[Codigo]:[Mejor Precio Neto]],4,FALSE)</f>
        <v>11737.932569999999</v>
      </c>
      <c r="D1222" s="31" t="s">
        <v>6</v>
      </c>
      <c r="E1222" s="32">
        <f>IFERROR(Tabla2[[#This Row],[Precio de Cliente neto]]/(1+Tabla2[[#This Row],[Variacion]]),"-")</f>
        <v>11583.489749999999</v>
      </c>
      <c r="F1222" s="33">
        <v>1.3333013049888542E-2</v>
      </c>
    </row>
    <row r="1223" spans="1:6">
      <c r="A1223" s="29">
        <v>170347</v>
      </c>
      <c r="B1223" s="29" t="s">
        <v>7983</v>
      </c>
      <c r="C1223" s="30">
        <f>VLOOKUP(Tabla2[[#This Row],[Codigo]],Tabla1[[Codigo]:[Mejor Precio Neto]],4,FALSE)</f>
        <v>11737.932569999999</v>
      </c>
      <c r="D1223" s="31" t="s">
        <v>6</v>
      </c>
      <c r="E1223" s="32">
        <f>IFERROR(Tabla2[[#This Row],[Precio de Cliente neto]]/(1+Tabla2[[#This Row],[Variacion]]),"-")</f>
        <v>11583.489749999999</v>
      </c>
      <c r="F1223" s="33">
        <v>1.3333013049888542E-2</v>
      </c>
    </row>
    <row r="1224" spans="1:6">
      <c r="A1224" s="29">
        <v>118166</v>
      </c>
      <c r="B1224" s="29" t="s">
        <v>7372</v>
      </c>
      <c r="C1224" s="30">
        <f>VLOOKUP(Tabla2[[#This Row],[Codigo]],Tabla1[[Codigo]:[Mejor Precio Neto]],4,FALSE)</f>
        <v>5373.5401999999995</v>
      </c>
      <c r="D1224" s="31" t="s">
        <v>4</v>
      </c>
      <c r="E1224" s="32">
        <f>IFERROR(Tabla2[[#This Row],[Precio de Cliente neto]]/(1+Tabla2[[#This Row],[Variacion]]),"-")</f>
        <v>5302.8373999999994</v>
      </c>
      <c r="F1224" s="33">
        <v>1.3333013001680882E-2</v>
      </c>
    </row>
    <row r="1225" spans="1:6">
      <c r="A1225" s="29">
        <v>123971</v>
      </c>
      <c r="B1225" s="29" t="s">
        <v>7541</v>
      </c>
      <c r="C1225" s="30">
        <f>VLOOKUP(Tabla2[[#This Row],[Codigo]],Tabla1[[Codigo]:[Mejor Precio Neto]],4,FALSE)</f>
        <v>5373.5401999999995</v>
      </c>
      <c r="D1225" s="31" t="s">
        <v>4</v>
      </c>
      <c r="E1225" s="32">
        <f>IFERROR(Tabla2[[#This Row],[Precio de Cliente neto]]/(1+Tabla2[[#This Row],[Variacion]]),"-")</f>
        <v>5302.8373999999994</v>
      </c>
      <c r="F1225" s="33">
        <v>1.3333013001680882E-2</v>
      </c>
    </row>
    <row r="1226" spans="1:6">
      <c r="A1226" s="29">
        <v>110853</v>
      </c>
      <c r="B1226" s="29" t="s">
        <v>6809</v>
      </c>
      <c r="C1226" s="30">
        <f>VLOOKUP(Tabla2[[#This Row],[Codigo]],Tabla1[[Codigo]:[Mejor Precio Neto]],4,FALSE)</f>
        <v>4628.3927199999998</v>
      </c>
      <c r="D1226" s="31" t="s">
        <v>4</v>
      </c>
      <c r="E1226" s="32">
        <f>IFERROR(Tabla2[[#This Row],[Precio de Cliente neto]]/(1+Tabla2[[#This Row],[Variacion]]),"-")</f>
        <v>4567.4942599999995</v>
      </c>
      <c r="F1226" s="33">
        <v>1.3333012924246157E-2</v>
      </c>
    </row>
    <row r="1227" spans="1:6">
      <c r="A1227" s="29">
        <v>170156</v>
      </c>
      <c r="B1227" s="29" t="s">
        <v>7810</v>
      </c>
      <c r="C1227" s="30">
        <f>VLOOKUP(Tabla2[[#This Row],[Codigo]],Tabla1[[Codigo]:[Mejor Precio Neto]],4,FALSE)</f>
        <v>4514.5899399999998</v>
      </c>
      <c r="D1227" s="31" t="s">
        <v>6</v>
      </c>
      <c r="E1227" s="32">
        <f>IFERROR(Tabla2[[#This Row],[Precio de Cliente neto]]/(1+Tabla2[[#This Row],[Variacion]]),"-")</f>
        <v>4455.1888499999995</v>
      </c>
      <c r="F1227" s="33">
        <v>1.3333012808200095E-2</v>
      </c>
    </row>
    <row r="1228" spans="1:6">
      <c r="A1228" s="29">
        <v>170201</v>
      </c>
      <c r="B1228" s="29" t="s">
        <v>7852</v>
      </c>
      <c r="C1228" s="30">
        <f>VLOOKUP(Tabla2[[#This Row],[Codigo]],Tabla1[[Codigo]:[Mejor Precio Neto]],4,FALSE)</f>
        <v>4514.5899399999998</v>
      </c>
      <c r="D1228" s="31" t="s">
        <v>6</v>
      </c>
      <c r="E1228" s="32">
        <f>IFERROR(Tabla2[[#This Row],[Precio de Cliente neto]]/(1+Tabla2[[#This Row],[Variacion]]),"-")</f>
        <v>4455.1888499999995</v>
      </c>
      <c r="F1228" s="33">
        <v>1.3333012808200095E-2</v>
      </c>
    </row>
    <row r="1229" spans="1:6">
      <c r="A1229" s="29">
        <v>170375</v>
      </c>
      <c r="B1229" s="29" t="s">
        <v>8011</v>
      </c>
      <c r="C1229" s="30">
        <f>VLOOKUP(Tabla2[[#This Row],[Codigo]],Tabla1[[Codigo]:[Mejor Precio Neto]],4,FALSE)</f>
        <v>4514.5899399999998</v>
      </c>
      <c r="D1229" s="31" t="s">
        <v>6</v>
      </c>
      <c r="E1229" s="32">
        <f>IFERROR(Tabla2[[#This Row],[Precio de Cliente neto]]/(1+Tabla2[[#This Row],[Variacion]]),"-")</f>
        <v>4455.1888499999995</v>
      </c>
      <c r="F1229" s="33">
        <v>1.3333012808200095E-2</v>
      </c>
    </row>
    <row r="1230" spans="1:6">
      <c r="A1230" s="29">
        <v>170376</v>
      </c>
      <c r="B1230" s="29" t="s">
        <v>8012</v>
      </c>
      <c r="C1230" s="30">
        <f>VLOOKUP(Tabla2[[#This Row],[Codigo]],Tabla1[[Codigo]:[Mejor Precio Neto]],4,FALSE)</f>
        <v>4514.5899399999998</v>
      </c>
      <c r="D1230" s="31" t="s">
        <v>6</v>
      </c>
      <c r="E1230" s="32">
        <f>IFERROR(Tabla2[[#This Row],[Precio de Cliente neto]]/(1+Tabla2[[#This Row],[Variacion]]),"-")</f>
        <v>4455.1888499999995</v>
      </c>
      <c r="F1230" s="33">
        <v>1.3333012808200095E-2</v>
      </c>
    </row>
    <row r="1231" spans="1:6">
      <c r="A1231" s="29">
        <v>170377</v>
      </c>
      <c r="B1231" s="29" t="s">
        <v>8013</v>
      </c>
      <c r="C1231" s="30">
        <f>VLOOKUP(Tabla2[[#This Row],[Codigo]],Tabla1[[Codigo]:[Mejor Precio Neto]],4,FALSE)</f>
        <v>4514.5899399999998</v>
      </c>
      <c r="D1231" s="31" t="s">
        <v>6</v>
      </c>
      <c r="E1231" s="32">
        <f>IFERROR(Tabla2[[#This Row],[Precio de Cliente neto]]/(1+Tabla2[[#This Row],[Variacion]]),"-")</f>
        <v>4455.1888499999995</v>
      </c>
      <c r="F1231" s="33">
        <v>1.3333012808200095E-2</v>
      </c>
    </row>
    <row r="1232" spans="1:6">
      <c r="A1232" s="29">
        <v>172005</v>
      </c>
      <c r="B1232" s="29" t="s">
        <v>10344</v>
      </c>
      <c r="C1232" s="30">
        <f>VLOOKUP(Tabla2[[#This Row],[Codigo]],Tabla1[[Codigo]:[Mejor Precio Neto]],4,FALSE)</f>
        <v>11574.10485</v>
      </c>
      <c r="D1232" s="31" t="s">
        <v>6</v>
      </c>
      <c r="E1232" s="32">
        <f>IFERROR(Tabla2[[#This Row],[Precio de Cliente neto]]/(1+Tabla2[[#This Row],[Variacion]]),"-")</f>
        <v>11421.81761</v>
      </c>
      <c r="F1232" s="33">
        <v>1.3333012765557539E-2</v>
      </c>
    </row>
    <row r="1233" spans="1:6">
      <c r="A1233" s="29">
        <v>114863</v>
      </c>
      <c r="B1233" s="29" t="s">
        <v>7149</v>
      </c>
      <c r="C1233" s="30">
        <f>VLOOKUP(Tabla2[[#This Row],[Codigo]],Tabla1[[Codigo]:[Mejor Precio Neto]],4,FALSE)</f>
        <v>5107.5234</v>
      </c>
      <c r="D1233" s="31" t="s">
        <v>4</v>
      </c>
      <c r="E1233" s="32">
        <f>IFERROR(Tabla2[[#This Row],[Precio de Cliente neto]]/(1+Tabla2[[#This Row],[Variacion]]),"-")</f>
        <v>5040.3207400000001</v>
      </c>
      <c r="F1233" s="33">
        <v>1.3333012613002904E-2</v>
      </c>
    </row>
    <row r="1234" spans="1:6">
      <c r="A1234" s="29">
        <v>117329</v>
      </c>
      <c r="B1234" s="29" t="s">
        <v>7256</v>
      </c>
      <c r="C1234" s="30">
        <f>VLOOKUP(Tabla2[[#This Row],[Codigo]],Tabla1[[Codigo]:[Mejor Precio Neto]],4,FALSE)</f>
        <v>5107.5234</v>
      </c>
      <c r="D1234" s="31" t="s">
        <v>4</v>
      </c>
      <c r="E1234" s="32">
        <f>IFERROR(Tabla2[[#This Row],[Precio de Cliente neto]]/(1+Tabla2[[#This Row],[Variacion]]),"-")</f>
        <v>5040.3207400000001</v>
      </c>
      <c r="F1234" s="33">
        <v>1.3333012613002904E-2</v>
      </c>
    </row>
    <row r="1235" spans="1:6">
      <c r="A1235" s="29">
        <v>117423</v>
      </c>
      <c r="B1235" s="29" t="s">
        <v>7286</v>
      </c>
      <c r="C1235" s="30">
        <f>VLOOKUP(Tabla2[[#This Row],[Codigo]],Tabla1[[Codigo]:[Mejor Precio Neto]],4,FALSE)</f>
        <v>5107.5234</v>
      </c>
      <c r="D1235" s="31" t="s">
        <v>4</v>
      </c>
      <c r="E1235" s="32">
        <f>IFERROR(Tabla2[[#This Row],[Precio de Cliente neto]]/(1+Tabla2[[#This Row],[Variacion]]),"-")</f>
        <v>5040.3207400000001</v>
      </c>
      <c r="F1235" s="33">
        <v>1.3333012613002904E-2</v>
      </c>
    </row>
    <row r="1236" spans="1:6">
      <c r="A1236" s="29">
        <v>117424</v>
      </c>
      <c r="B1236" s="29" t="s">
        <v>7287</v>
      </c>
      <c r="C1236" s="30">
        <f>VLOOKUP(Tabla2[[#This Row],[Codigo]],Tabla1[[Codigo]:[Mejor Precio Neto]],4,FALSE)</f>
        <v>5107.5234</v>
      </c>
      <c r="D1236" s="31" t="s">
        <v>4</v>
      </c>
      <c r="E1236" s="32">
        <f>IFERROR(Tabla2[[#This Row],[Precio de Cliente neto]]/(1+Tabla2[[#This Row],[Variacion]]),"-")</f>
        <v>5040.3207400000001</v>
      </c>
      <c r="F1236" s="33">
        <v>1.3333012613002904E-2</v>
      </c>
    </row>
    <row r="1237" spans="1:6">
      <c r="A1237" s="29">
        <v>121420</v>
      </c>
      <c r="B1237" s="29" t="s">
        <v>7488</v>
      </c>
      <c r="C1237" s="30">
        <f>VLOOKUP(Tabla2[[#This Row],[Codigo]],Tabla1[[Codigo]:[Mejor Precio Neto]],4,FALSE)</f>
        <v>5107.5234</v>
      </c>
      <c r="D1237" s="31" t="s">
        <v>4</v>
      </c>
      <c r="E1237" s="32">
        <f>IFERROR(Tabla2[[#This Row],[Precio de Cliente neto]]/(1+Tabla2[[#This Row],[Variacion]]),"-")</f>
        <v>5040.3207400000001</v>
      </c>
      <c r="F1237" s="33">
        <v>1.3333012613002904E-2</v>
      </c>
    </row>
    <row r="1238" spans="1:6">
      <c r="A1238" s="29">
        <v>370005</v>
      </c>
      <c r="B1238" s="29" t="s">
        <v>8118</v>
      </c>
      <c r="C1238" s="30">
        <f>VLOOKUP(Tabla2[[#This Row],[Codigo]],Tabla1[[Codigo]:[Mejor Precio Neto]],4,FALSE)</f>
        <v>2757.8364799999999</v>
      </c>
      <c r="D1238" s="31" t="s">
        <v>4</v>
      </c>
      <c r="E1238" s="32">
        <f>IFERROR(Tabla2[[#This Row],[Precio de Cliente neto]]/(1+Tabla2[[#This Row],[Variacion]]),"-")</f>
        <v>2721.5500200000001</v>
      </c>
      <c r="F1238" s="33">
        <v>1.3333012339784123E-2</v>
      </c>
    </row>
    <row r="1239" spans="1:6">
      <c r="A1239" s="29">
        <v>370006</v>
      </c>
      <c r="B1239" s="29" t="s">
        <v>8119</v>
      </c>
      <c r="C1239" s="30">
        <f>VLOOKUP(Tabla2[[#This Row],[Codigo]],Tabla1[[Codigo]:[Mejor Precio Neto]],4,FALSE)</f>
        <v>2757.8364799999999</v>
      </c>
      <c r="D1239" s="31" t="s">
        <v>4</v>
      </c>
      <c r="E1239" s="32">
        <f>IFERROR(Tabla2[[#This Row],[Precio de Cliente neto]]/(1+Tabla2[[#This Row],[Variacion]]),"-")</f>
        <v>2721.5500200000001</v>
      </c>
      <c r="F1239" s="33">
        <v>1.3333012339784123E-2</v>
      </c>
    </row>
    <row r="1240" spans="1:6">
      <c r="A1240" s="29">
        <v>121890</v>
      </c>
      <c r="B1240" s="29" t="s">
        <v>8943</v>
      </c>
      <c r="C1240" s="30">
        <f>VLOOKUP(Tabla2[[#This Row],[Codigo]],Tabla1[[Codigo]:[Mejor Precio Neto]],4,FALSE)</f>
        <v>2154.7363599999999</v>
      </c>
      <c r="D1240" s="31" t="s">
        <v>4</v>
      </c>
      <c r="E1240" s="32">
        <f>IFERROR(Tabla2[[#This Row],[Precio de Cliente neto]]/(1+Tabla2[[#This Row],[Variacion]]),"-")</f>
        <v>2126.3852400000001</v>
      </c>
      <c r="F1240" s="33">
        <v>1.3333012036896852E-2</v>
      </c>
    </row>
    <row r="1241" spans="1:6">
      <c r="A1241" s="29">
        <v>114321</v>
      </c>
      <c r="B1241" s="29" t="s">
        <v>8260</v>
      </c>
      <c r="C1241" s="30">
        <f>VLOOKUP(Tabla2[[#This Row],[Codigo]],Tabla1[[Codigo]:[Mejor Precio Neto]],4,FALSE)</f>
        <v>2729.8739999999998</v>
      </c>
      <c r="D1241" s="31" t="s">
        <v>4</v>
      </c>
      <c r="E1241" s="32">
        <f>IFERROR(Tabla2[[#This Row],[Precio de Cliente neto]]/(1+Tabla2[[#This Row],[Variacion]]),"-")</f>
        <v>2693.9554599999997</v>
      </c>
      <c r="F1241" s="33">
        <v>1.3333011823439822E-2</v>
      </c>
    </row>
    <row r="1242" spans="1:6">
      <c r="A1242" s="29">
        <v>170189</v>
      </c>
      <c r="B1242" s="29" t="s">
        <v>7840</v>
      </c>
      <c r="C1242" s="30">
        <f>VLOOKUP(Tabla2[[#This Row],[Codigo]],Tabla1[[Codigo]:[Mejor Precio Neto]],4,FALSE)</f>
        <v>11286.473029999999</v>
      </c>
      <c r="D1242" s="31" t="s">
        <v>6</v>
      </c>
      <c r="E1242" s="32">
        <f>IFERROR(Tabla2[[#This Row],[Precio de Cliente neto]]/(1+Tabla2[[#This Row],[Variacion]]),"-")</f>
        <v>11137.97034</v>
      </c>
      <c r="F1242" s="33">
        <v>1.3333011802579398E-2</v>
      </c>
    </row>
    <row r="1243" spans="1:6">
      <c r="A1243" s="29">
        <v>170244</v>
      </c>
      <c r="B1243" s="29" t="s">
        <v>7891</v>
      </c>
      <c r="C1243" s="30">
        <f>VLOOKUP(Tabla2[[#This Row],[Codigo]],Tabla1[[Codigo]:[Mejor Precio Neto]],4,FALSE)</f>
        <v>11286.473029999999</v>
      </c>
      <c r="D1243" s="31" t="s">
        <v>6</v>
      </c>
      <c r="E1243" s="32">
        <f>IFERROR(Tabla2[[#This Row],[Precio de Cliente neto]]/(1+Tabla2[[#This Row],[Variacion]]),"-")</f>
        <v>11137.97034</v>
      </c>
      <c r="F1243" s="33">
        <v>1.3333011802579398E-2</v>
      </c>
    </row>
    <row r="1244" spans="1:6">
      <c r="A1244" s="29">
        <v>170386</v>
      </c>
      <c r="B1244" s="29" t="s">
        <v>8022</v>
      </c>
      <c r="C1244" s="30">
        <f>VLOOKUP(Tabla2[[#This Row],[Codigo]],Tabla1[[Codigo]:[Mejor Precio Neto]],4,FALSE)</f>
        <v>11286.473029999999</v>
      </c>
      <c r="D1244" s="31" t="s">
        <v>6</v>
      </c>
      <c r="E1244" s="32">
        <f>IFERROR(Tabla2[[#This Row],[Precio de Cliente neto]]/(1+Tabla2[[#This Row],[Variacion]]),"-")</f>
        <v>11137.97034</v>
      </c>
      <c r="F1244" s="33">
        <v>1.3333011802579398E-2</v>
      </c>
    </row>
    <row r="1245" spans="1:6">
      <c r="A1245" s="29">
        <v>170750</v>
      </c>
      <c r="B1245" s="29" t="s">
        <v>8109</v>
      </c>
      <c r="C1245" s="30">
        <f>VLOOKUP(Tabla2[[#This Row],[Codigo]],Tabla1[[Codigo]:[Mejor Precio Neto]],4,FALSE)</f>
        <v>11286.473029999999</v>
      </c>
      <c r="D1245" s="31" t="s">
        <v>6</v>
      </c>
      <c r="E1245" s="32">
        <f>IFERROR(Tabla2[[#This Row],[Precio de Cliente neto]]/(1+Tabla2[[#This Row],[Variacion]]),"-")</f>
        <v>11137.97034</v>
      </c>
      <c r="F1245" s="33">
        <v>1.3333011802579398E-2</v>
      </c>
    </row>
    <row r="1246" spans="1:6">
      <c r="A1246" s="29">
        <v>111232</v>
      </c>
      <c r="B1246" s="29" t="s">
        <v>6826</v>
      </c>
      <c r="C1246" s="30">
        <f>VLOOKUP(Tabla2[[#This Row],[Codigo]],Tabla1[[Codigo]:[Mejor Precio Neto]],4,FALSE)</f>
        <v>4841.5067399999998</v>
      </c>
      <c r="D1246" s="31" t="s">
        <v>4</v>
      </c>
      <c r="E1246" s="32">
        <f>IFERROR(Tabla2[[#This Row],[Precio de Cliente neto]]/(1+Tabla2[[#This Row],[Variacion]]),"-")</f>
        <v>4777.8042199999991</v>
      </c>
      <c r="F1246" s="33">
        <v>1.3333011790926941E-2</v>
      </c>
    </row>
    <row r="1247" spans="1:6">
      <c r="A1247" s="29">
        <v>118531</v>
      </c>
      <c r="B1247" s="29" t="s">
        <v>7397</v>
      </c>
      <c r="C1247" s="30">
        <f>VLOOKUP(Tabla2[[#This Row],[Codigo]],Tabla1[[Codigo]:[Mejor Precio Neto]],4,FALSE)</f>
        <v>4841.5067399999998</v>
      </c>
      <c r="D1247" s="31" t="s">
        <v>4</v>
      </c>
      <c r="E1247" s="32">
        <f>IFERROR(Tabla2[[#This Row],[Precio de Cliente neto]]/(1+Tabla2[[#This Row],[Variacion]]),"-")</f>
        <v>4777.8042199999991</v>
      </c>
      <c r="F1247" s="33">
        <v>1.3333011790926941E-2</v>
      </c>
    </row>
    <row r="1248" spans="1:6">
      <c r="A1248" s="29">
        <v>118534</v>
      </c>
      <c r="B1248" s="29" t="s">
        <v>7398</v>
      </c>
      <c r="C1248" s="30">
        <f>VLOOKUP(Tabla2[[#This Row],[Codigo]],Tabla1[[Codigo]:[Mejor Precio Neto]],4,FALSE)</f>
        <v>4841.5067399999998</v>
      </c>
      <c r="D1248" s="31" t="s">
        <v>4</v>
      </c>
      <c r="E1248" s="32">
        <f>IFERROR(Tabla2[[#This Row],[Precio de Cliente neto]]/(1+Tabla2[[#This Row],[Variacion]]),"-")</f>
        <v>4777.8042199999991</v>
      </c>
      <c r="F1248" s="33">
        <v>1.3333011790926941E-2</v>
      </c>
    </row>
    <row r="1249" spans="1:6">
      <c r="A1249" s="29">
        <v>118535</v>
      </c>
      <c r="B1249" s="29" t="s">
        <v>7399</v>
      </c>
      <c r="C1249" s="30">
        <f>VLOOKUP(Tabla2[[#This Row],[Codigo]],Tabla1[[Codigo]:[Mejor Precio Neto]],4,FALSE)</f>
        <v>4841.5067399999998</v>
      </c>
      <c r="D1249" s="31" t="s">
        <v>4</v>
      </c>
      <c r="E1249" s="32">
        <f>IFERROR(Tabla2[[#This Row],[Precio de Cliente neto]]/(1+Tabla2[[#This Row],[Variacion]]),"-")</f>
        <v>4777.8042199999991</v>
      </c>
      <c r="F1249" s="33">
        <v>1.3333011790926941E-2</v>
      </c>
    </row>
    <row r="1250" spans="1:6">
      <c r="A1250" s="29">
        <v>124106</v>
      </c>
      <c r="B1250" s="29" t="s">
        <v>7545</v>
      </c>
      <c r="C1250" s="30">
        <f>VLOOKUP(Tabla2[[#This Row],[Codigo]],Tabla1[[Codigo]:[Mejor Precio Neto]],4,FALSE)</f>
        <v>4841.5067399999998</v>
      </c>
      <c r="D1250" s="31" t="s">
        <v>4</v>
      </c>
      <c r="E1250" s="32">
        <f>IFERROR(Tabla2[[#This Row],[Precio de Cliente neto]]/(1+Tabla2[[#This Row],[Variacion]]),"-")</f>
        <v>4777.8042199999991</v>
      </c>
      <c r="F1250" s="33">
        <v>1.3333011790926941E-2</v>
      </c>
    </row>
    <row r="1251" spans="1:6">
      <c r="A1251" s="29">
        <v>170067</v>
      </c>
      <c r="B1251" s="29" t="s">
        <v>7725</v>
      </c>
      <c r="C1251" s="30">
        <f>VLOOKUP(Tabla2[[#This Row],[Codigo]],Tabla1[[Codigo]:[Mejor Precio Neto]],4,FALSE)</f>
        <v>7223.3433999999997</v>
      </c>
      <c r="D1251" s="31" t="s">
        <v>6</v>
      </c>
      <c r="E1251" s="32">
        <f>IFERROR(Tabla2[[#This Row],[Precio de Cliente neto]]/(1+Tabla2[[#This Row],[Variacion]]),"-")</f>
        <v>7128.3016699999998</v>
      </c>
      <c r="F1251" s="33">
        <v>1.3333011760710223E-2</v>
      </c>
    </row>
    <row r="1252" spans="1:6">
      <c r="A1252" s="29">
        <v>170239</v>
      </c>
      <c r="B1252" s="29" t="s">
        <v>7888</v>
      </c>
      <c r="C1252" s="30">
        <f>VLOOKUP(Tabla2[[#This Row],[Codigo]],Tabla1[[Codigo]:[Mejor Precio Neto]],4,FALSE)</f>
        <v>7223.3433999999997</v>
      </c>
      <c r="D1252" s="31" t="s">
        <v>6</v>
      </c>
      <c r="E1252" s="32">
        <f>IFERROR(Tabla2[[#This Row],[Precio de Cliente neto]]/(1+Tabla2[[#This Row],[Variacion]]),"-")</f>
        <v>7128.3016699999998</v>
      </c>
      <c r="F1252" s="33">
        <v>1.3333011760710223E-2</v>
      </c>
    </row>
    <row r="1253" spans="1:6">
      <c r="A1253" s="29">
        <v>111231</v>
      </c>
      <c r="B1253" s="29" t="s">
        <v>6825</v>
      </c>
      <c r="C1253" s="30">
        <f>VLOOKUP(Tabla2[[#This Row],[Codigo]],Tabla1[[Codigo]:[Mejor Precio Neto]],4,FALSE)</f>
        <v>4575.4897999999994</v>
      </c>
      <c r="D1253" s="31" t="s">
        <v>4</v>
      </c>
      <c r="E1253" s="32">
        <f>IFERROR(Tabla2[[#This Row],[Precio de Cliente neto]]/(1+Tabla2[[#This Row],[Variacion]]),"-")</f>
        <v>4515.2874199999997</v>
      </c>
      <c r="F1253" s="33">
        <v>1.3333011700061403E-2</v>
      </c>
    </row>
    <row r="1254" spans="1:6">
      <c r="A1254" s="29">
        <v>118168</v>
      </c>
      <c r="B1254" s="29" t="s">
        <v>7374</v>
      </c>
      <c r="C1254" s="30">
        <f>VLOOKUP(Tabla2[[#This Row],[Codigo]],Tabla1[[Codigo]:[Mejor Precio Neto]],4,FALSE)</f>
        <v>4575.4897999999994</v>
      </c>
      <c r="D1254" s="31" t="s">
        <v>4</v>
      </c>
      <c r="E1254" s="32">
        <f>IFERROR(Tabla2[[#This Row],[Precio de Cliente neto]]/(1+Tabla2[[#This Row],[Variacion]]),"-")</f>
        <v>4515.2874199999997</v>
      </c>
      <c r="F1254" s="33">
        <v>1.3333011700061403E-2</v>
      </c>
    </row>
    <row r="1255" spans="1:6">
      <c r="A1255" s="29">
        <v>118463</v>
      </c>
      <c r="B1255" s="29" t="s">
        <v>7395</v>
      </c>
      <c r="C1255" s="30">
        <f>VLOOKUP(Tabla2[[#This Row],[Codigo]],Tabla1[[Codigo]:[Mejor Precio Neto]],4,FALSE)</f>
        <v>4575.4897999999994</v>
      </c>
      <c r="D1255" s="31" t="s">
        <v>4</v>
      </c>
      <c r="E1255" s="32">
        <f>IFERROR(Tabla2[[#This Row],[Precio de Cliente neto]]/(1+Tabla2[[#This Row],[Variacion]]),"-")</f>
        <v>4515.2874199999997</v>
      </c>
      <c r="F1255" s="33">
        <v>1.3333011700061403E-2</v>
      </c>
    </row>
    <row r="1256" spans="1:6">
      <c r="A1256" s="29">
        <v>114546</v>
      </c>
      <c r="B1256" s="29" t="s">
        <v>7132</v>
      </c>
      <c r="C1256" s="30">
        <f>VLOOKUP(Tabla2[[#This Row],[Codigo]],Tabla1[[Codigo]:[Mejor Precio Neto]],4,FALSE)</f>
        <v>4580.8099399999992</v>
      </c>
      <c r="D1256" s="31" t="s">
        <v>4</v>
      </c>
      <c r="E1256" s="32">
        <f>IFERROR(Tabla2[[#This Row],[Precio de Cliente neto]]/(1+Tabla2[[#This Row],[Variacion]]),"-")</f>
        <v>4520.5375599999988</v>
      </c>
      <c r="F1256" s="33">
        <v>1.3333011660675131E-2</v>
      </c>
    </row>
    <row r="1257" spans="1:6">
      <c r="A1257" s="29">
        <v>119281</v>
      </c>
      <c r="B1257" s="29" t="s">
        <v>8339</v>
      </c>
      <c r="C1257" s="30">
        <f>VLOOKUP(Tabla2[[#This Row],[Codigo]],Tabla1[[Codigo]:[Mejor Precio Neto]],4,FALSE)</f>
        <v>4309.473</v>
      </c>
      <c r="D1257" s="31" t="s">
        <v>4</v>
      </c>
      <c r="E1257" s="32">
        <f>IFERROR(Tabla2[[#This Row],[Precio de Cliente neto]]/(1+Tabla2[[#This Row],[Variacion]]),"-")</f>
        <v>4252.7707600000003</v>
      </c>
      <c r="F1257" s="33">
        <v>1.3333011159059049E-2</v>
      </c>
    </row>
    <row r="1258" spans="1:6">
      <c r="A1258" s="29">
        <v>115650</v>
      </c>
      <c r="B1258" s="29" t="s">
        <v>8314</v>
      </c>
      <c r="C1258" s="30">
        <f>VLOOKUP(Tabla2[[#This Row],[Codigo]],Tabla1[[Codigo]:[Mejor Precio Neto]],4,FALSE)</f>
        <v>4043.4560599999995</v>
      </c>
      <c r="D1258" s="31" t="s">
        <v>4</v>
      </c>
      <c r="E1258" s="32">
        <f>IFERROR(Tabla2[[#This Row],[Precio de Cliente neto]]/(1+Tabla2[[#This Row],[Variacion]]),"-")</f>
        <v>3990.25396</v>
      </c>
      <c r="F1258" s="33">
        <v>1.3333011014667218E-2</v>
      </c>
    </row>
    <row r="1259" spans="1:6">
      <c r="A1259" s="29">
        <v>117337</v>
      </c>
      <c r="B1259" s="29" t="s">
        <v>7261</v>
      </c>
      <c r="C1259" s="30">
        <f>VLOOKUP(Tabla2[[#This Row],[Codigo]],Tabla1[[Codigo]:[Mejor Precio Neto]],4,FALSE)</f>
        <v>4043.4560599999995</v>
      </c>
      <c r="D1259" s="31" t="s">
        <v>4</v>
      </c>
      <c r="E1259" s="32">
        <f>IFERROR(Tabla2[[#This Row],[Precio de Cliente neto]]/(1+Tabla2[[#This Row],[Variacion]]),"-")</f>
        <v>3990.25396</v>
      </c>
      <c r="F1259" s="33">
        <v>1.3333011014667218E-2</v>
      </c>
    </row>
    <row r="1260" spans="1:6">
      <c r="A1260" s="29">
        <v>117558</v>
      </c>
      <c r="B1260" s="29" t="s">
        <v>8337</v>
      </c>
      <c r="C1260" s="30">
        <f>VLOOKUP(Tabla2[[#This Row],[Codigo]],Tabla1[[Codigo]:[Mejor Precio Neto]],4,FALSE)</f>
        <v>4043.4560599999995</v>
      </c>
      <c r="D1260" s="31" t="s">
        <v>4</v>
      </c>
      <c r="E1260" s="32">
        <f>IFERROR(Tabla2[[#This Row],[Precio de Cliente neto]]/(1+Tabla2[[#This Row],[Variacion]]),"-")</f>
        <v>3990.25396</v>
      </c>
      <c r="F1260" s="33">
        <v>1.3333011014667218E-2</v>
      </c>
    </row>
    <row r="1261" spans="1:6">
      <c r="A1261" s="29">
        <v>170355</v>
      </c>
      <c r="B1261" s="29" t="s">
        <v>7991</v>
      </c>
      <c r="C1261" s="30">
        <f>VLOOKUP(Tabla2[[#This Row],[Codigo]],Tabla1[[Codigo]:[Mejor Precio Neto]],4,FALSE)</f>
        <v>7674.3575999999994</v>
      </c>
      <c r="D1261" s="31" t="s">
        <v>6</v>
      </c>
      <c r="E1261" s="32">
        <f>IFERROR(Tabla2[[#This Row],[Precio de Cliente neto]]/(1+Tabla2[[#This Row],[Variacion]]),"-")</f>
        <v>7573.3816199999983</v>
      </c>
      <c r="F1261" s="33">
        <v>1.3333010941022794E-2</v>
      </c>
    </row>
    <row r="1262" spans="1:6">
      <c r="A1262" s="29">
        <v>115511</v>
      </c>
      <c r="B1262" s="29" t="s">
        <v>10289</v>
      </c>
      <c r="C1262" s="30">
        <f>VLOOKUP(Tabla2[[#This Row],[Codigo]],Tabla1[[Codigo]:[Mejor Precio Neto]],4,FALSE)</f>
        <v>3777.4391199999995</v>
      </c>
      <c r="D1262" s="31" t="s">
        <v>4</v>
      </c>
      <c r="E1262" s="32">
        <f>IFERROR(Tabla2[[#This Row],[Precio de Cliente neto]]/(1+Tabla2[[#This Row],[Variacion]]),"-")</f>
        <v>3727.7371599999997</v>
      </c>
      <c r="F1262" s="33">
        <v>1.3333010849938765E-2</v>
      </c>
    </row>
    <row r="1263" spans="1:6">
      <c r="A1263" s="29">
        <v>117380</v>
      </c>
      <c r="B1263" s="29" t="s">
        <v>7277</v>
      </c>
      <c r="C1263" s="30">
        <f>VLOOKUP(Tabla2[[#This Row],[Codigo]],Tabla1[[Codigo]:[Mejor Precio Neto]],4,FALSE)</f>
        <v>3777.4391199999995</v>
      </c>
      <c r="D1263" s="31" t="s">
        <v>4</v>
      </c>
      <c r="E1263" s="32">
        <f>IFERROR(Tabla2[[#This Row],[Precio de Cliente neto]]/(1+Tabla2[[#This Row],[Variacion]]),"-")</f>
        <v>3727.7371599999997</v>
      </c>
      <c r="F1263" s="33">
        <v>1.3333010849938765E-2</v>
      </c>
    </row>
    <row r="1264" spans="1:6">
      <c r="A1264" s="29">
        <v>118541</v>
      </c>
      <c r="B1264" s="29" t="s">
        <v>7400</v>
      </c>
      <c r="C1264" s="30">
        <f>VLOOKUP(Tabla2[[#This Row],[Codigo]],Tabla1[[Codigo]:[Mejor Precio Neto]],4,FALSE)</f>
        <v>3777.4391199999995</v>
      </c>
      <c r="D1264" s="31" t="s">
        <v>4</v>
      </c>
      <c r="E1264" s="32">
        <f>IFERROR(Tabla2[[#This Row],[Precio de Cliente neto]]/(1+Tabla2[[#This Row],[Variacion]]),"-")</f>
        <v>3727.7371599999997</v>
      </c>
      <c r="F1264" s="33">
        <v>1.3333010849938765E-2</v>
      </c>
    </row>
    <row r="1265" spans="1:6">
      <c r="A1265" s="29">
        <v>170343</v>
      </c>
      <c r="B1265" s="29" t="s">
        <v>7979</v>
      </c>
      <c r="C1265" s="30">
        <f>VLOOKUP(Tabla2[[#This Row],[Codigo]],Tabla1[[Codigo]:[Mejor Precio Neto]],4,FALSE)</f>
        <v>8126.2604499999989</v>
      </c>
      <c r="D1265" s="31" t="s">
        <v>6</v>
      </c>
      <c r="E1265" s="32">
        <f>IFERROR(Tabla2[[#This Row],[Precio de Cliente neto]]/(1+Tabla2[[#This Row],[Variacion]]),"-")</f>
        <v>8019.3385299999991</v>
      </c>
      <c r="F1265" s="33">
        <v>1.3333009898510939E-2</v>
      </c>
    </row>
    <row r="1266" spans="1:6">
      <c r="A1266" s="29">
        <v>170406</v>
      </c>
      <c r="B1266" s="29" t="s">
        <v>8040</v>
      </c>
      <c r="C1266" s="30">
        <f>VLOOKUP(Tabla2[[#This Row],[Codigo]],Tabla1[[Codigo]:[Mejor Precio Neto]],4,FALSE)</f>
        <v>8126.2604499999989</v>
      </c>
      <c r="D1266" s="31" t="s">
        <v>6</v>
      </c>
      <c r="E1266" s="32">
        <f>IFERROR(Tabla2[[#This Row],[Precio de Cliente neto]]/(1+Tabla2[[#This Row],[Variacion]]),"-")</f>
        <v>8019.3385299999991</v>
      </c>
      <c r="F1266" s="33">
        <v>1.3333009898510939E-2</v>
      </c>
    </row>
    <row r="1267" spans="1:6">
      <c r="A1267" s="29">
        <v>170588</v>
      </c>
      <c r="B1267" s="29" t="s">
        <v>8458</v>
      </c>
      <c r="C1267" s="30">
        <f>VLOOKUP(Tabla2[[#This Row],[Codigo]],Tabla1[[Codigo]:[Mejor Precio Neto]],4,FALSE)</f>
        <v>9932.4118599999983</v>
      </c>
      <c r="D1267" s="31" t="s">
        <v>6</v>
      </c>
      <c r="E1267" s="32">
        <f>IFERROR(Tabla2[[#This Row],[Precio de Cliente neto]]/(1+Tabla2[[#This Row],[Variacion]]),"-")</f>
        <v>9801.7253599999985</v>
      </c>
      <c r="F1267" s="33">
        <v>1.3333009771251181E-2</v>
      </c>
    </row>
    <row r="1268" spans="1:6">
      <c r="A1268" s="29">
        <v>113595</v>
      </c>
      <c r="B1268" s="29" t="s">
        <v>7043</v>
      </c>
      <c r="C1268" s="30">
        <f>VLOOKUP(Tabla2[[#This Row],[Codigo]],Tabla1[[Codigo]:[Mejor Precio Neto]],4,FALSE)</f>
        <v>3511.4224599999998</v>
      </c>
      <c r="D1268" s="31" t="s">
        <v>4</v>
      </c>
      <c r="E1268" s="32">
        <f>IFERROR(Tabla2[[#This Row],[Precio de Cliente neto]]/(1+Tabla2[[#This Row],[Variacion]]),"-")</f>
        <v>3465.2206399999995</v>
      </c>
      <c r="F1268" s="33">
        <v>1.3333009582904953E-2</v>
      </c>
    </row>
    <row r="1269" spans="1:6">
      <c r="A1269" s="29">
        <v>115625</v>
      </c>
      <c r="B1269" s="29" t="s">
        <v>8302</v>
      </c>
      <c r="C1269" s="30">
        <f>VLOOKUP(Tabla2[[#This Row],[Codigo]],Tabla1[[Codigo]:[Mejor Precio Neto]],4,FALSE)</f>
        <v>3511.4224599999998</v>
      </c>
      <c r="D1269" s="31" t="s">
        <v>4</v>
      </c>
      <c r="E1269" s="32">
        <f>IFERROR(Tabla2[[#This Row],[Precio de Cliente neto]]/(1+Tabla2[[#This Row],[Variacion]]),"-")</f>
        <v>3465.2206399999995</v>
      </c>
      <c r="F1269" s="33">
        <v>1.3333009582904953E-2</v>
      </c>
    </row>
    <row r="1270" spans="1:6">
      <c r="A1270" s="29">
        <v>117432</v>
      </c>
      <c r="B1270" s="29" t="s">
        <v>7292</v>
      </c>
      <c r="C1270" s="30">
        <f>VLOOKUP(Tabla2[[#This Row],[Codigo]],Tabla1[[Codigo]:[Mejor Precio Neto]],4,FALSE)</f>
        <v>3511.4224599999998</v>
      </c>
      <c r="D1270" s="31" t="s">
        <v>4</v>
      </c>
      <c r="E1270" s="32">
        <f>IFERROR(Tabla2[[#This Row],[Precio de Cliente neto]]/(1+Tabla2[[#This Row],[Variacion]]),"-")</f>
        <v>3465.2206399999995</v>
      </c>
      <c r="F1270" s="33">
        <v>1.3333009582904953E-2</v>
      </c>
    </row>
    <row r="1271" spans="1:6">
      <c r="A1271" s="29">
        <v>124235</v>
      </c>
      <c r="B1271" s="29" t="s">
        <v>7552</v>
      </c>
      <c r="C1271" s="30">
        <f>VLOOKUP(Tabla2[[#This Row],[Codigo]],Tabla1[[Codigo]:[Mejor Precio Neto]],4,FALSE)</f>
        <v>3511.4224599999998</v>
      </c>
      <c r="D1271" s="31" t="s">
        <v>4</v>
      </c>
      <c r="E1271" s="32">
        <f>IFERROR(Tabla2[[#This Row],[Precio de Cliente neto]]/(1+Tabla2[[#This Row],[Variacion]]),"-")</f>
        <v>3465.2206399999995</v>
      </c>
      <c r="F1271" s="33">
        <v>1.3333009582904953E-2</v>
      </c>
    </row>
    <row r="1272" spans="1:6">
      <c r="A1272" s="29">
        <v>1100795</v>
      </c>
      <c r="B1272" s="29" t="s">
        <v>7585</v>
      </c>
      <c r="C1272" s="30">
        <f>VLOOKUP(Tabla2[[#This Row],[Codigo]],Tabla1[[Codigo]:[Mejor Precio Neto]],4,FALSE)</f>
        <v>2500.39608</v>
      </c>
      <c r="D1272" s="31" t="s">
        <v>4</v>
      </c>
      <c r="E1272" s="32">
        <f>IFERROR(Tabla2[[#This Row],[Precio de Cliente neto]]/(1+Tabla2[[#This Row],[Variacion]]),"-")</f>
        <v>2467.49692</v>
      </c>
      <c r="F1272" s="33">
        <v>1.3333009550423158E-2</v>
      </c>
    </row>
    <row r="1273" spans="1:6">
      <c r="A1273" s="29">
        <v>376013</v>
      </c>
      <c r="B1273" s="29" t="s">
        <v>8166</v>
      </c>
      <c r="C1273" s="30">
        <f>VLOOKUP(Tabla2[[#This Row],[Codigo]],Tabla1[[Codigo]:[Mejor Precio Neto]],4,FALSE)</f>
        <v>11491.25208</v>
      </c>
      <c r="D1273" s="31" t="s">
        <v>4</v>
      </c>
      <c r="E1273" s="32">
        <f>IFERROR(Tabla2[[#This Row],[Precio de Cliente neto]]/(1+Tabla2[[#This Row],[Variacion]]),"-")</f>
        <v>11340.05502</v>
      </c>
      <c r="F1273" s="33">
        <v>1.3333009384287831E-2</v>
      </c>
    </row>
    <row r="1274" spans="1:6">
      <c r="A1274" s="29">
        <v>376014</v>
      </c>
      <c r="B1274" s="29" t="s">
        <v>8167</v>
      </c>
      <c r="C1274" s="30">
        <f>VLOOKUP(Tabla2[[#This Row],[Codigo]],Tabla1[[Codigo]:[Mejor Precio Neto]],4,FALSE)</f>
        <v>11491.25208</v>
      </c>
      <c r="D1274" s="31" t="s">
        <v>4</v>
      </c>
      <c r="E1274" s="32">
        <f>IFERROR(Tabla2[[#This Row],[Precio de Cliente neto]]/(1+Tabla2[[#This Row],[Variacion]]),"-")</f>
        <v>11340.05502</v>
      </c>
      <c r="F1274" s="33">
        <v>1.3333009384287831E-2</v>
      </c>
    </row>
    <row r="1275" spans="1:6">
      <c r="A1275" s="29">
        <v>379015</v>
      </c>
      <c r="B1275" s="29" t="s">
        <v>10362</v>
      </c>
      <c r="C1275" s="30">
        <f>VLOOKUP(Tabla2[[#This Row],[Codigo]],Tabla1[[Codigo]:[Mejor Precio Neto]],4,FALSE)</f>
        <v>11491.25208</v>
      </c>
      <c r="D1275" s="31" t="s">
        <v>4</v>
      </c>
      <c r="E1275" s="32">
        <f>IFERROR(Tabla2[[#This Row],[Precio de Cliente neto]]/(1+Tabla2[[#This Row],[Variacion]]),"-")</f>
        <v>11340.05502</v>
      </c>
      <c r="F1275" s="33">
        <v>1.3333009384287831E-2</v>
      </c>
    </row>
    <row r="1276" spans="1:6">
      <c r="A1276" s="29">
        <v>170357</v>
      </c>
      <c r="B1276" s="29" t="s">
        <v>7993</v>
      </c>
      <c r="C1276" s="30">
        <f>VLOOKUP(Tabla2[[#This Row],[Codigo]],Tabla1[[Codigo]:[Mejor Precio Neto]],4,FALSE)</f>
        <v>9480.6376</v>
      </c>
      <c r="D1276" s="31" t="s">
        <v>6</v>
      </c>
      <c r="E1276" s="32">
        <f>IFERROR(Tabla2[[#This Row],[Precio de Cliente neto]]/(1+Tabla2[[#This Row],[Variacion]]),"-")</f>
        <v>9355.8953600000004</v>
      </c>
      <c r="F1276" s="33">
        <v>1.3333009316598421E-2</v>
      </c>
    </row>
    <row r="1277" spans="1:6">
      <c r="A1277" s="29">
        <v>113399</v>
      </c>
      <c r="B1277" s="29" t="s">
        <v>7021</v>
      </c>
      <c r="C1277" s="30">
        <f>VLOOKUP(Tabla2[[#This Row],[Codigo]],Tabla1[[Codigo]:[Mejor Precio Neto]],4,FALSE)</f>
        <v>3245.4055199999998</v>
      </c>
      <c r="D1277" s="31" t="s">
        <v>4</v>
      </c>
      <c r="E1277" s="32">
        <f>IFERROR(Tabla2[[#This Row],[Precio de Cliente neto]]/(1+Tabla2[[#This Row],[Variacion]]),"-")</f>
        <v>3202.7038399999997</v>
      </c>
      <c r="F1277" s="33">
        <v>1.33330092738142E-2</v>
      </c>
    </row>
    <row r="1278" spans="1:6">
      <c r="A1278" s="29">
        <v>114185</v>
      </c>
      <c r="B1278" s="29" t="s">
        <v>7087</v>
      </c>
      <c r="C1278" s="30">
        <f>VLOOKUP(Tabla2[[#This Row],[Codigo]],Tabla1[[Codigo]:[Mejor Precio Neto]],4,FALSE)</f>
        <v>3245.4055199999998</v>
      </c>
      <c r="D1278" s="31" t="s">
        <v>4</v>
      </c>
      <c r="E1278" s="32">
        <f>IFERROR(Tabla2[[#This Row],[Precio de Cliente neto]]/(1+Tabla2[[#This Row],[Variacion]]),"-")</f>
        <v>3202.7038399999997</v>
      </c>
      <c r="F1278" s="33">
        <v>1.33330092738142E-2</v>
      </c>
    </row>
    <row r="1279" spans="1:6">
      <c r="A1279" s="29">
        <v>115554</v>
      </c>
      <c r="B1279" s="29" t="s">
        <v>7199</v>
      </c>
      <c r="C1279" s="30">
        <f>VLOOKUP(Tabla2[[#This Row],[Codigo]],Tabla1[[Codigo]:[Mejor Precio Neto]],4,FALSE)</f>
        <v>3245.4055199999998</v>
      </c>
      <c r="D1279" s="31" t="s">
        <v>4</v>
      </c>
      <c r="E1279" s="32">
        <f>IFERROR(Tabla2[[#This Row],[Precio de Cliente neto]]/(1+Tabla2[[#This Row],[Variacion]]),"-")</f>
        <v>3202.7038399999997</v>
      </c>
      <c r="F1279" s="33">
        <v>1.33330092738142E-2</v>
      </c>
    </row>
    <row r="1280" spans="1:6">
      <c r="A1280" s="29">
        <v>117434</v>
      </c>
      <c r="B1280" s="29" t="s">
        <v>7294</v>
      </c>
      <c r="C1280" s="30">
        <f>VLOOKUP(Tabla2[[#This Row],[Codigo]],Tabla1[[Codigo]:[Mejor Precio Neto]],4,FALSE)</f>
        <v>3245.4055199999998</v>
      </c>
      <c r="D1280" s="31" t="s">
        <v>4</v>
      </c>
      <c r="E1280" s="32">
        <f>IFERROR(Tabla2[[#This Row],[Precio de Cliente neto]]/(1+Tabla2[[#This Row],[Variacion]]),"-")</f>
        <v>3202.7038399999997</v>
      </c>
      <c r="F1280" s="33">
        <v>1.33330092738142E-2</v>
      </c>
    </row>
    <row r="1281" spans="1:6">
      <c r="A1281" s="29">
        <v>122290</v>
      </c>
      <c r="B1281" s="29" t="s">
        <v>10299</v>
      </c>
      <c r="C1281" s="30">
        <f>VLOOKUP(Tabla2[[#This Row],[Codigo]],Tabla1[[Codigo]:[Mejor Precio Neto]],4,FALSE)</f>
        <v>3245.4055199999998</v>
      </c>
      <c r="D1281" s="31" t="s">
        <v>4</v>
      </c>
      <c r="E1281" s="32">
        <f>IFERROR(Tabla2[[#This Row],[Precio de Cliente neto]]/(1+Tabla2[[#This Row],[Variacion]]),"-")</f>
        <v>3202.7038399999997</v>
      </c>
      <c r="F1281" s="33">
        <v>1.33330092738142E-2</v>
      </c>
    </row>
    <row r="1282" spans="1:6">
      <c r="A1282" s="29">
        <v>117664</v>
      </c>
      <c r="B1282" s="29" t="s">
        <v>7312</v>
      </c>
      <c r="C1282" s="30">
        <f>VLOOKUP(Tabla2[[#This Row],[Codigo]],Tabla1[[Codigo]:[Mejor Precio Neto]],4,FALSE)</f>
        <v>6756.8281200000001</v>
      </c>
      <c r="D1282" s="31" t="s">
        <v>4</v>
      </c>
      <c r="E1282" s="32">
        <f>IFERROR(Tabla2[[#This Row],[Precio de Cliente neto]]/(1+Tabla2[[#This Row],[Variacion]]),"-")</f>
        <v>6667.9246199999998</v>
      </c>
      <c r="F1282" s="33">
        <v>1.3333009154503639E-2</v>
      </c>
    </row>
    <row r="1283" spans="1:6">
      <c r="A1283" s="29">
        <v>117448</v>
      </c>
      <c r="B1283" s="29" t="s">
        <v>7298</v>
      </c>
      <c r="C1283" s="30">
        <f>VLOOKUP(Tabla2[[#This Row],[Codigo]],Tabla1[[Codigo]:[Mejor Precio Neto]],4,FALSE)</f>
        <v>6490.8111799999997</v>
      </c>
      <c r="D1283" s="31" t="s">
        <v>4</v>
      </c>
      <c r="E1283" s="32">
        <f>IFERROR(Tabla2[[#This Row],[Precio de Cliente neto]]/(1+Tabla2[[#This Row],[Variacion]]),"-")</f>
        <v>6405.4078199999985</v>
      </c>
      <c r="F1283" s="33">
        <v>1.3333008982400862E-2</v>
      </c>
    </row>
    <row r="1284" spans="1:6">
      <c r="A1284" s="29">
        <v>124220</v>
      </c>
      <c r="B1284" s="29" t="s">
        <v>7549</v>
      </c>
      <c r="C1284" s="30">
        <f>VLOOKUP(Tabla2[[#This Row],[Codigo]],Tabla1[[Codigo]:[Mejor Precio Neto]],4,FALSE)</f>
        <v>6490.8111799999997</v>
      </c>
      <c r="D1284" s="31" t="s">
        <v>4</v>
      </c>
      <c r="E1284" s="32">
        <f>IFERROR(Tabla2[[#This Row],[Precio de Cliente neto]]/(1+Tabla2[[#This Row],[Variacion]]),"-")</f>
        <v>6405.4078199999985</v>
      </c>
      <c r="F1284" s="33">
        <v>1.3333008982400862E-2</v>
      </c>
    </row>
    <row r="1285" spans="1:6">
      <c r="A1285" s="29">
        <v>110027</v>
      </c>
      <c r="B1285" s="29" t="s">
        <v>6780</v>
      </c>
      <c r="C1285" s="30">
        <f>VLOOKUP(Tabla2[[#This Row],[Codigo]],Tabla1[[Codigo]:[Mejor Precio Neto]],4,FALSE)</f>
        <v>2979.3885799999998</v>
      </c>
      <c r="D1285" s="31" t="s">
        <v>4</v>
      </c>
      <c r="E1285" s="32">
        <f>IFERROR(Tabla2[[#This Row],[Precio de Cliente neto]]/(1+Tabla2[[#This Row],[Variacion]]),"-")</f>
        <v>2940.1870399999998</v>
      </c>
      <c r="F1285" s="33">
        <v>1.3333008909528488E-2</v>
      </c>
    </row>
    <row r="1286" spans="1:6">
      <c r="A1286" s="29">
        <v>114282</v>
      </c>
      <c r="B1286" s="29" t="s">
        <v>7095</v>
      </c>
      <c r="C1286" s="30">
        <f>VLOOKUP(Tabla2[[#This Row],[Codigo]],Tabla1[[Codigo]:[Mejor Precio Neto]],4,FALSE)</f>
        <v>2979.3885799999998</v>
      </c>
      <c r="D1286" s="31" t="s">
        <v>4</v>
      </c>
      <c r="E1286" s="32">
        <f>IFERROR(Tabla2[[#This Row],[Precio de Cliente neto]]/(1+Tabla2[[#This Row],[Variacion]]),"-")</f>
        <v>2940.1870399999998</v>
      </c>
      <c r="F1286" s="33">
        <v>1.3333008909528488E-2</v>
      </c>
    </row>
    <row r="1287" spans="1:6">
      <c r="A1287" s="29">
        <v>115510</v>
      </c>
      <c r="B1287" s="29" t="s">
        <v>10288</v>
      </c>
      <c r="C1287" s="30">
        <f>VLOOKUP(Tabla2[[#This Row],[Codigo]],Tabla1[[Codigo]:[Mejor Precio Neto]],4,FALSE)</f>
        <v>2979.3885799999998</v>
      </c>
      <c r="D1287" s="31" t="s">
        <v>4</v>
      </c>
      <c r="E1287" s="32">
        <f>IFERROR(Tabla2[[#This Row],[Precio de Cliente neto]]/(1+Tabla2[[#This Row],[Variacion]]),"-")</f>
        <v>2940.1870399999998</v>
      </c>
      <c r="F1287" s="33">
        <v>1.3333008909528488E-2</v>
      </c>
    </row>
    <row r="1288" spans="1:6">
      <c r="A1288" s="29">
        <v>115746</v>
      </c>
      <c r="B1288" s="29" t="s">
        <v>8321</v>
      </c>
      <c r="C1288" s="30">
        <f>VLOOKUP(Tabla2[[#This Row],[Codigo]],Tabla1[[Codigo]:[Mejor Precio Neto]],4,FALSE)</f>
        <v>2979.3885799999998</v>
      </c>
      <c r="D1288" s="31" t="s">
        <v>4</v>
      </c>
      <c r="E1288" s="32">
        <f>IFERROR(Tabla2[[#This Row],[Precio de Cliente neto]]/(1+Tabla2[[#This Row],[Variacion]]),"-")</f>
        <v>2940.1870399999998</v>
      </c>
      <c r="F1288" s="33">
        <v>1.3333008909528488E-2</v>
      </c>
    </row>
    <row r="1289" spans="1:6">
      <c r="A1289" s="29">
        <v>115865</v>
      </c>
      <c r="B1289" s="29" t="s">
        <v>7212</v>
      </c>
      <c r="C1289" s="30">
        <f>VLOOKUP(Tabla2[[#This Row],[Codigo]],Tabla1[[Codigo]:[Mejor Precio Neto]],4,FALSE)</f>
        <v>2979.3885799999998</v>
      </c>
      <c r="D1289" s="31" t="s">
        <v>4</v>
      </c>
      <c r="E1289" s="32">
        <f>IFERROR(Tabla2[[#This Row],[Precio de Cliente neto]]/(1+Tabla2[[#This Row],[Variacion]]),"-")</f>
        <v>2940.1870399999998</v>
      </c>
      <c r="F1289" s="33">
        <v>1.3333008909528488E-2</v>
      </c>
    </row>
    <row r="1290" spans="1:6">
      <c r="A1290" s="29">
        <v>118550</v>
      </c>
      <c r="B1290" s="29" t="s">
        <v>7404</v>
      </c>
      <c r="C1290" s="30">
        <f>VLOOKUP(Tabla2[[#This Row],[Codigo]],Tabla1[[Codigo]:[Mejor Precio Neto]],4,FALSE)</f>
        <v>5958.7771599999996</v>
      </c>
      <c r="D1290" s="31" t="s">
        <v>4</v>
      </c>
      <c r="E1290" s="32">
        <f>IFERROR(Tabla2[[#This Row],[Precio de Cliente neto]]/(1+Tabla2[[#This Row],[Variacion]]),"-")</f>
        <v>5880.3740799999996</v>
      </c>
      <c r="F1290" s="33">
        <v>1.3333008909528488E-2</v>
      </c>
    </row>
    <row r="1291" spans="1:6">
      <c r="A1291" s="29">
        <v>121823</v>
      </c>
      <c r="B1291" s="29" t="s">
        <v>10296</v>
      </c>
      <c r="C1291" s="30">
        <f>VLOOKUP(Tabla2[[#This Row],[Codigo]],Tabla1[[Codigo]:[Mejor Precio Neto]],4,FALSE)</f>
        <v>2979.3885799999998</v>
      </c>
      <c r="D1291" s="31" t="s">
        <v>4</v>
      </c>
      <c r="E1291" s="32">
        <f>IFERROR(Tabla2[[#This Row],[Precio de Cliente neto]]/(1+Tabla2[[#This Row],[Variacion]]),"-")</f>
        <v>2940.1870399999998</v>
      </c>
      <c r="F1291" s="33">
        <v>1.3333008909528488E-2</v>
      </c>
    </row>
    <row r="1292" spans="1:6">
      <c r="A1292" s="29">
        <v>121825</v>
      </c>
      <c r="B1292" s="29" t="s">
        <v>10298</v>
      </c>
      <c r="C1292" s="30">
        <f>VLOOKUP(Tabla2[[#This Row],[Codigo]],Tabla1[[Codigo]:[Mejor Precio Neto]],4,FALSE)</f>
        <v>5958.7771599999996</v>
      </c>
      <c r="D1292" s="31" t="s">
        <v>4</v>
      </c>
      <c r="E1292" s="32">
        <f>IFERROR(Tabla2[[#This Row],[Precio de Cliente neto]]/(1+Tabla2[[#This Row],[Variacion]]),"-")</f>
        <v>5880.3740799999996</v>
      </c>
      <c r="F1292" s="33">
        <v>1.3333008909528488E-2</v>
      </c>
    </row>
    <row r="1293" spans="1:6">
      <c r="A1293" s="29">
        <v>126007</v>
      </c>
      <c r="B1293" s="29" t="s">
        <v>7558</v>
      </c>
      <c r="C1293" s="30">
        <f>VLOOKUP(Tabla2[[#This Row],[Codigo]],Tabla1[[Codigo]:[Mejor Precio Neto]],4,FALSE)</f>
        <v>2979.3885799999998</v>
      </c>
      <c r="D1293" s="31" t="s">
        <v>4</v>
      </c>
      <c r="E1293" s="32">
        <f>IFERROR(Tabla2[[#This Row],[Precio de Cliente neto]]/(1+Tabla2[[#This Row],[Variacion]]),"-")</f>
        <v>2940.1870399999998</v>
      </c>
      <c r="F1293" s="33">
        <v>1.3333008909528488E-2</v>
      </c>
    </row>
    <row r="1294" spans="1:6">
      <c r="A1294" s="29">
        <v>170722</v>
      </c>
      <c r="B1294" s="29" t="s">
        <v>8989</v>
      </c>
      <c r="C1294" s="30">
        <f>VLOOKUP(Tabla2[[#This Row],[Codigo]],Tabla1[[Codigo]:[Mejor Precio Neto]],4,FALSE)</f>
        <v>11286.831919999999</v>
      </c>
      <c r="D1294" s="31" t="s">
        <v>6</v>
      </c>
      <c r="E1294" s="32">
        <f>IFERROR(Tabla2[[#This Row],[Precio de Cliente neto]]/(1+Tabla2[[#This Row],[Variacion]]),"-")</f>
        <v>11138.32454</v>
      </c>
      <c r="F1294" s="33">
        <v>1.3333008879987229E-2</v>
      </c>
    </row>
    <row r="1295" spans="1:6">
      <c r="A1295" s="29">
        <v>115143</v>
      </c>
      <c r="B1295" s="29" t="s">
        <v>8473</v>
      </c>
      <c r="C1295" s="30">
        <f>VLOOKUP(Tabla2[[#This Row],[Codigo]],Tabla1[[Codigo]:[Mejor Precio Neto]],4,FALSE)</f>
        <v>6224.7942400000002</v>
      </c>
      <c r="D1295" s="31" t="s">
        <v>4</v>
      </c>
      <c r="E1295" s="32">
        <f>IFERROR(Tabla2[[#This Row],[Precio de Cliente neto]]/(1+Tabla2[[#This Row],[Variacion]]),"-")</f>
        <v>6142.89102</v>
      </c>
      <c r="F1295" s="33">
        <v>1.3333008795588297E-2</v>
      </c>
    </row>
    <row r="1296" spans="1:6">
      <c r="A1296" s="29">
        <v>121911</v>
      </c>
      <c r="B1296" s="29" t="s">
        <v>8957</v>
      </c>
      <c r="C1296" s="30">
        <f>VLOOKUP(Tabla2[[#This Row],[Codigo]],Tabla1[[Codigo]:[Mejor Precio Neto]],4,FALSE)</f>
        <v>1356.6858199999999</v>
      </c>
      <c r="D1296" s="31" t="s">
        <v>4</v>
      </c>
      <c r="E1296" s="32">
        <f>IFERROR(Tabla2[[#This Row],[Precio de Cliente neto]]/(1+Tabla2[[#This Row],[Variacion]]),"-")</f>
        <v>1338.83512</v>
      </c>
      <c r="F1296" s="33">
        <v>1.3333008473814134E-2</v>
      </c>
    </row>
    <row r="1297" spans="1:6">
      <c r="A1297" s="29">
        <v>113918</v>
      </c>
      <c r="B1297" s="29" t="s">
        <v>8239</v>
      </c>
      <c r="C1297" s="30">
        <f>VLOOKUP(Tabla2[[#This Row],[Codigo]],Tabla1[[Codigo]:[Mejor Precio Neto]],4,FALSE)</f>
        <v>5692.7603599999993</v>
      </c>
      <c r="D1297" s="31" t="s">
        <v>4</v>
      </c>
      <c r="E1297" s="32">
        <f>IFERROR(Tabla2[[#This Row],[Precio de Cliente neto]]/(1+Tabla2[[#This Row],[Variacion]]),"-")</f>
        <v>5617.8574199999985</v>
      </c>
      <c r="F1297" s="33">
        <v>1.3333008369585952E-2</v>
      </c>
    </row>
    <row r="1298" spans="1:6">
      <c r="A1298" s="29">
        <v>374001</v>
      </c>
      <c r="B1298" s="29" t="s">
        <v>8144</v>
      </c>
      <c r="C1298" s="30">
        <f>VLOOKUP(Tabla2[[#This Row],[Codigo]],Tabla1[[Codigo]:[Mejor Precio Neto]],4,FALSE)</f>
        <v>8089.8823599999996</v>
      </c>
      <c r="D1298" s="31" t="s">
        <v>4</v>
      </c>
      <c r="E1298" s="32">
        <f>IFERROR(Tabla2[[#This Row],[Precio de Cliente neto]]/(1+Tabla2[[#This Row],[Variacion]]),"-")</f>
        <v>7983.4390999999996</v>
      </c>
      <c r="F1298" s="33">
        <v>1.3333008327200746E-2</v>
      </c>
    </row>
    <row r="1299" spans="1:6">
      <c r="A1299" s="29">
        <v>119282</v>
      </c>
      <c r="B1299" s="29" t="s">
        <v>8340</v>
      </c>
      <c r="C1299" s="30">
        <f>VLOOKUP(Tabla2[[#This Row],[Codigo]],Tabla1[[Codigo]:[Mejor Precio Neto]],4,FALSE)</f>
        <v>8406.1322799999998</v>
      </c>
      <c r="D1299" s="31" t="s">
        <v>4</v>
      </c>
      <c r="E1299" s="32">
        <f>IFERROR(Tabla2[[#This Row],[Precio de Cliente neto]]/(1+Tabla2[[#This Row],[Variacion]]),"-")</f>
        <v>8295.5279399999999</v>
      </c>
      <c r="F1299" s="33">
        <v>1.3333007953198361E-2</v>
      </c>
    </row>
    <row r="1300" spans="1:6">
      <c r="A1300" s="29">
        <v>123973</v>
      </c>
      <c r="B1300" s="29" t="s">
        <v>7542</v>
      </c>
      <c r="C1300" s="30">
        <f>VLOOKUP(Tabla2[[#This Row],[Codigo]],Tabla1[[Codigo]:[Mejor Precio Neto]],4,FALSE)</f>
        <v>8406.1322799999998</v>
      </c>
      <c r="D1300" s="31" t="s">
        <v>4</v>
      </c>
      <c r="E1300" s="32">
        <f>IFERROR(Tabla2[[#This Row],[Precio de Cliente neto]]/(1+Tabla2[[#This Row],[Variacion]]),"-")</f>
        <v>8295.5279399999999</v>
      </c>
      <c r="F1300" s="33">
        <v>1.3333007953198361E-2</v>
      </c>
    </row>
    <row r="1301" spans="1:6">
      <c r="A1301" s="29">
        <v>114374</v>
      </c>
      <c r="B1301" s="29" t="s">
        <v>7100</v>
      </c>
      <c r="C1301" s="30">
        <f>VLOOKUP(Tabla2[[#This Row],[Codigo]],Tabla1[[Codigo]:[Mejor Precio Neto]],4,FALSE)</f>
        <v>2713.3717799999995</v>
      </c>
      <c r="D1301" s="31" t="s">
        <v>4</v>
      </c>
      <c r="E1301" s="32">
        <f>IFERROR(Tabla2[[#This Row],[Precio de Cliente neto]]/(1+Tabla2[[#This Row],[Variacion]]),"-")</f>
        <v>2677.6703799999996</v>
      </c>
      <c r="F1301" s="33">
        <v>1.3333007776707761E-2</v>
      </c>
    </row>
    <row r="1302" spans="1:6">
      <c r="A1302" s="29">
        <v>115572</v>
      </c>
      <c r="B1302" s="29" t="s">
        <v>7200</v>
      </c>
      <c r="C1302" s="30">
        <f>VLOOKUP(Tabla2[[#This Row],[Codigo]],Tabla1[[Codigo]:[Mejor Precio Neto]],4,FALSE)</f>
        <v>8140.1153399999994</v>
      </c>
      <c r="D1302" s="31" t="s">
        <v>4</v>
      </c>
      <c r="E1302" s="32">
        <f>IFERROR(Tabla2[[#This Row],[Precio de Cliente neto]]/(1+Tabla2[[#This Row],[Variacion]]),"-")</f>
        <v>8033.0111399999996</v>
      </c>
      <c r="F1302" s="33">
        <v>1.3333007776707761E-2</v>
      </c>
    </row>
    <row r="1303" spans="1:6">
      <c r="A1303" s="29">
        <v>115824</v>
      </c>
      <c r="B1303" s="29" t="s">
        <v>7648</v>
      </c>
      <c r="C1303" s="30">
        <f>VLOOKUP(Tabla2[[#This Row],[Codigo]],Tabla1[[Codigo]:[Mejor Precio Neto]],4,FALSE)</f>
        <v>2713.3717799999995</v>
      </c>
      <c r="D1303" s="31" t="s">
        <v>4</v>
      </c>
      <c r="E1303" s="32">
        <f>IFERROR(Tabla2[[#This Row],[Precio de Cliente neto]]/(1+Tabla2[[#This Row],[Variacion]]),"-")</f>
        <v>2677.6703799999996</v>
      </c>
      <c r="F1303" s="33">
        <v>1.3333007776707761E-2</v>
      </c>
    </row>
    <row r="1304" spans="1:6">
      <c r="A1304" s="29">
        <v>117661</v>
      </c>
      <c r="B1304" s="29" t="s">
        <v>7309</v>
      </c>
      <c r="C1304" s="30">
        <f>VLOOKUP(Tabla2[[#This Row],[Codigo]],Tabla1[[Codigo]:[Mejor Precio Neto]],4,FALSE)</f>
        <v>2713.3717799999995</v>
      </c>
      <c r="D1304" s="31" t="s">
        <v>4</v>
      </c>
      <c r="E1304" s="32">
        <f>IFERROR(Tabla2[[#This Row],[Precio de Cliente neto]]/(1+Tabla2[[#This Row],[Variacion]]),"-")</f>
        <v>2677.6703799999996</v>
      </c>
      <c r="F1304" s="33">
        <v>1.3333007776707761E-2</v>
      </c>
    </row>
    <row r="1305" spans="1:6">
      <c r="A1305" s="29">
        <v>121693</v>
      </c>
      <c r="B1305" s="29" t="s">
        <v>7503</v>
      </c>
      <c r="C1305" s="30">
        <f>VLOOKUP(Tabla2[[#This Row],[Codigo]],Tabla1[[Codigo]:[Mejor Precio Neto]],4,FALSE)</f>
        <v>2713.3717799999995</v>
      </c>
      <c r="D1305" s="31" t="s">
        <v>4</v>
      </c>
      <c r="E1305" s="32">
        <f>IFERROR(Tabla2[[#This Row],[Precio de Cliente neto]]/(1+Tabla2[[#This Row],[Variacion]]),"-")</f>
        <v>2677.6703799999996</v>
      </c>
      <c r="F1305" s="33">
        <v>1.3333007776707761E-2</v>
      </c>
    </row>
    <row r="1306" spans="1:6">
      <c r="A1306" s="29">
        <v>143437</v>
      </c>
      <c r="B1306" s="29" t="s">
        <v>7569</v>
      </c>
      <c r="C1306" s="30">
        <f>VLOOKUP(Tabla2[[#This Row],[Codigo]],Tabla1[[Codigo]:[Mejor Precio Neto]],4,FALSE)</f>
        <v>2713.3717799999995</v>
      </c>
      <c r="D1306" s="31" t="s">
        <v>4</v>
      </c>
      <c r="E1306" s="32">
        <f>IFERROR(Tabla2[[#This Row],[Precio de Cliente neto]]/(1+Tabla2[[#This Row],[Variacion]]),"-")</f>
        <v>2677.6703799999996</v>
      </c>
      <c r="F1306" s="33">
        <v>1.3333007776707761E-2</v>
      </c>
    </row>
    <row r="1307" spans="1:6">
      <c r="A1307" s="29">
        <v>170508</v>
      </c>
      <c r="B1307" s="29" t="s">
        <v>10315</v>
      </c>
      <c r="C1307" s="30">
        <f>VLOOKUP(Tabla2[[#This Row],[Codigo]],Tabla1[[Codigo]:[Mejor Precio Neto]],4,FALSE)</f>
        <v>13542.99303</v>
      </c>
      <c r="D1307" s="31" t="s">
        <v>6</v>
      </c>
      <c r="E1307" s="32">
        <f>IFERROR(Tabla2[[#This Row],[Precio de Cliente neto]]/(1+Tabla2[[#This Row],[Variacion]]),"-")</f>
        <v>13364.800049999998</v>
      </c>
      <c r="F1307" s="33">
        <v>1.3333007552178255E-2</v>
      </c>
    </row>
    <row r="1308" spans="1:6">
      <c r="A1308" s="29">
        <v>111234</v>
      </c>
      <c r="B1308" s="29" t="s">
        <v>6827</v>
      </c>
      <c r="C1308" s="30">
        <f>VLOOKUP(Tabla2[[#This Row],[Codigo]],Tabla1[[Codigo]:[Mejor Precio Neto]],4,FALSE)</f>
        <v>5426.7437</v>
      </c>
      <c r="D1308" s="31" t="s">
        <v>4</v>
      </c>
      <c r="E1308" s="32">
        <f>IFERROR(Tabla2[[#This Row],[Precio de Cliente neto]]/(1+Tabla2[[#This Row],[Variacion]]),"-")</f>
        <v>5355.3409000000001</v>
      </c>
      <c r="F1308" s="33">
        <v>1.3333007428154575E-2</v>
      </c>
    </row>
    <row r="1309" spans="1:6">
      <c r="A1309" s="29">
        <v>111143</v>
      </c>
      <c r="B1309" s="29" t="s">
        <v>6822</v>
      </c>
      <c r="C1309" s="30">
        <f>VLOOKUP(Tabla2[[#This Row],[Codigo]],Tabla1[[Codigo]:[Mejor Precio Neto]],4,FALSE)</f>
        <v>7874.098539999999</v>
      </c>
      <c r="D1309" s="31" t="s">
        <v>4</v>
      </c>
      <c r="E1309" s="32">
        <f>IFERROR(Tabla2[[#This Row],[Precio de Cliente neto]]/(1+Tabla2[[#This Row],[Variacion]]),"-")</f>
        <v>7770.4944799999976</v>
      </c>
      <c r="F1309" s="33">
        <v>1.3333007348073078E-2</v>
      </c>
    </row>
    <row r="1310" spans="1:6">
      <c r="A1310" s="29">
        <v>116798</v>
      </c>
      <c r="B1310" s="29" t="s">
        <v>7226</v>
      </c>
      <c r="C1310" s="30">
        <f>VLOOKUP(Tabla2[[#This Row],[Codigo]],Tabla1[[Codigo]:[Mejor Precio Neto]],4,FALSE)</f>
        <v>7874.098539999999</v>
      </c>
      <c r="D1310" s="31" t="s">
        <v>4</v>
      </c>
      <c r="E1310" s="32">
        <f>IFERROR(Tabla2[[#This Row],[Precio de Cliente neto]]/(1+Tabla2[[#This Row],[Variacion]]),"-")</f>
        <v>7770.4944799999976</v>
      </c>
      <c r="F1310" s="33">
        <v>1.3333007348073078E-2</v>
      </c>
    </row>
    <row r="1311" spans="1:6">
      <c r="A1311" s="29">
        <v>1100797</v>
      </c>
      <c r="B1311" s="29" t="s">
        <v>7587</v>
      </c>
      <c r="C1311" s="30">
        <f>VLOOKUP(Tabla2[[#This Row],[Codigo]],Tabla1[[Codigo]:[Mejor Precio Neto]],4,FALSE)</f>
        <v>7874.098539999999</v>
      </c>
      <c r="D1311" s="31" t="s">
        <v>4</v>
      </c>
      <c r="E1311" s="32">
        <f>IFERROR(Tabla2[[#This Row],[Precio de Cliente neto]]/(1+Tabla2[[#This Row],[Variacion]]),"-")</f>
        <v>7770.4944799999976</v>
      </c>
      <c r="F1311" s="33">
        <v>1.3333007348073078E-2</v>
      </c>
    </row>
    <row r="1312" spans="1:6">
      <c r="A1312" s="29">
        <v>170749</v>
      </c>
      <c r="B1312" s="29" t="s">
        <v>8108</v>
      </c>
      <c r="C1312" s="30">
        <f>VLOOKUP(Tabla2[[#This Row],[Codigo]],Tabla1[[Codigo]:[Mejor Precio Neto]],4,FALSE)</f>
        <v>13994.416869999999</v>
      </c>
      <c r="D1312" s="31" t="s">
        <v>6</v>
      </c>
      <c r="E1312" s="32">
        <f>IFERROR(Tabla2[[#This Row],[Precio de Cliente neto]]/(1+Tabla2[[#This Row],[Variacion]]),"-")</f>
        <v>13810.284250000001</v>
      </c>
      <c r="F1312" s="33">
        <v>1.3333007247841255E-2</v>
      </c>
    </row>
    <row r="1313" spans="1:6">
      <c r="A1313" s="29">
        <v>170231</v>
      </c>
      <c r="B1313" s="29" t="s">
        <v>7880</v>
      </c>
      <c r="C1313" s="30">
        <f>VLOOKUP(Tabla2[[#This Row],[Codigo]],Tabla1[[Codigo]:[Mejor Precio Neto]],4,FALSE)</f>
        <v>18962.070889999999</v>
      </c>
      <c r="D1313" s="31" t="s">
        <v>6</v>
      </c>
      <c r="E1313" s="32">
        <f>IFERROR(Tabla2[[#This Row],[Precio de Cliente neto]]/(1+Tabla2[[#This Row],[Variacion]]),"-")</f>
        <v>18712.575980000001</v>
      </c>
      <c r="F1313" s="33">
        <v>1.3333007185470258E-2</v>
      </c>
    </row>
    <row r="1314" spans="1:6">
      <c r="A1314" s="29">
        <v>117336</v>
      </c>
      <c r="B1314" s="29" t="s">
        <v>7260</v>
      </c>
      <c r="C1314" s="30">
        <f>VLOOKUP(Tabla2[[#This Row],[Codigo]],Tabla1[[Codigo]:[Mejor Precio Neto]],4,FALSE)</f>
        <v>5160.7268999999997</v>
      </c>
      <c r="D1314" s="31" t="s">
        <v>4</v>
      </c>
      <c r="E1314" s="32">
        <f>IFERROR(Tabla2[[#This Row],[Precio de Cliente neto]]/(1+Tabla2[[#This Row],[Variacion]]),"-")</f>
        <v>5092.8242399999999</v>
      </c>
      <c r="F1314" s="33">
        <v>1.3333006756188315E-2</v>
      </c>
    </row>
    <row r="1315" spans="1:6">
      <c r="A1315" s="29">
        <v>170021</v>
      </c>
      <c r="B1315" s="29" t="s">
        <v>7679</v>
      </c>
      <c r="C1315" s="30">
        <f>VLOOKUP(Tabla2[[#This Row],[Codigo]],Tabla1[[Codigo]:[Mejor Precio Neto]],4,FALSE)</f>
        <v>1986.4189799999997</v>
      </c>
      <c r="D1315" s="31" t="s">
        <v>6</v>
      </c>
      <c r="E1315" s="32">
        <f>IFERROR(Tabla2[[#This Row],[Precio de Cliente neto]]/(1+Tabla2[[#This Row],[Variacion]]),"-")</f>
        <v>1960.2825199999997</v>
      </c>
      <c r="F1315" s="33">
        <v>1.3333006713746487E-2</v>
      </c>
    </row>
    <row r="1316" spans="1:6">
      <c r="A1316" s="29">
        <v>113817</v>
      </c>
      <c r="B1316" s="29" t="s">
        <v>8231</v>
      </c>
      <c r="C1316" s="30">
        <f>VLOOKUP(Tabla2[[#This Row],[Codigo]],Tabla1[[Codigo]:[Mejor Precio Neto]],4,FALSE)</f>
        <v>7608.0818799999988</v>
      </c>
      <c r="D1316" s="31" t="s">
        <v>4</v>
      </c>
      <c r="E1316" s="32">
        <f>IFERROR(Tabla2[[#This Row],[Precio de Cliente neto]]/(1+Tabla2[[#This Row],[Variacion]]),"-")</f>
        <v>7507.9779599999993</v>
      </c>
      <c r="F1316" s="33">
        <v>1.3333006640845246E-2</v>
      </c>
    </row>
    <row r="1317" spans="1:6">
      <c r="A1317" s="29">
        <v>114513</v>
      </c>
      <c r="B1317" s="29" t="s">
        <v>7124</v>
      </c>
      <c r="C1317" s="30">
        <f>VLOOKUP(Tabla2[[#This Row],[Codigo]],Tabla1[[Codigo]:[Mejor Precio Neto]],4,FALSE)</f>
        <v>7608.0818799999988</v>
      </c>
      <c r="D1317" s="31" t="s">
        <v>4</v>
      </c>
      <c r="E1317" s="32">
        <f>IFERROR(Tabla2[[#This Row],[Precio de Cliente neto]]/(1+Tabla2[[#This Row],[Variacion]]),"-")</f>
        <v>7507.9779599999993</v>
      </c>
      <c r="F1317" s="33">
        <v>1.3333006640845246E-2</v>
      </c>
    </row>
    <row r="1318" spans="1:6">
      <c r="A1318" s="29">
        <v>170159</v>
      </c>
      <c r="B1318" s="29" t="s">
        <v>7813</v>
      </c>
      <c r="C1318" s="30">
        <f>VLOOKUP(Tabla2[[#This Row],[Codigo]],Tabla1[[Codigo]:[Mejor Precio Neto]],4,FALSE)</f>
        <v>15349.603289999999</v>
      </c>
      <c r="D1318" s="31" t="s">
        <v>6</v>
      </c>
      <c r="E1318" s="32">
        <f>IFERROR(Tabla2[[#This Row],[Precio de Cliente neto]]/(1+Tabla2[[#This Row],[Variacion]]),"-")</f>
        <v>15147.639709999999</v>
      </c>
      <c r="F1318" s="33">
        <v>1.3333006584957952E-2</v>
      </c>
    </row>
    <row r="1319" spans="1:6">
      <c r="A1319" s="29">
        <v>116904</v>
      </c>
      <c r="B1319" s="29" t="s">
        <v>7239</v>
      </c>
      <c r="C1319" s="30">
        <f>VLOOKUP(Tabla2[[#This Row],[Codigo]],Tabla1[[Codigo]:[Mejor Precio Neto]],4,FALSE)</f>
        <v>10055.43686</v>
      </c>
      <c r="D1319" s="31" t="s">
        <v>4</v>
      </c>
      <c r="E1319" s="32">
        <f>IFERROR(Tabla2[[#This Row],[Precio de Cliente neto]]/(1+Tabla2[[#This Row],[Variacion]]),"-")</f>
        <v>9923.1316800000004</v>
      </c>
      <c r="F1319" s="33">
        <v>1.3333006581647933E-2</v>
      </c>
    </row>
    <row r="1320" spans="1:6">
      <c r="A1320" s="29">
        <v>1100648</v>
      </c>
      <c r="B1320" s="29" t="s">
        <v>7583</v>
      </c>
      <c r="C1320" s="30">
        <f>VLOOKUP(Tabla2[[#This Row],[Codigo]],Tabla1[[Codigo]:[Mejor Precio Neto]],4,FALSE)</f>
        <v>10055.43686</v>
      </c>
      <c r="D1320" s="31" t="s">
        <v>4</v>
      </c>
      <c r="E1320" s="32">
        <f>IFERROR(Tabla2[[#This Row],[Precio de Cliente neto]]/(1+Tabla2[[#This Row],[Variacion]]),"-")</f>
        <v>9923.1316800000004</v>
      </c>
      <c r="F1320" s="33">
        <v>1.3333006581647933E-2</v>
      </c>
    </row>
    <row r="1321" spans="1:6">
      <c r="A1321" s="29">
        <v>111875</v>
      </c>
      <c r="B1321" s="29" t="s">
        <v>6857</v>
      </c>
      <c r="C1321" s="30">
        <f>VLOOKUP(Tabla2[[#This Row],[Codigo]],Tabla1[[Codigo]:[Mejor Precio Neto]],4,FALSE)</f>
        <v>2447.3549799999996</v>
      </c>
      <c r="D1321" s="31" t="s">
        <v>4</v>
      </c>
      <c r="E1321" s="32">
        <f>IFERROR(Tabla2[[#This Row],[Precio de Cliente neto]]/(1+Tabla2[[#This Row],[Variacion]]),"-")</f>
        <v>2415.1537199999993</v>
      </c>
      <c r="F1321" s="33">
        <v>1.3333006397621805E-2</v>
      </c>
    </row>
    <row r="1322" spans="1:6">
      <c r="A1322" s="29">
        <v>113426</v>
      </c>
      <c r="B1322" s="29" t="s">
        <v>7032</v>
      </c>
      <c r="C1322" s="30">
        <f>VLOOKUP(Tabla2[[#This Row],[Codigo]],Tabla1[[Codigo]:[Mejor Precio Neto]],4,FALSE)</f>
        <v>2447.3549799999996</v>
      </c>
      <c r="D1322" s="31" t="s">
        <v>4</v>
      </c>
      <c r="E1322" s="32">
        <f>IFERROR(Tabla2[[#This Row],[Precio de Cliente neto]]/(1+Tabla2[[#This Row],[Variacion]]),"-")</f>
        <v>2415.1537199999993</v>
      </c>
      <c r="F1322" s="33">
        <v>1.3333006397621805E-2</v>
      </c>
    </row>
    <row r="1323" spans="1:6">
      <c r="A1323" s="29">
        <v>113620</v>
      </c>
      <c r="B1323" s="29" t="s">
        <v>8228</v>
      </c>
      <c r="C1323" s="30">
        <f>VLOOKUP(Tabla2[[#This Row],[Codigo]],Tabla1[[Codigo]:[Mejor Precio Neto]],4,FALSE)</f>
        <v>2447.3549799999996</v>
      </c>
      <c r="D1323" s="31" t="s">
        <v>4</v>
      </c>
      <c r="E1323" s="32">
        <f>IFERROR(Tabla2[[#This Row],[Precio de Cliente neto]]/(1+Tabla2[[#This Row],[Variacion]]),"-")</f>
        <v>2415.1537199999993</v>
      </c>
      <c r="F1323" s="33">
        <v>1.3333006397621805E-2</v>
      </c>
    </row>
    <row r="1324" spans="1:6">
      <c r="A1324" s="29">
        <v>114874</v>
      </c>
      <c r="B1324" s="29" t="s">
        <v>7151</v>
      </c>
      <c r="C1324" s="30">
        <f>VLOOKUP(Tabla2[[#This Row],[Codigo]],Tabla1[[Codigo]:[Mejor Precio Neto]],4,FALSE)</f>
        <v>2447.3549799999996</v>
      </c>
      <c r="D1324" s="31" t="s">
        <v>4</v>
      </c>
      <c r="E1324" s="32">
        <f>IFERROR(Tabla2[[#This Row],[Precio de Cliente neto]]/(1+Tabla2[[#This Row],[Variacion]]),"-")</f>
        <v>2415.1537199999993</v>
      </c>
      <c r="F1324" s="33">
        <v>1.3333006397621805E-2</v>
      </c>
    </row>
    <row r="1325" spans="1:6">
      <c r="A1325" s="29">
        <v>118064</v>
      </c>
      <c r="B1325" s="29" t="s">
        <v>7368</v>
      </c>
      <c r="C1325" s="30">
        <f>VLOOKUP(Tabla2[[#This Row],[Codigo]],Tabla1[[Codigo]:[Mejor Precio Neto]],4,FALSE)</f>
        <v>2447.3549799999996</v>
      </c>
      <c r="D1325" s="31" t="s">
        <v>4</v>
      </c>
      <c r="E1325" s="32">
        <f>IFERROR(Tabla2[[#This Row],[Precio de Cliente neto]]/(1+Tabla2[[#This Row],[Variacion]]),"-")</f>
        <v>2415.1537199999993</v>
      </c>
      <c r="F1325" s="33">
        <v>1.3333006397621805E-2</v>
      </c>
    </row>
    <row r="1326" spans="1:6">
      <c r="A1326" s="29">
        <v>122671</v>
      </c>
      <c r="B1326" s="29" t="s">
        <v>7520</v>
      </c>
      <c r="C1326" s="30">
        <f>VLOOKUP(Tabla2[[#This Row],[Codigo]],Tabla1[[Codigo]:[Mejor Precio Neto]],4,FALSE)</f>
        <v>2447.3549799999996</v>
      </c>
      <c r="D1326" s="31" t="s">
        <v>4</v>
      </c>
      <c r="E1326" s="32">
        <f>IFERROR(Tabla2[[#This Row],[Precio de Cliente neto]]/(1+Tabla2[[#This Row],[Variacion]]),"-")</f>
        <v>2415.1537199999993</v>
      </c>
      <c r="F1326" s="33">
        <v>1.3333006397621805E-2</v>
      </c>
    </row>
    <row r="1327" spans="1:6">
      <c r="A1327" s="29">
        <v>124234</v>
      </c>
      <c r="B1327" s="29" t="s">
        <v>7551</v>
      </c>
      <c r="C1327" s="30">
        <f>VLOOKUP(Tabla2[[#This Row],[Codigo]],Tabla1[[Codigo]:[Mejor Precio Neto]],4,FALSE)</f>
        <v>2447.3549799999996</v>
      </c>
      <c r="D1327" s="31" t="s">
        <v>4</v>
      </c>
      <c r="E1327" s="32">
        <f>IFERROR(Tabla2[[#This Row],[Precio de Cliente neto]]/(1+Tabla2[[#This Row],[Variacion]]),"-")</f>
        <v>2415.1537199999993</v>
      </c>
      <c r="F1327" s="33">
        <v>1.3333006397621805E-2</v>
      </c>
    </row>
    <row r="1328" spans="1:6">
      <c r="A1328" s="29">
        <v>129977</v>
      </c>
      <c r="B1328" s="29" t="s">
        <v>7656</v>
      </c>
      <c r="C1328" s="30">
        <f>VLOOKUP(Tabla2[[#This Row],[Codigo]],Tabla1[[Codigo]:[Mejor Precio Neto]],4,FALSE)</f>
        <v>2447.3549799999996</v>
      </c>
      <c r="D1328" s="31" t="s">
        <v>4</v>
      </c>
      <c r="E1328" s="32">
        <f>IFERROR(Tabla2[[#This Row],[Precio de Cliente neto]]/(1+Tabla2[[#This Row],[Variacion]]),"-")</f>
        <v>2415.1537199999993</v>
      </c>
      <c r="F1328" s="33">
        <v>1.3333006397621805E-2</v>
      </c>
    </row>
    <row r="1329" spans="1:6">
      <c r="A1329" s="29">
        <v>124233</v>
      </c>
      <c r="B1329" s="29" t="s">
        <v>7550</v>
      </c>
      <c r="C1329" s="30">
        <f>VLOOKUP(Tabla2[[#This Row],[Codigo]],Tabla1[[Codigo]:[Mejor Precio Neto]],4,FALSE)</f>
        <v>4625.5008799999996</v>
      </c>
      <c r="D1329" s="31" t="s">
        <v>4</v>
      </c>
      <c r="E1329" s="32">
        <f>IFERROR(Tabla2[[#This Row],[Precio de Cliente neto]]/(1+Tabla2[[#This Row],[Variacion]]),"-")</f>
        <v>4564.6404999999986</v>
      </c>
      <c r="F1329" s="33">
        <v>1.333300618088118E-2</v>
      </c>
    </row>
    <row r="1330" spans="1:6">
      <c r="A1330" s="29">
        <v>170096</v>
      </c>
      <c r="B1330" s="29" t="s">
        <v>7752</v>
      </c>
      <c r="C1330" s="30">
        <f>VLOOKUP(Tabla2[[#This Row],[Codigo]],Tabla1[[Codigo]:[Mejor Precio Neto]],4,FALSE)</f>
        <v>21670.938309999998</v>
      </c>
      <c r="D1330" s="31" t="s">
        <v>6</v>
      </c>
      <c r="E1330" s="32">
        <f>IFERROR(Tabla2[[#This Row],[Precio de Cliente neto]]/(1+Tabla2[[#This Row],[Variacion]]),"-")</f>
        <v>21385.801289999999</v>
      </c>
      <c r="F1330" s="33">
        <v>1.3333006144283566E-2</v>
      </c>
    </row>
    <row r="1331" spans="1:6">
      <c r="A1331" s="29">
        <v>113214</v>
      </c>
      <c r="B1331" s="29" t="s">
        <v>6956</v>
      </c>
      <c r="C1331" s="30">
        <f>VLOOKUP(Tabla2[[#This Row],[Codigo]],Tabla1[[Codigo]:[Mejor Precio Neto]],4,FALSE)</f>
        <v>7076.0479999999989</v>
      </c>
      <c r="D1331" s="31" t="s">
        <v>4</v>
      </c>
      <c r="E1331" s="32">
        <f>IFERROR(Tabla2[[#This Row],[Precio de Cliente neto]]/(1+Tabla2[[#This Row],[Variacion]]),"-")</f>
        <v>6982.9443599999986</v>
      </c>
      <c r="F1331" s="33">
        <v>1.333300613611077E-2</v>
      </c>
    </row>
    <row r="1332" spans="1:6">
      <c r="A1332" s="29">
        <v>113815</v>
      </c>
      <c r="B1332" s="29" t="s">
        <v>8229</v>
      </c>
      <c r="C1332" s="30">
        <f>VLOOKUP(Tabla2[[#This Row],[Codigo]],Tabla1[[Codigo]:[Mejor Precio Neto]],4,FALSE)</f>
        <v>7076.0479999999989</v>
      </c>
      <c r="D1332" s="31" t="s">
        <v>4</v>
      </c>
      <c r="E1332" s="32">
        <f>IFERROR(Tabla2[[#This Row],[Precio de Cliente neto]]/(1+Tabla2[[#This Row],[Variacion]]),"-")</f>
        <v>6982.9443599999986</v>
      </c>
      <c r="F1332" s="33">
        <v>1.333300613611077E-2</v>
      </c>
    </row>
    <row r="1333" spans="1:6">
      <c r="A1333" s="29">
        <v>149218</v>
      </c>
      <c r="B1333" s="29" t="s">
        <v>7574</v>
      </c>
      <c r="C1333" s="30">
        <f>VLOOKUP(Tabla2[[#This Row],[Codigo]],Tabla1[[Codigo]:[Mejor Precio Neto]],4,FALSE)</f>
        <v>4894.7101000000002</v>
      </c>
      <c r="D1333" s="31" t="s">
        <v>4</v>
      </c>
      <c r="E1333" s="32">
        <f>IFERROR(Tabla2[[#This Row],[Precio de Cliente neto]]/(1+Tabla2[[#This Row],[Variacion]]),"-")</f>
        <v>4830.3075799999997</v>
      </c>
      <c r="F1333" s="33">
        <v>1.333300601118248E-2</v>
      </c>
    </row>
    <row r="1334" spans="1:6">
      <c r="A1334" s="29">
        <v>116870</v>
      </c>
      <c r="B1334" s="29" t="s">
        <v>7232</v>
      </c>
      <c r="C1334" s="30">
        <f>VLOOKUP(Tabla2[[#This Row],[Codigo]],Tabla1[[Codigo]:[Mejor Precio Neto]],4,FALSE)</f>
        <v>4628.6930199999997</v>
      </c>
      <c r="D1334" s="31" t="s">
        <v>4</v>
      </c>
      <c r="E1334" s="32">
        <f>IFERROR(Tabla2[[#This Row],[Precio de Cliente neto]]/(1+Tabla2[[#This Row],[Variacion]]),"-")</f>
        <v>4567.7906400000002</v>
      </c>
      <c r="F1334" s="33">
        <v>1.3333005997840486E-2</v>
      </c>
    </row>
    <row r="1335" spans="1:6">
      <c r="A1335" s="29">
        <v>116872</v>
      </c>
      <c r="B1335" s="29" t="s">
        <v>7233</v>
      </c>
      <c r="C1335" s="30">
        <f>VLOOKUP(Tabla2[[#This Row],[Codigo]],Tabla1[[Codigo]:[Mejor Precio Neto]],4,FALSE)</f>
        <v>4628.6930199999997</v>
      </c>
      <c r="D1335" s="31" t="s">
        <v>4</v>
      </c>
      <c r="E1335" s="32">
        <f>IFERROR(Tabla2[[#This Row],[Precio de Cliente neto]]/(1+Tabla2[[#This Row],[Variacion]]),"-")</f>
        <v>4567.7906400000002</v>
      </c>
      <c r="F1335" s="33">
        <v>1.3333005997840486E-2</v>
      </c>
    </row>
    <row r="1336" spans="1:6">
      <c r="A1336" s="29">
        <v>117960</v>
      </c>
      <c r="B1336" s="29" t="s">
        <v>7356</v>
      </c>
      <c r="C1336" s="30">
        <f>VLOOKUP(Tabla2[[#This Row],[Codigo]],Tabla1[[Codigo]:[Mejor Precio Neto]],4,FALSE)</f>
        <v>4628.6930199999997</v>
      </c>
      <c r="D1336" s="31" t="s">
        <v>4</v>
      </c>
      <c r="E1336" s="32">
        <f>IFERROR(Tabla2[[#This Row],[Precio de Cliente neto]]/(1+Tabla2[[#This Row],[Variacion]]),"-")</f>
        <v>4567.7906400000002</v>
      </c>
      <c r="F1336" s="33">
        <v>1.3333005997840486E-2</v>
      </c>
    </row>
    <row r="1337" spans="1:6">
      <c r="A1337" s="29">
        <v>111868</v>
      </c>
      <c r="B1337" s="29" t="s">
        <v>6856</v>
      </c>
      <c r="C1337" s="30">
        <f>VLOOKUP(Tabla2[[#This Row],[Codigo]],Tabla1[[Codigo]:[Mejor Precio Neto]],4,FALSE)</f>
        <v>10614.072279999998</v>
      </c>
      <c r="D1337" s="31" t="s">
        <v>4</v>
      </c>
      <c r="E1337" s="32">
        <f>IFERROR(Tabla2[[#This Row],[Precio de Cliente neto]]/(1+Tabla2[[#This Row],[Variacion]]),"-")</f>
        <v>10474.41682</v>
      </c>
      <c r="F1337" s="33">
        <v>1.3333005779695428E-2</v>
      </c>
    </row>
    <row r="1338" spans="1:6">
      <c r="A1338" s="29">
        <v>170246</v>
      </c>
      <c r="B1338" s="29" t="s">
        <v>7893</v>
      </c>
      <c r="C1338" s="30">
        <f>VLOOKUP(Tabla2[[#This Row],[Codigo]],Tabla1[[Codigo]:[Mejor Precio Neto]],4,FALSE)</f>
        <v>10835.357749999999</v>
      </c>
      <c r="D1338" s="31" t="s">
        <v>6</v>
      </c>
      <c r="E1338" s="32">
        <f>IFERROR(Tabla2[[#This Row],[Precio de Cliente neto]]/(1+Tabla2[[#This Row],[Variacion]]),"-")</f>
        <v>10692.790709999999</v>
      </c>
      <c r="F1338" s="33">
        <v>1.3333005748131788E-2</v>
      </c>
    </row>
    <row r="1339" spans="1:6">
      <c r="A1339" s="29">
        <v>122090</v>
      </c>
      <c r="B1339" s="29" t="s">
        <v>7513</v>
      </c>
      <c r="C1339" s="30">
        <f>VLOOKUP(Tabla2[[#This Row],[Codigo]],Tabla1[[Codigo]:[Mejor Precio Neto]],4,FALSE)</f>
        <v>11438.724359999998</v>
      </c>
      <c r="D1339" s="31" t="s">
        <v>4</v>
      </c>
      <c r="E1339" s="32">
        <f>IFERROR(Tabla2[[#This Row],[Precio de Cliente neto]]/(1+Tabla2[[#This Row],[Variacion]]),"-")</f>
        <v>11288.21848</v>
      </c>
      <c r="F1339" s="33">
        <v>1.3333005581585677E-2</v>
      </c>
    </row>
    <row r="1340" spans="1:6">
      <c r="A1340" s="29">
        <v>117102</v>
      </c>
      <c r="B1340" s="29" t="s">
        <v>8335</v>
      </c>
      <c r="C1340" s="30">
        <f>VLOOKUP(Tabla2[[#This Row],[Codigo]],Tabla1[[Codigo]:[Mejor Precio Neto]],4,FALSE)</f>
        <v>8991.36924</v>
      </c>
      <c r="D1340" s="31" t="s">
        <v>4</v>
      </c>
      <c r="E1340" s="32">
        <f>IFERROR(Tabla2[[#This Row],[Precio de Cliente neto]]/(1+Tabla2[[#This Row],[Variacion]]),"-")</f>
        <v>8873.0646199999992</v>
      </c>
      <c r="F1340" s="33">
        <v>1.3333005569838852E-2</v>
      </c>
    </row>
    <row r="1341" spans="1:6">
      <c r="A1341" s="29">
        <v>113388</v>
      </c>
      <c r="B1341" s="29" t="s">
        <v>7010</v>
      </c>
      <c r="C1341" s="30">
        <f>VLOOKUP(Tabla2[[#This Row],[Codigo]],Tabla1[[Codigo]:[Mejor Precio Neto]],4,FALSE)</f>
        <v>2181.3380400000001</v>
      </c>
      <c r="D1341" s="31" t="s">
        <v>4</v>
      </c>
      <c r="E1341" s="32">
        <f>IFERROR(Tabla2[[#This Row],[Precio de Cliente neto]]/(1+Tabla2[[#This Row],[Variacion]]),"-")</f>
        <v>2152.6369200000004</v>
      </c>
      <c r="F1341" s="33">
        <v>1.3333005549305499E-2</v>
      </c>
    </row>
    <row r="1342" spans="1:6">
      <c r="A1342" s="29">
        <v>113389</v>
      </c>
      <c r="B1342" s="29" t="s">
        <v>7011</v>
      </c>
      <c r="C1342" s="30">
        <f>VLOOKUP(Tabla2[[#This Row],[Codigo]],Tabla1[[Codigo]:[Mejor Precio Neto]],4,FALSE)</f>
        <v>2181.3380400000001</v>
      </c>
      <c r="D1342" s="31" t="s">
        <v>4</v>
      </c>
      <c r="E1342" s="32">
        <f>IFERROR(Tabla2[[#This Row],[Precio de Cliente neto]]/(1+Tabla2[[#This Row],[Variacion]]),"-")</f>
        <v>2152.6369200000004</v>
      </c>
      <c r="F1342" s="33">
        <v>1.3333005549305499E-2</v>
      </c>
    </row>
    <row r="1343" spans="1:6">
      <c r="A1343" s="29">
        <v>113390</v>
      </c>
      <c r="B1343" s="29" t="s">
        <v>7012</v>
      </c>
      <c r="C1343" s="30">
        <f>VLOOKUP(Tabla2[[#This Row],[Codigo]],Tabla1[[Codigo]:[Mejor Precio Neto]],4,FALSE)</f>
        <v>2181.3380400000001</v>
      </c>
      <c r="D1343" s="31" t="s">
        <v>4</v>
      </c>
      <c r="E1343" s="32">
        <f>IFERROR(Tabla2[[#This Row],[Precio de Cliente neto]]/(1+Tabla2[[#This Row],[Variacion]]),"-")</f>
        <v>2152.6369200000004</v>
      </c>
      <c r="F1343" s="33">
        <v>1.3333005549305499E-2</v>
      </c>
    </row>
    <row r="1344" spans="1:6">
      <c r="A1344" s="29">
        <v>113391</v>
      </c>
      <c r="B1344" s="29" t="s">
        <v>7013</v>
      </c>
      <c r="C1344" s="30">
        <f>VLOOKUP(Tabla2[[#This Row],[Codigo]],Tabla1[[Codigo]:[Mejor Precio Neto]],4,FALSE)</f>
        <v>2181.3380400000001</v>
      </c>
      <c r="D1344" s="31" t="s">
        <v>4</v>
      </c>
      <c r="E1344" s="32">
        <f>IFERROR(Tabla2[[#This Row],[Precio de Cliente neto]]/(1+Tabla2[[#This Row],[Variacion]]),"-")</f>
        <v>2152.6369200000004</v>
      </c>
      <c r="F1344" s="33">
        <v>1.3333005549305499E-2</v>
      </c>
    </row>
    <row r="1345" spans="1:6">
      <c r="A1345" s="29">
        <v>114630</v>
      </c>
      <c r="B1345" s="29" t="s">
        <v>7140</v>
      </c>
      <c r="C1345" s="30">
        <f>VLOOKUP(Tabla2[[#This Row],[Codigo]],Tabla1[[Codigo]:[Mejor Precio Neto]],4,FALSE)</f>
        <v>2181.3380400000001</v>
      </c>
      <c r="D1345" s="31" t="s">
        <v>4</v>
      </c>
      <c r="E1345" s="32">
        <f>IFERROR(Tabla2[[#This Row],[Precio de Cliente neto]]/(1+Tabla2[[#This Row],[Variacion]]),"-")</f>
        <v>2152.6369200000004</v>
      </c>
      <c r="F1345" s="33">
        <v>1.3333005549305499E-2</v>
      </c>
    </row>
    <row r="1346" spans="1:6">
      <c r="A1346" s="29">
        <v>112831</v>
      </c>
      <c r="B1346" s="29" t="s">
        <v>6921</v>
      </c>
      <c r="C1346" s="30">
        <f>VLOOKUP(Tabla2[[#This Row],[Codigo]],Tabla1[[Codigo]:[Mejor Precio Neto]],4,FALSE)</f>
        <v>9469.5850200000004</v>
      </c>
      <c r="D1346" s="31" t="s">
        <v>4</v>
      </c>
      <c r="E1346" s="32">
        <f>IFERROR(Tabla2[[#This Row],[Precio de Cliente neto]]/(1+Tabla2[[#This Row],[Variacion]]),"-")</f>
        <v>9344.9882400000006</v>
      </c>
      <c r="F1346" s="33">
        <v>1.3333005542658594E-2</v>
      </c>
    </row>
    <row r="1347" spans="1:6">
      <c r="A1347" s="29">
        <v>121892</v>
      </c>
      <c r="B1347" s="29" t="s">
        <v>8945</v>
      </c>
      <c r="C1347" s="30">
        <f>VLOOKUP(Tabla2[[#This Row],[Codigo]],Tabla1[[Codigo]:[Mejor Precio Neto]],4,FALSE)</f>
        <v>2925.2836199999997</v>
      </c>
      <c r="D1347" s="31" t="s">
        <v>4</v>
      </c>
      <c r="E1347" s="32">
        <f>IFERROR(Tabla2[[#This Row],[Precio de Cliente neto]]/(1+Tabla2[[#This Row],[Variacion]]),"-")</f>
        <v>2886.7939799999999</v>
      </c>
      <c r="F1347" s="33">
        <v>1.3333005495598238E-2</v>
      </c>
    </row>
    <row r="1348" spans="1:6">
      <c r="A1348" s="29">
        <v>114500</v>
      </c>
      <c r="B1348" s="29" t="s">
        <v>7122</v>
      </c>
      <c r="C1348" s="30">
        <f>VLOOKUP(Tabla2[[#This Row],[Codigo]],Tabla1[[Codigo]:[Mejor Precio Neto]],4,FALSE)</f>
        <v>7820.3876799999998</v>
      </c>
      <c r="D1348" s="31" t="s">
        <v>4</v>
      </c>
      <c r="E1348" s="32">
        <f>IFERROR(Tabla2[[#This Row],[Precio de Cliente neto]]/(1+Tabla2[[#This Row],[Variacion]]),"-")</f>
        <v>7717.4903399999994</v>
      </c>
      <c r="F1348" s="33">
        <v>1.3333005351063409E-2</v>
      </c>
    </row>
    <row r="1349" spans="1:6">
      <c r="A1349" s="29">
        <v>119588</v>
      </c>
      <c r="B1349" s="29" t="s">
        <v>7426</v>
      </c>
      <c r="C1349" s="30">
        <f>VLOOKUP(Tabla2[[#This Row],[Codigo]],Tabla1[[Codigo]:[Mejor Precio Neto]],4,FALSE)</f>
        <v>6810.0313399999995</v>
      </c>
      <c r="D1349" s="31" t="s">
        <v>4</v>
      </c>
      <c r="E1349" s="32">
        <f>IFERROR(Tabla2[[#This Row],[Precio de Cliente neto]]/(1+Tabla2[[#This Row],[Variacion]]),"-")</f>
        <v>6720.4278399999994</v>
      </c>
      <c r="F1349" s="33">
        <v>1.3333005298662659E-2</v>
      </c>
    </row>
    <row r="1350" spans="1:6">
      <c r="A1350" s="29">
        <v>119388</v>
      </c>
      <c r="B1350" s="29" t="s">
        <v>7424</v>
      </c>
      <c r="C1350" s="30">
        <f>VLOOKUP(Tabla2[[#This Row],[Codigo]],Tabla1[[Codigo]:[Mejor Precio Neto]],4,FALSE)</f>
        <v>6544.0142599999999</v>
      </c>
      <c r="D1350" s="31" t="s">
        <v>4</v>
      </c>
      <c r="E1350" s="32">
        <f>IFERROR(Tabla2[[#This Row],[Precio de Cliente neto]]/(1+Tabla2[[#This Row],[Variacion]]),"-")</f>
        <v>6457.9108999999989</v>
      </c>
      <c r="F1350" s="33">
        <v>1.3333005260261599E-2</v>
      </c>
    </row>
    <row r="1351" spans="1:6">
      <c r="A1351" s="29">
        <v>122966</v>
      </c>
      <c r="B1351" s="29" t="s">
        <v>7527</v>
      </c>
      <c r="C1351" s="30">
        <f>VLOOKUP(Tabla2[[#This Row],[Codigo]],Tabla1[[Codigo]:[Mejor Precio Neto]],4,FALSE)</f>
        <v>6544.0142599999999</v>
      </c>
      <c r="D1351" s="31" t="s">
        <v>4</v>
      </c>
      <c r="E1351" s="32">
        <f>IFERROR(Tabla2[[#This Row],[Precio de Cliente neto]]/(1+Tabla2[[#This Row],[Variacion]]),"-")</f>
        <v>6457.9108999999989</v>
      </c>
      <c r="F1351" s="33">
        <v>1.3333005260261599E-2</v>
      </c>
    </row>
    <row r="1352" spans="1:6">
      <c r="A1352" s="29">
        <v>113992</v>
      </c>
      <c r="B1352" s="29" t="s">
        <v>7058</v>
      </c>
      <c r="C1352" s="30">
        <f>VLOOKUP(Tabla2[[#This Row],[Codigo]],Tabla1[[Codigo]:[Mejor Precio Neto]],4,FALSE)</f>
        <v>1089.60502</v>
      </c>
      <c r="D1352" s="31" t="s">
        <v>4</v>
      </c>
      <c r="E1352" s="32">
        <f>IFERROR(Tabla2[[#This Row],[Precio de Cliente neto]]/(1+Tabla2[[#This Row],[Variacion]]),"-")</f>
        <v>1075.2684599999998</v>
      </c>
      <c r="F1352" s="33">
        <v>1.3333005229224426E-2</v>
      </c>
    </row>
    <row r="1353" spans="1:6">
      <c r="A1353" s="29">
        <v>114394</v>
      </c>
      <c r="B1353" s="29" t="s">
        <v>7108</v>
      </c>
      <c r="C1353" s="30">
        <f>VLOOKUP(Tabla2[[#This Row],[Codigo]],Tabla1[[Codigo]:[Mejor Precio Neto]],4,FALSE)</f>
        <v>11172.707559999999</v>
      </c>
      <c r="D1353" s="31" t="s">
        <v>4</v>
      </c>
      <c r="E1353" s="32">
        <f>IFERROR(Tabla2[[#This Row],[Precio de Cliente neto]]/(1+Tabla2[[#This Row],[Variacion]]),"-")</f>
        <v>11025.701819999998</v>
      </c>
      <c r="F1353" s="33">
        <v>1.3333005227235573E-2</v>
      </c>
    </row>
    <row r="1354" spans="1:6">
      <c r="A1354" s="29">
        <v>170235</v>
      </c>
      <c r="B1354" s="29" t="s">
        <v>7884</v>
      </c>
      <c r="C1354" s="30">
        <f>VLOOKUP(Tabla2[[#This Row],[Codigo]],Tabla1[[Codigo]:[Mejor Precio Neto]],4,FALSE)</f>
        <v>14898.144029999999</v>
      </c>
      <c r="D1354" s="31" t="s">
        <v>6</v>
      </c>
      <c r="E1354" s="32">
        <f>IFERROR(Tabla2[[#This Row],[Precio de Cliente neto]]/(1+Tabla2[[#This Row],[Variacion]]),"-")</f>
        <v>14702.120580000001</v>
      </c>
      <c r="F1354" s="33">
        <v>1.3333005190194092E-2</v>
      </c>
    </row>
    <row r="1355" spans="1:6">
      <c r="A1355" s="29">
        <v>113400</v>
      </c>
      <c r="B1355" s="29" t="s">
        <v>7022</v>
      </c>
      <c r="C1355" s="30">
        <f>VLOOKUP(Tabla2[[#This Row],[Codigo]],Tabla1[[Codigo]:[Mejor Precio Neto]],4,FALSE)</f>
        <v>4362.6762199999994</v>
      </c>
      <c r="D1355" s="31" t="s">
        <v>4</v>
      </c>
      <c r="E1355" s="32">
        <f>IFERROR(Tabla2[[#This Row],[Precio de Cliente neto]]/(1+Tabla2[[#This Row],[Variacion]]),"-")</f>
        <v>4305.2739799999999</v>
      </c>
      <c r="F1355" s="33">
        <v>1.3333005115739427E-2</v>
      </c>
    </row>
    <row r="1356" spans="1:6">
      <c r="A1356" s="29">
        <v>114338</v>
      </c>
      <c r="B1356" s="29" t="s">
        <v>7098</v>
      </c>
      <c r="C1356" s="30">
        <f>VLOOKUP(Tabla2[[#This Row],[Codigo]],Tabla1[[Codigo]:[Mejor Precio Neto]],4,FALSE)</f>
        <v>4362.6762199999994</v>
      </c>
      <c r="D1356" s="31" t="s">
        <v>4</v>
      </c>
      <c r="E1356" s="32">
        <f>IFERROR(Tabla2[[#This Row],[Precio de Cliente neto]]/(1+Tabla2[[#This Row],[Variacion]]),"-")</f>
        <v>4305.2739799999999</v>
      </c>
      <c r="F1356" s="33">
        <v>1.3333005115739427E-2</v>
      </c>
    </row>
    <row r="1357" spans="1:6">
      <c r="A1357" s="29">
        <v>117421</v>
      </c>
      <c r="B1357" s="29" t="s">
        <v>7284</v>
      </c>
      <c r="C1357" s="30">
        <f>VLOOKUP(Tabla2[[#This Row],[Codigo]],Tabla1[[Codigo]:[Mejor Precio Neto]],4,FALSE)</f>
        <v>4362.6762199999994</v>
      </c>
      <c r="D1357" s="31" t="s">
        <v>4</v>
      </c>
      <c r="E1357" s="32">
        <f>IFERROR(Tabla2[[#This Row],[Precio de Cliente neto]]/(1+Tabla2[[#This Row],[Variacion]]),"-")</f>
        <v>4305.2739799999999</v>
      </c>
      <c r="F1357" s="33">
        <v>1.3333005115739427E-2</v>
      </c>
    </row>
    <row r="1358" spans="1:6">
      <c r="A1358" s="29">
        <v>118167</v>
      </c>
      <c r="B1358" s="29" t="s">
        <v>7373</v>
      </c>
      <c r="C1358" s="30">
        <f>VLOOKUP(Tabla2[[#This Row],[Codigo]],Tabla1[[Codigo]:[Mejor Precio Neto]],4,FALSE)</f>
        <v>4362.6762199999994</v>
      </c>
      <c r="D1358" s="31" t="s">
        <v>4</v>
      </c>
      <c r="E1358" s="32">
        <f>IFERROR(Tabla2[[#This Row],[Precio de Cliente neto]]/(1+Tabla2[[#This Row],[Variacion]]),"-")</f>
        <v>4305.2739799999999</v>
      </c>
      <c r="F1358" s="33">
        <v>1.3333005115739427E-2</v>
      </c>
    </row>
    <row r="1359" spans="1:6">
      <c r="A1359" s="29">
        <v>123524</v>
      </c>
      <c r="B1359" s="29" t="s">
        <v>7537</v>
      </c>
      <c r="C1359" s="30">
        <f>VLOOKUP(Tabla2[[#This Row],[Codigo]],Tabla1[[Codigo]:[Mejor Precio Neto]],4,FALSE)</f>
        <v>4362.6762199999994</v>
      </c>
      <c r="D1359" s="31" t="s">
        <v>4</v>
      </c>
      <c r="E1359" s="32">
        <f>IFERROR(Tabla2[[#This Row],[Precio de Cliente neto]]/(1+Tabla2[[#This Row],[Variacion]]),"-")</f>
        <v>4305.2739799999999</v>
      </c>
      <c r="F1359" s="33">
        <v>1.3333005115739427E-2</v>
      </c>
    </row>
    <row r="1360" spans="1:6">
      <c r="A1360" s="29">
        <v>170191</v>
      </c>
      <c r="B1360" s="29" t="s">
        <v>7842</v>
      </c>
      <c r="C1360" s="30">
        <f>VLOOKUP(Tabla2[[#This Row],[Codigo]],Tabla1[[Codigo]:[Mejor Precio Neto]],4,FALSE)</f>
        <v>16252.52146</v>
      </c>
      <c r="D1360" s="31" t="s">
        <v>6</v>
      </c>
      <c r="E1360" s="32">
        <f>IFERROR(Tabla2[[#This Row],[Precio de Cliente neto]]/(1+Tabla2[[#This Row],[Variacion]]),"-")</f>
        <v>16038.677690000002</v>
      </c>
      <c r="F1360" s="33">
        <v>1.333300501033996E-2</v>
      </c>
    </row>
    <row r="1361" spans="1:6">
      <c r="A1361" s="29">
        <v>111825</v>
      </c>
      <c r="B1361" s="29" t="s">
        <v>6852</v>
      </c>
      <c r="C1361" s="30">
        <f>VLOOKUP(Tabla2[[#This Row],[Codigo]],Tabla1[[Codigo]:[Mejor Precio Neto]],4,FALSE)</f>
        <v>4521.9928600000003</v>
      </c>
      <c r="D1361" s="31" t="s">
        <v>4</v>
      </c>
      <c r="E1361" s="32">
        <f>IFERROR(Tabla2[[#This Row],[Precio de Cliente neto]]/(1+Tabla2[[#This Row],[Variacion]]),"-")</f>
        <v>4462.4943999999996</v>
      </c>
      <c r="F1361" s="33">
        <v>1.3333004966908257E-2</v>
      </c>
    </row>
    <row r="1362" spans="1:6">
      <c r="A1362" s="29">
        <v>110020</v>
      </c>
      <c r="B1362" s="29" t="s">
        <v>7632</v>
      </c>
      <c r="C1362" s="30">
        <f>VLOOKUP(Tabla2[[#This Row],[Codigo]],Tabla1[[Codigo]:[Mejor Precio Neto]],4,FALSE)</f>
        <v>18059.115059999996</v>
      </c>
      <c r="D1362" s="31" t="s">
        <v>5</v>
      </c>
      <c r="E1362" s="32">
        <f>IFERROR(Tabla2[[#This Row],[Precio de Cliente neto]]/(1+Tabla2[[#This Row],[Variacion]]),"-")</f>
        <v>17821.500899999999</v>
      </c>
      <c r="F1362" s="33">
        <v>1.3333004965928374E-2</v>
      </c>
    </row>
    <row r="1363" spans="1:6">
      <c r="A1363" s="29">
        <v>170077</v>
      </c>
      <c r="B1363" s="29" t="s">
        <v>7735</v>
      </c>
      <c r="C1363" s="30">
        <f>VLOOKUP(Tabla2[[#This Row],[Codigo]],Tabla1[[Codigo]:[Mejor Precio Neto]],4,FALSE)</f>
        <v>18059.115059999996</v>
      </c>
      <c r="D1363" s="31" t="s">
        <v>6</v>
      </c>
      <c r="E1363" s="32">
        <f>IFERROR(Tabla2[[#This Row],[Precio de Cliente neto]]/(1+Tabla2[[#This Row],[Variacion]]),"-")</f>
        <v>17821.500899999999</v>
      </c>
      <c r="F1363" s="33">
        <v>1.3333004965928374E-2</v>
      </c>
    </row>
    <row r="1364" spans="1:6">
      <c r="A1364" s="29">
        <v>170129</v>
      </c>
      <c r="B1364" s="29" t="s">
        <v>7784</v>
      </c>
      <c r="C1364" s="30">
        <f>VLOOKUP(Tabla2[[#This Row],[Codigo]],Tabla1[[Codigo]:[Mejor Precio Neto]],4,FALSE)</f>
        <v>18059.115059999996</v>
      </c>
      <c r="D1364" s="31" t="s">
        <v>6</v>
      </c>
      <c r="E1364" s="32">
        <f>IFERROR(Tabla2[[#This Row],[Precio de Cliente neto]]/(1+Tabla2[[#This Row],[Variacion]]),"-")</f>
        <v>17821.500899999999</v>
      </c>
      <c r="F1364" s="33">
        <v>1.3333004965928374E-2</v>
      </c>
    </row>
    <row r="1365" spans="1:6">
      <c r="A1365" s="29">
        <v>170131</v>
      </c>
      <c r="B1365" s="29" t="s">
        <v>7786</v>
      </c>
      <c r="C1365" s="30">
        <f>VLOOKUP(Tabla2[[#This Row],[Codigo]],Tabla1[[Codigo]:[Mejor Precio Neto]],4,FALSE)</f>
        <v>21218.569609999999</v>
      </c>
      <c r="D1365" s="31" t="s">
        <v>6</v>
      </c>
      <c r="E1365" s="32">
        <f>IFERROR(Tabla2[[#This Row],[Precio de Cliente neto]]/(1+Tabla2[[#This Row],[Variacion]]),"-")</f>
        <v>20939.384689999999</v>
      </c>
      <c r="F1365" s="33">
        <v>1.3333004963289596E-2</v>
      </c>
    </row>
    <row r="1366" spans="1:6">
      <c r="A1366" s="29">
        <v>376010</v>
      </c>
      <c r="B1366" s="29" t="s">
        <v>8163</v>
      </c>
      <c r="C1366" s="30">
        <f>VLOOKUP(Tabla2[[#This Row],[Codigo]],Tabla1[[Codigo]:[Mejor Precio Neto]],4,FALSE)</f>
        <v>5056.1764399999993</v>
      </c>
      <c r="D1366" s="31" t="s">
        <v>4</v>
      </c>
      <c r="E1366" s="32">
        <f>IFERROR(Tabla2[[#This Row],[Precio de Cliente neto]]/(1+Tabla2[[#This Row],[Variacion]]),"-")</f>
        <v>4989.6494199999997</v>
      </c>
      <c r="F1366" s="33">
        <v>1.3333004866702636E-2</v>
      </c>
    </row>
    <row r="1367" spans="1:6">
      <c r="A1367" s="29">
        <v>377009</v>
      </c>
      <c r="B1367" s="29" t="s">
        <v>8183</v>
      </c>
      <c r="C1367" s="30">
        <f>VLOOKUP(Tabla2[[#This Row],[Codigo]],Tabla1[[Codigo]:[Mejor Precio Neto]],4,FALSE)</f>
        <v>5056.1764399999993</v>
      </c>
      <c r="D1367" s="31" t="s">
        <v>4</v>
      </c>
      <c r="E1367" s="32">
        <f>IFERROR(Tabla2[[#This Row],[Precio de Cliente neto]]/(1+Tabla2[[#This Row],[Variacion]]),"-")</f>
        <v>4989.6494199999997</v>
      </c>
      <c r="F1367" s="33">
        <v>1.3333004866702636E-2</v>
      </c>
    </row>
    <row r="1368" spans="1:6">
      <c r="A1368" s="29">
        <v>377010</v>
      </c>
      <c r="B1368" s="29" t="s">
        <v>8184</v>
      </c>
      <c r="C1368" s="30">
        <f>VLOOKUP(Tabla2[[#This Row],[Codigo]],Tabla1[[Codigo]:[Mejor Precio Neto]],4,FALSE)</f>
        <v>5056.1764399999993</v>
      </c>
      <c r="D1368" s="31" t="s">
        <v>4</v>
      </c>
      <c r="E1368" s="32">
        <f>IFERROR(Tabla2[[#This Row],[Precio de Cliente neto]]/(1+Tabla2[[#This Row],[Variacion]]),"-")</f>
        <v>4989.6494199999997</v>
      </c>
      <c r="F1368" s="33">
        <v>1.3333004866702636E-2</v>
      </c>
    </row>
    <row r="1369" spans="1:6">
      <c r="A1369" s="29">
        <v>113819</v>
      </c>
      <c r="B1369" s="29" t="s">
        <v>8233</v>
      </c>
      <c r="C1369" s="30">
        <f>VLOOKUP(Tabla2[[#This Row],[Codigo]],Tabla1[[Codigo]:[Mejor Precio Neto]],4,FALSE)</f>
        <v>10906.690759999999</v>
      </c>
      <c r="D1369" s="31" t="s">
        <v>4</v>
      </c>
      <c r="E1369" s="32">
        <f>IFERROR(Tabla2[[#This Row],[Precio de Cliente neto]]/(1+Tabla2[[#This Row],[Variacion]]),"-")</f>
        <v>10763.185160000001</v>
      </c>
      <c r="F1369" s="33">
        <v>1.3333004855599739E-2</v>
      </c>
    </row>
    <row r="1370" spans="1:6">
      <c r="A1370" s="29">
        <v>115314</v>
      </c>
      <c r="B1370" s="29" t="s">
        <v>7176</v>
      </c>
      <c r="C1370" s="30">
        <f>VLOOKUP(Tabla2[[#This Row],[Codigo]],Tabla1[[Codigo]:[Mejor Precio Neto]],4,FALSE)</f>
        <v>10906.690759999999</v>
      </c>
      <c r="D1370" s="31" t="s">
        <v>4</v>
      </c>
      <c r="E1370" s="32">
        <f>IFERROR(Tabla2[[#This Row],[Precio de Cliente neto]]/(1+Tabla2[[#This Row],[Variacion]]),"-")</f>
        <v>10763.185160000001</v>
      </c>
      <c r="F1370" s="33">
        <v>1.3333004855599739E-2</v>
      </c>
    </row>
    <row r="1371" spans="1:6">
      <c r="A1371" s="29">
        <v>117166</v>
      </c>
      <c r="B1371" s="29" t="s">
        <v>7253</v>
      </c>
      <c r="C1371" s="30">
        <f>VLOOKUP(Tabla2[[#This Row],[Codigo]],Tabla1[[Codigo]:[Mejor Precio Neto]],4,FALSE)</f>
        <v>10906.690759999999</v>
      </c>
      <c r="D1371" s="31" t="s">
        <v>4</v>
      </c>
      <c r="E1371" s="32">
        <f>IFERROR(Tabla2[[#This Row],[Precio de Cliente neto]]/(1+Tabla2[[#This Row],[Variacion]]),"-")</f>
        <v>10763.185160000001</v>
      </c>
      <c r="F1371" s="33">
        <v>1.3333004855599739E-2</v>
      </c>
    </row>
    <row r="1372" spans="1:6">
      <c r="A1372" s="29">
        <v>119915</v>
      </c>
      <c r="B1372" s="29" t="s">
        <v>7443</v>
      </c>
      <c r="C1372" s="30">
        <f>VLOOKUP(Tabla2[[#This Row],[Codigo]],Tabla1[[Codigo]:[Mejor Precio Neto]],4,FALSE)</f>
        <v>10906.690759999999</v>
      </c>
      <c r="D1372" s="31" t="s">
        <v>4</v>
      </c>
      <c r="E1372" s="32">
        <f>IFERROR(Tabla2[[#This Row],[Precio de Cliente neto]]/(1+Tabla2[[#This Row],[Variacion]]),"-")</f>
        <v>10763.185160000001</v>
      </c>
      <c r="F1372" s="33">
        <v>1.3333004855599739E-2</v>
      </c>
    </row>
    <row r="1373" spans="1:6">
      <c r="A1373" s="29">
        <v>121990</v>
      </c>
      <c r="B1373" s="29" t="s">
        <v>7510</v>
      </c>
      <c r="C1373" s="30">
        <f>VLOOKUP(Tabla2[[#This Row],[Codigo]],Tabla1[[Codigo]:[Mejor Precio Neto]],4,FALSE)</f>
        <v>10640.67368</v>
      </c>
      <c r="D1373" s="31" t="s">
        <v>4</v>
      </c>
      <c r="E1373" s="32">
        <f>IFERROR(Tabla2[[#This Row],[Precio de Cliente neto]]/(1+Tabla2[[#This Row],[Variacion]]),"-")</f>
        <v>10500.66822</v>
      </c>
      <c r="F1373" s="33">
        <v>1.3333004820906602E-2</v>
      </c>
    </row>
    <row r="1374" spans="1:6">
      <c r="A1374" s="29">
        <v>121991</v>
      </c>
      <c r="B1374" s="29" t="s">
        <v>7511</v>
      </c>
      <c r="C1374" s="30">
        <f>VLOOKUP(Tabla2[[#This Row],[Codigo]],Tabla1[[Codigo]:[Mejor Precio Neto]],4,FALSE)</f>
        <v>10640.67368</v>
      </c>
      <c r="D1374" s="31" t="s">
        <v>4</v>
      </c>
      <c r="E1374" s="32">
        <f>IFERROR(Tabla2[[#This Row],[Precio de Cliente neto]]/(1+Tabla2[[#This Row],[Variacion]]),"-")</f>
        <v>10500.66822</v>
      </c>
      <c r="F1374" s="33">
        <v>1.3333004820906602E-2</v>
      </c>
    </row>
    <row r="1375" spans="1:6">
      <c r="A1375" s="29">
        <v>117469</v>
      </c>
      <c r="B1375" s="29" t="s">
        <v>7301</v>
      </c>
      <c r="C1375" s="30">
        <f>VLOOKUP(Tabla2[[#This Row],[Codigo]],Tabla1[[Codigo]:[Mejor Precio Neto]],4,FALSE)</f>
        <v>12555.994779999999</v>
      </c>
      <c r="D1375" s="31" t="s">
        <v>4</v>
      </c>
      <c r="E1375" s="32">
        <f>IFERROR(Tabla2[[#This Row],[Precio de Cliente neto]]/(1+Tabla2[[#This Row],[Variacion]]),"-")</f>
        <v>12390.788339999999</v>
      </c>
      <c r="F1375" s="33">
        <v>1.3333004766668433E-2</v>
      </c>
    </row>
    <row r="1376" spans="1:6">
      <c r="A1376" s="29">
        <v>170721</v>
      </c>
      <c r="B1376" s="29" t="s">
        <v>8460</v>
      </c>
      <c r="C1376" s="30">
        <f>VLOOKUP(Tabla2[[#This Row],[Codigo]],Tabla1[[Codigo]:[Mejor Precio Neto]],4,FALSE)</f>
        <v>13994.648289999999</v>
      </c>
      <c r="D1376" s="31" t="s">
        <v>6</v>
      </c>
      <c r="E1376" s="32">
        <f>IFERROR(Tabla2[[#This Row],[Precio de Cliente neto]]/(1+Tabla2[[#This Row],[Variacion]]),"-")</f>
        <v>13810.512659999999</v>
      </c>
      <c r="F1376" s="33">
        <v>1.3333004685142535E-2</v>
      </c>
    </row>
    <row r="1377" spans="1:6">
      <c r="A1377" s="29">
        <v>115602</v>
      </c>
      <c r="B1377" s="29" t="s">
        <v>8279</v>
      </c>
      <c r="C1377" s="30">
        <f>VLOOKUP(Tabla2[[#This Row],[Codigo]],Tabla1[[Codigo]:[Mejor Precio Neto]],4,FALSE)</f>
        <v>4096.6592799999999</v>
      </c>
      <c r="D1377" s="31" t="s">
        <v>4</v>
      </c>
      <c r="E1377" s="32">
        <f>IFERROR(Tabla2[[#This Row],[Precio de Cliente neto]]/(1+Tabla2[[#This Row],[Variacion]]),"-")</f>
        <v>4042.7571800000005</v>
      </c>
      <c r="F1377" s="33">
        <v>1.3333004580799335E-2</v>
      </c>
    </row>
    <row r="1378" spans="1:6">
      <c r="A1378" s="29">
        <v>115749</v>
      </c>
      <c r="B1378" s="29" t="s">
        <v>8324</v>
      </c>
      <c r="C1378" s="30">
        <f>VLOOKUP(Tabla2[[#This Row],[Codigo]],Tabla1[[Codigo]:[Mejor Precio Neto]],4,FALSE)</f>
        <v>4096.6592799999999</v>
      </c>
      <c r="D1378" s="31" t="s">
        <v>4</v>
      </c>
      <c r="E1378" s="32">
        <f>IFERROR(Tabla2[[#This Row],[Precio de Cliente neto]]/(1+Tabla2[[#This Row],[Variacion]]),"-")</f>
        <v>4042.7571800000005</v>
      </c>
      <c r="F1378" s="33">
        <v>1.3333004580799335E-2</v>
      </c>
    </row>
    <row r="1379" spans="1:6">
      <c r="A1379" s="29">
        <v>118453</v>
      </c>
      <c r="B1379" s="29" t="s">
        <v>7393</v>
      </c>
      <c r="C1379" s="30">
        <f>VLOOKUP(Tabla2[[#This Row],[Codigo]],Tabla1[[Codigo]:[Mejor Precio Neto]],4,FALSE)</f>
        <v>4096.6592799999999</v>
      </c>
      <c r="D1379" s="31" t="s">
        <v>4</v>
      </c>
      <c r="E1379" s="32">
        <f>IFERROR(Tabla2[[#This Row],[Precio de Cliente neto]]/(1+Tabla2[[#This Row],[Variacion]]),"-")</f>
        <v>4042.7571800000005</v>
      </c>
      <c r="F1379" s="33">
        <v>1.3333004580799335E-2</v>
      </c>
    </row>
    <row r="1380" spans="1:6">
      <c r="A1380" s="29">
        <v>1100850</v>
      </c>
      <c r="B1380" s="29" t="s">
        <v>7589</v>
      </c>
      <c r="C1380" s="30">
        <f>VLOOKUP(Tabla2[[#This Row],[Codigo]],Tabla1[[Codigo]:[Mejor Precio Neto]],4,FALSE)</f>
        <v>4096.6592799999999</v>
      </c>
      <c r="D1380" s="31" t="s">
        <v>4</v>
      </c>
      <c r="E1380" s="32">
        <f>IFERROR(Tabla2[[#This Row],[Precio de Cliente neto]]/(1+Tabla2[[#This Row],[Variacion]]),"-")</f>
        <v>4042.7571800000005</v>
      </c>
      <c r="F1380" s="33">
        <v>1.3333004580799335E-2</v>
      </c>
    </row>
    <row r="1381" spans="1:6">
      <c r="A1381" s="29">
        <v>110856</v>
      </c>
      <c r="B1381" s="29" t="s">
        <v>6810</v>
      </c>
      <c r="C1381" s="30">
        <f>VLOOKUP(Tabla2[[#This Row],[Codigo]],Tabla1[[Codigo]:[Mejor Precio Neto]],4,FALSE)</f>
        <v>5745.5908999999992</v>
      </c>
      <c r="D1381" s="31" t="s">
        <v>4</v>
      </c>
      <c r="E1381" s="32">
        <f>IFERROR(Tabla2[[#This Row],[Precio de Cliente neto]]/(1+Tabla2[[#This Row],[Variacion]]),"-")</f>
        <v>5669.9928600000003</v>
      </c>
      <c r="F1381" s="33">
        <v>1.3333004444030072E-2</v>
      </c>
    </row>
    <row r="1382" spans="1:6">
      <c r="A1382" s="29">
        <v>170331</v>
      </c>
      <c r="B1382" s="29" t="s">
        <v>7969</v>
      </c>
      <c r="C1382" s="30">
        <f>VLOOKUP(Tabla2[[#This Row],[Codigo]],Tabla1[[Codigo]:[Mejor Precio Neto]],4,FALSE)</f>
        <v>19864.193159999999</v>
      </c>
      <c r="D1382" s="31" t="s">
        <v>6</v>
      </c>
      <c r="E1382" s="32">
        <f>IFERROR(Tabla2[[#This Row],[Precio de Cliente neto]]/(1+Tabla2[[#This Row],[Variacion]]),"-")</f>
        <v>19602.828559999998</v>
      </c>
      <c r="F1382" s="33">
        <v>1.3333004428418116E-2</v>
      </c>
    </row>
    <row r="1383" spans="1:6">
      <c r="A1383" s="29">
        <v>112417</v>
      </c>
      <c r="B1383" s="29" t="s">
        <v>6882</v>
      </c>
      <c r="C1383" s="30">
        <f>VLOOKUP(Tabla2[[#This Row],[Codigo]],Tabla1[[Codigo]:[Mejor Precio Neto]],4,FALSE)</f>
        <v>1955.23272</v>
      </c>
      <c r="D1383" s="31" t="s">
        <v>4</v>
      </c>
      <c r="E1383" s="32">
        <f>IFERROR(Tabla2[[#This Row],[Precio de Cliente neto]]/(1+Tabla2[[#This Row],[Variacion]]),"-")</f>
        <v>1929.5065999999999</v>
      </c>
      <c r="F1383" s="33">
        <v>1.3333004406411497E-2</v>
      </c>
    </row>
    <row r="1384" spans="1:6">
      <c r="A1384" s="29">
        <v>112418</v>
      </c>
      <c r="B1384" s="29" t="s">
        <v>6883</v>
      </c>
      <c r="C1384" s="30">
        <f>VLOOKUP(Tabla2[[#This Row],[Codigo]],Tabla1[[Codigo]:[Mejor Precio Neto]],4,FALSE)</f>
        <v>1955.23272</v>
      </c>
      <c r="D1384" s="31" t="s">
        <v>4</v>
      </c>
      <c r="E1384" s="32">
        <f>IFERROR(Tabla2[[#This Row],[Precio de Cliente neto]]/(1+Tabla2[[#This Row],[Variacion]]),"-")</f>
        <v>1929.5065999999999</v>
      </c>
      <c r="F1384" s="33">
        <v>1.3333004406411497E-2</v>
      </c>
    </row>
    <row r="1385" spans="1:6">
      <c r="A1385" s="29">
        <v>112419</v>
      </c>
      <c r="B1385" s="29" t="s">
        <v>6884</v>
      </c>
      <c r="C1385" s="30">
        <f>VLOOKUP(Tabla2[[#This Row],[Codigo]],Tabla1[[Codigo]:[Mejor Precio Neto]],4,FALSE)</f>
        <v>1955.23272</v>
      </c>
      <c r="D1385" s="31" t="s">
        <v>4</v>
      </c>
      <c r="E1385" s="32">
        <f>IFERROR(Tabla2[[#This Row],[Precio de Cliente neto]]/(1+Tabla2[[#This Row],[Variacion]]),"-")</f>
        <v>1929.5065999999999</v>
      </c>
      <c r="F1385" s="33">
        <v>1.3333004406411497E-2</v>
      </c>
    </row>
    <row r="1386" spans="1:6">
      <c r="A1386" s="29">
        <v>112420</v>
      </c>
      <c r="B1386" s="29" t="s">
        <v>6885</v>
      </c>
      <c r="C1386" s="30">
        <f>VLOOKUP(Tabla2[[#This Row],[Codigo]],Tabla1[[Codigo]:[Mejor Precio Neto]],4,FALSE)</f>
        <v>1955.23272</v>
      </c>
      <c r="D1386" s="31" t="s">
        <v>4</v>
      </c>
      <c r="E1386" s="32">
        <f>IFERROR(Tabla2[[#This Row],[Precio de Cliente neto]]/(1+Tabla2[[#This Row],[Variacion]]),"-")</f>
        <v>1929.5065999999999</v>
      </c>
      <c r="F1386" s="33">
        <v>1.3333004406411497E-2</v>
      </c>
    </row>
    <row r="1387" spans="1:6">
      <c r="A1387" s="29">
        <v>112585</v>
      </c>
      <c r="B1387" s="29" t="s">
        <v>6912</v>
      </c>
      <c r="C1387" s="30">
        <f>VLOOKUP(Tabla2[[#This Row],[Codigo]],Tabla1[[Codigo]:[Mejor Precio Neto]],4,FALSE)</f>
        <v>3547.6007</v>
      </c>
      <c r="D1387" s="31" t="s">
        <v>4</v>
      </c>
      <c r="E1387" s="32">
        <f>IFERROR(Tabla2[[#This Row],[Precio de Cliente neto]]/(1+Tabla2[[#This Row],[Variacion]]),"-")</f>
        <v>3500.9228800000001</v>
      </c>
      <c r="F1387" s="33">
        <v>1.3333004353412115E-2</v>
      </c>
    </row>
    <row r="1388" spans="1:6">
      <c r="A1388" s="29">
        <v>172004</v>
      </c>
      <c r="B1388" s="29" t="s">
        <v>10343</v>
      </c>
      <c r="C1388" s="30">
        <f>VLOOKUP(Tabla2[[#This Row],[Codigo]],Tabla1[[Codigo]:[Mejor Precio Neto]],4,FALSE)</f>
        <v>5786.6304300000002</v>
      </c>
      <c r="D1388" s="31" t="s">
        <v>6</v>
      </c>
      <c r="E1388" s="32">
        <f>IFERROR(Tabla2[[#This Row],[Precio de Cliente neto]]/(1+Tabla2[[#This Row],[Variacion]]),"-")</f>
        <v>5710.4924100000007</v>
      </c>
      <c r="F1388" s="33">
        <v>1.3333004324928233E-2</v>
      </c>
    </row>
    <row r="1389" spans="1:6">
      <c r="A1389" s="29">
        <v>115132</v>
      </c>
      <c r="B1389" s="29" t="s">
        <v>7646</v>
      </c>
      <c r="C1389" s="30">
        <f>VLOOKUP(Tabla2[[#This Row],[Codigo]],Tabla1[[Codigo]:[Mejor Precio Neto]],4,FALSE)</f>
        <v>6277.9975999999988</v>
      </c>
      <c r="D1389" s="31" t="s">
        <v>4</v>
      </c>
      <c r="E1389" s="32">
        <f>IFERROR(Tabla2[[#This Row],[Precio de Cliente neto]]/(1+Tabla2[[#This Row],[Variacion]]),"-")</f>
        <v>6195.3943799999979</v>
      </c>
      <c r="F1389" s="33">
        <v>1.3333004314731056E-2</v>
      </c>
    </row>
    <row r="1390" spans="1:6">
      <c r="A1390" s="29">
        <v>143339</v>
      </c>
      <c r="B1390" s="29" t="s">
        <v>7567</v>
      </c>
      <c r="C1390" s="30">
        <f>VLOOKUP(Tabla2[[#This Row],[Codigo]],Tabla1[[Codigo]:[Mejor Precio Neto]],4,FALSE)</f>
        <v>6277.9975999999988</v>
      </c>
      <c r="D1390" s="31" t="s">
        <v>4</v>
      </c>
      <c r="E1390" s="32">
        <f>IFERROR(Tabla2[[#This Row],[Precio de Cliente neto]]/(1+Tabla2[[#This Row],[Variacion]]),"-")</f>
        <v>6195.3943799999979</v>
      </c>
      <c r="F1390" s="33">
        <v>1.3333004314731056E-2</v>
      </c>
    </row>
    <row r="1391" spans="1:6">
      <c r="A1391" s="29">
        <v>114460</v>
      </c>
      <c r="B1391" s="29" t="s">
        <v>7119</v>
      </c>
      <c r="C1391" s="30">
        <f>VLOOKUP(Tabla2[[#This Row],[Codigo]],Tabla1[[Codigo]:[Mejor Precio Neto]],4,FALSE)</f>
        <v>2730.3968999999997</v>
      </c>
      <c r="D1391" s="31" t="s">
        <v>4</v>
      </c>
      <c r="E1391" s="32">
        <f>IFERROR(Tabla2[[#This Row],[Precio de Cliente neto]]/(1+Tabla2[[#This Row],[Variacion]]),"-")</f>
        <v>2694.4714999999997</v>
      </c>
      <c r="F1391" s="33">
        <v>1.3333004264472592E-2</v>
      </c>
    </row>
    <row r="1392" spans="1:6">
      <c r="A1392" s="29">
        <v>170192</v>
      </c>
      <c r="B1392" s="29" t="s">
        <v>7843</v>
      </c>
      <c r="C1392" s="30">
        <f>VLOOKUP(Tabla2[[#This Row],[Codigo]],Tabla1[[Codigo]:[Mejor Precio Neto]],4,FALSE)</f>
        <v>18509.816149999999</v>
      </c>
      <c r="D1392" s="31" t="s">
        <v>6</v>
      </c>
      <c r="E1392" s="32">
        <f>IFERROR(Tabla2[[#This Row],[Precio de Cliente neto]]/(1+Tabla2[[#This Row],[Variacion]]),"-")</f>
        <v>18266.27187</v>
      </c>
      <c r="F1392" s="33">
        <v>1.3333004224030498E-2</v>
      </c>
    </row>
    <row r="1393" spans="1:6">
      <c r="A1393" s="29">
        <v>119272</v>
      </c>
      <c r="B1393" s="29" t="s">
        <v>7422</v>
      </c>
      <c r="C1393" s="30">
        <f>VLOOKUP(Tabla2[[#This Row],[Codigo]],Tabla1[[Codigo]:[Mejor Precio Neto]],4,FALSE)</f>
        <v>545.86658</v>
      </c>
      <c r="D1393" s="31" t="s">
        <v>4</v>
      </c>
      <c r="E1393" s="32">
        <f>IFERROR(Tabla2[[#This Row],[Precio de Cliente neto]]/(1+Tabla2[[#This Row],[Variacion]]),"-")</f>
        <v>538.68430000000001</v>
      </c>
      <c r="F1393" s="33">
        <v>1.3333004136188764E-2</v>
      </c>
    </row>
    <row r="1394" spans="1:6">
      <c r="A1394" s="29">
        <v>119285</v>
      </c>
      <c r="B1394" s="29" t="s">
        <v>8342</v>
      </c>
      <c r="C1394" s="30">
        <f>VLOOKUP(Tabla2[[#This Row],[Codigo]],Tabla1[[Codigo]:[Mejor Precio Neto]],4,FALSE)</f>
        <v>8193.3188399999999</v>
      </c>
      <c r="D1394" s="31" t="s">
        <v>4</v>
      </c>
      <c r="E1394" s="32">
        <f>IFERROR(Tabla2[[#This Row],[Precio de Cliente neto]]/(1+Tabla2[[#This Row],[Variacion]]),"-")</f>
        <v>8085.5146399999985</v>
      </c>
      <c r="F1394" s="33">
        <v>1.3333004119080005E-2</v>
      </c>
    </row>
    <row r="1395" spans="1:6">
      <c r="A1395" s="29">
        <v>110927</v>
      </c>
      <c r="B1395" s="29" t="s">
        <v>6813</v>
      </c>
      <c r="C1395" s="30">
        <f>VLOOKUP(Tabla2[[#This Row],[Codigo]],Tabla1[[Codigo]:[Mejor Precio Neto]],4,FALSE)</f>
        <v>6969.18894</v>
      </c>
      <c r="D1395" s="31" t="s">
        <v>4</v>
      </c>
      <c r="E1395" s="32">
        <f>IFERROR(Tabla2[[#This Row],[Precio de Cliente neto]]/(1+Tabla2[[#This Row],[Variacion]]),"-")</f>
        <v>6877.4913200000001</v>
      </c>
      <c r="F1395" s="33">
        <v>1.333300410475835E-2</v>
      </c>
    </row>
    <row r="1396" spans="1:6">
      <c r="A1396" s="29">
        <v>111997</v>
      </c>
      <c r="B1396" s="29" t="s">
        <v>6863</v>
      </c>
      <c r="C1396" s="30">
        <f>VLOOKUP(Tabla2[[#This Row],[Codigo]],Tabla1[[Codigo]:[Mejor Precio Neto]],4,FALSE)</f>
        <v>4096.3934199999994</v>
      </c>
      <c r="D1396" s="31" t="s">
        <v>4</v>
      </c>
      <c r="E1396" s="32">
        <f>IFERROR(Tabla2[[#This Row],[Precio de Cliente neto]]/(1+Tabla2[[#This Row],[Variacion]]),"-")</f>
        <v>4042.4948199999994</v>
      </c>
      <c r="F1396" s="33">
        <v>1.3333004097702217E-2</v>
      </c>
    </row>
    <row r="1397" spans="1:6">
      <c r="A1397" s="29">
        <v>113926</v>
      </c>
      <c r="B1397" s="29" t="s">
        <v>7052</v>
      </c>
      <c r="C1397" s="30">
        <f>VLOOKUP(Tabla2[[#This Row],[Codigo]],Tabla1[[Codigo]:[Mejor Precio Neto]],4,FALSE)</f>
        <v>10921.587739999999</v>
      </c>
      <c r="D1397" s="31" t="s">
        <v>4</v>
      </c>
      <c r="E1397" s="32">
        <f>IFERROR(Tabla2[[#This Row],[Precio de Cliente neto]]/(1+Tabla2[[#This Row],[Variacion]]),"-")</f>
        <v>10777.886139999997</v>
      </c>
      <c r="F1397" s="33">
        <v>1.3333004091282907E-2</v>
      </c>
    </row>
    <row r="1398" spans="1:6">
      <c r="A1398" s="29">
        <v>117762</v>
      </c>
      <c r="B1398" s="29" t="s">
        <v>7323</v>
      </c>
      <c r="C1398" s="30">
        <f>VLOOKUP(Tabla2[[#This Row],[Codigo]],Tabla1[[Codigo]:[Mejor Precio Neto]],4,FALSE)</f>
        <v>7927.3017599999994</v>
      </c>
      <c r="D1398" s="31" t="s">
        <v>4</v>
      </c>
      <c r="E1398" s="32">
        <f>IFERROR(Tabla2[[#This Row],[Precio de Cliente neto]]/(1+Tabla2[[#This Row],[Variacion]]),"-")</f>
        <v>7822.9976999999999</v>
      </c>
      <c r="F1398" s="33">
        <v>1.3333004047796138E-2</v>
      </c>
    </row>
    <row r="1399" spans="1:6">
      <c r="A1399" s="29">
        <v>379000</v>
      </c>
      <c r="B1399" s="29" t="s">
        <v>8190</v>
      </c>
      <c r="C1399" s="30">
        <f>VLOOKUP(Tabla2[[#This Row],[Codigo]],Tabla1[[Codigo]:[Mejor Precio Neto]],4,FALSE)</f>
        <v>13774.12428</v>
      </c>
      <c r="D1399" s="31" t="s">
        <v>4</v>
      </c>
      <c r="E1399" s="32">
        <f>IFERROR(Tabla2[[#This Row],[Precio de Cliente neto]]/(1+Tabla2[[#This Row],[Variacion]]),"-")</f>
        <v>13592.890219999999</v>
      </c>
      <c r="F1399" s="33">
        <v>1.333300402392279E-2</v>
      </c>
    </row>
    <row r="1400" spans="1:6">
      <c r="A1400" s="29">
        <v>170707</v>
      </c>
      <c r="B1400" s="29" t="s">
        <v>10330</v>
      </c>
      <c r="C1400" s="30">
        <f>VLOOKUP(Tabla2[[#This Row],[Codigo]],Tabla1[[Codigo]:[Mejor Precio Neto]],4,FALSE)</f>
        <v>27067.548269999996</v>
      </c>
      <c r="D1400" s="31" t="s">
        <v>6</v>
      </c>
      <c r="E1400" s="32">
        <f>IFERROR(Tabla2[[#This Row],[Precio de Cliente neto]]/(1+Tabla2[[#This Row],[Variacion]]),"-")</f>
        <v>26711.404999999999</v>
      </c>
      <c r="F1400" s="33">
        <v>1.3333004010833482E-2</v>
      </c>
    </row>
    <row r="1401" spans="1:6">
      <c r="A1401" s="29">
        <v>110403</v>
      </c>
      <c r="B1401" s="29" t="s">
        <v>6795</v>
      </c>
      <c r="C1401" s="30">
        <f>VLOOKUP(Tabla2[[#This Row],[Codigo]],Tabla1[[Codigo]:[Mejor Precio Neto]],4,FALSE)</f>
        <v>13939.28242</v>
      </c>
      <c r="D1401" s="31" t="s">
        <v>4</v>
      </c>
      <c r="E1401" s="32">
        <f>IFERROR(Tabla2[[#This Row],[Precio de Cliente neto]]/(1+Tabla2[[#This Row],[Variacion]]),"-")</f>
        <v>13755.87528</v>
      </c>
      <c r="F1401" s="33">
        <v>1.333300399042292E-2</v>
      </c>
    </row>
    <row r="1402" spans="1:6">
      <c r="A1402" s="29">
        <v>112833</v>
      </c>
      <c r="B1402" s="29" t="s">
        <v>6923</v>
      </c>
      <c r="C1402" s="30">
        <f>VLOOKUP(Tabla2[[#This Row],[Codigo]],Tabla1[[Codigo]:[Mejor Precio Neto]],4,FALSE)</f>
        <v>13939.28242</v>
      </c>
      <c r="D1402" s="31" t="s">
        <v>4</v>
      </c>
      <c r="E1402" s="32">
        <f>IFERROR(Tabla2[[#This Row],[Precio de Cliente neto]]/(1+Tabla2[[#This Row],[Variacion]]),"-")</f>
        <v>13755.87528</v>
      </c>
      <c r="F1402" s="33">
        <v>1.333300399042292E-2</v>
      </c>
    </row>
    <row r="1403" spans="1:6">
      <c r="A1403" s="29">
        <v>170268</v>
      </c>
      <c r="B1403" s="29" t="s">
        <v>7915</v>
      </c>
      <c r="C1403" s="30">
        <f>VLOOKUP(Tabla2[[#This Row],[Codigo]],Tabla1[[Codigo]:[Mejor Precio Neto]],4,FALSE)</f>
        <v>29343.797979999999</v>
      </c>
      <c r="D1403" s="31" t="s">
        <v>6</v>
      </c>
      <c r="E1403" s="32">
        <f>IFERROR(Tabla2[[#This Row],[Precio de Cliente neto]]/(1+Tabla2[[#This Row],[Variacion]]),"-")</f>
        <v>28957.70479</v>
      </c>
      <c r="F1403" s="33">
        <v>1.3333003868916116E-2</v>
      </c>
    </row>
    <row r="1404" spans="1:6">
      <c r="A1404" s="29">
        <v>170720</v>
      </c>
      <c r="B1404" s="29" t="s">
        <v>10332</v>
      </c>
      <c r="C1404" s="30">
        <f>VLOOKUP(Tabla2[[#This Row],[Codigo]],Tabla1[[Codigo]:[Mejor Precio Neto]],4,FALSE)</f>
        <v>14446.099429999998</v>
      </c>
      <c r="D1404" s="31" t="s">
        <v>6</v>
      </c>
      <c r="E1404" s="32">
        <f>IFERROR(Tabla2[[#This Row],[Precio de Cliente neto]]/(1+Tabla2[[#This Row],[Variacion]]),"-")</f>
        <v>14256.023809999997</v>
      </c>
      <c r="F1404" s="33">
        <v>1.333300382584035E-2</v>
      </c>
    </row>
    <row r="1405" spans="1:6">
      <c r="A1405" s="29">
        <v>376011</v>
      </c>
      <c r="B1405" s="29" t="s">
        <v>8164</v>
      </c>
      <c r="C1405" s="30">
        <f>VLOOKUP(Tabla2[[#This Row],[Codigo]],Tabla1[[Codigo]:[Mejor Precio Neto]],4,FALSE)</f>
        <v>6435.1012599999995</v>
      </c>
      <c r="D1405" s="31" t="s">
        <v>4</v>
      </c>
      <c r="E1405" s="32">
        <f>IFERROR(Tabla2[[#This Row],[Precio de Cliente neto]]/(1+Tabla2[[#This Row],[Variacion]]),"-")</f>
        <v>6350.4309400000002</v>
      </c>
      <c r="F1405" s="33">
        <v>1.3333003822886935E-2</v>
      </c>
    </row>
    <row r="1406" spans="1:6">
      <c r="A1406" s="29">
        <v>121475</v>
      </c>
      <c r="B1406" s="29" t="s">
        <v>8926</v>
      </c>
      <c r="C1406" s="30">
        <f>VLOOKUP(Tabla2[[#This Row],[Codigo]],Tabla1[[Codigo]:[Mejor Precio Neto]],4,FALSE)</f>
        <v>1090.6691599999999</v>
      </c>
      <c r="D1406" s="31" t="s">
        <v>4</v>
      </c>
      <c r="E1406" s="32">
        <f>IFERROR(Tabla2[[#This Row],[Precio de Cliente neto]]/(1+Tabla2[[#This Row],[Variacion]]),"-")</f>
        <v>1076.3185999999998</v>
      </c>
      <c r="F1406" s="33">
        <v>1.3333003815041433E-2</v>
      </c>
    </row>
    <row r="1407" spans="1:6">
      <c r="A1407" s="29">
        <v>121885</v>
      </c>
      <c r="B1407" s="29" t="s">
        <v>8938</v>
      </c>
      <c r="C1407" s="30">
        <f>VLOOKUP(Tabla2[[#This Row],[Codigo]],Tabla1[[Codigo]:[Mejor Precio Neto]],4,FALSE)</f>
        <v>1090.6691599999999</v>
      </c>
      <c r="D1407" s="31" t="s">
        <v>4</v>
      </c>
      <c r="E1407" s="32">
        <f>IFERROR(Tabla2[[#This Row],[Precio de Cliente neto]]/(1+Tabla2[[#This Row],[Variacion]]),"-")</f>
        <v>1076.3185999999998</v>
      </c>
      <c r="F1407" s="33">
        <v>1.3333003815041433E-2</v>
      </c>
    </row>
    <row r="1408" spans="1:6">
      <c r="A1408" s="29">
        <v>121996</v>
      </c>
      <c r="B1408" s="29" t="s">
        <v>7512</v>
      </c>
      <c r="C1408" s="30">
        <f>VLOOKUP(Tabla2[[#This Row],[Codigo]],Tabla1[[Codigo]:[Mejor Precio Neto]],4,FALSE)</f>
        <v>10108.640219999999</v>
      </c>
      <c r="D1408" s="31" t="s">
        <v>4</v>
      </c>
      <c r="E1408" s="32">
        <f>IFERROR(Tabla2[[#This Row],[Precio de Cliente neto]]/(1+Tabla2[[#This Row],[Variacion]]),"-")</f>
        <v>9975.6350399999992</v>
      </c>
      <c r="F1408" s="33">
        <v>1.3333003810452215E-2</v>
      </c>
    </row>
    <row r="1409" spans="1:6">
      <c r="A1409" s="29">
        <v>170059</v>
      </c>
      <c r="B1409" s="29" t="s">
        <v>7717</v>
      </c>
      <c r="C1409" s="30">
        <f>VLOOKUP(Tabla2[[#This Row],[Codigo]],Tabla1[[Codigo]:[Mejor Precio Neto]],4,FALSE)</f>
        <v>13543.768279999998</v>
      </c>
      <c r="D1409" s="31" t="s">
        <v>6</v>
      </c>
      <c r="E1409" s="32">
        <f>IFERROR(Tabla2[[#This Row],[Precio de Cliente neto]]/(1+Tabla2[[#This Row],[Variacion]]),"-")</f>
        <v>13365.565149999999</v>
      </c>
      <c r="F1409" s="33">
        <v>1.3333003730111592E-2</v>
      </c>
    </row>
    <row r="1410" spans="1:6">
      <c r="A1410" s="29">
        <v>170060</v>
      </c>
      <c r="B1410" s="29" t="s">
        <v>7718</v>
      </c>
      <c r="C1410" s="30">
        <f>VLOOKUP(Tabla2[[#This Row],[Codigo]],Tabla1[[Codigo]:[Mejor Precio Neto]],4,FALSE)</f>
        <v>13543.768279999998</v>
      </c>
      <c r="D1410" s="31" t="s">
        <v>6</v>
      </c>
      <c r="E1410" s="32">
        <f>IFERROR(Tabla2[[#This Row],[Precio de Cliente neto]]/(1+Tabla2[[#This Row],[Variacion]]),"-")</f>
        <v>13365.565149999999</v>
      </c>
      <c r="F1410" s="33">
        <v>1.3333003730111592E-2</v>
      </c>
    </row>
    <row r="1411" spans="1:6">
      <c r="A1411" s="29">
        <v>170247</v>
      </c>
      <c r="B1411" s="29" t="s">
        <v>7894</v>
      </c>
      <c r="C1411" s="30">
        <f>VLOOKUP(Tabla2[[#This Row],[Codigo]],Tabla1[[Codigo]:[Mejor Precio Neto]],4,FALSE)</f>
        <v>13543.768279999998</v>
      </c>
      <c r="D1411" s="31" t="s">
        <v>6</v>
      </c>
      <c r="E1411" s="32">
        <f>IFERROR(Tabla2[[#This Row],[Precio de Cliente neto]]/(1+Tabla2[[#This Row],[Variacion]]),"-")</f>
        <v>13365.565149999999</v>
      </c>
      <c r="F1411" s="33">
        <v>1.3333003730111592E-2</v>
      </c>
    </row>
    <row r="1412" spans="1:6">
      <c r="A1412" s="29">
        <v>170359</v>
      </c>
      <c r="B1412" s="29" t="s">
        <v>7995</v>
      </c>
      <c r="C1412" s="30">
        <f>VLOOKUP(Tabla2[[#This Row],[Codigo]],Tabla1[[Codigo]:[Mejor Precio Neto]],4,FALSE)</f>
        <v>13543.768279999998</v>
      </c>
      <c r="D1412" s="31" t="s">
        <v>6</v>
      </c>
      <c r="E1412" s="32">
        <f>IFERROR(Tabla2[[#This Row],[Precio de Cliente neto]]/(1+Tabla2[[#This Row],[Variacion]]),"-")</f>
        <v>13365.565149999999</v>
      </c>
      <c r="F1412" s="33">
        <v>1.3333003730111592E-2</v>
      </c>
    </row>
    <row r="1413" spans="1:6">
      <c r="A1413" s="29">
        <v>170413</v>
      </c>
      <c r="B1413" s="29" t="s">
        <v>8047</v>
      </c>
      <c r="C1413" s="30">
        <f>VLOOKUP(Tabla2[[#This Row],[Codigo]],Tabla1[[Codigo]:[Mejor Precio Neto]],4,FALSE)</f>
        <v>13543.768279999998</v>
      </c>
      <c r="D1413" s="31" t="s">
        <v>6</v>
      </c>
      <c r="E1413" s="32">
        <f>IFERROR(Tabla2[[#This Row],[Precio de Cliente neto]]/(1+Tabla2[[#This Row],[Variacion]]),"-")</f>
        <v>13365.565149999999</v>
      </c>
      <c r="F1413" s="33">
        <v>1.3333003730111592E-2</v>
      </c>
    </row>
    <row r="1414" spans="1:6">
      <c r="A1414" s="29">
        <v>370024</v>
      </c>
      <c r="B1414" s="29" t="s">
        <v>8137</v>
      </c>
      <c r="C1414" s="30">
        <f>VLOOKUP(Tabla2[[#This Row],[Codigo]],Tabla1[[Codigo]:[Mejor Precio Neto]],4,FALSE)</f>
        <v>4596.6666199999991</v>
      </c>
      <c r="D1414" s="31" t="s">
        <v>4</v>
      </c>
      <c r="E1414" s="32">
        <f>IFERROR(Tabla2[[#This Row],[Precio de Cliente neto]]/(1+Tabla2[[#This Row],[Variacion]]),"-")</f>
        <v>4536.1856399999997</v>
      </c>
      <c r="F1414" s="33">
        <v>1.3333003717193481E-2</v>
      </c>
    </row>
    <row r="1415" spans="1:6">
      <c r="A1415" s="29">
        <v>170133</v>
      </c>
      <c r="B1415" s="29" t="s">
        <v>7788</v>
      </c>
      <c r="C1415" s="30">
        <f>VLOOKUP(Tabla2[[#This Row],[Codigo]],Tabla1[[Codigo]:[Mejor Precio Neto]],4,FALSE)</f>
        <v>32956.501619999995</v>
      </c>
      <c r="D1415" s="31" t="s">
        <v>6</v>
      </c>
      <c r="E1415" s="32">
        <f>IFERROR(Tabla2[[#This Row],[Precio de Cliente neto]]/(1+Tabla2[[#This Row],[Variacion]]),"-")</f>
        <v>32522.874019999996</v>
      </c>
      <c r="F1415" s="33">
        <v>1.3333003710967795E-2</v>
      </c>
    </row>
    <row r="1416" spans="1:6">
      <c r="A1416" s="29">
        <v>170249</v>
      </c>
      <c r="B1416" s="29" t="s">
        <v>7896</v>
      </c>
      <c r="C1416" s="30">
        <f>VLOOKUP(Tabla2[[#This Row],[Codigo]],Tabla1[[Codigo]:[Mejor Precio Neto]],4,FALSE)</f>
        <v>32956.501619999995</v>
      </c>
      <c r="D1416" s="31" t="s">
        <v>4</v>
      </c>
      <c r="E1416" s="32">
        <f>IFERROR(Tabla2[[#This Row],[Precio de Cliente neto]]/(1+Tabla2[[#This Row],[Variacion]]),"-")</f>
        <v>32522.874019999996</v>
      </c>
      <c r="F1416" s="33">
        <v>1.3333003710967795E-2</v>
      </c>
    </row>
    <row r="1417" spans="1:6">
      <c r="A1417" s="29">
        <v>170250</v>
      </c>
      <c r="B1417" s="29" t="s">
        <v>7897</v>
      </c>
      <c r="C1417" s="30">
        <f>VLOOKUP(Tabla2[[#This Row],[Codigo]],Tabla1[[Codigo]:[Mejor Precio Neto]],4,FALSE)</f>
        <v>32956.501619999995</v>
      </c>
      <c r="D1417" s="31" t="s">
        <v>6</v>
      </c>
      <c r="E1417" s="32">
        <f>IFERROR(Tabla2[[#This Row],[Precio de Cliente neto]]/(1+Tabla2[[#This Row],[Variacion]]),"-")</f>
        <v>32522.874019999996</v>
      </c>
      <c r="F1417" s="33">
        <v>1.3333003710967795E-2</v>
      </c>
    </row>
    <row r="1418" spans="1:6">
      <c r="A1418" s="29">
        <v>170409</v>
      </c>
      <c r="B1418" s="29" t="s">
        <v>8043</v>
      </c>
      <c r="C1418" s="30">
        <f>VLOOKUP(Tabla2[[#This Row],[Codigo]],Tabla1[[Codigo]:[Mejor Precio Neto]],4,FALSE)</f>
        <v>12189.39099</v>
      </c>
      <c r="D1418" s="31" t="s">
        <v>6</v>
      </c>
      <c r="E1418" s="32">
        <f>IFERROR(Tabla2[[#This Row],[Precio de Cliente neto]]/(1+Tabla2[[#This Row],[Variacion]]),"-")</f>
        <v>12029.008179999999</v>
      </c>
      <c r="F1418" s="33">
        <v>1.3333003652509001E-2</v>
      </c>
    </row>
    <row r="1419" spans="1:6">
      <c r="A1419" s="29">
        <v>115649</v>
      </c>
      <c r="B1419" s="29" t="s">
        <v>8313</v>
      </c>
      <c r="C1419" s="30">
        <f>VLOOKUP(Tabla2[[#This Row],[Codigo]],Tabla1[[Codigo]:[Mejor Precio Neto]],4,FALSE)</f>
        <v>15588.586859999999</v>
      </c>
      <c r="D1419" s="31" t="s">
        <v>4</v>
      </c>
      <c r="E1419" s="32">
        <f>IFERROR(Tabla2[[#This Row],[Precio de Cliente neto]]/(1+Tabla2[[#This Row],[Variacion]]),"-")</f>
        <v>15383.478879999997</v>
      </c>
      <c r="F1419" s="33">
        <v>1.3333003646311958E-2</v>
      </c>
    </row>
    <row r="1420" spans="1:6">
      <c r="A1420" s="29">
        <v>170276</v>
      </c>
      <c r="B1420" s="29" t="s">
        <v>7922</v>
      </c>
      <c r="C1420" s="30">
        <f>VLOOKUP(Tabla2[[#This Row],[Codigo]],Tabla1[[Codigo]:[Mejor Precio Neto]],4,FALSE)</f>
        <v>29345.761620000001</v>
      </c>
      <c r="D1420" s="31" t="s">
        <v>4</v>
      </c>
      <c r="E1420" s="32">
        <f>IFERROR(Tabla2[[#This Row],[Precio de Cliente neto]]/(1+Tabla2[[#This Row],[Variacion]]),"-")</f>
        <v>28959.642599999996</v>
      </c>
      <c r="F1420" s="33">
        <v>1.3333003633132057E-2</v>
      </c>
    </row>
    <row r="1421" spans="1:6">
      <c r="A1421" s="29">
        <v>172014</v>
      </c>
      <c r="B1421" s="29" t="s">
        <v>10353</v>
      </c>
      <c r="C1421" s="30">
        <f>VLOOKUP(Tabla2[[#This Row],[Codigo]],Tabla1[[Codigo]:[Mejor Precio Neto]],4,FALSE)</f>
        <v>3201.1061599999994</v>
      </c>
      <c r="D1421" s="31" t="s">
        <v>6</v>
      </c>
      <c r="E1421" s="32">
        <f>IFERROR(Tabla2[[#This Row],[Precio de Cliente neto]]/(1+Tabla2[[#This Row],[Variacion]]),"-")</f>
        <v>3158.9873699999994</v>
      </c>
      <c r="F1421" s="33">
        <v>1.3333003607418625E-2</v>
      </c>
    </row>
    <row r="1422" spans="1:6">
      <c r="A1422" s="29">
        <v>114196</v>
      </c>
      <c r="B1422" s="29" t="s">
        <v>7088</v>
      </c>
      <c r="C1422" s="30">
        <f>VLOOKUP(Tabla2[[#This Row],[Codigo]],Tabla1[[Codigo]:[Mejor Precio Neto]],4,FALSE)</f>
        <v>9842.6232799999998</v>
      </c>
      <c r="D1422" s="31" t="s">
        <v>4</v>
      </c>
      <c r="E1422" s="32">
        <f>IFERROR(Tabla2[[#This Row],[Precio de Cliente neto]]/(1+Tabla2[[#This Row],[Variacion]]),"-")</f>
        <v>9713.1182399999998</v>
      </c>
      <c r="F1422" s="33">
        <v>1.3333003552523426E-2</v>
      </c>
    </row>
    <row r="1423" spans="1:6">
      <c r="A1423" s="29">
        <v>118552</v>
      </c>
      <c r="B1423" s="29" t="s">
        <v>7405</v>
      </c>
      <c r="C1423" s="30">
        <f>VLOOKUP(Tabla2[[#This Row],[Codigo]],Tabla1[[Codigo]:[Mejor Precio Neto]],4,FALSE)</f>
        <v>9842.6232799999998</v>
      </c>
      <c r="D1423" s="31" t="s">
        <v>4</v>
      </c>
      <c r="E1423" s="32">
        <f>IFERROR(Tabla2[[#This Row],[Precio de Cliente neto]]/(1+Tabla2[[#This Row],[Variacion]]),"-")</f>
        <v>9713.1182399999998</v>
      </c>
      <c r="F1423" s="33">
        <v>1.3333003552523426E-2</v>
      </c>
    </row>
    <row r="1424" spans="1:6">
      <c r="A1424" s="29">
        <v>119286</v>
      </c>
      <c r="B1424" s="29" t="s">
        <v>8343</v>
      </c>
      <c r="C1424" s="30">
        <f>VLOOKUP(Tabla2[[#This Row],[Codigo]],Tabla1[[Codigo]:[Mejor Precio Neto]],4,FALSE)</f>
        <v>9842.6232799999998</v>
      </c>
      <c r="D1424" s="31" t="s">
        <v>4</v>
      </c>
      <c r="E1424" s="32">
        <f>IFERROR(Tabla2[[#This Row],[Precio de Cliente neto]]/(1+Tabla2[[#This Row],[Variacion]]),"-")</f>
        <v>9713.1182399999998</v>
      </c>
      <c r="F1424" s="33">
        <v>1.3333003552523426E-2</v>
      </c>
    </row>
    <row r="1425" spans="1:6">
      <c r="A1425" s="29">
        <v>170170</v>
      </c>
      <c r="B1425" s="29" t="s">
        <v>7822</v>
      </c>
      <c r="C1425" s="30">
        <f>VLOOKUP(Tabla2[[#This Row],[Codigo]],Tabla1[[Codigo]:[Mejor Precio Neto]],4,FALSE)</f>
        <v>13543.406799999999</v>
      </c>
      <c r="D1425" s="31" t="s">
        <v>6</v>
      </c>
      <c r="E1425" s="32">
        <f>IFERROR(Tabla2[[#This Row],[Precio de Cliente neto]]/(1+Tabla2[[#This Row],[Variacion]]),"-")</f>
        <v>13365.208430000001</v>
      </c>
      <c r="F1425" s="33">
        <v>1.3333003441982072E-2</v>
      </c>
    </row>
    <row r="1426" spans="1:6">
      <c r="A1426" s="29">
        <v>170317</v>
      </c>
      <c r="B1426" s="29" t="s">
        <v>7955</v>
      </c>
      <c r="C1426" s="30">
        <f>VLOOKUP(Tabla2[[#This Row],[Codigo]],Tabla1[[Codigo]:[Mejor Precio Neto]],4,FALSE)</f>
        <v>28892.354049999998</v>
      </c>
      <c r="D1426" s="31" t="s">
        <v>6</v>
      </c>
      <c r="E1426" s="32">
        <f>IFERROR(Tabla2[[#This Row],[Precio de Cliente neto]]/(1+Tabla2[[#This Row],[Variacion]]),"-")</f>
        <v>28512.200780000003</v>
      </c>
      <c r="F1426" s="33">
        <v>1.3333003402061339E-2</v>
      </c>
    </row>
    <row r="1427" spans="1:6">
      <c r="A1427" s="29">
        <v>170116</v>
      </c>
      <c r="B1427" s="29" t="s">
        <v>7772</v>
      </c>
      <c r="C1427" s="30">
        <f>VLOOKUP(Tabla2[[#This Row],[Codigo]],Tabla1[[Codigo]:[Mejor Precio Neto]],4,FALSE)</f>
        <v>31602.125029999996</v>
      </c>
      <c r="D1427" s="31" t="s">
        <v>6</v>
      </c>
      <c r="E1427" s="32">
        <f>IFERROR(Tabla2[[#This Row],[Precio de Cliente neto]]/(1+Tabla2[[#This Row],[Variacion]]),"-")</f>
        <v>31186.317749999995</v>
      </c>
      <c r="F1427" s="33">
        <v>1.3333003380945785E-2</v>
      </c>
    </row>
    <row r="1428" spans="1:6">
      <c r="A1428" s="29">
        <v>170352</v>
      </c>
      <c r="B1428" s="29" t="s">
        <v>7988</v>
      </c>
      <c r="C1428" s="30">
        <f>VLOOKUP(Tabla2[[#This Row],[Codigo]],Tabla1[[Codigo]:[Mejor Precio Neto]],4,FALSE)</f>
        <v>31602.125029999996</v>
      </c>
      <c r="D1428" s="31" t="s">
        <v>6</v>
      </c>
      <c r="E1428" s="32">
        <f>IFERROR(Tabla2[[#This Row],[Precio de Cliente neto]]/(1+Tabla2[[#This Row],[Variacion]]),"-")</f>
        <v>31186.317749999995</v>
      </c>
      <c r="F1428" s="33">
        <v>1.3333003380945785E-2</v>
      </c>
    </row>
    <row r="1429" spans="1:6">
      <c r="A1429" s="29">
        <v>170029</v>
      </c>
      <c r="B1429" s="29" t="s">
        <v>7687</v>
      </c>
      <c r="C1429" s="30">
        <f>VLOOKUP(Tabla2[[#This Row],[Codigo]],Tabla1[[Codigo]:[Mejor Precio Neto]],4,FALSE)</f>
        <v>9481.0354799999986</v>
      </c>
      <c r="D1429" s="31" t="s">
        <v>6</v>
      </c>
      <c r="E1429" s="32">
        <f>IFERROR(Tabla2[[#This Row],[Precio de Cliente neto]]/(1+Tabla2[[#This Row],[Variacion]]),"-")</f>
        <v>9356.2880599999989</v>
      </c>
      <c r="F1429" s="33">
        <v>1.3333003344918382E-2</v>
      </c>
    </row>
    <row r="1430" spans="1:6">
      <c r="A1430" s="29">
        <v>170411</v>
      </c>
      <c r="B1430" s="29" t="s">
        <v>8045</v>
      </c>
      <c r="C1430" s="30">
        <f>VLOOKUP(Tabla2[[#This Row],[Codigo]],Tabla1[[Codigo]:[Mejor Precio Neto]],4,FALSE)</f>
        <v>9481.0354799999986</v>
      </c>
      <c r="D1430" s="31" t="s">
        <v>6</v>
      </c>
      <c r="E1430" s="32">
        <f>IFERROR(Tabla2[[#This Row],[Precio de Cliente neto]]/(1+Tabla2[[#This Row],[Variacion]]),"-")</f>
        <v>9356.2880599999989</v>
      </c>
      <c r="F1430" s="33">
        <v>1.3333003344918382E-2</v>
      </c>
    </row>
    <row r="1431" spans="1:6">
      <c r="A1431" s="29">
        <v>170270</v>
      </c>
      <c r="B1431" s="29" t="s">
        <v>7917</v>
      </c>
      <c r="C1431" s="30">
        <f>VLOOKUP(Tabla2[[#This Row],[Codigo]],Tabla1[[Codigo]:[Mejor Precio Neto]],4,FALSE)</f>
        <v>40632.59347</v>
      </c>
      <c r="D1431" s="31" t="s">
        <v>6</v>
      </c>
      <c r="E1431" s="32">
        <f>IFERROR(Tabla2[[#This Row],[Precio de Cliente neto]]/(1+Tabla2[[#This Row],[Variacion]]),"-")</f>
        <v>40097.967140000001</v>
      </c>
      <c r="F1431" s="33">
        <v>1.3333003344867311E-2</v>
      </c>
    </row>
    <row r="1432" spans="1:6">
      <c r="A1432" s="29">
        <v>117338</v>
      </c>
      <c r="B1432" s="29" t="s">
        <v>7262</v>
      </c>
      <c r="C1432" s="30">
        <f>VLOOKUP(Tabla2[[#This Row],[Codigo]],Tabla1[[Codigo]:[Mejor Precio Neto]],4,FALSE)</f>
        <v>6011.9809399999995</v>
      </c>
      <c r="D1432" s="31" t="s">
        <v>4</v>
      </c>
      <c r="E1432" s="32">
        <f>IFERROR(Tabla2[[#This Row],[Precio de Cliente neto]]/(1+Tabla2[[#This Row],[Variacion]]),"-")</f>
        <v>5932.8778599999996</v>
      </c>
      <c r="F1432" s="33">
        <v>1.3333003285525225E-2</v>
      </c>
    </row>
    <row r="1433" spans="1:6">
      <c r="A1433" s="29">
        <v>118800</v>
      </c>
      <c r="B1433" s="29" t="s">
        <v>7408</v>
      </c>
      <c r="C1433" s="30">
        <f>VLOOKUP(Tabla2[[#This Row],[Codigo]],Tabla1[[Codigo]:[Mejor Precio Neto]],4,FALSE)</f>
        <v>6011.9809399999995</v>
      </c>
      <c r="D1433" s="31" t="s">
        <v>4</v>
      </c>
      <c r="E1433" s="32">
        <f>IFERROR(Tabla2[[#This Row],[Precio de Cliente neto]]/(1+Tabla2[[#This Row],[Variacion]]),"-")</f>
        <v>5932.8778599999996</v>
      </c>
      <c r="F1433" s="33">
        <v>1.3333003285525225E-2</v>
      </c>
    </row>
    <row r="1434" spans="1:6">
      <c r="A1434" s="29">
        <v>119236</v>
      </c>
      <c r="B1434" s="29" t="s">
        <v>7418</v>
      </c>
      <c r="C1434" s="30">
        <f>VLOOKUP(Tabla2[[#This Row],[Codigo]],Tabla1[[Codigo]:[Mejor Precio Neto]],4,FALSE)</f>
        <v>6011.9809399999995</v>
      </c>
      <c r="D1434" s="31" t="s">
        <v>4</v>
      </c>
      <c r="E1434" s="32">
        <f>IFERROR(Tabla2[[#This Row],[Precio de Cliente neto]]/(1+Tabla2[[#This Row],[Variacion]]),"-")</f>
        <v>5932.8778599999996</v>
      </c>
      <c r="F1434" s="33">
        <v>1.3333003285525225E-2</v>
      </c>
    </row>
    <row r="1435" spans="1:6">
      <c r="A1435" s="29">
        <v>115158</v>
      </c>
      <c r="B1435" s="29" t="s">
        <v>7165</v>
      </c>
      <c r="C1435" s="30">
        <f>VLOOKUP(Tabla2[[#This Row],[Codigo]],Tabla1[[Codigo]:[Mejor Precio Neto]],4,FALSE)</f>
        <v>7661.2850999999991</v>
      </c>
      <c r="D1435" s="31" t="s">
        <v>4</v>
      </c>
      <c r="E1435" s="32">
        <f>IFERROR(Tabla2[[#This Row],[Precio de Cliente neto]]/(1+Tabla2[[#This Row],[Variacion]]),"-")</f>
        <v>7560.4811799999998</v>
      </c>
      <c r="F1435" s="33">
        <v>1.3333003230886931E-2</v>
      </c>
    </row>
    <row r="1436" spans="1:6">
      <c r="A1436" s="29">
        <v>170146</v>
      </c>
      <c r="B1436" s="29" t="s">
        <v>7801</v>
      </c>
      <c r="C1436" s="30">
        <f>VLOOKUP(Tabla2[[#This Row],[Codigo]],Tabla1[[Codigo]:[Mejor Precio Neto]],4,FALSE)</f>
        <v>51917.776049999993</v>
      </c>
      <c r="D1436" s="31" t="s">
        <v>6</v>
      </c>
      <c r="E1436" s="32">
        <f>IFERROR(Tabla2[[#This Row],[Precio de Cliente neto]]/(1+Tabla2[[#This Row],[Variacion]]),"-")</f>
        <v>51234.664109999991</v>
      </c>
      <c r="F1436" s="33">
        <v>1.3333003189664128E-2</v>
      </c>
    </row>
    <row r="1437" spans="1:6">
      <c r="A1437" s="29">
        <v>170200</v>
      </c>
      <c r="B1437" s="29" t="s">
        <v>7851</v>
      </c>
      <c r="C1437" s="30">
        <f>VLOOKUP(Tabla2[[#This Row],[Codigo]],Tabla1[[Codigo]:[Mejor Precio Neto]],4,FALSE)</f>
        <v>51917.776049999993</v>
      </c>
      <c r="D1437" s="31" t="s">
        <v>6</v>
      </c>
      <c r="E1437" s="32">
        <f>IFERROR(Tabla2[[#This Row],[Precio de Cliente neto]]/(1+Tabla2[[#This Row],[Variacion]]),"-")</f>
        <v>51234.664109999991</v>
      </c>
      <c r="F1437" s="33">
        <v>1.3333003189664128E-2</v>
      </c>
    </row>
    <row r="1438" spans="1:6">
      <c r="A1438" s="29">
        <v>170287</v>
      </c>
      <c r="B1438" s="29" t="s">
        <v>7926</v>
      </c>
      <c r="C1438" s="30">
        <f>VLOOKUP(Tabla2[[#This Row],[Codigo]],Tabla1[[Codigo]:[Mejor Precio Neto]],4,FALSE)</f>
        <v>12641.251349999999</v>
      </c>
      <c r="D1438" s="31" t="s">
        <v>6</v>
      </c>
      <c r="E1438" s="32">
        <f>IFERROR(Tabla2[[#This Row],[Precio de Cliente neto]]/(1+Tabla2[[#This Row],[Variacion]]),"-")</f>
        <v>12474.92316</v>
      </c>
      <c r="F1438" s="33">
        <v>1.3333003166970947E-2</v>
      </c>
    </row>
    <row r="1439" spans="1:6">
      <c r="A1439" s="29">
        <v>111970</v>
      </c>
      <c r="B1439" s="29" t="s">
        <v>6859</v>
      </c>
      <c r="C1439" s="30">
        <f>VLOOKUP(Tabla2[[#This Row],[Codigo]],Tabla1[[Codigo]:[Mejor Precio Neto]],4,FALSE)</f>
        <v>7389.9478799999997</v>
      </c>
      <c r="D1439" s="31" t="s">
        <v>4</v>
      </c>
      <c r="E1439" s="32">
        <f>IFERROR(Tabla2[[#This Row],[Precio de Cliente neto]]/(1+Tabla2[[#This Row],[Variacion]]),"-")</f>
        <v>7292.7141000000001</v>
      </c>
      <c r="F1439" s="33">
        <v>1.3333003140764799E-2</v>
      </c>
    </row>
    <row r="1440" spans="1:6">
      <c r="A1440" s="29">
        <v>118640</v>
      </c>
      <c r="B1440" s="29" t="s">
        <v>7407</v>
      </c>
      <c r="C1440" s="30">
        <f>VLOOKUP(Tabla2[[#This Row],[Codigo]],Tabla1[[Codigo]:[Mejor Precio Neto]],4,FALSE)</f>
        <v>13141.231879999999</v>
      </c>
      <c r="D1440" s="31" t="s">
        <v>4</v>
      </c>
      <c r="E1440" s="32">
        <f>IFERROR(Tabla2[[#This Row],[Precio de Cliente neto]]/(1+Tabla2[[#This Row],[Variacion]]),"-")</f>
        <v>12968.325160000002</v>
      </c>
      <c r="F1440" s="33">
        <v>1.3333003133921828E-2</v>
      </c>
    </row>
    <row r="1441" spans="1:6">
      <c r="A1441" s="29">
        <v>113816</v>
      </c>
      <c r="B1441" s="29" t="s">
        <v>8230</v>
      </c>
      <c r="C1441" s="30">
        <f>VLOOKUP(Tabla2[[#This Row],[Codigo]],Tabla1[[Codigo]:[Mejor Precio Neto]],4,FALSE)</f>
        <v>7395.2680200000004</v>
      </c>
      <c r="D1441" s="31" t="s">
        <v>4</v>
      </c>
      <c r="E1441" s="32">
        <f>IFERROR(Tabla2[[#This Row],[Precio de Cliente neto]]/(1+Tabla2[[#This Row],[Variacion]]),"-")</f>
        <v>7297.9642400000002</v>
      </c>
      <c r="F1441" s="33">
        <v>1.3333003122525611E-2</v>
      </c>
    </row>
    <row r="1442" spans="1:6">
      <c r="A1442" s="29">
        <v>116902</v>
      </c>
      <c r="B1442" s="29" t="s">
        <v>7237</v>
      </c>
      <c r="C1442" s="30">
        <f>VLOOKUP(Tabla2[[#This Row],[Codigo]],Tabla1[[Codigo]:[Mejor Precio Neto]],4,FALSE)</f>
        <v>7395.2680200000004</v>
      </c>
      <c r="D1442" s="31" t="s">
        <v>4</v>
      </c>
      <c r="E1442" s="32">
        <f>IFERROR(Tabla2[[#This Row],[Precio de Cliente neto]]/(1+Tabla2[[#This Row],[Variacion]]),"-")</f>
        <v>7297.9642400000002</v>
      </c>
      <c r="F1442" s="33">
        <v>1.3333003122525611E-2</v>
      </c>
    </row>
    <row r="1443" spans="1:6">
      <c r="A1443" s="29">
        <v>112279</v>
      </c>
      <c r="B1443" s="29" t="s">
        <v>6874</v>
      </c>
      <c r="C1443" s="30">
        <f>VLOOKUP(Tabla2[[#This Row],[Codigo]],Tabla1[[Codigo]:[Mejor Precio Neto]],4,FALSE)</f>
        <v>9576.6064800000004</v>
      </c>
      <c r="D1443" s="31" t="s">
        <v>4</v>
      </c>
      <c r="E1443" s="32">
        <f>IFERROR(Tabla2[[#This Row],[Precio de Cliente neto]]/(1+Tabla2[[#This Row],[Variacion]]),"-")</f>
        <v>9450.6015799999986</v>
      </c>
      <c r="F1443" s="33">
        <v>1.3333003082752093E-2</v>
      </c>
    </row>
    <row r="1444" spans="1:6">
      <c r="A1444" s="29">
        <v>112841</v>
      </c>
      <c r="B1444" s="29" t="s">
        <v>8888</v>
      </c>
      <c r="C1444" s="30">
        <f>VLOOKUP(Tabla2[[#This Row],[Codigo]],Tabla1[[Codigo]:[Mejor Precio Neto]],4,FALSE)</f>
        <v>9576.6064800000004</v>
      </c>
      <c r="D1444" s="31" t="s">
        <v>4</v>
      </c>
      <c r="E1444" s="32">
        <f>IFERROR(Tabla2[[#This Row],[Precio de Cliente neto]]/(1+Tabla2[[#This Row],[Variacion]]),"-")</f>
        <v>9450.6015799999986</v>
      </c>
      <c r="F1444" s="33">
        <v>1.3333003082752093E-2</v>
      </c>
    </row>
    <row r="1445" spans="1:6">
      <c r="A1445" s="29">
        <v>113137</v>
      </c>
      <c r="B1445" s="29" t="s">
        <v>7643</v>
      </c>
      <c r="C1445" s="30">
        <f>VLOOKUP(Tabla2[[#This Row],[Codigo]],Tabla1[[Codigo]:[Mejor Precio Neto]],4,FALSE)</f>
        <v>9576.6064800000004</v>
      </c>
      <c r="D1445" s="31" t="s">
        <v>4</v>
      </c>
      <c r="E1445" s="32">
        <f>IFERROR(Tabla2[[#This Row],[Precio de Cliente neto]]/(1+Tabla2[[#This Row],[Variacion]]),"-")</f>
        <v>9450.6015799999986</v>
      </c>
      <c r="F1445" s="33">
        <v>1.3333003082752093E-2</v>
      </c>
    </row>
    <row r="1446" spans="1:6">
      <c r="A1446" s="29">
        <v>113419</v>
      </c>
      <c r="B1446" s="29" t="s">
        <v>7028</v>
      </c>
      <c r="C1446" s="30">
        <f>VLOOKUP(Tabla2[[#This Row],[Codigo]],Tabla1[[Codigo]:[Mejor Precio Neto]],4,FALSE)</f>
        <v>9576.6064800000004</v>
      </c>
      <c r="D1446" s="31" t="s">
        <v>4</v>
      </c>
      <c r="E1446" s="32">
        <f>IFERROR(Tabla2[[#This Row],[Precio de Cliente neto]]/(1+Tabla2[[#This Row],[Variacion]]),"-")</f>
        <v>9450.6015799999986</v>
      </c>
      <c r="F1446" s="33">
        <v>1.3333003082752093E-2</v>
      </c>
    </row>
    <row r="1447" spans="1:6">
      <c r="A1447" s="29">
        <v>114498</v>
      </c>
      <c r="B1447" s="29" t="s">
        <v>7121</v>
      </c>
      <c r="C1447" s="30">
        <f>VLOOKUP(Tabla2[[#This Row],[Codigo]],Tabla1[[Codigo]:[Mejor Precio Neto]],4,FALSE)</f>
        <v>9576.6064800000004</v>
      </c>
      <c r="D1447" s="31" t="s">
        <v>4</v>
      </c>
      <c r="E1447" s="32">
        <f>IFERROR(Tabla2[[#This Row],[Precio de Cliente neto]]/(1+Tabla2[[#This Row],[Variacion]]),"-")</f>
        <v>9450.6015799999986</v>
      </c>
      <c r="F1447" s="33">
        <v>1.3333003082752093E-2</v>
      </c>
    </row>
    <row r="1448" spans="1:6">
      <c r="A1448" s="29">
        <v>114722</v>
      </c>
      <c r="B1448" s="29" t="s">
        <v>7145</v>
      </c>
      <c r="C1448" s="30">
        <f>VLOOKUP(Tabla2[[#This Row],[Codigo]],Tabla1[[Codigo]:[Mejor Precio Neto]],4,FALSE)</f>
        <v>9576.6064800000004</v>
      </c>
      <c r="D1448" s="31" t="s">
        <v>4</v>
      </c>
      <c r="E1448" s="32">
        <f>IFERROR(Tabla2[[#This Row],[Precio de Cliente neto]]/(1+Tabla2[[#This Row],[Variacion]]),"-")</f>
        <v>9450.6015799999986</v>
      </c>
      <c r="F1448" s="33">
        <v>1.3333003082752093E-2</v>
      </c>
    </row>
    <row r="1449" spans="1:6">
      <c r="A1449" s="29">
        <v>118381</v>
      </c>
      <c r="B1449" s="29" t="s">
        <v>7386</v>
      </c>
      <c r="C1449" s="30">
        <f>VLOOKUP(Tabla2[[#This Row],[Codigo]],Tabla1[[Codigo]:[Mejor Precio Neto]],4,FALSE)</f>
        <v>9576.6064800000004</v>
      </c>
      <c r="D1449" s="31" t="s">
        <v>4</v>
      </c>
      <c r="E1449" s="32">
        <f>IFERROR(Tabla2[[#This Row],[Precio de Cliente neto]]/(1+Tabla2[[#This Row],[Variacion]]),"-")</f>
        <v>9450.6015799999986</v>
      </c>
      <c r="F1449" s="33">
        <v>1.3333003082752093E-2</v>
      </c>
    </row>
    <row r="1450" spans="1:6">
      <c r="A1450" s="29">
        <v>118401</v>
      </c>
      <c r="B1450" s="29" t="s">
        <v>7391</v>
      </c>
      <c r="C1450" s="30">
        <f>VLOOKUP(Tabla2[[#This Row],[Codigo]],Tabla1[[Codigo]:[Mejor Precio Neto]],4,FALSE)</f>
        <v>9576.6064800000004</v>
      </c>
      <c r="D1450" s="31" t="s">
        <v>4</v>
      </c>
      <c r="E1450" s="32">
        <f>IFERROR(Tabla2[[#This Row],[Precio de Cliente neto]]/(1+Tabla2[[#This Row],[Variacion]]),"-")</f>
        <v>9450.6015799999986</v>
      </c>
      <c r="F1450" s="33">
        <v>1.3333003082752093E-2</v>
      </c>
    </row>
    <row r="1451" spans="1:6">
      <c r="A1451" s="29">
        <v>170037</v>
      </c>
      <c r="B1451" s="29" t="s">
        <v>7695</v>
      </c>
      <c r="C1451" s="30">
        <f>VLOOKUP(Tabla2[[#This Row],[Codigo]],Tabla1[[Codigo]:[Mejor Precio Neto]],4,FALSE)</f>
        <v>14446.685469999999</v>
      </c>
      <c r="D1451" s="31" t="s">
        <v>4</v>
      </c>
      <c r="E1451" s="32">
        <f>IFERROR(Tabla2[[#This Row],[Precio de Cliente neto]]/(1+Tabla2[[#This Row],[Variacion]]),"-")</f>
        <v>14256.602149999999</v>
      </c>
      <c r="F1451" s="33">
        <v>1.3333003053606296E-2</v>
      </c>
    </row>
    <row r="1452" spans="1:6">
      <c r="A1452" s="29">
        <v>170076</v>
      </c>
      <c r="B1452" s="29" t="s">
        <v>7734</v>
      </c>
      <c r="C1452" s="30">
        <f>VLOOKUP(Tabla2[[#This Row],[Codigo]],Tabla1[[Codigo]:[Mejor Precio Neto]],4,FALSE)</f>
        <v>14446.685469999999</v>
      </c>
      <c r="D1452" s="31" t="s">
        <v>6</v>
      </c>
      <c r="E1452" s="32">
        <f>IFERROR(Tabla2[[#This Row],[Precio de Cliente neto]]/(1+Tabla2[[#This Row],[Variacion]]),"-")</f>
        <v>14256.602149999999</v>
      </c>
      <c r="F1452" s="33">
        <v>1.3333003053606296E-2</v>
      </c>
    </row>
    <row r="1453" spans="1:6">
      <c r="A1453" s="29">
        <v>117662</v>
      </c>
      <c r="B1453" s="29" t="s">
        <v>7310</v>
      </c>
      <c r="C1453" s="30">
        <f>VLOOKUP(Tabla2[[#This Row],[Codigo]],Tabla1[[Codigo]:[Mejor Precio Neto]],4,FALSE)</f>
        <v>3830.6426199999996</v>
      </c>
      <c r="D1453" s="31" t="s">
        <v>4</v>
      </c>
      <c r="E1453" s="32">
        <f>IFERROR(Tabla2[[#This Row],[Precio de Cliente neto]]/(1+Tabla2[[#This Row],[Variacion]]),"-")</f>
        <v>3780.240659999999</v>
      </c>
      <c r="F1453" s="33">
        <v>1.3333002983995312E-2</v>
      </c>
    </row>
    <row r="1454" spans="1:6">
      <c r="A1454" s="29">
        <v>120220</v>
      </c>
      <c r="B1454" s="29" t="s">
        <v>7453</v>
      </c>
      <c r="C1454" s="30">
        <f>VLOOKUP(Tabla2[[#This Row],[Codigo]],Tabla1[[Codigo]:[Mejor Precio Neto]],4,FALSE)</f>
        <v>3830.6426199999996</v>
      </c>
      <c r="D1454" s="31" t="s">
        <v>4</v>
      </c>
      <c r="E1454" s="32">
        <f>IFERROR(Tabla2[[#This Row],[Precio de Cliente neto]]/(1+Tabla2[[#This Row],[Variacion]]),"-")</f>
        <v>3780.240659999999</v>
      </c>
      <c r="F1454" s="33">
        <v>1.3333002983995312E-2</v>
      </c>
    </row>
    <row r="1455" spans="1:6">
      <c r="A1455" s="29">
        <v>120532</v>
      </c>
      <c r="B1455" s="29" t="s">
        <v>7459</v>
      </c>
      <c r="C1455" s="30">
        <f>VLOOKUP(Tabla2[[#This Row],[Codigo]],Tabla1[[Codigo]:[Mejor Precio Neto]],4,FALSE)</f>
        <v>3830.6426199999996</v>
      </c>
      <c r="D1455" s="31" t="s">
        <v>4</v>
      </c>
      <c r="E1455" s="32">
        <f>IFERROR(Tabla2[[#This Row],[Precio de Cliente neto]]/(1+Tabla2[[#This Row],[Variacion]]),"-")</f>
        <v>3780.240659999999</v>
      </c>
      <c r="F1455" s="33">
        <v>1.3333002983995312E-2</v>
      </c>
    </row>
    <row r="1456" spans="1:6">
      <c r="A1456" s="29">
        <v>379001</v>
      </c>
      <c r="B1456" s="29" t="s">
        <v>8191</v>
      </c>
      <c r="C1456" s="30">
        <f>VLOOKUP(Tabla2[[#This Row],[Codigo]],Tabla1[[Codigo]:[Mejor Precio Neto]],4,FALSE)</f>
        <v>11937.573899999999</v>
      </c>
      <c r="D1456" s="31" t="s">
        <v>4</v>
      </c>
      <c r="E1456" s="32">
        <f>IFERROR(Tabla2[[#This Row],[Precio de Cliente neto]]/(1+Tabla2[[#This Row],[Variacion]]),"-")</f>
        <v>11780.5044</v>
      </c>
      <c r="F1456" s="33">
        <v>1.3333002956987139E-2</v>
      </c>
    </row>
    <row r="1457" spans="1:6">
      <c r="A1457" s="29">
        <v>121172</v>
      </c>
      <c r="B1457" s="29" t="s">
        <v>7478</v>
      </c>
      <c r="C1457" s="30">
        <f>VLOOKUP(Tabla2[[#This Row],[Codigo]],Tabla1[[Codigo]:[Mejor Precio Neto]],4,FALSE)</f>
        <v>18621.178939999998</v>
      </c>
      <c r="D1457" s="31" t="s">
        <v>4</v>
      </c>
      <c r="E1457" s="32">
        <f>IFERROR(Tabla2[[#This Row],[Precio de Cliente neto]]/(1+Tabla2[[#This Row],[Variacion]]),"-")</f>
        <v>18376.169419999998</v>
      </c>
      <c r="F1457" s="33">
        <v>1.3333002890871137E-2</v>
      </c>
    </row>
    <row r="1458" spans="1:6">
      <c r="A1458" s="29">
        <v>121174</v>
      </c>
      <c r="B1458" s="29" t="s">
        <v>7479</v>
      </c>
      <c r="C1458" s="30">
        <f>VLOOKUP(Tabla2[[#This Row],[Codigo]],Tabla1[[Codigo]:[Mejor Precio Neto]],4,FALSE)</f>
        <v>18621.178939999998</v>
      </c>
      <c r="D1458" s="31" t="s">
        <v>4</v>
      </c>
      <c r="E1458" s="32">
        <f>IFERROR(Tabla2[[#This Row],[Precio de Cliente neto]]/(1+Tabla2[[#This Row],[Variacion]]),"-")</f>
        <v>18376.169419999998</v>
      </c>
      <c r="F1458" s="33">
        <v>1.3333002890871137E-2</v>
      </c>
    </row>
    <row r="1459" spans="1:6">
      <c r="A1459" s="29">
        <v>373001</v>
      </c>
      <c r="B1459" s="29" t="s">
        <v>8142</v>
      </c>
      <c r="C1459" s="30">
        <f>VLOOKUP(Tabla2[[#This Row],[Codigo]],Tabla1[[Codigo]:[Mejor Precio Neto]],4,FALSE)</f>
        <v>32865.146439999997</v>
      </c>
      <c r="D1459" s="31" t="s">
        <v>4</v>
      </c>
      <c r="E1459" s="32">
        <f>IFERROR(Tabla2[[#This Row],[Precio de Cliente neto]]/(1+Tabla2[[#This Row],[Variacion]]),"-")</f>
        <v>32432.720880000001</v>
      </c>
      <c r="F1459" s="33">
        <v>1.3333002852272458E-2</v>
      </c>
    </row>
    <row r="1460" spans="1:6">
      <c r="A1460" s="29">
        <v>111985</v>
      </c>
      <c r="B1460" s="29" t="s">
        <v>6861</v>
      </c>
      <c r="C1460" s="30">
        <f>VLOOKUP(Tabla2[[#This Row],[Codigo]],Tabla1[[Codigo]:[Mejor Precio Neto]],4,FALSE)</f>
        <v>5745.9639999999999</v>
      </c>
      <c r="D1460" s="31" t="s">
        <v>4</v>
      </c>
      <c r="E1460" s="32">
        <f>IFERROR(Tabla2[[#This Row],[Precio de Cliente neto]]/(1+Tabla2[[#This Row],[Variacion]]),"-")</f>
        <v>5670.3610599999993</v>
      </c>
      <c r="F1460" s="33">
        <v>1.3333002819400752E-2</v>
      </c>
    </row>
    <row r="1461" spans="1:6">
      <c r="A1461" s="29">
        <v>117436</v>
      </c>
      <c r="B1461" s="29" t="s">
        <v>7295</v>
      </c>
      <c r="C1461" s="30">
        <f>VLOOKUP(Tabla2[[#This Row],[Codigo]],Tabla1[[Codigo]:[Mejor Precio Neto]],4,FALSE)</f>
        <v>5745.9639999999999</v>
      </c>
      <c r="D1461" s="31" t="s">
        <v>4</v>
      </c>
      <c r="E1461" s="32">
        <f>IFERROR(Tabla2[[#This Row],[Precio de Cliente neto]]/(1+Tabla2[[#This Row],[Variacion]]),"-")</f>
        <v>5670.3610599999993</v>
      </c>
      <c r="F1461" s="33">
        <v>1.3333002819400752E-2</v>
      </c>
    </row>
    <row r="1462" spans="1:6">
      <c r="A1462" s="29">
        <v>117437</v>
      </c>
      <c r="B1462" s="29" t="s">
        <v>7296</v>
      </c>
      <c r="C1462" s="30">
        <f>VLOOKUP(Tabla2[[#This Row],[Codigo]],Tabla1[[Codigo]:[Mejor Precio Neto]],4,FALSE)</f>
        <v>5745.9639999999999</v>
      </c>
      <c r="D1462" s="31" t="s">
        <v>4</v>
      </c>
      <c r="E1462" s="32">
        <f>IFERROR(Tabla2[[#This Row],[Precio de Cliente neto]]/(1+Tabla2[[#This Row],[Variacion]]),"-")</f>
        <v>5670.3610599999993</v>
      </c>
      <c r="F1462" s="33">
        <v>1.3333002819400752E-2</v>
      </c>
    </row>
    <row r="1463" spans="1:6">
      <c r="A1463" s="29">
        <v>118343</v>
      </c>
      <c r="B1463" s="29" t="s">
        <v>7381</v>
      </c>
      <c r="C1463" s="30">
        <f>VLOOKUP(Tabla2[[#This Row],[Codigo]],Tabla1[[Codigo]:[Mejor Precio Neto]],4,FALSE)</f>
        <v>14790.536459999999</v>
      </c>
      <c r="D1463" s="31" t="s">
        <v>4</v>
      </c>
      <c r="E1463" s="32">
        <f>IFERROR(Tabla2[[#This Row],[Precio de Cliente neto]]/(1+Tabla2[[#This Row],[Variacion]]),"-")</f>
        <v>14595.928899999999</v>
      </c>
      <c r="F1463" s="33">
        <v>1.3333002738866506E-2</v>
      </c>
    </row>
    <row r="1464" spans="1:6">
      <c r="A1464" s="29">
        <v>170222</v>
      </c>
      <c r="B1464" s="29" t="s">
        <v>7871</v>
      </c>
      <c r="C1464" s="30">
        <f>VLOOKUP(Tabla2[[#This Row],[Codigo]],Tabla1[[Codigo]:[Mejor Precio Neto]],4,FALSE)</f>
        <v>14446.281499999997</v>
      </c>
      <c r="D1464" s="31" t="s">
        <v>6</v>
      </c>
      <c r="E1464" s="32">
        <f>IFERROR(Tabla2[[#This Row],[Precio de Cliente neto]]/(1+Tabla2[[#This Row],[Variacion]]),"-")</f>
        <v>14256.2035</v>
      </c>
      <c r="F1464" s="33">
        <v>1.3333002717027531E-2</v>
      </c>
    </row>
    <row r="1465" spans="1:6">
      <c r="A1465" s="29">
        <v>117425</v>
      </c>
      <c r="B1465" s="29" t="s">
        <v>7288</v>
      </c>
      <c r="C1465" s="30">
        <f>VLOOKUP(Tabla2[[#This Row],[Codigo]],Tabla1[[Codigo]:[Mejor Precio Neto]],4,FALSE)</f>
        <v>5479.9469199999994</v>
      </c>
      <c r="D1465" s="31" t="s">
        <v>4</v>
      </c>
      <c r="E1465" s="32">
        <f>IFERROR(Tabla2[[#This Row],[Precio de Cliente neto]]/(1+Tabla2[[#This Row],[Variacion]]),"-")</f>
        <v>5407.8441199999997</v>
      </c>
      <c r="F1465" s="33">
        <v>1.3333002653190373E-2</v>
      </c>
    </row>
    <row r="1466" spans="1:6">
      <c r="A1466" s="29">
        <v>117663</v>
      </c>
      <c r="B1466" s="29" t="s">
        <v>7311</v>
      </c>
      <c r="C1466" s="30">
        <f>VLOOKUP(Tabla2[[#This Row],[Codigo]],Tabla1[[Codigo]:[Mejor Precio Neto]],4,FALSE)</f>
        <v>5479.9469199999994</v>
      </c>
      <c r="D1466" s="31" t="s">
        <v>4</v>
      </c>
      <c r="E1466" s="32">
        <f>IFERROR(Tabla2[[#This Row],[Precio de Cliente neto]]/(1+Tabla2[[#This Row],[Variacion]]),"-")</f>
        <v>5407.8441199999997</v>
      </c>
      <c r="F1466" s="33">
        <v>1.3333002653190373E-2</v>
      </c>
    </row>
    <row r="1467" spans="1:6">
      <c r="A1467" s="29">
        <v>119710</v>
      </c>
      <c r="B1467" s="29" t="s">
        <v>9077</v>
      </c>
      <c r="C1467" s="30">
        <f>VLOOKUP(Tabla2[[#This Row],[Codigo]],Tabla1[[Codigo]:[Mejor Precio Neto]],4,FALSE)</f>
        <v>5479.9469199999994</v>
      </c>
      <c r="D1467" s="31" t="s">
        <v>4</v>
      </c>
      <c r="E1467" s="32">
        <f>IFERROR(Tabla2[[#This Row],[Precio de Cliente neto]]/(1+Tabla2[[#This Row],[Variacion]]),"-")</f>
        <v>5407.8441199999997</v>
      </c>
      <c r="F1467" s="33">
        <v>1.3333002653190373E-2</v>
      </c>
    </row>
    <row r="1468" spans="1:6">
      <c r="A1468" s="29">
        <v>117040</v>
      </c>
      <c r="B1468" s="29" t="s">
        <v>8333</v>
      </c>
      <c r="C1468" s="30">
        <f>VLOOKUP(Tabla2[[#This Row],[Codigo]],Tabla1[[Codigo]:[Mejor Precio Neto]],4,FALSE)</f>
        <v>9310.5896799999991</v>
      </c>
      <c r="D1468" s="31" t="s">
        <v>4</v>
      </c>
      <c r="E1468" s="32">
        <f>IFERROR(Tabla2[[#This Row],[Precio de Cliente neto]]/(1+Tabla2[[#This Row],[Variacion]]),"-")</f>
        <v>9188.0849199999993</v>
      </c>
      <c r="F1468" s="33">
        <v>1.3333002586136233E-2</v>
      </c>
    </row>
    <row r="1469" spans="1:6">
      <c r="A1469" s="29">
        <v>170050</v>
      </c>
      <c r="B1469" s="29" t="s">
        <v>7708</v>
      </c>
      <c r="C1469" s="30">
        <f>VLOOKUP(Tabla2[[#This Row],[Codigo]],Tabla1[[Codigo]:[Mejor Precio Neto]],4,FALSE)</f>
        <v>50111.940059999994</v>
      </c>
      <c r="D1469" s="31" t="s">
        <v>6</v>
      </c>
      <c r="E1469" s="32">
        <f>IFERROR(Tabla2[[#This Row],[Precio de Cliente neto]]/(1+Tabla2[[#This Row],[Variacion]]),"-")</f>
        <v>49452.588569999993</v>
      </c>
      <c r="F1469" s="33">
        <v>1.3333002559950735E-2</v>
      </c>
    </row>
    <row r="1470" spans="1:6">
      <c r="A1470" s="29">
        <v>115509</v>
      </c>
      <c r="B1470" s="29" t="s">
        <v>10287</v>
      </c>
      <c r="C1470" s="30">
        <f>VLOOKUP(Tabla2[[#This Row],[Codigo]],Tabla1[[Codigo]:[Mejor Precio Neto]],4,FALSE)</f>
        <v>1915.3213799999999</v>
      </c>
      <c r="D1470" s="31" t="s">
        <v>4</v>
      </c>
      <c r="E1470" s="32">
        <f>IFERROR(Tabla2[[#This Row],[Precio de Cliente neto]]/(1+Tabla2[[#This Row],[Variacion]]),"-")</f>
        <v>1890.1203999999996</v>
      </c>
      <c r="F1470" s="33">
        <v>1.3333002490211854E-2</v>
      </c>
    </row>
    <row r="1471" spans="1:6">
      <c r="A1471" s="29">
        <v>115597</v>
      </c>
      <c r="B1471" s="29" t="s">
        <v>8274</v>
      </c>
      <c r="C1471" s="30">
        <f>VLOOKUP(Tabla2[[#This Row],[Codigo]],Tabla1[[Codigo]:[Mejor Precio Neto]],4,FALSE)</f>
        <v>1915.3213799999999</v>
      </c>
      <c r="D1471" s="31" t="s">
        <v>4</v>
      </c>
      <c r="E1471" s="32">
        <f>IFERROR(Tabla2[[#This Row],[Precio de Cliente neto]]/(1+Tabla2[[#This Row],[Variacion]]),"-")</f>
        <v>1890.1203999999996</v>
      </c>
      <c r="F1471" s="33">
        <v>1.3333002490211854E-2</v>
      </c>
    </row>
    <row r="1472" spans="1:6">
      <c r="A1472" s="29">
        <v>115619</v>
      </c>
      <c r="B1472" s="29" t="s">
        <v>8296</v>
      </c>
      <c r="C1472" s="30">
        <f>VLOOKUP(Tabla2[[#This Row],[Codigo]],Tabla1[[Codigo]:[Mejor Precio Neto]],4,FALSE)</f>
        <v>1915.3213799999999</v>
      </c>
      <c r="D1472" s="31" t="s">
        <v>4</v>
      </c>
      <c r="E1472" s="32">
        <f>IFERROR(Tabla2[[#This Row],[Precio de Cliente neto]]/(1+Tabla2[[#This Row],[Variacion]]),"-")</f>
        <v>1890.1203999999996</v>
      </c>
      <c r="F1472" s="33">
        <v>1.3333002490211854E-2</v>
      </c>
    </row>
    <row r="1473" spans="1:6">
      <c r="A1473" s="29">
        <v>120055</v>
      </c>
      <c r="B1473" s="29" t="s">
        <v>7448</v>
      </c>
      <c r="C1473" s="30">
        <f>VLOOKUP(Tabla2[[#This Row],[Codigo]],Tabla1[[Codigo]:[Mejor Precio Neto]],4,FALSE)</f>
        <v>1915.3213799999999</v>
      </c>
      <c r="D1473" s="31" t="s">
        <v>4</v>
      </c>
      <c r="E1473" s="32">
        <f>IFERROR(Tabla2[[#This Row],[Precio de Cliente neto]]/(1+Tabla2[[#This Row],[Variacion]]),"-")</f>
        <v>1890.1203999999996</v>
      </c>
      <c r="F1473" s="33">
        <v>1.3333002490211854E-2</v>
      </c>
    </row>
    <row r="1474" spans="1:6">
      <c r="A1474" s="29">
        <v>121607</v>
      </c>
      <c r="B1474" s="29" t="s">
        <v>7498</v>
      </c>
      <c r="C1474" s="30">
        <f>VLOOKUP(Tabla2[[#This Row],[Codigo]],Tabla1[[Codigo]:[Mejor Precio Neto]],4,FALSE)</f>
        <v>1915.3213799999999</v>
      </c>
      <c r="D1474" s="31" t="s">
        <v>4</v>
      </c>
      <c r="E1474" s="32">
        <f>IFERROR(Tabla2[[#This Row],[Precio de Cliente neto]]/(1+Tabla2[[#This Row],[Variacion]]),"-")</f>
        <v>1890.1203999999996</v>
      </c>
      <c r="F1474" s="33">
        <v>1.3333002490211854E-2</v>
      </c>
    </row>
    <row r="1475" spans="1:6">
      <c r="A1475" s="29">
        <v>121856</v>
      </c>
      <c r="B1475" s="29" t="s">
        <v>8931</v>
      </c>
      <c r="C1475" s="30">
        <f>VLOOKUP(Tabla2[[#This Row],[Codigo]],Tabla1[[Codigo]:[Mejor Precio Neto]],4,FALSE)</f>
        <v>1915.3213799999999</v>
      </c>
      <c r="D1475" s="31" t="s">
        <v>4</v>
      </c>
      <c r="E1475" s="32">
        <f>IFERROR(Tabla2[[#This Row],[Precio de Cliente neto]]/(1+Tabla2[[#This Row],[Variacion]]),"-")</f>
        <v>1890.1203999999996</v>
      </c>
      <c r="F1475" s="33">
        <v>1.3333002490211854E-2</v>
      </c>
    </row>
    <row r="1476" spans="1:6">
      <c r="A1476" s="29">
        <v>121857</v>
      </c>
      <c r="B1476" s="29" t="s">
        <v>8932</v>
      </c>
      <c r="C1476" s="30">
        <f>VLOOKUP(Tabla2[[#This Row],[Codigo]],Tabla1[[Codigo]:[Mejor Precio Neto]],4,FALSE)</f>
        <v>1915.3213799999999</v>
      </c>
      <c r="D1476" s="31" t="s">
        <v>4</v>
      </c>
      <c r="E1476" s="32">
        <f>IFERROR(Tabla2[[#This Row],[Precio de Cliente neto]]/(1+Tabla2[[#This Row],[Variacion]]),"-")</f>
        <v>1890.1203999999996</v>
      </c>
      <c r="F1476" s="33">
        <v>1.3333002490211854E-2</v>
      </c>
    </row>
    <row r="1477" spans="1:6">
      <c r="A1477" s="29">
        <v>122409</v>
      </c>
      <c r="B1477" s="29" t="s">
        <v>7516</v>
      </c>
      <c r="C1477" s="30">
        <f>VLOOKUP(Tabla2[[#This Row],[Codigo]],Tabla1[[Codigo]:[Mejor Precio Neto]],4,FALSE)</f>
        <v>1915.3213799999999</v>
      </c>
      <c r="D1477" s="31" t="s">
        <v>4</v>
      </c>
      <c r="E1477" s="32">
        <f>IFERROR(Tabla2[[#This Row],[Precio de Cliente neto]]/(1+Tabla2[[#This Row],[Variacion]]),"-")</f>
        <v>1890.1203999999996</v>
      </c>
      <c r="F1477" s="33">
        <v>1.3333002490211854E-2</v>
      </c>
    </row>
    <row r="1478" spans="1:6">
      <c r="A1478" s="29">
        <v>122675</v>
      </c>
      <c r="B1478" s="29" t="s">
        <v>8960</v>
      </c>
      <c r="C1478" s="30">
        <f>VLOOKUP(Tabla2[[#This Row],[Codigo]],Tabla1[[Codigo]:[Mejor Precio Neto]],4,FALSE)</f>
        <v>1915.3213799999999</v>
      </c>
      <c r="D1478" s="31" t="s">
        <v>4</v>
      </c>
      <c r="E1478" s="32">
        <f>IFERROR(Tabla2[[#This Row],[Precio de Cliente neto]]/(1+Tabla2[[#This Row],[Variacion]]),"-")</f>
        <v>1890.1203999999996</v>
      </c>
      <c r="F1478" s="33">
        <v>1.3333002490211854E-2</v>
      </c>
    </row>
    <row r="1479" spans="1:6">
      <c r="A1479" s="29">
        <v>111862</v>
      </c>
      <c r="B1479" s="29" t="s">
        <v>6855</v>
      </c>
      <c r="C1479" s="30">
        <f>VLOOKUP(Tabla2[[#This Row],[Codigo]],Tabla1[[Codigo]:[Mejor Precio Neto]],4,FALSE)</f>
        <v>18089.145199999999</v>
      </c>
      <c r="D1479" s="31" t="s">
        <v>4</v>
      </c>
      <c r="E1479" s="32">
        <f>IFERROR(Tabla2[[#This Row],[Precio de Cliente neto]]/(1+Tabla2[[#This Row],[Variacion]]),"-")</f>
        <v>17851.13596</v>
      </c>
      <c r="F1479" s="33">
        <v>1.3333002478571609E-2</v>
      </c>
    </row>
    <row r="1480" spans="1:6">
      <c r="A1480" s="29">
        <v>119238</v>
      </c>
      <c r="B1480" s="29" t="s">
        <v>7419</v>
      </c>
      <c r="C1480" s="30">
        <f>VLOOKUP(Tabla2[[#This Row],[Codigo]],Tabla1[[Codigo]:[Mejor Precio Neto]],4,FALSE)</f>
        <v>18089.145199999999</v>
      </c>
      <c r="D1480" s="31" t="s">
        <v>4</v>
      </c>
      <c r="E1480" s="32">
        <f>IFERROR(Tabla2[[#This Row],[Precio de Cliente neto]]/(1+Tabla2[[#This Row],[Variacion]]),"-")</f>
        <v>17851.13596</v>
      </c>
      <c r="F1480" s="33">
        <v>1.3333002478571609E-2</v>
      </c>
    </row>
    <row r="1481" spans="1:6">
      <c r="A1481" s="29">
        <v>113649</v>
      </c>
      <c r="B1481" s="29" t="s">
        <v>7045</v>
      </c>
      <c r="C1481" s="30">
        <f>VLOOKUP(Tabla2[[#This Row],[Codigo]],Tabla1[[Codigo]:[Mejor Precio Neto]],4,FALSE)</f>
        <v>11507.8887</v>
      </c>
      <c r="D1481" s="31" t="s">
        <v>4</v>
      </c>
      <c r="E1481" s="32">
        <f>IFERROR(Tabla2[[#This Row],[Precio de Cliente neto]]/(1+Tabla2[[#This Row],[Variacion]]),"-")</f>
        <v>11356.472820000001</v>
      </c>
      <c r="F1481" s="33">
        <v>1.3333002455950815E-2</v>
      </c>
    </row>
    <row r="1482" spans="1:6">
      <c r="A1482" s="29">
        <v>170587</v>
      </c>
      <c r="B1482" s="29" t="s">
        <v>10320</v>
      </c>
      <c r="C1482" s="30">
        <f>VLOOKUP(Tabla2[[#This Row],[Codigo]],Tabla1[[Codigo]:[Mejor Precio Neto]],4,FALSE)</f>
        <v>16252.067019999999</v>
      </c>
      <c r="D1482" s="31" t="s">
        <v>6</v>
      </c>
      <c r="E1482" s="32">
        <f>IFERROR(Tabla2[[#This Row],[Precio de Cliente neto]]/(1+Tabla2[[#This Row],[Variacion]]),"-")</f>
        <v>16038.229269999998</v>
      </c>
      <c r="F1482" s="33">
        <v>1.3333002440611752E-2</v>
      </c>
    </row>
    <row r="1483" spans="1:6">
      <c r="A1483" s="29">
        <v>111506</v>
      </c>
      <c r="B1483" s="29" t="s">
        <v>8880</v>
      </c>
      <c r="C1483" s="30">
        <f>VLOOKUP(Tabla2[[#This Row],[Codigo]],Tabla1[[Codigo]:[Mejor Precio Neto]],4,FALSE)</f>
        <v>14524.519659999998</v>
      </c>
      <c r="D1483" s="31" t="s">
        <v>4</v>
      </c>
      <c r="E1483" s="32">
        <f>IFERROR(Tabla2[[#This Row],[Precio de Cliente neto]]/(1+Tabla2[[#This Row],[Variacion]]),"-")</f>
        <v>14333.412239999998</v>
      </c>
      <c r="F1483" s="33">
        <v>1.3333002414224859E-2</v>
      </c>
    </row>
    <row r="1484" spans="1:6">
      <c r="A1484" s="29">
        <v>118392</v>
      </c>
      <c r="B1484" s="29" t="s">
        <v>7387</v>
      </c>
      <c r="C1484" s="30">
        <f>VLOOKUP(Tabla2[[#This Row],[Codigo]],Tabla1[[Codigo]:[Mejor Precio Neto]],4,FALSE)</f>
        <v>14524.519659999998</v>
      </c>
      <c r="D1484" s="31" t="s">
        <v>4</v>
      </c>
      <c r="E1484" s="32">
        <f>IFERROR(Tabla2[[#This Row],[Precio de Cliente neto]]/(1+Tabla2[[#This Row],[Variacion]]),"-")</f>
        <v>14333.412239999998</v>
      </c>
      <c r="F1484" s="33">
        <v>1.3333002414224859E-2</v>
      </c>
    </row>
    <row r="1485" spans="1:6">
      <c r="A1485" s="29">
        <v>170068</v>
      </c>
      <c r="B1485" s="29" t="s">
        <v>7726</v>
      </c>
      <c r="C1485" s="30">
        <f>VLOOKUP(Tabla2[[#This Row],[Codigo]],Tabla1[[Codigo]:[Mejor Precio Neto]],4,FALSE)</f>
        <v>56434.734719999993</v>
      </c>
      <c r="D1485" s="31" t="s">
        <v>6</v>
      </c>
      <c r="E1485" s="32">
        <f>IFERROR(Tabla2[[#This Row],[Precio de Cliente neto]]/(1+Tabla2[[#This Row],[Variacion]]),"-")</f>
        <v>55692.190609999998</v>
      </c>
      <c r="F1485" s="33">
        <v>1.3333002380887971E-2</v>
      </c>
    </row>
    <row r="1486" spans="1:6">
      <c r="A1486" s="29">
        <v>170424</v>
      </c>
      <c r="B1486" s="29" t="s">
        <v>8056</v>
      </c>
      <c r="C1486" s="30">
        <f>VLOOKUP(Tabla2[[#This Row],[Codigo]],Tabla1[[Codigo]:[Mejor Precio Neto]],4,FALSE)</f>
        <v>56434.734719999993</v>
      </c>
      <c r="D1486" s="31" t="s">
        <v>6</v>
      </c>
      <c r="E1486" s="32">
        <f>IFERROR(Tabla2[[#This Row],[Precio de Cliente neto]]/(1+Tabla2[[#This Row],[Variacion]]),"-")</f>
        <v>55692.190609999998</v>
      </c>
      <c r="F1486" s="33">
        <v>1.3333002380887971E-2</v>
      </c>
    </row>
    <row r="1487" spans="1:6">
      <c r="A1487" s="29">
        <v>1100375</v>
      </c>
      <c r="B1487" s="29" t="s">
        <v>7580</v>
      </c>
      <c r="C1487" s="30">
        <f>VLOOKUP(Tabla2[[#This Row],[Codigo]],Tabla1[[Codigo]:[Mejor Precio Neto]],4,FALSE)</f>
        <v>27133.718079999999</v>
      </c>
      <c r="D1487" s="31" t="s">
        <v>4</v>
      </c>
      <c r="E1487" s="32">
        <f>IFERROR(Tabla2[[#This Row],[Precio de Cliente neto]]/(1+Tabla2[[#This Row],[Variacion]]),"-")</f>
        <v>26776.70422</v>
      </c>
      <c r="F1487" s="33">
        <v>1.3333002339150468E-2</v>
      </c>
    </row>
    <row r="1488" spans="1:6">
      <c r="A1488" s="29">
        <v>111000</v>
      </c>
      <c r="B1488" s="29" t="s">
        <v>6816</v>
      </c>
      <c r="C1488" s="30">
        <f>VLOOKUP(Tabla2[[#This Row],[Codigo]],Tabla1[[Codigo]:[Mejor Precio Neto]],4,FALSE)</f>
        <v>10639.8138</v>
      </c>
      <c r="D1488" s="31" t="s">
        <v>4</v>
      </c>
      <c r="E1488" s="32">
        <f>IFERROR(Tabla2[[#This Row],[Precio de Cliente neto]]/(1+Tabla2[[#This Row],[Variacion]]),"-")</f>
        <v>10499.819679999999</v>
      </c>
      <c r="F1488" s="33">
        <v>1.3333002305426334E-2</v>
      </c>
    </row>
    <row r="1489" spans="1:6">
      <c r="A1489" s="29">
        <v>117446</v>
      </c>
      <c r="B1489" s="29" t="s">
        <v>7297</v>
      </c>
      <c r="C1489" s="30">
        <f>VLOOKUP(Tabla2[[#This Row],[Codigo]],Tabla1[[Codigo]:[Mejor Precio Neto]],4,FALSE)</f>
        <v>9044.5727399999996</v>
      </c>
      <c r="D1489" s="31" t="s">
        <v>4</v>
      </c>
      <c r="E1489" s="32">
        <f>IFERROR(Tabla2[[#This Row],[Precio de Cliente neto]]/(1+Tabla2[[#This Row],[Variacion]]),"-")</f>
        <v>8925.5681199999999</v>
      </c>
      <c r="F1489" s="33">
        <v>1.3333002269439787E-2</v>
      </c>
    </row>
    <row r="1490" spans="1:6">
      <c r="A1490" s="29">
        <v>144298</v>
      </c>
      <c r="B1490" s="29" t="s">
        <v>7571</v>
      </c>
      <c r="C1490" s="30">
        <f>VLOOKUP(Tabla2[[#This Row],[Codigo]],Tabla1[[Codigo]:[Mejor Precio Neto]],4,FALSE)</f>
        <v>5530.4351200000001</v>
      </c>
      <c r="D1490" s="31" t="s">
        <v>4</v>
      </c>
      <c r="E1490" s="32">
        <f>IFERROR(Tabla2[[#This Row],[Precio de Cliente neto]]/(1+Tabla2[[#This Row],[Variacion]]),"-")</f>
        <v>5457.6680200000001</v>
      </c>
      <c r="F1490" s="33">
        <v>1.3333002251756598E-2</v>
      </c>
    </row>
    <row r="1491" spans="1:6">
      <c r="A1491" s="29">
        <v>115748</v>
      </c>
      <c r="B1491" s="29" t="s">
        <v>8323</v>
      </c>
      <c r="C1491" s="30">
        <f>VLOOKUP(Tabla2[[#This Row],[Codigo]],Tabla1[[Codigo]:[Mejor Precio Neto]],4,FALSE)</f>
        <v>3564.6256799999996</v>
      </c>
      <c r="D1491" s="31" t="s">
        <v>4</v>
      </c>
      <c r="E1491" s="32">
        <f>IFERROR(Tabla2[[#This Row],[Precio de Cliente neto]]/(1+Tabla2[[#This Row],[Variacion]]),"-")</f>
        <v>3517.7238600000001</v>
      </c>
      <c r="F1491" s="33">
        <v>1.3333002210127898E-2</v>
      </c>
    </row>
    <row r="1492" spans="1:6">
      <c r="A1492" s="29">
        <v>117350</v>
      </c>
      <c r="B1492" s="29" t="s">
        <v>7264</v>
      </c>
      <c r="C1492" s="30">
        <f>VLOOKUP(Tabla2[[#This Row],[Codigo]],Tabla1[[Codigo]:[Mejor Precio Neto]],4,FALSE)</f>
        <v>3564.6256799999996</v>
      </c>
      <c r="D1492" s="31" t="s">
        <v>4</v>
      </c>
      <c r="E1492" s="32">
        <f>IFERROR(Tabla2[[#This Row],[Precio de Cliente neto]]/(1+Tabla2[[#This Row],[Variacion]]),"-")</f>
        <v>3517.7238600000001</v>
      </c>
      <c r="F1492" s="33">
        <v>1.3333002210127898E-2</v>
      </c>
    </row>
    <row r="1493" spans="1:6">
      <c r="A1493" s="29">
        <v>170040</v>
      </c>
      <c r="B1493" s="29" t="s">
        <v>7698</v>
      </c>
      <c r="C1493" s="30">
        <f>VLOOKUP(Tabla2[[#This Row],[Codigo]],Tabla1[[Codigo]:[Mejor Precio Neto]],4,FALSE)</f>
        <v>22572.94613</v>
      </c>
      <c r="D1493" s="31" t="s">
        <v>6</v>
      </c>
      <c r="E1493" s="32">
        <f>IFERROR(Tabla2[[#This Row],[Precio de Cliente neto]]/(1+Tabla2[[#This Row],[Variacion]]),"-")</f>
        <v>22275.940959999996</v>
      </c>
      <c r="F1493" s="33">
        <v>1.3333002207777556E-2</v>
      </c>
    </row>
    <row r="1494" spans="1:6">
      <c r="A1494" s="29">
        <v>170264</v>
      </c>
      <c r="B1494" s="29" t="s">
        <v>7911</v>
      </c>
      <c r="C1494" s="30">
        <f>VLOOKUP(Tabla2[[#This Row],[Codigo]],Tabla1[[Codigo]:[Mejor Precio Neto]],4,FALSE)</f>
        <v>22572.94613</v>
      </c>
      <c r="D1494" s="31" t="s">
        <v>6</v>
      </c>
      <c r="E1494" s="32">
        <f>IFERROR(Tabla2[[#This Row],[Precio de Cliente neto]]/(1+Tabla2[[#This Row],[Variacion]]),"-")</f>
        <v>22275.940959999996</v>
      </c>
      <c r="F1494" s="33">
        <v>1.3333002207777556E-2</v>
      </c>
    </row>
    <row r="1495" spans="1:6">
      <c r="A1495" s="29">
        <v>170292</v>
      </c>
      <c r="B1495" s="29" t="s">
        <v>7931</v>
      </c>
      <c r="C1495" s="30">
        <f>VLOOKUP(Tabla2[[#This Row],[Codigo]],Tabla1[[Codigo]:[Mejor Precio Neto]],4,FALSE)</f>
        <v>22572.94613</v>
      </c>
      <c r="D1495" s="31" t="s">
        <v>6</v>
      </c>
      <c r="E1495" s="32">
        <f>IFERROR(Tabla2[[#This Row],[Precio de Cliente neto]]/(1+Tabla2[[#This Row],[Variacion]]),"-")</f>
        <v>22275.940959999996</v>
      </c>
      <c r="F1495" s="33">
        <v>1.3333002207777556E-2</v>
      </c>
    </row>
    <row r="1496" spans="1:6">
      <c r="A1496" s="29">
        <v>170435</v>
      </c>
      <c r="B1496" s="29" t="s">
        <v>8067</v>
      </c>
      <c r="C1496" s="30">
        <f>VLOOKUP(Tabla2[[#This Row],[Codigo]],Tabla1[[Codigo]:[Mejor Precio Neto]],4,FALSE)</f>
        <v>22572.94613</v>
      </c>
      <c r="D1496" s="31" t="s">
        <v>6</v>
      </c>
      <c r="E1496" s="32">
        <f>IFERROR(Tabla2[[#This Row],[Precio de Cliente neto]]/(1+Tabla2[[#This Row],[Variacion]]),"-")</f>
        <v>22275.940959999996</v>
      </c>
      <c r="F1496" s="33">
        <v>1.3333002207777556E-2</v>
      </c>
    </row>
    <row r="1497" spans="1:6">
      <c r="A1497" s="29">
        <v>170187</v>
      </c>
      <c r="B1497" s="29" t="s">
        <v>7838</v>
      </c>
      <c r="C1497" s="30">
        <f>VLOOKUP(Tabla2[[#This Row],[Codigo]],Tabla1[[Codigo]:[Mejor Precio Neto]],4,FALSE)</f>
        <v>27088.673009999999</v>
      </c>
      <c r="D1497" s="31" t="s">
        <v>6</v>
      </c>
      <c r="E1497" s="32">
        <f>IFERROR(Tabla2[[#This Row],[Precio de Cliente neto]]/(1+Tabla2[[#This Row],[Variacion]]),"-")</f>
        <v>26732.251840000001</v>
      </c>
      <c r="F1497" s="33">
        <v>1.3333002102975833E-2</v>
      </c>
    </row>
    <row r="1498" spans="1:6">
      <c r="A1498" s="29">
        <v>170309</v>
      </c>
      <c r="B1498" s="29" t="s">
        <v>7947</v>
      </c>
      <c r="C1498" s="30">
        <f>VLOOKUP(Tabla2[[#This Row],[Codigo]],Tabla1[[Codigo]:[Mejor Precio Neto]],4,FALSE)</f>
        <v>49662.566380000004</v>
      </c>
      <c r="D1498" s="31" t="s">
        <v>6</v>
      </c>
      <c r="E1498" s="32">
        <f>IFERROR(Tabla2[[#This Row],[Precio de Cliente neto]]/(1+Tabla2[[#This Row],[Variacion]]),"-")</f>
        <v>49009.12758</v>
      </c>
      <c r="F1498" s="33">
        <v>1.3333002080752498E-2</v>
      </c>
    </row>
    <row r="1499" spans="1:6">
      <c r="A1499" s="29">
        <v>170449</v>
      </c>
      <c r="B1499" s="29" t="s">
        <v>8081</v>
      </c>
      <c r="C1499" s="30">
        <f>VLOOKUP(Tabla2[[#This Row],[Codigo]],Tabla1[[Codigo]:[Mejor Precio Neto]],4,FALSE)</f>
        <v>49662.566380000004</v>
      </c>
      <c r="D1499" s="31" t="s">
        <v>6</v>
      </c>
      <c r="E1499" s="32">
        <f>IFERROR(Tabla2[[#This Row],[Precio de Cliente neto]]/(1+Tabla2[[#This Row],[Variacion]]),"-")</f>
        <v>49009.12758</v>
      </c>
      <c r="F1499" s="33">
        <v>1.3333002080752498E-2</v>
      </c>
    </row>
    <row r="1500" spans="1:6">
      <c r="A1500" s="29">
        <v>170069</v>
      </c>
      <c r="B1500" s="29" t="s">
        <v>7727</v>
      </c>
      <c r="C1500" s="30">
        <f>VLOOKUP(Tabla2[[#This Row],[Codigo]],Tabla1[[Codigo]:[Mejor Precio Neto]],4,FALSE)</f>
        <v>40629.873479999995</v>
      </c>
      <c r="D1500" s="31" t="s">
        <v>6</v>
      </c>
      <c r="E1500" s="32">
        <f>IFERROR(Tabla2[[#This Row],[Precio de Cliente neto]]/(1+Tabla2[[#This Row],[Variacion]]),"-")</f>
        <v>40095.282989999992</v>
      </c>
      <c r="F1500" s="33">
        <v>1.3333002042492881E-2</v>
      </c>
    </row>
    <row r="1501" spans="1:6">
      <c r="A1501" s="29">
        <v>111133</v>
      </c>
      <c r="B1501" s="29" t="s">
        <v>6819</v>
      </c>
      <c r="C1501" s="30">
        <f>VLOOKUP(Tabla2[[#This Row],[Codigo]],Tabla1[[Codigo]:[Mejor Precio Neto]],4,FALSE)</f>
        <v>17557.11146</v>
      </c>
      <c r="D1501" s="31" t="s">
        <v>4</v>
      </c>
      <c r="E1501" s="32">
        <f>IFERROR(Tabla2[[#This Row],[Precio de Cliente neto]]/(1+Tabla2[[#This Row],[Variacion]]),"-")</f>
        <v>17326.102500000001</v>
      </c>
      <c r="F1501" s="33">
        <v>1.3333002041284292E-2</v>
      </c>
    </row>
    <row r="1502" spans="1:6">
      <c r="A1502" s="29">
        <v>118400</v>
      </c>
      <c r="B1502" s="29" t="s">
        <v>7390</v>
      </c>
      <c r="C1502" s="30">
        <f>VLOOKUP(Tabla2[[#This Row],[Codigo]],Tabla1[[Codigo]:[Mejor Precio Neto]],4,FALSE)</f>
        <v>17557.11146</v>
      </c>
      <c r="D1502" s="31" t="s">
        <v>4</v>
      </c>
      <c r="E1502" s="32">
        <f>IFERROR(Tabla2[[#This Row],[Precio de Cliente neto]]/(1+Tabla2[[#This Row],[Variacion]]),"-")</f>
        <v>17326.102500000001</v>
      </c>
      <c r="F1502" s="33">
        <v>1.3333002041284292E-2</v>
      </c>
    </row>
    <row r="1503" spans="1:6">
      <c r="A1503" s="29">
        <v>170299</v>
      </c>
      <c r="B1503" s="29" t="s">
        <v>7938</v>
      </c>
      <c r="C1503" s="30">
        <f>VLOOKUP(Tabla2[[#This Row],[Codigo]],Tabla1[[Codigo]:[Mejor Precio Neto]],4,FALSE)</f>
        <v>18509.074359999999</v>
      </c>
      <c r="D1503" s="31" t="s">
        <v>6</v>
      </c>
      <c r="E1503" s="32">
        <f>IFERROR(Tabla2[[#This Row],[Precio de Cliente neto]]/(1+Tabla2[[#This Row],[Variacion]]),"-")</f>
        <v>18265.539879999997</v>
      </c>
      <c r="F1503" s="33">
        <v>1.333300201362575E-2</v>
      </c>
    </row>
    <row r="1504" spans="1:6">
      <c r="A1504" s="29">
        <v>114958</v>
      </c>
      <c r="B1504" s="29" t="s">
        <v>7155</v>
      </c>
      <c r="C1504" s="30">
        <f>VLOOKUP(Tabla2[[#This Row],[Codigo]],Tabla1[[Codigo]:[Mejor Precio Neto]],4,FALSE)</f>
        <v>13992.485779999999</v>
      </c>
      <c r="D1504" s="31" t="s">
        <v>4</v>
      </c>
      <c r="E1504" s="32">
        <f>IFERROR(Tabla2[[#This Row],[Precio de Cliente neto]]/(1+Tabla2[[#This Row],[Variacion]]),"-")</f>
        <v>13808.378639999997</v>
      </c>
      <c r="F1504" s="33">
        <v>1.3333001998270921E-2</v>
      </c>
    </row>
    <row r="1505" spans="1:6">
      <c r="A1505" s="29">
        <v>115608</v>
      </c>
      <c r="B1505" s="29" t="s">
        <v>8285</v>
      </c>
      <c r="C1505" s="30">
        <f>VLOOKUP(Tabla2[[#This Row],[Codigo]],Tabla1[[Codigo]:[Mejor Precio Neto]],4,FALSE)</f>
        <v>13992.485779999999</v>
      </c>
      <c r="D1505" s="31" t="s">
        <v>4</v>
      </c>
      <c r="E1505" s="32">
        <f>IFERROR(Tabla2[[#This Row],[Precio de Cliente neto]]/(1+Tabla2[[#This Row],[Variacion]]),"-")</f>
        <v>13808.378639999997</v>
      </c>
      <c r="F1505" s="33">
        <v>1.3333001998270921E-2</v>
      </c>
    </row>
    <row r="1506" spans="1:6">
      <c r="A1506" s="29">
        <v>377012</v>
      </c>
      <c r="B1506" s="29" t="s">
        <v>8186</v>
      </c>
      <c r="C1506" s="30">
        <f>VLOOKUP(Tabla2[[#This Row],[Codigo]],Tabla1[[Codigo]:[Mejor Precio Neto]],4,FALSE)</f>
        <v>7814.0906199999999</v>
      </c>
      <c r="D1506" s="31" t="s">
        <v>4</v>
      </c>
      <c r="E1506" s="32">
        <f>IFERROR(Tabla2[[#This Row],[Precio de Cliente neto]]/(1+Tabla2[[#This Row],[Variacion]]),"-")</f>
        <v>7711.2761600000003</v>
      </c>
      <c r="F1506" s="33">
        <v>1.3333001939850098E-2</v>
      </c>
    </row>
    <row r="1507" spans="1:6">
      <c r="A1507" s="29">
        <v>170274</v>
      </c>
      <c r="B1507" s="29" t="s">
        <v>7920</v>
      </c>
      <c r="C1507" s="30">
        <f>VLOOKUP(Tabla2[[#This Row],[Codigo]],Tabla1[[Codigo]:[Mejor Precio Neto]],4,FALSE)</f>
        <v>15801.56431</v>
      </c>
      <c r="D1507" s="31" t="s">
        <v>4</v>
      </c>
      <c r="E1507" s="32">
        <f>IFERROR(Tabla2[[#This Row],[Precio de Cliente neto]]/(1+Tabla2[[#This Row],[Variacion]]),"-")</f>
        <v>15593.65409</v>
      </c>
      <c r="F1507" s="33">
        <v>1.3333001925015742E-2</v>
      </c>
    </row>
    <row r="1508" spans="1:6">
      <c r="A1508" s="29">
        <v>117875</v>
      </c>
      <c r="B1508" s="29" t="s">
        <v>7354</v>
      </c>
      <c r="C1508" s="30">
        <f>VLOOKUP(Tabla2[[#This Row],[Codigo]],Tabla1[[Codigo]:[Mejor Precio Neto]],4,FALSE)</f>
        <v>19472.433120000002</v>
      </c>
      <c r="D1508" s="31" t="s">
        <v>4</v>
      </c>
      <c r="E1508" s="32">
        <f>IFERROR(Tabla2[[#This Row],[Precio de Cliente neto]]/(1+Tabla2[[#This Row],[Variacion]]),"-")</f>
        <v>19216.223180000001</v>
      </c>
      <c r="F1508" s="33">
        <v>1.3333001891165708E-2</v>
      </c>
    </row>
    <row r="1509" spans="1:6">
      <c r="A1509" s="29">
        <v>172000</v>
      </c>
      <c r="B1509" s="29" t="s">
        <v>10339</v>
      </c>
      <c r="C1509" s="30">
        <f>VLOOKUP(Tabla2[[#This Row],[Codigo]],Tabla1[[Codigo]:[Mejor Precio Neto]],4,FALSE)</f>
        <v>2462.3958099999995</v>
      </c>
      <c r="D1509" s="31" t="s">
        <v>6</v>
      </c>
      <c r="E1509" s="32">
        <f>IFERROR(Tabla2[[#This Row],[Precio de Cliente neto]]/(1+Tabla2[[#This Row],[Variacion]]),"-")</f>
        <v>2429.9966599999998</v>
      </c>
      <c r="F1509" s="33">
        <v>1.3333001865113658E-2</v>
      </c>
    </row>
    <row r="1510" spans="1:6">
      <c r="A1510" s="29">
        <v>119094</v>
      </c>
      <c r="B1510" s="29" t="s">
        <v>7416</v>
      </c>
      <c r="C1510" s="30">
        <f>VLOOKUP(Tabla2[[#This Row],[Codigo]],Tabla1[[Codigo]:[Mejor Precio Neto]],4,FALSE)</f>
        <v>12343.181619999999</v>
      </c>
      <c r="D1510" s="31" t="s">
        <v>4</v>
      </c>
      <c r="E1510" s="32">
        <f>IFERROR(Tabla2[[#This Row],[Precio de Cliente neto]]/(1+Tabla2[[#This Row],[Variacion]]),"-")</f>
        <v>12180.775319999999</v>
      </c>
      <c r="F1510" s="33">
        <v>1.3333001860180493E-2</v>
      </c>
    </row>
    <row r="1511" spans="1:6">
      <c r="A1511" s="29">
        <v>170081</v>
      </c>
      <c r="B1511" s="29" t="s">
        <v>7739</v>
      </c>
      <c r="C1511" s="30">
        <f>VLOOKUP(Tabla2[[#This Row],[Codigo]],Tabla1[[Codigo]:[Mejor Precio Neto]],4,FALSE)</f>
        <v>24831.283679999997</v>
      </c>
      <c r="D1511" s="31" t="s">
        <v>6</v>
      </c>
      <c r="E1511" s="32">
        <f>IFERROR(Tabla2[[#This Row],[Precio de Cliente neto]]/(1+Tabla2[[#This Row],[Variacion]]),"-")</f>
        <v>24504.564279999999</v>
      </c>
      <c r="F1511" s="33">
        <v>1.3333001814141987E-2</v>
      </c>
    </row>
    <row r="1512" spans="1:6">
      <c r="A1512" s="29">
        <v>112835</v>
      </c>
      <c r="B1512" s="29" t="s">
        <v>6925</v>
      </c>
      <c r="C1512" s="30">
        <f>VLOOKUP(Tabla2[[#This Row],[Codigo]],Tabla1[[Codigo]:[Mejor Precio Neto]],4,FALSE)</f>
        <v>26069.650599999997</v>
      </c>
      <c r="D1512" s="31" t="s">
        <v>4</v>
      </c>
      <c r="E1512" s="32">
        <f>IFERROR(Tabla2[[#This Row],[Precio de Cliente neto]]/(1+Tabla2[[#This Row],[Variacion]]),"-")</f>
        <v>25726.637299999999</v>
      </c>
      <c r="F1512" s="33">
        <v>1.3333001744460393E-2</v>
      </c>
    </row>
    <row r="1513" spans="1:6">
      <c r="A1513" s="29">
        <v>125046</v>
      </c>
      <c r="B1513" s="29" t="s">
        <v>7557</v>
      </c>
      <c r="C1513" s="30">
        <f>VLOOKUP(Tabla2[[#This Row],[Codigo]],Tabla1[[Codigo]:[Mejor Precio Neto]],4,FALSE)</f>
        <v>29634.276419999998</v>
      </c>
      <c r="D1513" s="31" t="s">
        <v>4</v>
      </c>
      <c r="E1513" s="32">
        <f>IFERROR(Tabla2[[#This Row],[Precio de Cliente neto]]/(1+Tabla2[[#This Row],[Variacion]]),"-")</f>
        <v>29244.361299999997</v>
      </c>
      <c r="F1513" s="33">
        <v>1.3333001736645977E-2</v>
      </c>
    </row>
    <row r="1514" spans="1:6">
      <c r="A1514" s="29">
        <v>110026</v>
      </c>
      <c r="B1514" s="29" t="s">
        <v>6779</v>
      </c>
      <c r="C1514" s="30">
        <f>VLOOKUP(Tabla2[[#This Row],[Codigo]],Tabla1[[Codigo]:[Mejor Precio Neto]],4,FALSE)</f>
        <v>8778.5559400000002</v>
      </c>
      <c r="D1514" s="31" t="s">
        <v>4</v>
      </c>
      <c r="E1514" s="32">
        <f>IFERROR(Tabla2[[#This Row],[Precio de Cliente neto]]/(1+Tabla2[[#This Row],[Variacion]]),"-")</f>
        <v>8663.0514599999988</v>
      </c>
      <c r="F1514" s="33">
        <v>1.3333001718080606E-2</v>
      </c>
    </row>
    <row r="1515" spans="1:6">
      <c r="A1515" s="29">
        <v>112840</v>
      </c>
      <c r="B1515" s="29" t="s">
        <v>8887</v>
      </c>
      <c r="C1515" s="30">
        <f>VLOOKUP(Tabla2[[#This Row],[Codigo]],Tabla1[[Codigo]:[Mejor Precio Neto]],4,FALSE)</f>
        <v>8778.5559400000002</v>
      </c>
      <c r="D1515" s="31" t="s">
        <v>4</v>
      </c>
      <c r="E1515" s="32">
        <f>IFERROR(Tabla2[[#This Row],[Precio de Cliente neto]]/(1+Tabla2[[#This Row],[Variacion]]),"-")</f>
        <v>8663.0514599999988</v>
      </c>
      <c r="F1515" s="33">
        <v>1.3333001718080606E-2</v>
      </c>
    </row>
    <row r="1516" spans="1:6">
      <c r="A1516" s="29">
        <v>114174</v>
      </c>
      <c r="B1516" s="29" t="s">
        <v>7083</v>
      </c>
      <c r="C1516" s="30">
        <f>VLOOKUP(Tabla2[[#This Row],[Codigo]],Tabla1[[Codigo]:[Mejor Precio Neto]],4,FALSE)</f>
        <v>8778.5559400000002</v>
      </c>
      <c r="D1516" s="31" t="s">
        <v>4</v>
      </c>
      <c r="E1516" s="32">
        <f>IFERROR(Tabla2[[#This Row],[Precio de Cliente neto]]/(1+Tabla2[[#This Row],[Variacion]]),"-")</f>
        <v>8663.0514599999988</v>
      </c>
      <c r="F1516" s="33">
        <v>1.3333001718080606E-2</v>
      </c>
    </row>
    <row r="1517" spans="1:6">
      <c r="A1517" s="29">
        <v>119283</v>
      </c>
      <c r="B1517" s="29" t="s">
        <v>8341</v>
      </c>
      <c r="C1517" s="30">
        <f>VLOOKUP(Tabla2[[#This Row],[Codigo]],Tabla1[[Codigo]:[Mejor Precio Neto]],4,FALSE)</f>
        <v>8778.5559400000002</v>
      </c>
      <c r="D1517" s="31" t="s">
        <v>4</v>
      </c>
      <c r="E1517" s="32">
        <f>IFERROR(Tabla2[[#This Row],[Precio de Cliente neto]]/(1+Tabla2[[#This Row],[Variacion]]),"-")</f>
        <v>8663.0514599999988</v>
      </c>
      <c r="F1517" s="33">
        <v>1.3333001718080606E-2</v>
      </c>
    </row>
    <row r="1518" spans="1:6">
      <c r="A1518" s="29">
        <v>115488</v>
      </c>
      <c r="B1518" s="29" t="s">
        <v>7192</v>
      </c>
      <c r="C1518" s="30">
        <f>VLOOKUP(Tabla2[[#This Row],[Codigo]],Tabla1[[Codigo]:[Mejor Precio Neto]],4,FALSE)</f>
        <v>21172.2896</v>
      </c>
      <c r="D1518" s="31" t="s">
        <v>4</v>
      </c>
      <c r="E1518" s="32">
        <f>IFERROR(Tabla2[[#This Row],[Precio de Cliente neto]]/(1+Tabla2[[#This Row],[Variacion]]),"-")</f>
        <v>20893.713680000001</v>
      </c>
      <c r="F1518" s="33">
        <v>1.3333001699293856E-2</v>
      </c>
    </row>
    <row r="1519" spans="1:6">
      <c r="A1519" s="29">
        <v>115831</v>
      </c>
      <c r="B1519" s="29" t="s">
        <v>7205</v>
      </c>
      <c r="C1519" s="30">
        <f>VLOOKUP(Tabla2[[#This Row],[Codigo]],Tabla1[[Codigo]:[Mejor Precio Neto]],4,FALSE)</f>
        <v>34582.189599999998</v>
      </c>
      <c r="D1519" s="31" t="s">
        <v>4</v>
      </c>
      <c r="E1519" s="32">
        <f>IFERROR(Tabla2[[#This Row],[Precio de Cliente neto]]/(1+Tabla2[[#This Row],[Variacion]]),"-")</f>
        <v>34127.17196</v>
      </c>
      <c r="F1519" s="33">
        <v>1.3333001648461185E-2</v>
      </c>
    </row>
    <row r="1520" spans="1:6">
      <c r="A1520" s="29">
        <v>119857</v>
      </c>
      <c r="B1520" s="29" t="s">
        <v>7438</v>
      </c>
      <c r="C1520" s="30">
        <f>VLOOKUP(Tabla2[[#This Row],[Codigo]],Tabla1[[Codigo]:[Mejor Precio Neto]],4,FALSE)</f>
        <v>34582.189599999998</v>
      </c>
      <c r="D1520" s="31" t="s">
        <v>4</v>
      </c>
      <c r="E1520" s="32">
        <f>IFERROR(Tabla2[[#This Row],[Precio de Cliente neto]]/(1+Tabla2[[#This Row],[Variacion]]),"-")</f>
        <v>34127.17196</v>
      </c>
      <c r="F1520" s="33">
        <v>1.3333001648461185E-2</v>
      </c>
    </row>
    <row r="1521" spans="1:6">
      <c r="A1521" s="29">
        <v>170412</v>
      </c>
      <c r="B1521" s="29" t="s">
        <v>8046</v>
      </c>
      <c r="C1521" s="30">
        <f>VLOOKUP(Tabla2[[#This Row],[Codigo]],Tabla1[[Codigo]:[Mejor Precio Neto]],4,FALSE)</f>
        <v>13092.309440000001</v>
      </c>
      <c r="D1521" s="31" t="s">
        <v>6</v>
      </c>
      <c r="E1521" s="32">
        <f>IFERROR(Tabla2[[#This Row],[Precio de Cliente neto]]/(1+Tabla2[[#This Row],[Variacion]]),"-")</f>
        <v>12920.04644</v>
      </c>
      <c r="F1521" s="33">
        <v>1.3333001611099515E-2</v>
      </c>
    </row>
    <row r="1522" spans="1:6">
      <c r="A1522" s="29">
        <v>170736</v>
      </c>
      <c r="B1522" s="29" t="s">
        <v>8096</v>
      </c>
      <c r="C1522" s="30">
        <f>VLOOKUP(Tabla2[[#This Row],[Codigo]],Tabla1[[Codigo]:[Mejor Precio Neto]],4,FALSE)</f>
        <v>36117.861359999995</v>
      </c>
      <c r="D1522" s="31" t="s">
        <v>4</v>
      </c>
      <c r="E1522" s="32">
        <f>IFERROR(Tabla2[[#This Row],[Precio de Cliente neto]]/(1+Tabla2[[#This Row],[Variacion]]),"-")</f>
        <v>35642.638010000002</v>
      </c>
      <c r="F1522" s="33">
        <v>1.3333001610785988E-2</v>
      </c>
    </row>
    <row r="1523" spans="1:6">
      <c r="A1523" s="29">
        <v>170450</v>
      </c>
      <c r="B1523" s="29" t="s">
        <v>10308</v>
      </c>
      <c r="C1523" s="30">
        <f>VLOOKUP(Tabla2[[#This Row],[Codigo]],Tabla1[[Codigo]:[Mejor Precio Neto]],4,FALSE)</f>
        <v>63202.508039999993</v>
      </c>
      <c r="D1523" s="31" t="s">
        <v>4</v>
      </c>
      <c r="E1523" s="32">
        <f>IFERROR(Tabla2[[#This Row],[Precio de Cliente neto]]/(1+Tabla2[[#This Row],[Variacion]]),"-")</f>
        <v>62370.916509999981</v>
      </c>
      <c r="F1523" s="33">
        <v>1.3333001606071981E-2</v>
      </c>
    </row>
    <row r="1524" spans="1:6">
      <c r="A1524" s="29">
        <v>170438</v>
      </c>
      <c r="B1524" s="29" t="s">
        <v>8070</v>
      </c>
      <c r="C1524" s="30">
        <f>VLOOKUP(Tabla2[[#This Row],[Codigo]],Tabla1[[Codigo]:[Mejor Precio Neto]],4,FALSE)</f>
        <v>65464.292529999999</v>
      </c>
      <c r="D1524" s="31" t="s">
        <v>6</v>
      </c>
      <c r="E1524" s="32">
        <f>IFERROR(Tabla2[[#This Row],[Precio de Cliente neto]]/(1+Tabla2[[#This Row],[Variacion]]),"-")</f>
        <v>64602.941409999992</v>
      </c>
      <c r="F1524" s="33">
        <v>1.3333001581669057E-2</v>
      </c>
    </row>
    <row r="1525" spans="1:6">
      <c r="A1525" s="29">
        <v>170491</v>
      </c>
      <c r="B1525" s="29" t="s">
        <v>8090</v>
      </c>
      <c r="C1525" s="30">
        <f>VLOOKUP(Tabla2[[#This Row],[Codigo]],Tabla1[[Codigo]:[Mejor Precio Neto]],4,FALSE)</f>
        <v>65464.292529999999</v>
      </c>
      <c r="D1525" s="31" t="s">
        <v>6</v>
      </c>
      <c r="E1525" s="32">
        <f>IFERROR(Tabla2[[#This Row],[Precio de Cliente neto]]/(1+Tabla2[[#This Row],[Variacion]]),"-")</f>
        <v>64602.941409999992</v>
      </c>
      <c r="F1525" s="33">
        <v>1.3333001581669057E-2</v>
      </c>
    </row>
    <row r="1526" spans="1:6">
      <c r="A1526" s="29">
        <v>170741</v>
      </c>
      <c r="B1526" s="29" t="s">
        <v>8101</v>
      </c>
      <c r="C1526" s="30">
        <f>VLOOKUP(Tabla2[[#This Row],[Codigo]],Tabla1[[Codigo]:[Mejor Precio Neto]],4,FALSE)</f>
        <v>65464.292529999999</v>
      </c>
      <c r="D1526" s="31" t="s">
        <v>6</v>
      </c>
      <c r="E1526" s="32">
        <f>IFERROR(Tabla2[[#This Row],[Precio de Cliente neto]]/(1+Tabla2[[#This Row],[Variacion]]),"-")</f>
        <v>64602.941409999992</v>
      </c>
      <c r="F1526" s="33">
        <v>1.3333001581669057E-2</v>
      </c>
    </row>
    <row r="1527" spans="1:6">
      <c r="A1527" s="29">
        <v>170085</v>
      </c>
      <c r="B1527" s="29" t="s">
        <v>7743</v>
      </c>
      <c r="C1527" s="30">
        <f>VLOOKUP(Tabla2[[#This Row],[Codigo]],Tabla1[[Codigo]:[Mejor Precio Neto]],4,FALSE)</f>
        <v>35213.795890000001</v>
      </c>
      <c r="D1527" s="31" t="s">
        <v>6</v>
      </c>
      <c r="E1527" s="32">
        <f>IFERROR(Tabla2[[#This Row],[Precio de Cliente neto]]/(1+Tabla2[[#This Row],[Variacion]]),"-")</f>
        <v>34750.467850000001</v>
      </c>
      <c r="F1527" s="33">
        <v>1.3333001500870356E-2</v>
      </c>
    </row>
    <row r="1528" spans="1:6">
      <c r="A1528" s="29">
        <v>170147</v>
      </c>
      <c r="B1528" s="29" t="s">
        <v>7802</v>
      </c>
      <c r="C1528" s="30">
        <f>VLOOKUP(Tabla2[[#This Row],[Codigo]],Tabla1[[Codigo]:[Mejor Precio Neto]],4,FALSE)</f>
        <v>35213.795890000001</v>
      </c>
      <c r="D1528" s="31" t="s">
        <v>6</v>
      </c>
      <c r="E1528" s="32">
        <f>IFERROR(Tabla2[[#This Row],[Precio de Cliente neto]]/(1+Tabla2[[#This Row],[Variacion]]),"-")</f>
        <v>34750.467850000001</v>
      </c>
      <c r="F1528" s="33">
        <v>1.3333001500870356E-2</v>
      </c>
    </row>
    <row r="1529" spans="1:6">
      <c r="A1529" s="29">
        <v>170217</v>
      </c>
      <c r="B1529" s="29" t="s">
        <v>7866</v>
      </c>
      <c r="C1529" s="30">
        <f>VLOOKUP(Tabla2[[#This Row],[Codigo]],Tabla1[[Codigo]:[Mejor Precio Neto]],4,FALSE)</f>
        <v>35213.795890000001</v>
      </c>
      <c r="D1529" s="31" t="s">
        <v>6</v>
      </c>
      <c r="E1529" s="32">
        <f>IFERROR(Tabla2[[#This Row],[Precio de Cliente neto]]/(1+Tabla2[[#This Row],[Variacion]]),"-")</f>
        <v>34750.467850000001</v>
      </c>
      <c r="F1529" s="33">
        <v>1.3333001500870356E-2</v>
      </c>
    </row>
    <row r="1530" spans="1:6">
      <c r="A1530" s="29">
        <v>170280</v>
      </c>
      <c r="B1530" s="29" t="s">
        <v>8349</v>
      </c>
      <c r="C1530" s="30">
        <f>VLOOKUP(Tabla2[[#This Row],[Codigo]],Tabla1[[Codigo]:[Mejor Precio Neto]],4,FALSE)</f>
        <v>35213.795890000001</v>
      </c>
      <c r="D1530" s="31" t="s">
        <v>4</v>
      </c>
      <c r="E1530" s="32">
        <f>IFERROR(Tabla2[[#This Row],[Precio de Cliente neto]]/(1+Tabla2[[#This Row],[Variacion]]),"-")</f>
        <v>34750.467850000001</v>
      </c>
      <c r="F1530" s="33">
        <v>1.3333001500870356E-2</v>
      </c>
    </row>
    <row r="1531" spans="1:6">
      <c r="A1531" s="29">
        <v>170335</v>
      </c>
      <c r="B1531" s="29" t="s">
        <v>8199</v>
      </c>
      <c r="C1531" s="30">
        <f>VLOOKUP(Tabla2[[#This Row],[Codigo]],Tabla1[[Codigo]:[Mejor Precio Neto]],4,FALSE)</f>
        <v>35213.795890000001</v>
      </c>
      <c r="D1531" s="31" t="s">
        <v>4</v>
      </c>
      <c r="E1531" s="32">
        <f>IFERROR(Tabla2[[#This Row],[Precio de Cliente neto]]/(1+Tabla2[[#This Row],[Variacion]]),"-")</f>
        <v>34750.467850000001</v>
      </c>
      <c r="F1531" s="33">
        <v>1.3333001500870356E-2</v>
      </c>
    </row>
    <row r="1532" spans="1:6">
      <c r="A1532" s="29">
        <v>112953</v>
      </c>
      <c r="B1532" s="29" t="s">
        <v>6934</v>
      </c>
      <c r="C1532" s="30">
        <f>VLOOKUP(Tabla2[[#This Row],[Codigo]],Tabla1[[Codigo]:[Mejor Precio Neto]],4,FALSE)</f>
        <v>1413.62256</v>
      </c>
      <c r="D1532" s="31" t="s">
        <v>4</v>
      </c>
      <c r="E1532" s="32">
        <f>IFERROR(Tabla2[[#This Row],[Precio de Cliente neto]]/(1+Tabla2[[#This Row],[Variacion]]),"-")</f>
        <v>1395.0227199999999</v>
      </c>
      <c r="F1532" s="33">
        <v>1.3333001486886209E-2</v>
      </c>
    </row>
    <row r="1533" spans="1:6">
      <c r="A1533" s="29">
        <v>110970</v>
      </c>
      <c r="B1533" s="29" t="s">
        <v>6814</v>
      </c>
      <c r="C1533" s="30">
        <f>VLOOKUP(Tabla2[[#This Row],[Codigo]],Tabla1[[Codigo]:[Mejor Precio Neto]],4,FALSE)</f>
        <v>20747.966959999998</v>
      </c>
      <c r="D1533" s="31" t="s">
        <v>4</v>
      </c>
      <c r="E1533" s="32">
        <f>IFERROR(Tabla2[[#This Row],[Precio de Cliente neto]]/(1+Tabla2[[#This Row],[Variacion]]),"-")</f>
        <v>20474.974099999996</v>
      </c>
      <c r="F1533" s="33">
        <v>1.3333001481061757E-2</v>
      </c>
    </row>
    <row r="1534" spans="1:6">
      <c r="A1534" s="29">
        <v>170070</v>
      </c>
      <c r="B1534" s="29" t="s">
        <v>7728</v>
      </c>
      <c r="C1534" s="30">
        <f>VLOOKUP(Tabla2[[#This Row],[Codigo]],Tabla1[[Codigo]:[Mejor Precio Neto]],4,FALSE)</f>
        <v>41532.504509999999</v>
      </c>
      <c r="D1534" s="31" t="s">
        <v>6</v>
      </c>
      <c r="E1534" s="32">
        <f>IFERROR(Tabla2[[#This Row],[Precio de Cliente neto]]/(1+Tabla2[[#This Row],[Variacion]]),"-")</f>
        <v>40986.037610000007</v>
      </c>
      <c r="F1534" s="33">
        <v>1.3333001477231488E-2</v>
      </c>
    </row>
    <row r="1535" spans="1:6">
      <c r="A1535" s="29">
        <v>115632</v>
      </c>
      <c r="B1535" s="29" t="s">
        <v>8309</v>
      </c>
      <c r="C1535" s="30">
        <f>VLOOKUP(Tabla2[[#This Row],[Codigo]],Tabla1[[Codigo]:[Mejor Precio Neto]],4,FALSE)</f>
        <v>17025.077859999998</v>
      </c>
      <c r="D1535" s="31" t="s">
        <v>4</v>
      </c>
      <c r="E1535" s="32">
        <f>IFERROR(Tabla2[[#This Row],[Precio de Cliente neto]]/(1+Tabla2[[#This Row],[Variacion]]),"-")</f>
        <v>16801.069179999999</v>
      </c>
      <c r="F1535" s="33">
        <v>1.3333001465565042E-2</v>
      </c>
    </row>
    <row r="1536" spans="1:6">
      <c r="A1536" s="29">
        <v>124127</v>
      </c>
      <c r="B1536" s="29" t="s">
        <v>7546</v>
      </c>
      <c r="C1536" s="30">
        <f>VLOOKUP(Tabla2[[#This Row],[Codigo]],Tabla1[[Codigo]:[Mejor Precio Neto]],4,FALSE)</f>
        <v>17025.077859999998</v>
      </c>
      <c r="D1536" s="31" t="s">
        <v>4</v>
      </c>
      <c r="E1536" s="32">
        <f>IFERROR(Tabla2[[#This Row],[Precio de Cliente neto]]/(1+Tabla2[[#This Row],[Variacion]]),"-")</f>
        <v>16801.069179999999</v>
      </c>
      <c r="F1536" s="33">
        <v>1.3333001465565042E-2</v>
      </c>
    </row>
    <row r="1537" spans="1:6">
      <c r="A1537" s="29">
        <v>376020</v>
      </c>
      <c r="B1537" s="29" t="s">
        <v>8173</v>
      </c>
      <c r="C1537" s="30">
        <f>VLOOKUP(Tabla2[[#This Row],[Codigo]],Tabla1[[Codigo]:[Mejor Precio Neto]],4,FALSE)</f>
        <v>40449.411099999998</v>
      </c>
      <c r="D1537" s="31" t="s">
        <v>4</v>
      </c>
      <c r="E1537" s="32">
        <f>IFERROR(Tabla2[[#This Row],[Precio de Cliente neto]]/(1+Tabla2[[#This Row],[Variacion]]),"-")</f>
        <v>39917.195080000005</v>
      </c>
      <c r="F1537" s="33">
        <v>1.3333001452966675E-2</v>
      </c>
    </row>
    <row r="1538" spans="1:6">
      <c r="A1538" s="29">
        <v>111003</v>
      </c>
      <c r="B1538" s="29" t="s">
        <v>6817</v>
      </c>
      <c r="C1538" s="30">
        <f>VLOOKUP(Tabla2[[#This Row],[Codigo]],Tabla1[[Codigo]:[Mejor Precio Neto]],4,FALSE)</f>
        <v>13831.978019999999</v>
      </c>
      <c r="D1538" s="31" t="s">
        <v>4</v>
      </c>
      <c r="E1538" s="32">
        <f>IFERROR(Tabla2[[#This Row],[Precio de Cliente neto]]/(1+Tabla2[[#This Row],[Variacion]]),"-")</f>
        <v>13649.982779999997</v>
      </c>
      <c r="F1538" s="33">
        <v>1.3333001435478886E-2</v>
      </c>
    </row>
    <row r="1539" spans="1:6">
      <c r="A1539" s="29">
        <v>125075</v>
      </c>
      <c r="B1539" s="29" t="s">
        <v>8966</v>
      </c>
      <c r="C1539" s="30">
        <f>VLOOKUP(Tabla2[[#This Row],[Codigo]],Tabla1[[Codigo]:[Mejor Precio Neto]],4,FALSE)</f>
        <v>15375.77356</v>
      </c>
      <c r="D1539" s="31" t="s">
        <v>4</v>
      </c>
      <c r="E1539" s="32">
        <f>IFERROR(Tabla2[[#This Row],[Precio de Cliente neto]]/(1+Tabla2[[#This Row],[Variacion]]),"-")</f>
        <v>15173.465719999998</v>
      </c>
      <c r="F1539" s="33">
        <v>1.3333001420587909E-2</v>
      </c>
    </row>
    <row r="1540" spans="1:6">
      <c r="A1540" s="29">
        <v>111740</v>
      </c>
      <c r="B1540" s="29" t="s">
        <v>9074</v>
      </c>
      <c r="C1540" s="30">
        <f>VLOOKUP(Tabla2[[#This Row],[Codigo]],Tabla1[[Codigo]:[Mejor Precio Neto]],4,FALSE)</f>
        <v>44211.999159999999</v>
      </c>
      <c r="D1540" s="31" t="s">
        <v>4</v>
      </c>
      <c r="E1540" s="32">
        <f>IFERROR(Tabla2[[#This Row],[Precio de Cliente neto]]/(1+Tabla2[[#This Row],[Variacion]]),"-")</f>
        <v>43630.276619999997</v>
      </c>
      <c r="F1540" s="33">
        <v>1.3333001417032975E-2</v>
      </c>
    </row>
    <row r="1541" spans="1:6">
      <c r="A1541" s="29">
        <v>1100785</v>
      </c>
      <c r="B1541" s="29" t="s">
        <v>7584</v>
      </c>
      <c r="C1541" s="30">
        <f>VLOOKUP(Tabla2[[#This Row],[Codigo]],Tabla1[[Codigo]:[Mejor Precio Neto]],4,FALSE)</f>
        <v>42562.694860000003</v>
      </c>
      <c r="D1541" s="31" t="s">
        <v>4</v>
      </c>
      <c r="E1541" s="32">
        <f>IFERROR(Tabla2[[#This Row],[Precio de Cliente neto]]/(1+Tabla2[[#This Row],[Variacion]]),"-")</f>
        <v>42002.673159999998</v>
      </c>
      <c r="F1541" s="33">
        <v>1.3333001398904365E-2</v>
      </c>
    </row>
    <row r="1542" spans="1:6">
      <c r="A1542" s="29">
        <v>112871</v>
      </c>
      <c r="B1542" s="29" t="s">
        <v>6931</v>
      </c>
      <c r="C1542" s="30">
        <f>VLOOKUP(Tabla2[[#This Row],[Codigo]],Tabla1[[Codigo]:[Mejor Precio Neto]],4,FALSE)</f>
        <v>16759.06078</v>
      </c>
      <c r="D1542" s="31" t="s">
        <v>4</v>
      </c>
      <c r="E1542" s="32">
        <f>IFERROR(Tabla2[[#This Row],[Precio de Cliente neto]]/(1+Tabla2[[#This Row],[Variacion]]),"-")</f>
        <v>16538.552240000001</v>
      </c>
      <c r="F1542" s="33">
        <v>1.3333001389727483E-2</v>
      </c>
    </row>
    <row r="1543" spans="1:6">
      <c r="A1543" s="29">
        <v>117386</v>
      </c>
      <c r="B1543" s="29" t="s">
        <v>7280</v>
      </c>
      <c r="C1543" s="30">
        <f>VLOOKUP(Tabla2[[#This Row],[Codigo]],Tabla1[[Codigo]:[Mejor Precio Neto]],4,FALSE)</f>
        <v>5213.9302600000001</v>
      </c>
      <c r="D1543" s="31" t="s">
        <v>4</v>
      </c>
      <c r="E1543" s="32">
        <f>IFERROR(Tabla2[[#This Row],[Precio de Cliente neto]]/(1+Tabla2[[#This Row],[Variacion]]),"-")</f>
        <v>5145.3275999999996</v>
      </c>
      <c r="F1543" s="33">
        <v>1.3333001381680809E-2</v>
      </c>
    </row>
    <row r="1544" spans="1:6">
      <c r="A1544" s="29">
        <v>119682</v>
      </c>
      <c r="B1544" s="29" t="s">
        <v>7434</v>
      </c>
      <c r="C1544" s="30">
        <f>VLOOKUP(Tabla2[[#This Row],[Codigo]],Tabla1[[Codigo]:[Mejor Precio Neto]],4,FALSE)</f>
        <v>5213.9302600000001</v>
      </c>
      <c r="D1544" s="31" t="s">
        <v>4</v>
      </c>
      <c r="E1544" s="32">
        <f>IFERROR(Tabla2[[#This Row],[Precio de Cliente neto]]/(1+Tabla2[[#This Row],[Variacion]]),"-")</f>
        <v>5145.3275999999996</v>
      </c>
      <c r="F1544" s="33">
        <v>1.3333001381680809E-2</v>
      </c>
    </row>
    <row r="1545" spans="1:6">
      <c r="A1545" s="29">
        <v>121800</v>
      </c>
      <c r="B1545" s="29" t="s">
        <v>7507</v>
      </c>
      <c r="C1545" s="30">
        <f>VLOOKUP(Tabla2[[#This Row],[Codigo]],Tabla1[[Codigo]:[Mejor Precio Neto]],4,FALSE)</f>
        <v>5213.9302600000001</v>
      </c>
      <c r="D1545" s="31" t="s">
        <v>4</v>
      </c>
      <c r="E1545" s="32">
        <f>IFERROR(Tabla2[[#This Row],[Precio de Cliente neto]]/(1+Tabla2[[#This Row],[Variacion]]),"-")</f>
        <v>5145.3275999999996</v>
      </c>
      <c r="F1545" s="33">
        <v>1.3333001381680809E-2</v>
      </c>
    </row>
    <row r="1546" spans="1:6">
      <c r="A1546" s="29">
        <v>170209</v>
      </c>
      <c r="B1546" s="29" t="s">
        <v>7859</v>
      </c>
      <c r="C1546" s="30">
        <f>VLOOKUP(Tabla2[[#This Row],[Codigo]],Tabla1[[Codigo]:[Mejor Precio Neto]],4,FALSE)</f>
        <v>70427.592479999992</v>
      </c>
      <c r="D1546" s="31" t="s">
        <v>6</v>
      </c>
      <c r="E1546" s="32">
        <f>IFERROR(Tabla2[[#This Row],[Precio de Cliente neto]]/(1+Tabla2[[#This Row],[Variacion]]),"-")</f>
        <v>69500.936399999991</v>
      </c>
      <c r="F1546" s="33">
        <v>1.3333001366583108E-2</v>
      </c>
    </row>
    <row r="1547" spans="1:6">
      <c r="A1547" s="29">
        <v>112639</v>
      </c>
      <c r="B1547" s="29" t="s">
        <v>6914</v>
      </c>
      <c r="C1547" s="30">
        <f>VLOOKUP(Tabla2[[#This Row],[Codigo]],Tabla1[[Codigo]:[Mejor Precio Neto]],4,FALSE)</f>
        <v>8512.5390000000007</v>
      </c>
      <c r="D1547" s="31" t="s">
        <v>4</v>
      </c>
      <c r="E1547" s="32">
        <f>IFERROR(Tabla2[[#This Row],[Precio de Cliente neto]]/(1+Tabla2[[#This Row],[Variacion]]),"-")</f>
        <v>8400.5346600000012</v>
      </c>
      <c r="F1547" s="33">
        <v>1.3333001354463692E-2</v>
      </c>
    </row>
    <row r="1548" spans="1:6">
      <c r="A1548" s="29">
        <v>112868</v>
      </c>
      <c r="B1548" s="29" t="s">
        <v>6930</v>
      </c>
      <c r="C1548" s="30">
        <f>VLOOKUP(Tabla2[[#This Row],[Codigo]],Tabla1[[Codigo]:[Mejor Precio Neto]],4,FALSE)</f>
        <v>8512.5390000000007</v>
      </c>
      <c r="D1548" s="31" t="s">
        <v>4</v>
      </c>
      <c r="E1548" s="32">
        <f>IFERROR(Tabla2[[#This Row],[Precio de Cliente neto]]/(1+Tabla2[[#This Row],[Variacion]]),"-")</f>
        <v>8400.5346600000012</v>
      </c>
      <c r="F1548" s="33">
        <v>1.3333001354463692E-2</v>
      </c>
    </row>
    <row r="1549" spans="1:6">
      <c r="A1549" s="29">
        <v>118024</v>
      </c>
      <c r="B1549" s="29" t="s">
        <v>7367</v>
      </c>
      <c r="C1549" s="30">
        <f>VLOOKUP(Tabla2[[#This Row],[Codigo]],Tabla1[[Codigo]:[Mejor Precio Neto]],4,FALSE)</f>
        <v>8512.5390000000007</v>
      </c>
      <c r="D1549" s="31" t="s">
        <v>4</v>
      </c>
      <c r="E1549" s="32">
        <f>IFERROR(Tabla2[[#This Row],[Precio de Cliente neto]]/(1+Tabla2[[#This Row],[Variacion]]),"-")</f>
        <v>8400.5346600000012</v>
      </c>
      <c r="F1549" s="33">
        <v>1.3333001354463692E-2</v>
      </c>
    </row>
    <row r="1550" spans="1:6">
      <c r="A1550" s="29">
        <v>123969</v>
      </c>
      <c r="B1550" s="29" t="s">
        <v>7540</v>
      </c>
      <c r="C1550" s="30">
        <f>VLOOKUP(Tabla2[[#This Row],[Codigo]],Tabla1[[Codigo]:[Mejor Precio Neto]],4,FALSE)</f>
        <v>8512.5390000000007</v>
      </c>
      <c r="D1550" s="31" t="s">
        <v>4</v>
      </c>
      <c r="E1550" s="32">
        <f>IFERROR(Tabla2[[#This Row],[Precio de Cliente neto]]/(1+Tabla2[[#This Row],[Variacion]]),"-")</f>
        <v>8400.5346600000012</v>
      </c>
      <c r="F1550" s="33">
        <v>1.3333001354463692E-2</v>
      </c>
    </row>
    <row r="1551" spans="1:6">
      <c r="A1551" s="29">
        <v>170340</v>
      </c>
      <c r="B1551" s="29" t="s">
        <v>7976</v>
      </c>
      <c r="C1551" s="30">
        <f>VLOOKUP(Tabla2[[#This Row],[Codigo]],Tabla1[[Codigo]:[Mejor Precio Neto]],4,FALSE)</f>
        <v>51914.772069999992</v>
      </c>
      <c r="D1551" s="31" t="s">
        <v>6</v>
      </c>
      <c r="E1551" s="32">
        <f>IFERROR(Tabla2[[#This Row],[Precio de Cliente neto]]/(1+Tabla2[[#This Row],[Variacion]]),"-")</f>
        <v>51231.69975</v>
      </c>
      <c r="F1551" s="33">
        <v>1.3333001312336723E-2</v>
      </c>
    </row>
    <row r="1552" spans="1:6">
      <c r="A1552" s="29">
        <v>115601</v>
      </c>
      <c r="B1552" s="29" t="s">
        <v>8278</v>
      </c>
      <c r="C1552" s="30">
        <f>VLOOKUP(Tabla2[[#This Row],[Codigo]],Tabla1[[Codigo]:[Mejor Precio Neto]],4,FALSE)</f>
        <v>3298.6087400000001</v>
      </c>
      <c r="D1552" s="31" t="s">
        <v>4</v>
      </c>
      <c r="E1552" s="32">
        <f>IFERROR(Tabla2[[#This Row],[Precio de Cliente neto]]/(1+Tabla2[[#This Row],[Variacion]]),"-")</f>
        <v>3255.2070600000002</v>
      </c>
      <c r="F1552" s="33">
        <v>1.3333001311443438E-2</v>
      </c>
    </row>
    <row r="1553" spans="1:6">
      <c r="A1553" s="29">
        <v>117032</v>
      </c>
      <c r="B1553" s="29" t="s">
        <v>8329</v>
      </c>
      <c r="C1553" s="30">
        <f>VLOOKUP(Tabla2[[#This Row],[Codigo]],Tabla1[[Codigo]:[Mejor Precio Neto]],4,FALSE)</f>
        <v>3298.6087400000001</v>
      </c>
      <c r="D1553" s="31" t="s">
        <v>4</v>
      </c>
      <c r="E1553" s="32">
        <f>IFERROR(Tabla2[[#This Row],[Precio de Cliente neto]]/(1+Tabla2[[#This Row],[Variacion]]),"-")</f>
        <v>3255.2070600000002</v>
      </c>
      <c r="F1553" s="33">
        <v>1.3333001311443438E-2</v>
      </c>
    </row>
    <row r="1554" spans="1:6">
      <c r="A1554" s="29">
        <v>117385</v>
      </c>
      <c r="B1554" s="29" t="s">
        <v>7279</v>
      </c>
      <c r="C1554" s="30">
        <f>VLOOKUP(Tabla2[[#This Row],[Codigo]],Tabla1[[Codigo]:[Mejor Precio Neto]],4,FALSE)</f>
        <v>3298.6087400000001</v>
      </c>
      <c r="D1554" s="31" t="s">
        <v>4</v>
      </c>
      <c r="E1554" s="32">
        <f>IFERROR(Tabla2[[#This Row],[Precio de Cliente neto]]/(1+Tabla2[[#This Row],[Variacion]]),"-")</f>
        <v>3255.2070600000002</v>
      </c>
      <c r="F1554" s="33">
        <v>1.3333001311443438E-2</v>
      </c>
    </row>
    <row r="1555" spans="1:6">
      <c r="A1555" s="29">
        <v>170207</v>
      </c>
      <c r="B1555" s="29" t="s">
        <v>8348</v>
      </c>
      <c r="C1555" s="30">
        <f>VLOOKUP(Tabla2[[#This Row],[Codigo]],Tabla1[[Codigo]:[Mejor Precio Neto]],4,FALSE)</f>
        <v>68624.637829999992</v>
      </c>
      <c r="D1555" s="31" t="s">
        <v>4</v>
      </c>
      <c r="E1555" s="32">
        <f>IFERROR(Tabla2[[#This Row],[Precio de Cliente neto]]/(1+Tabla2[[#This Row],[Variacion]]),"-")</f>
        <v>67721.704260000013</v>
      </c>
      <c r="F1555" s="33">
        <v>1.3333001286166768E-2</v>
      </c>
    </row>
    <row r="1556" spans="1:6">
      <c r="A1556" s="29">
        <v>170208</v>
      </c>
      <c r="B1556" s="29" t="s">
        <v>7858</v>
      </c>
      <c r="C1556" s="30">
        <f>VLOOKUP(Tabla2[[#This Row],[Codigo]],Tabla1[[Codigo]:[Mejor Precio Neto]],4,FALSE)</f>
        <v>68624.637829999992</v>
      </c>
      <c r="D1556" s="31" t="s">
        <v>6</v>
      </c>
      <c r="E1556" s="32">
        <f>IFERROR(Tabla2[[#This Row],[Precio de Cliente neto]]/(1+Tabla2[[#This Row],[Variacion]]),"-")</f>
        <v>67721.704260000013</v>
      </c>
      <c r="F1556" s="33">
        <v>1.3333001286166768E-2</v>
      </c>
    </row>
    <row r="1557" spans="1:6">
      <c r="A1557" s="29">
        <v>170348</v>
      </c>
      <c r="B1557" s="29" t="s">
        <v>7984</v>
      </c>
      <c r="C1557" s="30">
        <f>VLOOKUP(Tabla2[[#This Row],[Codigo]],Tabla1[[Codigo]:[Mejor Precio Neto]],4,FALSE)</f>
        <v>58689.660749999995</v>
      </c>
      <c r="D1557" s="31" t="s">
        <v>6</v>
      </c>
      <c r="E1557" s="32">
        <f>IFERROR(Tabla2[[#This Row],[Precio de Cliente neto]]/(1+Tabla2[[#This Row],[Variacion]]),"-")</f>
        <v>57917.447350000002</v>
      </c>
      <c r="F1557" s="33">
        <v>1.3333001286010449E-2</v>
      </c>
    </row>
    <row r="1558" spans="1:6">
      <c r="A1558" s="29">
        <v>170277</v>
      </c>
      <c r="B1558" s="29" t="s">
        <v>7923</v>
      </c>
      <c r="C1558" s="30">
        <f>VLOOKUP(Tabla2[[#This Row],[Codigo]],Tabla1[[Codigo]:[Mejor Precio Neto]],4,FALSE)</f>
        <v>36116.713080000001</v>
      </c>
      <c r="D1558" s="31" t="s">
        <v>6</v>
      </c>
      <c r="E1558" s="32">
        <f>IFERROR(Tabla2[[#This Row],[Precio de Cliente neto]]/(1+Tabla2[[#This Row],[Variacion]]),"-")</f>
        <v>35641.504849999998</v>
      </c>
      <c r="F1558" s="33">
        <v>1.3333001285999346E-2</v>
      </c>
    </row>
    <row r="1559" spans="1:6">
      <c r="A1559" s="29">
        <v>170327</v>
      </c>
      <c r="B1559" s="29" t="s">
        <v>7965</v>
      </c>
      <c r="C1559" s="30">
        <f>VLOOKUP(Tabla2[[#This Row],[Codigo]],Tabla1[[Codigo]:[Mejor Precio Neto]],4,FALSE)</f>
        <v>64558.626859999997</v>
      </c>
      <c r="D1559" s="31" t="s">
        <v>6</v>
      </c>
      <c r="E1559" s="32">
        <f>IFERROR(Tabla2[[#This Row],[Precio de Cliente neto]]/(1+Tabla2[[#This Row],[Variacion]]),"-")</f>
        <v>63709.192119999992</v>
      </c>
      <c r="F1559" s="33">
        <v>1.3333001278685863E-2</v>
      </c>
    </row>
    <row r="1560" spans="1:6">
      <c r="A1560" s="29">
        <v>172009</v>
      </c>
      <c r="B1560" s="29" t="s">
        <v>10348</v>
      </c>
      <c r="C1560" s="30">
        <f>VLOOKUP(Tabla2[[#This Row],[Codigo]],Tabla1[[Codigo]:[Mejor Precio Neto]],4,FALSE)</f>
        <v>6894.7085899999993</v>
      </c>
      <c r="D1560" s="31" t="s">
        <v>6</v>
      </c>
      <c r="E1560" s="32">
        <f>IFERROR(Tabla2[[#This Row],[Precio de Cliente neto]]/(1+Tabla2[[#This Row],[Variacion]]),"-")</f>
        <v>6803.9909699999998</v>
      </c>
      <c r="F1560" s="33">
        <v>1.3333001234127062E-2</v>
      </c>
    </row>
    <row r="1561" spans="1:6">
      <c r="A1561" s="29">
        <v>170705</v>
      </c>
      <c r="B1561" s="29" t="s">
        <v>8988</v>
      </c>
      <c r="C1561" s="30">
        <f>VLOOKUP(Tabla2[[#This Row],[Codigo]],Tabla1[[Codigo]:[Mejor Precio Neto]],4,FALSE)</f>
        <v>49662.058879999997</v>
      </c>
      <c r="D1561" s="31" t="s">
        <v>4</v>
      </c>
      <c r="E1561" s="32">
        <f>IFERROR(Tabla2[[#This Row],[Precio de Cliente neto]]/(1+Tabla2[[#This Row],[Variacion]]),"-")</f>
        <v>49008.626799999991</v>
      </c>
      <c r="F1561" s="33">
        <v>1.3333001201331518E-2</v>
      </c>
    </row>
    <row r="1562" spans="1:6">
      <c r="A1562" s="29">
        <v>114506</v>
      </c>
      <c r="B1562" s="29" t="s">
        <v>7122</v>
      </c>
      <c r="C1562" s="30">
        <f>VLOOKUP(Tabla2[[#This Row],[Codigo]],Tabla1[[Codigo]:[Mejor Precio Neto]],4,FALSE)</f>
        <v>13194.435099999999</v>
      </c>
      <c r="D1562" s="31" t="s">
        <v>4</v>
      </c>
      <c r="E1562" s="32">
        <f>IFERROR(Tabla2[[#This Row],[Precio de Cliente neto]]/(1+Tabla2[[#This Row],[Variacion]]),"-")</f>
        <v>13020.828380000001</v>
      </c>
      <c r="F1562" s="33">
        <v>1.3333001168086778E-2</v>
      </c>
    </row>
    <row r="1563" spans="1:6">
      <c r="A1563" s="29">
        <v>116824</v>
      </c>
      <c r="B1563" s="29" t="s">
        <v>7227</v>
      </c>
      <c r="C1563" s="30">
        <f>VLOOKUP(Tabla2[[#This Row],[Codigo]],Tabla1[[Codigo]:[Mejor Precio Neto]],4,FALSE)</f>
        <v>58523.705239999996</v>
      </c>
      <c r="D1563" s="31" t="s">
        <v>4</v>
      </c>
      <c r="E1563" s="32">
        <f>IFERROR(Tabla2[[#This Row],[Precio de Cliente neto]]/(1+Tabla2[[#This Row],[Variacion]]),"-")</f>
        <v>57753.675419999992</v>
      </c>
      <c r="F1563" s="33">
        <v>1.3333001136293765E-2</v>
      </c>
    </row>
    <row r="1564" spans="1:6">
      <c r="A1564" s="29">
        <v>170337</v>
      </c>
      <c r="B1564" s="29" t="s">
        <v>7973</v>
      </c>
      <c r="C1564" s="30">
        <f>VLOOKUP(Tabla2[[#This Row],[Codigo]],Tabla1[[Codigo]:[Mejor Precio Neto]],4,FALSE)</f>
        <v>47852.608159999996</v>
      </c>
      <c r="D1564" s="31" t="s">
        <v>6</v>
      </c>
      <c r="E1564" s="32">
        <f>IFERROR(Tabla2[[#This Row],[Precio de Cliente neto]]/(1+Tabla2[[#This Row],[Variacion]]),"-")</f>
        <v>47222.984059999995</v>
      </c>
      <c r="F1564" s="33">
        <v>1.3333001133516209E-2</v>
      </c>
    </row>
    <row r="1565" spans="1:6">
      <c r="A1565" s="29">
        <v>170210</v>
      </c>
      <c r="B1565" s="29" t="s">
        <v>7860</v>
      </c>
      <c r="C1565" s="30">
        <f>VLOOKUP(Tabla2[[#This Row],[Codigo]],Tabla1[[Codigo]:[Mejor Precio Neto]],4,FALSE)</f>
        <v>67718.854420000003</v>
      </c>
      <c r="D1565" s="31" t="s">
        <v>4</v>
      </c>
      <c r="E1565" s="32">
        <f>IFERROR(Tabla2[[#This Row],[Precio de Cliente neto]]/(1+Tabla2[[#This Row],[Variacion]]),"-")</f>
        <v>66827.838770000017</v>
      </c>
      <c r="F1565" s="33">
        <v>1.3333001132455946E-2</v>
      </c>
    </row>
    <row r="1566" spans="1:6">
      <c r="A1566" s="29">
        <v>170199</v>
      </c>
      <c r="B1566" s="29" t="s">
        <v>7850</v>
      </c>
      <c r="C1566" s="30">
        <f>VLOOKUP(Tabla2[[#This Row],[Codigo]],Tabla1[[Codigo]:[Mejor Precio Neto]],4,FALSE)</f>
        <v>47854.645789999995</v>
      </c>
      <c r="D1566" s="31" t="s">
        <v>6</v>
      </c>
      <c r="E1566" s="32">
        <f>IFERROR(Tabla2[[#This Row],[Precio de Cliente neto]]/(1+Tabla2[[#This Row],[Variacion]]),"-")</f>
        <v>47224.994879999998</v>
      </c>
      <c r="F1566" s="33">
        <v>1.3333001127897592E-2</v>
      </c>
    </row>
    <row r="1567" spans="1:6">
      <c r="A1567" s="29">
        <v>170074</v>
      </c>
      <c r="B1567" s="29" t="s">
        <v>7732</v>
      </c>
      <c r="C1567" s="30">
        <f>VLOOKUP(Tabla2[[#This Row],[Codigo]],Tabla1[[Codigo]:[Mejor Precio Neto]],4,FALSE)</f>
        <v>15350.247919999998</v>
      </c>
      <c r="D1567" s="31" t="s">
        <v>6</v>
      </c>
      <c r="E1567" s="32">
        <f>IFERROR(Tabla2[[#This Row],[Precio de Cliente neto]]/(1+Tabla2[[#This Row],[Variacion]]),"-")</f>
        <v>15148.275939999998</v>
      </c>
      <c r="F1567" s="33">
        <v>1.3333001115109155E-2</v>
      </c>
    </row>
    <row r="1568" spans="1:6">
      <c r="A1568" s="29">
        <v>119882</v>
      </c>
      <c r="B1568" s="29" t="s">
        <v>8907</v>
      </c>
      <c r="C1568" s="30">
        <f>VLOOKUP(Tabla2[[#This Row],[Codigo]],Tabla1[[Codigo]:[Mejor Precio Neto]],4,FALSE)</f>
        <v>15109.756759999998</v>
      </c>
      <c r="D1568" s="31" t="s">
        <v>4</v>
      </c>
      <c r="E1568" s="32">
        <f>IFERROR(Tabla2[[#This Row],[Precio de Cliente neto]]/(1+Tabla2[[#This Row],[Variacion]]),"-")</f>
        <v>14910.949059999999</v>
      </c>
      <c r="F1568" s="33">
        <v>1.3333001085311214E-2</v>
      </c>
    </row>
    <row r="1569" spans="1:6">
      <c r="A1569" s="29">
        <v>113912</v>
      </c>
      <c r="B1569" s="29" t="s">
        <v>7048</v>
      </c>
      <c r="C1569" s="30">
        <f>VLOOKUP(Tabla2[[#This Row],[Codigo]],Tabla1[[Codigo]:[Mejor Precio Neto]],4,FALSE)</f>
        <v>10161.843580000001</v>
      </c>
      <c r="D1569" s="31" t="s">
        <v>4</v>
      </c>
      <c r="E1569" s="32">
        <f>IFERROR(Tabla2[[#This Row],[Precio de Cliente neto]]/(1+Tabla2[[#This Row],[Variacion]]),"-")</f>
        <v>10028.1384</v>
      </c>
      <c r="F1569" s="33">
        <v>1.3333001068274175E-2</v>
      </c>
    </row>
    <row r="1570" spans="1:6">
      <c r="A1570" s="29">
        <v>170744</v>
      </c>
      <c r="B1570" s="29" t="s">
        <v>10333</v>
      </c>
      <c r="C1570" s="30">
        <f>VLOOKUP(Tabla2[[#This Row],[Codigo]],Tabla1[[Codigo]:[Mejor Precio Neto]],4,FALSE)</f>
        <v>78102.39366999999</v>
      </c>
      <c r="D1570" s="31" t="s">
        <v>6</v>
      </c>
      <c r="E1570" s="32">
        <f>IFERROR(Tabla2[[#This Row],[Precio de Cliente neto]]/(1+Tabla2[[#This Row],[Variacion]]),"-")</f>
        <v>77074.755869999979</v>
      </c>
      <c r="F1570" s="33">
        <v>1.3333001037762582E-2</v>
      </c>
    </row>
    <row r="1571" spans="1:6">
      <c r="A1571" s="29">
        <v>170179</v>
      </c>
      <c r="B1571" s="29" t="s">
        <v>7830</v>
      </c>
      <c r="C1571" s="30">
        <f>VLOOKUP(Tabla2[[#This Row],[Codigo]],Tabla1[[Codigo]:[Mejor Precio Neto]],4,FALSE)</f>
        <v>69976.133219999989</v>
      </c>
      <c r="D1571" s="31" t="s">
        <v>6</v>
      </c>
      <c r="E1571" s="32">
        <f>IFERROR(Tabla2[[#This Row],[Precio de Cliente neto]]/(1+Tabla2[[#This Row],[Variacion]]),"-")</f>
        <v>69055.417269999976</v>
      </c>
      <c r="F1571" s="33">
        <v>1.3333001035966463E-2</v>
      </c>
    </row>
    <row r="1572" spans="1:6">
      <c r="A1572" s="29">
        <v>112855</v>
      </c>
      <c r="B1572" s="29" t="s">
        <v>6927</v>
      </c>
      <c r="C1572" s="30">
        <f>VLOOKUP(Tabla2[[#This Row],[Codigo]],Tabla1[[Codigo]:[Mejor Precio Neto]],4,FALSE)</f>
        <v>23126.491779999997</v>
      </c>
      <c r="D1572" s="31" t="s">
        <v>4</v>
      </c>
      <c r="E1572" s="32">
        <f>IFERROR(Tabla2[[#This Row],[Precio de Cliente neto]]/(1+Tabla2[[#This Row],[Variacion]]),"-")</f>
        <v>22822.203320000001</v>
      </c>
      <c r="F1572" s="33">
        <v>1.3333001013681178E-2</v>
      </c>
    </row>
    <row r="1573" spans="1:6">
      <c r="A1573" s="29">
        <v>170358</v>
      </c>
      <c r="B1573" s="29" t="s">
        <v>7994</v>
      </c>
      <c r="C1573" s="30">
        <f>VLOOKUP(Tabla2[[#This Row],[Codigo]],Tabla1[[Codigo]:[Mejor Precio Neto]],4,FALSE)</f>
        <v>21217.3416</v>
      </c>
      <c r="D1573" s="31" t="s">
        <v>6</v>
      </c>
      <c r="E1573" s="32">
        <f>IFERROR(Tabla2[[#This Row],[Precio de Cliente neto]]/(1+Tabla2[[#This Row],[Variacion]]),"-")</f>
        <v>20938.172919999997</v>
      </c>
      <c r="F1573" s="33">
        <v>1.3333000977050036E-2</v>
      </c>
    </row>
    <row r="1574" spans="1:6">
      <c r="A1574" s="29">
        <v>170360</v>
      </c>
      <c r="B1574" s="29" t="s">
        <v>7996</v>
      </c>
      <c r="C1574" s="30">
        <f>VLOOKUP(Tabla2[[#This Row],[Codigo]],Tabla1[[Codigo]:[Mejor Precio Neto]],4,FALSE)</f>
        <v>21217.3416</v>
      </c>
      <c r="D1574" s="31" t="s">
        <v>6</v>
      </c>
      <c r="E1574" s="32">
        <f>IFERROR(Tabla2[[#This Row],[Precio de Cliente neto]]/(1+Tabla2[[#This Row],[Variacion]]),"-")</f>
        <v>20938.172919999997</v>
      </c>
      <c r="F1574" s="33">
        <v>1.3333000977050036E-2</v>
      </c>
    </row>
    <row r="1575" spans="1:6">
      <c r="A1575" s="29">
        <v>170361</v>
      </c>
      <c r="B1575" s="29" t="s">
        <v>7997</v>
      </c>
      <c r="C1575" s="30">
        <f>VLOOKUP(Tabla2[[#This Row],[Codigo]],Tabla1[[Codigo]:[Mejor Precio Neto]],4,FALSE)</f>
        <v>21217.3416</v>
      </c>
      <c r="D1575" s="31" t="s">
        <v>6</v>
      </c>
      <c r="E1575" s="32">
        <f>IFERROR(Tabla2[[#This Row],[Precio de Cliente neto]]/(1+Tabla2[[#This Row],[Variacion]]),"-")</f>
        <v>20938.172919999997</v>
      </c>
      <c r="F1575" s="33">
        <v>1.3333000977050036E-2</v>
      </c>
    </row>
    <row r="1576" spans="1:6">
      <c r="A1576" s="29">
        <v>170082</v>
      </c>
      <c r="B1576" s="29" t="s">
        <v>7740</v>
      </c>
      <c r="C1576" s="30">
        <f>VLOOKUP(Tabla2[[#This Row],[Codigo]],Tabla1[[Codigo]:[Mejor Precio Neto]],4,FALSE)</f>
        <v>24378.781489999998</v>
      </c>
      <c r="D1576" s="31" t="s">
        <v>6</v>
      </c>
      <c r="E1576" s="32">
        <f>IFERROR(Tabla2[[#This Row],[Precio de Cliente neto]]/(1+Tabla2[[#This Row],[Variacion]]),"-")</f>
        <v>24058.015939999997</v>
      </c>
      <c r="F1576" s="33">
        <v>1.3333000975640719E-2</v>
      </c>
    </row>
    <row r="1577" spans="1:6">
      <c r="A1577" s="29">
        <v>170324</v>
      </c>
      <c r="B1577" s="29" t="s">
        <v>7962</v>
      </c>
      <c r="C1577" s="30">
        <f>VLOOKUP(Tabla2[[#This Row],[Codigo]],Tabla1[[Codigo]:[Mejor Precio Neto]],4,FALSE)</f>
        <v>24378.781489999998</v>
      </c>
      <c r="D1577" s="31" t="s">
        <v>6</v>
      </c>
      <c r="E1577" s="32">
        <f>IFERROR(Tabla2[[#This Row],[Precio de Cliente neto]]/(1+Tabla2[[#This Row],[Variacion]]),"-")</f>
        <v>24058.015939999997</v>
      </c>
      <c r="F1577" s="33">
        <v>1.3333000975640719E-2</v>
      </c>
    </row>
    <row r="1578" spans="1:6">
      <c r="A1578" s="29">
        <v>170332</v>
      </c>
      <c r="B1578" s="29" t="s">
        <v>7970</v>
      </c>
      <c r="C1578" s="30">
        <f>VLOOKUP(Tabla2[[#This Row],[Codigo]],Tabla1[[Codigo]:[Mejor Precio Neto]],4,FALSE)</f>
        <v>24378.781489999998</v>
      </c>
      <c r="D1578" s="31" t="s">
        <v>6</v>
      </c>
      <c r="E1578" s="32">
        <f>IFERROR(Tabla2[[#This Row],[Precio de Cliente neto]]/(1+Tabla2[[#This Row],[Variacion]]),"-")</f>
        <v>24058.015939999997</v>
      </c>
      <c r="F1578" s="33">
        <v>1.3333000975640719E-2</v>
      </c>
    </row>
    <row r="1579" spans="1:6">
      <c r="A1579" s="29">
        <v>170333</v>
      </c>
      <c r="B1579" s="29" t="s">
        <v>7971</v>
      </c>
      <c r="C1579" s="30">
        <f>VLOOKUP(Tabla2[[#This Row],[Codigo]],Tabla1[[Codigo]:[Mejor Precio Neto]],4,FALSE)</f>
        <v>24378.781489999998</v>
      </c>
      <c r="D1579" s="31" t="s">
        <v>4</v>
      </c>
      <c r="E1579" s="32">
        <f>IFERROR(Tabla2[[#This Row],[Precio de Cliente neto]]/(1+Tabla2[[#This Row],[Variacion]]),"-")</f>
        <v>24058.015939999997</v>
      </c>
      <c r="F1579" s="33">
        <v>1.3333000975640719E-2</v>
      </c>
    </row>
    <row r="1580" spans="1:6">
      <c r="A1580" s="29">
        <v>472161</v>
      </c>
      <c r="B1580" s="29" t="s">
        <v>10367</v>
      </c>
      <c r="C1580" s="30">
        <f>VLOOKUP(Tabla2[[#This Row],[Codigo]],Tabla1[[Codigo]:[Mejor Precio Neto]],4,FALSE)</f>
        <v>21279.821220000002</v>
      </c>
      <c r="D1580" s="31" t="s">
        <v>4</v>
      </c>
      <c r="E1580" s="32">
        <f>IFERROR(Tabla2[[#This Row],[Precio de Cliente neto]]/(1+Tabla2[[#This Row],[Variacion]]),"-")</f>
        <v>20999.830459999997</v>
      </c>
      <c r="F1580" s="33">
        <v>1.3333000975094711E-2</v>
      </c>
    </row>
    <row r="1581" spans="1:6">
      <c r="A1581" s="29">
        <v>114177</v>
      </c>
      <c r="B1581" s="29" t="s">
        <v>7086</v>
      </c>
      <c r="C1581" s="30">
        <f>VLOOKUP(Tabla2[[#This Row],[Codigo]],Tabla1[[Codigo]:[Mejor Precio Neto]],4,FALSE)</f>
        <v>8246.5220599999993</v>
      </c>
      <c r="D1581" s="31" t="s">
        <v>4</v>
      </c>
      <c r="E1581" s="32">
        <f>IFERROR(Tabla2[[#This Row],[Precio de Cliente neto]]/(1+Tabla2[[#This Row],[Variacion]]),"-")</f>
        <v>8138.017859999999</v>
      </c>
      <c r="F1581" s="33">
        <v>1.3333000967387987E-2</v>
      </c>
    </row>
    <row r="1582" spans="1:6">
      <c r="A1582" s="29">
        <v>117360</v>
      </c>
      <c r="B1582" s="29" t="s">
        <v>7268</v>
      </c>
      <c r="C1582" s="30">
        <f>VLOOKUP(Tabla2[[#This Row],[Codigo]],Tabla1[[Codigo]:[Mejor Precio Neto]],4,FALSE)</f>
        <v>8246.5220599999993</v>
      </c>
      <c r="D1582" s="31" t="s">
        <v>4</v>
      </c>
      <c r="E1582" s="32">
        <f>IFERROR(Tabla2[[#This Row],[Precio de Cliente neto]]/(1+Tabla2[[#This Row],[Variacion]]),"-")</f>
        <v>8138.017859999999</v>
      </c>
      <c r="F1582" s="33">
        <v>1.3333000967387987E-2</v>
      </c>
    </row>
    <row r="1583" spans="1:6">
      <c r="A1583" s="29">
        <v>117872</v>
      </c>
      <c r="B1583" s="29" t="s">
        <v>7352</v>
      </c>
      <c r="C1583" s="30">
        <f>VLOOKUP(Tabla2[[#This Row],[Codigo]],Tabla1[[Codigo]:[Mejor Precio Neto]],4,FALSE)</f>
        <v>8246.5220599999993</v>
      </c>
      <c r="D1583" s="31" t="s">
        <v>4</v>
      </c>
      <c r="E1583" s="32">
        <f>IFERROR(Tabla2[[#This Row],[Precio de Cliente neto]]/(1+Tabla2[[#This Row],[Variacion]]),"-")</f>
        <v>8138.017859999999</v>
      </c>
      <c r="F1583" s="33">
        <v>1.3333000967387987E-2</v>
      </c>
    </row>
    <row r="1584" spans="1:6">
      <c r="A1584" s="29">
        <v>118344</v>
      </c>
      <c r="B1584" s="29" t="s">
        <v>7382</v>
      </c>
      <c r="C1584" s="30">
        <f>VLOOKUP(Tabla2[[#This Row],[Codigo]],Tabla1[[Codigo]:[Mejor Precio Neto]],4,FALSE)</f>
        <v>8246.5220599999993</v>
      </c>
      <c r="D1584" s="31" t="s">
        <v>4</v>
      </c>
      <c r="E1584" s="32">
        <f>IFERROR(Tabla2[[#This Row],[Precio de Cliente neto]]/(1+Tabla2[[#This Row],[Variacion]]),"-")</f>
        <v>8138.017859999999</v>
      </c>
      <c r="F1584" s="33">
        <v>1.3333000967387987E-2</v>
      </c>
    </row>
    <row r="1585" spans="1:6">
      <c r="A1585" s="29">
        <v>111187</v>
      </c>
      <c r="B1585" s="29" t="s">
        <v>8213</v>
      </c>
      <c r="C1585" s="30">
        <f>VLOOKUP(Tabla2[[#This Row],[Codigo]],Tabla1[[Codigo]:[Mejor Precio Neto]],4,FALSE)</f>
        <v>49479.132359999996</v>
      </c>
      <c r="D1585" s="31" t="s">
        <v>4</v>
      </c>
      <c r="E1585" s="32">
        <f>IFERROR(Tabla2[[#This Row],[Precio de Cliente neto]]/(1+Tabla2[[#This Row],[Variacion]]),"-")</f>
        <v>48828.10716</v>
      </c>
      <c r="F1585" s="33">
        <v>1.3333000967387765E-2</v>
      </c>
    </row>
    <row r="1586" spans="1:6">
      <c r="A1586" s="29">
        <v>114499</v>
      </c>
      <c r="B1586" s="29" t="s">
        <v>7121</v>
      </c>
      <c r="C1586" s="30">
        <f>VLOOKUP(Tabla2[[#This Row],[Codigo]],Tabla1[[Codigo]:[Mejor Precio Neto]],4,FALSE)</f>
        <v>25005.5834</v>
      </c>
      <c r="D1586" s="31" t="s">
        <v>4</v>
      </c>
      <c r="E1586" s="32">
        <f>IFERROR(Tabla2[[#This Row],[Precio de Cliente neto]]/(1+Tabla2[[#This Row],[Variacion]]),"-")</f>
        <v>24676.570659999994</v>
      </c>
      <c r="F1586" s="33">
        <v>1.333300094787182E-2</v>
      </c>
    </row>
    <row r="1587" spans="1:6">
      <c r="A1587" s="29">
        <v>115635</v>
      </c>
      <c r="B1587" s="29" t="s">
        <v>8312</v>
      </c>
      <c r="C1587" s="30">
        <f>VLOOKUP(Tabla2[[#This Row],[Codigo]],Tabla1[[Codigo]:[Mejor Precio Neto]],4,FALSE)</f>
        <v>25005.5834</v>
      </c>
      <c r="D1587" s="31" t="s">
        <v>4</v>
      </c>
      <c r="E1587" s="32">
        <f>IFERROR(Tabla2[[#This Row],[Precio de Cliente neto]]/(1+Tabla2[[#This Row],[Variacion]]),"-")</f>
        <v>24676.570659999994</v>
      </c>
      <c r="F1587" s="33">
        <v>1.333300094787182E-2</v>
      </c>
    </row>
    <row r="1588" spans="1:6">
      <c r="A1588" s="29">
        <v>170117</v>
      </c>
      <c r="B1588" s="29" t="s">
        <v>7773</v>
      </c>
      <c r="C1588" s="30">
        <f>VLOOKUP(Tabla2[[#This Row],[Codigo]],Tabla1[[Codigo]:[Mejor Precio Neto]],4,FALSE)</f>
        <v>33859.419719999998</v>
      </c>
      <c r="D1588" s="31" t="s">
        <v>6</v>
      </c>
      <c r="E1588" s="32">
        <f>IFERROR(Tabla2[[#This Row],[Precio de Cliente neto]]/(1+Tabla2[[#This Row],[Variacion]]),"-")</f>
        <v>33413.911999999997</v>
      </c>
      <c r="F1588" s="33">
        <v>1.3333000936855299E-2</v>
      </c>
    </row>
    <row r="1589" spans="1:6">
      <c r="A1589" s="29">
        <v>170197</v>
      </c>
      <c r="B1589" s="29" t="s">
        <v>7848</v>
      </c>
      <c r="C1589" s="30">
        <f>VLOOKUP(Tabla2[[#This Row],[Codigo]],Tabla1[[Codigo]:[Mejor Precio Neto]],4,FALSE)</f>
        <v>33859.419719999998</v>
      </c>
      <c r="D1589" s="31" t="s">
        <v>6</v>
      </c>
      <c r="E1589" s="32">
        <f>IFERROR(Tabla2[[#This Row],[Precio de Cliente neto]]/(1+Tabla2[[#This Row],[Variacion]]),"-")</f>
        <v>33413.911999999997</v>
      </c>
      <c r="F1589" s="33">
        <v>1.3333000936855299E-2</v>
      </c>
    </row>
    <row r="1590" spans="1:6">
      <c r="A1590" s="29">
        <v>170271</v>
      </c>
      <c r="B1590" s="29" t="s">
        <v>7918</v>
      </c>
      <c r="C1590" s="30">
        <f>VLOOKUP(Tabla2[[#This Row],[Codigo]],Tabla1[[Codigo]:[Mejor Precio Neto]],4,FALSE)</f>
        <v>33859.419719999998</v>
      </c>
      <c r="D1590" s="31" t="s">
        <v>4</v>
      </c>
      <c r="E1590" s="32">
        <f>IFERROR(Tabla2[[#This Row],[Precio de Cliente neto]]/(1+Tabla2[[#This Row],[Variacion]]),"-")</f>
        <v>33413.911999999997</v>
      </c>
      <c r="F1590" s="33">
        <v>1.3333000936855299E-2</v>
      </c>
    </row>
    <row r="1591" spans="1:6">
      <c r="A1591" s="29">
        <v>170423</v>
      </c>
      <c r="B1591" s="29" t="s">
        <v>8055</v>
      </c>
      <c r="C1591" s="30">
        <f>VLOOKUP(Tabla2[[#This Row],[Codigo]],Tabla1[[Codigo]:[Mejor Precio Neto]],4,FALSE)</f>
        <v>54177.345459999997</v>
      </c>
      <c r="D1591" s="31" t="s">
        <v>6</v>
      </c>
      <c r="E1591" s="32">
        <f>IFERROR(Tabla2[[#This Row],[Precio de Cliente neto]]/(1+Tabla2[[#This Row],[Variacion]]),"-")</f>
        <v>53464.503189999989</v>
      </c>
      <c r="F1591" s="33">
        <v>1.3333000915892512E-2</v>
      </c>
    </row>
    <row r="1592" spans="1:6">
      <c r="A1592" s="29">
        <v>170425</v>
      </c>
      <c r="B1592" s="29" t="s">
        <v>8057</v>
      </c>
      <c r="C1592" s="30">
        <f>VLOOKUP(Tabla2[[#This Row],[Codigo]],Tabla1[[Codigo]:[Mejor Precio Neto]],4,FALSE)</f>
        <v>54177.345459999997</v>
      </c>
      <c r="D1592" s="31" t="s">
        <v>6</v>
      </c>
      <c r="E1592" s="32">
        <f>IFERROR(Tabla2[[#This Row],[Precio de Cliente neto]]/(1+Tabla2[[#This Row],[Variacion]]),"-")</f>
        <v>53464.503189999989</v>
      </c>
      <c r="F1592" s="33">
        <v>1.3333000915892512E-2</v>
      </c>
    </row>
    <row r="1593" spans="1:6">
      <c r="A1593" s="29">
        <v>370008</v>
      </c>
      <c r="B1593" s="29" t="s">
        <v>8121</v>
      </c>
      <c r="C1593" s="30">
        <f>VLOOKUP(Tabla2[[#This Row],[Codigo]],Tabla1[[Codigo]:[Mejor Precio Neto]],4,FALSE)</f>
        <v>3539.32348</v>
      </c>
      <c r="D1593" s="31" t="s">
        <v>4</v>
      </c>
      <c r="E1593" s="32">
        <f>IFERROR(Tabla2[[#This Row],[Precio de Cliente neto]]/(1+Tabla2[[#This Row],[Variacion]]),"-")</f>
        <v>3492.7545799999998</v>
      </c>
      <c r="F1593" s="33">
        <v>1.3333000911847748E-2</v>
      </c>
    </row>
    <row r="1594" spans="1:6">
      <c r="A1594" s="29">
        <v>170054</v>
      </c>
      <c r="B1594" s="29" t="s">
        <v>7712</v>
      </c>
      <c r="C1594" s="30">
        <f>VLOOKUP(Tabla2[[#This Row],[Codigo]],Tabla1[[Codigo]:[Mejor Precio Neto]],4,FALSE)</f>
        <v>18057.561689999999</v>
      </c>
      <c r="D1594" s="31" t="s">
        <v>6</v>
      </c>
      <c r="E1594" s="32">
        <f>IFERROR(Tabla2[[#This Row],[Precio de Cliente neto]]/(1+Tabla2[[#This Row],[Variacion]]),"-")</f>
        <v>17819.968039999996</v>
      </c>
      <c r="F1594" s="33">
        <v>1.3333000904753645E-2</v>
      </c>
    </row>
    <row r="1595" spans="1:6">
      <c r="A1595" s="29">
        <v>112865</v>
      </c>
      <c r="B1595" s="29" t="s">
        <v>6929</v>
      </c>
      <c r="C1595" s="30">
        <f>VLOOKUP(Tabla2[[#This Row],[Codigo]],Tabla1[[Codigo]:[Mejor Precio Neto]],4,FALSE)</f>
        <v>23090.261879999998</v>
      </c>
      <c r="D1595" s="31" t="s">
        <v>4</v>
      </c>
      <c r="E1595" s="32">
        <f>IFERROR(Tabla2[[#This Row],[Precio de Cliente neto]]/(1+Tabla2[[#This Row],[Variacion]]),"-")</f>
        <v>22786.450119999998</v>
      </c>
      <c r="F1595" s="33">
        <v>1.333300090185352E-2</v>
      </c>
    </row>
    <row r="1596" spans="1:6">
      <c r="A1596" s="29">
        <v>170549</v>
      </c>
      <c r="B1596" s="29" t="s">
        <v>9081</v>
      </c>
      <c r="C1596" s="30">
        <f>VLOOKUP(Tabla2[[#This Row],[Codigo]],Tabla1[[Codigo]:[Mejor Precio Neto]],4,FALSE)</f>
        <v>38375.226750000002</v>
      </c>
      <c r="D1596" s="31" t="s">
        <v>6</v>
      </c>
      <c r="E1596" s="32">
        <f>IFERROR(Tabla2[[#This Row],[Precio de Cliente neto]]/(1+Tabla2[[#This Row],[Variacion]]),"-")</f>
        <v>37870.301979999997</v>
      </c>
      <c r="F1596" s="33">
        <v>1.3333000889896862E-2</v>
      </c>
    </row>
    <row r="1597" spans="1:6">
      <c r="A1597" s="29">
        <v>170561</v>
      </c>
      <c r="B1597" s="29" t="s">
        <v>8986</v>
      </c>
      <c r="C1597" s="30">
        <f>VLOOKUP(Tabla2[[#This Row],[Codigo]],Tabla1[[Codigo]:[Mejor Precio Neto]],4,FALSE)</f>
        <v>38375.226750000002</v>
      </c>
      <c r="D1597" s="31" t="s">
        <v>6</v>
      </c>
      <c r="E1597" s="32">
        <f>IFERROR(Tabla2[[#This Row],[Precio de Cliente neto]]/(1+Tabla2[[#This Row],[Variacion]]),"-")</f>
        <v>37870.301979999997</v>
      </c>
      <c r="F1597" s="33">
        <v>1.3333000889896862E-2</v>
      </c>
    </row>
    <row r="1598" spans="1:6">
      <c r="A1598" s="29">
        <v>110404</v>
      </c>
      <c r="B1598" s="29" t="s">
        <v>6796</v>
      </c>
      <c r="C1598" s="30">
        <f>VLOOKUP(Tabla2[[#This Row],[Codigo]],Tabla1[[Codigo]:[Mejor Precio Neto]],4,FALSE)</f>
        <v>21120.366399999999</v>
      </c>
      <c r="D1598" s="31" t="s">
        <v>4</v>
      </c>
      <c r="E1598" s="32">
        <f>IFERROR(Tabla2[[#This Row],[Precio de Cliente neto]]/(1+Tabla2[[#This Row],[Variacion]]),"-")</f>
        <v>20842.473679999996</v>
      </c>
      <c r="F1598" s="33">
        <v>1.3333000883991142E-2</v>
      </c>
    </row>
    <row r="1599" spans="1:6">
      <c r="A1599" s="29">
        <v>110902</v>
      </c>
      <c r="B1599" s="29" t="s">
        <v>6811</v>
      </c>
      <c r="C1599" s="30">
        <f>VLOOKUP(Tabla2[[#This Row],[Codigo]],Tabla1[[Codigo]:[Mejor Precio Neto]],4,FALSE)</f>
        <v>32986.088519999998</v>
      </c>
      <c r="D1599" s="31" t="s">
        <v>4</v>
      </c>
      <c r="E1599" s="32">
        <f>IFERROR(Tabla2[[#This Row],[Precio de Cliente neto]]/(1+Tabla2[[#This Row],[Variacion]]),"-")</f>
        <v>32552.07172</v>
      </c>
      <c r="F1599" s="33">
        <v>1.3333000852702614E-2</v>
      </c>
    </row>
    <row r="1600" spans="1:6">
      <c r="A1600" s="29">
        <v>115515</v>
      </c>
      <c r="B1600" s="29" t="s">
        <v>7194</v>
      </c>
      <c r="C1600" s="30">
        <f>VLOOKUP(Tabla2[[#This Row],[Codigo]],Tabla1[[Codigo]:[Mejor Precio Neto]],4,FALSE)</f>
        <v>19791.653139999999</v>
      </c>
      <c r="D1600" s="31" t="s">
        <v>4</v>
      </c>
      <c r="E1600" s="32">
        <f>IFERROR(Tabla2[[#This Row],[Precio de Cliente neto]]/(1+Tabla2[[#This Row],[Variacion]]),"-")</f>
        <v>19531.243059999997</v>
      </c>
      <c r="F1600" s="33">
        <v>1.3333000833588571E-2</v>
      </c>
    </row>
    <row r="1601" spans="1:6">
      <c r="A1601" s="29">
        <v>170140</v>
      </c>
      <c r="B1601" s="29" t="s">
        <v>7795</v>
      </c>
      <c r="C1601" s="30">
        <f>VLOOKUP(Tabla2[[#This Row],[Codigo]],Tabla1[[Codigo]:[Mejor Precio Neto]],4,FALSE)</f>
        <v>76748.017219999994</v>
      </c>
      <c r="D1601" s="31" t="s">
        <v>6</v>
      </c>
      <c r="E1601" s="32">
        <f>IFERROR(Tabla2[[#This Row],[Precio de Cliente neto]]/(1+Tabla2[[#This Row],[Variacion]]),"-")</f>
        <v>75738.199739999996</v>
      </c>
      <c r="F1601" s="33">
        <v>1.3333000830051178E-2</v>
      </c>
    </row>
    <row r="1602" spans="1:6">
      <c r="A1602" s="29">
        <v>170218</v>
      </c>
      <c r="B1602" s="29" t="s">
        <v>7867</v>
      </c>
      <c r="C1602" s="30">
        <f>VLOOKUP(Tabla2[[#This Row],[Codigo]],Tabla1[[Codigo]:[Mejor Precio Neto]],4,FALSE)</f>
        <v>76748.017219999994</v>
      </c>
      <c r="D1602" s="31" t="s">
        <v>6</v>
      </c>
      <c r="E1602" s="32">
        <f>IFERROR(Tabla2[[#This Row],[Precio de Cliente neto]]/(1+Tabla2[[#This Row],[Variacion]]),"-")</f>
        <v>75738.199739999996</v>
      </c>
      <c r="F1602" s="33">
        <v>1.3333000830051178E-2</v>
      </c>
    </row>
    <row r="1603" spans="1:6">
      <c r="A1603" s="29">
        <v>376015</v>
      </c>
      <c r="B1603" s="29" t="s">
        <v>8168</v>
      </c>
      <c r="C1603" s="30">
        <f>VLOOKUP(Tabla2[[#This Row],[Codigo]],Tabla1[[Codigo]:[Mejor Precio Neto]],4,FALSE)</f>
        <v>13789.502719999999</v>
      </c>
      <c r="D1603" s="31" t="s">
        <v>4</v>
      </c>
      <c r="E1603" s="32">
        <f>IFERROR(Tabla2[[#This Row],[Precio de Cliente neto]]/(1+Tabla2[[#This Row],[Variacion]]),"-")</f>
        <v>13608.066359999997</v>
      </c>
      <c r="F1603" s="33">
        <v>1.3333000824666819E-2</v>
      </c>
    </row>
    <row r="1604" spans="1:6">
      <c r="A1604" s="29">
        <v>170099</v>
      </c>
      <c r="B1604" s="29" t="s">
        <v>7755</v>
      </c>
      <c r="C1604" s="30">
        <f>VLOOKUP(Tabla2[[#This Row],[Codigo]],Tabla1[[Codigo]:[Mejor Precio Neto]],4,FALSE)</f>
        <v>33860.840510000002</v>
      </c>
      <c r="D1604" s="31" t="s">
        <v>6</v>
      </c>
      <c r="E1604" s="32">
        <f>IFERROR(Tabla2[[#This Row],[Precio de Cliente neto]]/(1+Tabla2[[#This Row],[Variacion]]),"-")</f>
        <v>33415.314100000003</v>
      </c>
      <c r="F1604" s="33">
        <v>1.3333000811146078E-2</v>
      </c>
    </row>
    <row r="1605" spans="1:6">
      <c r="A1605" s="29">
        <v>170738</v>
      </c>
      <c r="B1605" s="29" t="s">
        <v>8098</v>
      </c>
      <c r="C1605" s="30">
        <f>VLOOKUP(Tabla2[[#This Row],[Codigo]],Tabla1[[Codigo]:[Mejor Precio Neto]],4,FALSE)</f>
        <v>76750.453989999995</v>
      </c>
      <c r="D1605" s="31" t="s">
        <v>6</v>
      </c>
      <c r="E1605" s="32">
        <f>IFERROR(Tabla2[[#This Row],[Precio de Cliente neto]]/(1+Tabla2[[#This Row],[Variacion]]),"-")</f>
        <v>75740.604450000013</v>
      </c>
      <c r="F1605" s="33">
        <v>1.3333000803639417E-2</v>
      </c>
    </row>
    <row r="1606" spans="1:6">
      <c r="A1606" s="29">
        <v>170350</v>
      </c>
      <c r="B1606" s="29" t="s">
        <v>7986</v>
      </c>
      <c r="C1606" s="30">
        <f>VLOOKUP(Tabla2[[#This Row],[Codigo]],Tabla1[[Codigo]:[Mejor Precio Neto]],4,FALSE)</f>
        <v>106089.11410999999</v>
      </c>
      <c r="D1606" s="31" t="s">
        <v>6</v>
      </c>
      <c r="E1606" s="32">
        <f>IFERROR(Tabla2[[#This Row],[Precio de Cliente neto]]/(1+Tabla2[[#This Row],[Variacion]]),"-")</f>
        <v>104693.23907</v>
      </c>
      <c r="F1606" s="33">
        <v>1.3333000797374206E-2</v>
      </c>
    </row>
    <row r="1607" spans="1:6">
      <c r="A1607" s="29">
        <v>170535</v>
      </c>
      <c r="B1607" s="29" t="s">
        <v>10317</v>
      </c>
      <c r="C1607" s="30">
        <f>VLOOKUP(Tabla2[[#This Row],[Codigo]],Tabla1[[Codigo]:[Mejor Precio Neto]],4,FALSE)</f>
        <v>51915.630619999996</v>
      </c>
      <c r="D1607" s="31" t="s">
        <v>6</v>
      </c>
      <c r="E1607" s="32">
        <f>IFERROR(Tabla2[[#This Row],[Precio de Cliente neto]]/(1+Tabla2[[#This Row],[Variacion]]),"-")</f>
        <v>51232.547029999994</v>
      </c>
      <c r="F1607" s="33">
        <v>1.3333000789517824E-2</v>
      </c>
    </row>
    <row r="1608" spans="1:6">
      <c r="A1608" s="29">
        <v>170426</v>
      </c>
      <c r="B1608" s="29" t="s">
        <v>8058</v>
      </c>
      <c r="C1608" s="30">
        <f>VLOOKUP(Tabla2[[#This Row],[Codigo]],Tabla1[[Codigo]:[Mejor Precio Neto]],4,FALSE)</f>
        <v>103839.91211999999</v>
      </c>
      <c r="D1608" s="31" t="s">
        <v>6</v>
      </c>
      <c r="E1608" s="32">
        <f>IFERROR(Tabla2[[#This Row],[Precio de Cliente neto]]/(1+Tabla2[[#This Row],[Variacion]]),"-")</f>
        <v>102473.63111999999</v>
      </c>
      <c r="F1608" s="33">
        <v>1.3333000744357726E-2</v>
      </c>
    </row>
    <row r="1609" spans="1:6">
      <c r="A1609" s="29">
        <v>170078</v>
      </c>
      <c r="B1609" s="29" t="s">
        <v>7736</v>
      </c>
      <c r="C1609" s="30">
        <f>VLOOKUP(Tabla2[[#This Row],[Codigo]],Tabla1[[Codigo]:[Mejor Precio Neto]],4,FALSE)</f>
        <v>54171.893020000003</v>
      </c>
      <c r="D1609" s="31" t="s">
        <v>6</v>
      </c>
      <c r="E1609" s="32">
        <f>IFERROR(Tabla2[[#This Row],[Precio de Cliente neto]]/(1+Tabla2[[#This Row],[Variacion]]),"-")</f>
        <v>53459.122499999998</v>
      </c>
      <c r="F1609" s="33">
        <v>1.333300074276389E-2</v>
      </c>
    </row>
    <row r="1610" spans="1:6">
      <c r="A1610" s="29">
        <v>113200</v>
      </c>
      <c r="B1610" s="29" t="s">
        <v>6947</v>
      </c>
      <c r="C1610" s="30">
        <f>VLOOKUP(Tabla2[[#This Row],[Codigo]],Tabla1[[Codigo]:[Mejor Precio Neto]],4,FALSE)</f>
        <v>824.65221999999994</v>
      </c>
      <c r="D1610" s="31" t="s">
        <v>4</v>
      </c>
      <c r="E1610" s="32">
        <f>IFERROR(Tabla2[[#This Row],[Precio de Cliente neto]]/(1+Tabla2[[#This Row],[Variacion]]),"-")</f>
        <v>813.80179999999996</v>
      </c>
      <c r="F1610" s="33">
        <v>1.3333000738017464E-2</v>
      </c>
    </row>
    <row r="1611" spans="1:6">
      <c r="A1611" s="29">
        <v>113201</v>
      </c>
      <c r="B1611" s="29" t="s">
        <v>6948</v>
      </c>
      <c r="C1611" s="30">
        <f>VLOOKUP(Tabla2[[#This Row],[Codigo]],Tabla1[[Codigo]:[Mejor Precio Neto]],4,FALSE)</f>
        <v>824.65221999999994</v>
      </c>
      <c r="D1611" s="31" t="s">
        <v>4</v>
      </c>
      <c r="E1611" s="32">
        <f>IFERROR(Tabla2[[#This Row],[Precio de Cliente neto]]/(1+Tabla2[[#This Row],[Variacion]]),"-")</f>
        <v>813.80179999999996</v>
      </c>
      <c r="F1611" s="33">
        <v>1.3333000738017464E-2</v>
      </c>
    </row>
    <row r="1612" spans="1:6">
      <c r="A1612" s="29">
        <v>113202</v>
      </c>
      <c r="B1612" s="29" t="s">
        <v>6949</v>
      </c>
      <c r="C1612" s="30">
        <f>VLOOKUP(Tabla2[[#This Row],[Codigo]],Tabla1[[Codigo]:[Mejor Precio Neto]],4,FALSE)</f>
        <v>824.65221999999994</v>
      </c>
      <c r="D1612" s="31" t="s">
        <v>4</v>
      </c>
      <c r="E1612" s="32">
        <f>IFERROR(Tabla2[[#This Row],[Precio de Cliente neto]]/(1+Tabla2[[#This Row],[Variacion]]),"-")</f>
        <v>813.80179999999996</v>
      </c>
      <c r="F1612" s="33">
        <v>1.3333000738017464E-2</v>
      </c>
    </row>
    <row r="1613" spans="1:6">
      <c r="A1613" s="29">
        <v>113238</v>
      </c>
      <c r="B1613" s="29" t="s">
        <v>6967</v>
      </c>
      <c r="C1613" s="30">
        <f>VLOOKUP(Tabla2[[#This Row],[Codigo]],Tabla1[[Codigo]:[Mejor Precio Neto]],4,FALSE)</f>
        <v>824.65221999999994</v>
      </c>
      <c r="D1613" s="31" t="s">
        <v>4</v>
      </c>
      <c r="E1613" s="32">
        <f>IFERROR(Tabla2[[#This Row],[Precio de Cliente neto]]/(1+Tabla2[[#This Row],[Variacion]]),"-")</f>
        <v>813.80179999999996</v>
      </c>
      <c r="F1613" s="33">
        <v>1.3333000738017464E-2</v>
      </c>
    </row>
    <row r="1614" spans="1:6">
      <c r="A1614" s="29">
        <v>113261</v>
      </c>
      <c r="B1614" s="29" t="s">
        <v>6973</v>
      </c>
      <c r="C1614" s="30">
        <f>VLOOKUP(Tabla2[[#This Row],[Codigo]],Tabla1[[Codigo]:[Mejor Precio Neto]],4,FALSE)</f>
        <v>824.65221999999994</v>
      </c>
      <c r="D1614" s="31" t="s">
        <v>4</v>
      </c>
      <c r="E1614" s="32">
        <f>IFERROR(Tabla2[[#This Row],[Precio de Cliente neto]]/(1+Tabla2[[#This Row],[Variacion]]),"-")</f>
        <v>813.80179999999996</v>
      </c>
      <c r="F1614" s="33">
        <v>1.3333000738017464E-2</v>
      </c>
    </row>
    <row r="1615" spans="1:6">
      <c r="A1615" s="29">
        <v>113262</v>
      </c>
      <c r="B1615" s="29" t="s">
        <v>6974</v>
      </c>
      <c r="C1615" s="30">
        <f>VLOOKUP(Tabla2[[#This Row],[Codigo]],Tabla1[[Codigo]:[Mejor Precio Neto]],4,FALSE)</f>
        <v>824.65221999999994</v>
      </c>
      <c r="D1615" s="31" t="s">
        <v>4</v>
      </c>
      <c r="E1615" s="32">
        <f>IFERROR(Tabla2[[#This Row],[Precio de Cliente neto]]/(1+Tabla2[[#This Row],[Variacion]]),"-")</f>
        <v>813.80179999999996</v>
      </c>
      <c r="F1615" s="33">
        <v>1.3333000738017464E-2</v>
      </c>
    </row>
    <row r="1616" spans="1:6">
      <c r="A1616" s="29">
        <v>115676</v>
      </c>
      <c r="B1616" s="29" t="s">
        <v>8316</v>
      </c>
      <c r="C1616" s="30">
        <f>VLOOKUP(Tabla2[[#This Row],[Codigo]],Tabla1[[Codigo]:[Mejor Precio Neto]],4,FALSE)</f>
        <v>6597.2177599999995</v>
      </c>
      <c r="D1616" s="31" t="s">
        <v>4</v>
      </c>
      <c r="E1616" s="32">
        <f>IFERROR(Tabla2[[#This Row],[Precio de Cliente neto]]/(1+Tabla2[[#This Row],[Variacion]]),"-")</f>
        <v>6510.4143999999997</v>
      </c>
      <c r="F1616" s="33">
        <v>1.3333000738017464E-2</v>
      </c>
    </row>
    <row r="1617" spans="1:6">
      <c r="A1617" s="29">
        <v>121469</v>
      </c>
      <c r="B1617" s="29" t="s">
        <v>8920</v>
      </c>
      <c r="C1617" s="30">
        <f>VLOOKUP(Tabla2[[#This Row],[Codigo]],Tabla1[[Codigo]:[Mejor Precio Neto]],4,FALSE)</f>
        <v>824.65221999999994</v>
      </c>
      <c r="D1617" s="31" t="s">
        <v>4</v>
      </c>
      <c r="E1617" s="32">
        <f>IFERROR(Tabla2[[#This Row],[Precio de Cliente neto]]/(1+Tabla2[[#This Row],[Variacion]]),"-")</f>
        <v>813.80179999999996</v>
      </c>
      <c r="F1617" s="33">
        <v>1.3333000738017464E-2</v>
      </c>
    </row>
    <row r="1618" spans="1:6">
      <c r="A1618" s="29">
        <v>170044</v>
      </c>
      <c r="B1618" s="29" t="s">
        <v>7702</v>
      </c>
      <c r="C1618" s="30">
        <f>VLOOKUP(Tabla2[[#This Row],[Codigo]],Tabla1[[Codigo]:[Mejor Precio Neto]],4,FALSE)</f>
        <v>103384.09402999999</v>
      </c>
      <c r="D1618" s="31" t="s">
        <v>6</v>
      </c>
      <c r="E1618" s="32">
        <f>IFERROR(Tabla2[[#This Row],[Precio de Cliente neto]]/(1+Tabla2[[#This Row],[Variacion]]),"-")</f>
        <v>102023.81049</v>
      </c>
      <c r="F1618" s="33">
        <v>1.3333000732542954E-2</v>
      </c>
    </row>
    <row r="1619" spans="1:6">
      <c r="A1619" s="29">
        <v>170314</v>
      </c>
      <c r="B1619" s="29" t="s">
        <v>7952</v>
      </c>
      <c r="C1619" s="30">
        <f>VLOOKUP(Tabla2[[#This Row],[Codigo]],Tabla1[[Codigo]:[Mejor Precio Neto]],4,FALSE)</f>
        <v>138146.43093999999</v>
      </c>
      <c r="D1619" s="31" t="s">
        <v>6</v>
      </c>
      <c r="E1619" s="32">
        <f>IFERROR(Tabla2[[#This Row],[Precio de Cliente neto]]/(1+Tabla2[[#This Row],[Variacion]]),"-")</f>
        <v>136328.75949</v>
      </c>
      <c r="F1619" s="33">
        <v>1.3333000731465816E-2</v>
      </c>
    </row>
    <row r="1620" spans="1:6">
      <c r="A1620" s="29">
        <v>170458</v>
      </c>
      <c r="B1620" s="29" t="s">
        <v>8088</v>
      </c>
      <c r="C1620" s="30">
        <f>VLOOKUP(Tabla2[[#This Row],[Codigo]],Tabla1[[Codigo]:[Mejor Precio Neto]],4,FALSE)</f>
        <v>162525.21299</v>
      </c>
      <c r="D1620" s="31" t="s">
        <v>6</v>
      </c>
      <c r="E1620" s="32">
        <f>IFERROR(Tabla2[[#This Row],[Precio de Cliente neto]]/(1+Tabla2[[#This Row],[Variacion]]),"-")</f>
        <v>160386.77598999999</v>
      </c>
      <c r="F1620" s="33">
        <v>1.333300072153909E-2</v>
      </c>
    </row>
    <row r="1621" spans="1:6">
      <c r="A1621" s="29">
        <v>115798</v>
      </c>
      <c r="B1621" s="29" t="s">
        <v>7203</v>
      </c>
      <c r="C1621" s="30">
        <f>VLOOKUP(Tabla2[[#This Row],[Codigo]],Tabla1[[Codigo]:[Mejor Precio Neto]],4,FALSE)</f>
        <v>42349.881279999994</v>
      </c>
      <c r="D1621" s="31" t="s">
        <v>4</v>
      </c>
      <c r="E1621" s="32">
        <f>IFERROR(Tabla2[[#This Row],[Precio de Cliente neto]]/(1+Tabla2[[#This Row],[Variacion]]),"-")</f>
        <v>41792.659719999996</v>
      </c>
      <c r="F1621" s="33">
        <v>1.3333000668855233E-2</v>
      </c>
    </row>
    <row r="1622" spans="1:6">
      <c r="A1622" s="29">
        <v>170185</v>
      </c>
      <c r="B1622" s="29" t="s">
        <v>7836</v>
      </c>
      <c r="C1622" s="30">
        <f>VLOOKUP(Tabla2[[#This Row],[Codigo]],Tabla1[[Codigo]:[Mejor Precio Neto]],4,FALSE)</f>
        <v>135443.36357999998</v>
      </c>
      <c r="D1622" s="31" t="s">
        <v>6</v>
      </c>
      <c r="E1622" s="32">
        <f>IFERROR(Tabla2[[#This Row],[Precio de Cliente neto]]/(1+Tabla2[[#This Row],[Variacion]]),"-")</f>
        <v>133661.25793999998</v>
      </c>
      <c r="F1622" s="33">
        <v>1.3333000657527627E-2</v>
      </c>
    </row>
    <row r="1623" spans="1:6">
      <c r="A1623" s="29">
        <v>170429</v>
      </c>
      <c r="B1623" s="29" t="s">
        <v>8061</v>
      </c>
      <c r="C1623" s="30">
        <f>VLOOKUP(Tabla2[[#This Row],[Codigo]],Tabla1[[Codigo]:[Mejor Precio Neto]],4,FALSE)</f>
        <v>135443.36357999998</v>
      </c>
      <c r="D1623" s="31" t="s">
        <v>6</v>
      </c>
      <c r="E1623" s="32">
        <f>IFERROR(Tabla2[[#This Row],[Precio de Cliente neto]]/(1+Tabla2[[#This Row],[Variacion]]),"-")</f>
        <v>133661.25793999998</v>
      </c>
      <c r="F1623" s="33">
        <v>1.3333000657527627E-2</v>
      </c>
    </row>
    <row r="1624" spans="1:6">
      <c r="A1624" s="29">
        <v>170441</v>
      </c>
      <c r="B1624" s="29" t="s">
        <v>8073</v>
      </c>
      <c r="C1624" s="30">
        <f>VLOOKUP(Tabla2[[#This Row],[Codigo]],Tabla1[[Codigo]:[Mejor Precio Neto]],4,FALSE)</f>
        <v>203165.04586000001</v>
      </c>
      <c r="D1624" s="31" t="s">
        <v>6</v>
      </c>
      <c r="E1624" s="32">
        <f>IFERROR(Tabla2[[#This Row],[Precio de Cliente neto]]/(1+Tabla2[[#This Row],[Variacion]]),"-")</f>
        <v>200491.88740000004</v>
      </c>
      <c r="F1624" s="33">
        <v>1.3333000624941915E-2</v>
      </c>
    </row>
    <row r="1625" spans="1:6">
      <c r="A1625" s="29">
        <v>117882</v>
      </c>
      <c r="B1625" s="29" t="s">
        <v>7355</v>
      </c>
      <c r="C1625" s="30">
        <f>VLOOKUP(Tabla2[[#This Row],[Codigo]],Tabla1[[Codigo]:[Mejor Precio Neto]],4,FALSE)</f>
        <v>7714.66878</v>
      </c>
      <c r="D1625" s="31" t="s">
        <v>4</v>
      </c>
      <c r="E1625" s="32">
        <f>IFERROR(Tabla2[[#This Row],[Precio de Cliente neto]]/(1+Tabla2[[#This Row],[Variacion]]),"-")</f>
        <v>7613.1624799999991</v>
      </c>
      <c r="F1625" s="33">
        <v>1.3333000611330803E-2</v>
      </c>
    </row>
    <row r="1626" spans="1:6">
      <c r="A1626" s="29">
        <v>170754</v>
      </c>
      <c r="B1626" s="29" t="s">
        <v>10334</v>
      </c>
      <c r="C1626" s="30">
        <f>VLOOKUP(Tabla2[[#This Row],[Codigo]],Tabla1[[Codigo]:[Mejor Precio Neto]],4,FALSE)</f>
        <v>25280.586939999997</v>
      </c>
      <c r="D1626" s="31" t="s">
        <v>6</v>
      </c>
      <c r="E1626" s="32">
        <f>IFERROR(Tabla2[[#This Row],[Precio de Cliente neto]]/(1+Tabla2[[#This Row],[Variacion]]),"-")</f>
        <v>24947.955829999999</v>
      </c>
      <c r="F1626" s="33">
        <v>1.3333000597989253E-2</v>
      </c>
    </row>
    <row r="1627" spans="1:6">
      <c r="A1627" s="29">
        <v>170312</v>
      </c>
      <c r="B1627" s="29" t="s">
        <v>7950</v>
      </c>
      <c r="C1627" s="30">
        <f>VLOOKUP(Tabla2[[#This Row],[Codigo]],Tabla1[[Codigo]:[Mejor Precio Neto]],4,FALSE)</f>
        <v>118282.2389</v>
      </c>
      <c r="D1627" s="31" t="s">
        <v>6</v>
      </c>
      <c r="E1627" s="32">
        <f>IFERROR(Tabla2[[#This Row],[Precio de Cliente neto]]/(1+Tabla2[[#This Row],[Variacion]]),"-")</f>
        <v>116725.93197999999</v>
      </c>
      <c r="F1627" s="33">
        <v>1.3333000590362909E-2</v>
      </c>
    </row>
    <row r="1628" spans="1:6">
      <c r="A1628" s="29">
        <v>114509</v>
      </c>
      <c r="B1628" s="29" t="s">
        <v>7122</v>
      </c>
      <c r="C1628" s="30">
        <f>VLOOKUP(Tabla2[[#This Row],[Codigo]],Tabla1[[Codigo]:[Mejor Precio Neto]],4,FALSE)</f>
        <v>32454.054779999999</v>
      </c>
      <c r="D1628" s="31" t="s">
        <v>4</v>
      </c>
      <c r="E1628" s="32">
        <f>IFERROR(Tabla2[[#This Row],[Precio de Cliente neto]]/(1+Tabla2[[#This Row],[Variacion]]),"-")</f>
        <v>32027.038259999998</v>
      </c>
      <c r="F1628" s="33">
        <v>1.3333000589483834E-2</v>
      </c>
    </row>
    <row r="1629" spans="1:6">
      <c r="A1629" s="29">
        <v>170248</v>
      </c>
      <c r="B1629" s="29" t="s">
        <v>7895</v>
      </c>
      <c r="C1629" s="30">
        <f>VLOOKUP(Tabla2[[#This Row],[Codigo]],Tabla1[[Codigo]:[Mejor Precio Neto]],4,FALSE)</f>
        <v>22121.487849999998</v>
      </c>
      <c r="D1629" s="31" t="s">
        <v>6</v>
      </c>
      <c r="E1629" s="32">
        <f>IFERROR(Tabla2[[#This Row],[Precio de Cliente neto]]/(1+Tabla2[[#This Row],[Variacion]]),"-")</f>
        <v>21830.422809999996</v>
      </c>
      <c r="F1629" s="33">
        <v>1.3333000580578291E-2</v>
      </c>
    </row>
    <row r="1630" spans="1:6">
      <c r="A1630" s="29">
        <v>170752</v>
      </c>
      <c r="B1630" s="29" t="s">
        <v>8111</v>
      </c>
      <c r="C1630" s="30">
        <f>VLOOKUP(Tabla2[[#This Row],[Codigo]],Tabla1[[Codigo]:[Mejor Precio Neto]],4,FALSE)</f>
        <v>22121.487849999998</v>
      </c>
      <c r="D1630" s="31" t="s">
        <v>6</v>
      </c>
      <c r="E1630" s="32">
        <f>IFERROR(Tabla2[[#This Row],[Precio de Cliente neto]]/(1+Tabla2[[#This Row],[Variacion]]),"-")</f>
        <v>21830.422809999996</v>
      </c>
      <c r="F1630" s="33">
        <v>1.3333000580578291E-2</v>
      </c>
    </row>
    <row r="1631" spans="1:6">
      <c r="A1631" s="29">
        <v>172020</v>
      </c>
      <c r="B1631" s="29" t="s">
        <v>10355</v>
      </c>
      <c r="C1631" s="30">
        <f>VLOOKUP(Tabla2[[#This Row],[Codigo]],Tabla1[[Codigo]:[Mejor Precio Neto]],4,FALSE)</f>
        <v>115124.75723</v>
      </c>
      <c r="D1631" s="31" t="s">
        <v>6</v>
      </c>
      <c r="E1631" s="32">
        <f>IFERROR(Tabla2[[#This Row],[Precio de Cliente neto]]/(1+Tabla2[[#This Row],[Variacion]]),"-")</f>
        <v>113609.99509999999</v>
      </c>
      <c r="F1631" s="33">
        <v>1.3333000575052489E-2</v>
      </c>
    </row>
    <row r="1632" spans="1:6">
      <c r="A1632" s="29">
        <v>112438</v>
      </c>
      <c r="B1632" s="29" t="s">
        <v>6902</v>
      </c>
      <c r="C1632" s="30">
        <f>VLOOKUP(Tabla2[[#This Row],[Codigo]],Tabla1[[Codigo]:[Mejor Precio Neto]],4,FALSE)</f>
        <v>11545.131219999999</v>
      </c>
      <c r="D1632" s="31" t="s">
        <v>4</v>
      </c>
      <c r="E1632" s="32">
        <f>IFERROR(Tabla2[[#This Row],[Precio de Cliente neto]]/(1+Tabla2[[#This Row],[Variacion]]),"-")</f>
        <v>11393.225339999999</v>
      </c>
      <c r="F1632" s="33">
        <v>1.333300057418163E-2</v>
      </c>
    </row>
    <row r="1633" spans="1:6">
      <c r="A1633" s="29">
        <v>112439</v>
      </c>
      <c r="B1633" s="29" t="s">
        <v>6903</v>
      </c>
      <c r="C1633" s="30">
        <f>VLOOKUP(Tabla2[[#This Row],[Codigo]],Tabla1[[Codigo]:[Mejor Precio Neto]],4,FALSE)</f>
        <v>11545.131219999999</v>
      </c>
      <c r="D1633" s="31" t="s">
        <v>4</v>
      </c>
      <c r="E1633" s="32">
        <f>IFERROR(Tabla2[[#This Row],[Precio de Cliente neto]]/(1+Tabla2[[#This Row],[Variacion]]),"-")</f>
        <v>11393.225339999999</v>
      </c>
      <c r="F1633" s="33">
        <v>1.333300057418163E-2</v>
      </c>
    </row>
    <row r="1634" spans="1:6">
      <c r="A1634" s="29">
        <v>112440</v>
      </c>
      <c r="B1634" s="29" t="s">
        <v>6904</v>
      </c>
      <c r="C1634" s="30">
        <f>VLOOKUP(Tabla2[[#This Row],[Codigo]],Tabla1[[Codigo]:[Mejor Precio Neto]],4,FALSE)</f>
        <v>11545.131219999999</v>
      </c>
      <c r="D1634" s="31" t="s">
        <v>4</v>
      </c>
      <c r="E1634" s="32">
        <f>IFERROR(Tabla2[[#This Row],[Precio de Cliente neto]]/(1+Tabla2[[#This Row],[Variacion]]),"-")</f>
        <v>11393.225339999999</v>
      </c>
      <c r="F1634" s="33">
        <v>1.333300057418163E-2</v>
      </c>
    </row>
    <row r="1635" spans="1:6">
      <c r="A1635" s="29">
        <v>117467</v>
      </c>
      <c r="B1635" s="29" t="s">
        <v>7299</v>
      </c>
      <c r="C1635" s="30">
        <f>VLOOKUP(Tabla2[[#This Row],[Codigo]],Tabla1[[Codigo]:[Mejor Precio Neto]],4,FALSE)</f>
        <v>11545.131219999999</v>
      </c>
      <c r="D1635" s="31" t="s">
        <v>4</v>
      </c>
      <c r="E1635" s="32">
        <f>IFERROR(Tabla2[[#This Row],[Precio de Cliente neto]]/(1+Tabla2[[#This Row],[Variacion]]),"-")</f>
        <v>11393.225339999999</v>
      </c>
      <c r="F1635" s="33">
        <v>1.333300057418163E-2</v>
      </c>
    </row>
    <row r="1636" spans="1:6">
      <c r="A1636" s="29">
        <v>114522</v>
      </c>
      <c r="B1636" s="29" t="s">
        <v>7125</v>
      </c>
      <c r="C1636" s="30">
        <f>VLOOKUP(Tabla2[[#This Row],[Codigo]],Tabla1[[Codigo]:[Mejor Precio Neto]],4,FALSE)</f>
        <v>7980.5051199999998</v>
      </c>
      <c r="D1636" s="31" t="s">
        <v>4</v>
      </c>
      <c r="E1636" s="32">
        <f>IFERROR(Tabla2[[#This Row],[Precio de Cliente neto]]/(1+Tabla2[[#This Row],[Variacion]]),"-")</f>
        <v>7875.5010599999996</v>
      </c>
      <c r="F1636" s="33">
        <v>1.3333000554506924E-2</v>
      </c>
    </row>
    <row r="1637" spans="1:6">
      <c r="A1637" s="29">
        <v>118399</v>
      </c>
      <c r="B1637" s="29" t="s">
        <v>7389</v>
      </c>
      <c r="C1637" s="30">
        <f>VLOOKUP(Tabla2[[#This Row],[Codigo]],Tabla1[[Codigo]:[Mejor Precio Neto]],4,FALSE)</f>
        <v>7980.5051199999998</v>
      </c>
      <c r="D1637" s="31" t="s">
        <v>4</v>
      </c>
      <c r="E1637" s="32">
        <f>IFERROR(Tabla2[[#This Row],[Precio de Cliente neto]]/(1+Tabla2[[#This Row],[Variacion]]),"-")</f>
        <v>7875.5010599999996</v>
      </c>
      <c r="F1637" s="33">
        <v>1.3333000554506924E-2</v>
      </c>
    </row>
    <row r="1638" spans="1:6">
      <c r="A1638" s="29">
        <v>170134</v>
      </c>
      <c r="B1638" s="29" t="s">
        <v>7789</v>
      </c>
      <c r="C1638" s="30">
        <f>VLOOKUP(Tabla2[[#This Row],[Codigo]],Tabla1[[Codigo]:[Mejor Precio Neto]],4,FALSE)</f>
        <v>56429.055129999993</v>
      </c>
      <c r="D1638" s="31" t="s">
        <v>6</v>
      </c>
      <c r="E1638" s="32">
        <f>IFERROR(Tabla2[[#This Row],[Precio de Cliente neto]]/(1+Tabla2[[#This Row],[Variacion]]),"-")</f>
        <v>55686.585849999989</v>
      </c>
      <c r="F1638" s="33">
        <v>1.3333000554208052E-2</v>
      </c>
    </row>
    <row r="1639" spans="1:6">
      <c r="A1639" s="29">
        <v>170046</v>
      </c>
      <c r="B1639" s="29" t="s">
        <v>7704</v>
      </c>
      <c r="C1639" s="30">
        <f>VLOOKUP(Tabla2[[#This Row],[Codigo]],Tabla1[[Codigo]:[Mejor Precio Neto]],4,FALSE)</f>
        <v>45145.892469999999</v>
      </c>
      <c r="D1639" s="31" t="s">
        <v>4</v>
      </c>
      <c r="E1639" s="32">
        <f>IFERROR(Tabla2[[#This Row],[Precio de Cliente neto]]/(1+Tabla2[[#This Row],[Variacion]]),"-")</f>
        <v>44551.882199999993</v>
      </c>
      <c r="F1639" s="33">
        <v>1.3333000552780305E-2</v>
      </c>
    </row>
    <row r="1640" spans="1:6">
      <c r="A1640" s="29">
        <v>170118</v>
      </c>
      <c r="B1640" s="29" t="s">
        <v>7774</v>
      </c>
      <c r="C1640" s="30">
        <f>VLOOKUP(Tabla2[[#This Row],[Codigo]],Tabla1[[Codigo]:[Mejor Precio Neto]],4,FALSE)</f>
        <v>45145.892469999999</v>
      </c>
      <c r="D1640" s="31" t="s">
        <v>6</v>
      </c>
      <c r="E1640" s="32">
        <f>IFERROR(Tabla2[[#This Row],[Precio de Cliente neto]]/(1+Tabla2[[#This Row],[Variacion]]),"-")</f>
        <v>44551.882199999993</v>
      </c>
      <c r="F1640" s="33">
        <v>1.3333000552780305E-2</v>
      </c>
    </row>
    <row r="1641" spans="1:6">
      <c r="A1641" s="29">
        <v>170148</v>
      </c>
      <c r="B1641" s="29" t="s">
        <v>8968</v>
      </c>
      <c r="C1641" s="30">
        <f>VLOOKUP(Tabla2[[#This Row],[Codigo]],Tabla1[[Codigo]:[Mejor Precio Neto]],4,FALSE)</f>
        <v>45145.892469999999</v>
      </c>
      <c r="D1641" s="31" t="s">
        <v>6</v>
      </c>
      <c r="E1641" s="32">
        <f>IFERROR(Tabla2[[#This Row],[Precio de Cliente neto]]/(1+Tabla2[[#This Row],[Variacion]]),"-")</f>
        <v>44551.882199999993</v>
      </c>
      <c r="F1641" s="33">
        <v>1.3333000552780305E-2</v>
      </c>
    </row>
    <row r="1642" spans="1:6">
      <c r="A1642" s="29">
        <v>170094</v>
      </c>
      <c r="B1642" s="29" t="s">
        <v>7750</v>
      </c>
      <c r="C1642" s="30">
        <f>VLOOKUP(Tabla2[[#This Row],[Codigo]],Tabla1[[Codigo]:[Mejor Precio Neto]],4,FALSE)</f>
        <v>97063.668099999995</v>
      </c>
      <c r="D1642" s="31" t="s">
        <v>6</v>
      </c>
      <c r="E1642" s="32">
        <f>IFERROR(Tabla2[[#This Row],[Precio de Cliente neto]]/(1+Tabla2[[#This Row],[Variacion]]),"-")</f>
        <v>95786.546030000012</v>
      </c>
      <c r="F1642" s="33">
        <v>1.3333000540597828E-2</v>
      </c>
    </row>
    <row r="1643" spans="1:6">
      <c r="A1643" s="29">
        <v>170137</v>
      </c>
      <c r="B1643" s="29" t="s">
        <v>7792</v>
      </c>
      <c r="C1643" s="30">
        <f>VLOOKUP(Tabla2[[#This Row],[Codigo]],Tabla1[[Codigo]:[Mejor Precio Neto]],4,FALSE)</f>
        <v>125510.85035999998</v>
      </c>
      <c r="D1643" s="31" t="s">
        <v>6</v>
      </c>
      <c r="E1643" s="32">
        <f>IFERROR(Tabla2[[#This Row],[Precio de Cliente neto]]/(1+Tabla2[[#This Row],[Variacion]]),"-")</f>
        <v>123859.43248</v>
      </c>
      <c r="F1643" s="33">
        <v>1.3333000538870099E-2</v>
      </c>
    </row>
    <row r="1644" spans="1:6">
      <c r="A1644" s="29">
        <v>170128</v>
      </c>
      <c r="B1644" s="29" t="s">
        <v>7783</v>
      </c>
      <c r="C1644" s="30">
        <f>VLOOKUP(Tabla2[[#This Row],[Codigo]],Tabla1[[Codigo]:[Mejor Precio Neto]],4,FALSE)</f>
        <v>56883.825319999996</v>
      </c>
      <c r="D1644" s="31" t="s">
        <v>6</v>
      </c>
      <c r="E1644" s="32">
        <f>IFERROR(Tabla2[[#This Row],[Precio de Cliente neto]]/(1+Tabla2[[#This Row],[Variacion]]),"-")</f>
        <v>56135.372369999997</v>
      </c>
      <c r="F1644" s="33">
        <v>1.333300053782116E-2</v>
      </c>
    </row>
    <row r="1645" spans="1:6">
      <c r="A1645" s="29">
        <v>170105</v>
      </c>
      <c r="B1645" s="29" t="s">
        <v>7761</v>
      </c>
      <c r="C1645" s="30">
        <f>VLOOKUP(Tabla2[[#This Row],[Codigo]],Tabla1[[Codigo]:[Mejor Precio Neto]],4,FALSE)</f>
        <v>223472.16829</v>
      </c>
      <c r="D1645" s="31" t="s">
        <v>6</v>
      </c>
      <c r="E1645" s="32">
        <f>IFERROR(Tabla2[[#This Row],[Precio de Cliente neto]]/(1+Tabla2[[#This Row],[Variacion]]),"-")</f>
        <v>220531.81745</v>
      </c>
      <c r="F1645" s="33">
        <v>1.3333000534794248E-2</v>
      </c>
    </row>
    <row r="1646" spans="1:6">
      <c r="A1646" s="29">
        <v>170447</v>
      </c>
      <c r="B1646" s="29" t="s">
        <v>8079</v>
      </c>
      <c r="C1646" s="30">
        <f>VLOOKUP(Tabla2[[#This Row],[Codigo]],Tabla1[[Codigo]:[Mejor Precio Neto]],4,FALSE)</f>
        <v>30697.938179999997</v>
      </c>
      <c r="D1646" s="31" t="s">
        <v>4</v>
      </c>
      <c r="E1646" s="32">
        <f>IFERROR(Tabla2[[#This Row],[Precio de Cliente neto]]/(1+Tabla2[[#This Row],[Variacion]]),"-")</f>
        <v>30294.027889999998</v>
      </c>
      <c r="F1646" s="33">
        <v>1.3333000532865125E-2</v>
      </c>
    </row>
    <row r="1647" spans="1:6">
      <c r="A1647" s="29">
        <v>170120</v>
      </c>
      <c r="B1647" s="29" t="s">
        <v>7775</v>
      </c>
      <c r="C1647" s="30">
        <f>VLOOKUP(Tabla2[[#This Row],[Codigo]],Tabla1[[Codigo]:[Mejor Precio Neto]],4,FALSE)</f>
        <v>67721.682419999997</v>
      </c>
      <c r="D1647" s="31" t="s">
        <v>6</v>
      </c>
      <c r="E1647" s="32">
        <f>IFERROR(Tabla2[[#This Row],[Precio de Cliente neto]]/(1+Tabla2[[#This Row],[Variacion]]),"-")</f>
        <v>66830.6296</v>
      </c>
      <c r="F1647" s="33">
        <v>1.3333000531839945E-2</v>
      </c>
    </row>
    <row r="1648" spans="1:6">
      <c r="A1648" s="29">
        <v>117680</v>
      </c>
      <c r="B1648" s="29" t="s">
        <v>7313</v>
      </c>
      <c r="C1648" s="30">
        <f>VLOOKUP(Tabla2[[#This Row],[Codigo]],Tabla1[[Codigo]:[Mejor Precio Neto]],4,FALSE)</f>
        <v>96564.113239999991</v>
      </c>
      <c r="D1648" s="31" t="s">
        <v>4</v>
      </c>
      <c r="E1648" s="32">
        <f>IFERROR(Tabla2[[#This Row],[Precio de Cliente neto]]/(1+Tabla2[[#This Row],[Variacion]]),"-")</f>
        <v>95293.564100000003</v>
      </c>
      <c r="F1648" s="33">
        <v>1.3333000523169547E-2</v>
      </c>
    </row>
    <row r="1649" spans="1:6">
      <c r="A1649" s="29">
        <v>170735</v>
      </c>
      <c r="B1649" s="29" t="s">
        <v>8095</v>
      </c>
      <c r="C1649" s="30">
        <f>VLOOKUP(Tabla2[[#This Row],[Codigo]],Tabla1[[Codigo]:[Mejor Precio Neto]],4,FALSE)</f>
        <v>53272.153339999997</v>
      </c>
      <c r="D1649" s="31" t="s">
        <v>6</v>
      </c>
      <c r="E1649" s="32">
        <f>IFERROR(Tabla2[[#This Row],[Precio de Cliente neto]]/(1+Tabla2[[#This Row],[Variacion]]),"-")</f>
        <v>52571.221220000007</v>
      </c>
      <c r="F1649" s="33">
        <v>1.3333000522600225E-2</v>
      </c>
    </row>
    <row r="1650" spans="1:6">
      <c r="A1650" s="29">
        <v>116826</v>
      </c>
      <c r="B1650" s="29" t="s">
        <v>7228</v>
      </c>
      <c r="C1650" s="30">
        <f>VLOOKUP(Tabla2[[#This Row],[Codigo]],Tabla1[[Codigo]:[Mejor Precio Neto]],4,FALSE)</f>
        <v>80869.120219999997</v>
      </c>
      <c r="D1650" s="31" t="s">
        <v>4</v>
      </c>
      <c r="E1650" s="32">
        <f>IFERROR(Tabla2[[#This Row],[Precio de Cliente neto]]/(1+Tabla2[[#This Row],[Variacion]]),"-")</f>
        <v>79805.079059999989</v>
      </c>
      <c r="F1650" s="33">
        <v>1.3333000512411264E-2</v>
      </c>
    </row>
    <row r="1651" spans="1:6">
      <c r="A1651" s="29">
        <v>170122</v>
      </c>
      <c r="B1651" s="29" t="s">
        <v>7777</v>
      </c>
      <c r="C1651" s="30">
        <f>VLOOKUP(Tabla2[[#This Row],[Codigo]],Tabla1[[Codigo]:[Mejor Precio Neto]],4,FALSE)</f>
        <v>112860.76010999999</v>
      </c>
      <c r="D1651" s="31" t="s">
        <v>6</v>
      </c>
      <c r="E1651" s="32">
        <f>IFERROR(Tabla2[[#This Row],[Precio de Cliente neto]]/(1+Tabla2[[#This Row],[Variacion]]),"-")</f>
        <v>111375.78668999999</v>
      </c>
      <c r="F1651" s="33">
        <v>1.3333000503360948E-2</v>
      </c>
    </row>
    <row r="1652" spans="1:6">
      <c r="A1652" s="29">
        <v>170087</v>
      </c>
      <c r="B1652" s="29" t="s">
        <v>7745</v>
      </c>
      <c r="C1652" s="30">
        <f>VLOOKUP(Tabla2[[#This Row],[Codigo]],Tabla1[[Codigo]:[Mejor Precio Neto]],4,FALSE)</f>
        <v>42888.598269999995</v>
      </c>
      <c r="D1652" s="31" t="s">
        <v>6</v>
      </c>
      <c r="E1652" s="32">
        <f>IFERROR(Tabla2[[#This Row],[Precio de Cliente neto]]/(1+Tabla2[[#This Row],[Variacion]]),"-")</f>
        <v>42324.288509999991</v>
      </c>
      <c r="F1652" s="33">
        <v>1.3333000503166659E-2</v>
      </c>
    </row>
    <row r="1653" spans="1:6">
      <c r="A1653" s="29">
        <v>170102</v>
      </c>
      <c r="B1653" s="29" t="s">
        <v>7758</v>
      </c>
      <c r="C1653" s="30">
        <f>VLOOKUP(Tabla2[[#This Row],[Codigo]],Tabla1[[Codigo]:[Mejor Precio Neto]],4,FALSE)</f>
        <v>40631.303999999996</v>
      </c>
      <c r="D1653" s="31" t="s">
        <v>6</v>
      </c>
      <c r="E1653" s="32">
        <f>IFERROR(Tabla2[[#This Row],[Precio de Cliente neto]]/(1+Tabla2[[#This Row],[Variacion]]),"-")</f>
        <v>40096.694749999995</v>
      </c>
      <c r="F1653" s="33">
        <v>1.3333000471317025E-2</v>
      </c>
    </row>
    <row r="1654" spans="1:6">
      <c r="A1654" s="29">
        <v>170103</v>
      </c>
      <c r="B1654" s="29" t="s">
        <v>7759</v>
      </c>
      <c r="C1654" s="30">
        <f>VLOOKUP(Tabla2[[#This Row],[Codigo]],Tabla1[[Codigo]:[Mejor Precio Neto]],4,FALSE)</f>
        <v>40631.303999999996</v>
      </c>
      <c r="D1654" s="31" t="s">
        <v>6</v>
      </c>
      <c r="E1654" s="32">
        <f>IFERROR(Tabla2[[#This Row],[Precio de Cliente neto]]/(1+Tabla2[[#This Row],[Variacion]]),"-")</f>
        <v>40096.694749999995</v>
      </c>
      <c r="F1654" s="33">
        <v>1.3333000471317025E-2</v>
      </c>
    </row>
    <row r="1655" spans="1:6">
      <c r="A1655" s="29">
        <v>170283</v>
      </c>
      <c r="B1655" s="29" t="s">
        <v>10307</v>
      </c>
      <c r="C1655" s="30">
        <f>VLOOKUP(Tabla2[[#This Row],[Codigo]],Tabla1[[Codigo]:[Mejor Precio Neto]],4,FALSE)</f>
        <v>40631.303999999996</v>
      </c>
      <c r="D1655" s="31" t="s">
        <v>6</v>
      </c>
      <c r="E1655" s="32">
        <f>IFERROR(Tabla2[[#This Row],[Precio de Cliente neto]]/(1+Tabla2[[#This Row],[Variacion]]),"-")</f>
        <v>40096.694749999995</v>
      </c>
      <c r="F1655" s="33">
        <v>1.3333000471317025E-2</v>
      </c>
    </row>
    <row r="1656" spans="1:6">
      <c r="A1656" s="29">
        <v>170436</v>
      </c>
      <c r="B1656" s="29" t="s">
        <v>8068</v>
      </c>
      <c r="C1656" s="30">
        <f>VLOOKUP(Tabla2[[#This Row],[Codigo]],Tabla1[[Codigo]:[Mejor Precio Neto]],4,FALSE)</f>
        <v>40631.303999999996</v>
      </c>
      <c r="D1656" s="31" t="s">
        <v>6</v>
      </c>
      <c r="E1656" s="32">
        <f>IFERROR(Tabla2[[#This Row],[Precio de Cliente neto]]/(1+Tabla2[[#This Row],[Variacion]]),"-")</f>
        <v>40096.694749999995</v>
      </c>
      <c r="F1656" s="33">
        <v>1.3333000471317025E-2</v>
      </c>
    </row>
    <row r="1657" spans="1:6">
      <c r="A1657" s="29">
        <v>170753</v>
      </c>
      <c r="B1657" s="29" t="s">
        <v>8112</v>
      </c>
      <c r="C1657" s="30">
        <f>VLOOKUP(Tabla2[[#This Row],[Codigo]],Tabla1[[Codigo]:[Mejor Precio Neto]],4,FALSE)</f>
        <v>40631.303999999996</v>
      </c>
      <c r="D1657" s="31" t="s">
        <v>6</v>
      </c>
      <c r="E1657" s="32">
        <f>IFERROR(Tabla2[[#This Row],[Precio de Cliente neto]]/(1+Tabla2[[#This Row],[Variacion]]),"-")</f>
        <v>40096.694749999995</v>
      </c>
      <c r="F1657" s="33">
        <v>1.3333000471317025E-2</v>
      </c>
    </row>
    <row r="1658" spans="1:6">
      <c r="A1658" s="29">
        <v>170098</v>
      </c>
      <c r="B1658" s="29" t="s">
        <v>7754</v>
      </c>
      <c r="C1658" s="30">
        <f>VLOOKUP(Tabla2[[#This Row],[Codigo]],Tabla1[[Codigo]:[Mejor Precio Neto]],4,FALSE)</f>
        <v>28893.371149999999</v>
      </c>
      <c r="D1658" s="31" t="s">
        <v>6</v>
      </c>
      <c r="E1658" s="32">
        <f>IFERROR(Tabla2[[#This Row],[Precio de Cliente neto]]/(1+Tabla2[[#This Row],[Variacion]]),"-")</f>
        <v>28513.204580000001</v>
      </c>
      <c r="F1658" s="33">
        <v>1.3333000467673051E-2</v>
      </c>
    </row>
    <row r="1659" spans="1:6">
      <c r="A1659" s="29">
        <v>170195</v>
      </c>
      <c r="B1659" s="29" t="s">
        <v>7846</v>
      </c>
      <c r="C1659" s="30">
        <f>VLOOKUP(Tabla2[[#This Row],[Codigo]],Tabla1[[Codigo]:[Mejor Precio Neto]],4,FALSE)</f>
        <v>28893.371149999999</v>
      </c>
      <c r="D1659" s="31" t="s">
        <v>6</v>
      </c>
      <c r="E1659" s="32">
        <f>IFERROR(Tabla2[[#This Row],[Precio de Cliente neto]]/(1+Tabla2[[#This Row],[Variacion]]),"-")</f>
        <v>28513.204580000001</v>
      </c>
      <c r="F1659" s="33">
        <v>1.3333000467673051E-2</v>
      </c>
    </row>
    <row r="1660" spans="1:6">
      <c r="A1660" s="29">
        <v>111777</v>
      </c>
      <c r="B1660" s="29" t="s">
        <v>7639</v>
      </c>
      <c r="C1660" s="30">
        <f>VLOOKUP(Tabla2[[#This Row],[Codigo]],Tabla1[[Codigo]:[Mejor Precio Neto]],4,FALSE)</f>
        <v>41817.847539999995</v>
      </c>
      <c r="D1660" s="31" t="s">
        <v>4</v>
      </c>
      <c r="E1660" s="32">
        <f>IFERROR(Tabla2[[#This Row],[Precio de Cliente neto]]/(1+Tabla2[[#This Row],[Variacion]]),"-")</f>
        <v>41267.62625999999</v>
      </c>
      <c r="F1660" s="33">
        <v>1.3333000462236955E-2</v>
      </c>
    </row>
    <row r="1661" spans="1:6">
      <c r="A1661" s="29">
        <v>170284</v>
      </c>
      <c r="B1661" s="29" t="s">
        <v>8352</v>
      </c>
      <c r="C1661" s="30">
        <f>VLOOKUP(Tabla2[[#This Row],[Codigo]],Tabla1[[Codigo]:[Mejor Precio Neto]],4,FALSE)</f>
        <v>84422.819180000006</v>
      </c>
      <c r="D1661" s="31" t="s">
        <v>6</v>
      </c>
      <c r="E1661" s="32">
        <f>IFERROR(Tabla2[[#This Row],[Precio de Cliente neto]]/(1+Tabla2[[#This Row],[Variacion]]),"-")</f>
        <v>83312.019979999997</v>
      </c>
      <c r="F1661" s="33">
        <v>1.3333000451395405E-2</v>
      </c>
    </row>
    <row r="1662" spans="1:6">
      <c r="A1662" s="29">
        <v>110914</v>
      </c>
      <c r="B1662" s="29" t="s">
        <v>6812</v>
      </c>
      <c r="C1662" s="30">
        <f>VLOOKUP(Tabla2[[#This Row],[Codigo]],Tabla1[[Codigo]:[Mejor Precio Neto]],4,FALSE)</f>
        <v>4681.89624</v>
      </c>
      <c r="D1662" s="31" t="s">
        <v>4</v>
      </c>
      <c r="E1662" s="32">
        <f>IFERROR(Tabla2[[#This Row],[Precio de Cliente neto]]/(1+Tabla2[[#This Row],[Variacion]]),"-")</f>
        <v>4620.2938599999998</v>
      </c>
      <c r="F1662" s="33">
        <v>1.3333000425215458E-2</v>
      </c>
    </row>
    <row r="1663" spans="1:6">
      <c r="A1663" s="29">
        <v>114384</v>
      </c>
      <c r="B1663" s="29" t="s">
        <v>7104</v>
      </c>
      <c r="C1663" s="30">
        <f>VLOOKUP(Tabla2[[#This Row],[Codigo]],Tabla1[[Codigo]:[Mejor Precio Neto]],4,FALSE)</f>
        <v>4681.89624</v>
      </c>
      <c r="D1663" s="31" t="s">
        <v>4</v>
      </c>
      <c r="E1663" s="32">
        <f>IFERROR(Tabla2[[#This Row],[Precio de Cliente neto]]/(1+Tabla2[[#This Row],[Variacion]]),"-")</f>
        <v>4620.2938599999998</v>
      </c>
      <c r="F1663" s="33">
        <v>1.3333000425215458E-2</v>
      </c>
    </row>
    <row r="1664" spans="1:6">
      <c r="A1664" s="29">
        <v>116864</v>
      </c>
      <c r="B1664" s="29" t="s">
        <v>7231</v>
      </c>
      <c r="C1664" s="30">
        <f>VLOOKUP(Tabla2[[#This Row],[Codigo]],Tabla1[[Codigo]:[Mejor Precio Neto]],4,FALSE)</f>
        <v>4681.89624</v>
      </c>
      <c r="D1664" s="31" t="s">
        <v>4</v>
      </c>
      <c r="E1664" s="32">
        <f>IFERROR(Tabla2[[#This Row],[Precio de Cliente neto]]/(1+Tabla2[[#This Row],[Variacion]]),"-")</f>
        <v>4620.2938599999998</v>
      </c>
      <c r="F1664" s="33">
        <v>1.3333000425215458E-2</v>
      </c>
    </row>
    <row r="1665" spans="1:6">
      <c r="A1665" s="29">
        <v>119382</v>
      </c>
      <c r="B1665" s="29" t="s">
        <v>7651</v>
      </c>
      <c r="C1665" s="30">
        <f>VLOOKUP(Tabla2[[#This Row],[Codigo]],Tabla1[[Codigo]:[Mejor Precio Neto]],4,FALSE)</f>
        <v>83512.332119999992</v>
      </c>
      <c r="D1665" s="31" t="s">
        <v>4</v>
      </c>
      <c r="E1665" s="32">
        <f>IFERROR(Tabla2[[#This Row],[Precio de Cliente neto]]/(1+Tabla2[[#This Row],[Variacion]]),"-")</f>
        <v>82413.512719999984</v>
      </c>
      <c r="F1665" s="33">
        <v>1.3333000423525698E-2</v>
      </c>
    </row>
    <row r="1666" spans="1:6">
      <c r="A1666" s="29">
        <v>170257</v>
      </c>
      <c r="B1666" s="29" t="s">
        <v>7904</v>
      </c>
      <c r="C1666" s="30">
        <f>VLOOKUP(Tabla2[[#This Row],[Codigo]],Tabla1[[Codigo]:[Mejor Precio Neto]],4,FALSE)</f>
        <v>169295.84419999999</v>
      </c>
      <c r="D1666" s="31" t="s">
        <v>6</v>
      </c>
      <c r="E1666" s="32">
        <f>IFERROR(Tabla2[[#This Row],[Precio de Cliente neto]]/(1+Tabla2[[#This Row],[Variacion]]),"-")</f>
        <v>167068.32218999998</v>
      </c>
      <c r="F1666" s="33">
        <v>1.3333000420431285E-2</v>
      </c>
    </row>
    <row r="1667" spans="1:6">
      <c r="A1667" s="29">
        <v>170071</v>
      </c>
      <c r="B1667" s="29" t="s">
        <v>7729</v>
      </c>
      <c r="C1667" s="30">
        <f>VLOOKUP(Tabla2[[#This Row],[Codigo]],Tabla1[[Codigo]:[Mejor Precio Neto]],4,FALSE)</f>
        <v>81266.01853999999</v>
      </c>
      <c r="D1667" s="31" t="s">
        <v>6</v>
      </c>
      <c r="E1667" s="32">
        <f>IFERROR(Tabla2[[#This Row],[Precio de Cliente neto]]/(1+Tabla2[[#This Row],[Variacion]]),"-")</f>
        <v>80196.755169999989</v>
      </c>
      <c r="F1667" s="33">
        <v>1.3333000415458152E-2</v>
      </c>
    </row>
    <row r="1668" spans="1:6">
      <c r="A1668" s="29">
        <v>170420</v>
      </c>
      <c r="B1668" s="29" t="s">
        <v>8052</v>
      </c>
      <c r="C1668" s="30">
        <f>VLOOKUP(Tabla2[[#This Row],[Codigo]],Tabla1[[Codigo]:[Mejor Precio Neto]],4,FALSE)</f>
        <v>81266.01853999999</v>
      </c>
      <c r="D1668" s="31" t="s">
        <v>6</v>
      </c>
      <c r="E1668" s="32">
        <f>IFERROR(Tabla2[[#This Row],[Precio de Cliente neto]]/(1+Tabla2[[#This Row],[Variacion]]),"-")</f>
        <v>80196.755169999989</v>
      </c>
      <c r="F1668" s="33">
        <v>1.3333000415458152E-2</v>
      </c>
    </row>
    <row r="1669" spans="1:6">
      <c r="A1669" s="29">
        <v>119943</v>
      </c>
      <c r="B1669" s="29" t="s">
        <v>7444</v>
      </c>
      <c r="C1669" s="30">
        <f>VLOOKUP(Tabla2[[#This Row],[Codigo]],Tabla1[[Codigo]:[Mejor Precio Neto]],4,FALSE)</f>
        <v>39902.526019999998</v>
      </c>
      <c r="D1669" s="31" t="s">
        <v>4</v>
      </c>
      <c r="E1669" s="32">
        <f>IFERROR(Tabla2[[#This Row],[Precio de Cliente neto]]/(1+Tabla2[[#This Row],[Variacion]]),"-")</f>
        <v>39377.505719999994</v>
      </c>
      <c r="F1669" s="33">
        <v>1.3333000412297347E-2</v>
      </c>
    </row>
    <row r="1670" spans="1:6">
      <c r="A1670" s="29">
        <v>170254</v>
      </c>
      <c r="B1670" s="29" t="s">
        <v>7901</v>
      </c>
      <c r="C1670" s="30">
        <f>VLOOKUP(Tabla2[[#This Row],[Codigo]],Tabla1[[Codigo]:[Mejor Precio Neto]],4,FALSE)</f>
        <v>112861.57491</v>
      </c>
      <c r="D1670" s="31" t="s">
        <v>6</v>
      </c>
      <c r="E1670" s="32">
        <f>IFERROR(Tabla2[[#This Row],[Precio de Cliente neto]]/(1+Tabla2[[#This Row],[Variacion]]),"-")</f>
        <v>111376.59077999997</v>
      </c>
      <c r="F1670" s="33">
        <v>1.3333000405204354E-2</v>
      </c>
    </row>
    <row r="1671" spans="1:6">
      <c r="A1671" s="29">
        <v>170126</v>
      </c>
      <c r="B1671" s="29" t="s">
        <v>7781</v>
      </c>
      <c r="C1671" s="30">
        <f>VLOOKUP(Tabla2[[#This Row],[Codigo]],Tabla1[[Codigo]:[Mejor Precio Neto]],4,FALSE)</f>
        <v>181486.48867999998</v>
      </c>
      <c r="D1671" s="31" t="s">
        <v>6</v>
      </c>
      <c r="E1671" s="32">
        <f>IFERROR(Tabla2[[#This Row],[Precio de Cliente neto]]/(1+Tabla2[[#This Row],[Variacion]]),"-")</f>
        <v>179098.56740999999</v>
      </c>
      <c r="F1671" s="33">
        <v>1.3333000394880168E-2</v>
      </c>
    </row>
    <row r="1672" spans="1:6">
      <c r="A1672" s="29">
        <v>170177</v>
      </c>
      <c r="B1672" s="29" t="s">
        <v>7828</v>
      </c>
      <c r="C1672" s="30">
        <f>VLOOKUP(Tabla2[[#This Row],[Codigo]],Tabla1[[Codigo]:[Mejor Precio Neto]],4,FALSE)</f>
        <v>55080.301500000001</v>
      </c>
      <c r="D1672" s="31" t="s">
        <v>6</v>
      </c>
      <c r="E1672" s="32">
        <f>IFERROR(Tabla2[[#This Row],[Precio de Cliente neto]]/(1+Tabla2[[#This Row],[Variacion]]),"-")</f>
        <v>54355.578549999998</v>
      </c>
      <c r="F1672" s="33">
        <v>1.3333000389892824E-2</v>
      </c>
    </row>
    <row r="1673" spans="1:6">
      <c r="A1673" s="29">
        <v>170101</v>
      </c>
      <c r="B1673" s="29" t="s">
        <v>7757</v>
      </c>
      <c r="C1673" s="30">
        <f>VLOOKUP(Tabla2[[#This Row],[Codigo]],Tabla1[[Codigo]:[Mejor Precio Neto]],4,FALSE)</f>
        <v>48755.548799999997</v>
      </c>
      <c r="D1673" s="31" t="s">
        <v>6</v>
      </c>
      <c r="E1673" s="32">
        <f>IFERROR(Tabla2[[#This Row],[Precio de Cliente neto]]/(1+Tabla2[[#This Row],[Variacion]]),"-")</f>
        <v>48114.04423</v>
      </c>
      <c r="F1673" s="33">
        <v>1.3333000379959881E-2</v>
      </c>
    </row>
    <row r="1674" spans="1:6">
      <c r="A1674" s="29">
        <v>111443</v>
      </c>
      <c r="B1674" s="29" t="s">
        <v>6838</v>
      </c>
      <c r="C1674" s="30">
        <f>VLOOKUP(Tabla2[[#This Row],[Codigo]],Tabla1[[Codigo]:[Mejor Precio Neto]],4,FALSE)</f>
        <v>31922.0209</v>
      </c>
      <c r="D1674" s="31" t="s">
        <v>4</v>
      </c>
      <c r="E1674" s="32">
        <f>IFERROR(Tabla2[[#This Row],[Precio de Cliente neto]]/(1+Tabla2[[#This Row],[Variacion]]),"-")</f>
        <v>31502.004659999999</v>
      </c>
      <c r="F1674" s="33">
        <v>1.3333000376744897E-2</v>
      </c>
    </row>
    <row r="1675" spans="1:6">
      <c r="A1675" s="29">
        <v>170448</v>
      </c>
      <c r="B1675" s="29" t="s">
        <v>8080</v>
      </c>
      <c r="C1675" s="30">
        <f>VLOOKUP(Tabla2[[#This Row],[Codigo]],Tabla1[[Codigo]:[Mejor Precio Neto]],4,FALSE)</f>
        <v>47405.177189999995</v>
      </c>
      <c r="D1675" s="31" t="s">
        <v>6</v>
      </c>
      <c r="E1675" s="32">
        <f>IFERROR(Tabla2[[#This Row],[Precio de Cliente neto]]/(1+Tabla2[[#This Row],[Variacion]]),"-")</f>
        <v>46781.440229999986</v>
      </c>
      <c r="F1675" s="33">
        <v>1.3333000372229176E-2</v>
      </c>
    </row>
    <row r="1676" spans="1:6">
      <c r="A1676" s="29">
        <v>170747</v>
      </c>
      <c r="B1676" s="29" t="s">
        <v>8106</v>
      </c>
      <c r="C1676" s="30">
        <f>VLOOKUP(Tabla2[[#This Row],[Codigo]],Tabla1[[Codigo]:[Mejor Precio Neto]],4,FALSE)</f>
        <v>348526.29</v>
      </c>
      <c r="D1676" s="31" t="s">
        <v>6</v>
      </c>
      <c r="E1676" s="32">
        <f>IFERROR(Tabla2[[#This Row],[Precio de Cliente neto]]/(1+Tabla2[[#This Row],[Variacion]]),"-")</f>
        <v>343940.53077999997</v>
      </c>
      <c r="F1676" s="33">
        <v>1.3333000357940605E-2</v>
      </c>
    </row>
    <row r="1677" spans="1:6">
      <c r="A1677" s="29">
        <v>116753</v>
      </c>
      <c r="B1677" s="29" t="s">
        <v>10291</v>
      </c>
      <c r="C1677" s="30">
        <f>VLOOKUP(Tabla2[[#This Row],[Codigo]],Tabla1[[Codigo]:[Mejor Precio Neto]],4,FALSE)</f>
        <v>4947.9134599999998</v>
      </c>
      <c r="D1677" s="31" t="s">
        <v>4</v>
      </c>
      <c r="E1677" s="32">
        <f>IFERROR(Tabla2[[#This Row],[Precio de Cliente neto]]/(1+Tabla2[[#This Row],[Variacion]]),"-")</f>
        <v>4882.8109399999994</v>
      </c>
      <c r="F1677" s="33">
        <v>1.3333000355733704E-2</v>
      </c>
    </row>
    <row r="1678" spans="1:6">
      <c r="A1678" s="29">
        <v>117071</v>
      </c>
      <c r="B1678" s="29" t="s">
        <v>7247</v>
      </c>
      <c r="C1678" s="30">
        <f>VLOOKUP(Tabla2[[#This Row],[Codigo]],Tabla1[[Codigo]:[Mejor Precio Neto]],4,FALSE)</f>
        <v>4947.9134599999998</v>
      </c>
      <c r="D1678" s="31" t="s">
        <v>4</v>
      </c>
      <c r="E1678" s="32">
        <f>IFERROR(Tabla2[[#This Row],[Precio de Cliente neto]]/(1+Tabla2[[#This Row],[Variacion]]),"-")</f>
        <v>4882.8109399999994</v>
      </c>
      <c r="F1678" s="33">
        <v>1.3333000355733704E-2</v>
      </c>
    </row>
    <row r="1679" spans="1:6">
      <c r="A1679" s="29">
        <v>170205</v>
      </c>
      <c r="B1679" s="29" t="s">
        <v>7856</v>
      </c>
      <c r="C1679" s="30">
        <f>VLOOKUP(Tabla2[[#This Row],[Codigo]],Tabla1[[Codigo]:[Mejor Precio Neto]],4,FALSE)</f>
        <v>41534.221049999993</v>
      </c>
      <c r="D1679" s="31" t="s">
        <v>6</v>
      </c>
      <c r="E1679" s="32">
        <f>IFERROR(Tabla2[[#This Row],[Precio de Cliente neto]]/(1+Tabla2[[#This Row],[Variacion]]),"-")</f>
        <v>40987.731609999995</v>
      </c>
      <c r="F1679" s="33">
        <v>1.3333000352394819E-2</v>
      </c>
    </row>
    <row r="1680" spans="1:6">
      <c r="A1680" s="29">
        <v>170092</v>
      </c>
      <c r="B1680" s="29" t="s">
        <v>7748</v>
      </c>
      <c r="C1680" s="30">
        <f>VLOOKUP(Tabla2[[#This Row],[Codigo]],Tabla1[[Codigo]:[Mejor Precio Neto]],4,FALSE)</f>
        <v>148981.44583000001</v>
      </c>
      <c r="D1680" s="31" t="s">
        <v>6</v>
      </c>
      <c r="E1680" s="32">
        <f>IFERROR(Tabla2[[#This Row],[Precio de Cliente neto]]/(1+Tabla2[[#This Row],[Variacion]]),"-")</f>
        <v>147021.21196000002</v>
      </c>
      <c r="F1680" s="33">
        <v>1.3333000346462454E-2</v>
      </c>
    </row>
    <row r="1681" spans="1:6">
      <c r="A1681" s="29">
        <v>170256</v>
      </c>
      <c r="B1681" s="29" t="s">
        <v>7903</v>
      </c>
      <c r="C1681" s="30">
        <f>VLOOKUP(Tabla2[[#This Row],[Codigo]],Tabla1[[Codigo]:[Mejor Precio Neto]],4,FALSE)</f>
        <v>148981.44583000001</v>
      </c>
      <c r="D1681" s="31" t="s">
        <v>6</v>
      </c>
      <c r="E1681" s="32">
        <f>IFERROR(Tabla2[[#This Row],[Precio de Cliente neto]]/(1+Tabla2[[#This Row],[Variacion]]),"-")</f>
        <v>147021.21196000002</v>
      </c>
      <c r="F1681" s="33">
        <v>1.3333000346462454E-2</v>
      </c>
    </row>
    <row r="1682" spans="1:6">
      <c r="A1682" s="29">
        <v>170123</v>
      </c>
      <c r="B1682" s="29" t="s">
        <v>7778</v>
      </c>
      <c r="C1682" s="30">
        <f>VLOOKUP(Tabla2[[#This Row],[Codigo]],Tabla1[[Codigo]:[Mejor Precio Neto]],4,FALSE)</f>
        <v>158010.62354</v>
      </c>
      <c r="D1682" s="31" t="s">
        <v>4</v>
      </c>
      <c r="E1682" s="32">
        <f>IFERROR(Tabla2[[#This Row],[Precio de Cliente neto]]/(1+Tabla2[[#This Row],[Variacion]]),"-")</f>
        <v>155931.58762999997</v>
      </c>
      <c r="F1682" s="33">
        <v>1.3333000334308398E-2</v>
      </c>
    </row>
    <row r="1683" spans="1:6">
      <c r="A1683" s="29">
        <v>170145</v>
      </c>
      <c r="B1683" s="29" t="s">
        <v>7800</v>
      </c>
      <c r="C1683" s="30">
        <f>VLOOKUP(Tabla2[[#This Row],[Codigo]],Tabla1[[Codigo]:[Mejor Precio Neto]],4,FALSE)</f>
        <v>221224.16091999997</v>
      </c>
      <c r="D1683" s="31" t="s">
        <v>6</v>
      </c>
      <c r="E1683" s="32">
        <f>IFERROR(Tabla2[[#This Row],[Precio de Cliente neto]]/(1+Tabla2[[#This Row],[Variacion]]),"-")</f>
        <v>218313.38843999998</v>
      </c>
      <c r="F1683" s="33">
        <v>1.333300032947804E-2</v>
      </c>
    </row>
    <row r="1684" spans="1:6">
      <c r="A1684" s="29">
        <v>116889</v>
      </c>
      <c r="B1684" s="29" t="s">
        <v>8327</v>
      </c>
      <c r="C1684" s="30">
        <f>VLOOKUP(Tabla2[[#This Row],[Codigo]],Tabla1[[Codigo]:[Mejor Precio Neto]],4,FALSE)</f>
        <v>127688.08415999998</v>
      </c>
      <c r="D1684" s="31" t="s">
        <v>4</v>
      </c>
      <c r="E1684" s="32">
        <f>IFERROR(Tabla2[[#This Row],[Precio de Cliente neto]]/(1+Tabla2[[#This Row],[Variacion]]),"-")</f>
        <v>126008.01920000001</v>
      </c>
      <c r="F1684" s="33">
        <v>1.333300031749074E-2</v>
      </c>
    </row>
    <row r="1685" spans="1:6">
      <c r="A1685" s="29">
        <v>117729</v>
      </c>
      <c r="B1685" s="29" t="s">
        <v>7320</v>
      </c>
      <c r="C1685" s="30">
        <f>VLOOKUP(Tabla2[[#This Row],[Codigo]],Tabla1[[Codigo]:[Mejor Precio Neto]],4,FALSE)</f>
        <v>23941.515779999998</v>
      </c>
      <c r="D1685" s="31" t="s">
        <v>4</v>
      </c>
      <c r="E1685" s="32">
        <f>IFERROR(Tabla2[[#This Row],[Precio de Cliente neto]]/(1+Tabla2[[#This Row],[Variacion]]),"-")</f>
        <v>23626.5036</v>
      </c>
      <c r="F1685" s="33">
        <v>1.333300031749074E-2</v>
      </c>
    </row>
    <row r="1686" spans="1:6">
      <c r="A1686" s="29">
        <v>117809</v>
      </c>
      <c r="B1686" s="29" t="s">
        <v>7327</v>
      </c>
      <c r="C1686" s="30">
        <f>VLOOKUP(Tabla2[[#This Row],[Codigo]],Tabla1[[Codigo]:[Mejor Precio Neto]],4,FALSE)</f>
        <v>23941.515779999998</v>
      </c>
      <c r="D1686" s="31" t="s">
        <v>4</v>
      </c>
      <c r="E1686" s="32">
        <f>IFERROR(Tabla2[[#This Row],[Precio de Cliente neto]]/(1+Tabla2[[#This Row],[Variacion]]),"-")</f>
        <v>23626.5036</v>
      </c>
      <c r="F1686" s="33">
        <v>1.333300031749074E-2</v>
      </c>
    </row>
    <row r="1687" spans="1:6">
      <c r="A1687" s="29">
        <v>120599</v>
      </c>
      <c r="B1687" s="29" t="s">
        <v>7464</v>
      </c>
      <c r="C1687" s="30">
        <f>VLOOKUP(Tabla2[[#This Row],[Codigo]],Tabla1[[Codigo]:[Mejor Precio Neto]],4,FALSE)</f>
        <v>55863.536819999994</v>
      </c>
      <c r="D1687" s="31" t="s">
        <v>4</v>
      </c>
      <c r="E1687" s="32">
        <f>IFERROR(Tabla2[[#This Row],[Precio de Cliente neto]]/(1+Tabla2[[#This Row],[Variacion]]),"-")</f>
        <v>55128.508400000006</v>
      </c>
      <c r="F1687" s="33">
        <v>1.333300031749074E-2</v>
      </c>
    </row>
    <row r="1688" spans="1:6">
      <c r="A1688" s="29">
        <v>170142</v>
      </c>
      <c r="B1688" s="29" t="s">
        <v>7797</v>
      </c>
      <c r="C1688" s="30">
        <f>VLOOKUP(Tabla2[[#This Row],[Codigo]],Tabla1[[Codigo]:[Mejor Precio Neto]],4,FALSE)</f>
        <v>74493.087899999999</v>
      </c>
      <c r="D1688" s="31" t="s">
        <v>6</v>
      </c>
      <c r="E1688" s="32">
        <f>IFERROR(Tabla2[[#This Row],[Precio de Cliente neto]]/(1+Tabla2[[#This Row],[Variacion]]),"-")</f>
        <v>73512.939849999995</v>
      </c>
      <c r="F1688" s="33">
        <v>1.3333000312597321E-2</v>
      </c>
    </row>
    <row r="1689" spans="1:6">
      <c r="A1689" s="29">
        <v>170220</v>
      </c>
      <c r="B1689" s="29" t="s">
        <v>7869</v>
      </c>
      <c r="C1689" s="30">
        <f>VLOOKUP(Tabla2[[#This Row],[Codigo]],Tabla1[[Codigo]:[Mejor Precio Neto]],4,FALSE)</f>
        <v>153500.90839999999</v>
      </c>
      <c r="D1689" s="31" t="s">
        <v>6</v>
      </c>
      <c r="E1689" s="32">
        <f>IFERROR(Tabla2[[#This Row],[Precio de Cliente neto]]/(1+Tabla2[[#This Row],[Variacion]]),"-")</f>
        <v>151481.20938999997</v>
      </c>
      <c r="F1689" s="33">
        <v>1.333300029840756E-2</v>
      </c>
    </row>
    <row r="1690" spans="1:6">
      <c r="A1690" s="29">
        <v>170233</v>
      </c>
      <c r="B1690" s="29" t="s">
        <v>7882</v>
      </c>
      <c r="C1690" s="30">
        <f>VLOOKUP(Tabla2[[#This Row],[Codigo]],Tabla1[[Codigo]:[Mejor Precio Neto]],4,FALSE)</f>
        <v>153500.90839999999</v>
      </c>
      <c r="D1690" s="31" t="s">
        <v>6</v>
      </c>
      <c r="E1690" s="32">
        <f>IFERROR(Tabla2[[#This Row],[Precio de Cliente neto]]/(1+Tabla2[[#This Row],[Variacion]]),"-")</f>
        <v>151481.20938999997</v>
      </c>
      <c r="F1690" s="33">
        <v>1.333300029840756E-2</v>
      </c>
    </row>
    <row r="1691" spans="1:6">
      <c r="A1691" s="29">
        <v>170184</v>
      </c>
      <c r="B1691" s="29" t="s">
        <v>7835</v>
      </c>
      <c r="C1691" s="30">
        <f>VLOOKUP(Tabla2[[#This Row],[Codigo]],Tabla1[[Codigo]:[Mejor Precio Neto]],4,FALSE)</f>
        <v>102481.17537</v>
      </c>
      <c r="D1691" s="31" t="s">
        <v>6</v>
      </c>
      <c r="E1691" s="32">
        <f>IFERROR(Tabla2[[#This Row],[Precio de Cliente neto]]/(1+Tabla2[[#This Row],[Variacion]]),"-")</f>
        <v>101132.77209</v>
      </c>
      <c r="F1691" s="33">
        <v>1.3333000293910935E-2</v>
      </c>
    </row>
    <row r="1692" spans="1:6">
      <c r="A1692" s="29">
        <v>170221</v>
      </c>
      <c r="B1692" s="29" t="s">
        <v>7870</v>
      </c>
      <c r="C1692" s="30">
        <f>VLOOKUP(Tabla2[[#This Row],[Codigo]],Tabla1[[Codigo]:[Mejor Precio Neto]],4,FALSE)</f>
        <v>282173.67464999994</v>
      </c>
      <c r="D1692" s="31" t="s">
        <v>6</v>
      </c>
      <c r="E1692" s="32">
        <f>IFERROR(Tabla2[[#This Row],[Precio de Cliente neto]]/(1+Tabla2[[#This Row],[Variacion]]),"-")</f>
        <v>278460.95465999993</v>
      </c>
      <c r="F1692" s="33">
        <v>1.3333000292745645E-2</v>
      </c>
    </row>
    <row r="1693" spans="1:6">
      <c r="A1693" s="29">
        <v>370022</v>
      </c>
      <c r="B1693" s="29" t="s">
        <v>8135</v>
      </c>
      <c r="C1693" s="30">
        <f>VLOOKUP(Tabla2[[#This Row],[Codigo]],Tabla1[[Codigo]:[Mejor Precio Neto]],4,FALSE)</f>
        <v>103651.61492000001</v>
      </c>
      <c r="D1693" s="31" t="s">
        <v>4</v>
      </c>
      <c r="E1693" s="32">
        <f>IFERROR(Tabla2[[#This Row],[Precio de Cliente neto]]/(1+Tabla2[[#This Row],[Variacion]]),"-")</f>
        <v>102287.81150000001</v>
      </c>
      <c r="F1693" s="33">
        <v>1.3333000286158248E-2</v>
      </c>
    </row>
    <row r="1694" spans="1:6">
      <c r="A1694" s="29">
        <v>117351</v>
      </c>
      <c r="B1694" s="29" t="s">
        <v>7265</v>
      </c>
      <c r="C1694" s="30">
        <f>VLOOKUP(Tabla2[[#This Row],[Codigo]],Tabla1[[Codigo]:[Mejor Precio Neto]],4,FALSE)</f>
        <v>4123.2612399999998</v>
      </c>
      <c r="D1694" s="31" t="s">
        <v>4</v>
      </c>
      <c r="E1694" s="32">
        <f>IFERROR(Tabla2[[#This Row],[Precio de Cliente neto]]/(1+Tabla2[[#This Row],[Variacion]]),"-")</f>
        <v>4069.0091399999997</v>
      </c>
      <c r="F1694" s="33">
        <v>1.3333000279276863E-2</v>
      </c>
    </row>
    <row r="1695" spans="1:6">
      <c r="A1695" s="29">
        <v>170215</v>
      </c>
      <c r="B1695" s="29" t="s">
        <v>9078</v>
      </c>
      <c r="C1695" s="30">
        <f>VLOOKUP(Tabla2[[#This Row],[Codigo]],Tabla1[[Codigo]:[Mejor Precio Neto]],4,FALSE)</f>
        <v>134986.21919999999</v>
      </c>
      <c r="D1695" s="31" t="s">
        <v>6</v>
      </c>
      <c r="E1695" s="32">
        <f>IFERROR(Tabla2[[#This Row],[Precio de Cliente neto]]/(1+Tabla2[[#This Row],[Variacion]]),"-")</f>
        <v>133210.12852</v>
      </c>
      <c r="F1695" s="33">
        <v>1.3333000273574092E-2</v>
      </c>
    </row>
    <row r="1696" spans="1:6">
      <c r="A1696" s="29">
        <v>170216</v>
      </c>
      <c r="B1696" s="29" t="s">
        <v>7865</v>
      </c>
      <c r="C1696" s="30">
        <f>VLOOKUP(Tabla2[[#This Row],[Codigo]],Tabla1[[Codigo]:[Mejor Precio Neto]],4,FALSE)</f>
        <v>134986.21919999999</v>
      </c>
      <c r="D1696" s="31" t="s">
        <v>6</v>
      </c>
      <c r="E1696" s="32">
        <f>IFERROR(Tabla2[[#This Row],[Precio de Cliente neto]]/(1+Tabla2[[#This Row],[Variacion]]),"-")</f>
        <v>133210.12852</v>
      </c>
      <c r="F1696" s="33">
        <v>1.3333000273574092E-2</v>
      </c>
    </row>
    <row r="1697" spans="1:6">
      <c r="A1697" s="29">
        <v>110402</v>
      </c>
      <c r="B1697" s="29" t="s">
        <v>6794</v>
      </c>
      <c r="C1697" s="30">
        <f>VLOOKUP(Tabla2[[#This Row],[Codigo]],Tabla1[[Codigo]:[Mejor Precio Neto]],4,FALSE)</f>
        <v>18247.571019999999</v>
      </c>
      <c r="D1697" s="31" t="s">
        <v>4</v>
      </c>
      <c r="E1697" s="32">
        <f>IFERROR(Tabla2[[#This Row],[Precio de Cliente neto]]/(1+Tabla2[[#This Row],[Variacion]]),"-")</f>
        <v>18007.477319999998</v>
      </c>
      <c r="F1697" s="33">
        <v>1.3333000271689377E-2</v>
      </c>
    </row>
    <row r="1698" spans="1:6">
      <c r="A1698" s="29">
        <v>170400</v>
      </c>
      <c r="B1698" s="29" t="s">
        <v>8034</v>
      </c>
      <c r="C1698" s="30">
        <f>VLOOKUP(Tabla2[[#This Row],[Codigo]],Tabla1[[Codigo]:[Mejor Precio Neto]],4,FALSE)</f>
        <v>232952.80602999998</v>
      </c>
      <c r="D1698" s="31" t="s">
        <v>6</v>
      </c>
      <c r="E1698" s="32">
        <f>IFERROR(Tabla2[[#This Row],[Precio de Cliente neto]]/(1+Tabla2[[#This Row],[Variacion]]),"-")</f>
        <v>229887.71308999998</v>
      </c>
      <c r="F1698" s="33">
        <v>1.3333000266960937E-2</v>
      </c>
    </row>
    <row r="1699" spans="1:6">
      <c r="A1699" s="29">
        <v>170422</v>
      </c>
      <c r="B1699" s="29" t="s">
        <v>8054</v>
      </c>
      <c r="C1699" s="30">
        <f>VLOOKUP(Tabla2[[#This Row],[Codigo]],Tabla1[[Codigo]:[Mejor Precio Neto]],4,FALSE)</f>
        <v>289385.17159999994</v>
      </c>
      <c r="D1699" s="31" t="s">
        <v>6</v>
      </c>
      <c r="E1699" s="32">
        <f>IFERROR(Tabla2[[#This Row],[Precio de Cliente neto]]/(1+Tabla2[[#This Row],[Variacion]]),"-")</f>
        <v>285577.56584</v>
      </c>
      <c r="F1699" s="33">
        <v>1.3333000261418482E-2</v>
      </c>
    </row>
    <row r="1700" spans="1:6">
      <c r="A1700" s="29">
        <v>170748</v>
      </c>
      <c r="B1700" s="29" t="s">
        <v>8107</v>
      </c>
      <c r="C1700" s="30">
        <f>VLOOKUP(Tabla2[[#This Row],[Codigo]],Tabla1[[Codigo]:[Mejor Precio Neto]],4,FALSE)</f>
        <v>216700.28428999998</v>
      </c>
      <c r="D1700" s="31" t="s">
        <v>6</v>
      </c>
      <c r="E1700" s="32">
        <f>IFERROR(Tabla2[[#This Row],[Precio de Cliente neto]]/(1+Tabla2[[#This Row],[Variacion]]),"-")</f>
        <v>213849.03504999998</v>
      </c>
      <c r="F1700" s="33">
        <v>1.3333000260362882E-2</v>
      </c>
    </row>
    <row r="1701" spans="1:6">
      <c r="A1701" s="29">
        <v>113394</v>
      </c>
      <c r="B1701" s="29" t="s">
        <v>7016</v>
      </c>
      <c r="C1701" s="30">
        <f>VLOOKUP(Tabla2[[#This Row],[Codigo]],Tabla1[[Codigo]:[Mejor Precio Neto]],4,FALSE)</f>
        <v>3032.5918000000001</v>
      </c>
      <c r="D1701" s="31" t="s">
        <v>4</v>
      </c>
      <c r="E1701" s="32">
        <f>IFERROR(Tabla2[[#This Row],[Precio de Cliente neto]]/(1+Tabla2[[#This Row],[Variacion]]),"-")</f>
        <v>2992.6902600000003</v>
      </c>
      <c r="F1701" s="33">
        <v>1.3333000255094873E-2</v>
      </c>
    </row>
    <row r="1702" spans="1:6">
      <c r="A1702" s="29">
        <v>113395</v>
      </c>
      <c r="B1702" s="29" t="s">
        <v>7017</v>
      </c>
      <c r="C1702" s="30">
        <f>VLOOKUP(Tabla2[[#This Row],[Codigo]],Tabla1[[Codigo]:[Mejor Precio Neto]],4,FALSE)</f>
        <v>3032.5918000000001</v>
      </c>
      <c r="D1702" s="31" t="s">
        <v>4</v>
      </c>
      <c r="E1702" s="32">
        <f>IFERROR(Tabla2[[#This Row],[Precio de Cliente neto]]/(1+Tabla2[[#This Row],[Variacion]]),"-")</f>
        <v>2992.6902600000003</v>
      </c>
      <c r="F1702" s="33">
        <v>1.3333000255094873E-2</v>
      </c>
    </row>
    <row r="1703" spans="1:6">
      <c r="A1703" s="29">
        <v>113398</v>
      </c>
      <c r="B1703" s="29" t="s">
        <v>7020</v>
      </c>
      <c r="C1703" s="30">
        <f>VLOOKUP(Tabla2[[#This Row],[Codigo]],Tabla1[[Codigo]:[Mejor Precio Neto]],4,FALSE)</f>
        <v>3032.5918000000001</v>
      </c>
      <c r="D1703" s="31" t="s">
        <v>4</v>
      </c>
      <c r="E1703" s="32">
        <f>IFERROR(Tabla2[[#This Row],[Precio de Cliente neto]]/(1+Tabla2[[#This Row],[Variacion]]),"-")</f>
        <v>2992.6902600000003</v>
      </c>
      <c r="F1703" s="33">
        <v>1.3333000255094873E-2</v>
      </c>
    </row>
    <row r="1704" spans="1:6">
      <c r="A1704" s="29">
        <v>116931</v>
      </c>
      <c r="B1704" s="29" t="s">
        <v>7241</v>
      </c>
      <c r="C1704" s="30">
        <f>VLOOKUP(Tabla2[[#This Row],[Codigo]],Tabla1[[Codigo]:[Mejor Precio Neto]],4,FALSE)</f>
        <v>3032.5918000000001</v>
      </c>
      <c r="D1704" s="31" t="s">
        <v>4</v>
      </c>
      <c r="E1704" s="32">
        <f>IFERROR(Tabla2[[#This Row],[Precio de Cliente neto]]/(1+Tabla2[[#This Row],[Variacion]]),"-")</f>
        <v>2992.6902600000003</v>
      </c>
      <c r="F1704" s="33">
        <v>1.3333000255094873E-2</v>
      </c>
    </row>
    <row r="1705" spans="1:6">
      <c r="A1705" s="29">
        <v>121608</v>
      </c>
      <c r="B1705" s="29" t="s">
        <v>7499</v>
      </c>
      <c r="C1705" s="30">
        <f>VLOOKUP(Tabla2[[#This Row],[Codigo]],Tabla1[[Codigo]:[Mejor Precio Neto]],4,FALSE)</f>
        <v>3032.5918000000001</v>
      </c>
      <c r="D1705" s="31" t="s">
        <v>4</v>
      </c>
      <c r="E1705" s="32">
        <f>IFERROR(Tabla2[[#This Row],[Precio de Cliente neto]]/(1+Tabla2[[#This Row],[Variacion]]),"-")</f>
        <v>2992.6902600000003</v>
      </c>
      <c r="F1705" s="33">
        <v>1.3333000255094873E-2</v>
      </c>
    </row>
    <row r="1706" spans="1:6">
      <c r="A1706" s="29">
        <v>170315</v>
      </c>
      <c r="B1706" s="29" t="s">
        <v>7953</v>
      </c>
      <c r="C1706" s="30">
        <f>VLOOKUP(Tabla2[[#This Row],[Codigo]],Tabla1[[Codigo]:[Mejor Precio Neto]],4,FALSE)</f>
        <v>345817.53723999998</v>
      </c>
      <c r="D1706" s="31" t="s">
        <v>6</v>
      </c>
      <c r="E1706" s="32">
        <f>IFERROR(Tabla2[[#This Row],[Precio de Cliente neto]]/(1+Tabla2[[#This Row],[Variacion]]),"-")</f>
        <v>341267.41865999997</v>
      </c>
      <c r="F1706" s="33">
        <v>1.3333000254950322E-2</v>
      </c>
    </row>
    <row r="1707" spans="1:6">
      <c r="A1707" s="29">
        <v>170163</v>
      </c>
      <c r="B1707" s="29" t="s">
        <v>7817</v>
      </c>
      <c r="C1707" s="30">
        <f>VLOOKUP(Tabla2[[#This Row],[Codigo]],Tabla1[[Codigo]:[Mejor Precio Neto]],4,FALSE)</f>
        <v>79456.770609999992</v>
      </c>
      <c r="D1707" s="31" t="s">
        <v>6</v>
      </c>
      <c r="E1707" s="32">
        <f>IFERROR(Tabla2[[#This Row],[Precio de Cliente neto]]/(1+Tabla2[[#This Row],[Variacion]]),"-")</f>
        <v>78411.312559999977</v>
      </c>
      <c r="F1707" s="33">
        <v>1.3333000250442595E-2</v>
      </c>
    </row>
    <row r="1708" spans="1:6">
      <c r="A1708" s="29">
        <v>170066</v>
      </c>
      <c r="B1708" s="29" t="s">
        <v>7724</v>
      </c>
      <c r="C1708" s="30">
        <f>VLOOKUP(Tabla2[[#This Row],[Codigo]],Tabla1[[Codigo]:[Mejor Precio Neto]],4,FALSE)</f>
        <v>112864.73106999999</v>
      </c>
      <c r="D1708" s="31" t="s">
        <v>6</v>
      </c>
      <c r="E1708" s="32">
        <f>IFERROR(Tabla2[[#This Row],[Precio de Cliente neto]]/(1+Tabla2[[#This Row],[Variacion]]),"-")</f>
        <v>111379.70542999999</v>
      </c>
      <c r="F1708" s="33">
        <v>1.3333000246919413E-2</v>
      </c>
    </row>
    <row r="1709" spans="1:6">
      <c r="A1709" s="29">
        <v>170455</v>
      </c>
      <c r="B1709" s="29" t="s">
        <v>8085</v>
      </c>
      <c r="C1709" s="30">
        <f>VLOOKUP(Tabla2[[#This Row],[Codigo]],Tabla1[[Codigo]:[Mejor Precio Neto]],4,FALSE)</f>
        <v>112864.73106999999</v>
      </c>
      <c r="D1709" s="31" t="s">
        <v>6</v>
      </c>
      <c r="E1709" s="32">
        <f>IFERROR(Tabla2[[#This Row],[Precio de Cliente neto]]/(1+Tabla2[[#This Row],[Variacion]]),"-")</f>
        <v>111379.70542999999</v>
      </c>
      <c r="F1709" s="33">
        <v>1.3333000246919413E-2</v>
      </c>
    </row>
    <row r="1710" spans="1:6">
      <c r="A1710" s="29">
        <v>170311</v>
      </c>
      <c r="B1710" s="29" t="s">
        <v>7949</v>
      </c>
      <c r="C1710" s="30">
        <f>VLOOKUP(Tabla2[[#This Row],[Codigo]],Tabla1[[Codigo]:[Mejor Precio Neto]],4,FALSE)</f>
        <v>108354.69099</v>
      </c>
      <c r="D1710" s="31" t="s">
        <v>6</v>
      </c>
      <c r="E1710" s="32">
        <f>IFERROR(Tabla2[[#This Row],[Precio de Cliente neto]]/(1+Tabla2[[#This Row],[Variacion]]),"-")</f>
        <v>106929.00652</v>
      </c>
      <c r="F1710" s="33">
        <v>1.3333000243795912E-2</v>
      </c>
    </row>
    <row r="1711" spans="1:6">
      <c r="A1711" s="29">
        <v>170427</v>
      </c>
      <c r="B1711" s="29" t="s">
        <v>8059</v>
      </c>
      <c r="C1711" s="30">
        <f>VLOOKUP(Tabla2[[#This Row],[Codigo]],Tabla1[[Codigo]:[Mejor Precio Neto]],4,FALSE)</f>
        <v>108354.69099</v>
      </c>
      <c r="D1711" s="31" t="s">
        <v>6</v>
      </c>
      <c r="E1711" s="32">
        <f>IFERROR(Tabla2[[#This Row],[Precio de Cliente neto]]/(1+Tabla2[[#This Row],[Variacion]]),"-")</f>
        <v>106929.00652</v>
      </c>
      <c r="F1711" s="33">
        <v>1.3333000243795912E-2</v>
      </c>
    </row>
    <row r="1712" spans="1:6">
      <c r="A1712" s="29">
        <v>170285</v>
      </c>
      <c r="B1712" s="29" t="s">
        <v>8353</v>
      </c>
      <c r="C1712" s="30">
        <f>VLOOKUP(Tabla2[[#This Row],[Codigo]],Tabla1[[Codigo]:[Mejor Precio Neto]],4,FALSE)</f>
        <v>85325.737209999992</v>
      </c>
      <c r="D1712" s="31" t="s">
        <v>6</v>
      </c>
      <c r="E1712" s="32">
        <f>IFERROR(Tabla2[[#This Row],[Precio de Cliente neto]]/(1+Tabla2[[#This Row],[Variacion]]),"-")</f>
        <v>84203.057819999987</v>
      </c>
      <c r="F1712" s="33">
        <v>1.333300023854167E-2</v>
      </c>
    </row>
    <row r="1713" spans="1:6">
      <c r="A1713" s="29">
        <v>170443</v>
      </c>
      <c r="B1713" s="29" t="s">
        <v>8075</v>
      </c>
      <c r="C1713" s="30">
        <f>VLOOKUP(Tabla2[[#This Row],[Codigo]],Tabla1[[Codigo]:[Mejor Precio Neto]],4,FALSE)</f>
        <v>221214.87359999999</v>
      </c>
      <c r="D1713" s="31" t="s">
        <v>6</v>
      </c>
      <c r="E1713" s="32">
        <f>IFERROR(Tabla2[[#This Row],[Precio de Cliente neto]]/(1+Tabla2[[#This Row],[Variacion]]),"-")</f>
        <v>218304.22333999997</v>
      </c>
      <c r="F1713" s="33">
        <v>1.3333000229990066E-2</v>
      </c>
    </row>
    <row r="1714" spans="1:6">
      <c r="A1714" s="29">
        <v>114388</v>
      </c>
      <c r="B1714" s="29" t="s">
        <v>7107</v>
      </c>
      <c r="C1714" s="30">
        <f>VLOOKUP(Tabla2[[#This Row],[Codigo]],Tabla1[[Codigo]:[Mejor Precio Neto]],4,FALSE)</f>
        <v>17023.972839999999</v>
      </c>
      <c r="D1714" s="31" t="s">
        <v>4</v>
      </c>
      <c r="E1714" s="32">
        <f>IFERROR(Tabla2[[#This Row],[Precio de Cliente neto]]/(1+Tabla2[[#This Row],[Variacion]]),"-")</f>
        <v>16799.978719999996</v>
      </c>
      <c r="F1714" s="33">
        <v>1.3333000221800395E-2</v>
      </c>
    </row>
    <row r="1715" spans="1:6">
      <c r="A1715" s="29">
        <v>170574</v>
      </c>
      <c r="B1715" s="29" t="s">
        <v>10319</v>
      </c>
      <c r="C1715" s="30">
        <f>VLOOKUP(Tabla2[[#This Row],[Codigo]],Tabla1[[Codigo]:[Mejor Precio Neto]],4,FALSE)</f>
        <v>90286.62139</v>
      </c>
      <c r="D1715" s="31" t="s">
        <v>6</v>
      </c>
      <c r="E1715" s="32">
        <f>IFERROR(Tabla2[[#This Row],[Precio de Cliente neto]]/(1+Tabla2[[#This Row],[Variacion]]),"-")</f>
        <v>89098.668819999992</v>
      </c>
      <c r="F1715" s="33">
        <v>1.3333000209014845E-2</v>
      </c>
    </row>
    <row r="1716" spans="1:6">
      <c r="A1716" s="29">
        <v>170232</v>
      </c>
      <c r="B1716" s="29" t="s">
        <v>7881</v>
      </c>
      <c r="C1716" s="30">
        <f>VLOOKUP(Tabla2[[#This Row],[Codigo]],Tabla1[[Codigo]:[Mejor Precio Neto]],4,FALSE)</f>
        <v>130928.37499</v>
      </c>
      <c r="D1716" s="31" t="s">
        <v>6</v>
      </c>
      <c r="E1716" s="32">
        <f>IFERROR(Tabla2[[#This Row],[Precio de Cliente neto]]/(1+Tabla2[[#This Row],[Variacion]]),"-")</f>
        <v>129205.67568999999</v>
      </c>
      <c r="F1716" s="33">
        <v>1.3333000201424916E-2</v>
      </c>
    </row>
    <row r="1717" spans="1:6">
      <c r="A1717" s="29">
        <v>170180</v>
      </c>
      <c r="B1717" s="29" t="s">
        <v>7831</v>
      </c>
      <c r="C1717" s="30">
        <f>VLOOKUP(Tabla2[[#This Row],[Codigo]],Tabla1[[Codigo]:[Mejor Precio Neto]],4,FALSE)</f>
        <v>125505.58124999999</v>
      </c>
      <c r="D1717" s="31" t="s">
        <v>6</v>
      </c>
      <c r="E1717" s="32">
        <f>IFERROR(Tabla2[[#This Row],[Precio de Cliente neto]]/(1+Tabla2[[#This Row],[Variacion]]),"-")</f>
        <v>123854.23273999998</v>
      </c>
      <c r="F1717" s="33">
        <v>1.3333000200861811E-2</v>
      </c>
    </row>
    <row r="1718" spans="1:6">
      <c r="A1718" s="29">
        <v>170399</v>
      </c>
      <c r="B1718" s="29" t="s">
        <v>8033</v>
      </c>
      <c r="C1718" s="30">
        <f>VLOOKUP(Tabla2[[#This Row],[Codigo]],Tabla1[[Codigo]:[Mejor Precio Neto]],4,FALSE)</f>
        <v>125505.58124999999</v>
      </c>
      <c r="D1718" s="31" t="s">
        <v>6</v>
      </c>
      <c r="E1718" s="32">
        <f>IFERROR(Tabla2[[#This Row],[Precio de Cliente neto]]/(1+Tabla2[[#This Row],[Variacion]]),"-")</f>
        <v>123854.23273999998</v>
      </c>
      <c r="F1718" s="33">
        <v>1.3333000200861811E-2</v>
      </c>
    </row>
    <row r="1719" spans="1:6">
      <c r="A1719" s="29">
        <v>170144</v>
      </c>
      <c r="B1719" s="29" t="s">
        <v>7799</v>
      </c>
      <c r="C1719" s="30">
        <f>VLOOKUP(Tabla2[[#This Row],[Codigo]],Tabla1[[Codigo]:[Mejor Precio Neto]],4,FALSE)</f>
        <v>144461.77255999998</v>
      </c>
      <c r="D1719" s="31" t="s">
        <v>6</v>
      </c>
      <c r="E1719" s="32">
        <f>IFERROR(Tabla2[[#This Row],[Precio de Cliente neto]]/(1+Tabla2[[#This Row],[Variacion]]),"-")</f>
        <v>142561.00662999999</v>
      </c>
      <c r="F1719" s="33">
        <v>1.3333000200631329E-2</v>
      </c>
    </row>
    <row r="1720" spans="1:6">
      <c r="A1720" s="29">
        <v>113822</v>
      </c>
      <c r="B1720" s="29" t="s">
        <v>8236</v>
      </c>
      <c r="C1720" s="30">
        <f>VLOOKUP(Tabla2[[#This Row],[Codigo]],Tabla1[[Codigo]:[Mejor Precio Neto]],4,FALSE)</f>
        <v>15961.01066</v>
      </c>
      <c r="D1720" s="31" t="s">
        <v>4</v>
      </c>
      <c r="E1720" s="32">
        <f>IFERROR(Tabla2[[#This Row],[Precio de Cliente neto]]/(1+Tabla2[[#This Row],[Variacion]]),"-")</f>
        <v>15751.002539999999</v>
      </c>
      <c r="F1720" s="33">
        <v>1.3333000198982869E-2</v>
      </c>
    </row>
    <row r="1721" spans="1:6">
      <c r="A1721" s="29">
        <v>115631</v>
      </c>
      <c r="B1721" s="29" t="s">
        <v>8308</v>
      </c>
      <c r="C1721" s="30">
        <f>VLOOKUP(Tabla2[[#This Row],[Codigo]],Tabla1[[Codigo]:[Mejor Precio Neto]],4,FALSE)</f>
        <v>15961.01066</v>
      </c>
      <c r="D1721" s="31" t="s">
        <v>4</v>
      </c>
      <c r="E1721" s="32">
        <f>IFERROR(Tabla2[[#This Row],[Precio de Cliente neto]]/(1+Tabla2[[#This Row],[Variacion]]),"-")</f>
        <v>15751.002539999999</v>
      </c>
      <c r="F1721" s="33">
        <v>1.3333000198982869E-2</v>
      </c>
    </row>
    <row r="1722" spans="1:6">
      <c r="A1722" s="29">
        <v>117705</v>
      </c>
      <c r="B1722" s="29" t="s">
        <v>7318</v>
      </c>
      <c r="C1722" s="30">
        <f>VLOOKUP(Tabla2[[#This Row],[Codigo]],Tabla1[[Codigo]:[Mejor Precio Neto]],4,FALSE)</f>
        <v>15961.01066</v>
      </c>
      <c r="D1722" s="31" t="s">
        <v>4</v>
      </c>
      <c r="E1722" s="32">
        <f>IFERROR(Tabla2[[#This Row],[Precio de Cliente neto]]/(1+Tabla2[[#This Row],[Variacion]]),"-")</f>
        <v>15751.002539999999</v>
      </c>
      <c r="F1722" s="33">
        <v>1.3333000198982869E-2</v>
      </c>
    </row>
    <row r="1723" spans="1:6">
      <c r="A1723" s="29">
        <v>170091</v>
      </c>
      <c r="B1723" s="29" t="s">
        <v>7747</v>
      </c>
      <c r="C1723" s="30">
        <f>VLOOKUP(Tabla2[[#This Row],[Codigo]],Tabla1[[Codigo]:[Mejor Precio Neto]],4,FALSE)</f>
        <v>148981.47977999999</v>
      </c>
      <c r="D1723" s="31" t="s">
        <v>6</v>
      </c>
      <c r="E1723" s="32">
        <f>IFERROR(Tabla2[[#This Row],[Precio de Cliente neto]]/(1+Tabla2[[#This Row],[Variacion]]),"-")</f>
        <v>147021.24549</v>
      </c>
      <c r="F1723" s="33">
        <v>1.333300016243788E-2</v>
      </c>
    </row>
    <row r="1724" spans="1:6">
      <c r="A1724" s="29">
        <v>170154</v>
      </c>
      <c r="B1724" s="29" t="s">
        <v>7808</v>
      </c>
      <c r="C1724" s="30">
        <f>VLOOKUP(Tabla2[[#This Row],[Codigo]],Tabla1[[Codigo]:[Mejor Precio Neto]],4,FALSE)</f>
        <v>148981.47977999999</v>
      </c>
      <c r="D1724" s="31" t="s">
        <v>6</v>
      </c>
      <c r="E1724" s="32">
        <f>IFERROR(Tabla2[[#This Row],[Precio de Cliente neto]]/(1+Tabla2[[#This Row],[Variacion]]),"-")</f>
        <v>147021.24549</v>
      </c>
      <c r="F1724" s="33">
        <v>1.333300016243788E-2</v>
      </c>
    </row>
    <row r="1725" spans="1:6">
      <c r="A1725" s="29">
        <v>115320</v>
      </c>
      <c r="B1725" s="29" t="s">
        <v>8898</v>
      </c>
      <c r="C1725" s="30">
        <f>VLOOKUP(Tabla2[[#This Row],[Codigo]],Tabla1[[Codigo]:[Mejor Precio Neto]],4,FALSE)</f>
        <v>41756.166899999997</v>
      </c>
      <c r="D1725" s="31" t="s">
        <v>4</v>
      </c>
      <c r="E1725" s="32">
        <f>IFERROR(Tabla2[[#This Row],[Precio de Cliente neto]]/(1+Tabla2[[#This Row],[Variacion]]),"-")</f>
        <v>41206.757199999993</v>
      </c>
      <c r="F1725" s="33">
        <v>1.3333000151732444E-2</v>
      </c>
    </row>
    <row r="1726" spans="1:6">
      <c r="A1726" s="29">
        <v>170692</v>
      </c>
      <c r="B1726" s="29" t="s">
        <v>9019</v>
      </c>
      <c r="C1726" s="30">
        <f>VLOOKUP(Tabla2[[#This Row],[Codigo]],Tabla1[[Codigo]:[Mejor Precio Neto]],4,FALSE)</f>
        <v>76751.239809999999</v>
      </c>
      <c r="D1726" s="31" t="s">
        <v>4</v>
      </c>
      <c r="E1726" s="32">
        <f>IFERROR(Tabla2[[#This Row],[Precio de Cliente neto]]/(1+Tabla2[[#This Row],[Variacion]]),"-")</f>
        <v>75741.379979999983</v>
      </c>
      <c r="F1726" s="33">
        <v>1.3333000141622309E-2</v>
      </c>
    </row>
    <row r="1727" spans="1:6">
      <c r="A1727" s="29">
        <v>170089</v>
      </c>
      <c r="B1727" s="29" t="s">
        <v>10306</v>
      </c>
      <c r="C1727" s="30">
        <f>VLOOKUP(Tabla2[[#This Row],[Codigo]],Tabla1[[Codigo]:[Mejor Precio Neto]],4,FALSE)</f>
        <v>218960.58120999997</v>
      </c>
      <c r="D1727" s="31" t="s">
        <v>6</v>
      </c>
      <c r="E1727" s="32">
        <f>IFERROR(Tabla2[[#This Row],[Precio de Cliente neto]]/(1+Tabla2[[#This Row],[Variacion]]),"-")</f>
        <v>216079.59198</v>
      </c>
      <c r="F1727" s="33">
        <v>1.3333000139442275E-2</v>
      </c>
    </row>
    <row r="1728" spans="1:6">
      <c r="A1728" s="29">
        <v>170169</v>
      </c>
      <c r="B1728" s="29" t="s">
        <v>8359</v>
      </c>
      <c r="C1728" s="30">
        <f>VLOOKUP(Tabla2[[#This Row],[Codigo]],Tabla1[[Codigo]:[Mejor Precio Neto]],4,FALSE)</f>
        <v>176068.98126999999</v>
      </c>
      <c r="D1728" s="31" t="s">
        <v>6</v>
      </c>
      <c r="E1728" s="32">
        <f>IFERROR(Tabla2[[#This Row],[Precio de Cliente neto]]/(1+Tabla2[[#This Row],[Variacion]]),"-")</f>
        <v>173752.34127999996</v>
      </c>
      <c r="F1728" s="33">
        <v>1.3333000136480422E-2</v>
      </c>
    </row>
    <row r="1729" spans="1:6">
      <c r="A1729" s="29">
        <v>170125</v>
      </c>
      <c r="B1729" s="29" t="s">
        <v>7780</v>
      </c>
      <c r="C1729" s="30">
        <f>VLOOKUP(Tabla2[[#This Row],[Codigo]],Tabla1[[Codigo]:[Mejor Precio Neto]],4,FALSE)</f>
        <v>153499.67598</v>
      </c>
      <c r="D1729" s="31" t="s">
        <v>6</v>
      </c>
      <c r="E1729" s="32">
        <f>IFERROR(Tabla2[[#This Row],[Precio de Cliente neto]]/(1+Tabla2[[#This Row],[Variacion]]),"-")</f>
        <v>151479.99320999999</v>
      </c>
      <c r="F1729" s="33">
        <v>1.333300013553651E-2</v>
      </c>
    </row>
    <row r="1730" spans="1:6">
      <c r="A1730" s="29">
        <v>170108</v>
      </c>
      <c r="B1730" s="29" t="s">
        <v>7764</v>
      </c>
      <c r="C1730" s="30">
        <f>VLOOKUP(Tabla2[[#This Row],[Codigo]],Tabla1[[Codigo]:[Mejor Precio Neto]],4,FALSE)</f>
        <v>270859.67958</v>
      </c>
      <c r="D1730" s="31" t="s">
        <v>6</v>
      </c>
      <c r="E1730" s="32">
        <f>IFERROR(Tabla2[[#This Row],[Precio de Cliente neto]]/(1+Tabla2[[#This Row],[Variacion]]),"-")</f>
        <v>267295.82432000001</v>
      </c>
      <c r="F1730" s="33">
        <v>1.3333000128477268E-2</v>
      </c>
    </row>
    <row r="1731" spans="1:6">
      <c r="A1731" s="29">
        <v>170109</v>
      </c>
      <c r="B1731" s="29" t="s">
        <v>7765</v>
      </c>
      <c r="C1731" s="30">
        <f>VLOOKUP(Tabla2[[#This Row],[Codigo]],Tabla1[[Codigo]:[Mejor Precio Neto]],4,FALSE)</f>
        <v>270859.67958</v>
      </c>
      <c r="D1731" s="31" t="s">
        <v>6</v>
      </c>
      <c r="E1731" s="32">
        <f>IFERROR(Tabla2[[#This Row],[Precio de Cliente neto]]/(1+Tabla2[[#This Row],[Variacion]]),"-")</f>
        <v>267295.82432000001</v>
      </c>
      <c r="F1731" s="33">
        <v>1.3333000128477268E-2</v>
      </c>
    </row>
    <row r="1732" spans="1:6">
      <c r="A1732" s="29">
        <v>170161</v>
      </c>
      <c r="B1732" s="29" t="s">
        <v>7815</v>
      </c>
      <c r="C1732" s="30">
        <f>VLOOKUP(Tabla2[[#This Row],[Codigo]],Tabla1[[Codigo]:[Mejor Precio Neto]],4,FALSE)</f>
        <v>33407.960739999995</v>
      </c>
      <c r="D1732" s="31" t="s">
        <v>6</v>
      </c>
      <c r="E1732" s="32">
        <f>IFERROR(Tabla2[[#This Row],[Precio de Cliente neto]]/(1+Tabla2[[#This Row],[Variacion]]),"-")</f>
        <v>32968.393149999996</v>
      </c>
      <c r="F1732" s="33">
        <v>1.3333000125303363E-2</v>
      </c>
    </row>
    <row r="1733" spans="1:6">
      <c r="A1733" s="29">
        <v>170437</v>
      </c>
      <c r="B1733" s="29" t="s">
        <v>8069</v>
      </c>
      <c r="C1733" s="30">
        <f>VLOOKUP(Tabla2[[#This Row],[Codigo]],Tabla1[[Codigo]:[Mejor Precio Neto]],4,FALSE)</f>
        <v>54172.831859999998</v>
      </c>
      <c r="D1733" s="31" t="s">
        <v>6</v>
      </c>
      <c r="E1733" s="32">
        <f>IFERROR(Tabla2[[#This Row],[Precio de Cliente neto]]/(1+Tabla2[[#This Row],[Variacion]]),"-")</f>
        <v>53460.049019999999</v>
      </c>
      <c r="F1733" s="33">
        <v>1.3333000120021143E-2</v>
      </c>
    </row>
    <row r="1734" spans="1:6">
      <c r="A1734" s="29">
        <v>170088</v>
      </c>
      <c r="B1734" s="29" t="s">
        <v>10305</v>
      </c>
      <c r="C1734" s="30">
        <f>VLOOKUP(Tabla2[[#This Row],[Codigo]],Tabla1[[Codigo]:[Mejor Precio Neto]],4,FALSE)</f>
        <v>143563.93743999998</v>
      </c>
      <c r="D1734" s="31" t="s">
        <v>6</v>
      </c>
      <c r="E1734" s="32">
        <f>IFERROR(Tabla2[[#This Row],[Precio de Cliente neto]]/(1+Tabla2[[#This Row],[Variacion]]),"-")</f>
        <v>141674.98484999998</v>
      </c>
      <c r="F1734" s="33">
        <v>1.3333000119957417E-2</v>
      </c>
    </row>
    <row r="1735" spans="1:6">
      <c r="A1735" s="29">
        <v>170351</v>
      </c>
      <c r="B1735" s="29" t="s">
        <v>7987</v>
      </c>
      <c r="C1735" s="30">
        <f>VLOOKUP(Tabla2[[#This Row],[Codigo]],Tabla1[[Codigo]:[Mejor Precio Neto]],4,FALSE)</f>
        <v>143563.93743999998</v>
      </c>
      <c r="D1735" s="31" t="s">
        <v>6</v>
      </c>
      <c r="E1735" s="32">
        <f>IFERROR(Tabla2[[#This Row],[Precio de Cliente neto]]/(1+Tabla2[[#This Row],[Variacion]]),"-")</f>
        <v>141674.98484999998</v>
      </c>
      <c r="F1735" s="33">
        <v>1.3333000119957417E-2</v>
      </c>
    </row>
    <row r="1736" spans="1:6">
      <c r="A1736" s="29">
        <v>170229</v>
      </c>
      <c r="B1736" s="29" t="s">
        <v>7878</v>
      </c>
      <c r="C1736" s="30">
        <f>VLOOKUP(Tabla2[[#This Row],[Codigo]],Tabla1[[Codigo]:[Mejor Precio Neto]],4,FALSE)</f>
        <v>767473.34453999996</v>
      </c>
      <c r="D1736" s="31" t="s">
        <v>6</v>
      </c>
      <c r="E1736" s="32">
        <f>IFERROR(Tabla2[[#This Row],[Precio de Cliente neto]]/(1+Tabla2[[#This Row],[Variacion]]),"-")</f>
        <v>757375.26011000015</v>
      </c>
      <c r="F1736" s="33">
        <v>1.3333000114808646E-2</v>
      </c>
    </row>
    <row r="1737" spans="1:6">
      <c r="A1737" s="29">
        <v>113924</v>
      </c>
      <c r="B1737" s="29" t="s">
        <v>7051</v>
      </c>
      <c r="C1737" s="30">
        <f>VLOOKUP(Tabla2[[#This Row],[Codigo]],Tabla1[[Codigo]:[Mejor Precio Neto]],4,FALSE)</f>
        <v>7714.4881799999985</v>
      </c>
      <c r="D1737" s="31" t="s">
        <v>4</v>
      </c>
      <c r="E1737" s="32">
        <f>IFERROR(Tabla2[[#This Row],[Precio de Cliente neto]]/(1+Tabla2[[#This Row],[Variacion]]),"-")</f>
        <v>7612.9842599999993</v>
      </c>
      <c r="F1737" s="33">
        <v>1.3333000113151305E-2</v>
      </c>
    </row>
    <row r="1738" spans="1:6">
      <c r="A1738" s="29">
        <v>114176</v>
      </c>
      <c r="B1738" s="29" t="s">
        <v>7085</v>
      </c>
      <c r="C1738" s="30">
        <f>VLOOKUP(Tabla2[[#This Row],[Codigo]],Tabla1[[Codigo]:[Mejor Precio Neto]],4,FALSE)</f>
        <v>7714.4881799999985</v>
      </c>
      <c r="D1738" s="31" t="s">
        <v>4</v>
      </c>
      <c r="E1738" s="32">
        <f>IFERROR(Tabla2[[#This Row],[Precio de Cliente neto]]/(1+Tabla2[[#This Row],[Variacion]]),"-")</f>
        <v>7612.9842599999993</v>
      </c>
      <c r="F1738" s="33">
        <v>1.3333000113151305E-2</v>
      </c>
    </row>
    <row r="1739" spans="1:6">
      <c r="A1739" s="29">
        <v>115605</v>
      </c>
      <c r="B1739" s="29" t="s">
        <v>8282</v>
      </c>
      <c r="C1739" s="30">
        <f>VLOOKUP(Tabla2[[#This Row],[Codigo]],Tabla1[[Codigo]:[Mejor Precio Neto]],4,FALSE)</f>
        <v>7714.4881799999985</v>
      </c>
      <c r="D1739" s="31" t="s">
        <v>4</v>
      </c>
      <c r="E1739" s="32">
        <f>IFERROR(Tabla2[[#This Row],[Precio de Cliente neto]]/(1+Tabla2[[#This Row],[Variacion]]),"-")</f>
        <v>7612.9842599999993</v>
      </c>
      <c r="F1739" s="33">
        <v>1.3333000113151305E-2</v>
      </c>
    </row>
    <row r="1740" spans="1:6">
      <c r="A1740" s="29">
        <v>117429</v>
      </c>
      <c r="B1740" s="29" t="s">
        <v>7290</v>
      </c>
      <c r="C1740" s="30">
        <f>VLOOKUP(Tabla2[[#This Row],[Codigo]],Tabla1[[Codigo]:[Mejor Precio Neto]],4,FALSE)</f>
        <v>7714.4881799999985</v>
      </c>
      <c r="D1740" s="31" t="s">
        <v>4</v>
      </c>
      <c r="E1740" s="32">
        <f>IFERROR(Tabla2[[#This Row],[Precio de Cliente neto]]/(1+Tabla2[[#This Row],[Variacion]]),"-")</f>
        <v>7612.9842599999993</v>
      </c>
      <c r="F1740" s="33">
        <v>1.3333000113151305E-2</v>
      </c>
    </row>
    <row r="1741" spans="1:6">
      <c r="A1741" s="29">
        <v>117431</v>
      </c>
      <c r="B1741" s="29" t="s">
        <v>7291</v>
      </c>
      <c r="C1741" s="30">
        <f>VLOOKUP(Tabla2[[#This Row],[Codigo]],Tabla1[[Codigo]:[Mejor Precio Neto]],4,FALSE)</f>
        <v>7714.4881799999985</v>
      </c>
      <c r="D1741" s="31" t="s">
        <v>4</v>
      </c>
      <c r="E1741" s="32">
        <f>IFERROR(Tabla2[[#This Row],[Precio de Cliente neto]]/(1+Tabla2[[#This Row],[Variacion]]),"-")</f>
        <v>7612.9842599999993</v>
      </c>
      <c r="F1741" s="33">
        <v>1.3333000113151305E-2</v>
      </c>
    </row>
    <row r="1742" spans="1:6">
      <c r="A1742" s="29">
        <v>170252</v>
      </c>
      <c r="B1742" s="29" t="s">
        <v>7899</v>
      </c>
      <c r="C1742" s="30">
        <f>VLOOKUP(Tabla2[[#This Row],[Codigo]],Tabla1[[Codigo]:[Mejor Precio Neto]],4,FALSE)</f>
        <v>361167.14094999997</v>
      </c>
      <c r="D1742" s="31" t="s">
        <v>6</v>
      </c>
      <c r="E1742" s="32">
        <f>IFERROR(Tabla2[[#This Row],[Precio de Cliente neto]]/(1+Tabla2[[#This Row],[Variacion]]),"-")</f>
        <v>356415.05892999994</v>
      </c>
      <c r="F1742" s="33">
        <v>1.3333000110226312E-2</v>
      </c>
    </row>
    <row r="1743" spans="1:6">
      <c r="A1743" s="29">
        <v>170445</v>
      </c>
      <c r="B1743" s="29" t="s">
        <v>8077</v>
      </c>
      <c r="C1743" s="30">
        <f>VLOOKUP(Tabla2[[#This Row],[Codigo]],Tabla1[[Codigo]:[Mejor Precio Neto]],4,FALSE)</f>
        <v>361167.14094999997</v>
      </c>
      <c r="D1743" s="31" t="s">
        <v>6</v>
      </c>
      <c r="E1743" s="32">
        <f>IFERROR(Tabla2[[#This Row],[Precio de Cliente neto]]/(1+Tabla2[[#This Row],[Variacion]]),"-")</f>
        <v>356415.05892999994</v>
      </c>
      <c r="F1743" s="33">
        <v>1.3333000110226312E-2</v>
      </c>
    </row>
    <row r="1744" spans="1:6">
      <c r="A1744" s="29">
        <v>170002</v>
      </c>
      <c r="B1744" s="29" t="s">
        <v>7661</v>
      </c>
      <c r="C1744" s="30">
        <f>VLOOKUP(Tabla2[[#This Row],[Codigo]],Tabla1[[Codigo]:[Mejor Precio Neto]],4,FALSE)</f>
        <v>71330.510439999998</v>
      </c>
      <c r="D1744" s="31" t="s">
        <v>6</v>
      </c>
      <c r="E1744" s="32">
        <f>IFERROR(Tabla2[[#This Row],[Precio de Cliente neto]]/(1+Tabla2[[#This Row],[Variacion]]),"-")</f>
        <v>70391.974239999996</v>
      </c>
      <c r="F1744" s="33">
        <v>1.3333000105950843E-2</v>
      </c>
    </row>
    <row r="1745" spans="1:6">
      <c r="A1745" s="29">
        <v>170048</v>
      </c>
      <c r="B1745" s="29" t="s">
        <v>7706</v>
      </c>
      <c r="C1745" s="30">
        <f>VLOOKUP(Tabla2[[#This Row],[Codigo]],Tabla1[[Codigo]:[Mejor Precio Neto]],4,FALSE)</f>
        <v>71330.510439999998</v>
      </c>
      <c r="D1745" s="31" t="s">
        <v>6</v>
      </c>
      <c r="E1745" s="32">
        <f>IFERROR(Tabla2[[#This Row],[Precio de Cliente neto]]/(1+Tabla2[[#This Row],[Variacion]]),"-")</f>
        <v>70391.974239999996</v>
      </c>
      <c r="F1745" s="33">
        <v>1.3333000105950843E-2</v>
      </c>
    </row>
    <row r="1746" spans="1:6">
      <c r="A1746" s="29">
        <v>170253</v>
      </c>
      <c r="B1746" s="29" t="s">
        <v>7900</v>
      </c>
      <c r="C1746" s="30">
        <f>VLOOKUP(Tabla2[[#This Row],[Codigo]],Tabla1[[Codigo]:[Mejor Precio Neto]],4,FALSE)</f>
        <v>60946.955019999994</v>
      </c>
      <c r="D1746" s="31" t="s">
        <v>6</v>
      </c>
      <c r="E1746" s="32">
        <f>IFERROR(Tabla2[[#This Row],[Precio de Cliente neto]]/(1+Tabla2[[#This Row],[Variacion]]),"-")</f>
        <v>60145.04118</v>
      </c>
      <c r="F1746" s="33">
        <v>1.33330000988785E-2</v>
      </c>
    </row>
    <row r="1747" spans="1:6">
      <c r="A1747" s="29">
        <v>170164</v>
      </c>
      <c r="B1747" s="29" t="s">
        <v>7818</v>
      </c>
      <c r="C1747" s="30">
        <f>VLOOKUP(Tabla2[[#This Row],[Codigo]],Tabla1[[Codigo]:[Mejor Precio Neto]],4,FALSE)</f>
        <v>124152.90691999999</v>
      </c>
      <c r="D1747" s="31" t="s">
        <v>6</v>
      </c>
      <c r="E1747" s="32">
        <f>IFERROR(Tabla2[[#This Row],[Precio de Cliente neto]]/(1+Tabla2[[#This Row],[Variacion]]),"-")</f>
        <v>122519.35632999998</v>
      </c>
      <c r="F1747" s="33">
        <v>1.333300009836913E-2</v>
      </c>
    </row>
    <row r="1748" spans="1:6">
      <c r="A1748" s="29">
        <v>170226</v>
      </c>
      <c r="B1748" s="29" t="s">
        <v>7875</v>
      </c>
      <c r="C1748" s="30">
        <f>VLOOKUP(Tabla2[[#This Row],[Codigo]],Tabla1[[Codigo]:[Mejor Precio Neto]],4,FALSE)</f>
        <v>246045.11455999999</v>
      </c>
      <c r="D1748" s="31" t="s">
        <v>6</v>
      </c>
      <c r="E1748" s="32">
        <f>IFERROR(Tabla2[[#This Row],[Precio de Cliente neto]]/(1+Tabla2[[#This Row],[Variacion]]),"-")</f>
        <v>242807.75868999999</v>
      </c>
      <c r="F1748" s="33">
        <v>1.3333000096315883E-2</v>
      </c>
    </row>
    <row r="1749" spans="1:6">
      <c r="A1749" s="29">
        <v>114543</v>
      </c>
      <c r="B1749" s="29" t="s">
        <v>7130</v>
      </c>
      <c r="C1749" s="30">
        <f>VLOOKUP(Tabla2[[#This Row],[Codigo]],Tabla1[[Codigo]:[Mejor Precio Neto]],4,FALSE)</f>
        <v>11284.43456</v>
      </c>
      <c r="D1749" s="31" t="s">
        <v>4</v>
      </c>
      <c r="E1749" s="32">
        <f>IFERROR(Tabla2[[#This Row],[Precio de Cliente neto]]/(1+Tabla2[[#This Row],[Variacion]]),"-")</f>
        <v>11135.958819999998</v>
      </c>
      <c r="F1749" s="33">
        <v>1.3333000094553293E-2</v>
      </c>
    </row>
    <row r="1750" spans="1:6">
      <c r="A1750" s="29">
        <v>170261</v>
      </c>
      <c r="B1750" s="29" t="s">
        <v>7908</v>
      </c>
      <c r="C1750" s="30">
        <f>VLOOKUP(Tabla2[[#This Row],[Codigo]],Tabla1[[Codigo]:[Mejor Precio Neto]],4,FALSE)</f>
        <v>1291781.8586399998</v>
      </c>
      <c r="D1750" s="31" t="s">
        <v>6</v>
      </c>
      <c r="E1750" s="32">
        <f>IFERROR(Tabla2[[#This Row],[Precio de Cliente neto]]/(1+Tabla2[[#This Row],[Variacion]]),"-")</f>
        <v>1274785.1481399999</v>
      </c>
      <c r="F1750" s="33">
        <v>1.3333000094015279E-2</v>
      </c>
    </row>
    <row r="1751" spans="1:6">
      <c r="A1751" s="29">
        <v>170111</v>
      </c>
      <c r="B1751" s="29" t="s">
        <v>7767</v>
      </c>
      <c r="C1751" s="30">
        <f>VLOOKUP(Tabla2[[#This Row],[Codigo]],Tabla1[[Codigo]:[Mejor Precio Neto]],4,FALSE)</f>
        <v>304717.13902</v>
      </c>
      <c r="D1751" s="31" t="s">
        <v>6</v>
      </c>
      <c r="E1751" s="32">
        <f>IFERROR(Tabla2[[#This Row],[Precio de Cliente neto]]/(1+Tabla2[[#This Row],[Variacion]]),"-")</f>
        <v>300707.80187000002</v>
      </c>
      <c r="F1751" s="33">
        <v>1.3333000092007108E-2</v>
      </c>
    </row>
    <row r="1752" spans="1:6">
      <c r="A1752" s="29">
        <v>170166</v>
      </c>
      <c r="B1752" s="29" t="s">
        <v>7819</v>
      </c>
      <c r="C1752" s="30">
        <f>VLOOKUP(Tabla2[[#This Row],[Codigo]],Tabla1[[Codigo]:[Mejor Precio Neto]],4,FALSE)</f>
        <v>496604.81822000002</v>
      </c>
      <c r="D1752" s="31" t="s">
        <v>6</v>
      </c>
      <c r="E1752" s="32">
        <f>IFERROR(Tabla2[[#This Row],[Precio de Cliente neto]]/(1+Tabla2[[#This Row],[Variacion]]),"-")</f>
        <v>490070.70546000003</v>
      </c>
      <c r="F1752" s="33">
        <v>1.3333000089990721E-2</v>
      </c>
    </row>
    <row r="1753" spans="1:6">
      <c r="A1753" s="29">
        <v>170162</v>
      </c>
      <c r="B1753" s="29" t="s">
        <v>7816</v>
      </c>
      <c r="C1753" s="30">
        <f>VLOOKUP(Tabla2[[#This Row],[Codigo]],Tabla1[[Codigo]:[Mejor Precio Neto]],4,FALSE)</f>
        <v>20314.937019999998</v>
      </c>
      <c r="D1753" s="31" t="s">
        <v>6</v>
      </c>
      <c r="E1753" s="32">
        <f>IFERROR(Tabla2[[#This Row],[Precio de Cliente neto]]/(1+Tabla2[[#This Row],[Variacion]]),"-")</f>
        <v>20047.641809999997</v>
      </c>
      <c r="F1753" s="33">
        <v>1.3333000087155877E-2</v>
      </c>
    </row>
    <row r="1754" spans="1:6">
      <c r="A1754" s="29">
        <v>111744</v>
      </c>
      <c r="B1754" s="29" t="s">
        <v>7637</v>
      </c>
      <c r="C1754" s="30">
        <f>VLOOKUP(Tabla2[[#This Row],[Codigo]],Tabla1[[Codigo]:[Mejor Precio Neto]],4,FALSE)</f>
        <v>32762.634239999999</v>
      </c>
      <c r="D1754" s="31" t="s">
        <v>4</v>
      </c>
      <c r="E1754" s="32">
        <f>IFERROR(Tabla2[[#This Row],[Precio de Cliente neto]]/(1+Tabla2[[#This Row],[Variacion]]),"-")</f>
        <v>32331.557580000001</v>
      </c>
      <c r="F1754" s="33">
        <v>1.3333000086165336E-2</v>
      </c>
    </row>
    <row r="1755" spans="1:6">
      <c r="A1755" s="29">
        <v>170444</v>
      </c>
      <c r="B1755" s="29" t="s">
        <v>8076</v>
      </c>
      <c r="C1755" s="30">
        <f>VLOOKUP(Tabla2[[#This Row],[Codigo]],Tabla1[[Codigo]:[Mejor Precio Neto]],4,FALSE)</f>
        <v>316021.24763999996</v>
      </c>
      <c r="D1755" s="31" t="s">
        <v>6</v>
      </c>
      <c r="E1755" s="32">
        <f>IFERROR(Tabla2[[#This Row],[Precio de Cliente neto]]/(1+Tabla2[[#This Row],[Variacion]]),"-")</f>
        <v>311863.17588999995</v>
      </c>
      <c r="F1755" s="33">
        <v>1.3333000082916602E-2</v>
      </c>
    </row>
    <row r="1756" spans="1:6">
      <c r="A1756" s="29">
        <v>170165</v>
      </c>
      <c r="B1756" s="29" t="s">
        <v>8969</v>
      </c>
      <c r="C1756" s="30">
        <f>VLOOKUP(Tabla2[[#This Row],[Codigo]],Tabla1[[Codigo]:[Mejor Precio Neto]],4,FALSE)</f>
        <v>564364.87211999996</v>
      </c>
      <c r="D1756" s="31" t="s">
        <v>6</v>
      </c>
      <c r="E1756" s="32">
        <f>IFERROR(Tabla2[[#This Row],[Precio de Cliente neto]]/(1+Tabla2[[#This Row],[Variacion]]),"-")</f>
        <v>556939.20169999998</v>
      </c>
      <c r="F1756" s="33">
        <v>1.3333000078525448E-2</v>
      </c>
    </row>
    <row r="1757" spans="1:6">
      <c r="A1757" s="29">
        <v>170446</v>
      </c>
      <c r="B1757" s="29" t="s">
        <v>8078</v>
      </c>
      <c r="C1757" s="30">
        <f>VLOOKUP(Tabla2[[#This Row],[Codigo]],Tabla1[[Codigo]:[Mejor Precio Neto]],4,FALSE)</f>
        <v>632042.49555999995</v>
      </c>
      <c r="D1757" s="31" t="s">
        <v>6</v>
      </c>
      <c r="E1757" s="32">
        <f>IFERROR(Tabla2[[#This Row],[Precio de Cliente neto]]/(1+Tabla2[[#This Row],[Variacion]]),"-")</f>
        <v>623726.35205999995</v>
      </c>
      <c r="F1757" s="33">
        <v>1.3333000076931167E-2</v>
      </c>
    </row>
    <row r="1758" spans="1:6">
      <c r="A1758" s="29">
        <v>170524</v>
      </c>
      <c r="B1758" s="29" t="s">
        <v>9080</v>
      </c>
      <c r="C1758" s="30">
        <f>VLOOKUP(Tabla2[[#This Row],[Codigo]],Tabla1[[Codigo]:[Mejor Precio Neto]],4,FALSE)</f>
        <v>11343.38163</v>
      </c>
      <c r="D1758" s="31" t="s">
        <v>6</v>
      </c>
      <c r="E1758" s="32">
        <f>IFERROR(Tabla2[[#This Row],[Precio de Cliente neto]]/(1+Tabla2[[#This Row],[Variacion]]),"-")</f>
        <v>11194.130289999999</v>
      </c>
      <c r="F1758" s="33">
        <v>1.3333000075345769E-2</v>
      </c>
    </row>
    <row r="1759" spans="1:6">
      <c r="A1759" s="29">
        <v>170113</v>
      </c>
      <c r="B1759" s="29" t="s">
        <v>7769</v>
      </c>
      <c r="C1759" s="30">
        <f>VLOOKUP(Tabla2[[#This Row],[Codigo]],Tabla1[[Codigo]:[Mejor Precio Neto]],4,FALSE)</f>
        <v>677149.65954999998</v>
      </c>
      <c r="D1759" s="31" t="s">
        <v>6</v>
      </c>
      <c r="E1759" s="32">
        <f>IFERROR(Tabla2[[#This Row],[Precio de Cliente neto]]/(1+Tabla2[[#This Row],[Variacion]]),"-")</f>
        <v>668240.01538</v>
      </c>
      <c r="F1759" s="33">
        <v>1.3333000067248912E-2</v>
      </c>
    </row>
    <row r="1760" spans="1:6">
      <c r="A1760" s="29">
        <v>170307</v>
      </c>
      <c r="B1760" s="29" t="s">
        <v>7945</v>
      </c>
      <c r="C1760" s="30">
        <f>VLOOKUP(Tabla2[[#This Row],[Codigo]],Tabla1[[Codigo]:[Mejor Precio Neto]],4,FALSE)</f>
        <v>28441.128940000002</v>
      </c>
      <c r="D1760" s="31" t="s">
        <v>4</v>
      </c>
      <c r="E1760" s="32">
        <f>IFERROR(Tabla2[[#This Row],[Precio de Cliente neto]]/(1+Tabla2[[#This Row],[Variacion]]),"-")</f>
        <v>28066.912789999998</v>
      </c>
      <c r="F1760" s="33">
        <v>1.33330000630969E-2</v>
      </c>
    </row>
    <row r="1761" spans="1:6">
      <c r="A1761" s="29">
        <v>170178</v>
      </c>
      <c r="B1761" s="29" t="s">
        <v>7829</v>
      </c>
      <c r="C1761" s="30">
        <f>VLOOKUP(Tabla2[[#This Row],[Codigo]],Tabla1[[Codigo]:[Mejor Precio Neto]],4,FALSE)</f>
        <v>63204.249639999995</v>
      </c>
      <c r="D1761" s="31" t="s">
        <v>6</v>
      </c>
      <c r="E1761" s="32">
        <f>IFERROR(Tabla2[[#This Row],[Precio de Cliente neto]]/(1+Tabla2[[#This Row],[Variacion]]),"-")</f>
        <v>62372.635289999991</v>
      </c>
      <c r="F1761" s="33">
        <v>1.3333000058975086E-2</v>
      </c>
    </row>
    <row r="1762" spans="1:6">
      <c r="A1762" s="29">
        <v>170124</v>
      </c>
      <c r="B1762" s="29" t="s">
        <v>7779</v>
      </c>
      <c r="C1762" s="30">
        <f>VLOOKUP(Tabla2[[#This Row],[Codigo]],Tabla1[[Codigo]:[Mejor Precio Neto]],4,FALSE)</f>
        <v>112867.40877999998</v>
      </c>
      <c r="D1762" s="31" t="s">
        <v>6</v>
      </c>
      <c r="E1762" s="32">
        <f>IFERROR(Tabla2[[#This Row],[Precio de Cliente neto]]/(1+Tabla2[[#This Row],[Variacion]]),"-")</f>
        <v>111382.34793</v>
      </c>
      <c r="F1762" s="33">
        <v>1.3333000045332888E-2</v>
      </c>
    </row>
    <row r="1763" spans="1:6">
      <c r="A1763" s="29">
        <v>170275</v>
      </c>
      <c r="B1763" s="29" t="s">
        <v>7921</v>
      </c>
      <c r="C1763" s="30">
        <f>VLOOKUP(Tabla2[[#This Row],[Codigo]],Tabla1[[Codigo]:[Mejor Precio Neto]],4,FALSE)</f>
        <v>18058.930120000001</v>
      </c>
      <c r="D1763" s="31" t="s">
        <v>6</v>
      </c>
      <c r="E1763" s="32">
        <f>IFERROR(Tabla2[[#This Row],[Precio de Cliente neto]]/(1+Tabla2[[#This Row],[Variacion]]),"-")</f>
        <v>17821.318479999998</v>
      </c>
      <c r="F1763" s="33">
        <v>1.3333000039624565E-2</v>
      </c>
    </row>
    <row r="1764" spans="1:6">
      <c r="A1764" s="29">
        <v>170290</v>
      </c>
      <c r="B1764" s="29" t="s">
        <v>7929</v>
      </c>
      <c r="C1764" s="30">
        <f>VLOOKUP(Tabla2[[#This Row],[Codigo]],Tabla1[[Codigo]:[Mejor Precio Neto]],4,FALSE)</f>
        <v>18058.930120000001</v>
      </c>
      <c r="D1764" s="31" t="s">
        <v>6</v>
      </c>
      <c r="E1764" s="32">
        <f>IFERROR(Tabla2[[#This Row],[Precio de Cliente neto]]/(1+Tabla2[[#This Row],[Variacion]]),"-")</f>
        <v>17821.318479999998</v>
      </c>
      <c r="F1764" s="33">
        <v>1.3333000039624565E-2</v>
      </c>
    </row>
    <row r="1765" spans="1:6">
      <c r="A1765" s="29">
        <v>170396</v>
      </c>
      <c r="B1765" s="29" t="s">
        <v>8032</v>
      </c>
      <c r="C1765" s="30">
        <f>VLOOKUP(Tabla2[[#This Row],[Codigo]],Tabla1[[Codigo]:[Mejor Precio Neto]],4,FALSE)</f>
        <v>18058.930120000001</v>
      </c>
      <c r="D1765" s="31" t="s">
        <v>6</v>
      </c>
      <c r="E1765" s="32">
        <f>IFERROR(Tabla2[[#This Row],[Precio de Cliente neto]]/(1+Tabla2[[#This Row],[Variacion]]),"-")</f>
        <v>17821.318479999998</v>
      </c>
      <c r="F1765" s="33">
        <v>1.3333000039624565E-2</v>
      </c>
    </row>
    <row r="1766" spans="1:6">
      <c r="A1766" s="29">
        <v>170303</v>
      </c>
      <c r="B1766" s="29" t="s">
        <v>8355</v>
      </c>
      <c r="C1766" s="30">
        <f>VLOOKUP(Tabla2[[#This Row],[Codigo]],Tabla1[[Codigo]:[Mejor Precio Neto]],4,FALSE)</f>
        <v>113767.64951999999</v>
      </c>
      <c r="D1766" s="31" t="s">
        <v>6</v>
      </c>
      <c r="E1766" s="32">
        <f>IFERROR(Tabla2[[#This Row],[Precio de Cliente neto]]/(1+Tabla2[[#This Row],[Variacion]]),"-")</f>
        <v>112270.74369</v>
      </c>
      <c r="F1766" s="33">
        <v>1.3333000039023712E-2</v>
      </c>
    </row>
    <row r="1767" spans="1:6">
      <c r="A1767" s="29">
        <v>170401</v>
      </c>
      <c r="B1767" s="29" t="s">
        <v>8035</v>
      </c>
      <c r="C1767" s="30">
        <f>VLOOKUP(Tabla2[[#This Row],[Codigo]],Tabla1[[Codigo]:[Mejor Precio Neto]],4,FALSE)</f>
        <v>386900.29853999993</v>
      </c>
      <c r="D1767" s="31" t="s">
        <v>6</v>
      </c>
      <c r="E1767" s="32">
        <f>IFERROR(Tabla2[[#This Row],[Precio de Cliente neto]]/(1+Tabla2[[#This Row],[Variacion]]),"-")</f>
        <v>381809.63072000002</v>
      </c>
      <c r="F1767" s="33">
        <v>1.3333000035646414E-2</v>
      </c>
    </row>
    <row r="1768" spans="1:6">
      <c r="A1768" s="29">
        <v>170228</v>
      </c>
      <c r="B1768" s="29" t="s">
        <v>7877</v>
      </c>
      <c r="C1768" s="30">
        <f>VLOOKUP(Tabla2[[#This Row],[Codigo]],Tabla1[[Codigo]:[Mejor Precio Neto]],4,FALSE)</f>
        <v>609464.12653000001</v>
      </c>
      <c r="D1768" s="31" t="s">
        <v>6</v>
      </c>
      <c r="E1768" s="32">
        <f>IFERROR(Tabla2[[#This Row],[Precio de Cliente neto]]/(1+Tabla2[[#This Row],[Variacion]]),"-")</f>
        <v>601445.05953000009</v>
      </c>
      <c r="F1768" s="33">
        <v>1.3333000035392173E-2</v>
      </c>
    </row>
    <row r="1769" spans="1:6">
      <c r="A1769" s="29">
        <v>112068</v>
      </c>
      <c r="B1769" s="29" t="s">
        <v>6865</v>
      </c>
      <c r="C1769" s="30">
        <f>VLOOKUP(Tabla2[[#This Row],[Codigo]],Tabla1[[Codigo]:[Mejor Precio Neto]],4,FALSE)</f>
        <v>116274.86247999998</v>
      </c>
      <c r="D1769" s="31" t="s">
        <v>4</v>
      </c>
      <c r="E1769" s="32">
        <f>IFERROR(Tabla2[[#This Row],[Precio de Cliente neto]]/(1+Tabla2[[#This Row],[Variacion]]),"-")</f>
        <v>114744.96781999999</v>
      </c>
      <c r="F1769" s="33">
        <v>1.333300003534732E-2</v>
      </c>
    </row>
    <row r="1770" spans="1:6">
      <c r="A1770" s="29">
        <v>170739</v>
      </c>
      <c r="B1770" s="29" t="s">
        <v>8099</v>
      </c>
      <c r="C1770" s="30">
        <f>VLOOKUP(Tabla2[[#This Row],[Codigo]],Tabla1[[Codigo]:[Mejor Precio Neto]],4,FALSE)</f>
        <v>122796.82736999998</v>
      </c>
      <c r="D1770" s="31" t="s">
        <v>6</v>
      </c>
      <c r="E1770" s="32">
        <f>IFERROR(Tabla2[[#This Row],[Precio de Cliente neto]]/(1+Tabla2[[#This Row],[Variacion]]),"-")</f>
        <v>121181.11949999999</v>
      </c>
      <c r="F1770" s="33">
        <v>1.3333000030586462E-2</v>
      </c>
    </row>
    <row r="1771" spans="1:6">
      <c r="A1771" s="29">
        <v>170603</v>
      </c>
      <c r="B1771" s="29" t="s">
        <v>10321</v>
      </c>
      <c r="C1771" s="30">
        <f>VLOOKUP(Tabla2[[#This Row],[Codigo]],Tabla1[[Codigo]:[Mejor Precio Neto]],4,FALSE)</f>
        <v>108346.32949</v>
      </c>
      <c r="D1771" s="31" t="s">
        <v>6</v>
      </c>
      <c r="E1771" s="32">
        <f>IFERROR(Tabla2[[#This Row],[Precio de Cliente neto]]/(1+Tabla2[[#This Row],[Variacion]]),"-")</f>
        <v>106920.75506000001</v>
      </c>
      <c r="F1771" s="33">
        <v>1.3333000026047426E-2</v>
      </c>
    </row>
    <row r="1772" spans="1:6">
      <c r="A1772" s="29">
        <v>170733</v>
      </c>
      <c r="B1772" s="29" t="s">
        <v>8093</v>
      </c>
      <c r="C1772" s="30">
        <f>VLOOKUP(Tabla2[[#This Row],[Codigo]],Tabla1[[Codigo]:[Mejor Precio Neto]],4,FALSE)</f>
        <v>1580106.2396</v>
      </c>
      <c r="D1772" s="31" t="s">
        <v>6</v>
      </c>
      <c r="E1772" s="32">
        <f>IFERROR(Tabla2[[#This Row],[Precio de Cliente neto]]/(1+Tabla2[[#This Row],[Variacion]]),"-")</f>
        <v>1559315.8809200001</v>
      </c>
      <c r="F1772" s="33">
        <v>1.3333000025455677E-2</v>
      </c>
    </row>
    <row r="1773" spans="1:6">
      <c r="A1773" s="29">
        <v>170394</v>
      </c>
      <c r="B1773" s="29" t="s">
        <v>8030</v>
      </c>
      <c r="C1773" s="30">
        <f>VLOOKUP(Tabla2[[#This Row],[Codigo]],Tabla1[[Codigo]:[Mejor Precio Neto]],4,FALSE)</f>
        <v>1723218.7176399999</v>
      </c>
      <c r="D1773" s="31" t="s">
        <v>6</v>
      </c>
      <c r="E1773" s="32">
        <f>IFERROR(Tabla2[[#This Row],[Precio de Cliente neto]]/(1+Tabla2[[#This Row],[Variacion]]),"-")</f>
        <v>1700545.3465</v>
      </c>
      <c r="F1773" s="33">
        <v>1.3333000020649521E-2</v>
      </c>
    </row>
    <row r="1774" spans="1:6">
      <c r="A1774" s="29">
        <v>170742</v>
      </c>
      <c r="B1774" s="29" t="s">
        <v>8102</v>
      </c>
      <c r="C1774" s="30">
        <f>VLOOKUP(Tabla2[[#This Row],[Codigo]],Tabla1[[Codigo]:[Mejor Precio Neto]],4,FALSE)</f>
        <v>151233.41841999997</v>
      </c>
      <c r="D1774" s="31" t="s">
        <v>6</v>
      </c>
      <c r="E1774" s="32">
        <f>IFERROR(Tabla2[[#This Row],[Precio de Cliente neto]]/(1+Tabla2[[#This Row],[Variacion]]),"-")</f>
        <v>149243.55411</v>
      </c>
      <c r="F1774" s="33">
        <v>1.3333000020445462E-2</v>
      </c>
    </row>
    <row r="1775" spans="1:6">
      <c r="A1775" s="29">
        <v>170393</v>
      </c>
      <c r="B1775" s="29" t="s">
        <v>8029</v>
      </c>
      <c r="C1775" s="30">
        <f>VLOOKUP(Tabla2[[#This Row],[Codigo]],Tabla1[[Codigo]:[Mejor Precio Neto]],4,FALSE)</f>
        <v>4122722.9084299998</v>
      </c>
      <c r="D1775" s="31" t="s">
        <v>6</v>
      </c>
      <c r="E1775" s="32">
        <f>IFERROR(Tabla2[[#This Row],[Precio de Cliente neto]]/(1+Tabla2[[#This Row],[Variacion]]),"-")</f>
        <v>4068477.8926399993</v>
      </c>
      <c r="F1775" s="33">
        <v>1.3333000011658269E-2</v>
      </c>
    </row>
    <row r="1776" spans="1:6">
      <c r="A1776" s="29">
        <v>170433</v>
      </c>
      <c r="B1776" s="29" t="s">
        <v>8065</v>
      </c>
      <c r="C1776" s="30">
        <f>VLOOKUP(Tabla2[[#This Row],[Codigo]],Tabla1[[Codigo]:[Mejor Precio Neto]],4,FALSE)</f>
        <v>366133.18825999997</v>
      </c>
      <c r="D1776" s="31" t="s">
        <v>6</v>
      </c>
      <c r="E1776" s="32">
        <f>IFERROR(Tabla2[[#This Row],[Precio de Cliente neto]]/(1+Tabla2[[#This Row],[Variacion]]),"-")</f>
        <v>361315.76516000001</v>
      </c>
      <c r="F1776" s="33">
        <v>1.3333000008639795E-2</v>
      </c>
    </row>
    <row r="1777" spans="1:6">
      <c r="A1777" s="29">
        <v>113975</v>
      </c>
      <c r="B1777" s="29" t="s">
        <v>7056</v>
      </c>
      <c r="C1777" s="30">
        <f>VLOOKUP(Tabla2[[#This Row],[Codigo]],Tabla1[[Codigo]:[Mejor Precio Neto]],4,FALSE)</f>
        <v>148969.43137999999</v>
      </c>
      <c r="D1777" s="31" t="s">
        <v>4</v>
      </c>
      <c r="E1777" s="32">
        <f>IFERROR(Tabla2[[#This Row],[Precio de Cliente neto]]/(1+Tabla2[[#This Row],[Variacion]]),"-")</f>
        <v>147009.35563999999</v>
      </c>
      <c r="F1777" s="33">
        <v>1.3333000008515672E-2</v>
      </c>
    </row>
    <row r="1778" spans="1:6">
      <c r="A1778" s="29">
        <v>170392</v>
      </c>
      <c r="B1778" s="29" t="s">
        <v>8028</v>
      </c>
      <c r="C1778" s="30">
        <f>VLOOKUP(Tabla2[[#This Row],[Codigo]],Tabla1[[Codigo]:[Mejor Precio Neto]],4,FALSE)</f>
        <v>2061812.91337</v>
      </c>
      <c r="D1778" s="31" t="s">
        <v>6</v>
      </c>
      <c r="E1778" s="32">
        <f>IFERROR(Tabla2[[#This Row],[Precio de Cliente neto]]/(1+Tabla2[[#This Row],[Variacion]]),"-")</f>
        <v>2034684.46538</v>
      </c>
      <c r="F1778" s="33">
        <v>1.3333000006432671E-2</v>
      </c>
    </row>
    <row r="1779" spans="1:6">
      <c r="A1779" s="29">
        <v>170395</v>
      </c>
      <c r="B1779" s="29" t="s">
        <v>8031</v>
      </c>
      <c r="C1779" s="30">
        <f>VLOOKUP(Tabla2[[#This Row],[Codigo]],Tabla1[[Codigo]:[Mejor Precio Neto]],4,FALSE)</f>
        <v>2061812.91337</v>
      </c>
      <c r="D1779" s="31" t="s">
        <v>6</v>
      </c>
      <c r="E1779" s="32">
        <f>IFERROR(Tabla2[[#This Row],[Precio de Cliente neto]]/(1+Tabla2[[#This Row],[Variacion]]),"-")</f>
        <v>2034684.46538</v>
      </c>
      <c r="F1779" s="33">
        <v>1.3333000006432671E-2</v>
      </c>
    </row>
    <row r="1780" spans="1:6">
      <c r="A1780" s="29">
        <v>112067</v>
      </c>
      <c r="B1780" s="29" t="s">
        <v>8881</v>
      </c>
      <c r="C1780" s="30">
        <f>VLOOKUP(Tabla2[[#This Row],[Codigo]],Tabla1[[Codigo]:[Mejor Precio Neto]],4,FALSE)</f>
        <v>215847.25861999998</v>
      </c>
      <c r="D1780" s="31" t="s">
        <v>4</v>
      </c>
      <c r="E1780" s="32">
        <f>IFERROR(Tabla2[[#This Row],[Precio de Cliente neto]]/(1+Tabla2[[#This Row],[Variacion]]),"-")</f>
        <v>213007.23317999995</v>
      </c>
      <c r="F1780" s="33">
        <v>1.3333000000051998E-2</v>
      </c>
    </row>
    <row r="1781" spans="1:6">
      <c r="A1781" s="29">
        <v>170230</v>
      </c>
      <c r="B1781" s="29" t="s">
        <v>7879</v>
      </c>
      <c r="C1781" s="30">
        <f>VLOOKUP(Tabla2[[#This Row],[Codigo]],Tabla1[[Codigo]:[Mejor Precio Neto]],4,FALSE)</f>
        <v>2099284.0033899997</v>
      </c>
      <c r="D1781" s="31" t="s">
        <v>6</v>
      </c>
      <c r="E1781" s="32">
        <f>IFERROR(Tabla2[[#This Row],[Precio de Cliente neto]]/(1+Tabla2[[#This Row],[Variacion]]),"-")</f>
        <v>2071662.5269199994</v>
      </c>
      <c r="F1781" s="33">
        <v>1.3332999999312589E-2</v>
      </c>
    </row>
    <row r="1782" spans="1:6">
      <c r="A1782" s="29">
        <v>170262</v>
      </c>
      <c r="B1782" s="29" t="s">
        <v>7909</v>
      </c>
      <c r="C1782" s="30">
        <f>VLOOKUP(Tabla2[[#This Row],[Codigo]],Tabla1[[Codigo]:[Mejor Precio Neto]],4,FALSE)</f>
        <v>1286612.6636999999</v>
      </c>
      <c r="D1782" s="31" t="s">
        <v>6</v>
      </c>
      <c r="E1782" s="32">
        <f>IFERROR(Tabla2[[#This Row],[Precio de Cliente neto]]/(1+Tabla2[[#This Row],[Variacion]]),"-")</f>
        <v>1269683.9673699997</v>
      </c>
      <c r="F1782" s="33">
        <v>1.3332999994530859E-2</v>
      </c>
    </row>
    <row r="1783" spans="1:6">
      <c r="A1783" s="29">
        <v>122981</v>
      </c>
      <c r="B1783" s="29" t="s">
        <v>8962</v>
      </c>
      <c r="C1783" s="30">
        <f>VLOOKUP(Tabla2[[#This Row],[Codigo]],Tabla1[[Codigo]:[Mejor Precio Neto]],4,FALSE)</f>
        <v>20376.890100000001</v>
      </c>
      <c r="D1783" s="31" t="s">
        <v>4</v>
      </c>
      <c r="E1783" s="32">
        <f>IFERROR(Tabla2[[#This Row],[Precio de Cliente neto]]/(1+Tabla2[[#This Row],[Variacion]]),"-")</f>
        <v>20108.779740000002</v>
      </c>
      <c r="F1783" s="33">
        <v>1.3332999986402916E-2</v>
      </c>
    </row>
    <row r="1784" spans="1:6">
      <c r="A1784" s="29">
        <v>170403</v>
      </c>
      <c r="B1784" s="29" t="s">
        <v>8037</v>
      </c>
      <c r="C1784" s="30">
        <f>VLOOKUP(Tabla2[[#This Row],[Codigo]],Tabla1[[Codigo]:[Mejor Precio Neto]],4,FALSE)</f>
        <v>586921.24329999997</v>
      </c>
      <c r="D1784" s="31" t="s">
        <v>6</v>
      </c>
      <c r="E1784" s="32">
        <f>IFERROR(Tabla2[[#This Row],[Precio de Cliente neto]]/(1+Tabla2[[#This Row],[Variacion]]),"-")</f>
        <v>579198.78590000002</v>
      </c>
      <c r="F1784" s="33">
        <v>1.3332999978582949E-2</v>
      </c>
    </row>
    <row r="1785" spans="1:6">
      <c r="A1785" s="29">
        <v>170746</v>
      </c>
      <c r="B1785" s="29" t="s">
        <v>8105</v>
      </c>
      <c r="C1785" s="30">
        <f>VLOOKUP(Tabla2[[#This Row],[Codigo]],Tabla1[[Codigo]:[Mejor Precio Neto]],4,FALSE)</f>
        <v>438366.61700999999</v>
      </c>
      <c r="D1785" s="31" t="s">
        <v>6</v>
      </c>
      <c r="E1785" s="32">
        <f>IFERROR(Tabla2[[#This Row],[Precio de Cliente neto]]/(1+Tabla2[[#This Row],[Variacion]]),"-")</f>
        <v>432598.77751999995</v>
      </c>
      <c r="F1785" s="33">
        <v>1.3332999975325555E-2</v>
      </c>
    </row>
    <row r="1786" spans="1:6">
      <c r="A1786" s="29">
        <v>170457</v>
      </c>
      <c r="B1786" s="29" t="s">
        <v>8087</v>
      </c>
      <c r="C1786" s="30">
        <f>VLOOKUP(Tabla2[[#This Row],[Codigo]],Tabla1[[Codigo]:[Mejor Precio Neto]],4,FALSE)</f>
        <v>139952.26678999999</v>
      </c>
      <c r="D1786" s="31" t="s">
        <v>6</v>
      </c>
      <c r="E1786" s="32">
        <f>IFERROR(Tabla2[[#This Row],[Precio de Cliente neto]]/(1+Tabla2[[#This Row],[Variacion]]),"-")</f>
        <v>138110.83502999999</v>
      </c>
      <c r="F1786" s="33">
        <v>1.333299997498405E-2</v>
      </c>
    </row>
    <row r="1787" spans="1:6">
      <c r="A1787" s="29">
        <v>170115</v>
      </c>
      <c r="B1787" s="29" t="s">
        <v>7771</v>
      </c>
      <c r="C1787" s="30">
        <f>VLOOKUP(Tabla2[[#This Row],[Codigo]],Tabla1[[Codigo]:[Mejor Precio Neto]],4,FALSE)</f>
        <v>902917.85100999998</v>
      </c>
      <c r="D1787" s="31" t="s">
        <v>6</v>
      </c>
      <c r="E1787" s="32">
        <f>IFERROR(Tabla2[[#This Row],[Precio de Cliente neto]]/(1+Tabla2[[#This Row],[Variacion]]),"-")</f>
        <v>891037.6460999999</v>
      </c>
      <c r="F1787" s="33">
        <v>1.3332999971436443E-2</v>
      </c>
    </row>
    <row r="1788" spans="1:6">
      <c r="A1788" s="29">
        <v>170740</v>
      </c>
      <c r="B1788" s="29" t="s">
        <v>8100</v>
      </c>
      <c r="C1788" s="30">
        <f>VLOOKUP(Tabla2[[#This Row],[Codigo]],Tabla1[[Codigo]:[Mejor Precio Neto]],4,FALSE)</f>
        <v>65459.240909999993</v>
      </c>
      <c r="D1788" s="31" t="s">
        <v>6</v>
      </c>
      <c r="E1788" s="32">
        <f>IFERROR(Tabla2[[#This Row],[Precio de Cliente neto]]/(1+Tabla2[[#This Row],[Variacion]]),"-")</f>
        <v>64597.956359999996</v>
      </c>
      <c r="F1788" s="33">
        <v>1.333299996674997E-2</v>
      </c>
    </row>
    <row r="1789" spans="1:6">
      <c r="A1789" s="29">
        <v>170328</v>
      </c>
      <c r="B1789" s="29" t="s">
        <v>7966</v>
      </c>
      <c r="C1789" s="30">
        <f>VLOOKUP(Tabla2[[#This Row],[Codigo]],Tabla1[[Codigo]:[Mejor Precio Neto]],4,FALSE)</f>
        <v>93000.539029999985</v>
      </c>
      <c r="D1789" s="31" t="s">
        <v>6</v>
      </c>
      <c r="E1789" s="32">
        <f>IFERROR(Tabla2[[#This Row],[Precio de Cliente neto]]/(1+Tabla2[[#This Row],[Variacion]]),"-")</f>
        <v>91776.877919999999</v>
      </c>
      <c r="F1789" s="33">
        <v>1.3332999963962866E-2</v>
      </c>
    </row>
    <row r="1790" spans="1:6">
      <c r="A1790" s="29">
        <v>170440</v>
      </c>
      <c r="B1790" s="29" t="s">
        <v>8072</v>
      </c>
      <c r="C1790" s="30">
        <f>VLOOKUP(Tabla2[[#This Row],[Codigo]],Tabla1[[Codigo]:[Mejor Precio Neto]],4,FALSE)</f>
        <v>130928.58478</v>
      </c>
      <c r="D1790" s="31" t="s">
        <v>6</v>
      </c>
      <c r="E1790" s="32">
        <f>IFERROR(Tabla2[[#This Row],[Precio de Cliente neto]]/(1+Tabla2[[#This Row],[Variacion]]),"-")</f>
        <v>129205.88274999999</v>
      </c>
      <c r="F1790" s="33">
        <v>1.3332999963579617E-2</v>
      </c>
    </row>
    <row r="1791" spans="1:6">
      <c r="A1791" s="29">
        <v>170743</v>
      </c>
      <c r="B1791" s="29" t="s">
        <v>8103</v>
      </c>
      <c r="C1791" s="30">
        <f>VLOOKUP(Tabla2[[#This Row],[Codigo]],Tabla1[[Codigo]:[Mejor Precio Neto]],4,FALSE)</f>
        <v>1309154.6642999998</v>
      </c>
      <c r="D1791" s="31" t="s">
        <v>6</v>
      </c>
      <c r="E1791" s="32">
        <f>IFERROR(Tabla2[[#This Row],[Precio de Cliente neto]]/(1+Tabla2[[#This Row],[Variacion]]),"-")</f>
        <v>1291929.3700599996</v>
      </c>
      <c r="F1791" s="33">
        <v>1.3332999960516512E-2</v>
      </c>
    </row>
    <row r="1792" spans="1:6">
      <c r="A1792" s="29">
        <v>111864</v>
      </c>
      <c r="B1792" s="29" t="s">
        <v>8981</v>
      </c>
      <c r="C1792" s="30">
        <f>VLOOKUP(Tabla2[[#This Row],[Codigo]],Tabla1[[Codigo]:[Mejor Precio Neto]],4,FALSE)</f>
        <v>23409.482039999999</v>
      </c>
      <c r="D1792" s="31" t="s">
        <v>4</v>
      </c>
      <c r="E1792" s="32">
        <f>IFERROR(Tabla2[[#This Row],[Precio de Cliente neto]]/(1+Tabla2[[#This Row],[Variacion]]),"-")</f>
        <v>23101.470139999998</v>
      </c>
      <c r="F1792" s="33">
        <v>1.3332999940409929E-2</v>
      </c>
    </row>
    <row r="1793" spans="1:6">
      <c r="A1793" s="29">
        <v>170114</v>
      </c>
      <c r="B1793" s="29" t="s">
        <v>7770</v>
      </c>
      <c r="C1793" s="30">
        <f>VLOOKUP(Tabla2[[#This Row],[Codigo]],Tabla1[[Codigo]:[Mejor Precio Neto]],4,FALSE)</f>
        <v>790053.11951999995</v>
      </c>
      <c r="D1793" s="31" t="s">
        <v>6</v>
      </c>
      <c r="E1793" s="32">
        <f>IFERROR(Tabla2[[#This Row],[Precio de Cliente neto]]/(1+Tabla2[[#This Row],[Variacion]]),"-")</f>
        <v>779657.94024999999</v>
      </c>
      <c r="F1793" s="33">
        <v>1.3332999939263956E-2</v>
      </c>
    </row>
    <row r="1794" spans="1:6">
      <c r="A1794" s="29">
        <v>120539</v>
      </c>
      <c r="B1794" s="29" t="s">
        <v>7654</v>
      </c>
      <c r="C1794" s="30">
        <f>VLOOKUP(Tabla2[[#This Row],[Codigo]],Tabla1[[Codigo]:[Mejor Precio Neto]],4,FALSE)</f>
        <v>24090.203479999996</v>
      </c>
      <c r="D1794" s="31" t="s">
        <v>4</v>
      </c>
      <c r="E1794" s="32">
        <f>IFERROR(Tabla2[[#This Row],[Precio de Cliente neto]]/(1+Tabla2[[#This Row],[Variacion]]),"-")</f>
        <v>23773.234939999995</v>
      </c>
      <c r="F1794" s="33">
        <v>1.3332999938795886E-2</v>
      </c>
    </row>
    <row r="1795" spans="1:6">
      <c r="A1795" s="29">
        <v>114337</v>
      </c>
      <c r="B1795" s="29" t="s">
        <v>8266</v>
      </c>
      <c r="C1795" s="30">
        <f>VLOOKUP(Tabla2[[#This Row],[Codigo]],Tabla1[[Codigo]:[Mejor Precio Neto]],4,FALSE)</f>
        <v>4726.0641399999995</v>
      </c>
      <c r="D1795" s="31" t="s">
        <v>4</v>
      </c>
      <c r="E1795" s="32">
        <f>IFERROR(Tabla2[[#This Row],[Precio de Cliente neto]]/(1+Tabla2[[#This Row],[Variacion]]),"-")</f>
        <v>4663.880619999999</v>
      </c>
      <c r="F1795" s="33">
        <v>1.3332999934290823E-2</v>
      </c>
    </row>
    <row r="1796" spans="1:6">
      <c r="A1796" s="29">
        <v>170110</v>
      </c>
      <c r="B1796" s="29" t="s">
        <v>7766</v>
      </c>
      <c r="C1796" s="30">
        <f>VLOOKUP(Tabla2[[#This Row],[Codigo]],Tabla1[[Codigo]:[Mejor Precio Neto]],4,FALSE)</f>
        <v>293431.31936999998</v>
      </c>
      <c r="D1796" s="31" t="s">
        <v>6</v>
      </c>
      <c r="E1796" s="32">
        <f>IFERROR(Tabla2[[#This Row],[Precio de Cliente neto]]/(1+Tabla2[[#This Row],[Variacion]]),"-")</f>
        <v>289570.47623000003</v>
      </c>
      <c r="F1796" s="33">
        <v>1.3332999932401224E-2</v>
      </c>
    </row>
    <row r="1797" spans="1:6">
      <c r="A1797" s="29">
        <v>170167</v>
      </c>
      <c r="B1797" s="29" t="s">
        <v>7820</v>
      </c>
      <c r="C1797" s="30">
        <f>VLOOKUP(Tabla2[[#This Row],[Codigo]],Tabla1[[Codigo]:[Mejor Precio Neto]],4,FALSE)</f>
        <v>586939.46688999992</v>
      </c>
      <c r="D1797" s="31" t="s">
        <v>6</v>
      </c>
      <c r="E1797" s="32">
        <f>IFERROR(Tabla2[[#This Row],[Precio de Cliente neto]]/(1+Tabla2[[#This Row],[Variacion]]),"-")</f>
        <v>579216.76973999979</v>
      </c>
      <c r="F1797" s="33">
        <v>1.3332999929312583E-2</v>
      </c>
    </row>
    <row r="1798" spans="1:6">
      <c r="A1798" s="29">
        <v>170112</v>
      </c>
      <c r="B1798" s="29" t="s">
        <v>7768</v>
      </c>
      <c r="C1798" s="30">
        <f>VLOOKUP(Tabla2[[#This Row],[Codigo]],Tabla1[[Codigo]:[Mejor Precio Neto]],4,FALSE)</f>
        <v>519148.07223999995</v>
      </c>
      <c r="D1798" s="31" t="s">
        <v>6</v>
      </c>
      <c r="E1798" s="32">
        <f>IFERROR(Tabla2[[#This Row],[Precio de Cliente neto]]/(1+Tabla2[[#This Row],[Variacion]]),"-")</f>
        <v>512317.3451199999</v>
      </c>
      <c r="F1798" s="33">
        <v>1.3332999917073041E-2</v>
      </c>
    </row>
    <row r="1799" spans="1:6">
      <c r="A1799" s="29">
        <v>113928</v>
      </c>
      <c r="B1799" s="29" t="s">
        <v>7053</v>
      </c>
      <c r="C1799" s="30">
        <f>VLOOKUP(Tabla2[[#This Row],[Codigo]],Tabla1[[Codigo]:[Mejor Precio Neto]],4,FALSE)</f>
        <v>11885.10946</v>
      </c>
      <c r="D1799" s="31" t="s">
        <v>4</v>
      </c>
      <c r="E1799" s="32">
        <f>IFERROR(Tabla2[[#This Row],[Precio de Cliente neto]]/(1+Tabla2[[#This Row],[Variacion]]),"-")</f>
        <v>11728.730299999999</v>
      </c>
      <c r="F1799" s="33">
        <v>1.3332999907074372E-2</v>
      </c>
    </row>
    <row r="1800" spans="1:6">
      <c r="A1800" s="29">
        <v>170318</v>
      </c>
      <c r="B1800" s="29" t="s">
        <v>7956</v>
      </c>
      <c r="C1800" s="30">
        <f>VLOOKUP(Tabla2[[#This Row],[Codigo]],Tabla1[[Codigo]:[Mejor Precio Neto]],4,FALSE)</f>
        <v>293448.30178999994</v>
      </c>
      <c r="D1800" s="31" t="s">
        <v>6</v>
      </c>
      <c r="E1800" s="32">
        <f>IFERROR(Tabla2[[#This Row],[Precio de Cliente neto]]/(1+Tabla2[[#This Row],[Variacion]]),"-")</f>
        <v>289587.23520999996</v>
      </c>
      <c r="F1800" s="33">
        <v>1.3332999906574106E-2</v>
      </c>
    </row>
    <row r="1801" spans="1:6">
      <c r="A1801" s="29">
        <v>170456</v>
      </c>
      <c r="B1801" s="29" t="s">
        <v>8086</v>
      </c>
      <c r="C1801" s="30">
        <f>VLOOKUP(Tabla2[[#This Row],[Codigo]],Tabla1[[Codigo]:[Mejor Precio Neto]],4,FALSE)</f>
        <v>293448.30178999994</v>
      </c>
      <c r="D1801" s="31" t="s">
        <v>6</v>
      </c>
      <c r="E1801" s="32">
        <f>IFERROR(Tabla2[[#This Row],[Precio de Cliente neto]]/(1+Tabla2[[#This Row],[Variacion]]),"-")</f>
        <v>289587.23520999996</v>
      </c>
      <c r="F1801" s="33">
        <v>1.3332999906574106E-2</v>
      </c>
    </row>
    <row r="1802" spans="1:6">
      <c r="A1802" s="29">
        <v>170203</v>
      </c>
      <c r="B1802" s="29" t="s">
        <v>7854</v>
      </c>
      <c r="C1802" s="30">
        <f>VLOOKUP(Tabla2[[#This Row],[Codigo]],Tabla1[[Codigo]:[Mejor Precio Neto]],4,FALSE)</f>
        <v>216709.38225999998</v>
      </c>
      <c r="D1802" s="31" t="s">
        <v>6</v>
      </c>
      <c r="E1802" s="32">
        <f>IFERROR(Tabla2[[#This Row],[Precio de Cliente neto]]/(1+Tabla2[[#This Row],[Variacion]]),"-")</f>
        <v>213858.01338999998</v>
      </c>
      <c r="F1802" s="33">
        <v>1.3332999894654973E-2</v>
      </c>
    </row>
    <row r="1803" spans="1:6">
      <c r="A1803" s="29">
        <v>170442</v>
      </c>
      <c r="B1803" s="29" t="s">
        <v>8074</v>
      </c>
      <c r="C1803" s="30">
        <f>VLOOKUP(Tabla2[[#This Row],[Codigo]],Tabla1[[Codigo]:[Mejor Precio Neto]],4,FALSE)</f>
        <v>216709.38225999998</v>
      </c>
      <c r="D1803" s="31" t="s">
        <v>6</v>
      </c>
      <c r="E1803" s="32">
        <f>IFERROR(Tabla2[[#This Row],[Precio de Cliente neto]]/(1+Tabla2[[#This Row],[Variacion]]),"-")</f>
        <v>213858.01338999998</v>
      </c>
      <c r="F1803" s="33">
        <v>1.3332999894654973E-2</v>
      </c>
    </row>
    <row r="1804" spans="1:6">
      <c r="A1804" s="29">
        <v>113568</v>
      </c>
      <c r="B1804" s="29" t="s">
        <v>7042</v>
      </c>
      <c r="C1804" s="30">
        <f>VLOOKUP(Tabla2[[#This Row],[Codigo]],Tabla1[[Codigo]:[Mejor Precio Neto]],4,FALSE)</f>
        <v>28091.378560000001</v>
      </c>
      <c r="D1804" s="31" t="s">
        <v>4</v>
      </c>
      <c r="E1804" s="32">
        <f>IFERROR(Tabla2[[#This Row],[Precio de Cliente neto]]/(1+Tabla2[[#This Row],[Variacion]]),"-")</f>
        <v>27721.764279999999</v>
      </c>
      <c r="F1804" s="33">
        <v>1.3332999886542574E-2</v>
      </c>
    </row>
    <row r="1805" spans="1:6">
      <c r="A1805" s="29">
        <v>170342</v>
      </c>
      <c r="B1805" s="29" t="s">
        <v>7978</v>
      </c>
      <c r="C1805" s="30">
        <f>VLOOKUP(Tabla2[[#This Row],[Codigo]],Tabla1[[Codigo]:[Mejor Precio Neto]],4,FALSE)</f>
        <v>82616.984029999992</v>
      </c>
      <c r="D1805" s="31" t="s">
        <v>6</v>
      </c>
      <c r="E1805" s="32">
        <f>IFERROR(Tabla2[[#This Row],[Precio de Cliente neto]]/(1+Tabla2[[#This Row],[Variacion]]),"-")</f>
        <v>81529.945279999985</v>
      </c>
      <c r="F1805" s="33">
        <v>1.3332999872215812E-2</v>
      </c>
    </row>
    <row r="1806" spans="1:6">
      <c r="A1806" s="29">
        <v>170459</v>
      </c>
      <c r="B1806" s="29" t="s">
        <v>8089</v>
      </c>
      <c r="C1806" s="30">
        <f>VLOOKUP(Tabla2[[#This Row],[Codigo]],Tabla1[[Codigo]:[Mejor Precio Neto]],4,FALSE)</f>
        <v>383740.08679999993</v>
      </c>
      <c r="D1806" s="31" t="s">
        <v>6</v>
      </c>
      <c r="E1806" s="32">
        <f>IFERROR(Tabla2[[#This Row],[Precio de Cliente neto]]/(1+Tabla2[[#This Row],[Variacion]]),"-")</f>
        <v>378690.9997499999</v>
      </c>
      <c r="F1806" s="33">
        <v>1.3332999868846285E-2</v>
      </c>
    </row>
    <row r="1807" spans="1:6">
      <c r="A1807" s="29">
        <v>170398</v>
      </c>
      <c r="B1807" s="29" t="s">
        <v>8973</v>
      </c>
      <c r="C1807" s="30">
        <f>VLOOKUP(Tabla2[[#This Row],[Codigo]],Tabla1[[Codigo]:[Mejor Precio Neto]],4,FALSE)</f>
        <v>88033.707719999991</v>
      </c>
      <c r="D1807" s="31" t="s">
        <v>6</v>
      </c>
      <c r="E1807" s="32">
        <f>IFERROR(Tabla2[[#This Row],[Precio de Cliente neto]]/(1+Tabla2[[#This Row],[Variacion]]),"-")</f>
        <v>86875.398049999989</v>
      </c>
      <c r="F1807" s="33">
        <v>1.333299985956149E-2</v>
      </c>
    </row>
    <row r="1808" spans="1:6">
      <c r="A1808" s="29">
        <v>116842</v>
      </c>
      <c r="B1808" s="29" t="s">
        <v>7229</v>
      </c>
      <c r="C1808" s="30">
        <f>VLOOKUP(Tabla2[[#This Row],[Codigo]],Tabla1[[Codigo]:[Mejor Precio Neto]],4,FALSE)</f>
        <v>87040.71054</v>
      </c>
      <c r="D1808" s="31" t="s">
        <v>4</v>
      </c>
      <c r="E1808" s="32">
        <f>IFERROR(Tabla2[[#This Row],[Precio de Cliente neto]]/(1+Tabla2[[#This Row],[Variacion]]),"-")</f>
        <v>85895.4663</v>
      </c>
      <c r="F1808" s="33">
        <v>1.3332999858224115E-2</v>
      </c>
    </row>
    <row r="1809" spans="1:6">
      <c r="A1809" s="29">
        <v>170045</v>
      </c>
      <c r="B1809" s="29" t="s">
        <v>7703</v>
      </c>
      <c r="C1809" s="30">
        <f>VLOOKUP(Tabla2[[#This Row],[Codigo]],Tabla1[[Codigo]:[Mejor Precio Neto]],4,FALSE)</f>
        <v>123699.74567999999</v>
      </c>
      <c r="D1809" s="31" t="s">
        <v>6</v>
      </c>
      <c r="E1809" s="32">
        <f>IFERROR(Tabla2[[#This Row],[Precio de Cliente neto]]/(1+Tabla2[[#This Row],[Variacion]]),"-")</f>
        <v>122072.15761999998</v>
      </c>
      <c r="F1809" s="33">
        <v>1.3332999856253469E-2</v>
      </c>
    </row>
    <row r="1810" spans="1:6">
      <c r="A1810" s="29">
        <v>170138</v>
      </c>
      <c r="B1810" s="29" t="s">
        <v>7793</v>
      </c>
      <c r="C1810" s="30">
        <f>VLOOKUP(Tabla2[[#This Row],[Codigo]],Tabla1[[Codigo]:[Mejor Precio Neto]],4,FALSE)</f>
        <v>406325.93351</v>
      </c>
      <c r="D1810" s="31" t="s">
        <v>6</v>
      </c>
      <c r="E1810" s="32">
        <f>IFERROR(Tabla2[[#This Row],[Precio de Cliente neto]]/(1+Tabla2[[#This Row],[Variacion]]),"-")</f>
        <v>400979.67161000002</v>
      </c>
      <c r="F1810" s="33">
        <v>1.3332999846435767E-2</v>
      </c>
    </row>
    <row r="1811" spans="1:6">
      <c r="A1811" s="29">
        <v>170259</v>
      </c>
      <c r="B1811" s="29" t="s">
        <v>7906</v>
      </c>
      <c r="C1811" s="30">
        <f>VLOOKUP(Tabla2[[#This Row],[Codigo]],Tabla1[[Codigo]:[Mejor Precio Neto]],4,FALSE)</f>
        <v>401798.44341000001</v>
      </c>
      <c r="D1811" s="31" t="s">
        <v>6</v>
      </c>
      <c r="E1811" s="32">
        <f>IFERROR(Tabla2[[#This Row],[Precio de Cliente neto]]/(1+Tabla2[[#This Row],[Variacion]]),"-")</f>
        <v>396511.75227999996</v>
      </c>
      <c r="F1811" s="33">
        <v>1.3332999840738102E-2</v>
      </c>
    </row>
    <row r="1812" spans="1:6">
      <c r="A1812" s="29">
        <v>170227</v>
      </c>
      <c r="B1812" s="29" t="s">
        <v>7876</v>
      </c>
      <c r="C1812" s="30">
        <f>VLOOKUP(Tabla2[[#This Row],[Codigo]],Tabla1[[Codigo]:[Mejor Precio Neto]],4,FALSE)</f>
        <v>374707.57401000004</v>
      </c>
      <c r="D1812" s="31" t="s">
        <v>4</v>
      </c>
      <c r="E1812" s="32">
        <f>IFERROR(Tabla2[[#This Row],[Precio de Cliente neto]]/(1+Tabla2[[#This Row],[Variacion]]),"-")</f>
        <v>369777.33289000002</v>
      </c>
      <c r="F1812" s="33">
        <v>1.3332999839302362E-2</v>
      </c>
    </row>
    <row r="1813" spans="1:6">
      <c r="A1813" s="29">
        <v>170041</v>
      </c>
      <c r="B1813" s="29" t="s">
        <v>7699</v>
      </c>
      <c r="C1813" s="30">
        <f>VLOOKUP(Tabla2[[#This Row],[Codigo]],Tabla1[[Codigo]:[Mejor Precio Neto]],4,FALSE)</f>
        <v>72233.428609999988</v>
      </c>
      <c r="D1813" s="31" t="s">
        <v>6</v>
      </c>
      <c r="E1813" s="32">
        <f>IFERROR(Tabla2[[#This Row],[Precio de Cliente neto]]/(1+Tabla2[[#This Row],[Variacion]]),"-")</f>
        <v>71283.01221999999</v>
      </c>
      <c r="F1813" s="33">
        <v>1.3332999832649239E-2</v>
      </c>
    </row>
    <row r="1814" spans="1:6">
      <c r="A1814" s="29">
        <v>170225</v>
      </c>
      <c r="B1814" s="29" t="s">
        <v>7874</v>
      </c>
      <c r="C1814" s="30">
        <f>VLOOKUP(Tabla2[[#This Row],[Codigo]],Tabla1[[Codigo]:[Mejor Precio Neto]],4,FALSE)</f>
        <v>72233.428609999988</v>
      </c>
      <c r="D1814" s="31" t="s">
        <v>6</v>
      </c>
      <c r="E1814" s="32">
        <f>IFERROR(Tabla2[[#This Row],[Precio de Cliente neto]]/(1+Tabla2[[#This Row],[Variacion]]),"-")</f>
        <v>71283.01221999999</v>
      </c>
      <c r="F1814" s="33">
        <v>1.3332999832649239E-2</v>
      </c>
    </row>
    <row r="1815" spans="1:6">
      <c r="A1815" s="29">
        <v>170321</v>
      </c>
      <c r="B1815" s="29" t="s">
        <v>7959</v>
      </c>
      <c r="C1815" s="30">
        <f>VLOOKUP(Tabla2[[#This Row],[Codigo]],Tabla1[[Codigo]:[Mejor Precio Neto]],4,FALSE)</f>
        <v>72233.428609999988</v>
      </c>
      <c r="D1815" s="31" t="s">
        <v>6</v>
      </c>
      <c r="E1815" s="32">
        <f>IFERROR(Tabla2[[#This Row],[Precio de Cliente neto]]/(1+Tabla2[[#This Row],[Variacion]]),"-")</f>
        <v>71283.01221999999</v>
      </c>
      <c r="F1815" s="33">
        <v>1.3332999832649239E-2</v>
      </c>
    </row>
    <row r="1816" spans="1:6">
      <c r="A1816" s="29">
        <v>170322</v>
      </c>
      <c r="B1816" s="29" t="s">
        <v>7960</v>
      </c>
      <c r="C1816" s="30">
        <f>VLOOKUP(Tabla2[[#This Row],[Codigo]],Tabla1[[Codigo]:[Mejor Precio Neto]],4,FALSE)</f>
        <v>72233.428609999988</v>
      </c>
      <c r="D1816" s="31" t="s">
        <v>6</v>
      </c>
      <c r="E1816" s="32">
        <f>IFERROR(Tabla2[[#This Row],[Precio de Cliente neto]]/(1+Tabla2[[#This Row],[Variacion]]),"-")</f>
        <v>71283.01221999999</v>
      </c>
      <c r="F1816" s="33">
        <v>1.3332999832649239E-2</v>
      </c>
    </row>
    <row r="1817" spans="1:6">
      <c r="A1817" s="29">
        <v>170339</v>
      </c>
      <c r="B1817" s="29" t="s">
        <v>7975</v>
      </c>
      <c r="C1817" s="30">
        <f>VLOOKUP(Tabla2[[#This Row],[Codigo]],Tabla1[[Codigo]:[Mejor Precio Neto]],4,FALSE)</f>
        <v>48754.742119999995</v>
      </c>
      <c r="D1817" s="31" t="s">
        <v>6</v>
      </c>
      <c r="E1817" s="32">
        <f>IFERROR(Tabla2[[#This Row],[Precio de Cliente neto]]/(1+Tabla2[[#This Row],[Variacion]]),"-")</f>
        <v>48113.248190000006</v>
      </c>
      <c r="F1817" s="33">
        <v>1.3332999831288106E-2</v>
      </c>
    </row>
    <row r="1818" spans="1:6">
      <c r="A1818" s="29">
        <v>115040</v>
      </c>
      <c r="B1818" s="29" t="s">
        <v>7161</v>
      </c>
      <c r="C1818" s="30">
        <f>VLOOKUP(Tabla2[[#This Row],[Codigo]],Tabla1[[Codigo]:[Mejor Precio Neto]],4,FALSE)</f>
        <v>9363.7928999999986</v>
      </c>
      <c r="D1818" s="31" t="s">
        <v>4</v>
      </c>
      <c r="E1818" s="32">
        <f>IFERROR(Tabla2[[#This Row],[Precio de Cliente neto]]/(1+Tabla2[[#This Row],[Variacion]]),"-")</f>
        <v>9240.5881399999998</v>
      </c>
      <c r="F1818" s="33">
        <v>1.3332999819208435E-2</v>
      </c>
    </row>
    <row r="1819" spans="1:6">
      <c r="A1819" s="29">
        <v>117740</v>
      </c>
      <c r="B1819" s="29" t="s">
        <v>7322</v>
      </c>
      <c r="C1819" s="30">
        <f>VLOOKUP(Tabla2[[#This Row],[Codigo]],Tabla1[[Codigo]:[Mejor Precio Neto]],4,FALSE)</f>
        <v>9363.7928999999986</v>
      </c>
      <c r="D1819" s="31" t="s">
        <v>4</v>
      </c>
      <c r="E1819" s="32">
        <f>IFERROR(Tabla2[[#This Row],[Precio de Cliente neto]]/(1+Tabla2[[#This Row],[Variacion]]),"-")</f>
        <v>9240.5881399999998</v>
      </c>
      <c r="F1819" s="33">
        <v>1.3332999819208435E-2</v>
      </c>
    </row>
    <row r="1820" spans="1:6">
      <c r="A1820" s="29">
        <v>170258</v>
      </c>
      <c r="B1820" s="29" t="s">
        <v>7905</v>
      </c>
      <c r="C1820" s="30">
        <f>VLOOKUP(Tabla2[[#This Row],[Codigo]],Tabla1[[Codigo]:[Mejor Precio Neto]],4,FALSE)</f>
        <v>338607.86602999998</v>
      </c>
      <c r="D1820" s="31" t="s">
        <v>6</v>
      </c>
      <c r="E1820" s="32">
        <f>IFERROR(Tabla2[[#This Row],[Precio de Cliente neto]]/(1+Tabla2[[#This Row],[Variacion]]),"-")</f>
        <v>334152.60934999998</v>
      </c>
      <c r="F1820" s="33">
        <v>1.3332999819054114E-2</v>
      </c>
    </row>
    <row r="1821" spans="1:6">
      <c r="A1821" s="29">
        <v>170090</v>
      </c>
      <c r="B1821" s="29" t="s">
        <v>7746</v>
      </c>
      <c r="C1821" s="30">
        <f>VLOOKUP(Tabla2[[#This Row],[Codigo]],Tabla1[[Codigo]:[Mejor Precio Neto]],4,FALSE)</f>
        <v>58691.523869999997</v>
      </c>
      <c r="D1821" s="31" t="s">
        <v>6</v>
      </c>
      <c r="E1821" s="32">
        <f>IFERROR(Tabla2[[#This Row],[Precio de Cliente neto]]/(1+Tabla2[[#This Row],[Variacion]]),"-")</f>
        <v>57919.286039999999</v>
      </c>
      <c r="F1821" s="33">
        <v>1.3332999814028801E-2</v>
      </c>
    </row>
    <row r="1822" spans="1:6">
      <c r="A1822" s="29">
        <v>172021</v>
      </c>
      <c r="B1822" s="29" t="s">
        <v>10356</v>
      </c>
      <c r="C1822" s="30">
        <f>VLOOKUP(Tabla2[[#This Row],[Codigo]],Tabla1[[Codigo]:[Mejor Precio Neto]],4,FALSE)</f>
        <v>121896.80145999999</v>
      </c>
      <c r="D1822" s="31" t="s">
        <v>6</v>
      </c>
      <c r="E1822" s="32">
        <f>IFERROR(Tabla2[[#This Row],[Precio de Cliente neto]]/(1+Tabla2[[#This Row],[Variacion]]),"-")</f>
        <v>120292.93577000001</v>
      </c>
      <c r="F1822" s="33">
        <v>1.3332999811947133E-2</v>
      </c>
    </row>
    <row r="1823" spans="1:6">
      <c r="A1823" s="29">
        <v>170434</v>
      </c>
      <c r="B1823" s="29" t="s">
        <v>8066</v>
      </c>
      <c r="C1823" s="30">
        <f>VLOOKUP(Tabla2[[#This Row],[Codigo]],Tabla1[[Codigo]:[Mejor Precio Neto]],4,FALSE)</f>
        <v>541299.25191999995</v>
      </c>
      <c r="D1823" s="31" t="s">
        <v>6</v>
      </c>
      <c r="E1823" s="32">
        <f>IFERROR(Tabla2[[#This Row],[Precio de Cliente neto]]/(1+Tabla2[[#This Row],[Variacion]]),"-")</f>
        <v>534177.06915999996</v>
      </c>
      <c r="F1823" s="33">
        <v>1.3332999806973556E-2</v>
      </c>
    </row>
    <row r="1824" spans="1:6">
      <c r="A1824" s="29">
        <v>170213</v>
      </c>
      <c r="B1824" s="29" t="s">
        <v>7863</v>
      </c>
      <c r="C1824" s="30">
        <f>VLOOKUP(Tabla2[[#This Row],[Codigo]],Tabla1[[Codigo]:[Mejor Precio Neto]],4,FALSE)</f>
        <v>42889.185709999998</v>
      </c>
      <c r="D1824" s="31" t="s">
        <v>6</v>
      </c>
      <c r="E1824" s="32">
        <f>IFERROR(Tabla2[[#This Row],[Precio de Cliente neto]]/(1+Tabla2[[#This Row],[Variacion]]),"-")</f>
        <v>42324.86825</v>
      </c>
      <c r="F1824" s="33">
        <v>1.3332999802072587E-2</v>
      </c>
    </row>
    <row r="1825" spans="1:6">
      <c r="A1825" s="29">
        <v>170038</v>
      </c>
      <c r="B1825" s="29" t="s">
        <v>7696</v>
      </c>
      <c r="C1825" s="30">
        <f>VLOOKUP(Tabla2[[#This Row],[Codigo]],Tabla1[[Codigo]:[Mejor Precio Neto]],4,FALSE)</f>
        <v>17155.439139999999</v>
      </c>
      <c r="D1825" s="31" t="s">
        <v>4</v>
      </c>
      <c r="E1825" s="32">
        <f>IFERROR(Tabla2[[#This Row],[Precio de Cliente neto]]/(1+Tabla2[[#This Row],[Variacion]]),"-")</f>
        <v>16929.715249999997</v>
      </c>
      <c r="F1825" s="33">
        <v>1.3332999797501133E-2</v>
      </c>
    </row>
    <row r="1826" spans="1:6">
      <c r="A1826" s="29">
        <v>170053</v>
      </c>
      <c r="B1826" s="29" t="s">
        <v>7711</v>
      </c>
      <c r="C1826" s="30">
        <f>VLOOKUP(Tabla2[[#This Row],[Codigo]],Tabla1[[Codigo]:[Mejor Precio Neto]],4,FALSE)</f>
        <v>17155.439139999999</v>
      </c>
      <c r="D1826" s="31" t="s">
        <v>6</v>
      </c>
      <c r="E1826" s="32">
        <f>IFERROR(Tabla2[[#This Row],[Precio de Cliente neto]]/(1+Tabla2[[#This Row],[Variacion]]),"-")</f>
        <v>16929.715249999997</v>
      </c>
      <c r="F1826" s="33">
        <v>1.3332999797501133E-2</v>
      </c>
    </row>
    <row r="1827" spans="1:6">
      <c r="A1827" s="29">
        <v>170152</v>
      </c>
      <c r="B1827" s="29" t="s">
        <v>7806</v>
      </c>
      <c r="C1827" s="30">
        <f>VLOOKUP(Tabla2[[#This Row],[Codigo]],Tabla1[[Codigo]:[Mejor Precio Neto]],4,FALSE)</f>
        <v>17155.439139999999</v>
      </c>
      <c r="D1827" s="31" t="s">
        <v>6</v>
      </c>
      <c r="E1827" s="32">
        <f>IFERROR(Tabla2[[#This Row],[Precio de Cliente neto]]/(1+Tabla2[[#This Row],[Variacion]]),"-")</f>
        <v>16929.715249999997</v>
      </c>
      <c r="F1827" s="33">
        <v>1.3332999797501133E-2</v>
      </c>
    </row>
    <row r="1828" spans="1:6">
      <c r="A1828" s="29">
        <v>170751</v>
      </c>
      <c r="B1828" s="29" t="s">
        <v>8110</v>
      </c>
      <c r="C1828" s="30">
        <f>VLOOKUP(Tabla2[[#This Row],[Codigo]],Tabla1[[Codigo]:[Mejor Precio Neto]],4,FALSE)</f>
        <v>17155.439139999999</v>
      </c>
      <c r="D1828" s="31" t="s">
        <v>6</v>
      </c>
      <c r="E1828" s="32">
        <f>IFERROR(Tabla2[[#This Row],[Precio de Cliente neto]]/(1+Tabla2[[#This Row],[Variacion]]),"-")</f>
        <v>16929.715249999997</v>
      </c>
      <c r="F1828" s="33">
        <v>1.3332999797501133E-2</v>
      </c>
    </row>
    <row r="1829" spans="1:6">
      <c r="A1829" s="29">
        <v>170181</v>
      </c>
      <c r="B1829" s="29" t="s">
        <v>7832</v>
      </c>
      <c r="C1829" s="30">
        <f>VLOOKUP(Tabla2[[#This Row],[Codigo]],Tabla1[[Codigo]:[Mejor Precio Neto]],4,FALSE)</f>
        <v>140855.18537999998</v>
      </c>
      <c r="D1829" s="31" t="s">
        <v>6</v>
      </c>
      <c r="E1829" s="32">
        <f>IFERROR(Tabla2[[#This Row],[Precio de Cliente neto]]/(1+Tabla2[[#This Row],[Variacion]]),"-")</f>
        <v>139001.87342999998</v>
      </c>
      <c r="F1829" s="33">
        <v>1.3332999795382605E-2</v>
      </c>
    </row>
    <row r="1830" spans="1:6">
      <c r="A1830" s="29">
        <v>170136</v>
      </c>
      <c r="B1830" s="29" t="s">
        <v>7791</v>
      </c>
      <c r="C1830" s="30">
        <f>VLOOKUP(Tabla2[[#This Row],[Codigo]],Tabla1[[Codigo]:[Mejor Precio Neto]],4,FALSE)</f>
        <v>80363.062989999991</v>
      </c>
      <c r="D1830" s="31" t="s">
        <v>6</v>
      </c>
      <c r="E1830" s="32">
        <f>IFERROR(Tabla2[[#This Row],[Precio de Cliente neto]]/(1+Tabla2[[#This Row],[Variacion]]),"-")</f>
        <v>79305.680370000002</v>
      </c>
      <c r="F1830" s="33">
        <v>1.3332999793542966E-2</v>
      </c>
    </row>
    <row r="1831" spans="1:6">
      <c r="A1831" s="29">
        <v>170121</v>
      </c>
      <c r="B1831" s="29" t="s">
        <v>7776</v>
      </c>
      <c r="C1831" s="30">
        <f>VLOOKUP(Tabla2[[#This Row],[Codigo]],Tabla1[[Codigo]:[Mejor Precio Neto]],4,FALSE)</f>
        <v>117380.93051999999</v>
      </c>
      <c r="D1831" s="31" t="s">
        <v>6</v>
      </c>
      <c r="E1831" s="32">
        <f>IFERROR(Tabla2[[#This Row],[Precio de Cliente neto]]/(1+Tabla2[[#This Row],[Variacion]]),"-")</f>
        <v>115836.48272</v>
      </c>
      <c r="F1831" s="33">
        <v>1.3332999791898281E-2</v>
      </c>
    </row>
    <row r="1832" spans="1:6">
      <c r="A1832" s="29">
        <v>170073</v>
      </c>
      <c r="B1832" s="29" t="s">
        <v>7731</v>
      </c>
      <c r="C1832" s="30">
        <f>VLOOKUP(Tabla2[[#This Row],[Codigo]],Tabla1[[Codigo]:[Mejor Precio Neto]],4,FALSE)</f>
        <v>112869.46978999999</v>
      </c>
      <c r="D1832" s="31" t="s">
        <v>6</v>
      </c>
      <c r="E1832" s="32">
        <f>IFERROR(Tabla2[[#This Row],[Precio de Cliente neto]]/(1+Tabla2[[#This Row],[Variacion]]),"-")</f>
        <v>111384.38185000001</v>
      </c>
      <c r="F1832" s="33">
        <v>1.3332999791657807E-2</v>
      </c>
    </row>
    <row r="1833" spans="1:6">
      <c r="A1833" s="29">
        <v>170428</v>
      </c>
      <c r="B1833" s="29" t="s">
        <v>8060</v>
      </c>
      <c r="C1833" s="30">
        <f>VLOOKUP(Tabla2[[#This Row],[Codigo]],Tabla1[[Codigo]:[Mejor Precio Neto]],4,FALSE)</f>
        <v>112869.46978999999</v>
      </c>
      <c r="D1833" s="31" t="s">
        <v>6</v>
      </c>
      <c r="E1833" s="32">
        <f>IFERROR(Tabla2[[#This Row],[Precio de Cliente neto]]/(1+Tabla2[[#This Row],[Variacion]]),"-")</f>
        <v>111384.38185000001</v>
      </c>
      <c r="F1833" s="33">
        <v>1.3332999791657807E-2</v>
      </c>
    </row>
    <row r="1834" spans="1:6">
      <c r="A1834" s="29">
        <v>170430</v>
      </c>
      <c r="B1834" s="29" t="s">
        <v>8062</v>
      </c>
      <c r="C1834" s="30">
        <f>VLOOKUP(Tabla2[[#This Row],[Codigo]],Tabla1[[Codigo]:[Mejor Precio Neto]],4,FALSE)</f>
        <v>112869.46978999999</v>
      </c>
      <c r="D1834" s="31" t="s">
        <v>6</v>
      </c>
      <c r="E1834" s="32">
        <f>IFERROR(Tabla2[[#This Row],[Precio de Cliente neto]]/(1+Tabla2[[#This Row],[Variacion]]),"-")</f>
        <v>111384.38185000001</v>
      </c>
      <c r="F1834" s="33">
        <v>1.3332999791657807E-2</v>
      </c>
    </row>
    <row r="1835" spans="1:6">
      <c r="A1835" s="29">
        <v>170592</v>
      </c>
      <c r="B1835" s="29" t="s">
        <v>8091</v>
      </c>
      <c r="C1835" s="30">
        <f>VLOOKUP(Tabla2[[#This Row],[Codigo]],Tabla1[[Codigo]:[Mejor Precio Neto]],4,FALSE)</f>
        <v>112869.46978999999</v>
      </c>
      <c r="D1835" s="31" t="s">
        <v>6</v>
      </c>
      <c r="E1835" s="32">
        <f>IFERROR(Tabla2[[#This Row],[Precio de Cliente neto]]/(1+Tabla2[[#This Row],[Variacion]]),"-")</f>
        <v>111384.38185000001</v>
      </c>
      <c r="F1835" s="33">
        <v>1.3332999791657807E-2</v>
      </c>
    </row>
    <row r="1836" spans="1:6">
      <c r="A1836" s="29">
        <v>170286</v>
      </c>
      <c r="B1836" s="29" t="s">
        <v>8354</v>
      </c>
      <c r="C1836" s="30">
        <f>VLOOKUP(Tabla2[[#This Row],[Codigo]],Tabla1[[Codigo]:[Mejor Precio Neto]],4,FALSE)</f>
        <v>240176.14816999997</v>
      </c>
      <c r="D1836" s="31" t="s">
        <v>6</v>
      </c>
      <c r="E1836" s="32">
        <f>IFERROR(Tabla2[[#This Row],[Precio de Cliente neto]]/(1+Tabla2[[#This Row],[Variacion]]),"-")</f>
        <v>237016.01371</v>
      </c>
      <c r="F1836" s="33">
        <v>1.3332999785687694E-2</v>
      </c>
    </row>
    <row r="1837" spans="1:6">
      <c r="A1837" s="29">
        <v>111186</v>
      </c>
      <c r="B1837" s="29" t="s">
        <v>8212</v>
      </c>
      <c r="C1837" s="30">
        <f>VLOOKUP(Tabla2[[#This Row],[Codigo]],Tabla1[[Codigo]:[Mejor Precio Neto]],4,FALSE)</f>
        <v>255376.16775999998</v>
      </c>
      <c r="D1837" s="31" t="s">
        <v>4</v>
      </c>
      <c r="E1837" s="32">
        <f>IFERROR(Tabla2[[#This Row],[Precio de Cliente neto]]/(1+Tabla2[[#This Row],[Variacion]]),"-")</f>
        <v>252016.03797999994</v>
      </c>
      <c r="F1837" s="33">
        <v>1.3332999784191113E-2</v>
      </c>
    </row>
    <row r="1838" spans="1:6">
      <c r="A1838" s="29">
        <v>170234</v>
      </c>
      <c r="B1838" s="29" t="s">
        <v>7883</v>
      </c>
      <c r="C1838" s="30">
        <f>VLOOKUP(Tabla2[[#This Row],[Codigo]],Tabla1[[Codigo]:[Mejor Precio Neto]],4,FALSE)</f>
        <v>338594.19419000001</v>
      </c>
      <c r="D1838" s="31" t="s">
        <v>6</v>
      </c>
      <c r="E1838" s="32">
        <f>IFERROR(Tabla2[[#This Row],[Precio de Cliente neto]]/(1+Tabla2[[#This Row],[Variacion]]),"-")</f>
        <v>334139.11741000001</v>
      </c>
      <c r="F1838" s="33">
        <v>1.3332999783241428E-2</v>
      </c>
    </row>
    <row r="1839" spans="1:6">
      <c r="A1839" s="29">
        <v>170204</v>
      </c>
      <c r="B1839" s="29" t="s">
        <v>7855</v>
      </c>
      <c r="C1839" s="30">
        <f>VLOOKUP(Tabla2[[#This Row],[Codigo]],Tabla1[[Codigo]:[Mejor Precio Neto]],4,FALSE)</f>
        <v>10383.555699999999</v>
      </c>
      <c r="D1839" s="31" t="s">
        <v>6</v>
      </c>
      <c r="E1839" s="32">
        <f>IFERROR(Tabla2[[#This Row],[Precio de Cliente neto]]/(1+Tabla2[[#This Row],[Variacion]]),"-")</f>
        <v>10246.933339999998</v>
      </c>
      <c r="F1839" s="33">
        <v>1.3332999783133292E-2</v>
      </c>
    </row>
    <row r="1840" spans="1:6">
      <c r="A1840" s="29">
        <v>170241</v>
      </c>
      <c r="B1840" s="29" t="s">
        <v>7890</v>
      </c>
      <c r="C1840" s="30">
        <f>VLOOKUP(Tabla2[[#This Row],[Codigo]],Tabla1[[Codigo]:[Mejor Precio Neto]],4,FALSE)</f>
        <v>10383.555699999999</v>
      </c>
      <c r="D1840" s="31" t="s">
        <v>6</v>
      </c>
      <c r="E1840" s="32">
        <f>IFERROR(Tabla2[[#This Row],[Precio de Cliente neto]]/(1+Tabla2[[#This Row],[Variacion]]),"-")</f>
        <v>10246.933339999998</v>
      </c>
      <c r="F1840" s="33">
        <v>1.3332999783133292E-2</v>
      </c>
    </row>
    <row r="1841" spans="1:6">
      <c r="A1841" s="29">
        <v>170242</v>
      </c>
      <c r="B1841" s="29" t="s">
        <v>8970</v>
      </c>
      <c r="C1841" s="30">
        <f>VLOOKUP(Tabla2[[#This Row],[Codigo]],Tabla1[[Codigo]:[Mejor Precio Neto]],4,FALSE)</f>
        <v>10383.555699999999</v>
      </c>
      <c r="D1841" s="31" t="s">
        <v>6</v>
      </c>
      <c r="E1841" s="32">
        <f>IFERROR(Tabla2[[#This Row],[Precio de Cliente neto]]/(1+Tabla2[[#This Row],[Variacion]]),"-")</f>
        <v>10246.933339999998</v>
      </c>
      <c r="F1841" s="33">
        <v>1.3332999783133292E-2</v>
      </c>
    </row>
    <row r="1842" spans="1:6">
      <c r="A1842" s="29">
        <v>110018</v>
      </c>
      <c r="B1842" s="29" t="s">
        <v>9071</v>
      </c>
      <c r="C1842" s="30">
        <f>VLOOKUP(Tabla2[[#This Row],[Codigo]],Tabla1[[Codigo]:[Mejor Precio Neto]],4,FALSE)</f>
        <v>225738.93978999997</v>
      </c>
      <c r="D1842" s="31" t="s">
        <v>5</v>
      </c>
      <c r="E1842" s="32">
        <f>IFERROR(Tabla2[[#This Row],[Precio de Cliente neto]]/(1+Tabla2[[#This Row],[Variacion]]),"-")</f>
        <v>222768.76390999998</v>
      </c>
      <c r="F1842" s="33">
        <v>1.3332999779089194E-2</v>
      </c>
    </row>
    <row r="1843" spans="1:6">
      <c r="A1843" s="29">
        <v>110019</v>
      </c>
      <c r="B1843" s="29" t="s">
        <v>9072</v>
      </c>
      <c r="C1843" s="30">
        <f>VLOOKUP(Tabla2[[#This Row],[Codigo]],Tabla1[[Codigo]:[Mejor Precio Neto]],4,FALSE)</f>
        <v>225738.93978999997</v>
      </c>
      <c r="D1843" s="31" t="s">
        <v>5</v>
      </c>
      <c r="E1843" s="32">
        <f>IFERROR(Tabla2[[#This Row],[Precio de Cliente neto]]/(1+Tabla2[[#This Row],[Variacion]]),"-")</f>
        <v>222768.76390999998</v>
      </c>
      <c r="F1843" s="33">
        <v>1.3332999779089194E-2</v>
      </c>
    </row>
    <row r="1844" spans="1:6">
      <c r="A1844" s="29">
        <v>170419</v>
      </c>
      <c r="B1844" s="29" t="s">
        <v>8534</v>
      </c>
      <c r="C1844" s="30">
        <f>VLOOKUP(Tabla2[[#This Row],[Codigo]],Tabla1[[Codigo]:[Mejor Precio Neto]],4,FALSE)</f>
        <v>167039.80278999999</v>
      </c>
      <c r="D1844" s="31" t="s">
        <v>6</v>
      </c>
      <c r="E1844" s="32">
        <f>IFERROR(Tabla2[[#This Row],[Precio de Cliente neto]]/(1+Tabla2[[#This Row],[Variacion]]),"-")</f>
        <v>164841.96490999998</v>
      </c>
      <c r="F1844" s="33">
        <v>1.3332999768596476E-2</v>
      </c>
    </row>
    <row r="1845" spans="1:6">
      <c r="A1845" s="29">
        <v>170608</v>
      </c>
      <c r="B1845" s="29" t="s">
        <v>8987</v>
      </c>
      <c r="C1845" s="30">
        <f>VLOOKUP(Tabla2[[#This Row],[Codigo]],Tabla1[[Codigo]:[Mejor Precio Neto]],4,FALSE)</f>
        <v>361172.09260999999</v>
      </c>
      <c r="D1845" s="31" t="s">
        <v>6</v>
      </c>
      <c r="E1845" s="32">
        <f>IFERROR(Tabla2[[#This Row],[Precio de Cliente neto]]/(1+Tabla2[[#This Row],[Variacion]]),"-")</f>
        <v>356419.94555999996</v>
      </c>
      <c r="F1845" s="33">
        <v>1.3332999763898012E-2</v>
      </c>
    </row>
    <row r="1846" spans="1:6">
      <c r="A1846" s="29">
        <v>170047</v>
      </c>
      <c r="B1846" s="29" t="s">
        <v>7705</v>
      </c>
      <c r="C1846" s="30">
        <f>VLOOKUP(Tabla2[[#This Row],[Codigo]],Tabla1[[Codigo]:[Mejor Precio Neto]],4,FALSE)</f>
        <v>59592.578849999998</v>
      </c>
      <c r="D1846" s="31" t="s">
        <v>6</v>
      </c>
      <c r="E1846" s="32">
        <f>IFERROR(Tabla2[[#This Row],[Precio de Cliente neto]]/(1+Tabla2[[#This Row],[Variacion]]),"-")</f>
        <v>58808.485329999996</v>
      </c>
      <c r="F1846" s="33">
        <v>1.333299974655211E-2</v>
      </c>
    </row>
    <row r="1847" spans="1:6">
      <c r="A1847" s="29">
        <v>170316</v>
      </c>
      <c r="B1847" s="29" t="s">
        <v>7954</v>
      </c>
      <c r="C1847" s="30">
        <f>VLOOKUP(Tabla2[[#This Row],[Codigo]],Tabla1[[Codigo]:[Mejor Precio Neto]],4,FALSE)</f>
        <v>451458.92532999994</v>
      </c>
      <c r="D1847" s="31" t="s">
        <v>6</v>
      </c>
      <c r="E1847" s="32">
        <f>IFERROR(Tabla2[[#This Row],[Precio de Cliente neto]]/(1+Tabla2[[#This Row],[Variacion]]),"-")</f>
        <v>445518.82298</v>
      </c>
      <c r="F1847" s="33">
        <v>1.3332999737850848E-2</v>
      </c>
    </row>
    <row r="1848" spans="1:6">
      <c r="A1848" s="29">
        <v>170453</v>
      </c>
      <c r="B1848" s="29" t="s">
        <v>8083</v>
      </c>
      <c r="C1848" s="30">
        <f>VLOOKUP(Tabla2[[#This Row],[Codigo]],Tabla1[[Codigo]:[Mejor Precio Neto]],4,FALSE)</f>
        <v>90291.785080000001</v>
      </c>
      <c r="D1848" s="31" t="s">
        <v>6</v>
      </c>
      <c r="E1848" s="32">
        <f>IFERROR(Tabla2[[#This Row],[Precio de Cliente neto]]/(1+Tabla2[[#This Row],[Variacion]]),"-")</f>
        <v>89103.764609999998</v>
      </c>
      <c r="F1848" s="33">
        <v>1.3332999735756079E-2</v>
      </c>
    </row>
    <row r="1849" spans="1:6">
      <c r="A1849" s="29">
        <v>170454</v>
      </c>
      <c r="B1849" s="29" t="s">
        <v>8084</v>
      </c>
      <c r="C1849" s="30">
        <f>VLOOKUP(Tabla2[[#This Row],[Codigo]],Tabla1[[Codigo]:[Mejor Precio Neto]],4,FALSE)</f>
        <v>90291.785080000001</v>
      </c>
      <c r="D1849" s="31" t="s">
        <v>6</v>
      </c>
      <c r="E1849" s="32">
        <f>IFERROR(Tabla2[[#This Row],[Precio de Cliente neto]]/(1+Tabla2[[#This Row],[Variacion]]),"-")</f>
        <v>89103.764609999998</v>
      </c>
      <c r="F1849" s="33">
        <v>1.3332999735756079E-2</v>
      </c>
    </row>
    <row r="1850" spans="1:6">
      <c r="A1850" s="29">
        <v>170306</v>
      </c>
      <c r="B1850" s="29" t="s">
        <v>7944</v>
      </c>
      <c r="C1850" s="30">
        <f>VLOOKUP(Tabla2[[#This Row],[Codigo]],Tabla1[[Codigo]:[Mejor Precio Neto]],4,FALSE)</f>
        <v>317827.08390999999</v>
      </c>
      <c r="D1850" s="31" t="s">
        <v>6</v>
      </c>
      <c r="E1850" s="32">
        <f>IFERROR(Tabla2[[#This Row],[Precio de Cliente neto]]/(1+Tabla2[[#This Row],[Variacion]]),"-")</f>
        <v>313645.25185</v>
      </c>
      <c r="F1850" s="33">
        <v>1.3332999735637507E-2</v>
      </c>
    </row>
    <row r="1851" spans="1:6">
      <c r="A1851" s="29">
        <v>375006</v>
      </c>
      <c r="B1851" s="29" t="s">
        <v>8152</v>
      </c>
      <c r="C1851" s="30">
        <f>VLOOKUP(Tabla2[[#This Row],[Codigo]],Tabla1[[Codigo]:[Mejor Precio Neto]],4,FALSE)</f>
        <v>413700.00070000003</v>
      </c>
      <c r="D1851" s="31" t="s">
        <v>4</v>
      </c>
      <c r="E1851" s="32">
        <f>IFERROR(Tabla2[[#This Row],[Precio de Cliente neto]]/(1+Tabla2[[#This Row],[Variacion]]),"-")</f>
        <v>408256.71403999999</v>
      </c>
      <c r="F1851" s="33">
        <v>1.3332999734737339E-2</v>
      </c>
    </row>
    <row r="1852" spans="1:6">
      <c r="A1852" s="29">
        <v>170745</v>
      </c>
      <c r="B1852" s="29" t="s">
        <v>8104</v>
      </c>
      <c r="C1852" s="30">
        <f>VLOOKUP(Tabla2[[#This Row],[Codigo]],Tabla1[[Codigo]:[Mejor Precio Neto]],4,FALSE)</f>
        <v>85778.371979999996</v>
      </c>
      <c r="D1852" s="31" t="s">
        <v>6</v>
      </c>
      <c r="E1852" s="32">
        <f>IFERROR(Tabla2[[#This Row],[Precio de Cliente neto]]/(1+Tabla2[[#This Row],[Variacion]]),"-")</f>
        <v>84649.737059999999</v>
      </c>
      <c r="F1852" s="33">
        <v>1.3332999713868254E-2</v>
      </c>
    </row>
    <row r="1853" spans="1:6">
      <c r="A1853" s="29">
        <v>170155</v>
      </c>
      <c r="B1853" s="29" t="s">
        <v>7809</v>
      </c>
      <c r="C1853" s="30">
        <f>VLOOKUP(Tabla2[[#This Row],[Codigo]],Tabla1[[Codigo]:[Mejor Precio Neto]],4,FALSE)</f>
        <v>225727.45481999998</v>
      </c>
      <c r="D1853" s="31" t="s">
        <v>6</v>
      </c>
      <c r="E1853" s="32">
        <f>IFERROR(Tabla2[[#This Row],[Precio de Cliente neto]]/(1+Tabla2[[#This Row],[Variacion]]),"-")</f>
        <v>222757.43007000003</v>
      </c>
      <c r="F1853" s="33">
        <v>1.3332999707649007E-2</v>
      </c>
    </row>
    <row r="1854" spans="1:6">
      <c r="A1854" s="29">
        <v>170302</v>
      </c>
      <c r="B1854" s="29" t="s">
        <v>7941</v>
      </c>
      <c r="C1854" s="30">
        <f>VLOOKUP(Tabla2[[#This Row],[Codigo]],Tabla1[[Codigo]:[Mejor Precio Neto]],4,FALSE)</f>
        <v>42890.399019999997</v>
      </c>
      <c r="D1854" s="31" t="s">
        <v>6</v>
      </c>
      <c r="E1854" s="32">
        <f>IFERROR(Tabla2[[#This Row],[Precio de Cliente neto]]/(1+Tabla2[[#This Row],[Variacion]]),"-")</f>
        <v>42326.065600000002</v>
      </c>
      <c r="F1854" s="33">
        <v>1.3332999701252568E-2</v>
      </c>
    </row>
    <row r="1855" spans="1:6">
      <c r="A1855" s="29">
        <v>119368</v>
      </c>
      <c r="B1855" s="29" t="s">
        <v>7650</v>
      </c>
      <c r="C1855" s="30">
        <f>VLOOKUP(Tabla2[[#This Row],[Codigo]],Tabla1[[Codigo]:[Mejor Precio Neto]],4,FALSE)</f>
        <v>33890.545639999997</v>
      </c>
      <c r="D1855" s="31" t="s">
        <v>4</v>
      </c>
      <c r="E1855" s="32">
        <f>IFERROR(Tabla2[[#This Row],[Precio de Cliente neto]]/(1+Tabla2[[#This Row],[Variacion]]),"-")</f>
        <v>33444.628420000001</v>
      </c>
      <c r="F1855" s="33">
        <v>1.3332999679354751E-2</v>
      </c>
    </row>
    <row r="1856" spans="1:6">
      <c r="A1856" s="29">
        <v>112834</v>
      </c>
      <c r="B1856" s="29" t="s">
        <v>6924</v>
      </c>
      <c r="C1856" s="30">
        <f>VLOOKUP(Tabla2[[#This Row],[Codigo]],Tabla1[[Codigo]:[Mejor Precio Neto]],4,FALSE)</f>
        <v>20641.5671</v>
      </c>
      <c r="D1856" s="31" t="s">
        <v>4</v>
      </c>
      <c r="E1856" s="32">
        <f>IFERROR(Tabla2[[#This Row],[Precio de Cliente neto]]/(1+Tabla2[[#This Row],[Variacion]]),"-")</f>
        <v>20369.974239999996</v>
      </c>
      <c r="F1856" s="33">
        <v>1.3332999678845159E-2</v>
      </c>
    </row>
    <row r="1857" spans="1:6">
      <c r="A1857" s="29">
        <v>170039</v>
      </c>
      <c r="B1857" s="29" t="s">
        <v>7697</v>
      </c>
      <c r="C1857" s="30">
        <f>VLOOKUP(Tabla2[[#This Row],[Codigo]],Tabla1[[Codigo]:[Mejor Precio Neto]],4,FALSE)</f>
        <v>21670.028309999998</v>
      </c>
      <c r="D1857" s="31" t="s">
        <v>6</v>
      </c>
      <c r="E1857" s="32">
        <f>IFERROR(Tabla2[[#This Row],[Precio de Cliente neto]]/(1+Tabla2[[#This Row],[Variacion]]),"-")</f>
        <v>21384.903399999996</v>
      </c>
      <c r="F1857" s="33">
        <v>1.3332999671160639E-2</v>
      </c>
    </row>
    <row r="1858" spans="1:6">
      <c r="A1858" s="29">
        <v>170132</v>
      </c>
      <c r="B1858" s="29" t="s">
        <v>7787</v>
      </c>
      <c r="C1858" s="30">
        <f>VLOOKUP(Tabla2[[#This Row],[Codigo]],Tabla1[[Codigo]:[Mejor Precio Neto]],4,FALSE)</f>
        <v>21670.028309999998</v>
      </c>
      <c r="D1858" s="31" t="s">
        <v>6</v>
      </c>
      <c r="E1858" s="32">
        <f>IFERROR(Tabla2[[#This Row],[Precio de Cliente neto]]/(1+Tabla2[[#This Row],[Variacion]]),"-")</f>
        <v>21384.903399999996</v>
      </c>
      <c r="F1858" s="33">
        <v>1.3332999671160639E-2</v>
      </c>
    </row>
    <row r="1859" spans="1:6">
      <c r="A1859" s="29">
        <v>170305</v>
      </c>
      <c r="B1859" s="29" t="s">
        <v>7943</v>
      </c>
      <c r="C1859" s="30">
        <f>VLOOKUP(Tabla2[[#This Row],[Codigo]],Tabla1[[Codigo]:[Mejor Precio Neto]],4,FALSE)</f>
        <v>218054.66102</v>
      </c>
      <c r="D1859" s="31" t="s">
        <v>6</v>
      </c>
      <c r="E1859" s="32">
        <f>IFERROR(Tabla2[[#This Row],[Precio de Cliente neto]]/(1+Tabla2[[#This Row],[Variacion]]),"-")</f>
        <v>215185.59159999999</v>
      </c>
      <c r="F1859" s="33">
        <v>1.3332999661674449E-2</v>
      </c>
    </row>
    <row r="1860" spans="1:6">
      <c r="A1860" s="29">
        <v>170349</v>
      </c>
      <c r="B1860" s="29" t="s">
        <v>7985</v>
      </c>
      <c r="C1860" s="30">
        <f>VLOOKUP(Tabla2[[#This Row],[Codigo]],Tabla1[[Codigo]:[Mejor Precio Neto]],4,FALSE)</f>
        <v>77650.935459999993</v>
      </c>
      <c r="D1860" s="31" t="s">
        <v>6</v>
      </c>
      <c r="E1860" s="32">
        <f>IFERROR(Tabla2[[#This Row],[Precio de Cliente neto]]/(1+Tabla2[[#This Row],[Variacion]]),"-")</f>
        <v>76629.237859999994</v>
      </c>
      <c r="F1860" s="33">
        <v>1.3332999629549036E-2</v>
      </c>
    </row>
    <row r="1861" spans="1:6">
      <c r="A1861" s="29">
        <v>170182</v>
      </c>
      <c r="B1861" s="29" t="s">
        <v>7833</v>
      </c>
      <c r="C1861" s="30">
        <f>VLOOKUP(Tabla2[[#This Row],[Codigo]],Tabla1[[Codigo]:[Mejor Precio Neto]],4,FALSE)</f>
        <v>82165.524489999996</v>
      </c>
      <c r="D1861" s="31" t="s">
        <v>6</v>
      </c>
      <c r="E1861" s="32">
        <f>IFERROR(Tabla2[[#This Row],[Precio de Cliente neto]]/(1+Tabla2[[#This Row],[Variacion]]),"-")</f>
        <v>81084.425869999992</v>
      </c>
      <c r="F1861" s="33">
        <v>1.3332999628477227E-2</v>
      </c>
    </row>
    <row r="1862" spans="1:6">
      <c r="A1862" s="29">
        <v>118200</v>
      </c>
      <c r="B1862" s="29" t="s">
        <v>7377</v>
      </c>
      <c r="C1862" s="30">
        <f>VLOOKUP(Tabla2[[#This Row],[Codigo]],Tabla1[[Codigo]:[Mejor Precio Neto]],4,FALSE)</f>
        <v>13779.672340000001</v>
      </c>
      <c r="D1862" s="31" t="s">
        <v>4</v>
      </c>
      <c r="E1862" s="32">
        <f>IFERROR(Tabla2[[#This Row],[Precio de Cliente neto]]/(1+Tabla2[[#This Row],[Variacion]]),"-")</f>
        <v>13598.365339999998</v>
      </c>
      <c r="F1862" s="33">
        <v>1.3332999626556763E-2</v>
      </c>
    </row>
    <row r="1863" spans="1:6">
      <c r="A1863" s="29">
        <v>118814</v>
      </c>
      <c r="B1863" s="29" t="s">
        <v>7410</v>
      </c>
      <c r="C1863" s="30">
        <f>VLOOKUP(Tabla2[[#This Row],[Codigo]],Tabla1[[Codigo]:[Mejor Precio Neto]],4,FALSE)</f>
        <v>13779.672340000001</v>
      </c>
      <c r="D1863" s="31" t="s">
        <v>4</v>
      </c>
      <c r="E1863" s="32">
        <f>IFERROR(Tabla2[[#This Row],[Precio de Cliente neto]]/(1+Tabla2[[#This Row],[Variacion]]),"-")</f>
        <v>13598.365339999998</v>
      </c>
      <c r="F1863" s="33">
        <v>1.3332999626556763E-2</v>
      </c>
    </row>
    <row r="1864" spans="1:6">
      <c r="A1864" s="29">
        <v>170062</v>
      </c>
      <c r="B1864" s="29" t="s">
        <v>7720</v>
      </c>
      <c r="C1864" s="30">
        <f>VLOOKUP(Tabla2[[#This Row],[Codigo]],Tabla1[[Codigo]:[Mejor Precio Neto]],4,FALSE)</f>
        <v>16704.510340000001</v>
      </c>
      <c r="D1864" s="31" t="s">
        <v>6</v>
      </c>
      <c r="E1864" s="32">
        <f>IFERROR(Tabla2[[#This Row],[Precio de Cliente neto]]/(1+Tabla2[[#This Row],[Variacion]]),"-")</f>
        <v>16484.719579999997</v>
      </c>
      <c r="F1864" s="33">
        <v>1.3332999626312292E-2</v>
      </c>
    </row>
    <row r="1865" spans="1:6">
      <c r="A1865" s="29">
        <v>170391</v>
      </c>
      <c r="B1865" s="29" t="s">
        <v>8027</v>
      </c>
      <c r="C1865" s="30">
        <f>VLOOKUP(Tabla2[[#This Row],[Codigo]],Tabla1[[Codigo]:[Mejor Precio Neto]],4,FALSE)</f>
        <v>327321.46216</v>
      </c>
      <c r="D1865" s="31" t="s">
        <v>6</v>
      </c>
      <c r="E1865" s="32">
        <f>IFERROR(Tabla2[[#This Row],[Precio de Cliente neto]]/(1+Tabla2[[#This Row],[Variacion]]),"-")</f>
        <v>323014.70718999999</v>
      </c>
      <c r="F1865" s="33">
        <v>1.3332999625514708E-2</v>
      </c>
    </row>
    <row r="1866" spans="1:6">
      <c r="A1866" s="29">
        <v>119875</v>
      </c>
      <c r="B1866" s="29" t="s">
        <v>7440</v>
      </c>
      <c r="C1866" s="30">
        <f>VLOOKUP(Tabla2[[#This Row],[Codigo]],Tabla1[[Codigo]:[Mejor Precio Neto]],4,FALSE)</f>
        <v>53735.401999999995</v>
      </c>
      <c r="D1866" s="31" t="s">
        <v>4</v>
      </c>
      <c r="E1866" s="32">
        <f>IFERROR(Tabla2[[#This Row],[Precio de Cliente neto]]/(1+Tabla2[[#This Row],[Variacion]]),"-")</f>
        <v>53028.374699999993</v>
      </c>
      <c r="F1866" s="33">
        <v>1.3332999625198738E-2</v>
      </c>
    </row>
    <row r="1867" spans="1:6">
      <c r="A1867" s="29">
        <v>170267</v>
      </c>
      <c r="B1867" s="29" t="s">
        <v>7914</v>
      </c>
      <c r="C1867" s="30">
        <f>VLOOKUP(Tabla2[[#This Row],[Codigo]],Tabla1[[Codigo]:[Mejor Precio Neto]],4,FALSE)</f>
        <v>40633.008990000002</v>
      </c>
      <c r="D1867" s="31" t="s">
        <v>6</v>
      </c>
      <c r="E1867" s="32">
        <f>IFERROR(Tabla2[[#This Row],[Precio de Cliente neto]]/(1+Tabla2[[#This Row],[Variacion]]),"-")</f>
        <v>40098.377340000006</v>
      </c>
      <c r="F1867" s="33">
        <v>1.3332999624068975E-2</v>
      </c>
    </row>
    <row r="1868" spans="1:6">
      <c r="A1868" s="29">
        <v>113821</v>
      </c>
      <c r="B1868" s="29" t="s">
        <v>8235</v>
      </c>
      <c r="C1868" s="30">
        <f>VLOOKUP(Tabla2[[#This Row],[Codigo]],Tabla1[[Codigo]:[Mejor Precio Neto]],4,FALSE)</f>
        <v>15428.976919999999</v>
      </c>
      <c r="D1868" s="31" t="s">
        <v>4</v>
      </c>
      <c r="E1868" s="32">
        <f>IFERROR(Tabla2[[#This Row],[Precio de Cliente neto]]/(1+Tabla2[[#This Row],[Variacion]]),"-")</f>
        <v>15225.969079999997</v>
      </c>
      <c r="F1868" s="33">
        <v>1.3332999622773567E-2</v>
      </c>
    </row>
    <row r="1869" spans="1:6">
      <c r="A1869" s="29">
        <v>121187</v>
      </c>
      <c r="B1869" s="29" t="s">
        <v>7482</v>
      </c>
      <c r="C1869" s="30">
        <f>VLOOKUP(Tabla2[[#This Row],[Codigo]],Tabla1[[Codigo]:[Mejor Precio Neto]],4,FALSE)</f>
        <v>15428.976919999999</v>
      </c>
      <c r="D1869" s="31" t="s">
        <v>4</v>
      </c>
      <c r="E1869" s="32">
        <f>IFERROR(Tabla2[[#This Row],[Precio de Cliente neto]]/(1+Tabla2[[#This Row],[Variacion]]),"-")</f>
        <v>15225.969079999997</v>
      </c>
      <c r="F1869" s="33">
        <v>1.3332999622773567E-2</v>
      </c>
    </row>
    <row r="1870" spans="1:6">
      <c r="A1870" s="29">
        <v>121191</v>
      </c>
      <c r="B1870" s="29" t="s">
        <v>7484</v>
      </c>
      <c r="C1870" s="30">
        <f>VLOOKUP(Tabla2[[#This Row],[Codigo]],Tabla1[[Codigo]:[Mejor Precio Neto]],4,FALSE)</f>
        <v>15428.976919999999</v>
      </c>
      <c r="D1870" s="31" t="s">
        <v>4</v>
      </c>
      <c r="E1870" s="32">
        <f>IFERROR(Tabla2[[#This Row],[Precio de Cliente neto]]/(1+Tabla2[[#This Row],[Variacion]]),"-")</f>
        <v>15225.969079999997</v>
      </c>
      <c r="F1870" s="33">
        <v>1.3332999622773567E-2</v>
      </c>
    </row>
    <row r="1871" spans="1:6">
      <c r="A1871" s="29">
        <v>122985</v>
      </c>
      <c r="B1871" s="29" t="s">
        <v>8964</v>
      </c>
      <c r="C1871" s="30">
        <f>VLOOKUP(Tabla2[[#This Row],[Codigo]],Tabla1[[Codigo]:[Mejor Precio Neto]],4,FALSE)</f>
        <v>15428.976919999999</v>
      </c>
      <c r="D1871" s="31" t="s">
        <v>4</v>
      </c>
      <c r="E1871" s="32">
        <f>IFERROR(Tabla2[[#This Row],[Precio de Cliente neto]]/(1+Tabla2[[#This Row],[Variacion]]),"-")</f>
        <v>15225.969079999997</v>
      </c>
      <c r="F1871" s="33">
        <v>1.3332999622773567E-2</v>
      </c>
    </row>
    <row r="1872" spans="1:6">
      <c r="A1872" s="29">
        <v>170310</v>
      </c>
      <c r="B1872" s="29" t="s">
        <v>7948</v>
      </c>
      <c r="C1872" s="30">
        <f>VLOOKUP(Tabla2[[#This Row],[Codigo]],Tabla1[[Codigo]:[Mejor Precio Neto]],4,FALSE)</f>
        <v>99320.963909999991</v>
      </c>
      <c r="D1872" s="31" t="s">
        <v>6</v>
      </c>
      <c r="E1872" s="32">
        <f>IFERROR(Tabla2[[#This Row],[Precio de Cliente neto]]/(1+Tabla2[[#This Row],[Variacion]]),"-")</f>
        <v>98014.141399999993</v>
      </c>
      <c r="F1872" s="33">
        <v>1.3332999619583452E-2</v>
      </c>
    </row>
    <row r="1873" spans="1:6">
      <c r="A1873" s="29">
        <v>116932</v>
      </c>
      <c r="B1873" s="29" t="s">
        <v>7242</v>
      </c>
      <c r="C1873" s="30">
        <f>VLOOKUP(Tabla2[[#This Row],[Codigo]],Tabla1[[Codigo]:[Mejor Precio Neto]],4,FALSE)</f>
        <v>6331.2011000000002</v>
      </c>
      <c r="D1873" s="31" t="s">
        <v>4</v>
      </c>
      <c r="E1873" s="32">
        <f>IFERROR(Tabla2[[#This Row],[Precio de Cliente neto]]/(1+Tabla2[[#This Row],[Variacion]]),"-")</f>
        <v>6247.8978800000004</v>
      </c>
      <c r="F1873" s="33">
        <v>1.3332999610422558E-2</v>
      </c>
    </row>
    <row r="1874" spans="1:6">
      <c r="A1874" s="29">
        <v>117340</v>
      </c>
      <c r="B1874" s="29" t="s">
        <v>7263</v>
      </c>
      <c r="C1874" s="30">
        <f>VLOOKUP(Tabla2[[#This Row],[Codigo]],Tabla1[[Codigo]:[Mejor Precio Neto]],4,FALSE)</f>
        <v>6331.2011000000002</v>
      </c>
      <c r="D1874" s="31" t="s">
        <v>4</v>
      </c>
      <c r="E1874" s="32">
        <f>IFERROR(Tabla2[[#This Row],[Precio de Cliente neto]]/(1+Tabla2[[#This Row],[Variacion]]),"-")</f>
        <v>6247.8978800000004</v>
      </c>
      <c r="F1874" s="33">
        <v>1.3332999610422558E-2</v>
      </c>
    </row>
    <row r="1875" spans="1:6">
      <c r="A1875" s="29">
        <v>117794</v>
      </c>
      <c r="B1875" s="29" t="s">
        <v>7325</v>
      </c>
      <c r="C1875" s="30">
        <f>VLOOKUP(Tabla2[[#This Row],[Codigo]],Tabla1[[Codigo]:[Mejor Precio Neto]],4,FALSE)</f>
        <v>6331.2011000000002</v>
      </c>
      <c r="D1875" s="31" t="s">
        <v>4</v>
      </c>
      <c r="E1875" s="32">
        <f>IFERROR(Tabla2[[#This Row],[Precio de Cliente neto]]/(1+Tabla2[[#This Row],[Variacion]]),"-")</f>
        <v>6247.8978800000004</v>
      </c>
      <c r="F1875" s="33">
        <v>1.3332999610422558E-2</v>
      </c>
    </row>
    <row r="1876" spans="1:6">
      <c r="A1876" s="29">
        <v>170260</v>
      </c>
      <c r="B1876" s="29" t="s">
        <v>7907</v>
      </c>
      <c r="C1876" s="30">
        <f>VLOOKUP(Tabla2[[#This Row],[Codigo]],Tabla1[[Codigo]:[Mejor Precio Neto]],4,FALSE)</f>
        <v>442429.74656999996</v>
      </c>
      <c r="D1876" s="31" t="s">
        <v>6</v>
      </c>
      <c r="E1876" s="32">
        <f>IFERROR(Tabla2[[#This Row],[Precio de Cliente neto]]/(1+Tabla2[[#This Row],[Variacion]]),"-")</f>
        <v>436608.44633000001</v>
      </c>
      <c r="F1876" s="33">
        <v>1.3332999599371176E-2</v>
      </c>
    </row>
    <row r="1877" spans="1:6">
      <c r="A1877" s="29">
        <v>170467</v>
      </c>
      <c r="B1877" s="29" t="s">
        <v>9079</v>
      </c>
      <c r="C1877" s="30">
        <f>VLOOKUP(Tabla2[[#This Row],[Codigo]],Tabla1[[Codigo]:[Mejor Precio Neto]],4,FALSE)</f>
        <v>40836.174330000002</v>
      </c>
      <c r="D1877" s="31" t="s">
        <v>6</v>
      </c>
      <c r="E1877" s="32">
        <f>IFERROR(Tabla2[[#This Row],[Precio de Cliente neto]]/(1+Tabla2[[#This Row],[Variacion]]),"-")</f>
        <v>40298.86952</v>
      </c>
      <c r="F1877" s="33">
        <v>1.3332999570455417E-2</v>
      </c>
    </row>
    <row r="1878" spans="1:6">
      <c r="A1878" s="29">
        <v>170151</v>
      </c>
      <c r="B1878" s="29" t="s">
        <v>7805</v>
      </c>
      <c r="C1878" s="30">
        <f>VLOOKUP(Tabla2[[#This Row],[Codigo]],Tabla1[[Codigo]:[Mejor Precio Neto]],4,FALSE)</f>
        <v>16253.203680000001</v>
      </c>
      <c r="D1878" s="31" t="s">
        <v>6</v>
      </c>
      <c r="E1878" s="32">
        <f>IFERROR(Tabla2[[#This Row],[Precio de Cliente neto]]/(1+Tabla2[[#This Row],[Variacion]]),"-")</f>
        <v>16039.35102</v>
      </c>
      <c r="F1878" s="33">
        <v>1.3332999554242608E-2</v>
      </c>
    </row>
    <row r="1879" spans="1:6">
      <c r="A1879" s="29">
        <v>170263</v>
      </c>
      <c r="B1879" s="29" t="s">
        <v>7910</v>
      </c>
      <c r="C1879" s="30">
        <f>VLOOKUP(Tabla2[[#This Row],[Codigo]],Tabla1[[Codigo]:[Mejor Precio Neto]],4,FALSE)</f>
        <v>16253.203680000001</v>
      </c>
      <c r="D1879" s="31" t="s">
        <v>4</v>
      </c>
      <c r="E1879" s="32">
        <f>IFERROR(Tabla2[[#This Row],[Precio de Cliente neto]]/(1+Tabla2[[#This Row],[Variacion]]),"-")</f>
        <v>16039.35102</v>
      </c>
      <c r="F1879" s="33">
        <v>1.3332999554242608E-2</v>
      </c>
    </row>
    <row r="1880" spans="1:6">
      <c r="A1880" s="29">
        <v>170414</v>
      </c>
      <c r="B1880" s="29" t="s">
        <v>8048</v>
      </c>
      <c r="C1880" s="30">
        <f>VLOOKUP(Tabla2[[#This Row],[Codigo]],Tabla1[[Codigo]:[Mejor Precio Neto]],4,FALSE)</f>
        <v>13544.336399999998</v>
      </c>
      <c r="D1880" s="31" t="s">
        <v>6</v>
      </c>
      <c r="E1880" s="32">
        <f>IFERROR(Tabla2[[#This Row],[Precio de Cliente neto]]/(1+Tabla2[[#This Row],[Variacion]]),"-")</f>
        <v>13366.125849999999</v>
      </c>
      <c r="F1880" s="33">
        <v>1.3332999554242608E-2</v>
      </c>
    </row>
    <row r="1881" spans="1:6">
      <c r="A1881" s="29">
        <v>119810</v>
      </c>
      <c r="B1881" s="29" t="s">
        <v>7653</v>
      </c>
      <c r="C1881" s="30">
        <f>VLOOKUP(Tabla2[[#This Row],[Codigo]],Tabla1[[Codigo]:[Mejor Precio Neto]],4,FALSE)</f>
        <v>61499.101999999999</v>
      </c>
      <c r="D1881" s="31" t="s">
        <v>4</v>
      </c>
      <c r="E1881" s="32">
        <f>IFERROR(Tabla2[[#This Row],[Precio de Cliente neto]]/(1+Tabla2[[#This Row],[Variacion]]),"-")</f>
        <v>60689.923279999995</v>
      </c>
      <c r="F1881" s="33">
        <v>1.3332999553595792E-2</v>
      </c>
    </row>
    <row r="1882" spans="1:6">
      <c r="A1882" s="29">
        <v>170251</v>
      </c>
      <c r="B1882" s="29" t="s">
        <v>7898</v>
      </c>
      <c r="C1882" s="30">
        <f>VLOOKUP(Tabla2[[#This Row],[Codigo]],Tabla1[[Codigo]:[Mejor Precio Neto]],4,FALSE)</f>
        <v>139049.34911000001</v>
      </c>
      <c r="D1882" s="31" t="s">
        <v>6</v>
      </c>
      <c r="E1882" s="32">
        <f>IFERROR(Tabla2[[#This Row],[Precio de Cliente neto]]/(1+Tabla2[[#This Row],[Variacion]]),"-")</f>
        <v>137219.79760999998</v>
      </c>
      <c r="F1882" s="33">
        <v>1.3332999551565416E-2</v>
      </c>
    </row>
    <row r="1883" spans="1:6">
      <c r="A1883" s="29">
        <v>170626</v>
      </c>
      <c r="B1883" s="29" t="s">
        <v>10324</v>
      </c>
      <c r="C1883" s="30">
        <f>VLOOKUP(Tabla2[[#This Row],[Codigo]],Tabla1[[Codigo]:[Mejor Precio Neto]],4,FALSE)</f>
        <v>121888.87178999999</v>
      </c>
      <c r="D1883" s="31" t="s">
        <v>6</v>
      </c>
      <c r="E1883" s="32">
        <f>IFERROR(Tabla2[[#This Row],[Precio de Cliente neto]]/(1+Tabla2[[#This Row],[Variacion]]),"-")</f>
        <v>120285.11047</v>
      </c>
      <c r="F1883" s="33">
        <v>1.3332999518672617E-2</v>
      </c>
    </row>
    <row r="1884" spans="1:6">
      <c r="A1884" s="29">
        <v>116856</v>
      </c>
      <c r="B1884" s="29" t="s">
        <v>8325</v>
      </c>
      <c r="C1884" s="30">
        <f>VLOOKUP(Tabla2[[#This Row],[Codigo]],Tabla1[[Codigo]:[Mejor Precio Neto]],4,FALSE)</f>
        <v>68632.34504</v>
      </c>
      <c r="D1884" s="31" t="s">
        <v>4</v>
      </c>
      <c r="E1884" s="32">
        <f>IFERROR(Tabla2[[#This Row],[Precio de Cliente neto]]/(1+Tabla2[[#This Row],[Variacion]]),"-")</f>
        <v>67729.310179999986</v>
      </c>
      <c r="F1884" s="33">
        <v>1.3332999518230304E-2</v>
      </c>
    </row>
    <row r="1885" spans="1:6">
      <c r="A1885" s="29">
        <v>170320</v>
      </c>
      <c r="B1885" s="29" t="s">
        <v>7958</v>
      </c>
      <c r="C1885" s="30">
        <f>VLOOKUP(Tabla2[[#This Row],[Codigo]],Tabla1[[Codigo]:[Mejor Precio Neto]],4,FALSE)</f>
        <v>69524.674729999999</v>
      </c>
      <c r="D1885" s="31" t="s">
        <v>6</v>
      </c>
      <c r="E1885" s="32">
        <f>IFERROR(Tabla2[[#This Row],[Precio de Cliente neto]]/(1+Tabla2[[#This Row],[Variacion]]),"-")</f>
        <v>68609.898979999984</v>
      </c>
      <c r="F1885" s="33">
        <v>1.3332999517557509E-2</v>
      </c>
    </row>
    <row r="1886" spans="1:6">
      <c r="A1886" s="29">
        <v>170304</v>
      </c>
      <c r="B1886" s="29" t="s">
        <v>7942</v>
      </c>
      <c r="C1886" s="30">
        <f>VLOOKUP(Tabla2[[#This Row],[Codigo]],Tabla1[[Codigo]:[Mejor Precio Neto]],4,FALSE)</f>
        <v>208574.02439999999</v>
      </c>
      <c r="D1886" s="31" t="s">
        <v>6</v>
      </c>
      <c r="E1886" s="32">
        <f>IFERROR(Tabla2[[#This Row],[Precio de Cliente neto]]/(1+Tabla2[[#This Row],[Variacion]]),"-")</f>
        <v>205829.69715000002</v>
      </c>
      <c r="F1886" s="33">
        <v>1.3332999503954168E-2</v>
      </c>
    </row>
    <row r="1887" spans="1:6">
      <c r="A1887" s="29">
        <v>170095</v>
      </c>
      <c r="B1887" s="29" t="s">
        <v>7751</v>
      </c>
      <c r="C1887" s="30">
        <f>VLOOKUP(Tabla2[[#This Row],[Codigo]],Tabla1[[Codigo]:[Mejor Precio Neto]],4,FALSE)</f>
        <v>119636.64229999999</v>
      </c>
      <c r="D1887" s="31" t="s">
        <v>6</v>
      </c>
      <c r="E1887" s="32">
        <f>IFERROR(Tabla2[[#This Row],[Precio de Cliente neto]]/(1+Tabla2[[#This Row],[Variacion]]),"-")</f>
        <v>118062.51485000001</v>
      </c>
      <c r="F1887" s="33">
        <v>1.3332999487601471E-2</v>
      </c>
    </row>
    <row r="1888" spans="1:6">
      <c r="A1888" s="29">
        <v>170106</v>
      </c>
      <c r="B1888" s="29" t="s">
        <v>7762</v>
      </c>
      <c r="C1888" s="30">
        <f>VLOOKUP(Tabla2[[#This Row],[Codigo]],Tabla1[[Codigo]:[Mejor Precio Neto]],4,FALSE)</f>
        <v>293460.62179</v>
      </c>
      <c r="D1888" s="31" t="s">
        <v>6</v>
      </c>
      <c r="E1888" s="32">
        <f>IFERROR(Tabla2[[#This Row],[Precio de Cliente neto]]/(1+Tabla2[[#This Row],[Variacion]]),"-")</f>
        <v>289599.39322999999</v>
      </c>
      <c r="F1888" s="33">
        <v>1.3332999482265517E-2</v>
      </c>
    </row>
    <row r="1889" spans="1:6">
      <c r="A1889" s="29">
        <v>170107</v>
      </c>
      <c r="B1889" s="29" t="s">
        <v>7763</v>
      </c>
      <c r="C1889" s="30">
        <f>VLOOKUP(Tabla2[[#This Row],[Codigo]],Tabla1[[Codigo]:[Mejor Precio Neto]],4,FALSE)</f>
        <v>293460.62179</v>
      </c>
      <c r="D1889" s="31" t="s">
        <v>6</v>
      </c>
      <c r="E1889" s="32">
        <f>IFERROR(Tabla2[[#This Row],[Precio de Cliente neto]]/(1+Tabla2[[#This Row],[Variacion]]),"-")</f>
        <v>289599.39322999999</v>
      </c>
      <c r="F1889" s="33">
        <v>1.3332999482265517E-2</v>
      </c>
    </row>
    <row r="1890" spans="1:6">
      <c r="A1890" s="29">
        <v>170188</v>
      </c>
      <c r="B1890" s="29" t="s">
        <v>7839</v>
      </c>
      <c r="C1890" s="30">
        <f>VLOOKUP(Tabla2[[#This Row],[Codigo]],Tabla1[[Codigo]:[Mejor Precio Neto]],4,FALSE)</f>
        <v>126408.49949</v>
      </c>
      <c r="D1890" s="31" t="s">
        <v>6</v>
      </c>
      <c r="E1890" s="32">
        <f>IFERROR(Tabla2[[#This Row],[Precio de Cliente neto]]/(1+Tabla2[[#This Row],[Variacion]]),"-")</f>
        <v>124745.27085999999</v>
      </c>
      <c r="F1890" s="33">
        <v>1.3332999467904783E-2</v>
      </c>
    </row>
    <row r="1891" spans="1:6">
      <c r="A1891" s="29">
        <v>116843</v>
      </c>
      <c r="B1891" s="29" t="s">
        <v>7230</v>
      </c>
      <c r="C1891" s="30">
        <f>VLOOKUP(Tabla2[[#This Row],[Codigo]],Tabla1[[Codigo]:[Mejor Precio Neto]],4,FALSE)</f>
        <v>126251.59302</v>
      </c>
      <c r="D1891" s="31" t="s">
        <v>4</v>
      </c>
      <c r="E1891" s="32">
        <f>IFERROR(Tabla2[[#This Row],[Precio de Cliente neto]]/(1+Tabla2[[#This Row],[Variacion]]),"-")</f>
        <v>124590.42889999998</v>
      </c>
      <c r="F1891" s="33">
        <v>1.3332999450008431E-2</v>
      </c>
    </row>
    <row r="1892" spans="1:6">
      <c r="A1892" s="29">
        <v>170043</v>
      </c>
      <c r="B1892" s="29" t="s">
        <v>7701</v>
      </c>
      <c r="C1892" s="30">
        <f>VLOOKUP(Tabla2[[#This Row],[Codigo]],Tabla1[[Codigo]:[Mejor Precio Neto]],4,FALSE)</f>
        <v>97966.587459999995</v>
      </c>
      <c r="D1892" s="31" t="s">
        <v>6</v>
      </c>
      <c r="E1892" s="32">
        <f>IFERROR(Tabla2[[#This Row],[Precio de Cliente neto]]/(1+Tabla2[[#This Row],[Variacion]]),"-")</f>
        <v>96677.585269999996</v>
      </c>
      <c r="F1892" s="33">
        <v>1.3332999437254189E-2</v>
      </c>
    </row>
    <row r="1893" spans="1:6">
      <c r="A1893" s="29">
        <v>170168</v>
      </c>
      <c r="B1893" s="29" t="s">
        <v>7821</v>
      </c>
      <c r="C1893" s="30">
        <f>VLOOKUP(Tabla2[[#This Row],[Codigo]],Tabla1[[Codigo]:[Mejor Precio Neto]],4,FALSE)</f>
        <v>109253.06021</v>
      </c>
      <c r="D1893" s="31" t="s">
        <v>6</v>
      </c>
      <c r="E1893" s="32">
        <f>IFERROR(Tabla2[[#This Row],[Precio de Cliente neto]]/(1+Tabla2[[#This Row],[Variacion]]),"-")</f>
        <v>107815.55547000001</v>
      </c>
      <c r="F1893" s="33">
        <v>1.3332999433462778E-2</v>
      </c>
    </row>
    <row r="1894" spans="1:6">
      <c r="A1894" s="29">
        <v>113818</v>
      </c>
      <c r="B1894" s="29" t="s">
        <v>8232</v>
      </c>
      <c r="C1894" s="30">
        <f>VLOOKUP(Tabla2[[#This Row],[Codigo]],Tabla1[[Codigo]:[Mejor Precio Neto]],4,FALSE)</f>
        <v>9097.775959999999</v>
      </c>
      <c r="D1894" s="31" t="s">
        <v>4</v>
      </c>
      <c r="E1894" s="32">
        <f>IFERROR(Tabla2[[#This Row],[Precio de Cliente neto]]/(1+Tabla2[[#This Row],[Variacion]]),"-")</f>
        <v>8978.0713399999986</v>
      </c>
      <c r="F1894" s="33">
        <v>1.3332999423459668E-2</v>
      </c>
    </row>
    <row r="1895" spans="1:6">
      <c r="A1895" s="29">
        <v>119658</v>
      </c>
      <c r="B1895" s="29" t="s">
        <v>7430</v>
      </c>
      <c r="C1895" s="30">
        <f>VLOOKUP(Tabla2[[#This Row],[Codigo]],Tabla1[[Codigo]:[Mejor Precio Neto]],4,FALSE)</f>
        <v>18195.551919999998</v>
      </c>
      <c r="D1895" s="31" t="s">
        <v>4</v>
      </c>
      <c r="E1895" s="32">
        <f>IFERROR(Tabla2[[#This Row],[Precio de Cliente neto]]/(1+Tabla2[[#This Row],[Variacion]]),"-")</f>
        <v>17956.142679999997</v>
      </c>
      <c r="F1895" s="33">
        <v>1.3332999423459668E-2</v>
      </c>
    </row>
    <row r="1896" spans="1:6">
      <c r="A1896" s="29">
        <v>116780</v>
      </c>
      <c r="B1896" s="29" t="s">
        <v>7225</v>
      </c>
      <c r="C1896" s="30">
        <f>VLOOKUP(Tabla2[[#This Row],[Codigo]],Tabla1[[Codigo]:[Mejor Precio Neto]],4,FALSE)</f>
        <v>27293.327879999997</v>
      </c>
      <c r="D1896" s="31" t="s">
        <v>4</v>
      </c>
      <c r="E1896" s="32">
        <f>IFERROR(Tabla2[[#This Row],[Precio de Cliente neto]]/(1+Tabla2[[#This Row],[Variacion]]),"-")</f>
        <v>26934.214020000003</v>
      </c>
      <c r="F1896" s="33">
        <v>1.3332999423459446E-2</v>
      </c>
    </row>
    <row r="1897" spans="1:6">
      <c r="A1897" s="29">
        <v>150061</v>
      </c>
      <c r="B1897" s="29" t="s">
        <v>7575</v>
      </c>
      <c r="C1897" s="30">
        <f>VLOOKUP(Tabla2[[#This Row],[Codigo]],Tabla1[[Codigo]:[Mejor Precio Neto]],4,FALSE)</f>
        <v>102784.4083</v>
      </c>
      <c r="D1897" s="31" t="s">
        <v>4</v>
      </c>
      <c r="E1897" s="32">
        <f>IFERROR(Tabla2[[#This Row],[Precio de Cliente neto]]/(1+Tabla2[[#This Row],[Variacion]]),"-")</f>
        <v>101432.01529999998</v>
      </c>
      <c r="F1897" s="33">
        <v>1.3332999408521173E-2</v>
      </c>
    </row>
    <row r="1898" spans="1:6">
      <c r="A1898" s="29">
        <v>170149</v>
      </c>
      <c r="B1898" s="29" t="s">
        <v>7803</v>
      </c>
      <c r="C1898" s="30">
        <f>VLOOKUP(Tabla2[[#This Row],[Codigo]],Tabla1[[Codigo]:[Mejor Precio Neto]],4,FALSE)</f>
        <v>65913.003029999993</v>
      </c>
      <c r="D1898" s="31" t="s">
        <v>6</v>
      </c>
      <c r="E1898" s="32">
        <f>IFERROR(Tabla2[[#This Row],[Precio de Cliente neto]]/(1+Tabla2[[#This Row],[Variacion]]),"-")</f>
        <v>65045.74811</v>
      </c>
      <c r="F1898" s="33">
        <v>1.3332999391956646E-2</v>
      </c>
    </row>
    <row r="1899" spans="1:6">
      <c r="A1899" s="29">
        <v>114524</v>
      </c>
      <c r="B1899" s="29" t="s">
        <v>7126</v>
      </c>
      <c r="C1899" s="30">
        <f>VLOOKUP(Tabla2[[#This Row],[Codigo]],Tabla1[[Codigo]:[Mejor Precio Neto]],4,FALSE)</f>
        <v>15162.95998</v>
      </c>
      <c r="D1899" s="31" t="s">
        <v>4</v>
      </c>
      <c r="E1899" s="32">
        <f>IFERROR(Tabla2[[#This Row],[Precio de Cliente neto]]/(1+Tabla2[[#This Row],[Variacion]]),"-")</f>
        <v>14963.452280000001</v>
      </c>
      <c r="F1899" s="33">
        <v>1.3332999381877819E-2</v>
      </c>
    </row>
    <row r="1900" spans="1:6">
      <c r="A1900" s="29">
        <v>170709</v>
      </c>
      <c r="B1900" s="29" t="s">
        <v>10331</v>
      </c>
      <c r="C1900" s="30">
        <f>VLOOKUP(Tabla2[[#This Row],[Codigo]],Tabla1[[Codigo]:[Mejor Precio Neto]],4,FALSE)</f>
        <v>27085.98648</v>
      </c>
      <c r="D1900" s="31" t="s">
        <v>6</v>
      </c>
      <c r="E1900" s="32">
        <f>IFERROR(Tabla2[[#This Row],[Precio de Cliente neto]]/(1+Tabla2[[#This Row],[Variacion]]),"-")</f>
        <v>26729.600730000002</v>
      </c>
      <c r="F1900" s="33">
        <v>1.3332999381468813E-2</v>
      </c>
    </row>
    <row r="1901" spans="1:6">
      <c r="A1901" s="29">
        <v>113936</v>
      </c>
      <c r="B1901" s="29" t="s">
        <v>7054</v>
      </c>
      <c r="C1901" s="30">
        <f>VLOOKUP(Tabla2[[#This Row],[Codigo]],Tabla1[[Codigo]:[Mejor Precio Neto]],4,FALSE)</f>
        <v>40806.983419999997</v>
      </c>
      <c r="D1901" s="31" t="s">
        <v>4</v>
      </c>
      <c r="E1901" s="32">
        <f>IFERROR(Tabla2[[#This Row],[Precio de Cliente neto]]/(1+Tabla2[[#This Row],[Variacion]]),"-")</f>
        <v>40270.062699999995</v>
      </c>
      <c r="F1901" s="33">
        <v>1.3332999354878083E-2</v>
      </c>
    </row>
    <row r="1902" spans="1:6">
      <c r="A1902" s="29">
        <v>116779</v>
      </c>
      <c r="B1902" s="29" t="s">
        <v>7224</v>
      </c>
      <c r="C1902" s="30">
        <f>VLOOKUP(Tabla2[[#This Row],[Codigo]],Tabla1[[Codigo]:[Mejor Precio Neto]],4,FALSE)</f>
        <v>40806.983419999997</v>
      </c>
      <c r="D1902" s="31" t="s">
        <v>4</v>
      </c>
      <c r="E1902" s="32">
        <f>IFERROR(Tabla2[[#This Row],[Precio de Cliente neto]]/(1+Tabla2[[#This Row],[Variacion]]),"-")</f>
        <v>40270.062699999995</v>
      </c>
      <c r="F1902" s="33">
        <v>1.3332999354878083E-2</v>
      </c>
    </row>
    <row r="1903" spans="1:6">
      <c r="A1903" s="29">
        <v>170329</v>
      </c>
      <c r="B1903" s="29" t="s">
        <v>7967</v>
      </c>
      <c r="C1903" s="30">
        <f>VLOOKUP(Tabla2[[#This Row],[Codigo]],Tabla1[[Codigo]:[Mejor Precio Neto]],4,FALSE)</f>
        <v>65463.622489999994</v>
      </c>
      <c r="D1903" s="31" t="s">
        <v>6</v>
      </c>
      <c r="E1903" s="32">
        <f>IFERROR(Tabla2[[#This Row],[Precio de Cliente neto]]/(1+Tabla2[[#This Row],[Variacion]]),"-")</f>
        <v>64602.280329999994</v>
      </c>
      <c r="F1903" s="33">
        <v>1.333299932448373E-2</v>
      </c>
    </row>
    <row r="1904" spans="1:6">
      <c r="A1904" s="29">
        <v>170198</v>
      </c>
      <c r="B1904" s="29" t="s">
        <v>7849</v>
      </c>
      <c r="C1904" s="30">
        <f>VLOOKUP(Tabla2[[#This Row],[Codigo]],Tabla1[[Codigo]:[Mejor Precio Neto]],4,FALSE)</f>
        <v>37471.090859999997</v>
      </c>
      <c r="D1904" s="31" t="s">
        <v>6</v>
      </c>
      <c r="E1904" s="32">
        <f>IFERROR(Tabla2[[#This Row],[Precio de Cliente neto]]/(1+Tabla2[[#This Row],[Variacion]]),"-")</f>
        <v>36978.062379999996</v>
      </c>
      <c r="F1904" s="33">
        <v>1.3332999304654258E-2</v>
      </c>
    </row>
    <row r="1905" spans="1:6">
      <c r="A1905" s="29">
        <v>114950</v>
      </c>
      <c r="B1905" s="29" t="s">
        <v>7153</v>
      </c>
      <c r="C1905" s="30">
        <f>VLOOKUP(Tabla2[[#This Row],[Codigo]],Tabla1[[Codigo]:[Mejor Precio Neto]],4,FALSE)</f>
        <v>6064.7903399999996</v>
      </c>
      <c r="D1905" s="31" t="s">
        <v>4</v>
      </c>
      <c r="E1905" s="32">
        <f>IFERROR(Tabla2[[#This Row],[Precio de Cliente neto]]/(1+Tabla2[[#This Row],[Variacion]]),"-")</f>
        <v>5984.9924400000009</v>
      </c>
      <c r="F1905" s="33">
        <v>1.33329992978235E-2</v>
      </c>
    </row>
    <row r="1906" spans="1:6">
      <c r="A1906" s="29">
        <v>170710</v>
      </c>
      <c r="B1906" s="29" t="s">
        <v>8459</v>
      </c>
      <c r="C1906" s="30">
        <f>VLOOKUP(Tabla2[[#This Row],[Codigo]],Tabla1[[Codigo]:[Mejor Precio Neto]],4,FALSE)</f>
        <v>14107.594969999998</v>
      </c>
      <c r="D1906" s="31" t="s">
        <v>6</v>
      </c>
      <c r="E1906" s="32">
        <f>IFERROR(Tabla2[[#This Row],[Precio de Cliente neto]]/(1+Tabla2[[#This Row],[Variacion]]),"-")</f>
        <v>13921.973309999998</v>
      </c>
      <c r="F1906" s="33">
        <v>1.3332999271494783E-2</v>
      </c>
    </row>
    <row r="1907" spans="1:6">
      <c r="A1907" s="29">
        <v>170762</v>
      </c>
      <c r="B1907" s="29" t="s">
        <v>10337</v>
      </c>
      <c r="C1907" s="30">
        <f>VLOOKUP(Tabla2[[#This Row],[Codigo]],Tabla1[[Codigo]:[Mejor Precio Neto]],4,FALSE)</f>
        <v>37018.055199999995</v>
      </c>
      <c r="D1907" s="31" t="s">
        <v>6</v>
      </c>
      <c r="E1907" s="32">
        <f>IFERROR(Tabla2[[#This Row],[Precio de Cliente neto]]/(1+Tabla2[[#This Row],[Variacion]]),"-")</f>
        <v>36530.987569999998</v>
      </c>
      <c r="F1907" s="33">
        <v>1.3332999253488298E-2</v>
      </c>
    </row>
    <row r="1908" spans="1:6">
      <c r="A1908" s="29">
        <v>115687</v>
      </c>
      <c r="B1908" s="29" t="s">
        <v>7202</v>
      </c>
      <c r="C1908" s="30">
        <f>VLOOKUP(Tabla2[[#This Row],[Codigo]],Tabla1[[Codigo]:[Mejor Precio Neto]],4,FALSE)</f>
        <v>39157.679119999993</v>
      </c>
      <c r="D1908" s="31" t="s">
        <v>4</v>
      </c>
      <c r="E1908" s="32">
        <f>IFERROR(Tabla2[[#This Row],[Precio de Cliente neto]]/(1+Tabla2[[#This Row],[Variacion]]),"-")</f>
        <v>38642.459240000004</v>
      </c>
      <c r="F1908" s="33">
        <v>1.3332999248315769E-2</v>
      </c>
    </row>
    <row r="1909" spans="1:6">
      <c r="A1909" s="29">
        <v>170548</v>
      </c>
      <c r="B1909" s="29" t="s">
        <v>8985</v>
      </c>
      <c r="C1909" s="30">
        <f>VLOOKUP(Tabla2[[#This Row],[Codigo]],Tabla1[[Codigo]:[Mejor Precio Neto]],4,FALSE)</f>
        <v>20297.679779999999</v>
      </c>
      <c r="D1909" s="31" t="s">
        <v>6</v>
      </c>
      <c r="E1909" s="32">
        <f>IFERROR(Tabla2[[#This Row],[Precio de Cliente neto]]/(1+Tabla2[[#This Row],[Variacion]]),"-")</f>
        <v>20030.611649999999</v>
      </c>
      <c r="F1909" s="33">
        <v>1.3332999244683563E-2</v>
      </c>
    </row>
    <row r="1910" spans="1:6">
      <c r="A1910" s="29">
        <v>170143</v>
      </c>
      <c r="B1910" s="29" t="s">
        <v>7798</v>
      </c>
      <c r="C1910" s="30">
        <f>VLOOKUP(Tabla2[[#This Row],[Codigo]],Tabla1[[Codigo]:[Mejor Precio Neto]],4,FALSE)</f>
        <v>112868.31492999999</v>
      </c>
      <c r="D1910" s="31" t="s">
        <v>6</v>
      </c>
      <c r="E1910" s="32">
        <f>IFERROR(Tabla2[[#This Row],[Precio de Cliente neto]]/(1+Tabla2[[#This Row],[Variacion]]),"-")</f>
        <v>111383.24225</v>
      </c>
      <c r="F1910" s="33">
        <v>1.3332999201681961E-2</v>
      </c>
    </row>
    <row r="1911" spans="1:6">
      <c r="A1911" s="29">
        <v>172007</v>
      </c>
      <c r="B1911" s="29" t="s">
        <v>10346</v>
      </c>
      <c r="C1911" s="30">
        <f>VLOOKUP(Tabla2[[#This Row],[Codigo]],Tabla1[[Codigo]:[Mejor Precio Neto]],4,FALSE)</f>
        <v>1723.80243</v>
      </c>
      <c r="D1911" s="31" t="s">
        <v>6</v>
      </c>
      <c r="E1911" s="32">
        <f>IFERROR(Tabla2[[#This Row],[Precio de Cliente neto]]/(1+Tabla2[[#This Row],[Variacion]]),"-")</f>
        <v>1701.12138</v>
      </c>
      <c r="F1911" s="33">
        <v>1.3332999200797779E-2</v>
      </c>
    </row>
    <row r="1912" spans="1:6">
      <c r="A1912" s="29">
        <v>170083</v>
      </c>
      <c r="B1912" s="29" t="s">
        <v>7741</v>
      </c>
      <c r="C1912" s="30">
        <f>VLOOKUP(Tabla2[[#This Row],[Codigo]],Tabla1[[Codigo]:[Mejor Precio Neto]],4,FALSE)</f>
        <v>27087.535019999999</v>
      </c>
      <c r="D1912" s="31" t="s">
        <v>6</v>
      </c>
      <c r="E1912" s="32">
        <f>IFERROR(Tabla2[[#This Row],[Precio de Cliente neto]]/(1+Tabla2[[#This Row],[Variacion]]),"-")</f>
        <v>26731.128899999996</v>
      </c>
      <c r="F1912" s="33">
        <v>1.3332999191066897E-2</v>
      </c>
    </row>
    <row r="1913" spans="1:6">
      <c r="A1913" s="29">
        <v>170153</v>
      </c>
      <c r="B1913" s="29" t="s">
        <v>7807</v>
      </c>
      <c r="C1913" s="30">
        <f>VLOOKUP(Tabla2[[#This Row],[Codigo]],Tabla1[[Codigo]:[Mejor Precio Neto]],4,FALSE)</f>
        <v>27087.535019999999</v>
      </c>
      <c r="D1913" s="31" t="s">
        <v>6</v>
      </c>
      <c r="E1913" s="32">
        <f>IFERROR(Tabla2[[#This Row],[Precio de Cliente neto]]/(1+Tabla2[[#This Row],[Variacion]]),"-")</f>
        <v>26731.128899999996</v>
      </c>
      <c r="F1913" s="33">
        <v>1.3332999191066897E-2</v>
      </c>
    </row>
    <row r="1914" spans="1:6">
      <c r="A1914" s="29">
        <v>170160</v>
      </c>
      <c r="B1914" s="29" t="s">
        <v>7814</v>
      </c>
      <c r="C1914" s="30">
        <f>VLOOKUP(Tabla2[[#This Row],[Codigo]],Tabla1[[Codigo]:[Mejor Precio Neto]],4,FALSE)</f>
        <v>27087.535019999999</v>
      </c>
      <c r="D1914" s="31" t="s">
        <v>6</v>
      </c>
      <c r="E1914" s="32">
        <f>IFERROR(Tabla2[[#This Row],[Precio de Cliente neto]]/(1+Tabla2[[#This Row],[Variacion]]),"-")</f>
        <v>26731.128899999996</v>
      </c>
      <c r="F1914" s="33">
        <v>1.3332999191066897E-2</v>
      </c>
    </row>
    <row r="1915" spans="1:6">
      <c r="A1915" s="29">
        <v>170194</v>
      </c>
      <c r="B1915" s="29" t="s">
        <v>7845</v>
      </c>
      <c r="C1915" s="30">
        <f>VLOOKUP(Tabla2[[#This Row],[Codigo]],Tabla1[[Codigo]:[Mejor Precio Neto]],4,FALSE)</f>
        <v>27087.535019999999</v>
      </c>
      <c r="D1915" s="31" t="s">
        <v>6</v>
      </c>
      <c r="E1915" s="32">
        <f>IFERROR(Tabla2[[#This Row],[Precio de Cliente neto]]/(1+Tabla2[[#This Row],[Variacion]]),"-")</f>
        <v>26731.128899999996</v>
      </c>
      <c r="F1915" s="33">
        <v>1.3332999191066897E-2</v>
      </c>
    </row>
    <row r="1916" spans="1:6">
      <c r="A1916" s="29">
        <v>170236</v>
      </c>
      <c r="B1916" s="29" t="s">
        <v>7885</v>
      </c>
      <c r="C1916" s="30">
        <f>VLOOKUP(Tabla2[[#This Row],[Codigo]],Tabla1[[Codigo]:[Mejor Precio Neto]],4,FALSE)</f>
        <v>27087.535019999999</v>
      </c>
      <c r="D1916" s="31" t="s">
        <v>6</v>
      </c>
      <c r="E1916" s="32">
        <f>IFERROR(Tabla2[[#This Row],[Precio de Cliente neto]]/(1+Tabla2[[#This Row],[Variacion]]),"-")</f>
        <v>26731.128899999996</v>
      </c>
      <c r="F1916" s="33">
        <v>1.3332999191066897E-2</v>
      </c>
    </row>
    <row r="1917" spans="1:6">
      <c r="A1917" s="29">
        <v>170291</v>
      </c>
      <c r="B1917" s="29" t="s">
        <v>7930</v>
      </c>
      <c r="C1917" s="30">
        <f>VLOOKUP(Tabla2[[#This Row],[Codigo]],Tabla1[[Codigo]:[Mejor Precio Neto]],4,FALSE)</f>
        <v>27087.535019999999</v>
      </c>
      <c r="D1917" s="31" t="s">
        <v>4</v>
      </c>
      <c r="E1917" s="32">
        <f>IFERROR(Tabla2[[#This Row],[Precio de Cliente neto]]/(1+Tabla2[[#This Row],[Variacion]]),"-")</f>
        <v>26731.128899999996</v>
      </c>
      <c r="F1917" s="33">
        <v>1.3332999191066897E-2</v>
      </c>
    </row>
    <row r="1918" spans="1:6">
      <c r="A1918" s="29">
        <v>170279</v>
      </c>
      <c r="B1918" s="29" t="s">
        <v>7925</v>
      </c>
      <c r="C1918" s="30">
        <f>VLOOKUP(Tabla2[[#This Row],[Codigo]],Tabla1[[Codigo]:[Mejor Precio Neto]],4,FALSE)</f>
        <v>56430.380229999995</v>
      </c>
      <c r="D1918" s="31" t="s">
        <v>6</v>
      </c>
      <c r="E1918" s="32">
        <f>IFERROR(Tabla2[[#This Row],[Precio de Cliente neto]]/(1+Tabla2[[#This Row],[Variacion]]),"-")</f>
        <v>55687.893590000007</v>
      </c>
      <c r="F1918" s="33">
        <v>1.3332999187696259E-2</v>
      </c>
    </row>
    <row r="1919" spans="1:6">
      <c r="A1919" s="29">
        <v>170135</v>
      </c>
      <c r="B1919" s="29" t="s">
        <v>7790</v>
      </c>
      <c r="C1919" s="30">
        <f>VLOOKUP(Tabla2[[#This Row],[Codigo]],Tabla1[[Codigo]:[Mejor Precio Neto]],4,FALSE)</f>
        <v>62297.676699999996</v>
      </c>
      <c r="D1919" s="31" t="s">
        <v>6</v>
      </c>
      <c r="E1919" s="32">
        <f>IFERROR(Tabla2[[#This Row],[Precio de Cliente neto]]/(1+Tabla2[[#This Row],[Variacion]]),"-")</f>
        <v>61477.990699999995</v>
      </c>
      <c r="F1919" s="33">
        <v>1.3332999186650429E-2</v>
      </c>
    </row>
    <row r="1920" spans="1:6">
      <c r="A1920" s="29">
        <v>170072</v>
      </c>
      <c r="B1920" s="29" t="s">
        <v>7730</v>
      </c>
      <c r="C1920" s="30">
        <f>VLOOKUP(Tabla2[[#This Row],[Codigo]],Tabla1[[Codigo]:[Mejor Precio Neto]],4,FALSE)</f>
        <v>107451.73487999999</v>
      </c>
      <c r="D1920" s="31" t="s">
        <v>6</v>
      </c>
      <c r="E1920" s="32">
        <f>IFERROR(Tabla2[[#This Row],[Precio de Cliente neto]]/(1+Tabla2[[#This Row],[Variacion]]),"-")</f>
        <v>106037.93122999997</v>
      </c>
      <c r="F1920" s="33">
        <v>1.3332999178694127E-2</v>
      </c>
    </row>
    <row r="1921" spans="1:6">
      <c r="A1921" s="29">
        <v>170451</v>
      </c>
      <c r="B1921" s="29" t="s">
        <v>8082</v>
      </c>
      <c r="C1921" s="30">
        <f>VLOOKUP(Tabla2[[#This Row],[Codigo]],Tabla1[[Codigo]:[Mejor Precio Neto]],4,FALSE)</f>
        <v>71333.505250000002</v>
      </c>
      <c r="D1921" s="31" t="s">
        <v>6</v>
      </c>
      <c r="E1921" s="32">
        <f>IFERROR(Tabla2[[#This Row],[Precio de Cliente neto]]/(1+Tabla2[[#This Row],[Variacion]]),"-")</f>
        <v>70394.929709999997</v>
      </c>
      <c r="F1921" s="33">
        <v>1.3332999178585325E-2</v>
      </c>
    </row>
    <row r="1922" spans="1:6">
      <c r="A1922" s="29">
        <v>170190</v>
      </c>
      <c r="B1922" s="29" t="s">
        <v>7841</v>
      </c>
      <c r="C1922" s="30">
        <f>VLOOKUP(Tabla2[[#This Row],[Codigo]],Tabla1[[Codigo]:[Mejor Precio Neto]],4,FALSE)</f>
        <v>15801.062129999998</v>
      </c>
      <c r="D1922" s="31" t="s">
        <v>6</v>
      </c>
      <c r="E1922" s="32">
        <f>IFERROR(Tabla2[[#This Row],[Precio de Cliente neto]]/(1+Tabla2[[#This Row],[Variacion]]),"-")</f>
        <v>15593.15856</v>
      </c>
      <c r="F1922" s="33">
        <v>1.3332999161139725E-2</v>
      </c>
    </row>
    <row r="1923" spans="1:6">
      <c r="A1923" s="29">
        <v>170186</v>
      </c>
      <c r="B1923" s="29" t="s">
        <v>7837</v>
      </c>
      <c r="C1923" s="30">
        <f>VLOOKUP(Tabla2[[#This Row],[Codigo]],Tabla1[[Codigo]:[Mejor Precio Neto]],4,FALSE)</f>
        <v>47403.18645999999</v>
      </c>
      <c r="D1923" s="31" t="s">
        <v>6</v>
      </c>
      <c r="E1923" s="32">
        <f>IFERROR(Tabla2[[#This Row],[Precio de Cliente neto]]/(1+Tabla2[[#This Row],[Variacion]]),"-")</f>
        <v>46779.475749999991</v>
      </c>
      <c r="F1923" s="33">
        <v>1.3332999141188573E-2</v>
      </c>
    </row>
    <row r="1924" spans="1:6">
      <c r="A1924" s="29">
        <v>170224</v>
      </c>
      <c r="B1924" s="29" t="s">
        <v>7873</v>
      </c>
      <c r="C1924" s="30">
        <f>VLOOKUP(Tabla2[[#This Row],[Codigo]],Tabla1[[Codigo]:[Mejor Precio Neto]],4,FALSE)</f>
        <v>47403.18645999999</v>
      </c>
      <c r="D1924" s="31" t="s">
        <v>6</v>
      </c>
      <c r="E1924" s="32">
        <f>IFERROR(Tabla2[[#This Row],[Precio de Cliente neto]]/(1+Tabla2[[#This Row],[Variacion]]),"-")</f>
        <v>46779.475749999991</v>
      </c>
      <c r="F1924" s="33">
        <v>1.3332999141188573E-2</v>
      </c>
    </row>
    <row r="1925" spans="1:6">
      <c r="A1925" s="29">
        <v>110401</v>
      </c>
      <c r="B1925" s="29" t="s">
        <v>6793</v>
      </c>
      <c r="C1925" s="30">
        <f>VLOOKUP(Tabla2[[#This Row],[Codigo]],Tabla1[[Codigo]:[Mejor Precio Neto]],4,FALSE)</f>
        <v>7448.4715199999991</v>
      </c>
      <c r="D1925" s="31" t="s">
        <v>4</v>
      </c>
      <c r="E1925" s="32">
        <f>IFERROR(Tabla2[[#This Row],[Precio de Cliente neto]]/(1+Tabla2[[#This Row],[Variacion]]),"-")</f>
        <v>7350.46774</v>
      </c>
      <c r="F1925" s="33">
        <v>1.3332999132378953E-2</v>
      </c>
    </row>
    <row r="1926" spans="1:6">
      <c r="A1926" s="29">
        <v>117038</v>
      </c>
      <c r="B1926" s="29" t="s">
        <v>8332</v>
      </c>
      <c r="C1926" s="30">
        <f>VLOOKUP(Tabla2[[#This Row],[Codigo]],Tabla1[[Codigo]:[Mejor Precio Neto]],4,FALSE)</f>
        <v>7448.4715199999991</v>
      </c>
      <c r="D1926" s="31" t="s">
        <v>4</v>
      </c>
      <c r="E1926" s="32">
        <f>IFERROR(Tabla2[[#This Row],[Precio de Cliente neto]]/(1+Tabla2[[#This Row],[Variacion]]),"-")</f>
        <v>7350.46774</v>
      </c>
      <c r="F1926" s="33">
        <v>1.3332999132378953E-2</v>
      </c>
    </row>
    <row r="1927" spans="1:6">
      <c r="A1927" s="29">
        <v>117160</v>
      </c>
      <c r="B1927" s="29" t="s">
        <v>7251</v>
      </c>
      <c r="C1927" s="30">
        <f>VLOOKUP(Tabla2[[#This Row],[Codigo]],Tabla1[[Codigo]:[Mejor Precio Neto]],4,FALSE)</f>
        <v>7448.4715199999991</v>
      </c>
      <c r="D1927" s="31" t="s">
        <v>4</v>
      </c>
      <c r="E1927" s="32">
        <f>IFERROR(Tabla2[[#This Row],[Precio de Cliente neto]]/(1+Tabla2[[#This Row],[Variacion]]),"-")</f>
        <v>7350.46774</v>
      </c>
      <c r="F1927" s="33">
        <v>1.3332999132378953E-2</v>
      </c>
    </row>
    <row r="1928" spans="1:6">
      <c r="A1928" s="29">
        <v>117964</v>
      </c>
      <c r="B1928" s="29" t="s">
        <v>7358</v>
      </c>
      <c r="C1928" s="30">
        <f>VLOOKUP(Tabla2[[#This Row],[Codigo]],Tabla1[[Codigo]:[Mejor Precio Neto]],4,FALSE)</f>
        <v>14896.943039999998</v>
      </c>
      <c r="D1928" s="31" t="s">
        <v>4</v>
      </c>
      <c r="E1928" s="32">
        <f>IFERROR(Tabla2[[#This Row],[Precio de Cliente neto]]/(1+Tabla2[[#This Row],[Variacion]]),"-")</f>
        <v>14700.93548</v>
      </c>
      <c r="F1928" s="33">
        <v>1.3332999132378953E-2</v>
      </c>
    </row>
    <row r="1929" spans="1:6">
      <c r="A1929" s="29">
        <v>126100</v>
      </c>
      <c r="B1929" s="29" t="s">
        <v>7366</v>
      </c>
      <c r="C1929" s="30">
        <f>VLOOKUP(Tabla2[[#This Row],[Codigo]],Tabla1[[Codigo]:[Mejor Precio Neto]],4,FALSE)</f>
        <v>7448.4715199999991</v>
      </c>
      <c r="D1929" s="31" t="s">
        <v>4</v>
      </c>
      <c r="E1929" s="32">
        <f>IFERROR(Tabla2[[#This Row],[Precio de Cliente neto]]/(1+Tabla2[[#This Row],[Variacion]]),"-")</f>
        <v>7350.46774</v>
      </c>
      <c r="F1929" s="33">
        <v>1.3332999132378953E-2</v>
      </c>
    </row>
    <row r="1930" spans="1:6">
      <c r="A1930" s="29">
        <v>119859</v>
      </c>
      <c r="B1930" s="29" t="s">
        <v>7439</v>
      </c>
      <c r="C1930" s="30">
        <f>VLOOKUP(Tabla2[[#This Row],[Codigo]],Tabla1[[Codigo]:[Mejor Precio Neto]],4,FALSE)</f>
        <v>67036.243820000003</v>
      </c>
      <c r="D1930" s="31" t="s">
        <v>4</v>
      </c>
      <c r="E1930" s="32">
        <f>IFERROR(Tabla2[[#This Row],[Precio de Cliente neto]]/(1+Tabla2[[#This Row],[Variacion]]),"-")</f>
        <v>66154.209799999997</v>
      </c>
      <c r="F1930" s="33">
        <v>1.3332999104162857E-2</v>
      </c>
    </row>
    <row r="1931" spans="1:6">
      <c r="A1931" s="29">
        <v>170452</v>
      </c>
      <c r="B1931" s="29" t="s">
        <v>8476</v>
      </c>
      <c r="C1931" s="30">
        <f>VLOOKUP(Tabla2[[#This Row],[Codigo]],Tabla1[[Codigo]:[Mejor Precio Neto]],4,FALSE)</f>
        <v>76744.63811</v>
      </c>
      <c r="D1931" s="31" t="s">
        <v>6</v>
      </c>
      <c r="E1931" s="32">
        <f>IFERROR(Tabla2[[#This Row],[Precio de Cliente neto]]/(1+Tabla2[[#This Row],[Variacion]]),"-")</f>
        <v>75734.865220000007</v>
      </c>
      <c r="F1931" s="33">
        <v>1.3332999102417809E-2</v>
      </c>
    </row>
    <row r="1932" spans="1:6">
      <c r="A1932" s="29">
        <v>170035</v>
      </c>
      <c r="B1932" s="29" t="s">
        <v>7693</v>
      </c>
      <c r="C1932" s="30">
        <f>VLOOKUP(Tabla2[[#This Row],[Codigo]],Tabla1[[Codigo]:[Mejor Precio Neto]],4,FALSE)</f>
        <v>9029.1784100000004</v>
      </c>
      <c r="D1932" s="31" t="s">
        <v>6</v>
      </c>
      <c r="E1932" s="32">
        <f>IFERROR(Tabla2[[#This Row],[Precio de Cliente neto]]/(1+Tabla2[[#This Row],[Variacion]]),"-")</f>
        <v>8910.37637</v>
      </c>
      <c r="F1932" s="33">
        <v>1.3332999086322683E-2</v>
      </c>
    </row>
    <row r="1933" spans="1:6">
      <c r="A1933" s="29">
        <v>170052</v>
      </c>
      <c r="B1933" s="29" t="s">
        <v>7710</v>
      </c>
      <c r="C1933" s="30">
        <f>VLOOKUP(Tabla2[[#This Row],[Codigo]],Tabla1[[Codigo]:[Mejor Precio Neto]],4,FALSE)</f>
        <v>9029.1784100000004</v>
      </c>
      <c r="D1933" s="31" t="s">
        <v>6</v>
      </c>
      <c r="E1933" s="32">
        <f>IFERROR(Tabla2[[#This Row],[Precio de Cliente neto]]/(1+Tabla2[[#This Row],[Variacion]]),"-")</f>
        <v>8910.37637</v>
      </c>
      <c r="F1933" s="33">
        <v>1.3332999086322683E-2</v>
      </c>
    </row>
    <row r="1934" spans="1:6">
      <c r="A1934" s="29">
        <v>170057</v>
      </c>
      <c r="B1934" s="29" t="s">
        <v>7715</v>
      </c>
      <c r="C1934" s="30">
        <f>VLOOKUP(Tabla2[[#This Row],[Codigo]],Tabla1[[Codigo]:[Mejor Precio Neto]],4,FALSE)</f>
        <v>9029.1784100000004</v>
      </c>
      <c r="D1934" s="31" t="s">
        <v>6</v>
      </c>
      <c r="E1934" s="32">
        <f>IFERROR(Tabla2[[#This Row],[Precio de Cliente neto]]/(1+Tabla2[[#This Row],[Variacion]]),"-")</f>
        <v>8910.37637</v>
      </c>
      <c r="F1934" s="33">
        <v>1.3332999086322683E-2</v>
      </c>
    </row>
    <row r="1935" spans="1:6">
      <c r="A1935" s="29">
        <v>170344</v>
      </c>
      <c r="B1935" s="29" t="s">
        <v>7980</v>
      </c>
      <c r="C1935" s="30">
        <f>VLOOKUP(Tabla2[[#This Row],[Codigo]],Tabla1[[Codigo]:[Mejor Precio Neto]],4,FALSE)</f>
        <v>9029.1784100000004</v>
      </c>
      <c r="D1935" s="31" t="s">
        <v>6</v>
      </c>
      <c r="E1935" s="32">
        <f>IFERROR(Tabla2[[#This Row],[Precio de Cliente neto]]/(1+Tabla2[[#This Row],[Variacion]]),"-")</f>
        <v>8910.37637</v>
      </c>
      <c r="F1935" s="33">
        <v>1.3332999086322683E-2</v>
      </c>
    </row>
    <row r="1936" spans="1:6">
      <c r="A1936" s="29">
        <v>170079</v>
      </c>
      <c r="B1936" s="29" t="s">
        <v>7737</v>
      </c>
      <c r="C1936" s="30">
        <f>VLOOKUP(Tabla2[[#This Row],[Codigo]],Tabla1[[Codigo]:[Mejor Precio Neto]],4,FALSE)</f>
        <v>56432.365079999996</v>
      </c>
      <c r="D1936" s="31" t="s">
        <v>6</v>
      </c>
      <c r="E1936" s="32">
        <f>IFERROR(Tabla2[[#This Row],[Precio de Cliente neto]]/(1+Tabla2[[#This Row],[Variacion]]),"-")</f>
        <v>55689.852330000002</v>
      </c>
      <c r="F1936" s="33">
        <v>1.3332999082132702E-2</v>
      </c>
    </row>
    <row r="1937" spans="1:6">
      <c r="A1937" s="29">
        <v>170061</v>
      </c>
      <c r="B1937" s="29" t="s">
        <v>7719</v>
      </c>
      <c r="C1937" s="30">
        <f>VLOOKUP(Tabla2[[#This Row],[Codigo]],Tabla1[[Codigo]:[Mejor Precio Neto]],4,FALSE)</f>
        <v>16704.681279999997</v>
      </c>
      <c r="D1937" s="31" t="s">
        <v>6</v>
      </c>
      <c r="E1937" s="32">
        <f>IFERROR(Tabla2[[#This Row],[Precio de Cliente neto]]/(1+Tabla2[[#This Row],[Variacion]]),"-")</f>
        <v>16484.888279999999</v>
      </c>
      <c r="F1937" s="33">
        <v>1.3332999063552009E-2</v>
      </c>
    </row>
    <row r="1938" spans="1:6">
      <c r="A1938" s="29">
        <v>114843</v>
      </c>
      <c r="B1938" s="29" t="s">
        <v>7146</v>
      </c>
      <c r="C1938" s="30">
        <f>VLOOKUP(Tabla2[[#This Row],[Codigo]],Tabla1[[Codigo]:[Mejor Precio Neto]],4,FALSE)</f>
        <v>22345.414699999998</v>
      </c>
      <c r="D1938" s="31" t="s">
        <v>4</v>
      </c>
      <c r="E1938" s="32">
        <f>IFERROR(Tabla2[[#This Row],[Precio de Cliente neto]]/(1+Tabla2[[#This Row],[Variacion]]),"-")</f>
        <v>22051.403359999997</v>
      </c>
      <c r="F1938" s="33">
        <v>1.3332999047730443E-2</v>
      </c>
    </row>
    <row r="1939" spans="1:6">
      <c r="A1939" s="29">
        <v>113919</v>
      </c>
      <c r="B1939" s="29" t="s">
        <v>8240</v>
      </c>
      <c r="C1939" s="30">
        <f>VLOOKUP(Tabla2[[#This Row],[Codigo]],Tabla1[[Codigo]:[Mejor Precio Neto]],4,FALSE)</f>
        <v>6065.1841599999998</v>
      </c>
      <c r="D1939" s="31" t="s">
        <v>4</v>
      </c>
      <c r="E1939" s="32">
        <f>IFERROR(Tabla2[[#This Row],[Precio de Cliente neto]]/(1+Tabla2[[#This Row],[Variacion]]),"-")</f>
        <v>5985.3810800000001</v>
      </c>
      <c r="F1939" s="33">
        <v>1.3332999007642066E-2</v>
      </c>
    </row>
    <row r="1940" spans="1:6">
      <c r="A1940" s="29">
        <v>127101</v>
      </c>
      <c r="B1940" s="29" t="s">
        <v>7561</v>
      </c>
      <c r="C1940" s="30">
        <f>VLOOKUP(Tabla2[[#This Row],[Codigo]],Tabla1[[Codigo]:[Mejor Precio Neto]],4,FALSE)</f>
        <v>6065.1841599999998</v>
      </c>
      <c r="D1940" s="31" t="s">
        <v>4</v>
      </c>
      <c r="E1940" s="32">
        <f>IFERROR(Tabla2[[#This Row],[Precio de Cliente neto]]/(1+Tabla2[[#This Row],[Variacion]]),"-")</f>
        <v>5985.3810800000001</v>
      </c>
      <c r="F1940" s="33">
        <v>1.3332999007642066E-2</v>
      </c>
    </row>
    <row r="1941" spans="1:6">
      <c r="A1941" s="29">
        <v>143338</v>
      </c>
      <c r="B1941" s="29" t="s">
        <v>7566</v>
      </c>
      <c r="C1941" s="30">
        <f>VLOOKUP(Tabla2[[#This Row],[Codigo]],Tabla1[[Codigo]:[Mejor Precio Neto]],4,FALSE)</f>
        <v>6065.1841599999998</v>
      </c>
      <c r="D1941" s="31" t="s">
        <v>4</v>
      </c>
      <c r="E1941" s="32">
        <f>IFERROR(Tabla2[[#This Row],[Precio de Cliente neto]]/(1+Tabla2[[#This Row],[Variacion]]),"-")</f>
        <v>5985.3810800000001</v>
      </c>
      <c r="F1941" s="33">
        <v>1.3332999007642066E-2</v>
      </c>
    </row>
    <row r="1942" spans="1:6">
      <c r="A1942" s="29">
        <v>115685</v>
      </c>
      <c r="B1942" s="29" t="s">
        <v>7201</v>
      </c>
      <c r="C1942" s="30">
        <f>VLOOKUP(Tabla2[[#This Row],[Codigo]],Tabla1[[Codigo]:[Mejor Precio Neto]],4,FALSE)</f>
        <v>26761.294280000002</v>
      </c>
      <c r="D1942" s="31" t="s">
        <v>4</v>
      </c>
      <c r="E1942" s="32">
        <f>IFERROR(Tabla2[[#This Row],[Precio de Cliente neto]]/(1+Tabla2[[#This Row],[Variacion]]),"-")</f>
        <v>26409.180699999997</v>
      </c>
      <c r="F1942" s="33">
        <v>1.3332999005152946E-2</v>
      </c>
    </row>
    <row r="1943" spans="1:6">
      <c r="A1943" s="29">
        <v>170183</v>
      </c>
      <c r="B1943" s="29" t="s">
        <v>7834</v>
      </c>
      <c r="C1943" s="30">
        <f>VLOOKUP(Tabla2[[#This Row],[Codigo]],Tabla1[[Codigo]:[Mejor Precio Neto]],4,FALSE)</f>
        <v>65461.543909999993</v>
      </c>
      <c r="D1943" s="31" t="s">
        <v>6</v>
      </c>
      <c r="E1943" s="32">
        <f>IFERROR(Tabla2[[#This Row],[Precio de Cliente neto]]/(1+Tabla2[[#This Row],[Variacion]]),"-")</f>
        <v>64600.229119999996</v>
      </c>
      <c r="F1943" s="33">
        <v>1.3332998996025802E-2</v>
      </c>
    </row>
    <row r="1944" spans="1:6">
      <c r="A1944" s="29">
        <v>170219</v>
      </c>
      <c r="B1944" s="29" t="s">
        <v>7868</v>
      </c>
      <c r="C1944" s="30">
        <f>VLOOKUP(Tabla2[[#This Row],[Codigo]],Tabla1[[Codigo]:[Mejor Precio Neto]],4,FALSE)</f>
        <v>85777.195489999998</v>
      </c>
      <c r="D1944" s="31" t="s">
        <v>6</v>
      </c>
      <c r="E1944" s="32">
        <f>IFERROR(Tabla2[[#This Row],[Precio de Cliente neto]]/(1+Tabla2[[#This Row],[Variacion]]),"-")</f>
        <v>84648.576109999995</v>
      </c>
      <c r="F1944" s="33">
        <v>1.3332998992604095E-2</v>
      </c>
    </row>
    <row r="1945" spans="1:6">
      <c r="A1945" s="29">
        <v>170737</v>
      </c>
      <c r="B1945" s="29" t="s">
        <v>8097</v>
      </c>
      <c r="C1945" s="30">
        <f>VLOOKUP(Tabla2[[#This Row],[Codigo]],Tabla1[[Codigo]:[Mejor Precio Neto]],4,FALSE)</f>
        <v>85777.195489999998</v>
      </c>
      <c r="D1945" s="31" t="s">
        <v>6</v>
      </c>
      <c r="E1945" s="32">
        <f>IFERROR(Tabla2[[#This Row],[Precio de Cliente neto]]/(1+Tabla2[[#This Row],[Variacion]]),"-")</f>
        <v>84648.576109999995</v>
      </c>
      <c r="F1945" s="33">
        <v>1.3332998992604095E-2</v>
      </c>
    </row>
    <row r="1946" spans="1:6">
      <c r="A1946" s="29">
        <v>170065</v>
      </c>
      <c r="B1946" s="29" t="s">
        <v>7723</v>
      </c>
      <c r="C1946" s="30">
        <f>VLOOKUP(Tabla2[[#This Row],[Codigo]],Tabla1[[Codigo]:[Mejor Precio Neto]],4,FALSE)</f>
        <v>74490.722460000005</v>
      </c>
      <c r="D1946" s="31" t="s">
        <v>6</v>
      </c>
      <c r="E1946" s="32">
        <f>IFERROR(Tabla2[[#This Row],[Precio de Cliente neto]]/(1+Tabla2[[#This Row],[Variacion]]),"-")</f>
        <v>73510.605629999991</v>
      </c>
      <c r="F1946" s="33">
        <v>1.333299898157847E-2</v>
      </c>
    </row>
    <row r="1947" spans="1:6">
      <c r="A1947" s="29">
        <v>170214</v>
      </c>
      <c r="B1947" s="29" t="s">
        <v>7864</v>
      </c>
      <c r="C1947" s="30">
        <f>VLOOKUP(Tabla2[[#This Row],[Codigo]],Tabla1[[Codigo]:[Mejor Precio Neto]],4,FALSE)</f>
        <v>54175.070879999999</v>
      </c>
      <c r="D1947" s="31" t="s">
        <v>4</v>
      </c>
      <c r="E1947" s="32">
        <f>IFERROR(Tabla2[[#This Row],[Precio de Cliente neto]]/(1+Tabla2[[#This Row],[Variacion]]),"-")</f>
        <v>53462.258639999993</v>
      </c>
      <c r="F1947" s="33">
        <v>1.333299898157847E-2</v>
      </c>
    </row>
    <row r="1948" spans="1:6">
      <c r="A1948" s="29">
        <v>170272</v>
      </c>
      <c r="B1948" s="29" t="s">
        <v>7919</v>
      </c>
      <c r="C1948" s="30">
        <f>VLOOKUP(Tabla2[[#This Row],[Codigo]],Tabla1[[Codigo]:[Mejor Precio Neto]],4,FALSE)</f>
        <v>54175.070879999999</v>
      </c>
      <c r="D1948" s="31" t="s">
        <v>6</v>
      </c>
      <c r="E1948" s="32">
        <f>IFERROR(Tabla2[[#This Row],[Precio de Cliente neto]]/(1+Tabla2[[#This Row],[Variacion]]),"-")</f>
        <v>53462.258639999993</v>
      </c>
      <c r="F1948" s="33">
        <v>1.333299898157847E-2</v>
      </c>
    </row>
    <row r="1949" spans="1:6">
      <c r="A1949" s="29">
        <v>170293</v>
      </c>
      <c r="B1949" s="29" t="s">
        <v>7932</v>
      </c>
      <c r="C1949" s="30">
        <f>VLOOKUP(Tabla2[[#This Row],[Codigo]],Tabla1[[Codigo]:[Mejor Precio Neto]],4,FALSE)</f>
        <v>54175.070879999999</v>
      </c>
      <c r="D1949" s="31" t="s">
        <v>6</v>
      </c>
      <c r="E1949" s="32">
        <f>IFERROR(Tabla2[[#This Row],[Precio de Cliente neto]]/(1+Tabla2[[#This Row],[Variacion]]),"-")</f>
        <v>53462.258639999993</v>
      </c>
      <c r="F1949" s="33">
        <v>1.333299898157847E-2</v>
      </c>
    </row>
    <row r="1950" spans="1:6">
      <c r="A1950" s="29">
        <v>170402</v>
      </c>
      <c r="B1950" s="29" t="s">
        <v>8036</v>
      </c>
      <c r="C1950" s="30">
        <f>VLOOKUP(Tabla2[[#This Row],[Codigo]],Tabla1[[Codigo]:[Mejor Precio Neto]],4,FALSE)</f>
        <v>74490.722460000005</v>
      </c>
      <c r="D1950" s="31" t="s">
        <v>6</v>
      </c>
      <c r="E1950" s="32">
        <f>IFERROR(Tabla2[[#This Row],[Precio de Cliente neto]]/(1+Tabla2[[#This Row],[Variacion]]),"-")</f>
        <v>73510.605629999991</v>
      </c>
      <c r="F1950" s="33">
        <v>1.333299898157847E-2</v>
      </c>
    </row>
    <row r="1951" spans="1:6">
      <c r="A1951" s="29">
        <v>170734</v>
      </c>
      <c r="B1951" s="29" t="s">
        <v>8094</v>
      </c>
      <c r="C1951" s="30">
        <f>VLOOKUP(Tabla2[[#This Row],[Codigo]],Tabla1[[Codigo]:[Mejor Precio Neto]],4,FALSE)</f>
        <v>74490.722460000005</v>
      </c>
      <c r="D1951" s="31" t="s">
        <v>6</v>
      </c>
      <c r="E1951" s="32">
        <f>IFERROR(Tabla2[[#This Row],[Precio de Cliente neto]]/(1+Tabla2[[#This Row],[Variacion]]),"-")</f>
        <v>73510.605629999991</v>
      </c>
      <c r="F1951" s="33">
        <v>1.333299898157847E-2</v>
      </c>
    </row>
    <row r="1952" spans="1:6">
      <c r="A1952" s="29">
        <v>170097</v>
      </c>
      <c r="B1952" s="29" t="s">
        <v>7753</v>
      </c>
      <c r="C1952" s="30">
        <f>VLOOKUP(Tabla2[[#This Row],[Codigo]],Tabla1[[Codigo]:[Mejor Precio Neto]],4,FALSE)</f>
        <v>26184.61867</v>
      </c>
      <c r="D1952" s="31" t="s">
        <v>6</v>
      </c>
      <c r="E1952" s="32">
        <f>IFERROR(Tabla2[[#This Row],[Precio de Cliente neto]]/(1+Tabla2[[#This Row],[Variacion]]),"-")</f>
        <v>25840.09274</v>
      </c>
      <c r="F1952" s="33">
        <v>1.3332998974368238E-2</v>
      </c>
    </row>
    <row r="1953" spans="1:6">
      <c r="A1953" s="29">
        <v>170193</v>
      </c>
      <c r="B1953" s="29" t="s">
        <v>7844</v>
      </c>
      <c r="C1953" s="30">
        <f>VLOOKUP(Tabla2[[#This Row],[Codigo]],Tabla1[[Codigo]:[Mejor Precio Neto]],4,FALSE)</f>
        <v>26184.61867</v>
      </c>
      <c r="D1953" s="31" t="s">
        <v>4</v>
      </c>
      <c r="E1953" s="32">
        <f>IFERROR(Tabla2[[#This Row],[Precio de Cliente neto]]/(1+Tabla2[[#This Row],[Variacion]]),"-")</f>
        <v>25840.09274</v>
      </c>
      <c r="F1953" s="33">
        <v>1.3332998974368238E-2</v>
      </c>
    </row>
    <row r="1954" spans="1:6">
      <c r="A1954" s="29">
        <v>170031</v>
      </c>
      <c r="B1954" s="29" t="s">
        <v>7689</v>
      </c>
      <c r="C1954" s="30">
        <f>VLOOKUP(Tabla2[[#This Row],[Codigo]],Tabla1[[Codigo]:[Mejor Precio Neto]],4,FALSE)</f>
        <v>103835.55266</v>
      </c>
      <c r="D1954" s="31" t="s">
        <v>6</v>
      </c>
      <c r="E1954" s="32">
        <f>IFERROR(Tabla2[[#This Row],[Precio de Cliente neto]]/(1+Tabla2[[#This Row],[Variacion]]),"-")</f>
        <v>102469.32919999999</v>
      </c>
      <c r="F1954" s="33">
        <v>1.3332998963362153E-2</v>
      </c>
    </row>
    <row r="1955" spans="1:6">
      <c r="A1955" s="29">
        <v>170341</v>
      </c>
      <c r="B1955" s="29" t="s">
        <v>7977</v>
      </c>
      <c r="C1955" s="30">
        <f>VLOOKUP(Tabla2[[#This Row],[Codigo]],Tabla1[[Codigo]:[Mejor Precio Neto]],4,FALSE)</f>
        <v>85772.231999999989</v>
      </c>
      <c r="D1955" s="31" t="s">
        <v>6</v>
      </c>
      <c r="E1955" s="32">
        <f>IFERROR(Tabla2[[#This Row],[Precio de Cliente neto]]/(1+Tabla2[[#This Row],[Variacion]]),"-")</f>
        <v>84643.677929999991</v>
      </c>
      <c r="F1955" s="33">
        <v>1.3332998962229725E-2</v>
      </c>
    </row>
    <row r="1956" spans="1:6">
      <c r="A1956" s="29">
        <v>170093</v>
      </c>
      <c r="B1956" s="29" t="s">
        <v>7749</v>
      </c>
      <c r="C1956" s="30">
        <f>VLOOKUP(Tabla2[[#This Row],[Codigo]],Tabla1[[Codigo]:[Mejor Precio Neto]],4,FALSE)</f>
        <v>94806.374179999984</v>
      </c>
      <c r="D1956" s="31" t="s">
        <v>6</v>
      </c>
      <c r="E1956" s="32">
        <f>IFERROR(Tabla2[[#This Row],[Precio de Cliente neto]]/(1+Tabla2[[#This Row],[Variacion]]),"-")</f>
        <v>93558.952759999986</v>
      </c>
      <c r="F1956" s="33">
        <v>1.3332998961627096E-2</v>
      </c>
    </row>
    <row r="1957" spans="1:6">
      <c r="A1957" s="29">
        <v>170211</v>
      </c>
      <c r="B1957" s="29" t="s">
        <v>7861</v>
      </c>
      <c r="C1957" s="30">
        <f>VLOOKUP(Tabla2[[#This Row],[Codigo]],Tabla1[[Codigo]:[Mejor Precio Neto]],4,FALSE)</f>
        <v>94806.374179999984</v>
      </c>
      <c r="D1957" s="31" t="s">
        <v>6</v>
      </c>
      <c r="E1957" s="32">
        <f>IFERROR(Tabla2[[#This Row],[Precio de Cliente neto]]/(1+Tabla2[[#This Row],[Variacion]]),"-")</f>
        <v>93558.952759999986</v>
      </c>
      <c r="F1957" s="33">
        <v>1.3332998961627096E-2</v>
      </c>
    </row>
    <row r="1958" spans="1:6">
      <c r="A1958" s="29">
        <v>170255</v>
      </c>
      <c r="B1958" s="29" t="s">
        <v>7902</v>
      </c>
      <c r="C1958" s="30">
        <f>VLOOKUP(Tabla2[[#This Row],[Codigo]],Tabla1[[Codigo]:[Mejor Precio Neto]],4,FALSE)</f>
        <v>94806.374179999984</v>
      </c>
      <c r="D1958" s="31" t="s">
        <v>6</v>
      </c>
      <c r="E1958" s="32">
        <f>IFERROR(Tabla2[[#This Row],[Precio de Cliente neto]]/(1+Tabla2[[#This Row],[Variacion]]),"-")</f>
        <v>93558.952759999986</v>
      </c>
      <c r="F1958" s="33">
        <v>1.3332998961627096E-2</v>
      </c>
    </row>
    <row r="1959" spans="1:6">
      <c r="A1959" s="29">
        <v>170439</v>
      </c>
      <c r="B1959" s="29" t="s">
        <v>8071</v>
      </c>
      <c r="C1959" s="30">
        <f>VLOOKUP(Tabla2[[#This Row],[Codigo]],Tabla1[[Codigo]:[Mejor Precio Neto]],4,FALSE)</f>
        <v>94806.374179999984</v>
      </c>
      <c r="D1959" s="31" t="s">
        <v>6</v>
      </c>
      <c r="E1959" s="32">
        <f>IFERROR(Tabla2[[#This Row],[Precio de Cliente neto]]/(1+Tabla2[[#This Row],[Variacion]]),"-")</f>
        <v>93558.952759999986</v>
      </c>
      <c r="F1959" s="33">
        <v>1.3332998961627096E-2</v>
      </c>
    </row>
    <row r="1960" spans="1:6">
      <c r="A1960" s="29">
        <v>120601</v>
      </c>
      <c r="B1960" s="29" t="s">
        <v>7465</v>
      </c>
      <c r="C1960" s="30">
        <f>VLOOKUP(Tabla2[[#This Row],[Codigo]],Tabla1[[Codigo]:[Mejor Precio Neto]],4,FALSE)</f>
        <v>45808.09996</v>
      </c>
      <c r="D1960" s="31" t="s">
        <v>4</v>
      </c>
      <c r="E1960" s="32">
        <f>IFERROR(Tabla2[[#This Row],[Precio de Cliente neto]]/(1+Tabla2[[#This Row],[Variacion]]),"-")</f>
        <v>45205.37672</v>
      </c>
      <c r="F1960" s="33">
        <v>1.3332998942432006E-2</v>
      </c>
    </row>
    <row r="1961" spans="1:6">
      <c r="A1961" s="29">
        <v>170237</v>
      </c>
      <c r="B1961" s="29" t="s">
        <v>7886</v>
      </c>
      <c r="C1961" s="30">
        <f>VLOOKUP(Tabla2[[#This Row],[Codigo]],Tabla1[[Codigo]:[Mejor Precio Neto]],4,FALSE)</f>
        <v>121899.02781</v>
      </c>
      <c r="D1961" s="31" t="s">
        <v>6</v>
      </c>
      <c r="E1961" s="32">
        <f>IFERROR(Tabla2[[#This Row],[Precio de Cliente neto]]/(1+Tabla2[[#This Row],[Variacion]]),"-")</f>
        <v>120295.13292999999</v>
      </c>
      <c r="F1961" s="33">
        <v>1.3332998941306462E-2</v>
      </c>
    </row>
    <row r="1962" spans="1:6">
      <c r="A1962" s="29">
        <v>115411</v>
      </c>
      <c r="B1962" s="29" t="s">
        <v>7186</v>
      </c>
      <c r="C1962" s="30">
        <f>VLOOKUP(Tabla2[[#This Row],[Codigo]],Tabla1[[Codigo]:[Mejor Precio Neto]],4,FALSE)</f>
        <v>36976.340939999995</v>
      </c>
      <c r="D1962" s="31" t="s">
        <v>4</v>
      </c>
      <c r="E1962" s="32">
        <f>IFERROR(Tabla2[[#This Row],[Precio de Cliente neto]]/(1+Tabla2[[#This Row],[Variacion]]),"-")</f>
        <v>36489.822179999996</v>
      </c>
      <c r="F1962" s="33">
        <v>1.3332998927757522E-2</v>
      </c>
    </row>
    <row r="1963" spans="1:6">
      <c r="A1963" s="29">
        <v>374002</v>
      </c>
      <c r="B1963" s="29" t="s">
        <v>8145</v>
      </c>
      <c r="C1963" s="30">
        <f>VLOOKUP(Tabla2[[#This Row],[Codigo]],Tabla1[[Codigo]:[Mejor Precio Neto]],4,FALSE)</f>
        <v>9101.1173399999989</v>
      </c>
      <c r="D1963" s="31" t="s">
        <v>4</v>
      </c>
      <c r="E1963" s="32">
        <f>IFERROR(Tabla2[[#This Row],[Precio de Cliente neto]]/(1+Tabla2[[#This Row],[Variacion]]),"-")</f>
        <v>8981.3687599999994</v>
      </c>
      <c r="F1963" s="33">
        <v>1.3332998922538364E-2</v>
      </c>
    </row>
    <row r="1964" spans="1:6">
      <c r="A1964" s="29">
        <v>170308</v>
      </c>
      <c r="B1964" s="29" t="s">
        <v>7946</v>
      </c>
      <c r="C1964" s="30">
        <f>VLOOKUP(Tabla2[[#This Row],[Codigo]],Tabla1[[Codigo]:[Mejor Precio Neto]],4,FALSE)</f>
        <v>46498.22219</v>
      </c>
      <c r="D1964" s="31" t="s">
        <v>4</v>
      </c>
      <c r="E1964" s="32">
        <f>IFERROR(Tabla2[[#This Row],[Precio de Cliente neto]]/(1+Tabla2[[#This Row],[Variacion]]),"-")</f>
        <v>45886.418619999989</v>
      </c>
      <c r="F1964" s="33">
        <v>1.3332998922111372E-2</v>
      </c>
    </row>
    <row r="1965" spans="1:6">
      <c r="A1965" s="29">
        <v>170086</v>
      </c>
      <c r="B1965" s="29" t="s">
        <v>7744</v>
      </c>
      <c r="C1965" s="30">
        <f>VLOOKUP(Tabla2[[#This Row],[Codigo]],Tabla1[[Codigo]:[Mejor Precio Neto]],4,FALSE)</f>
        <v>72236.460729999992</v>
      </c>
      <c r="D1965" s="31" t="s">
        <v>6</v>
      </c>
      <c r="E1965" s="32">
        <f>IFERROR(Tabla2[[#This Row],[Precio de Cliente neto]]/(1+Tabla2[[#This Row],[Variacion]]),"-")</f>
        <v>71286.004509999984</v>
      </c>
      <c r="F1965" s="33">
        <v>1.3332998903966775E-2</v>
      </c>
    </row>
    <row r="1966" spans="1:6">
      <c r="A1966" s="29">
        <v>170127</v>
      </c>
      <c r="B1966" s="29" t="s">
        <v>7782</v>
      </c>
      <c r="C1966" s="30">
        <f>VLOOKUP(Tabla2[[#This Row],[Codigo]],Tabla1[[Codigo]:[Mejor Precio Neto]],4,FALSE)</f>
        <v>49661.162949999998</v>
      </c>
      <c r="D1966" s="31" t="s">
        <v>6</v>
      </c>
      <c r="E1966" s="32">
        <f>IFERROR(Tabla2[[#This Row],[Precio de Cliente neto]]/(1+Tabla2[[#This Row],[Variacion]]),"-")</f>
        <v>49007.742770000004</v>
      </c>
      <c r="F1966" s="33">
        <v>1.3332998890942305E-2</v>
      </c>
    </row>
    <row r="1967" spans="1:6">
      <c r="A1967" s="29">
        <v>119369</v>
      </c>
      <c r="B1967" s="29" t="s">
        <v>7650</v>
      </c>
      <c r="C1967" s="30">
        <f>VLOOKUP(Tabla2[[#This Row],[Codigo]],Tabla1[[Codigo]:[Mejor Precio Neto]],4,FALSE)</f>
        <v>51607.267180000003</v>
      </c>
      <c r="D1967" s="31" t="s">
        <v>4</v>
      </c>
      <c r="E1967" s="32">
        <f>IFERROR(Tabla2[[#This Row],[Precio de Cliente neto]]/(1+Tabla2[[#This Row],[Variacion]]),"-")</f>
        <v>50928.241000000002</v>
      </c>
      <c r="F1967" s="33">
        <v>1.3332998875810409E-2</v>
      </c>
    </row>
    <row r="1968" spans="1:6">
      <c r="A1968" s="29">
        <v>114533</v>
      </c>
      <c r="B1968" s="29" t="s">
        <v>7127</v>
      </c>
      <c r="C1968" s="30">
        <f>VLOOKUP(Tabla2[[#This Row],[Codigo]],Tabla1[[Codigo]:[Mejor Precio Neto]],4,FALSE)</f>
        <v>22079.39776</v>
      </c>
      <c r="D1968" s="31" t="s">
        <v>4</v>
      </c>
      <c r="E1968" s="32">
        <f>IFERROR(Tabla2[[#This Row],[Precio de Cliente neto]]/(1+Tabla2[[#This Row],[Variacion]]),"-")</f>
        <v>21788.886560000003</v>
      </c>
      <c r="F1968" s="33">
        <v>1.3332998875367874E-2</v>
      </c>
    </row>
    <row r="1969" spans="1:6">
      <c r="A1969" s="29">
        <v>122980</v>
      </c>
      <c r="B1969" s="29" t="s">
        <v>7529</v>
      </c>
      <c r="C1969" s="30">
        <f>VLOOKUP(Tabla2[[#This Row],[Codigo]],Tabla1[[Codigo]:[Mejor Precio Neto]],4,FALSE)</f>
        <v>22079.39776</v>
      </c>
      <c r="D1969" s="31" t="s">
        <v>4</v>
      </c>
      <c r="E1969" s="32">
        <f>IFERROR(Tabla2[[#This Row],[Precio de Cliente neto]]/(1+Tabla2[[#This Row],[Variacion]]),"-")</f>
        <v>21788.886560000003</v>
      </c>
      <c r="F1969" s="33">
        <v>1.3332998875367874E-2</v>
      </c>
    </row>
    <row r="1970" spans="1:6">
      <c r="A1970" s="29">
        <v>170058</v>
      </c>
      <c r="B1970" s="29" t="s">
        <v>7716</v>
      </c>
      <c r="C1970" s="30">
        <f>VLOOKUP(Tabla2[[#This Row],[Codigo]],Tabla1[[Codigo]:[Mejor Precio Neto]],4,FALSE)</f>
        <v>13995.814139999999</v>
      </c>
      <c r="D1970" s="31" t="s">
        <v>6</v>
      </c>
      <c r="E1970" s="32">
        <f>IFERROR(Tabla2[[#This Row],[Precio de Cliente neto]]/(1+Tabla2[[#This Row],[Variacion]]),"-")</f>
        <v>13811.663249999998</v>
      </c>
      <c r="F1970" s="33">
        <v>1.3332998833431642E-2</v>
      </c>
    </row>
    <row r="1971" spans="1:6">
      <c r="A1971" s="29">
        <v>170719</v>
      </c>
      <c r="B1971" s="29" t="s">
        <v>9082</v>
      </c>
      <c r="C1971" s="30">
        <f>VLOOKUP(Tabla2[[#This Row],[Codigo]],Tabla1[[Codigo]:[Mejor Precio Neto]],4,FALSE)</f>
        <v>13995.814139999999</v>
      </c>
      <c r="D1971" s="31" t="s">
        <v>6</v>
      </c>
      <c r="E1971" s="32">
        <f>IFERROR(Tabla2[[#This Row],[Precio de Cliente neto]]/(1+Tabla2[[#This Row],[Variacion]]),"-")</f>
        <v>13811.663249999998</v>
      </c>
      <c r="F1971" s="33">
        <v>1.3332998833431642E-2</v>
      </c>
    </row>
    <row r="1972" spans="1:6">
      <c r="A1972" s="29">
        <v>170397</v>
      </c>
      <c r="B1972" s="29" t="s">
        <v>8972</v>
      </c>
      <c r="C1972" s="30">
        <f>VLOOKUP(Tabla2[[#This Row],[Codigo]],Tabla1[[Codigo]:[Mejor Precio Neto]],4,FALSE)</f>
        <v>69975.511549999996</v>
      </c>
      <c r="D1972" s="31" t="s">
        <v>6</v>
      </c>
      <c r="E1972" s="32">
        <f>IFERROR(Tabla2[[#This Row],[Precio de Cliente neto]]/(1+Tabla2[[#This Row],[Variacion]]),"-")</f>
        <v>69054.803929999995</v>
      </c>
      <c r="F1972" s="33">
        <v>1.3332998829933773E-2</v>
      </c>
    </row>
    <row r="1973" spans="1:6">
      <c r="A1973" s="29">
        <v>170289</v>
      </c>
      <c r="B1973" s="29" t="s">
        <v>7928</v>
      </c>
      <c r="C1973" s="30">
        <f>VLOOKUP(Tabla2[[#This Row],[Codigo]],Tabla1[[Codigo]:[Mejor Precio Neto]],4,FALSE)</f>
        <v>18058.357169999999</v>
      </c>
      <c r="D1973" s="31" t="s">
        <v>6</v>
      </c>
      <c r="E1973" s="32">
        <f>IFERROR(Tabla2[[#This Row],[Precio de Cliente neto]]/(1+Tabla2[[#This Row],[Variacion]]),"-")</f>
        <v>17820.753089999998</v>
      </c>
      <c r="F1973" s="33">
        <v>1.333299882446215E-2</v>
      </c>
    </row>
    <row r="1974" spans="1:6">
      <c r="A1974" s="29">
        <v>170294</v>
      </c>
      <c r="B1974" s="29" t="s">
        <v>7933</v>
      </c>
      <c r="C1974" s="30">
        <f>VLOOKUP(Tabla2[[#This Row],[Codigo]],Tabla1[[Codigo]:[Mejor Precio Neto]],4,FALSE)</f>
        <v>18058.357169999999</v>
      </c>
      <c r="D1974" s="31" t="s">
        <v>6</v>
      </c>
      <c r="E1974" s="32">
        <f>IFERROR(Tabla2[[#This Row],[Precio de Cliente neto]]/(1+Tabla2[[#This Row],[Variacion]]),"-")</f>
        <v>17820.753089999998</v>
      </c>
      <c r="F1974" s="33">
        <v>1.333299882446215E-2</v>
      </c>
    </row>
    <row r="1975" spans="1:6">
      <c r="A1975" s="29">
        <v>170296</v>
      </c>
      <c r="B1975" s="29" t="s">
        <v>7935</v>
      </c>
      <c r="C1975" s="30">
        <f>VLOOKUP(Tabla2[[#This Row],[Codigo]],Tabla1[[Codigo]:[Mejor Precio Neto]],4,FALSE)</f>
        <v>18058.357169999999</v>
      </c>
      <c r="D1975" s="31" t="s">
        <v>6</v>
      </c>
      <c r="E1975" s="32">
        <f>IFERROR(Tabla2[[#This Row],[Precio de Cliente neto]]/(1+Tabla2[[#This Row],[Variacion]]),"-")</f>
        <v>17820.753089999998</v>
      </c>
      <c r="F1975" s="33">
        <v>1.333299882446215E-2</v>
      </c>
    </row>
    <row r="1976" spans="1:6">
      <c r="A1976" s="29">
        <v>170325</v>
      </c>
      <c r="B1976" s="29" t="s">
        <v>7963</v>
      </c>
      <c r="C1976" s="30">
        <f>VLOOKUP(Tabla2[[#This Row],[Codigo]],Tabla1[[Codigo]:[Mejor Precio Neto]],4,FALSE)</f>
        <v>18058.357169999999</v>
      </c>
      <c r="D1976" s="31" t="s">
        <v>6</v>
      </c>
      <c r="E1976" s="32">
        <f>IFERROR(Tabla2[[#This Row],[Precio de Cliente neto]]/(1+Tabla2[[#This Row],[Variacion]]),"-")</f>
        <v>17820.753089999998</v>
      </c>
      <c r="F1976" s="33">
        <v>1.333299882446215E-2</v>
      </c>
    </row>
    <row r="1977" spans="1:6">
      <c r="A1977" s="29">
        <v>170326</v>
      </c>
      <c r="B1977" s="29" t="s">
        <v>7964</v>
      </c>
      <c r="C1977" s="30">
        <f>VLOOKUP(Tabla2[[#This Row],[Codigo]],Tabla1[[Codigo]:[Mejor Precio Neto]],4,FALSE)</f>
        <v>18058.357169999999</v>
      </c>
      <c r="D1977" s="31" t="s">
        <v>6</v>
      </c>
      <c r="E1977" s="32">
        <f>IFERROR(Tabla2[[#This Row],[Precio de Cliente neto]]/(1+Tabla2[[#This Row],[Variacion]]),"-")</f>
        <v>17820.753089999998</v>
      </c>
      <c r="F1977" s="33">
        <v>1.333299882446215E-2</v>
      </c>
    </row>
    <row r="1978" spans="1:6">
      <c r="A1978" s="29">
        <v>170387</v>
      </c>
      <c r="B1978" s="29" t="s">
        <v>8023</v>
      </c>
      <c r="C1978" s="30">
        <f>VLOOKUP(Tabla2[[#This Row],[Codigo]],Tabla1[[Codigo]:[Mejor Precio Neto]],4,FALSE)</f>
        <v>18058.357169999999</v>
      </c>
      <c r="D1978" s="31" t="s">
        <v>6</v>
      </c>
      <c r="E1978" s="32">
        <f>IFERROR(Tabla2[[#This Row],[Precio de Cliente neto]]/(1+Tabla2[[#This Row],[Variacion]]),"-")</f>
        <v>17820.753089999998</v>
      </c>
      <c r="F1978" s="33">
        <v>1.333299882446215E-2</v>
      </c>
    </row>
    <row r="1979" spans="1:6">
      <c r="A1979" s="29">
        <v>170388</v>
      </c>
      <c r="B1979" s="29" t="s">
        <v>8024</v>
      </c>
      <c r="C1979" s="30">
        <f>VLOOKUP(Tabla2[[#This Row],[Codigo]],Tabla1[[Codigo]:[Mejor Precio Neto]],4,FALSE)</f>
        <v>18058.357169999999</v>
      </c>
      <c r="D1979" s="31" t="s">
        <v>6</v>
      </c>
      <c r="E1979" s="32">
        <f>IFERROR(Tabla2[[#This Row],[Precio de Cliente neto]]/(1+Tabla2[[#This Row],[Variacion]]),"-")</f>
        <v>17820.753089999998</v>
      </c>
      <c r="F1979" s="33">
        <v>1.333299882446215E-2</v>
      </c>
    </row>
    <row r="1980" spans="1:6">
      <c r="A1980" s="29">
        <v>170389</v>
      </c>
      <c r="B1980" s="29" t="s">
        <v>8025</v>
      </c>
      <c r="C1980" s="30">
        <f>VLOOKUP(Tabla2[[#This Row],[Codigo]],Tabla1[[Codigo]:[Mejor Precio Neto]],4,FALSE)</f>
        <v>18058.357169999999</v>
      </c>
      <c r="D1980" s="31" t="s">
        <v>6</v>
      </c>
      <c r="E1980" s="32">
        <f>IFERROR(Tabla2[[#This Row],[Precio de Cliente neto]]/(1+Tabla2[[#This Row],[Variacion]]),"-")</f>
        <v>17820.753089999998</v>
      </c>
      <c r="F1980" s="33">
        <v>1.333299882446215E-2</v>
      </c>
    </row>
    <row r="1981" spans="1:6">
      <c r="A1981" s="29">
        <v>170390</v>
      </c>
      <c r="B1981" s="29" t="s">
        <v>8026</v>
      </c>
      <c r="C1981" s="30">
        <f>VLOOKUP(Tabla2[[#This Row],[Codigo]],Tabla1[[Codigo]:[Mejor Precio Neto]],4,FALSE)</f>
        <v>18058.357169999999</v>
      </c>
      <c r="D1981" s="31" t="s">
        <v>6</v>
      </c>
      <c r="E1981" s="32">
        <f>IFERROR(Tabla2[[#This Row],[Precio de Cliente neto]]/(1+Tabla2[[#This Row],[Variacion]]),"-")</f>
        <v>17820.753089999998</v>
      </c>
      <c r="F1981" s="33">
        <v>1.333299882446215E-2</v>
      </c>
    </row>
    <row r="1982" spans="1:6">
      <c r="A1982" s="29">
        <v>111765</v>
      </c>
      <c r="B1982" s="29" t="s">
        <v>7638</v>
      </c>
      <c r="C1982" s="30">
        <f>VLOOKUP(Tabla2[[#This Row],[Codigo]],Tabla1[[Codigo]:[Mejor Precio Neto]],4,FALSE)</f>
        <v>45219.927899999995</v>
      </c>
      <c r="D1982" s="31" t="s">
        <v>4</v>
      </c>
      <c r="E1982" s="32">
        <f>IFERROR(Tabla2[[#This Row],[Precio de Cliente neto]]/(1+Tabla2[[#This Row],[Variacion]]),"-")</f>
        <v>44624.943579999999</v>
      </c>
      <c r="F1982" s="33">
        <v>1.3332998817877639E-2</v>
      </c>
    </row>
    <row r="1983" spans="1:6">
      <c r="A1983" s="29">
        <v>170546</v>
      </c>
      <c r="B1983" s="29" t="s">
        <v>10318</v>
      </c>
      <c r="C1983" s="30">
        <f>VLOOKUP(Tabla2[[#This Row],[Codigo]],Tabla1[[Codigo]:[Mejor Precio Neto]],4,FALSE)</f>
        <v>29344.021769999999</v>
      </c>
      <c r="D1983" s="31" t="s">
        <v>6</v>
      </c>
      <c r="E1983" s="32">
        <f>IFERROR(Tabla2[[#This Row],[Precio de Cliente neto]]/(1+Tabla2[[#This Row],[Variacion]]),"-")</f>
        <v>28957.925780000001</v>
      </c>
      <c r="F1983" s="33">
        <v>1.3332998811215191E-2</v>
      </c>
    </row>
    <row r="1984" spans="1:6">
      <c r="A1984" s="29">
        <v>170278</v>
      </c>
      <c r="B1984" s="29" t="s">
        <v>7924</v>
      </c>
      <c r="C1984" s="30">
        <f>VLOOKUP(Tabla2[[#This Row],[Codigo]],Tabla1[[Codigo]:[Mejor Precio Neto]],4,FALSE)</f>
        <v>38374.009030000001</v>
      </c>
      <c r="D1984" s="31" t="s">
        <v>6</v>
      </c>
      <c r="E1984" s="32">
        <f>IFERROR(Tabla2[[#This Row],[Precio de Cliente neto]]/(1+Tabla2[[#This Row],[Variacion]]),"-")</f>
        <v>37869.100359999997</v>
      </c>
      <c r="F1984" s="33">
        <v>1.3332998809058694E-2</v>
      </c>
    </row>
    <row r="1985" spans="1:6">
      <c r="A1985" s="29">
        <v>170281</v>
      </c>
      <c r="B1985" s="29" t="s">
        <v>8350</v>
      </c>
      <c r="C1985" s="30">
        <f>VLOOKUP(Tabla2[[#This Row],[Codigo]],Tabla1[[Codigo]:[Mejor Precio Neto]],4,FALSE)</f>
        <v>38374.009030000001</v>
      </c>
      <c r="D1985" s="31" t="s">
        <v>6</v>
      </c>
      <c r="E1985" s="32">
        <f>IFERROR(Tabla2[[#This Row],[Precio de Cliente neto]]/(1+Tabla2[[#This Row],[Variacion]]),"-")</f>
        <v>37869.100359999997</v>
      </c>
      <c r="F1985" s="33">
        <v>1.3332998809058694E-2</v>
      </c>
    </row>
    <row r="1986" spans="1:6">
      <c r="A1986" s="29">
        <v>170282</v>
      </c>
      <c r="B1986" s="29" t="s">
        <v>8351</v>
      </c>
      <c r="C1986" s="30">
        <f>VLOOKUP(Tabla2[[#This Row],[Codigo]],Tabla1[[Codigo]:[Mejor Precio Neto]],4,FALSE)</f>
        <v>38374.009030000001</v>
      </c>
      <c r="D1986" s="31" t="s">
        <v>6</v>
      </c>
      <c r="E1986" s="32">
        <f>IFERROR(Tabla2[[#This Row],[Precio de Cliente neto]]/(1+Tabla2[[#This Row],[Variacion]]),"-")</f>
        <v>37869.100359999997</v>
      </c>
      <c r="F1986" s="33">
        <v>1.3332998809058694E-2</v>
      </c>
    </row>
    <row r="1987" spans="1:6">
      <c r="A1987" s="29">
        <v>170313</v>
      </c>
      <c r="B1987" s="29" t="s">
        <v>7951</v>
      </c>
      <c r="C1987" s="30">
        <f>VLOOKUP(Tabla2[[#This Row],[Codigo]],Tabla1[[Codigo]:[Mejor Precio Neto]],4,FALSE)</f>
        <v>129568.71178999999</v>
      </c>
      <c r="D1987" s="31" t="s">
        <v>6</v>
      </c>
      <c r="E1987" s="32">
        <f>IFERROR(Tabla2[[#This Row],[Precio de Cliente neto]]/(1+Tabla2[[#This Row],[Variacion]]),"-")</f>
        <v>127863.90252999998</v>
      </c>
      <c r="F1987" s="33">
        <v>1.3332998807853658E-2</v>
      </c>
    </row>
    <row r="1988" spans="1:6">
      <c r="A1988" s="29">
        <v>375005</v>
      </c>
      <c r="B1988" s="29" t="s">
        <v>8151</v>
      </c>
      <c r="C1988" s="30">
        <f>VLOOKUP(Tabla2[[#This Row],[Codigo]],Tabla1[[Codigo]:[Mejor Precio Neto]],4,FALSE)</f>
        <v>41367.54608</v>
      </c>
      <c r="D1988" s="31" t="s">
        <v>4</v>
      </c>
      <c r="E1988" s="32">
        <f>IFERROR(Tabla2[[#This Row],[Precio de Cliente neto]]/(1+Tabla2[[#This Row],[Variacion]]),"-")</f>
        <v>40823.249740000007</v>
      </c>
      <c r="F1988" s="33">
        <v>1.3332998805008822E-2</v>
      </c>
    </row>
    <row r="1989" spans="1:6">
      <c r="A1989" s="29">
        <v>110539</v>
      </c>
      <c r="B1989" s="29" t="s">
        <v>6799</v>
      </c>
      <c r="C1989" s="30">
        <f>VLOOKUP(Tabla2[[#This Row],[Codigo]],Tabla1[[Codigo]:[Mejor Precio Neto]],4,FALSE)</f>
        <v>8831.7591599999996</v>
      </c>
      <c r="D1989" s="31" t="s">
        <v>4</v>
      </c>
      <c r="E1989" s="32">
        <f>IFERROR(Tabla2[[#This Row],[Precio de Cliente neto]]/(1+Tabla2[[#This Row],[Variacion]]),"-")</f>
        <v>8715.5546799999993</v>
      </c>
      <c r="F1989" s="33">
        <v>1.3332998789699513E-2</v>
      </c>
    </row>
    <row r="1990" spans="1:6">
      <c r="A1990" s="29">
        <v>110754</v>
      </c>
      <c r="B1990" s="29" t="s">
        <v>6806</v>
      </c>
      <c r="C1990" s="30">
        <f>VLOOKUP(Tabla2[[#This Row],[Codigo]],Tabla1[[Codigo]:[Mejor Precio Neto]],4,FALSE)</f>
        <v>8831.7591599999996</v>
      </c>
      <c r="D1990" s="31" t="s">
        <v>4</v>
      </c>
      <c r="E1990" s="32">
        <f>IFERROR(Tabla2[[#This Row],[Precio de Cliente neto]]/(1+Tabla2[[#This Row],[Variacion]]),"-")</f>
        <v>8715.5546799999993</v>
      </c>
      <c r="F1990" s="33">
        <v>1.3332998789699513E-2</v>
      </c>
    </row>
    <row r="1991" spans="1:6">
      <c r="A1991" s="29">
        <v>113922</v>
      </c>
      <c r="B1991" s="29" t="s">
        <v>7049</v>
      </c>
      <c r="C1991" s="30">
        <f>VLOOKUP(Tabla2[[#This Row],[Codigo]],Tabla1[[Codigo]:[Mejor Precio Neto]],4,FALSE)</f>
        <v>4415.8795799999998</v>
      </c>
      <c r="D1991" s="31" t="s">
        <v>4</v>
      </c>
      <c r="E1991" s="32">
        <f>IFERROR(Tabla2[[#This Row],[Precio de Cliente neto]]/(1+Tabla2[[#This Row],[Variacion]]),"-")</f>
        <v>4357.7773399999996</v>
      </c>
      <c r="F1991" s="33">
        <v>1.3332998789699513E-2</v>
      </c>
    </row>
    <row r="1992" spans="1:6">
      <c r="A1992" s="29">
        <v>114845</v>
      </c>
      <c r="B1992" s="29" t="s">
        <v>7147</v>
      </c>
      <c r="C1992" s="30">
        <f>VLOOKUP(Tabla2[[#This Row],[Codigo]],Tabla1[[Codigo]:[Mejor Precio Neto]],4,FALSE)</f>
        <v>44158.7958</v>
      </c>
      <c r="D1992" s="31" t="s">
        <v>4</v>
      </c>
      <c r="E1992" s="32">
        <f>IFERROR(Tabla2[[#This Row],[Precio de Cliente neto]]/(1+Tabla2[[#This Row],[Variacion]]),"-")</f>
        <v>43577.773399999998</v>
      </c>
      <c r="F1992" s="33">
        <v>1.3332998789699513E-2</v>
      </c>
    </row>
    <row r="1993" spans="1:6">
      <c r="A1993" s="29">
        <v>116903</v>
      </c>
      <c r="B1993" s="29" t="s">
        <v>7238</v>
      </c>
      <c r="C1993" s="30">
        <f>VLOOKUP(Tabla2[[#This Row],[Codigo]],Tabla1[[Codigo]:[Mejor Precio Neto]],4,FALSE)</f>
        <v>8831.7591599999996</v>
      </c>
      <c r="D1993" s="31" t="s">
        <v>4</v>
      </c>
      <c r="E1993" s="32">
        <f>IFERROR(Tabla2[[#This Row],[Precio de Cliente neto]]/(1+Tabla2[[#This Row],[Variacion]]),"-")</f>
        <v>8715.5546799999993</v>
      </c>
      <c r="F1993" s="33">
        <v>1.3332998789699513E-2</v>
      </c>
    </row>
    <row r="1994" spans="1:6">
      <c r="A1994" s="29">
        <v>117034</v>
      </c>
      <c r="B1994" s="29" t="s">
        <v>8330</v>
      </c>
      <c r="C1994" s="30">
        <f>VLOOKUP(Tabla2[[#This Row],[Codigo]],Tabla1[[Codigo]:[Mejor Precio Neto]],4,FALSE)</f>
        <v>4415.8795799999998</v>
      </c>
      <c r="D1994" s="31" t="s">
        <v>4</v>
      </c>
      <c r="E1994" s="32">
        <f>IFERROR(Tabla2[[#This Row],[Precio de Cliente neto]]/(1+Tabla2[[#This Row],[Variacion]]),"-")</f>
        <v>4357.7773399999996</v>
      </c>
      <c r="F1994" s="33">
        <v>1.3332998789699513E-2</v>
      </c>
    </row>
    <row r="1995" spans="1:6">
      <c r="A1995" s="29">
        <v>118345</v>
      </c>
      <c r="B1995" s="29" t="s">
        <v>7383</v>
      </c>
      <c r="C1995" s="30">
        <f>VLOOKUP(Tabla2[[#This Row],[Codigo]],Tabla1[[Codigo]:[Mejor Precio Neto]],4,FALSE)</f>
        <v>4415.8795799999998</v>
      </c>
      <c r="D1995" s="31" t="s">
        <v>4</v>
      </c>
      <c r="E1995" s="32">
        <f>IFERROR(Tabla2[[#This Row],[Precio de Cliente neto]]/(1+Tabla2[[#This Row],[Variacion]]),"-")</f>
        <v>4357.7773399999996</v>
      </c>
      <c r="F1995" s="33">
        <v>1.3332998789699513E-2</v>
      </c>
    </row>
    <row r="1996" spans="1:6">
      <c r="A1996" s="29">
        <v>122976</v>
      </c>
      <c r="B1996" s="29" t="s">
        <v>7528</v>
      </c>
      <c r="C1996" s="30">
        <f>VLOOKUP(Tabla2[[#This Row],[Codigo]],Tabla1[[Codigo]:[Mejor Precio Neto]],4,FALSE)</f>
        <v>8831.7591599999996</v>
      </c>
      <c r="D1996" s="31" t="s">
        <v>4</v>
      </c>
      <c r="E1996" s="32">
        <f>IFERROR(Tabla2[[#This Row],[Precio de Cliente neto]]/(1+Tabla2[[#This Row],[Variacion]]),"-")</f>
        <v>8715.5546799999993</v>
      </c>
      <c r="F1996" s="33">
        <v>1.3332998789699513E-2</v>
      </c>
    </row>
    <row r="1997" spans="1:6">
      <c r="A1997" s="29">
        <v>170338</v>
      </c>
      <c r="B1997" s="29" t="s">
        <v>7974</v>
      </c>
      <c r="C1997" s="30">
        <f>VLOOKUP(Tabla2[[#This Row],[Codigo]],Tabla1[[Codigo]:[Mejor Precio Neto]],4,FALSE)</f>
        <v>46046.782879999999</v>
      </c>
      <c r="D1997" s="31" t="s">
        <v>6</v>
      </c>
      <c r="E1997" s="32">
        <f>IFERROR(Tabla2[[#This Row],[Precio de Cliente neto]]/(1+Tabla2[[#This Row],[Variacion]]),"-")</f>
        <v>45440.919159999998</v>
      </c>
      <c r="F1997" s="33">
        <v>1.333299878610994E-2</v>
      </c>
    </row>
    <row r="1998" spans="1:6">
      <c r="A1998" s="29">
        <v>115609</v>
      </c>
      <c r="B1998" s="29" t="s">
        <v>8286</v>
      </c>
      <c r="C1998" s="30">
        <f>VLOOKUP(Tabla2[[#This Row],[Codigo]],Tabla1[[Codigo]:[Mejor Precio Neto]],4,FALSE)</f>
        <v>14630.926239999999</v>
      </c>
      <c r="D1998" s="31" t="s">
        <v>4</v>
      </c>
      <c r="E1998" s="32">
        <f>IFERROR(Tabla2[[#This Row],[Precio de Cliente neto]]/(1+Tabla2[[#This Row],[Variacion]]),"-")</f>
        <v>14438.418820000001</v>
      </c>
      <c r="F1998" s="33">
        <v>1.333299874452587E-2</v>
      </c>
    </row>
    <row r="1999" spans="1:6">
      <c r="A1999" s="29">
        <v>370021</v>
      </c>
      <c r="B1999" s="29" t="s">
        <v>8134</v>
      </c>
      <c r="C1999" s="30">
        <f>VLOOKUP(Tabla2[[#This Row],[Codigo]],Tabla1[[Codigo]:[Mejor Precio Neto]],4,FALSE)</f>
        <v>91011.17465999999</v>
      </c>
      <c r="D1999" s="31" t="s">
        <v>4</v>
      </c>
      <c r="E1999" s="32">
        <f>IFERROR(Tabla2[[#This Row],[Precio de Cliente neto]]/(1+Tabla2[[#This Row],[Variacion]]),"-")</f>
        <v>89813.68885999998</v>
      </c>
      <c r="F1999" s="33">
        <v>1.3332998735489321E-2</v>
      </c>
    </row>
    <row r="2000" spans="1:6">
      <c r="A2000" s="29">
        <v>119387</v>
      </c>
      <c r="B2000" s="29" t="s">
        <v>7423</v>
      </c>
      <c r="C2000" s="30">
        <f>VLOOKUP(Tabla2[[#This Row],[Codigo]],Tabla1[[Codigo]:[Mejor Precio Neto]],4,FALSE)</f>
        <v>10215.04666</v>
      </c>
      <c r="D2000" s="31" t="s">
        <v>4</v>
      </c>
      <c r="E2000" s="32">
        <f>IFERROR(Tabla2[[#This Row],[Precio de Cliente neto]]/(1+Tabla2[[#This Row],[Variacion]]),"-")</f>
        <v>10080.641479999998</v>
      </c>
      <c r="F2000" s="33">
        <v>1.3332998724997935E-2</v>
      </c>
    </row>
    <row r="2001" spans="1:6">
      <c r="A2001" s="29">
        <v>170650</v>
      </c>
      <c r="B2001" s="29" t="s">
        <v>8092</v>
      </c>
      <c r="C2001" s="30">
        <f>VLOOKUP(Tabla2[[#This Row],[Codigo]],Tabla1[[Codigo]:[Mejor Precio Neto]],4,FALSE)</f>
        <v>36118.17237</v>
      </c>
      <c r="D2001" s="31" t="s">
        <v>6</v>
      </c>
      <c r="E2001" s="32">
        <f>IFERROR(Tabla2[[#This Row],[Precio de Cliente neto]]/(1+Tabla2[[#This Row],[Variacion]]),"-")</f>
        <v>35642.945029999995</v>
      </c>
      <c r="F2001" s="33">
        <v>1.3332998707037635E-2</v>
      </c>
    </row>
    <row r="2002" spans="1:6">
      <c r="A2002" s="29">
        <v>170675</v>
      </c>
      <c r="B2002" s="29" t="s">
        <v>10326</v>
      </c>
      <c r="C2002" s="30">
        <f>VLOOKUP(Tabla2[[#This Row],[Codigo]],Tabla1[[Codigo]:[Mejor Precio Neto]],4,FALSE)</f>
        <v>44695.852740000002</v>
      </c>
      <c r="D2002" s="31" t="s">
        <v>6</v>
      </c>
      <c r="E2002" s="32">
        <f>IFERROR(Tabla2[[#This Row],[Precio de Cliente neto]]/(1+Tabla2[[#This Row],[Variacion]]),"-")</f>
        <v>44107.763979999996</v>
      </c>
      <c r="F2002" s="33">
        <v>1.3332998704415511E-2</v>
      </c>
    </row>
    <row r="2003" spans="1:6">
      <c r="A2003" s="29">
        <v>115841</v>
      </c>
      <c r="B2003" s="29" t="s">
        <v>7206</v>
      </c>
      <c r="C2003" s="30">
        <f>VLOOKUP(Tabla2[[#This Row],[Codigo]],Tabla1[[Codigo]:[Mejor Precio Neto]],4,FALSE)</f>
        <v>43892.778859999999</v>
      </c>
      <c r="D2003" s="31" t="s">
        <v>4</v>
      </c>
      <c r="E2003" s="32">
        <f>IFERROR(Tabla2[[#This Row],[Precio de Cliente neto]]/(1+Tabla2[[#This Row],[Variacion]]),"-")</f>
        <v>43315.256600000001</v>
      </c>
      <c r="F2003" s="33">
        <v>1.3332998701432119E-2</v>
      </c>
    </row>
    <row r="2004" spans="1:6">
      <c r="A2004" s="29">
        <v>117090</v>
      </c>
      <c r="B2004" s="29" t="s">
        <v>7248</v>
      </c>
      <c r="C2004" s="30">
        <f>VLOOKUP(Tabla2[[#This Row],[Codigo]],Tabla1[[Codigo]:[Mejor Precio Neto]],4,FALSE)</f>
        <v>49691.945939999998</v>
      </c>
      <c r="D2004" s="31" t="s">
        <v>4</v>
      </c>
      <c r="E2004" s="32">
        <f>IFERROR(Tabla2[[#This Row],[Precio de Cliente neto]]/(1+Tabla2[[#This Row],[Variacion]]),"-")</f>
        <v>49038.120739999991</v>
      </c>
      <c r="F2004" s="33">
        <v>1.3332998698432741E-2</v>
      </c>
    </row>
    <row r="2005" spans="1:6">
      <c r="A2005" s="29">
        <v>170432</v>
      </c>
      <c r="B2005" s="29" t="s">
        <v>8064</v>
      </c>
      <c r="C2005" s="30">
        <f>VLOOKUP(Tabla2[[#This Row],[Codigo]],Tabla1[[Codigo]:[Mejor Precio Neto]],4,FALSE)</f>
        <v>67714.866099999999</v>
      </c>
      <c r="D2005" s="31" t="s">
        <v>6</v>
      </c>
      <c r="E2005" s="32">
        <f>IFERROR(Tabla2[[#This Row],[Precio de Cliente neto]]/(1+Tabla2[[#This Row],[Variacion]]),"-")</f>
        <v>66823.903090000007</v>
      </c>
      <c r="F2005" s="33">
        <v>1.3332998654688399E-2</v>
      </c>
    </row>
    <row r="2006" spans="1:6">
      <c r="A2006" s="29">
        <v>376017</v>
      </c>
      <c r="B2006" s="29" t="s">
        <v>8170</v>
      </c>
      <c r="C2006" s="30">
        <f>VLOOKUP(Tabla2[[#This Row],[Codigo]],Tabla1[[Codigo]:[Mejor Precio Neto]],4,FALSE)</f>
        <v>18202.235099999998</v>
      </c>
      <c r="D2006" s="31" t="s">
        <v>4</v>
      </c>
      <c r="E2006" s="32">
        <f>IFERROR(Tabla2[[#This Row],[Precio de Cliente neto]]/(1+Tabla2[[#This Row],[Variacion]]),"-")</f>
        <v>17962.737939999999</v>
      </c>
      <c r="F2006" s="33">
        <v>1.3332998610789737E-2</v>
      </c>
    </row>
    <row r="2007" spans="1:6">
      <c r="A2007" s="29">
        <v>376018</v>
      </c>
      <c r="B2007" s="29" t="s">
        <v>8171</v>
      </c>
      <c r="C2007" s="30">
        <f>VLOOKUP(Tabla2[[#This Row],[Codigo]],Tabla1[[Codigo]:[Mejor Precio Neto]],4,FALSE)</f>
        <v>18202.235099999998</v>
      </c>
      <c r="D2007" s="31" t="s">
        <v>4</v>
      </c>
      <c r="E2007" s="32">
        <f>IFERROR(Tabla2[[#This Row],[Precio de Cliente neto]]/(1+Tabla2[[#This Row],[Variacion]]),"-")</f>
        <v>17962.737939999999</v>
      </c>
      <c r="F2007" s="33">
        <v>1.3332998610789737E-2</v>
      </c>
    </row>
    <row r="2008" spans="1:6">
      <c r="A2008" s="29">
        <v>170706</v>
      </c>
      <c r="B2008" s="29" t="s">
        <v>10329</v>
      </c>
      <c r="C2008" s="30">
        <f>VLOOKUP(Tabla2[[#This Row],[Codigo]],Tabla1[[Codigo]:[Mejor Precio Neto]],4,FALSE)</f>
        <v>26165.296709999999</v>
      </c>
      <c r="D2008" s="31" t="s">
        <v>6</v>
      </c>
      <c r="E2008" s="32">
        <f>IFERROR(Tabla2[[#This Row],[Precio de Cliente neto]]/(1+Tabla2[[#This Row],[Variacion]]),"-")</f>
        <v>25821.025019999994</v>
      </c>
      <c r="F2008" s="33">
        <v>1.3332998582873623E-2</v>
      </c>
    </row>
    <row r="2009" spans="1:6">
      <c r="A2009" s="29">
        <v>170171</v>
      </c>
      <c r="B2009" s="29" t="s">
        <v>7823</v>
      </c>
      <c r="C2009" s="30">
        <f>VLOOKUP(Tabla2[[#This Row],[Codigo]],Tabla1[[Codigo]:[Mejor Precio Neto]],4,FALSE)</f>
        <v>17155.286399999997</v>
      </c>
      <c r="D2009" s="31" t="s">
        <v>6</v>
      </c>
      <c r="E2009" s="32">
        <f>IFERROR(Tabla2[[#This Row],[Precio de Cliente neto]]/(1+Tabla2[[#This Row],[Variacion]]),"-")</f>
        <v>16929.564539999996</v>
      </c>
      <c r="F2009" s="33">
        <v>1.333299858166348E-2</v>
      </c>
    </row>
    <row r="2010" spans="1:6">
      <c r="A2010" s="29">
        <v>170421</v>
      </c>
      <c r="B2010" s="29" t="s">
        <v>8053</v>
      </c>
      <c r="C2010" s="30">
        <f>VLOOKUP(Tabla2[[#This Row],[Codigo]],Tabla1[[Codigo]:[Mejor Precio Neto]],4,FALSE)</f>
        <v>91197.598519999985</v>
      </c>
      <c r="D2010" s="31" t="s">
        <v>6</v>
      </c>
      <c r="E2010" s="32">
        <f>IFERROR(Tabla2[[#This Row],[Precio de Cliente neto]]/(1+Tabla2[[#This Row],[Variacion]]),"-")</f>
        <v>89997.659849999982</v>
      </c>
      <c r="F2010" s="33">
        <v>1.3332998569073329E-2</v>
      </c>
    </row>
    <row r="2011" spans="1:6">
      <c r="A2011" s="29">
        <v>170761</v>
      </c>
      <c r="B2011" s="29" t="s">
        <v>10336</v>
      </c>
      <c r="C2011" s="30">
        <f>VLOOKUP(Tabla2[[#This Row],[Codigo]],Tabla1[[Codigo]:[Mejor Precio Neto]],4,FALSE)</f>
        <v>27086.381839999998</v>
      </c>
      <c r="D2011" s="31" t="s">
        <v>6</v>
      </c>
      <c r="E2011" s="32">
        <f>IFERROR(Tabla2[[#This Row],[Precio de Cliente neto]]/(1+Tabla2[[#This Row],[Variacion]]),"-")</f>
        <v>26729.99091</v>
      </c>
      <c r="F2011" s="33">
        <v>1.3332998548333475E-2</v>
      </c>
    </row>
    <row r="2012" spans="1:6">
      <c r="A2012" s="29">
        <v>115830</v>
      </c>
      <c r="B2012" s="29" t="s">
        <v>7204</v>
      </c>
      <c r="C2012" s="30">
        <f>VLOOKUP(Tabla2[[#This Row],[Codigo]],Tabla1[[Codigo]:[Mejor Precio Neto]],4,FALSE)</f>
        <v>20430.0936</v>
      </c>
      <c r="D2012" s="31" t="s">
        <v>4</v>
      </c>
      <c r="E2012" s="32">
        <f>IFERROR(Tabla2[[#This Row],[Precio de Cliente neto]]/(1+Tabla2[[#This Row],[Variacion]]),"-")</f>
        <v>20161.283239999997</v>
      </c>
      <c r="F2012" s="33">
        <v>1.3332998539829166E-2</v>
      </c>
    </row>
    <row r="2013" spans="1:6">
      <c r="A2013" s="29">
        <v>115405</v>
      </c>
      <c r="B2013" s="29" t="s">
        <v>7183</v>
      </c>
      <c r="C2013" s="30">
        <f>VLOOKUP(Tabla2[[#This Row],[Codigo]],Tabla1[[Codigo]:[Mejor Precio Neto]],4,FALSE)</f>
        <v>21813.381099999999</v>
      </c>
      <c r="D2013" s="31" t="s">
        <v>4</v>
      </c>
      <c r="E2013" s="32">
        <f>IFERROR(Tabla2[[#This Row],[Precio de Cliente neto]]/(1+Tabla2[[#This Row],[Variacion]]),"-")</f>
        <v>21526.370039999998</v>
      </c>
      <c r="F2013" s="33">
        <v>1.3332998525375173E-2</v>
      </c>
    </row>
    <row r="2014" spans="1:6">
      <c r="A2014" s="29">
        <v>170212</v>
      </c>
      <c r="B2014" s="29" t="s">
        <v>7862</v>
      </c>
      <c r="C2014" s="30">
        <f>VLOOKUP(Tabla2[[#This Row],[Codigo]],Tabla1[[Codigo]:[Mejor Precio Neto]],4,FALSE)</f>
        <v>102029.71708999999</v>
      </c>
      <c r="D2014" s="31" t="s">
        <v>6</v>
      </c>
      <c r="E2014" s="32">
        <f>IFERROR(Tabla2[[#This Row],[Precio de Cliente neto]]/(1+Tabla2[[#This Row],[Variacion]]),"-")</f>
        <v>100687.25408000001</v>
      </c>
      <c r="F2014" s="33">
        <v>1.3332998523659656E-2</v>
      </c>
    </row>
    <row r="2015" spans="1:6">
      <c r="A2015" s="29">
        <v>110021</v>
      </c>
      <c r="B2015" s="29" t="s">
        <v>7633</v>
      </c>
      <c r="C2015" s="30">
        <f>VLOOKUP(Tabla2[[#This Row],[Codigo]],Tabla1[[Codigo]:[Mejor Precio Neto]],4,FALSE)</f>
        <v>45147.787929999999</v>
      </c>
      <c r="D2015" s="31" t="s">
        <v>5</v>
      </c>
      <c r="E2015" s="32">
        <f>IFERROR(Tabla2[[#This Row],[Precio de Cliente neto]]/(1+Tabla2[[#This Row],[Variacion]]),"-")</f>
        <v>44553.752809999998</v>
      </c>
      <c r="F2015" s="33">
        <v>1.333299851380132E-2</v>
      </c>
    </row>
    <row r="2016" spans="1:6">
      <c r="A2016" s="29">
        <v>170511</v>
      </c>
      <c r="B2016" s="29" t="s">
        <v>10316</v>
      </c>
      <c r="C2016" s="30">
        <f>VLOOKUP(Tabla2[[#This Row],[Codigo]],Tabla1[[Codigo]:[Mejor Precio Neto]],4,FALSE)</f>
        <v>72229.296719999998</v>
      </c>
      <c r="D2016" s="31" t="s">
        <v>6</v>
      </c>
      <c r="E2016" s="32">
        <f>IFERROR(Tabla2[[#This Row],[Precio de Cliente neto]]/(1+Tabla2[[#This Row],[Variacion]]),"-")</f>
        <v>71278.934789999999</v>
      </c>
      <c r="F2016" s="33">
        <v>1.3332998491067949E-2</v>
      </c>
    </row>
    <row r="2017" spans="1:6">
      <c r="A2017" s="29">
        <v>170696</v>
      </c>
      <c r="B2017" s="29" t="s">
        <v>10327</v>
      </c>
      <c r="C2017" s="30">
        <f>VLOOKUP(Tabla2[[#This Row],[Codigo]],Tabla1[[Codigo]:[Mejor Precio Neto]],4,FALSE)</f>
        <v>72229.296719999998</v>
      </c>
      <c r="D2017" s="31" t="s">
        <v>6</v>
      </c>
      <c r="E2017" s="32">
        <f>IFERROR(Tabla2[[#This Row],[Precio de Cliente neto]]/(1+Tabla2[[#This Row],[Variacion]]),"-")</f>
        <v>71278.934789999999</v>
      </c>
      <c r="F2017" s="33">
        <v>1.3332998491067949E-2</v>
      </c>
    </row>
    <row r="2018" spans="1:6">
      <c r="A2018" s="29">
        <v>170697</v>
      </c>
      <c r="B2018" s="29" t="s">
        <v>10328</v>
      </c>
      <c r="C2018" s="30">
        <f>VLOOKUP(Tabla2[[#This Row],[Codigo]],Tabla1[[Codigo]:[Mejor Precio Neto]],4,FALSE)</f>
        <v>72229.296719999998</v>
      </c>
      <c r="D2018" s="31" t="s">
        <v>6</v>
      </c>
      <c r="E2018" s="32">
        <f>IFERROR(Tabla2[[#This Row],[Precio de Cliente neto]]/(1+Tabla2[[#This Row],[Variacion]]),"-")</f>
        <v>71278.934789999999</v>
      </c>
      <c r="F2018" s="33">
        <v>1.3332998491067949E-2</v>
      </c>
    </row>
    <row r="2019" spans="1:6">
      <c r="A2019" s="29">
        <v>170300</v>
      </c>
      <c r="B2019" s="29" t="s">
        <v>7939</v>
      </c>
      <c r="C2019" s="30">
        <f>VLOOKUP(Tabla2[[#This Row],[Codigo]],Tabla1[[Codigo]:[Mejor Precio Neto]],4,FALSE)</f>
        <v>24831.029160000002</v>
      </c>
      <c r="D2019" s="31" t="s">
        <v>4</v>
      </c>
      <c r="E2019" s="32">
        <f>IFERROR(Tabla2[[#This Row],[Precio de Cliente neto]]/(1+Tabla2[[#This Row],[Variacion]]),"-")</f>
        <v>24504.313189999997</v>
      </c>
      <c r="F2019" s="33">
        <v>1.3332998458954304E-2</v>
      </c>
    </row>
    <row r="2020" spans="1:6">
      <c r="A2020" s="29">
        <v>170150</v>
      </c>
      <c r="B2020" s="29" t="s">
        <v>7804</v>
      </c>
      <c r="C2020" s="30">
        <f>VLOOKUP(Tabla2[[#This Row],[Codigo]],Tabla1[[Codigo]:[Mejor Precio Neto]],4,FALSE)</f>
        <v>22573.894069999998</v>
      </c>
      <c r="D2020" s="31" t="s">
        <v>6</v>
      </c>
      <c r="E2020" s="32">
        <f>IFERROR(Tabla2[[#This Row],[Precio de Cliente neto]]/(1+Tabla2[[#This Row],[Variacion]]),"-")</f>
        <v>22276.876509999998</v>
      </c>
      <c r="F2020" s="33">
        <v>1.3332998450957367E-2</v>
      </c>
    </row>
    <row r="2021" spans="1:6">
      <c r="A2021" s="29">
        <v>110067</v>
      </c>
      <c r="B2021" s="29" t="s">
        <v>8210</v>
      </c>
      <c r="C2021" s="30">
        <f>VLOOKUP(Tabla2[[#This Row],[Codigo]],Tabla1[[Codigo]:[Mejor Precio Neto]],4,FALSE)</f>
        <v>25003.960099999997</v>
      </c>
      <c r="D2021" s="31" t="s">
        <v>4</v>
      </c>
      <c r="E2021" s="32">
        <f>IFERROR(Tabla2[[#This Row],[Precio de Cliente neto]]/(1+Tabla2[[#This Row],[Variacion]]),"-")</f>
        <v>24674.968779999999</v>
      </c>
      <c r="F2021" s="33">
        <v>1.3332998429836262E-2</v>
      </c>
    </row>
    <row r="2022" spans="1:6">
      <c r="A2022" s="29">
        <v>111141</v>
      </c>
      <c r="B2022" s="29" t="s">
        <v>6821</v>
      </c>
      <c r="C2022" s="30">
        <f>VLOOKUP(Tabla2[[#This Row],[Codigo]],Tabla1[[Codigo]:[Mejor Precio Neto]],4,FALSE)</f>
        <v>5799.1672200000003</v>
      </c>
      <c r="D2022" s="31" t="s">
        <v>4</v>
      </c>
      <c r="E2022" s="32">
        <f>IFERROR(Tabla2[[#This Row],[Precio de Cliente neto]]/(1+Tabla2[[#This Row],[Variacion]]),"-")</f>
        <v>5722.8642800000007</v>
      </c>
      <c r="F2022" s="33">
        <v>1.3332998349560699E-2</v>
      </c>
    </row>
    <row r="2023" spans="1:6">
      <c r="A2023" s="29">
        <v>115630</v>
      </c>
      <c r="B2023" s="29" t="s">
        <v>8307</v>
      </c>
      <c r="C2023" s="30">
        <f>VLOOKUP(Tabla2[[#This Row],[Codigo]],Tabla1[[Codigo]:[Mejor Precio Neto]],4,FALSE)</f>
        <v>5799.1672200000003</v>
      </c>
      <c r="D2023" s="31" t="s">
        <v>4</v>
      </c>
      <c r="E2023" s="32">
        <f>IFERROR(Tabla2[[#This Row],[Precio de Cliente neto]]/(1+Tabla2[[#This Row],[Variacion]]),"-")</f>
        <v>5722.8642800000007</v>
      </c>
      <c r="F2023" s="33">
        <v>1.3332998349560699E-2</v>
      </c>
    </row>
    <row r="2024" spans="1:6">
      <c r="A2024" s="29">
        <v>117330</v>
      </c>
      <c r="B2024" s="29" t="s">
        <v>7257</v>
      </c>
      <c r="C2024" s="30">
        <f>VLOOKUP(Tabla2[[#This Row],[Codigo]],Tabla1[[Codigo]:[Mejor Precio Neto]],4,FALSE)</f>
        <v>5799.1672200000003</v>
      </c>
      <c r="D2024" s="31" t="s">
        <v>4</v>
      </c>
      <c r="E2024" s="32">
        <f>IFERROR(Tabla2[[#This Row],[Precio de Cliente neto]]/(1+Tabla2[[#This Row],[Variacion]]),"-")</f>
        <v>5722.8642800000007</v>
      </c>
      <c r="F2024" s="33">
        <v>1.3332998349560699E-2</v>
      </c>
    </row>
    <row r="2025" spans="1:6">
      <c r="A2025" s="29">
        <v>118169</v>
      </c>
      <c r="B2025" s="29" t="s">
        <v>7375</v>
      </c>
      <c r="C2025" s="30">
        <f>VLOOKUP(Tabla2[[#This Row],[Codigo]],Tabla1[[Codigo]:[Mejor Precio Neto]],4,FALSE)</f>
        <v>5799.1672200000003</v>
      </c>
      <c r="D2025" s="31" t="s">
        <v>4</v>
      </c>
      <c r="E2025" s="32">
        <f>IFERROR(Tabla2[[#This Row],[Precio de Cliente neto]]/(1+Tabla2[[#This Row],[Variacion]]),"-")</f>
        <v>5722.8642800000007</v>
      </c>
      <c r="F2025" s="33">
        <v>1.3332998349560699E-2</v>
      </c>
    </row>
    <row r="2026" spans="1:6">
      <c r="A2026" s="29">
        <v>113653</v>
      </c>
      <c r="B2026" s="29" t="s">
        <v>7644</v>
      </c>
      <c r="C2026" s="30">
        <f>VLOOKUP(Tabla2[[#This Row],[Codigo]],Tabla1[[Codigo]:[Mejor Precio Neto]],4,FALSE)</f>
        <v>4149.8625000000002</v>
      </c>
      <c r="D2026" s="31" t="s">
        <v>4</v>
      </c>
      <c r="E2026" s="32">
        <f>IFERROR(Tabla2[[#This Row],[Precio de Cliente neto]]/(1+Tabla2[[#This Row],[Variacion]]),"-")</f>
        <v>4095.2604000000006</v>
      </c>
      <c r="F2026" s="33">
        <v>1.3332998311902156E-2</v>
      </c>
    </row>
    <row r="2027" spans="1:6">
      <c r="A2027" s="29">
        <v>117556</v>
      </c>
      <c r="B2027" s="29" t="s">
        <v>7307</v>
      </c>
      <c r="C2027" s="30">
        <f>VLOOKUP(Tabla2[[#This Row],[Codigo]],Tabla1[[Codigo]:[Mejor Precio Neto]],4,FALSE)</f>
        <v>4149.8625000000002</v>
      </c>
      <c r="D2027" s="31" t="s">
        <v>4</v>
      </c>
      <c r="E2027" s="32">
        <f>IFERROR(Tabla2[[#This Row],[Precio de Cliente neto]]/(1+Tabla2[[#This Row],[Variacion]]),"-")</f>
        <v>4095.2604000000006</v>
      </c>
      <c r="F2027" s="33">
        <v>1.3332998311902156E-2</v>
      </c>
    </row>
    <row r="2028" spans="1:6">
      <c r="A2028" s="29">
        <v>144441</v>
      </c>
      <c r="B2028" s="29" t="s">
        <v>8347</v>
      </c>
      <c r="C2028" s="30">
        <f>VLOOKUP(Tabla2[[#This Row],[Codigo]],Tabla1[[Codigo]:[Mejor Precio Neto]],4,FALSE)</f>
        <v>4149.8625000000002</v>
      </c>
      <c r="D2028" s="31" t="s">
        <v>4</v>
      </c>
      <c r="E2028" s="32">
        <f>IFERROR(Tabla2[[#This Row],[Precio de Cliente neto]]/(1+Tabla2[[#This Row],[Variacion]]),"-")</f>
        <v>4095.2604000000006</v>
      </c>
      <c r="F2028" s="33">
        <v>1.3332998311902156E-2</v>
      </c>
    </row>
    <row r="2029" spans="1:6">
      <c r="A2029" s="29">
        <v>170206</v>
      </c>
      <c r="B2029" s="29" t="s">
        <v>7857</v>
      </c>
      <c r="C2029" s="30">
        <f>VLOOKUP(Tabla2[[#This Row],[Codigo]],Tabla1[[Codigo]:[Mejor Precio Neto]],4,FALSE)</f>
        <v>46951.728319999995</v>
      </c>
      <c r="D2029" s="31" t="s">
        <v>6</v>
      </c>
      <c r="E2029" s="32">
        <f>IFERROR(Tabla2[[#This Row],[Precio de Cliente neto]]/(1+Tabla2[[#This Row],[Variacion]]),"-")</f>
        <v>46333.957739999998</v>
      </c>
      <c r="F2029" s="33">
        <v>1.3332998304754762E-2</v>
      </c>
    </row>
    <row r="2030" spans="1:6">
      <c r="A2030" s="29">
        <v>170301</v>
      </c>
      <c r="B2030" s="29" t="s">
        <v>7940</v>
      </c>
      <c r="C2030" s="30">
        <f>VLOOKUP(Tabla2[[#This Row],[Codigo]],Tabla1[[Codigo]:[Mejor Precio Neto]],4,FALSE)</f>
        <v>37021.186159999997</v>
      </c>
      <c r="D2030" s="31" t="s">
        <v>6</v>
      </c>
      <c r="E2030" s="32">
        <f>IFERROR(Tabla2[[#This Row],[Precio de Cliente neto]]/(1+Tabla2[[#This Row],[Variacion]]),"-")</f>
        <v>36534.077369999999</v>
      </c>
      <c r="F2030" s="33">
        <v>1.3332998259865336E-2</v>
      </c>
    </row>
    <row r="2031" spans="1:6">
      <c r="A2031" s="29">
        <v>170042</v>
      </c>
      <c r="B2031" s="29" t="s">
        <v>7700</v>
      </c>
      <c r="C2031" s="30">
        <f>VLOOKUP(Tabla2[[#This Row],[Codigo]],Tabla1[[Codigo]:[Mejor Precio Neto]],4,FALSE)</f>
        <v>80359.688639999993</v>
      </c>
      <c r="D2031" s="31" t="s">
        <v>6</v>
      </c>
      <c r="E2031" s="32">
        <f>IFERROR(Tabla2[[#This Row],[Precio de Cliente neto]]/(1+Tabla2[[#This Row],[Variacion]]),"-")</f>
        <v>79302.350539999985</v>
      </c>
      <c r="F2031" s="33">
        <v>1.3332998237759464E-2</v>
      </c>
    </row>
    <row r="2032" spans="1:6">
      <c r="A2032" s="29">
        <v>114962</v>
      </c>
      <c r="B2032" s="29" t="s">
        <v>7156</v>
      </c>
      <c r="C2032" s="30">
        <f>VLOOKUP(Tabla2[[#This Row],[Codigo]],Tabla1[[Codigo]:[Mejor Precio Neto]],4,FALSE)</f>
        <v>14364.90958</v>
      </c>
      <c r="D2032" s="31" t="s">
        <v>4</v>
      </c>
      <c r="E2032" s="32">
        <f>IFERROR(Tabla2[[#This Row],[Precio de Cliente neto]]/(1+Tabla2[[#This Row],[Variacion]]),"-")</f>
        <v>14175.902300000002</v>
      </c>
      <c r="F2032" s="33">
        <v>1.3332998210632274E-2</v>
      </c>
    </row>
    <row r="2033" spans="1:6">
      <c r="A2033" s="29">
        <v>116857</v>
      </c>
      <c r="B2033" s="29" t="s">
        <v>8326</v>
      </c>
      <c r="C2033" s="30">
        <f>VLOOKUP(Tabla2[[#This Row],[Codigo]],Tabla1[[Codigo]:[Mejor Precio Neto]],4,FALSE)</f>
        <v>14364.90958</v>
      </c>
      <c r="D2033" s="31" t="s">
        <v>4</v>
      </c>
      <c r="E2033" s="32">
        <f>IFERROR(Tabla2[[#This Row],[Precio de Cliente neto]]/(1+Tabla2[[#This Row],[Variacion]]),"-")</f>
        <v>14175.902300000002</v>
      </c>
      <c r="F2033" s="33">
        <v>1.3332998210632274E-2</v>
      </c>
    </row>
    <row r="2034" spans="1:6">
      <c r="A2034" s="29">
        <v>122984</v>
      </c>
      <c r="B2034" s="29" t="s">
        <v>8963</v>
      </c>
      <c r="C2034" s="30">
        <f>VLOOKUP(Tabla2[[#This Row],[Codigo]],Tabla1[[Codigo]:[Mejor Precio Neto]],4,FALSE)</f>
        <v>14364.90958</v>
      </c>
      <c r="D2034" s="31" t="s">
        <v>4</v>
      </c>
      <c r="E2034" s="32">
        <f>IFERROR(Tabla2[[#This Row],[Precio de Cliente neto]]/(1+Tabla2[[#This Row],[Variacion]]),"-")</f>
        <v>14175.902300000002</v>
      </c>
      <c r="F2034" s="33">
        <v>1.3332998210632274E-2</v>
      </c>
    </row>
    <row r="2035" spans="1:6">
      <c r="A2035" s="29">
        <v>170172</v>
      </c>
      <c r="B2035" s="29" t="s">
        <v>7824</v>
      </c>
      <c r="C2035" s="30">
        <f>VLOOKUP(Tabla2[[#This Row],[Codigo]],Tabla1[[Codigo]:[Mejor Precio Neto]],4,FALSE)</f>
        <v>18057.815369999997</v>
      </c>
      <c r="D2035" s="31" t="s">
        <v>6</v>
      </c>
      <c r="E2035" s="32">
        <f>IFERROR(Tabla2[[#This Row],[Precio de Cliente neto]]/(1+Tabla2[[#This Row],[Variacion]]),"-")</f>
        <v>17820.218429999997</v>
      </c>
      <c r="F2035" s="33">
        <v>1.3332998185926259E-2</v>
      </c>
    </row>
    <row r="2036" spans="1:6">
      <c r="A2036" s="29">
        <v>115606</v>
      </c>
      <c r="B2036" s="29" t="s">
        <v>8283</v>
      </c>
      <c r="C2036" s="30">
        <f>VLOOKUP(Tabla2[[#This Row],[Codigo]],Tabla1[[Codigo]:[Mejor Precio Neto]],4,FALSE)</f>
        <v>9949.0298599999987</v>
      </c>
      <c r="D2036" s="31" t="s">
        <v>4</v>
      </c>
      <c r="E2036" s="32">
        <f>IFERROR(Tabla2[[#This Row],[Precio de Cliente neto]]/(1+Tabla2[[#This Row],[Variacion]]),"-")</f>
        <v>9818.1248199999991</v>
      </c>
      <c r="F2036" s="33">
        <v>1.3332998143733121E-2</v>
      </c>
    </row>
    <row r="2037" spans="1:6">
      <c r="A2037" s="29">
        <v>170323</v>
      </c>
      <c r="B2037" s="29" t="s">
        <v>7961</v>
      </c>
      <c r="C2037" s="30">
        <f>VLOOKUP(Tabla2[[#This Row],[Codigo]],Tabla1[[Codigo]:[Mejor Precio Neto]],4,FALSE)</f>
        <v>16703.980159999999</v>
      </c>
      <c r="D2037" s="31" t="s">
        <v>6</v>
      </c>
      <c r="E2037" s="32">
        <f>IFERROR(Tabla2[[#This Row],[Precio de Cliente neto]]/(1+Tabla2[[#This Row],[Variacion]]),"-")</f>
        <v>16484.196399999997</v>
      </c>
      <c r="F2037" s="33">
        <v>1.3332998143603891E-2</v>
      </c>
    </row>
    <row r="2038" spans="1:6">
      <c r="A2038" s="29">
        <v>170330</v>
      </c>
      <c r="B2038" s="29" t="s">
        <v>7968</v>
      </c>
      <c r="C2038" s="30">
        <f>VLOOKUP(Tabla2[[#This Row],[Codigo]],Tabla1[[Codigo]:[Mejor Precio Neto]],4,FALSE)</f>
        <v>18961.274989999998</v>
      </c>
      <c r="D2038" s="31" t="s">
        <v>6</v>
      </c>
      <c r="E2038" s="32">
        <f>IFERROR(Tabla2[[#This Row],[Precio de Cliente neto]]/(1+Tabla2[[#This Row],[Variacion]]),"-")</f>
        <v>18711.790719999997</v>
      </c>
      <c r="F2038" s="33">
        <v>1.3332998093728232E-2</v>
      </c>
    </row>
    <row r="2039" spans="1:6">
      <c r="A2039" s="29">
        <v>113920</v>
      </c>
      <c r="B2039" s="29" t="s">
        <v>8241</v>
      </c>
      <c r="C2039" s="30">
        <f>VLOOKUP(Tabla2[[#This Row],[Codigo]],Tabla1[[Codigo]:[Mejor Precio Neto]],4,FALSE)</f>
        <v>7182.4548599999989</v>
      </c>
      <c r="D2039" s="31" t="s">
        <v>4</v>
      </c>
      <c r="E2039" s="32">
        <f>IFERROR(Tabla2[[#This Row],[Precio de Cliente neto]]/(1+Tabla2[[#This Row],[Variacion]]),"-")</f>
        <v>7087.9512199999981</v>
      </c>
      <c r="F2039" s="33">
        <v>1.3332998078956937E-2</v>
      </c>
    </row>
    <row r="2040" spans="1:6">
      <c r="A2040" s="29">
        <v>117426</v>
      </c>
      <c r="B2040" s="29" t="s">
        <v>7289</v>
      </c>
      <c r="C2040" s="30">
        <f>VLOOKUP(Tabla2[[#This Row],[Codigo]],Tabla1[[Codigo]:[Mejor Precio Neto]],4,FALSE)</f>
        <v>7182.4548599999989</v>
      </c>
      <c r="D2040" s="31" t="s">
        <v>4</v>
      </c>
      <c r="E2040" s="32">
        <f>IFERROR(Tabla2[[#This Row],[Precio de Cliente neto]]/(1+Tabla2[[#This Row],[Variacion]]),"-")</f>
        <v>7087.9512199999981</v>
      </c>
      <c r="F2040" s="33">
        <v>1.3332998078956937E-2</v>
      </c>
    </row>
    <row r="2041" spans="1:6">
      <c r="A2041" s="29">
        <v>119065</v>
      </c>
      <c r="B2041" s="29" t="s">
        <v>7413</v>
      </c>
      <c r="C2041" s="30">
        <f>VLOOKUP(Tabla2[[#This Row],[Codigo]],Tabla1[[Codigo]:[Mejor Precio Neto]],4,FALSE)</f>
        <v>7182.4548599999989</v>
      </c>
      <c r="D2041" s="31" t="s">
        <v>4</v>
      </c>
      <c r="E2041" s="32">
        <f>IFERROR(Tabla2[[#This Row],[Precio de Cliente neto]]/(1+Tabla2[[#This Row],[Variacion]]),"-")</f>
        <v>7087.9512199999981</v>
      </c>
      <c r="F2041" s="33">
        <v>1.3332998078956937E-2</v>
      </c>
    </row>
    <row r="2042" spans="1:6">
      <c r="A2042" s="29">
        <v>120901</v>
      </c>
      <c r="B2042" s="29" t="s">
        <v>7467</v>
      </c>
      <c r="C2042" s="30">
        <f>VLOOKUP(Tabla2[[#This Row],[Codigo]],Tabla1[[Codigo]:[Mejor Precio Neto]],4,FALSE)</f>
        <v>7182.4548599999989</v>
      </c>
      <c r="D2042" s="31" t="s">
        <v>4</v>
      </c>
      <c r="E2042" s="32">
        <f>IFERROR(Tabla2[[#This Row],[Precio de Cliente neto]]/(1+Tabla2[[#This Row],[Variacion]]),"-")</f>
        <v>7087.9512199999981</v>
      </c>
      <c r="F2042" s="33">
        <v>1.3332998078956937E-2</v>
      </c>
    </row>
    <row r="2043" spans="1:6">
      <c r="A2043" s="29">
        <v>113939</v>
      </c>
      <c r="B2043" s="29" t="s">
        <v>7055</v>
      </c>
      <c r="C2043" s="30">
        <f>VLOOKUP(Tabla2[[#This Row],[Codigo]],Tabla1[[Codigo]:[Mejor Precio Neto]],4,FALSE)</f>
        <v>36763.52736</v>
      </c>
      <c r="D2043" s="31" t="s">
        <v>4</v>
      </c>
      <c r="E2043" s="32">
        <f>IFERROR(Tabla2[[#This Row],[Precio de Cliente neto]]/(1+Tabla2[[#This Row],[Variacion]]),"-")</f>
        <v>36279.808739999993</v>
      </c>
      <c r="F2043" s="33">
        <v>1.3332998072470126E-2</v>
      </c>
    </row>
    <row r="2044" spans="1:6">
      <c r="A2044" s="29">
        <v>115634</v>
      </c>
      <c r="B2044" s="29" t="s">
        <v>8311</v>
      </c>
      <c r="C2044" s="30">
        <f>VLOOKUP(Tabla2[[#This Row],[Codigo]],Tabla1[[Codigo]:[Mejor Precio Neto]],4,FALSE)</f>
        <v>21281.34736</v>
      </c>
      <c r="D2044" s="31" t="s">
        <v>4</v>
      </c>
      <c r="E2044" s="32">
        <f>IFERROR(Tabla2[[#This Row],[Precio de Cliente neto]]/(1+Tabla2[[#This Row],[Variacion]]),"-")</f>
        <v>21001.336580000003</v>
      </c>
      <c r="F2044" s="33">
        <v>1.333299806578303E-2</v>
      </c>
    </row>
    <row r="2045" spans="1:6">
      <c r="A2045" s="29">
        <v>110380</v>
      </c>
      <c r="B2045" s="29" t="s">
        <v>8878</v>
      </c>
      <c r="C2045" s="30">
        <f>VLOOKUP(Tabla2[[#This Row],[Codigo]],Tabla1[[Codigo]:[Mejor Precio Neto]],4,FALSE)</f>
        <v>11598.334719999999</v>
      </c>
      <c r="D2045" s="31" t="s">
        <v>4</v>
      </c>
      <c r="E2045" s="32">
        <f>IFERROR(Tabla2[[#This Row],[Precio de Cliente neto]]/(1+Tabla2[[#This Row],[Variacion]]),"-")</f>
        <v>11445.72884</v>
      </c>
      <c r="F2045" s="33">
        <v>1.3332998023391829E-2</v>
      </c>
    </row>
    <row r="2046" spans="1:6">
      <c r="A2046" s="29">
        <v>170503</v>
      </c>
      <c r="B2046" s="29" t="s">
        <v>10311</v>
      </c>
      <c r="C2046" s="30">
        <f>VLOOKUP(Tabla2[[#This Row],[Codigo]],Tabla1[[Codigo]:[Mejor Precio Neto]],4,FALSE)</f>
        <v>1570.9871099999998</v>
      </c>
      <c r="D2046" s="31" t="s">
        <v>6</v>
      </c>
      <c r="E2046" s="32">
        <f>IFERROR(Tabla2[[#This Row],[Precio de Cliente neto]]/(1+Tabla2[[#This Row],[Variacion]]),"-")</f>
        <v>1550.3167399999995</v>
      </c>
      <c r="F2046" s="33">
        <v>1.3332998004008001E-2</v>
      </c>
    </row>
    <row r="2047" spans="1:6">
      <c r="A2047" s="29">
        <v>117730</v>
      </c>
      <c r="B2047" s="29" t="s">
        <v>7321</v>
      </c>
      <c r="C2047" s="30">
        <f>VLOOKUP(Tabla2[[#This Row],[Codigo]],Tabla1[[Codigo]:[Mejor Precio Neto]],4,FALSE)</f>
        <v>28197.785139999996</v>
      </c>
      <c r="D2047" s="31" t="s">
        <v>4</v>
      </c>
      <c r="E2047" s="32">
        <f>IFERROR(Tabla2[[#This Row],[Precio de Cliente neto]]/(1+Tabla2[[#This Row],[Variacion]]),"-")</f>
        <v>27826.770859999993</v>
      </c>
      <c r="F2047" s="33">
        <v>1.3332997991992057E-2</v>
      </c>
    </row>
    <row r="2048" spans="1:6">
      <c r="A2048" s="29">
        <v>376019</v>
      </c>
      <c r="B2048" s="29" t="s">
        <v>8172</v>
      </c>
      <c r="C2048" s="30">
        <f>VLOOKUP(Tabla2[[#This Row],[Codigo]],Tabla1[[Codigo]:[Mejor Precio Neto]],4,FALSE)</f>
        <v>20224.705479999997</v>
      </c>
      <c r="D2048" s="31" t="s">
        <v>4</v>
      </c>
      <c r="E2048" s="32">
        <f>IFERROR(Tabla2[[#This Row],[Precio de Cliente neto]]/(1+Tabla2[[#This Row],[Variacion]]),"-")</f>
        <v>19958.597539999999</v>
      </c>
      <c r="F2048" s="33">
        <v>1.3332997945706193E-2</v>
      </c>
    </row>
    <row r="2049" spans="1:6">
      <c r="A2049" s="29">
        <v>379016</v>
      </c>
      <c r="B2049" s="29" t="s">
        <v>10363</v>
      </c>
      <c r="C2049" s="30">
        <f>VLOOKUP(Tabla2[[#This Row],[Codigo]],Tabla1[[Codigo]:[Mejor Precio Neto]],4,FALSE)</f>
        <v>7354.4016000000001</v>
      </c>
      <c r="D2049" s="31" t="s">
        <v>4</v>
      </c>
      <c r="E2049" s="32">
        <f>IFERROR(Tabla2[[#This Row],[Precio de Cliente neto]]/(1+Tabla2[[#This Row],[Variacion]]),"-")</f>
        <v>7257.6355599999997</v>
      </c>
      <c r="F2049" s="33">
        <v>1.33329979440302E-2</v>
      </c>
    </row>
    <row r="2050" spans="1:6">
      <c r="A2050" s="29">
        <v>1100421</v>
      </c>
      <c r="B2050" s="29" t="s">
        <v>7581</v>
      </c>
      <c r="C2050" s="30">
        <f>VLOOKUP(Tabla2[[#This Row],[Codigo]],Tabla1[[Codigo]:[Mejor Precio Neto]],4,FALSE)</f>
        <v>14098.89264</v>
      </c>
      <c r="D2050" s="31" t="s">
        <v>4</v>
      </c>
      <c r="E2050" s="32">
        <f>IFERROR(Tabla2[[#This Row],[Precio de Cliente neto]]/(1+Tabla2[[#This Row],[Variacion]]),"-")</f>
        <v>13913.3855</v>
      </c>
      <c r="F2050" s="33">
        <v>1.3332997924911938E-2</v>
      </c>
    </row>
    <row r="2051" spans="1:6">
      <c r="A2051" s="29">
        <v>116546</v>
      </c>
      <c r="B2051" s="29" t="s">
        <v>7219</v>
      </c>
      <c r="C2051" s="30">
        <f>VLOOKUP(Tabla2[[#This Row],[Codigo]],Tabla1[[Codigo]:[Mejor Precio Neto]],4,FALSE)</f>
        <v>29581.072919999999</v>
      </c>
      <c r="D2051" s="31" t="s">
        <v>4</v>
      </c>
      <c r="E2051" s="32">
        <f>IFERROR(Tabla2[[#This Row],[Precio de Cliente neto]]/(1+Tabla2[[#This Row],[Variacion]]),"-")</f>
        <v>29191.857939999998</v>
      </c>
      <c r="F2051" s="33">
        <v>1.33329978790655E-2</v>
      </c>
    </row>
    <row r="2052" spans="1:6">
      <c r="A2052" s="29">
        <v>170064</v>
      </c>
      <c r="B2052" s="29" t="s">
        <v>7722</v>
      </c>
      <c r="C2052" s="30">
        <f>VLOOKUP(Tabla2[[#This Row],[Codigo]],Tabla1[[Codigo]:[Mejor Precio Neto]],4,FALSE)</f>
        <v>67718.838879999996</v>
      </c>
      <c r="D2052" s="31" t="s">
        <v>4</v>
      </c>
      <c r="E2052" s="32">
        <f>IFERROR(Tabla2[[#This Row],[Precio de Cliente neto]]/(1+Tabla2[[#This Row],[Variacion]]),"-")</f>
        <v>66827.823649999991</v>
      </c>
      <c r="F2052" s="33">
        <v>1.3332997864281104E-2</v>
      </c>
    </row>
    <row r="2053" spans="1:6">
      <c r="A2053" s="29">
        <v>170104</v>
      </c>
      <c r="B2053" s="29" t="s">
        <v>7760</v>
      </c>
      <c r="C2053" s="30">
        <f>VLOOKUP(Tabla2[[#This Row],[Codigo]],Tabla1[[Codigo]:[Mejor Precio Neto]],4,FALSE)</f>
        <v>67718.838879999996</v>
      </c>
      <c r="D2053" s="31" t="s">
        <v>6</v>
      </c>
      <c r="E2053" s="32">
        <f>IFERROR(Tabla2[[#This Row],[Precio de Cliente neto]]/(1+Tabla2[[#This Row],[Variacion]]),"-")</f>
        <v>66827.823649999991</v>
      </c>
      <c r="F2053" s="33">
        <v>1.3332997864281104E-2</v>
      </c>
    </row>
    <row r="2054" spans="1:6">
      <c r="A2054" s="29">
        <v>117252</v>
      </c>
      <c r="B2054" s="29" t="s">
        <v>7255</v>
      </c>
      <c r="C2054" s="30">
        <f>VLOOKUP(Tabla2[[#This Row],[Codigo]],Tabla1[[Codigo]:[Mejor Precio Neto]],4,FALSE)</f>
        <v>13832.87556</v>
      </c>
      <c r="D2054" s="31" t="s">
        <v>4</v>
      </c>
      <c r="E2054" s="32">
        <f>IFERROR(Tabla2[[#This Row],[Precio de Cliente neto]]/(1+Tabla2[[#This Row],[Variacion]]),"-")</f>
        <v>13650.868559999999</v>
      </c>
      <c r="F2054" s="33">
        <v>1.3332997764942345E-2</v>
      </c>
    </row>
    <row r="2055" spans="1:6">
      <c r="A2055" s="29">
        <v>119684</v>
      </c>
      <c r="B2055" s="29" t="s">
        <v>7435</v>
      </c>
      <c r="C2055" s="30">
        <f>VLOOKUP(Tabla2[[#This Row],[Codigo]],Tabla1[[Codigo]:[Mejor Precio Neto]],4,FALSE)</f>
        <v>13832.87556</v>
      </c>
      <c r="D2055" s="31" t="s">
        <v>4</v>
      </c>
      <c r="E2055" s="32">
        <f>IFERROR(Tabla2[[#This Row],[Precio de Cliente neto]]/(1+Tabla2[[#This Row],[Variacion]]),"-")</f>
        <v>13650.868559999999</v>
      </c>
      <c r="F2055" s="33">
        <v>1.3332997764942345E-2</v>
      </c>
    </row>
    <row r="2056" spans="1:6">
      <c r="A2056" s="29">
        <v>112874</v>
      </c>
      <c r="B2056" s="29" t="s">
        <v>6932</v>
      </c>
      <c r="C2056" s="30">
        <f>VLOOKUP(Tabla2[[#This Row],[Codigo]],Tabla1[[Codigo]:[Mejor Precio Neto]],4,FALSE)</f>
        <v>5809.8077799999992</v>
      </c>
      <c r="D2056" s="31" t="s">
        <v>4</v>
      </c>
      <c r="E2056" s="32">
        <f>IFERROR(Tabla2[[#This Row],[Precio de Cliente neto]]/(1+Tabla2[[#This Row],[Variacion]]),"-")</f>
        <v>5733.3648400000002</v>
      </c>
      <c r="F2056" s="33">
        <v>1.3332997660759238E-2</v>
      </c>
    </row>
    <row r="2057" spans="1:6">
      <c r="A2057" s="29">
        <v>112425</v>
      </c>
      <c r="B2057" s="29" t="s">
        <v>6890</v>
      </c>
      <c r="C2057" s="30">
        <f>VLOOKUP(Tabla2[[#This Row],[Codigo]],Tabla1[[Codigo]:[Mejor Precio Neto]],4,FALSE)</f>
        <v>2766.5751399999999</v>
      </c>
      <c r="D2057" s="31" t="s">
        <v>4</v>
      </c>
      <c r="E2057" s="32">
        <f>IFERROR(Tabla2[[#This Row],[Precio de Cliente neto]]/(1+Tabla2[[#This Row],[Variacion]]),"-")</f>
        <v>2730.1737400000002</v>
      </c>
      <c r="F2057" s="33">
        <v>1.333299762820217E-2</v>
      </c>
    </row>
    <row r="2058" spans="1:6">
      <c r="A2058" s="29">
        <v>112426</v>
      </c>
      <c r="B2058" s="29" t="s">
        <v>6891</v>
      </c>
      <c r="C2058" s="30">
        <f>VLOOKUP(Tabla2[[#This Row],[Codigo]],Tabla1[[Codigo]:[Mejor Precio Neto]],4,FALSE)</f>
        <v>2766.5751399999999</v>
      </c>
      <c r="D2058" s="31" t="s">
        <v>4</v>
      </c>
      <c r="E2058" s="32">
        <f>IFERROR(Tabla2[[#This Row],[Precio de Cliente neto]]/(1+Tabla2[[#This Row],[Variacion]]),"-")</f>
        <v>2730.1737400000002</v>
      </c>
      <c r="F2058" s="33">
        <v>1.333299762820217E-2</v>
      </c>
    </row>
    <row r="2059" spans="1:6">
      <c r="A2059" s="29">
        <v>112427</v>
      </c>
      <c r="B2059" s="29" t="s">
        <v>6892</v>
      </c>
      <c r="C2059" s="30">
        <f>VLOOKUP(Tabla2[[#This Row],[Codigo]],Tabla1[[Codigo]:[Mejor Precio Neto]],4,FALSE)</f>
        <v>2766.5751399999999</v>
      </c>
      <c r="D2059" s="31" t="s">
        <v>4</v>
      </c>
      <c r="E2059" s="32">
        <f>IFERROR(Tabla2[[#This Row],[Precio de Cliente neto]]/(1+Tabla2[[#This Row],[Variacion]]),"-")</f>
        <v>2730.1737400000002</v>
      </c>
      <c r="F2059" s="33">
        <v>1.333299762820217E-2</v>
      </c>
    </row>
    <row r="2060" spans="1:6">
      <c r="A2060" s="29">
        <v>112428</v>
      </c>
      <c r="B2060" s="29" t="s">
        <v>6893</v>
      </c>
      <c r="C2060" s="30">
        <f>VLOOKUP(Tabla2[[#This Row],[Codigo]],Tabla1[[Codigo]:[Mejor Precio Neto]],4,FALSE)</f>
        <v>2766.5751399999999</v>
      </c>
      <c r="D2060" s="31" t="s">
        <v>4</v>
      </c>
      <c r="E2060" s="32">
        <f>IFERROR(Tabla2[[#This Row],[Precio de Cliente neto]]/(1+Tabla2[[#This Row],[Variacion]]),"-")</f>
        <v>2730.1737400000002</v>
      </c>
      <c r="F2060" s="33">
        <v>1.333299762820217E-2</v>
      </c>
    </row>
    <row r="2061" spans="1:6">
      <c r="A2061" s="29">
        <v>112429</v>
      </c>
      <c r="B2061" s="29" t="s">
        <v>6894</v>
      </c>
      <c r="C2061" s="30">
        <f>VLOOKUP(Tabla2[[#This Row],[Codigo]],Tabla1[[Codigo]:[Mejor Precio Neto]],4,FALSE)</f>
        <v>2766.5751399999999</v>
      </c>
      <c r="D2061" s="31" t="s">
        <v>4</v>
      </c>
      <c r="E2061" s="32">
        <f>IFERROR(Tabla2[[#This Row],[Precio de Cliente neto]]/(1+Tabla2[[#This Row],[Variacion]]),"-")</f>
        <v>2730.1737400000002</v>
      </c>
      <c r="F2061" s="33">
        <v>1.333299762820217E-2</v>
      </c>
    </row>
    <row r="2062" spans="1:6">
      <c r="A2062" s="29">
        <v>112839</v>
      </c>
      <c r="B2062" s="29" t="s">
        <v>8886</v>
      </c>
      <c r="C2062" s="30">
        <f>VLOOKUP(Tabla2[[#This Row],[Codigo]],Tabla1[[Codigo]:[Mejor Precio Neto]],4,FALSE)</f>
        <v>5533.1502799999998</v>
      </c>
      <c r="D2062" s="31" t="s">
        <v>4</v>
      </c>
      <c r="E2062" s="32">
        <f>IFERROR(Tabla2[[#This Row],[Precio de Cliente neto]]/(1+Tabla2[[#This Row],[Variacion]]),"-")</f>
        <v>5460.3474800000004</v>
      </c>
      <c r="F2062" s="33">
        <v>1.333299762820217E-2</v>
      </c>
    </row>
    <row r="2063" spans="1:6">
      <c r="A2063" s="29">
        <v>112844</v>
      </c>
      <c r="B2063" s="29" t="s">
        <v>6926</v>
      </c>
      <c r="C2063" s="30">
        <f>VLOOKUP(Tabla2[[#This Row],[Codigo]],Tabla1[[Codigo]:[Mejor Precio Neto]],4,FALSE)</f>
        <v>2766.5751399999999</v>
      </c>
      <c r="D2063" s="31" t="s">
        <v>4</v>
      </c>
      <c r="E2063" s="32">
        <f>IFERROR(Tabla2[[#This Row],[Precio de Cliente neto]]/(1+Tabla2[[#This Row],[Variacion]]),"-")</f>
        <v>2730.1737400000002</v>
      </c>
      <c r="F2063" s="33">
        <v>1.333299762820217E-2</v>
      </c>
    </row>
    <row r="2064" spans="1:6">
      <c r="A2064" s="29">
        <v>114639</v>
      </c>
      <c r="B2064" s="29" t="s">
        <v>7143</v>
      </c>
      <c r="C2064" s="30">
        <f>VLOOKUP(Tabla2[[#This Row],[Codigo]],Tabla1[[Codigo]:[Mejor Precio Neto]],4,FALSE)</f>
        <v>2766.5751399999999</v>
      </c>
      <c r="D2064" s="31" t="s">
        <v>4</v>
      </c>
      <c r="E2064" s="32">
        <f>IFERROR(Tabla2[[#This Row],[Precio de Cliente neto]]/(1+Tabla2[[#This Row],[Variacion]]),"-")</f>
        <v>2730.1737400000002</v>
      </c>
      <c r="F2064" s="33">
        <v>1.333299762820217E-2</v>
      </c>
    </row>
    <row r="2065" spans="1:6">
      <c r="A2065" s="29">
        <v>115542</v>
      </c>
      <c r="B2065" s="29" t="s">
        <v>7196</v>
      </c>
      <c r="C2065" s="30">
        <f>VLOOKUP(Tabla2[[#This Row],[Codigo]],Tabla1[[Codigo]:[Mejor Precio Neto]],4,FALSE)</f>
        <v>2766.5751399999999</v>
      </c>
      <c r="D2065" s="31" t="s">
        <v>4</v>
      </c>
      <c r="E2065" s="32">
        <f>IFERROR(Tabla2[[#This Row],[Precio de Cliente neto]]/(1+Tabla2[[#This Row],[Variacion]]),"-")</f>
        <v>2730.1737400000002</v>
      </c>
      <c r="F2065" s="33">
        <v>1.333299762820217E-2</v>
      </c>
    </row>
    <row r="2066" spans="1:6">
      <c r="A2066" s="29">
        <v>115545</v>
      </c>
      <c r="B2066" s="29" t="s">
        <v>7197</v>
      </c>
      <c r="C2066" s="30">
        <f>VLOOKUP(Tabla2[[#This Row],[Codigo]],Tabla1[[Codigo]:[Mejor Precio Neto]],4,FALSE)</f>
        <v>2766.5751399999999</v>
      </c>
      <c r="D2066" s="31" t="s">
        <v>4</v>
      </c>
      <c r="E2066" s="32">
        <f>IFERROR(Tabla2[[#This Row],[Precio de Cliente neto]]/(1+Tabla2[[#This Row],[Variacion]]),"-")</f>
        <v>2730.1737400000002</v>
      </c>
      <c r="F2066" s="33">
        <v>1.333299762820217E-2</v>
      </c>
    </row>
    <row r="2067" spans="1:6">
      <c r="A2067" s="29">
        <v>115622</v>
      </c>
      <c r="B2067" s="29" t="s">
        <v>8299</v>
      </c>
      <c r="C2067" s="30">
        <f>VLOOKUP(Tabla2[[#This Row],[Codigo]],Tabla1[[Codigo]:[Mejor Precio Neto]],4,FALSE)</f>
        <v>2766.5751399999999</v>
      </c>
      <c r="D2067" s="31" t="s">
        <v>4</v>
      </c>
      <c r="E2067" s="32">
        <f>IFERROR(Tabla2[[#This Row],[Precio de Cliente neto]]/(1+Tabla2[[#This Row],[Variacion]]),"-")</f>
        <v>2730.1737400000002</v>
      </c>
      <c r="F2067" s="33">
        <v>1.333299762820217E-2</v>
      </c>
    </row>
    <row r="2068" spans="1:6">
      <c r="A2068" s="29">
        <v>115629</v>
      </c>
      <c r="B2068" s="29" t="s">
        <v>8306</v>
      </c>
      <c r="C2068" s="30">
        <f>VLOOKUP(Tabla2[[#This Row],[Codigo]],Tabla1[[Codigo]:[Mejor Precio Neto]],4,FALSE)</f>
        <v>5533.1502799999998</v>
      </c>
      <c r="D2068" s="31" t="s">
        <v>4</v>
      </c>
      <c r="E2068" s="32">
        <f>IFERROR(Tabla2[[#This Row],[Precio de Cliente neto]]/(1+Tabla2[[#This Row],[Variacion]]),"-")</f>
        <v>5460.3474800000004</v>
      </c>
      <c r="F2068" s="33">
        <v>1.333299762820217E-2</v>
      </c>
    </row>
    <row r="2069" spans="1:6">
      <c r="A2069" s="29">
        <v>115745</v>
      </c>
      <c r="B2069" s="29" t="s">
        <v>8320</v>
      </c>
      <c r="C2069" s="30">
        <f>VLOOKUP(Tabla2[[#This Row],[Codigo]],Tabla1[[Codigo]:[Mejor Precio Neto]],4,FALSE)</f>
        <v>2766.5751399999999</v>
      </c>
      <c r="D2069" s="31" t="s">
        <v>4</v>
      </c>
      <c r="E2069" s="32">
        <f>IFERROR(Tabla2[[#This Row],[Precio de Cliente neto]]/(1+Tabla2[[#This Row],[Variacion]]),"-")</f>
        <v>2730.1737400000002</v>
      </c>
      <c r="F2069" s="33">
        <v>1.333299762820217E-2</v>
      </c>
    </row>
    <row r="2070" spans="1:6">
      <c r="A2070" s="29">
        <v>116923</v>
      </c>
      <c r="B2070" s="29" t="s">
        <v>7240</v>
      </c>
      <c r="C2070" s="30">
        <f>VLOOKUP(Tabla2[[#This Row],[Codigo]],Tabla1[[Codigo]:[Mejor Precio Neto]],4,FALSE)</f>
        <v>2766.5751399999999</v>
      </c>
      <c r="D2070" s="31" t="s">
        <v>4</v>
      </c>
      <c r="E2070" s="32">
        <f>IFERROR(Tabla2[[#This Row],[Precio de Cliente neto]]/(1+Tabla2[[#This Row],[Variacion]]),"-")</f>
        <v>2730.1737400000002</v>
      </c>
      <c r="F2070" s="33">
        <v>1.333299762820217E-2</v>
      </c>
    </row>
    <row r="2071" spans="1:6">
      <c r="A2071" s="29">
        <v>118473</v>
      </c>
      <c r="B2071" s="29" t="s">
        <v>7396</v>
      </c>
      <c r="C2071" s="30">
        <f>VLOOKUP(Tabla2[[#This Row],[Codigo]],Tabla1[[Codigo]:[Mejor Precio Neto]],4,FALSE)</f>
        <v>8299.7254199999988</v>
      </c>
      <c r="D2071" s="31" t="s">
        <v>4</v>
      </c>
      <c r="E2071" s="32">
        <f>IFERROR(Tabla2[[#This Row],[Precio de Cliente neto]]/(1+Tabla2[[#This Row],[Variacion]]),"-")</f>
        <v>8190.5212199999996</v>
      </c>
      <c r="F2071" s="33">
        <v>1.333299762820217E-2</v>
      </c>
    </row>
    <row r="2072" spans="1:6">
      <c r="A2072" s="29">
        <v>119383</v>
      </c>
      <c r="B2072" s="29" t="s">
        <v>7652</v>
      </c>
      <c r="C2072" s="30">
        <f>VLOOKUP(Tabla2[[#This Row],[Codigo]],Tabla1[[Codigo]:[Mejor Precio Neto]],4,FALSE)</f>
        <v>22132.601119999999</v>
      </c>
      <c r="D2072" s="31" t="s">
        <v>4</v>
      </c>
      <c r="E2072" s="32">
        <f>IFERROR(Tabla2[[#This Row],[Precio de Cliente neto]]/(1+Tabla2[[#This Row],[Variacion]]),"-")</f>
        <v>21841.389920000001</v>
      </c>
      <c r="F2072" s="33">
        <v>1.333299762820217E-2</v>
      </c>
    </row>
    <row r="2073" spans="1:6">
      <c r="A2073" s="29">
        <v>119656</v>
      </c>
      <c r="B2073" s="29" t="s">
        <v>8906</v>
      </c>
      <c r="C2073" s="30">
        <f>VLOOKUP(Tabla2[[#This Row],[Codigo]],Tabla1[[Codigo]:[Mejor Precio Neto]],4,FALSE)</f>
        <v>8299.7254199999988</v>
      </c>
      <c r="D2073" s="31" t="s">
        <v>4</v>
      </c>
      <c r="E2073" s="32">
        <f>IFERROR(Tabla2[[#This Row],[Precio de Cliente neto]]/(1+Tabla2[[#This Row],[Variacion]]),"-")</f>
        <v>8190.5212199999996</v>
      </c>
      <c r="F2073" s="33">
        <v>1.333299762820217E-2</v>
      </c>
    </row>
    <row r="2074" spans="1:6">
      <c r="A2074" s="29">
        <v>121801</v>
      </c>
      <c r="B2074" s="29" t="s">
        <v>7508</v>
      </c>
      <c r="C2074" s="30">
        <f>VLOOKUP(Tabla2[[#This Row],[Codigo]],Tabla1[[Codigo]:[Mejor Precio Neto]],4,FALSE)</f>
        <v>5533.1502799999998</v>
      </c>
      <c r="D2074" s="31" t="s">
        <v>4</v>
      </c>
      <c r="E2074" s="32">
        <f>IFERROR(Tabla2[[#This Row],[Precio de Cliente neto]]/(1+Tabla2[[#This Row],[Variacion]]),"-")</f>
        <v>5460.3474800000004</v>
      </c>
      <c r="F2074" s="33">
        <v>1.333299762820217E-2</v>
      </c>
    </row>
    <row r="2075" spans="1:6">
      <c r="A2075" s="29">
        <v>123105</v>
      </c>
      <c r="B2075" s="29" t="s">
        <v>7534</v>
      </c>
      <c r="C2075" s="30">
        <f>VLOOKUP(Tabla2[[#This Row],[Codigo]],Tabla1[[Codigo]:[Mejor Precio Neto]],4,FALSE)</f>
        <v>2766.5751399999999</v>
      </c>
      <c r="D2075" s="31" t="s">
        <v>4</v>
      </c>
      <c r="E2075" s="32">
        <f>IFERROR(Tabla2[[#This Row],[Precio de Cliente neto]]/(1+Tabla2[[#This Row],[Variacion]]),"-")</f>
        <v>2730.1737400000002</v>
      </c>
      <c r="F2075" s="33">
        <v>1.333299762820217E-2</v>
      </c>
    </row>
    <row r="2076" spans="1:6">
      <c r="A2076" s="29">
        <v>170028</v>
      </c>
      <c r="B2076" s="29" t="s">
        <v>7686</v>
      </c>
      <c r="C2076" s="30">
        <f>VLOOKUP(Tabla2[[#This Row],[Codigo]],Tabla1[[Codigo]:[Mejor Precio Neto]],4,FALSE)</f>
        <v>9932.0962999999992</v>
      </c>
      <c r="D2076" s="31" t="s">
        <v>6</v>
      </c>
      <c r="E2076" s="32">
        <f>IFERROR(Tabla2[[#This Row],[Precio de Cliente neto]]/(1+Tabla2[[#This Row],[Variacion]]),"-")</f>
        <v>9801.4140699999971</v>
      </c>
      <c r="F2076" s="33">
        <v>1.3332997572257588E-2</v>
      </c>
    </row>
    <row r="2077" spans="1:6">
      <c r="A2077" s="29">
        <v>170157</v>
      </c>
      <c r="B2077" s="29" t="s">
        <v>7811</v>
      </c>
      <c r="C2077" s="30">
        <f>VLOOKUP(Tabla2[[#This Row],[Codigo]],Tabla1[[Codigo]:[Mejor Precio Neto]],4,FALSE)</f>
        <v>9932.0962999999992</v>
      </c>
      <c r="D2077" s="31" t="s">
        <v>6</v>
      </c>
      <c r="E2077" s="32">
        <f>IFERROR(Tabla2[[#This Row],[Precio de Cliente neto]]/(1+Tabla2[[#This Row],[Variacion]]),"-")</f>
        <v>9801.4140699999971</v>
      </c>
      <c r="F2077" s="33">
        <v>1.3332997572257588E-2</v>
      </c>
    </row>
    <row r="2078" spans="1:6">
      <c r="A2078" s="29">
        <v>170345</v>
      </c>
      <c r="B2078" s="29" t="s">
        <v>7981</v>
      </c>
      <c r="C2078" s="30">
        <f>VLOOKUP(Tabla2[[#This Row],[Codigo]],Tabla1[[Codigo]:[Mejor Precio Neto]],4,FALSE)</f>
        <v>9932.0962999999992</v>
      </c>
      <c r="D2078" s="31" t="s">
        <v>6</v>
      </c>
      <c r="E2078" s="32">
        <f>IFERROR(Tabla2[[#This Row],[Precio de Cliente neto]]/(1+Tabla2[[#This Row],[Variacion]]),"-")</f>
        <v>9801.4140699999971</v>
      </c>
      <c r="F2078" s="33">
        <v>1.3332997572257588E-2</v>
      </c>
    </row>
    <row r="2079" spans="1:6">
      <c r="A2079" s="29">
        <v>110314</v>
      </c>
      <c r="B2079" s="29" t="s">
        <v>8211</v>
      </c>
      <c r="C2079" s="30">
        <f>VLOOKUP(Tabla2[[#This Row],[Codigo]],Tabla1[[Codigo]:[Mejor Precio Neto]],4,FALSE)</f>
        <v>27665.751540000001</v>
      </c>
      <c r="D2079" s="31" t="s">
        <v>4</v>
      </c>
      <c r="E2079" s="32">
        <f>IFERROR(Tabla2[[#This Row],[Precio de Cliente neto]]/(1+Tabla2[[#This Row],[Variacion]]),"-")</f>
        <v>27301.737539999995</v>
      </c>
      <c r="F2079" s="33">
        <v>1.3332997559832416E-2</v>
      </c>
    </row>
    <row r="2080" spans="1:6">
      <c r="A2080" s="29">
        <v>112795</v>
      </c>
      <c r="B2080" s="29" t="s">
        <v>6919</v>
      </c>
      <c r="C2080" s="30">
        <f>VLOOKUP(Tabla2[[#This Row],[Codigo]],Tabla1[[Codigo]:[Mejor Precio Neto]],4,FALSE)</f>
        <v>6916.4379199999994</v>
      </c>
      <c r="D2080" s="31" t="s">
        <v>4</v>
      </c>
      <c r="E2080" s="32">
        <f>IFERROR(Tabla2[[#This Row],[Precio de Cliente neto]]/(1+Tabla2[[#This Row],[Variacion]]),"-")</f>
        <v>6825.4344199999996</v>
      </c>
      <c r="F2080" s="33">
        <v>1.3332997491462217E-2</v>
      </c>
    </row>
    <row r="2081" spans="1:6">
      <c r="A2081" s="29">
        <v>115313</v>
      </c>
      <c r="B2081" s="29" t="s">
        <v>7175</v>
      </c>
      <c r="C2081" s="30">
        <f>VLOOKUP(Tabla2[[#This Row],[Codigo]],Tabla1[[Codigo]:[Mejor Precio Neto]],4,FALSE)</f>
        <v>6916.4379199999994</v>
      </c>
      <c r="D2081" s="31" t="s">
        <v>4</v>
      </c>
      <c r="E2081" s="32">
        <f>IFERROR(Tabla2[[#This Row],[Precio de Cliente neto]]/(1+Tabla2[[#This Row],[Variacion]]),"-")</f>
        <v>6825.4344199999996</v>
      </c>
      <c r="F2081" s="33">
        <v>1.3332997491462217E-2</v>
      </c>
    </row>
    <row r="2082" spans="1:6">
      <c r="A2082" s="29">
        <v>115480</v>
      </c>
      <c r="B2082" s="29" t="s">
        <v>7188</v>
      </c>
      <c r="C2082" s="30">
        <f>VLOOKUP(Tabla2[[#This Row],[Codigo]],Tabla1[[Codigo]:[Mejor Precio Neto]],4,FALSE)</f>
        <v>6916.4379199999994</v>
      </c>
      <c r="D2082" s="31" t="s">
        <v>4</v>
      </c>
      <c r="E2082" s="32">
        <f>IFERROR(Tabla2[[#This Row],[Precio de Cliente neto]]/(1+Tabla2[[#This Row],[Variacion]]),"-")</f>
        <v>6825.4344199999996</v>
      </c>
      <c r="F2082" s="33">
        <v>1.3332997491462217E-2</v>
      </c>
    </row>
    <row r="2083" spans="1:6">
      <c r="A2083" s="29">
        <v>115484</v>
      </c>
      <c r="B2083" s="29" t="s">
        <v>7190</v>
      </c>
      <c r="C2083" s="30">
        <f>VLOOKUP(Tabla2[[#This Row],[Codigo]],Tabla1[[Codigo]:[Mejor Precio Neto]],4,FALSE)</f>
        <v>6916.4379199999994</v>
      </c>
      <c r="D2083" s="31" t="s">
        <v>4</v>
      </c>
      <c r="E2083" s="32">
        <f>IFERROR(Tabla2[[#This Row],[Precio de Cliente neto]]/(1+Tabla2[[#This Row],[Variacion]]),"-")</f>
        <v>6825.4344199999996</v>
      </c>
      <c r="F2083" s="33">
        <v>1.3332997491462217E-2</v>
      </c>
    </row>
    <row r="2084" spans="1:6">
      <c r="A2084" s="29">
        <v>116536</v>
      </c>
      <c r="B2084" s="29" t="s">
        <v>7217</v>
      </c>
      <c r="C2084" s="30">
        <f>VLOOKUP(Tabla2[[#This Row],[Codigo]],Tabla1[[Codigo]:[Mejor Precio Neto]],4,FALSE)</f>
        <v>6916.4379199999994</v>
      </c>
      <c r="D2084" s="31" t="s">
        <v>4</v>
      </c>
      <c r="E2084" s="32">
        <f>IFERROR(Tabla2[[#This Row],[Precio de Cliente neto]]/(1+Tabla2[[#This Row],[Variacion]]),"-")</f>
        <v>6825.4344199999996</v>
      </c>
      <c r="F2084" s="33">
        <v>1.3332997491462217E-2</v>
      </c>
    </row>
    <row r="2085" spans="1:6">
      <c r="A2085" s="29">
        <v>116901</v>
      </c>
      <c r="B2085" s="29" t="s">
        <v>7236</v>
      </c>
      <c r="C2085" s="30">
        <f>VLOOKUP(Tabla2[[#This Row],[Codigo]],Tabla1[[Codigo]:[Mejor Precio Neto]],4,FALSE)</f>
        <v>6916.4379199999994</v>
      </c>
      <c r="D2085" s="31" t="s">
        <v>4</v>
      </c>
      <c r="E2085" s="32">
        <f>IFERROR(Tabla2[[#This Row],[Precio de Cliente neto]]/(1+Tabla2[[#This Row],[Variacion]]),"-")</f>
        <v>6825.4344199999996</v>
      </c>
      <c r="F2085" s="33">
        <v>1.3332997491462217E-2</v>
      </c>
    </row>
    <row r="2086" spans="1:6">
      <c r="A2086" s="29">
        <v>123974</v>
      </c>
      <c r="B2086" s="29" t="s">
        <v>7543</v>
      </c>
      <c r="C2086" s="30">
        <f>VLOOKUP(Tabla2[[#This Row],[Codigo]],Tabla1[[Codigo]:[Mejor Precio Neto]],4,FALSE)</f>
        <v>6916.4379199999994</v>
      </c>
      <c r="D2086" s="31" t="s">
        <v>4</v>
      </c>
      <c r="E2086" s="32">
        <f>IFERROR(Tabla2[[#This Row],[Precio de Cliente neto]]/(1+Tabla2[[#This Row],[Variacion]]),"-")</f>
        <v>6825.4344199999996</v>
      </c>
      <c r="F2086" s="33">
        <v>1.3332997491462217E-2</v>
      </c>
    </row>
    <row r="2087" spans="1:6">
      <c r="A2087" s="29">
        <v>1100376</v>
      </c>
      <c r="B2087" s="29" t="s">
        <v>8356</v>
      </c>
      <c r="C2087" s="30">
        <f>VLOOKUP(Tabla2[[#This Row],[Codigo]],Tabla1[[Codigo]:[Mejor Precio Neto]],4,FALSE)</f>
        <v>6916.4379199999994</v>
      </c>
      <c r="D2087" s="31" t="s">
        <v>4</v>
      </c>
      <c r="E2087" s="32">
        <f>IFERROR(Tabla2[[#This Row],[Precio de Cliente neto]]/(1+Tabla2[[#This Row],[Variacion]]),"-")</f>
        <v>6825.4344199999996</v>
      </c>
      <c r="F2087" s="33">
        <v>1.3332997491462217E-2</v>
      </c>
    </row>
    <row r="2088" spans="1:6">
      <c r="A2088" s="29">
        <v>114964</v>
      </c>
      <c r="B2088" s="29" t="s">
        <v>7157</v>
      </c>
      <c r="C2088" s="30">
        <f>VLOOKUP(Tabla2[[#This Row],[Codigo]],Tabla1[[Codigo]:[Mejor Precio Neto]],4,FALSE)</f>
        <v>16333.43376</v>
      </c>
      <c r="D2088" s="31" t="s">
        <v>4</v>
      </c>
      <c r="E2088" s="32">
        <f>IFERROR(Tabla2[[#This Row],[Precio de Cliente neto]]/(1+Tabla2[[#This Row],[Variacion]]),"-")</f>
        <v>16118.5255</v>
      </c>
      <c r="F2088" s="33">
        <v>1.333299748789063E-2</v>
      </c>
    </row>
    <row r="2089" spans="1:6">
      <c r="A2089" s="29">
        <v>170487</v>
      </c>
      <c r="B2089" s="29" t="s">
        <v>8982</v>
      </c>
      <c r="C2089" s="30">
        <f>VLOOKUP(Tabla2[[#This Row],[Codigo]],Tabla1[[Codigo]:[Mejor Precio Neto]],4,FALSE)</f>
        <v>29346.062269999999</v>
      </c>
      <c r="D2089" s="31" t="s">
        <v>6</v>
      </c>
      <c r="E2089" s="32">
        <f>IFERROR(Tabla2[[#This Row],[Precio de Cliente neto]]/(1+Tabla2[[#This Row],[Variacion]]),"-")</f>
        <v>28959.939470000001</v>
      </c>
      <c r="F2089" s="33">
        <v>1.3332997480881792E-2</v>
      </c>
    </row>
    <row r="2090" spans="1:6">
      <c r="A2090" s="29">
        <v>170297</v>
      </c>
      <c r="B2090" s="29" t="s">
        <v>7936</v>
      </c>
      <c r="C2090" s="30">
        <f>VLOOKUP(Tabla2[[#This Row],[Codigo]],Tabla1[[Codigo]:[Mejor Precio Neto]],4,FALSE)</f>
        <v>21669.132799999999</v>
      </c>
      <c r="D2090" s="31" t="s">
        <v>6</v>
      </c>
      <c r="E2090" s="32">
        <f>IFERROR(Tabla2[[#This Row],[Precio de Cliente neto]]/(1+Tabla2[[#This Row],[Variacion]]),"-")</f>
        <v>21384.019720000004</v>
      </c>
      <c r="F2090" s="33">
        <v>1.3332997431410698E-2</v>
      </c>
    </row>
    <row r="2091" spans="1:6">
      <c r="A2091" s="29">
        <v>170223</v>
      </c>
      <c r="B2091" s="29" t="s">
        <v>7872</v>
      </c>
      <c r="C2091" s="30">
        <f>VLOOKUP(Tabla2[[#This Row],[Codigo]],Tabla1[[Codigo]:[Mejor Precio Neto]],4,FALSE)</f>
        <v>21669.265869999999</v>
      </c>
      <c r="D2091" s="31" t="s">
        <v>6</v>
      </c>
      <c r="E2091" s="32">
        <f>IFERROR(Tabla2[[#This Row],[Precio de Cliente neto]]/(1+Tabla2[[#This Row],[Variacion]]),"-")</f>
        <v>21384.151040000001</v>
      </c>
      <c r="F2091" s="33">
        <v>1.3332997389827517E-2</v>
      </c>
    </row>
    <row r="2092" spans="1:6">
      <c r="A2092" s="29">
        <v>170100</v>
      </c>
      <c r="B2092" s="29" t="s">
        <v>7756</v>
      </c>
      <c r="C2092" s="30">
        <f>VLOOKUP(Tabla2[[#This Row],[Codigo]],Tabla1[[Codigo]:[Mejor Precio Neto]],4,FALSE)</f>
        <v>34310.879259999994</v>
      </c>
      <c r="D2092" s="31" t="s">
        <v>6</v>
      </c>
      <c r="E2092" s="32">
        <f>IFERROR(Tabla2[[#This Row],[Precio de Cliente neto]]/(1+Tabla2[[#This Row],[Variacion]]),"-")</f>
        <v>33859.431549999994</v>
      </c>
      <c r="F2092" s="33">
        <v>1.3332997316666484E-2</v>
      </c>
    </row>
    <row r="2093" spans="1:6">
      <c r="A2093" s="29">
        <v>170418</v>
      </c>
      <c r="B2093" s="29" t="s">
        <v>8051</v>
      </c>
      <c r="C2093" s="30">
        <f>VLOOKUP(Tabla2[[#This Row],[Codigo]],Tabla1[[Codigo]:[Mejor Precio Neto]],4,FALSE)</f>
        <v>34310.879259999994</v>
      </c>
      <c r="D2093" s="31" t="s">
        <v>6</v>
      </c>
      <c r="E2093" s="32">
        <f>IFERROR(Tabla2[[#This Row],[Precio de Cliente neto]]/(1+Tabla2[[#This Row],[Variacion]]),"-")</f>
        <v>33859.431549999994</v>
      </c>
      <c r="F2093" s="33">
        <v>1.3332997316666484E-2</v>
      </c>
    </row>
    <row r="2094" spans="1:6">
      <c r="A2094" s="29">
        <v>111435</v>
      </c>
      <c r="B2094" s="29" t="s">
        <v>6831</v>
      </c>
      <c r="C2094" s="30">
        <f>VLOOKUP(Tabla2[[#This Row],[Codigo]],Tabla1[[Codigo]:[Mejor Precio Neto]],4,FALSE)</f>
        <v>1649.30486</v>
      </c>
      <c r="D2094" s="31" t="s">
        <v>4</v>
      </c>
      <c r="E2094" s="32">
        <f>IFERROR(Tabla2[[#This Row],[Precio de Cliente neto]]/(1+Tabla2[[#This Row],[Variacion]]),"-")</f>
        <v>1627.6040199999998</v>
      </c>
      <c r="F2094" s="33">
        <v>1.3332997297463178E-2</v>
      </c>
    </row>
    <row r="2095" spans="1:6">
      <c r="A2095" s="29">
        <v>113284</v>
      </c>
      <c r="B2095" s="29" t="s">
        <v>6991</v>
      </c>
      <c r="C2095" s="30">
        <f>VLOOKUP(Tabla2[[#This Row],[Codigo]],Tabla1[[Codigo]:[Mejor Precio Neto]],4,FALSE)</f>
        <v>1649.30486</v>
      </c>
      <c r="D2095" s="31" t="s">
        <v>4</v>
      </c>
      <c r="E2095" s="32">
        <f>IFERROR(Tabla2[[#This Row],[Precio de Cliente neto]]/(1+Tabla2[[#This Row],[Variacion]]),"-")</f>
        <v>1627.6040199999998</v>
      </c>
      <c r="F2095" s="33">
        <v>1.3332997297463178E-2</v>
      </c>
    </row>
    <row r="2096" spans="1:6">
      <c r="A2096" s="29">
        <v>113428</v>
      </c>
      <c r="B2096" s="29" t="s">
        <v>7033</v>
      </c>
      <c r="C2096" s="30">
        <f>VLOOKUP(Tabla2[[#This Row],[Codigo]],Tabla1[[Codigo]:[Mejor Precio Neto]],4,FALSE)</f>
        <v>1649.30486</v>
      </c>
      <c r="D2096" s="31" t="s">
        <v>4</v>
      </c>
      <c r="E2096" s="32">
        <f>IFERROR(Tabla2[[#This Row],[Precio de Cliente neto]]/(1+Tabla2[[#This Row],[Variacion]]),"-")</f>
        <v>1627.6040199999998</v>
      </c>
      <c r="F2096" s="33">
        <v>1.3332997297463178E-2</v>
      </c>
    </row>
    <row r="2097" spans="1:6">
      <c r="A2097" s="29">
        <v>114450</v>
      </c>
      <c r="B2097" s="29" t="s">
        <v>7116</v>
      </c>
      <c r="C2097" s="30">
        <f>VLOOKUP(Tabla2[[#This Row],[Codigo]],Tabla1[[Codigo]:[Mejor Precio Neto]],4,FALSE)</f>
        <v>1649.30486</v>
      </c>
      <c r="D2097" s="31" t="s">
        <v>4</v>
      </c>
      <c r="E2097" s="32">
        <f>IFERROR(Tabla2[[#This Row],[Precio de Cliente neto]]/(1+Tabla2[[#This Row],[Variacion]]),"-")</f>
        <v>1627.6040199999998</v>
      </c>
      <c r="F2097" s="33">
        <v>1.3332997297463178E-2</v>
      </c>
    </row>
    <row r="2098" spans="1:6">
      <c r="A2098" s="29">
        <v>120002</v>
      </c>
      <c r="B2098" s="29" t="s">
        <v>7446</v>
      </c>
      <c r="C2098" s="30">
        <f>VLOOKUP(Tabla2[[#This Row],[Codigo]],Tabla1[[Codigo]:[Mejor Precio Neto]],4,FALSE)</f>
        <v>1649.30486</v>
      </c>
      <c r="D2098" s="31" t="s">
        <v>4</v>
      </c>
      <c r="E2098" s="32">
        <f>IFERROR(Tabla2[[#This Row],[Precio de Cliente neto]]/(1+Tabla2[[#This Row],[Variacion]]),"-")</f>
        <v>1627.6040199999998</v>
      </c>
      <c r="F2098" s="33">
        <v>1.3332997297463178E-2</v>
      </c>
    </row>
    <row r="2099" spans="1:6">
      <c r="A2099" s="29">
        <v>121888</v>
      </c>
      <c r="B2099" s="29" t="s">
        <v>8941</v>
      </c>
      <c r="C2099" s="30">
        <f>VLOOKUP(Tabla2[[#This Row],[Codigo]],Tabla1[[Codigo]:[Mejor Precio Neto]],4,FALSE)</f>
        <v>1649.30486</v>
      </c>
      <c r="D2099" s="31" t="s">
        <v>4</v>
      </c>
      <c r="E2099" s="32">
        <f>IFERROR(Tabla2[[#This Row],[Precio de Cliente neto]]/(1+Tabla2[[#This Row],[Variacion]]),"-")</f>
        <v>1627.6040199999998</v>
      </c>
      <c r="F2099" s="33">
        <v>1.3332997297463178E-2</v>
      </c>
    </row>
    <row r="2100" spans="1:6">
      <c r="A2100" s="29">
        <v>127050</v>
      </c>
      <c r="B2100" s="29" t="s">
        <v>7560</v>
      </c>
      <c r="C2100" s="30">
        <f>VLOOKUP(Tabla2[[#This Row],[Codigo]],Tabla1[[Codigo]:[Mejor Precio Neto]],4,FALSE)</f>
        <v>1649.30486</v>
      </c>
      <c r="D2100" s="31" t="s">
        <v>4</v>
      </c>
      <c r="E2100" s="32">
        <f>IFERROR(Tabla2[[#This Row],[Precio de Cliente neto]]/(1+Tabla2[[#This Row],[Variacion]]),"-")</f>
        <v>1627.6040199999998</v>
      </c>
      <c r="F2100" s="33">
        <v>1.3332997297463178E-2</v>
      </c>
    </row>
    <row r="2101" spans="1:6">
      <c r="A2101" s="29">
        <v>117728</v>
      </c>
      <c r="B2101" s="29" t="s">
        <v>7319</v>
      </c>
      <c r="C2101" s="30">
        <f>VLOOKUP(Tabla2[[#This Row],[Codigo]],Tabla1[[Codigo]:[Mejor Precio Neto]],4,FALSE)</f>
        <v>20483.296819999996</v>
      </c>
      <c r="D2101" s="31" t="s">
        <v>4</v>
      </c>
      <c r="E2101" s="32">
        <f>IFERROR(Tabla2[[#This Row],[Precio de Cliente neto]]/(1+Tabla2[[#This Row],[Variacion]]),"-")</f>
        <v>20213.786459999999</v>
      </c>
      <c r="F2101" s="33">
        <v>1.3332997285457449E-2</v>
      </c>
    </row>
    <row r="2102" spans="1:6">
      <c r="A2102" s="29">
        <v>115489</v>
      </c>
      <c r="B2102" s="29" t="s">
        <v>7193</v>
      </c>
      <c r="C2102" s="30">
        <f>VLOOKUP(Tabla2[[#This Row],[Codigo]],Tabla1[[Codigo]:[Mejor Precio Neto]],4,FALSE)</f>
        <v>11116.852739999998</v>
      </c>
      <c r="D2102" s="31" t="s">
        <v>4</v>
      </c>
      <c r="E2102" s="32">
        <f>IFERROR(Tabla2[[#This Row],[Precio de Cliente neto]]/(1+Tabla2[[#This Row],[Variacion]]),"-")</f>
        <v>10970.582</v>
      </c>
      <c r="F2102" s="33">
        <v>1.3332997283097558E-2</v>
      </c>
    </row>
    <row r="2103" spans="1:6">
      <c r="A2103" s="29">
        <v>376000</v>
      </c>
      <c r="B2103" s="29" t="s">
        <v>8153</v>
      </c>
      <c r="C2103" s="30">
        <f>VLOOKUP(Tabla2[[#This Row],[Codigo]],Tabla1[[Codigo]:[Mejor Precio Neto]],4,FALSE)</f>
        <v>2757.9140399999997</v>
      </c>
      <c r="D2103" s="31" t="s">
        <v>4</v>
      </c>
      <c r="E2103" s="32">
        <f>IFERROR(Tabla2[[#This Row],[Precio de Cliente neto]]/(1+Tabla2[[#This Row],[Variacion]]),"-")</f>
        <v>2721.6265999999996</v>
      </c>
      <c r="F2103" s="33">
        <v>1.3332997259800417E-2</v>
      </c>
    </row>
    <row r="2104" spans="1:6">
      <c r="A2104" s="29">
        <v>111973</v>
      </c>
      <c r="B2104" s="29" t="s">
        <v>6860</v>
      </c>
      <c r="C2104" s="30">
        <f>VLOOKUP(Tabla2[[#This Row],[Codigo]],Tabla1[[Codigo]:[Mejor Precio Neto]],4,FALSE)</f>
        <v>18087.971159999997</v>
      </c>
      <c r="D2104" s="31" t="s">
        <v>4</v>
      </c>
      <c r="E2104" s="32">
        <f>IFERROR(Tabla2[[#This Row],[Precio de Cliente neto]]/(1+Tabla2[[#This Row],[Variacion]]),"-")</f>
        <v>17849.977459999995</v>
      </c>
      <c r="F2104" s="33">
        <v>1.3332997228333809E-2</v>
      </c>
    </row>
    <row r="2105" spans="1:6">
      <c r="A2105" s="29">
        <v>170410</v>
      </c>
      <c r="B2105" s="29" t="s">
        <v>8044</v>
      </c>
      <c r="C2105" s="30">
        <f>VLOOKUP(Tabla2[[#This Row],[Codigo]],Tabla1[[Codigo]:[Mejor Precio Neto]],4,FALSE)</f>
        <v>9029.5573899999999</v>
      </c>
      <c r="D2105" s="31" t="s">
        <v>6</v>
      </c>
      <c r="E2105" s="32">
        <f>IFERROR(Tabla2[[#This Row],[Precio de Cliente neto]]/(1+Tabla2[[#This Row],[Variacion]]),"-")</f>
        <v>8910.7503799999995</v>
      </c>
      <c r="F2105" s="33">
        <v>1.3332997214988707E-2</v>
      </c>
    </row>
    <row r="2106" spans="1:6">
      <c r="A2106" s="29">
        <v>170298</v>
      </c>
      <c r="B2106" s="29" t="s">
        <v>7937</v>
      </c>
      <c r="C2106" s="30">
        <f>VLOOKUP(Tabla2[[#This Row],[Codigo]],Tabla1[[Codigo]:[Mejor Precio Neto]],4,FALSE)</f>
        <v>26637.19513</v>
      </c>
      <c r="D2106" s="31" t="s">
        <v>6</v>
      </c>
      <c r="E2106" s="32">
        <f>IFERROR(Tabla2[[#This Row],[Precio de Cliente neto]]/(1+Tabla2[[#This Row],[Variacion]]),"-")</f>
        <v>26286.714440000003</v>
      </c>
      <c r="F2106" s="33">
        <v>1.3332997199021479E-2</v>
      </c>
    </row>
    <row r="2107" spans="1:6">
      <c r="A2107" s="29">
        <v>170063</v>
      </c>
      <c r="B2107" s="29" t="s">
        <v>7721</v>
      </c>
      <c r="C2107" s="30">
        <f>VLOOKUP(Tabla2[[#This Row],[Codigo]],Tabla1[[Codigo]:[Mejor Precio Neto]],4,FALSE)</f>
        <v>16703.28975</v>
      </c>
      <c r="D2107" s="31" t="s">
        <v>6</v>
      </c>
      <c r="E2107" s="32">
        <f>IFERROR(Tabla2[[#This Row],[Precio de Cliente neto]]/(1+Tabla2[[#This Row],[Variacion]]),"-")</f>
        <v>16483.515090000004</v>
      </c>
      <c r="F2107" s="33">
        <v>1.3332997167171401E-2</v>
      </c>
    </row>
    <row r="2108" spans="1:6">
      <c r="A2108" s="29">
        <v>112432</v>
      </c>
      <c r="B2108" s="29" t="s">
        <v>6897</v>
      </c>
      <c r="C2108" s="30">
        <f>VLOOKUP(Tabla2[[#This Row],[Codigo]],Tabla1[[Codigo]:[Mejor Precio Neto]],4,FALSE)</f>
        <v>3325.2104199999994</v>
      </c>
      <c r="D2108" s="31" t="s">
        <v>4</v>
      </c>
      <c r="E2108" s="32">
        <f>IFERROR(Tabla2[[#This Row],[Precio de Cliente neto]]/(1+Tabla2[[#This Row],[Variacion]]),"-")</f>
        <v>3281.4587399999996</v>
      </c>
      <c r="F2108" s="33">
        <v>1.3332997141387137E-2</v>
      </c>
    </row>
    <row r="2109" spans="1:6">
      <c r="A2109" s="29">
        <v>112433</v>
      </c>
      <c r="B2109" s="29" t="s">
        <v>6898</v>
      </c>
      <c r="C2109" s="30">
        <f>VLOOKUP(Tabla2[[#This Row],[Codigo]],Tabla1[[Codigo]:[Mejor Precio Neto]],4,FALSE)</f>
        <v>3325.2104199999994</v>
      </c>
      <c r="D2109" s="31" t="s">
        <v>4</v>
      </c>
      <c r="E2109" s="32">
        <f>IFERROR(Tabla2[[#This Row],[Precio de Cliente neto]]/(1+Tabla2[[#This Row],[Variacion]]),"-")</f>
        <v>3281.4587399999996</v>
      </c>
      <c r="F2109" s="33">
        <v>1.3332997141387137E-2</v>
      </c>
    </row>
    <row r="2110" spans="1:6">
      <c r="A2110" s="29">
        <v>149217</v>
      </c>
      <c r="B2110" s="29" t="s">
        <v>7573</v>
      </c>
      <c r="C2110" s="30">
        <f>VLOOKUP(Tabla2[[#This Row],[Codigo]],Tabla1[[Codigo]:[Mejor Precio Neto]],4,FALSE)</f>
        <v>18833.99224</v>
      </c>
      <c r="D2110" s="31" t="s">
        <v>4</v>
      </c>
      <c r="E2110" s="32">
        <f>IFERROR(Tabla2[[#This Row],[Precio de Cliente neto]]/(1+Tabla2[[#This Row],[Variacion]]),"-")</f>
        <v>18586.182720000001</v>
      </c>
      <c r="F2110" s="33">
        <v>1.3332997083545184E-2</v>
      </c>
    </row>
    <row r="2111" spans="1:6">
      <c r="A2111" s="29">
        <v>170269</v>
      </c>
      <c r="B2111" s="29" t="s">
        <v>7916</v>
      </c>
      <c r="C2111" s="30">
        <f>VLOOKUP(Tabla2[[#This Row],[Codigo]],Tabla1[[Codigo]:[Mejor Precio Neto]],4,FALSE)</f>
        <v>25281.700289999997</v>
      </c>
      <c r="D2111" s="31" t="s">
        <v>6</v>
      </c>
      <c r="E2111" s="32">
        <f>IFERROR(Tabla2[[#This Row],[Precio de Cliente neto]]/(1+Tabla2[[#This Row],[Variacion]]),"-")</f>
        <v>24949.054619999999</v>
      </c>
      <c r="F2111" s="33">
        <v>1.3332996983915324E-2</v>
      </c>
    </row>
    <row r="2112" spans="1:6">
      <c r="A2112" s="29">
        <v>111442</v>
      </c>
      <c r="B2112" s="29" t="s">
        <v>6837</v>
      </c>
      <c r="C2112" s="30">
        <f>VLOOKUP(Tabla2[[#This Row],[Codigo]],Tabla1[[Codigo]:[Mejor Precio Neto]],4,FALSE)</f>
        <v>20217.280019999998</v>
      </c>
      <c r="D2112" s="31" t="s">
        <v>4</v>
      </c>
      <c r="E2112" s="32">
        <f>IFERROR(Tabla2[[#This Row],[Precio de Cliente neto]]/(1+Tabla2[[#This Row],[Variacion]]),"-")</f>
        <v>19951.269799999998</v>
      </c>
      <c r="F2112" s="33">
        <v>1.3332996980472966E-2</v>
      </c>
    </row>
    <row r="2113" spans="1:6">
      <c r="A2113" s="29">
        <v>115633</v>
      </c>
      <c r="B2113" s="29" t="s">
        <v>8310</v>
      </c>
      <c r="C2113" s="30">
        <f>VLOOKUP(Tabla2[[#This Row],[Codigo]],Tabla1[[Codigo]:[Mejor Precio Neto]],4,FALSE)</f>
        <v>20217.280019999998</v>
      </c>
      <c r="D2113" s="31" t="s">
        <v>4</v>
      </c>
      <c r="E2113" s="32">
        <f>IFERROR(Tabla2[[#This Row],[Precio de Cliente neto]]/(1+Tabla2[[#This Row],[Variacion]]),"-")</f>
        <v>19951.269799999998</v>
      </c>
      <c r="F2113" s="33">
        <v>1.3332996980472966E-2</v>
      </c>
    </row>
    <row r="2114" spans="1:6">
      <c r="A2114" s="29">
        <v>116540</v>
      </c>
      <c r="B2114" s="29" t="s">
        <v>7218</v>
      </c>
      <c r="C2114" s="30">
        <f>VLOOKUP(Tabla2[[#This Row],[Codigo]],Tabla1[[Codigo]:[Mejor Precio Neto]],4,FALSE)</f>
        <v>20217.280019999998</v>
      </c>
      <c r="D2114" s="31" t="s">
        <v>4</v>
      </c>
      <c r="E2114" s="32">
        <f>IFERROR(Tabla2[[#This Row],[Precio de Cliente neto]]/(1+Tabla2[[#This Row],[Variacion]]),"-")</f>
        <v>19951.269799999998</v>
      </c>
      <c r="F2114" s="33">
        <v>1.3332996980472966E-2</v>
      </c>
    </row>
    <row r="2115" spans="1:6">
      <c r="A2115" s="29">
        <v>113275</v>
      </c>
      <c r="B2115" s="29" t="s">
        <v>6987</v>
      </c>
      <c r="C2115" s="30">
        <f>VLOOKUP(Tabla2[[#This Row],[Codigo]],Tabla1[[Codigo]:[Mejor Precio Neto]],4,FALSE)</f>
        <v>1383.2876399999998</v>
      </c>
      <c r="D2115" s="31" t="s">
        <v>4</v>
      </c>
      <c r="E2115" s="32">
        <f>IFERROR(Tabla2[[#This Row],[Precio de Cliente neto]]/(1+Tabla2[[#This Row],[Variacion]]),"-")</f>
        <v>1365.0869399999999</v>
      </c>
      <c r="F2115" s="33">
        <v>1.3332996944502185E-2</v>
      </c>
    </row>
    <row r="2116" spans="1:6">
      <c r="A2116" s="29">
        <v>113350</v>
      </c>
      <c r="B2116" s="29" t="s">
        <v>10274</v>
      </c>
      <c r="C2116" s="30">
        <f>VLOOKUP(Tabla2[[#This Row],[Codigo]],Tabla1[[Codigo]:[Mejor Precio Neto]],4,FALSE)</f>
        <v>1383.2876399999998</v>
      </c>
      <c r="D2116" s="31" t="s">
        <v>4</v>
      </c>
      <c r="E2116" s="32">
        <f>IFERROR(Tabla2[[#This Row],[Precio de Cliente neto]]/(1+Tabla2[[#This Row],[Variacion]]),"-")</f>
        <v>1365.0869399999999</v>
      </c>
      <c r="F2116" s="33">
        <v>1.3332996944502185E-2</v>
      </c>
    </row>
    <row r="2117" spans="1:6">
      <c r="A2117" s="29">
        <v>113351</v>
      </c>
      <c r="B2117" s="29" t="s">
        <v>10275</v>
      </c>
      <c r="C2117" s="30">
        <f>VLOOKUP(Tabla2[[#This Row],[Codigo]],Tabla1[[Codigo]:[Mejor Precio Neto]],4,FALSE)</f>
        <v>1383.2876399999998</v>
      </c>
      <c r="D2117" s="31" t="s">
        <v>4</v>
      </c>
      <c r="E2117" s="32">
        <f>IFERROR(Tabla2[[#This Row],[Precio de Cliente neto]]/(1+Tabla2[[#This Row],[Variacion]]),"-")</f>
        <v>1365.0869399999999</v>
      </c>
      <c r="F2117" s="33">
        <v>1.3332996944502185E-2</v>
      </c>
    </row>
    <row r="2118" spans="1:6">
      <c r="A2118" s="29">
        <v>113352</v>
      </c>
      <c r="B2118" s="29" t="s">
        <v>10276</v>
      </c>
      <c r="C2118" s="30">
        <f>VLOOKUP(Tabla2[[#This Row],[Codigo]],Tabla1[[Codigo]:[Mejor Precio Neto]],4,FALSE)</f>
        <v>1383.2876399999998</v>
      </c>
      <c r="D2118" s="31" t="s">
        <v>4</v>
      </c>
      <c r="E2118" s="32">
        <f>IFERROR(Tabla2[[#This Row],[Precio de Cliente neto]]/(1+Tabla2[[#This Row],[Variacion]]),"-")</f>
        <v>1365.0869399999999</v>
      </c>
      <c r="F2118" s="33">
        <v>1.3332996944502185E-2</v>
      </c>
    </row>
    <row r="2119" spans="1:6">
      <c r="A2119" s="29">
        <v>113436</v>
      </c>
      <c r="B2119" s="29" t="s">
        <v>7037</v>
      </c>
      <c r="C2119" s="30">
        <f>VLOOKUP(Tabla2[[#This Row],[Codigo]],Tabla1[[Codigo]:[Mejor Precio Neto]],4,FALSE)</f>
        <v>1383.2876399999998</v>
      </c>
      <c r="D2119" s="31" t="s">
        <v>4</v>
      </c>
      <c r="E2119" s="32">
        <f>IFERROR(Tabla2[[#This Row],[Precio de Cliente neto]]/(1+Tabla2[[#This Row],[Variacion]]),"-")</f>
        <v>1365.0869399999999</v>
      </c>
      <c r="F2119" s="33">
        <v>1.3332996944502185E-2</v>
      </c>
    </row>
    <row r="2120" spans="1:6">
      <c r="A2120" s="29">
        <v>114387</v>
      </c>
      <c r="B2120" s="29" t="s">
        <v>7106</v>
      </c>
      <c r="C2120" s="30">
        <f>VLOOKUP(Tabla2[[#This Row],[Codigo]],Tabla1[[Codigo]:[Mejor Precio Neto]],4,FALSE)</f>
        <v>1383.2876399999998</v>
      </c>
      <c r="D2120" s="31" t="s">
        <v>4</v>
      </c>
      <c r="E2120" s="32">
        <f>IFERROR(Tabla2[[#This Row],[Precio de Cliente neto]]/(1+Tabla2[[#This Row],[Variacion]]),"-")</f>
        <v>1365.0869399999999</v>
      </c>
      <c r="F2120" s="33">
        <v>1.3332996944502185E-2</v>
      </c>
    </row>
    <row r="2121" spans="1:6">
      <c r="A2121" s="29">
        <v>114462</v>
      </c>
      <c r="B2121" s="29" t="s">
        <v>10284</v>
      </c>
      <c r="C2121" s="30">
        <f>VLOOKUP(Tabla2[[#This Row],[Codigo]],Tabla1[[Codigo]:[Mejor Precio Neto]],4,FALSE)</f>
        <v>1383.2876399999998</v>
      </c>
      <c r="D2121" s="31" t="s">
        <v>4</v>
      </c>
      <c r="E2121" s="32">
        <f>IFERROR(Tabla2[[#This Row],[Precio de Cliente neto]]/(1+Tabla2[[#This Row],[Variacion]]),"-")</f>
        <v>1365.0869399999999</v>
      </c>
      <c r="F2121" s="33">
        <v>1.3332996944502185E-2</v>
      </c>
    </row>
    <row r="2122" spans="1:6">
      <c r="A2122" s="29">
        <v>114870</v>
      </c>
      <c r="B2122" s="29" t="s">
        <v>7150</v>
      </c>
      <c r="C2122" s="30">
        <f>VLOOKUP(Tabla2[[#This Row],[Codigo]],Tabla1[[Codigo]:[Mejor Precio Neto]],4,FALSE)</f>
        <v>1383.2876399999998</v>
      </c>
      <c r="D2122" s="31" t="s">
        <v>4</v>
      </c>
      <c r="E2122" s="32">
        <f>IFERROR(Tabla2[[#This Row],[Precio de Cliente neto]]/(1+Tabla2[[#This Row],[Variacion]]),"-")</f>
        <v>1365.0869399999999</v>
      </c>
      <c r="F2122" s="33">
        <v>1.3332996944502185E-2</v>
      </c>
    </row>
    <row r="2123" spans="1:6">
      <c r="A2123" s="29">
        <v>115593</v>
      </c>
      <c r="B2123" s="29" t="s">
        <v>8270</v>
      </c>
      <c r="C2123" s="30">
        <f>VLOOKUP(Tabla2[[#This Row],[Codigo]],Tabla1[[Codigo]:[Mejor Precio Neto]],4,FALSE)</f>
        <v>1383.2876399999998</v>
      </c>
      <c r="D2123" s="31" t="s">
        <v>4</v>
      </c>
      <c r="E2123" s="32">
        <f>IFERROR(Tabla2[[#This Row],[Precio de Cliente neto]]/(1+Tabla2[[#This Row],[Variacion]]),"-")</f>
        <v>1365.0869399999999</v>
      </c>
      <c r="F2123" s="33">
        <v>1.3332996944502185E-2</v>
      </c>
    </row>
    <row r="2124" spans="1:6">
      <c r="A2124" s="29">
        <v>117275</v>
      </c>
      <c r="B2124" s="29" t="s">
        <v>8902</v>
      </c>
      <c r="C2124" s="30">
        <f>VLOOKUP(Tabla2[[#This Row],[Codigo]],Tabla1[[Codigo]:[Mejor Precio Neto]],4,FALSE)</f>
        <v>1383.2876399999998</v>
      </c>
      <c r="D2124" s="31" t="s">
        <v>4</v>
      </c>
      <c r="E2124" s="32">
        <f>IFERROR(Tabla2[[#This Row],[Precio de Cliente neto]]/(1+Tabla2[[#This Row],[Variacion]]),"-")</f>
        <v>1365.0869399999999</v>
      </c>
      <c r="F2124" s="33">
        <v>1.3332996944502185E-2</v>
      </c>
    </row>
    <row r="2125" spans="1:6">
      <c r="A2125" s="29">
        <v>117833</v>
      </c>
      <c r="B2125" s="29" t="s">
        <v>7347</v>
      </c>
      <c r="C2125" s="30">
        <f>VLOOKUP(Tabla2[[#This Row],[Codigo]],Tabla1[[Codigo]:[Mejor Precio Neto]],4,FALSE)</f>
        <v>1383.2876399999998</v>
      </c>
      <c r="D2125" s="31" t="s">
        <v>4</v>
      </c>
      <c r="E2125" s="32">
        <f>IFERROR(Tabla2[[#This Row],[Precio de Cliente neto]]/(1+Tabla2[[#This Row],[Variacion]]),"-")</f>
        <v>1365.0869399999999</v>
      </c>
      <c r="F2125" s="33">
        <v>1.3332996944502185E-2</v>
      </c>
    </row>
    <row r="2126" spans="1:6">
      <c r="A2126" s="29">
        <v>117837</v>
      </c>
      <c r="B2126" s="29" t="s">
        <v>7350</v>
      </c>
      <c r="C2126" s="30">
        <f>VLOOKUP(Tabla2[[#This Row],[Codigo]],Tabla1[[Codigo]:[Mejor Precio Neto]],4,FALSE)</f>
        <v>1383.2876399999998</v>
      </c>
      <c r="D2126" s="31" t="s">
        <v>4</v>
      </c>
      <c r="E2126" s="32">
        <f>IFERROR(Tabla2[[#This Row],[Precio de Cliente neto]]/(1+Tabla2[[#This Row],[Variacion]]),"-")</f>
        <v>1365.0869399999999</v>
      </c>
      <c r="F2126" s="33">
        <v>1.3332996944502185E-2</v>
      </c>
    </row>
    <row r="2127" spans="1:6">
      <c r="A2127" s="29">
        <v>117838</v>
      </c>
      <c r="B2127" s="29" t="s">
        <v>7351</v>
      </c>
      <c r="C2127" s="30">
        <f>VLOOKUP(Tabla2[[#This Row],[Codigo]],Tabla1[[Codigo]:[Mejor Precio Neto]],4,FALSE)</f>
        <v>1383.2876399999998</v>
      </c>
      <c r="D2127" s="31" t="s">
        <v>4</v>
      </c>
      <c r="E2127" s="32">
        <f>IFERROR(Tabla2[[#This Row],[Precio de Cliente neto]]/(1+Tabla2[[#This Row],[Variacion]]),"-")</f>
        <v>1365.0869399999999</v>
      </c>
      <c r="F2127" s="33">
        <v>1.3332996944502185E-2</v>
      </c>
    </row>
    <row r="2128" spans="1:6">
      <c r="A2128" s="29">
        <v>120323</v>
      </c>
      <c r="B2128" s="29" t="s">
        <v>7455</v>
      </c>
      <c r="C2128" s="30">
        <f>VLOOKUP(Tabla2[[#This Row],[Codigo]],Tabla1[[Codigo]:[Mejor Precio Neto]],4,FALSE)</f>
        <v>1383.2876399999998</v>
      </c>
      <c r="D2128" s="31" t="s">
        <v>4</v>
      </c>
      <c r="E2128" s="32">
        <f>IFERROR(Tabla2[[#This Row],[Precio de Cliente neto]]/(1+Tabla2[[#This Row],[Variacion]]),"-")</f>
        <v>1365.0869399999999</v>
      </c>
      <c r="F2128" s="33">
        <v>1.3332996944502185E-2</v>
      </c>
    </row>
    <row r="2129" spans="1:6">
      <c r="A2129" s="29">
        <v>121492</v>
      </c>
      <c r="B2129" s="29" t="s">
        <v>7491</v>
      </c>
      <c r="C2129" s="30">
        <f>VLOOKUP(Tabla2[[#This Row],[Codigo]],Tabla1[[Codigo]:[Mejor Precio Neto]],4,FALSE)</f>
        <v>1383.2876399999998</v>
      </c>
      <c r="D2129" s="31" t="s">
        <v>4</v>
      </c>
      <c r="E2129" s="32">
        <f>IFERROR(Tabla2[[#This Row],[Precio de Cliente neto]]/(1+Tabla2[[#This Row],[Variacion]]),"-")</f>
        <v>1365.0869399999999</v>
      </c>
      <c r="F2129" s="33">
        <v>1.3332996944502185E-2</v>
      </c>
    </row>
    <row r="2130" spans="1:6">
      <c r="A2130" s="29">
        <v>114168</v>
      </c>
      <c r="B2130" s="29" t="s">
        <v>7082</v>
      </c>
      <c r="C2130" s="30">
        <f>VLOOKUP(Tabla2[[#This Row],[Codigo]],Tabla1[[Codigo]:[Mejor Precio Neto]],4,FALSE)</f>
        <v>8033.7086199999994</v>
      </c>
      <c r="D2130" s="31" t="s">
        <v>4</v>
      </c>
      <c r="E2130" s="32">
        <f>IFERROR(Tabla2[[#This Row],[Precio de Cliente neto]]/(1+Tabla2[[#This Row],[Variacion]]),"-")</f>
        <v>7928.0045599999994</v>
      </c>
      <c r="F2130" s="33">
        <v>1.3332996872040148E-2</v>
      </c>
    </row>
    <row r="2131" spans="1:6">
      <c r="A2131" s="29">
        <v>111852</v>
      </c>
      <c r="B2131" s="29" t="s">
        <v>6853</v>
      </c>
      <c r="C2131" s="30">
        <f>VLOOKUP(Tabla2[[#This Row],[Codigo]],Tabla1[[Codigo]:[Mejor Precio Neto]],4,FALSE)</f>
        <v>13300.841959999998</v>
      </c>
      <c r="D2131" s="31" t="s">
        <v>4</v>
      </c>
      <c r="E2131" s="32">
        <f>IFERROR(Tabla2[[#This Row],[Precio de Cliente neto]]/(1+Tabla2[[#This Row],[Variacion]]),"-")</f>
        <v>13125.835239999999</v>
      </c>
      <c r="F2131" s="33">
        <v>1.3332996856967982E-2</v>
      </c>
    </row>
    <row r="2132" spans="1:6">
      <c r="A2132" s="29">
        <v>114536</v>
      </c>
      <c r="B2132" s="29" t="s">
        <v>7129</v>
      </c>
      <c r="C2132" s="30">
        <f>VLOOKUP(Tabla2[[#This Row],[Codigo]],Tabla1[[Codigo]:[Mejor Precio Neto]],4,FALSE)</f>
        <v>6650.420979999999</v>
      </c>
      <c r="D2132" s="31" t="s">
        <v>4</v>
      </c>
      <c r="E2132" s="32">
        <f>IFERROR(Tabla2[[#This Row],[Precio de Cliente neto]]/(1+Tabla2[[#This Row],[Variacion]]),"-")</f>
        <v>6562.9176199999993</v>
      </c>
      <c r="F2132" s="33">
        <v>1.3332996856967982E-2</v>
      </c>
    </row>
    <row r="2133" spans="1:6">
      <c r="A2133" s="29">
        <v>114719</v>
      </c>
      <c r="B2133" s="29" t="s">
        <v>7144</v>
      </c>
      <c r="C2133" s="30">
        <f>VLOOKUP(Tabla2[[#This Row],[Codigo]],Tabla1[[Codigo]:[Mejor Precio Neto]],4,FALSE)</f>
        <v>13300.841959999998</v>
      </c>
      <c r="D2133" s="31" t="s">
        <v>4</v>
      </c>
      <c r="E2133" s="32">
        <f>IFERROR(Tabla2[[#This Row],[Precio de Cliente neto]]/(1+Tabla2[[#This Row],[Variacion]]),"-")</f>
        <v>13125.835239999999</v>
      </c>
      <c r="F2133" s="33">
        <v>1.3332996856967982E-2</v>
      </c>
    </row>
    <row r="2134" spans="1:6">
      <c r="A2134" s="29">
        <v>117167</v>
      </c>
      <c r="B2134" s="29" t="s">
        <v>7254</v>
      </c>
      <c r="C2134" s="30">
        <f>VLOOKUP(Tabla2[[#This Row],[Codigo]],Tabla1[[Codigo]:[Mejor Precio Neto]],4,FALSE)</f>
        <v>13300.841959999998</v>
      </c>
      <c r="D2134" s="31" t="s">
        <v>4</v>
      </c>
      <c r="E2134" s="32">
        <f>IFERROR(Tabla2[[#This Row],[Precio de Cliente neto]]/(1+Tabla2[[#This Row],[Variacion]]),"-")</f>
        <v>13125.835239999999</v>
      </c>
      <c r="F2134" s="33">
        <v>1.3332996856967982E-2</v>
      </c>
    </row>
    <row r="2135" spans="1:6">
      <c r="A2135" s="29">
        <v>118397</v>
      </c>
      <c r="B2135" s="29" t="s">
        <v>7388</v>
      </c>
      <c r="C2135" s="30">
        <f>VLOOKUP(Tabla2[[#This Row],[Codigo]],Tabla1[[Codigo]:[Mejor Precio Neto]],4,FALSE)</f>
        <v>6650.420979999999</v>
      </c>
      <c r="D2135" s="31" t="s">
        <v>4</v>
      </c>
      <c r="E2135" s="32">
        <f>IFERROR(Tabla2[[#This Row],[Precio de Cliente neto]]/(1+Tabla2[[#This Row],[Variacion]]),"-")</f>
        <v>6562.9176199999993</v>
      </c>
      <c r="F2135" s="33">
        <v>1.3332996856967982E-2</v>
      </c>
    </row>
    <row r="2136" spans="1:6">
      <c r="A2136" s="29">
        <v>119884</v>
      </c>
      <c r="B2136" s="29" t="s">
        <v>7442</v>
      </c>
      <c r="C2136" s="30">
        <f>VLOOKUP(Tabla2[[#This Row],[Codigo]],Tabla1[[Codigo]:[Mejor Precio Neto]],4,FALSE)</f>
        <v>13300.841959999998</v>
      </c>
      <c r="D2136" s="31" t="s">
        <v>4</v>
      </c>
      <c r="E2136" s="32">
        <f>IFERROR(Tabla2[[#This Row],[Precio de Cliente neto]]/(1+Tabla2[[#This Row],[Variacion]]),"-")</f>
        <v>13125.835239999999</v>
      </c>
      <c r="F2136" s="33">
        <v>1.3332996856967982E-2</v>
      </c>
    </row>
    <row r="2137" spans="1:6">
      <c r="A2137" s="29">
        <v>172019</v>
      </c>
      <c r="B2137" s="29" t="s">
        <v>10354</v>
      </c>
      <c r="C2137" s="30">
        <f>VLOOKUP(Tabla2[[#This Row],[Codigo]],Tabla1[[Codigo]:[Mejor Precio Neto]],4,FALSE)</f>
        <v>30676.554509999994</v>
      </c>
      <c r="D2137" s="31" t="s">
        <v>4</v>
      </c>
      <c r="E2137" s="32">
        <f>IFERROR(Tabla2[[#This Row],[Precio de Cliente neto]]/(1+Tabla2[[#This Row],[Variacion]]),"-")</f>
        <v>30272.925689999993</v>
      </c>
      <c r="F2137" s="33">
        <v>1.3332996755359261E-2</v>
      </c>
    </row>
    <row r="2138" spans="1:6">
      <c r="A2138" s="29">
        <v>170176</v>
      </c>
      <c r="B2138" s="29" t="s">
        <v>7827</v>
      </c>
      <c r="C2138" s="30">
        <f>VLOOKUP(Tabla2[[#This Row],[Codigo]],Tabla1[[Codigo]:[Mejor Precio Neto]],4,FALSE)</f>
        <v>47401.518990000004</v>
      </c>
      <c r="D2138" s="31" t="s">
        <v>6</v>
      </c>
      <c r="E2138" s="32">
        <f>IFERROR(Tabla2[[#This Row],[Precio de Cliente neto]]/(1+Tabla2[[#This Row],[Variacion]]),"-")</f>
        <v>46777.830329999997</v>
      </c>
      <c r="F2138" s="33">
        <v>1.3332996755089255E-2</v>
      </c>
    </row>
    <row r="2139" spans="1:6">
      <c r="A2139" s="29">
        <v>170141</v>
      </c>
      <c r="B2139" s="29" t="s">
        <v>7796</v>
      </c>
      <c r="C2139" s="30">
        <f>VLOOKUP(Tabla2[[#This Row],[Codigo]],Tabla1[[Codigo]:[Mejor Precio Neto]],4,FALSE)</f>
        <v>51915.949469999992</v>
      </c>
      <c r="D2139" s="31" t="s">
        <v>6</v>
      </c>
      <c r="E2139" s="32">
        <f>IFERROR(Tabla2[[#This Row],[Precio de Cliente neto]]/(1+Tabla2[[#This Row],[Variacion]]),"-")</f>
        <v>51232.86189</v>
      </c>
      <c r="F2139" s="33">
        <v>1.3332996729064739E-2</v>
      </c>
    </row>
    <row r="2140" spans="1:6">
      <c r="A2140" s="29">
        <v>119287</v>
      </c>
      <c r="B2140" s="29" t="s">
        <v>8344</v>
      </c>
      <c r="C2140" s="30">
        <f>VLOOKUP(Tabla2[[#This Row],[Codigo]],Tabla1[[Codigo]:[Mejor Precio Neto]],4,FALSE)</f>
        <v>10800.284039999999</v>
      </c>
      <c r="D2140" s="31" t="s">
        <v>4</v>
      </c>
      <c r="E2140" s="32">
        <f>IFERROR(Tabla2[[#This Row],[Precio de Cliente neto]]/(1+Tabla2[[#This Row],[Variacion]]),"-")</f>
        <v>10658.178579999998</v>
      </c>
      <c r="F2140" s="33">
        <v>1.3332996715466949E-2</v>
      </c>
    </row>
    <row r="2141" spans="1:6">
      <c r="A2141" s="29">
        <v>170407</v>
      </c>
      <c r="B2141" s="29" t="s">
        <v>8041</v>
      </c>
      <c r="C2141" s="30">
        <f>VLOOKUP(Tabla2[[#This Row],[Codigo]],Tabla1[[Codigo]:[Mejor Precio Neto]],4,FALSE)</f>
        <v>9254.9079000000002</v>
      </c>
      <c r="D2141" s="31" t="s">
        <v>6</v>
      </c>
      <c r="E2141" s="32">
        <f>IFERROR(Tabla2[[#This Row],[Precio de Cliente neto]]/(1+Tabla2[[#This Row],[Variacion]]),"-")</f>
        <v>9133.1358299999993</v>
      </c>
      <c r="F2141" s="33">
        <v>1.3332996712915435E-2</v>
      </c>
    </row>
    <row r="2142" spans="1:6">
      <c r="A2142" s="29">
        <v>170408</v>
      </c>
      <c r="B2142" s="29" t="s">
        <v>8042</v>
      </c>
      <c r="C2142" s="30">
        <f>VLOOKUP(Tabla2[[#This Row],[Codigo]],Tabla1[[Codigo]:[Mejor Precio Neto]],4,FALSE)</f>
        <v>9254.9079000000002</v>
      </c>
      <c r="D2142" s="31" t="s">
        <v>6</v>
      </c>
      <c r="E2142" s="32">
        <f>IFERROR(Tabla2[[#This Row],[Precio de Cliente neto]]/(1+Tabla2[[#This Row],[Variacion]]),"-")</f>
        <v>9133.1358299999993</v>
      </c>
      <c r="F2142" s="33">
        <v>1.3332996712915435E-2</v>
      </c>
    </row>
    <row r="2143" spans="1:6">
      <c r="A2143" s="29">
        <v>170080</v>
      </c>
      <c r="B2143" s="29" t="s">
        <v>7738</v>
      </c>
      <c r="C2143" s="30">
        <f>VLOOKUP(Tabla2[[#This Row],[Codigo]],Tabla1[[Codigo]:[Mejor Precio Neto]],4,FALSE)</f>
        <v>22572.151979999999</v>
      </c>
      <c r="D2143" s="31" t="s">
        <v>6</v>
      </c>
      <c r="E2143" s="32">
        <f>IFERROR(Tabla2[[#This Row],[Precio de Cliente neto]]/(1+Tabla2[[#This Row],[Variacion]]),"-")</f>
        <v>22275.157379999997</v>
      </c>
      <c r="F2143" s="33">
        <v>1.3332996707204448E-2</v>
      </c>
    </row>
    <row r="2144" spans="1:6">
      <c r="A2144" s="29">
        <v>170265</v>
      </c>
      <c r="B2144" s="29" t="s">
        <v>7912</v>
      </c>
      <c r="C2144" s="30">
        <f>VLOOKUP(Tabla2[[#This Row],[Codigo]],Tabla1[[Codigo]:[Mejor Precio Neto]],4,FALSE)</f>
        <v>22573.662929999999</v>
      </c>
      <c r="D2144" s="31" t="s">
        <v>6</v>
      </c>
      <c r="E2144" s="32">
        <f>IFERROR(Tabla2[[#This Row],[Precio de Cliente neto]]/(1+Tabla2[[#This Row],[Variacion]]),"-")</f>
        <v>22276.648449999997</v>
      </c>
      <c r="F2144" s="33">
        <v>1.3332996687838827E-2</v>
      </c>
    </row>
    <row r="2145" spans="1:6">
      <c r="A2145" s="29">
        <v>170288</v>
      </c>
      <c r="B2145" s="29" t="s">
        <v>7927</v>
      </c>
      <c r="C2145" s="30">
        <f>VLOOKUP(Tabla2[[#This Row],[Codigo]],Tabla1[[Codigo]:[Mejor Precio Neto]],4,FALSE)</f>
        <v>22573.662929999999</v>
      </c>
      <c r="D2145" s="31" t="s">
        <v>6</v>
      </c>
      <c r="E2145" s="32">
        <f>IFERROR(Tabla2[[#This Row],[Precio de Cliente neto]]/(1+Tabla2[[#This Row],[Variacion]]),"-")</f>
        <v>22276.648449999997</v>
      </c>
      <c r="F2145" s="33">
        <v>1.3332996687838827E-2</v>
      </c>
    </row>
    <row r="2146" spans="1:6">
      <c r="A2146" s="29">
        <v>114333</v>
      </c>
      <c r="B2146" s="29" t="s">
        <v>8264</v>
      </c>
      <c r="C2146" s="30">
        <f>VLOOKUP(Tabla2[[#This Row],[Codigo]],Tabla1[[Codigo]:[Mejor Precio Neto]],4,FALSE)</f>
        <v>4415.5929999999998</v>
      </c>
      <c r="D2146" s="31" t="s">
        <v>4</v>
      </c>
      <c r="E2146" s="32">
        <f>IFERROR(Tabla2[[#This Row],[Precio de Cliente neto]]/(1+Tabla2[[#This Row],[Variacion]]),"-")</f>
        <v>4357.4945399999997</v>
      </c>
      <c r="F2146" s="33">
        <v>1.3332996626084226E-2</v>
      </c>
    </row>
    <row r="2147" spans="1:6">
      <c r="A2147" s="29">
        <v>112434</v>
      </c>
      <c r="B2147" s="29" t="s">
        <v>6899</v>
      </c>
      <c r="C2147" s="30">
        <f>VLOOKUP(Tabla2[[#This Row],[Codigo]],Tabla1[[Codigo]:[Mejor Precio Neto]],4,FALSE)</f>
        <v>9150.9791800000003</v>
      </c>
      <c r="D2147" s="31" t="s">
        <v>4</v>
      </c>
      <c r="E2147" s="32">
        <f>IFERROR(Tabla2[[#This Row],[Precio de Cliente neto]]/(1+Tabla2[[#This Row],[Variacion]]),"-")</f>
        <v>9030.5745600000009</v>
      </c>
      <c r="F2147" s="33">
        <v>1.333299661057219E-2</v>
      </c>
    </row>
    <row r="2148" spans="1:6">
      <c r="A2148" s="29">
        <v>112435</v>
      </c>
      <c r="B2148" s="29" t="s">
        <v>6900</v>
      </c>
      <c r="C2148" s="30">
        <f>VLOOKUP(Tabla2[[#This Row],[Codigo]],Tabla1[[Codigo]:[Mejor Precio Neto]],4,FALSE)</f>
        <v>9150.9791800000003</v>
      </c>
      <c r="D2148" s="31" t="s">
        <v>4</v>
      </c>
      <c r="E2148" s="32">
        <f>IFERROR(Tabla2[[#This Row],[Precio de Cliente neto]]/(1+Tabla2[[#This Row],[Variacion]]),"-")</f>
        <v>9030.5745600000009</v>
      </c>
      <c r="F2148" s="33">
        <v>1.333299661057219E-2</v>
      </c>
    </row>
    <row r="2149" spans="1:6">
      <c r="A2149" s="29">
        <v>112436</v>
      </c>
      <c r="B2149" s="29" t="s">
        <v>6901</v>
      </c>
      <c r="C2149" s="30">
        <f>VLOOKUP(Tabla2[[#This Row],[Codigo]],Tabla1[[Codigo]:[Mejor Precio Neto]],4,FALSE)</f>
        <v>9150.9791800000003</v>
      </c>
      <c r="D2149" s="31" t="s">
        <v>4</v>
      </c>
      <c r="E2149" s="32">
        <f>IFERROR(Tabla2[[#This Row],[Precio de Cliente neto]]/(1+Tabla2[[#This Row],[Variacion]]),"-")</f>
        <v>9030.5745600000009</v>
      </c>
      <c r="F2149" s="33">
        <v>1.333299661057219E-2</v>
      </c>
    </row>
    <row r="2150" spans="1:6">
      <c r="A2150" s="29">
        <v>170196</v>
      </c>
      <c r="B2150" s="29" t="s">
        <v>7847</v>
      </c>
      <c r="C2150" s="30">
        <f>VLOOKUP(Tabla2[[#This Row],[Codigo]],Tabla1[[Codigo]:[Mejor Precio Neto]],4,FALSE)</f>
        <v>29344.829989999998</v>
      </c>
      <c r="D2150" s="31" t="s">
        <v>6</v>
      </c>
      <c r="E2150" s="32">
        <f>IFERROR(Tabla2[[#This Row],[Precio de Cliente neto]]/(1+Tabla2[[#This Row],[Variacion]]),"-")</f>
        <v>28958.723429999995</v>
      </c>
      <c r="F2150" s="33">
        <v>1.3332996564344946E-2</v>
      </c>
    </row>
    <row r="2151" spans="1:6">
      <c r="A2151" s="29">
        <v>170266</v>
      </c>
      <c r="B2151" s="29" t="s">
        <v>7913</v>
      </c>
      <c r="C2151" s="30">
        <f>VLOOKUP(Tabla2[[#This Row],[Codigo]],Tabla1[[Codigo]:[Mejor Precio Neto]],4,FALSE)</f>
        <v>29344.829989999998</v>
      </c>
      <c r="D2151" s="31" t="s">
        <v>6</v>
      </c>
      <c r="E2151" s="32">
        <f>IFERROR(Tabla2[[#This Row],[Precio de Cliente neto]]/(1+Tabla2[[#This Row],[Variacion]]),"-")</f>
        <v>28958.723429999995</v>
      </c>
      <c r="F2151" s="33">
        <v>1.3332996564344946E-2</v>
      </c>
    </row>
    <row r="2152" spans="1:6">
      <c r="A2152" s="29">
        <v>170334</v>
      </c>
      <c r="B2152" s="29" t="s">
        <v>7972</v>
      </c>
      <c r="C2152" s="30">
        <f>VLOOKUP(Tabla2[[#This Row],[Codigo]],Tabla1[[Codigo]:[Mejor Precio Neto]],4,FALSE)</f>
        <v>29344.829989999998</v>
      </c>
      <c r="D2152" s="31" t="s">
        <v>6</v>
      </c>
      <c r="E2152" s="32">
        <f>IFERROR(Tabla2[[#This Row],[Precio de Cliente neto]]/(1+Tabla2[[#This Row],[Variacion]]),"-")</f>
        <v>28958.723429999995</v>
      </c>
      <c r="F2152" s="33">
        <v>1.3332996564344946E-2</v>
      </c>
    </row>
    <row r="2153" spans="1:6">
      <c r="A2153" s="29">
        <v>111189</v>
      </c>
      <c r="B2153" s="29" t="s">
        <v>7635</v>
      </c>
      <c r="C2153" s="30">
        <f>VLOOKUP(Tabla2[[#This Row],[Codigo]],Tabla1[[Codigo]:[Mejor Precio Neto]],4,FALSE)</f>
        <v>19685.246139999999</v>
      </c>
      <c r="D2153" s="31" t="s">
        <v>4</v>
      </c>
      <c r="E2153" s="32">
        <f>IFERROR(Tabla2[[#This Row],[Precio de Cliente neto]]/(1+Tabla2[[#This Row],[Variacion]]),"-")</f>
        <v>19426.236199999999</v>
      </c>
      <c r="F2153" s="33">
        <v>1.3332996537950059E-2</v>
      </c>
    </row>
    <row r="2154" spans="1:6">
      <c r="A2154" s="29">
        <v>114966</v>
      </c>
      <c r="B2154" s="29" t="s">
        <v>7158</v>
      </c>
      <c r="C2154" s="30">
        <f>VLOOKUP(Tabla2[[#This Row],[Codigo]],Tabla1[[Codigo]:[Mejor Precio Neto]],4,FALSE)</f>
        <v>19685.246139999999</v>
      </c>
      <c r="D2154" s="31" t="s">
        <v>4</v>
      </c>
      <c r="E2154" s="32">
        <f>IFERROR(Tabla2[[#This Row],[Precio de Cliente neto]]/(1+Tabla2[[#This Row],[Variacion]]),"-")</f>
        <v>19426.236199999999</v>
      </c>
      <c r="F2154" s="33">
        <v>1.3332996537950059E-2</v>
      </c>
    </row>
    <row r="2155" spans="1:6">
      <c r="A2155" s="29">
        <v>1100176</v>
      </c>
      <c r="B2155" s="29" t="s">
        <v>7579</v>
      </c>
      <c r="C2155" s="30">
        <f>VLOOKUP(Tabla2[[#This Row],[Codigo]],Tabla1[[Codigo]:[Mejor Precio Neto]],4,FALSE)</f>
        <v>19685.246139999999</v>
      </c>
      <c r="D2155" s="31" t="s">
        <v>4</v>
      </c>
      <c r="E2155" s="32">
        <f>IFERROR(Tabla2[[#This Row],[Precio de Cliente neto]]/(1+Tabla2[[#This Row],[Variacion]]),"-")</f>
        <v>19426.236199999999</v>
      </c>
      <c r="F2155" s="33">
        <v>1.3332996537950059E-2</v>
      </c>
    </row>
    <row r="2156" spans="1:6">
      <c r="A2156" s="29">
        <v>117468</v>
      </c>
      <c r="B2156" s="29" t="s">
        <v>7300</v>
      </c>
      <c r="C2156" s="30">
        <f>VLOOKUP(Tabla2[[#This Row],[Codigo]],Tabla1[[Codigo]:[Mejor Precio Neto]],4,FALSE)</f>
        <v>11917.554599999999</v>
      </c>
      <c r="D2156" s="31" t="s">
        <v>4</v>
      </c>
      <c r="E2156" s="32">
        <f>IFERROR(Tabla2[[#This Row],[Precio de Cliente neto]]/(1+Tabla2[[#This Row],[Variacion]]),"-")</f>
        <v>11760.748579999998</v>
      </c>
      <c r="F2156" s="33">
        <v>1.3332996529375807E-2</v>
      </c>
    </row>
    <row r="2157" spans="1:6">
      <c r="A2157" s="29">
        <v>111553</v>
      </c>
      <c r="B2157" s="29" t="s">
        <v>6843</v>
      </c>
      <c r="C2157" s="30">
        <f>VLOOKUP(Tabla2[[#This Row],[Codigo]],Tabla1[[Codigo]:[Mejor Precio Neto]],4,FALSE)</f>
        <v>1145.47776</v>
      </c>
      <c r="D2157" s="31" t="s">
        <v>4</v>
      </c>
      <c r="E2157" s="32">
        <f>IFERROR(Tabla2[[#This Row],[Precio de Cliente neto]]/(1+Tabla2[[#This Row],[Variacion]]),"-")</f>
        <v>1130.4060600000003</v>
      </c>
      <c r="F2157" s="33">
        <v>1.333299646323538E-2</v>
      </c>
    </row>
    <row r="2158" spans="1:6">
      <c r="A2158" s="29">
        <v>170463</v>
      </c>
      <c r="B2158" s="29" t="s">
        <v>10309</v>
      </c>
      <c r="C2158" s="30">
        <f>VLOOKUP(Tabla2[[#This Row],[Codigo]],Tabla1[[Codigo]:[Mejor Precio Neto]],4,FALSE)</f>
        <v>28440.285509999998</v>
      </c>
      <c r="D2158" s="31" t="s">
        <v>6</v>
      </c>
      <c r="E2158" s="32">
        <f>IFERROR(Tabla2[[#This Row],[Precio de Cliente neto]]/(1+Tabla2[[#This Row],[Variacion]]),"-")</f>
        <v>28066.080560000002</v>
      </c>
      <c r="F2158" s="33">
        <v>1.3332996361925753E-2</v>
      </c>
    </row>
    <row r="2159" spans="1:6">
      <c r="A2159" s="29">
        <v>170084</v>
      </c>
      <c r="B2159" s="29" t="s">
        <v>7742</v>
      </c>
      <c r="C2159" s="30">
        <f>VLOOKUP(Tabla2[[#This Row],[Codigo]],Tabla1[[Codigo]:[Mejor Precio Neto]],4,FALSE)</f>
        <v>32505.042569999998</v>
      </c>
      <c r="D2159" s="31" t="s">
        <v>6</v>
      </c>
      <c r="E2159" s="32">
        <f>IFERROR(Tabla2[[#This Row],[Precio de Cliente neto]]/(1+Tabla2[[#This Row],[Variacion]]),"-")</f>
        <v>32077.355309999995</v>
      </c>
      <c r="F2159" s="33">
        <v>1.3332996310536638E-2</v>
      </c>
    </row>
    <row r="2160" spans="1:6">
      <c r="A2160" s="29">
        <v>170245</v>
      </c>
      <c r="B2160" s="29" t="s">
        <v>7892</v>
      </c>
      <c r="C2160" s="30">
        <f>VLOOKUP(Tabla2[[#This Row],[Codigo]],Tabla1[[Codigo]:[Mejor Precio Neto]],4,FALSE)</f>
        <v>8126.5186800000001</v>
      </c>
      <c r="D2160" s="31" t="s">
        <v>6</v>
      </c>
      <c r="E2160" s="32">
        <f>IFERROR(Tabla2[[#This Row],[Precio de Cliente neto]]/(1+Tabla2[[#This Row],[Variacion]]),"-")</f>
        <v>8019.5934699999989</v>
      </c>
      <c r="F2160" s="33">
        <v>1.3332996292142685E-2</v>
      </c>
    </row>
    <row r="2161" spans="1:6">
      <c r="A2161" s="29">
        <v>170534</v>
      </c>
      <c r="B2161" s="29" t="s">
        <v>8984</v>
      </c>
      <c r="C2161" s="30">
        <f>VLOOKUP(Tabla2[[#This Row],[Codigo]],Tabla1[[Codigo]:[Mejor Precio Neto]],4,FALSE)</f>
        <v>2483.0708699999996</v>
      </c>
      <c r="D2161" s="31" t="s">
        <v>6</v>
      </c>
      <c r="E2161" s="32">
        <f>IFERROR(Tabla2[[#This Row],[Precio de Cliente neto]]/(1+Tabla2[[#This Row],[Variacion]]),"-")</f>
        <v>2450.3996999999999</v>
      </c>
      <c r="F2161" s="33">
        <v>1.3332996245469575E-2</v>
      </c>
    </row>
    <row r="2162" spans="1:6">
      <c r="A2162" s="29">
        <v>170034</v>
      </c>
      <c r="B2162" s="29" t="s">
        <v>7692</v>
      </c>
      <c r="C2162" s="30">
        <f>VLOOKUP(Tabla2[[#This Row],[Codigo]],Tabla1[[Codigo]:[Mejor Precio Neto]],4,FALSE)</f>
        <v>5417.50713</v>
      </c>
      <c r="D2162" s="31" t="s">
        <v>6</v>
      </c>
      <c r="E2162" s="32">
        <f>IFERROR(Tabla2[[#This Row],[Precio de Cliente neto]]/(1+Tabla2[[#This Row],[Variacion]]),"-")</f>
        <v>5346.2259199999999</v>
      </c>
      <c r="F2162" s="33">
        <v>1.3332996223249793E-2</v>
      </c>
    </row>
    <row r="2163" spans="1:6">
      <c r="A2163" s="29">
        <v>170051</v>
      </c>
      <c r="B2163" s="29" t="s">
        <v>7709</v>
      </c>
      <c r="C2163" s="30">
        <f>VLOOKUP(Tabla2[[#This Row],[Codigo]],Tabla1[[Codigo]:[Mejor Precio Neto]],4,FALSE)</f>
        <v>5417.50713</v>
      </c>
      <c r="D2163" s="31" t="s">
        <v>6</v>
      </c>
      <c r="E2163" s="32">
        <f>IFERROR(Tabla2[[#This Row],[Precio de Cliente neto]]/(1+Tabla2[[#This Row],[Variacion]]),"-")</f>
        <v>5346.2259199999999</v>
      </c>
      <c r="F2163" s="33">
        <v>1.3332996223249793E-2</v>
      </c>
    </row>
    <row r="2164" spans="1:6">
      <c r="A2164" s="29">
        <v>170378</v>
      </c>
      <c r="B2164" s="29" t="s">
        <v>8014</v>
      </c>
      <c r="C2164" s="30">
        <f>VLOOKUP(Tabla2[[#This Row],[Codigo]],Tabla1[[Codigo]:[Mejor Precio Neto]],4,FALSE)</f>
        <v>5417.50713</v>
      </c>
      <c r="D2164" s="31" t="s">
        <v>6</v>
      </c>
      <c r="E2164" s="32">
        <f>IFERROR(Tabla2[[#This Row],[Precio de Cliente neto]]/(1+Tabla2[[#This Row],[Variacion]]),"-")</f>
        <v>5346.2259199999999</v>
      </c>
      <c r="F2164" s="33">
        <v>1.3332996223249793E-2</v>
      </c>
    </row>
    <row r="2165" spans="1:6">
      <c r="A2165" s="29">
        <v>170379</v>
      </c>
      <c r="B2165" s="29" t="s">
        <v>8015</v>
      </c>
      <c r="C2165" s="30">
        <f>VLOOKUP(Tabla2[[#This Row],[Codigo]],Tabla1[[Codigo]:[Mejor Precio Neto]],4,FALSE)</f>
        <v>5417.50713</v>
      </c>
      <c r="D2165" s="31" t="s">
        <v>6</v>
      </c>
      <c r="E2165" s="32">
        <f>IFERROR(Tabla2[[#This Row],[Precio de Cliente neto]]/(1+Tabla2[[#This Row],[Variacion]]),"-")</f>
        <v>5346.2259199999999</v>
      </c>
      <c r="F2165" s="33">
        <v>1.3332996223249793E-2</v>
      </c>
    </row>
    <row r="2166" spans="1:6">
      <c r="A2166" s="29">
        <v>170380</v>
      </c>
      <c r="B2166" s="29" t="s">
        <v>8016</v>
      </c>
      <c r="C2166" s="30">
        <f>VLOOKUP(Tabla2[[#This Row],[Codigo]],Tabla1[[Codigo]:[Mejor Precio Neto]],4,FALSE)</f>
        <v>5417.50713</v>
      </c>
      <c r="D2166" s="31" t="s">
        <v>6</v>
      </c>
      <c r="E2166" s="32">
        <f>IFERROR(Tabla2[[#This Row],[Precio de Cliente neto]]/(1+Tabla2[[#This Row],[Variacion]]),"-")</f>
        <v>5346.2259199999999</v>
      </c>
      <c r="F2166" s="33">
        <v>1.3332996223249793E-2</v>
      </c>
    </row>
    <row r="2167" spans="1:6">
      <c r="A2167" s="29">
        <v>112832</v>
      </c>
      <c r="B2167" s="29" t="s">
        <v>6922</v>
      </c>
      <c r="C2167" s="30">
        <f>VLOOKUP(Tabla2[[#This Row],[Codigo]],Tabla1[[Codigo]:[Mejor Precio Neto]],4,FALSE)</f>
        <v>10268.249879999999</v>
      </c>
      <c r="D2167" s="31" t="s">
        <v>4</v>
      </c>
      <c r="E2167" s="32">
        <f>IFERROR(Tabla2[[#This Row],[Precio de Cliente neto]]/(1+Tabla2[[#This Row],[Variacion]]),"-")</f>
        <v>10133.144700000001</v>
      </c>
      <c r="F2167" s="33">
        <v>1.3332996221794735E-2</v>
      </c>
    </row>
    <row r="2168" spans="1:6">
      <c r="A2168" s="29">
        <v>1100144</v>
      </c>
      <c r="B2168" s="29" t="s">
        <v>7578</v>
      </c>
      <c r="C2168" s="30">
        <f>VLOOKUP(Tabla2[[#This Row],[Codigo]],Tabla1[[Codigo]:[Mejor Precio Neto]],4,FALSE)</f>
        <v>10268.249879999999</v>
      </c>
      <c r="D2168" s="31" t="s">
        <v>4</v>
      </c>
      <c r="E2168" s="32">
        <f>IFERROR(Tabla2[[#This Row],[Precio de Cliente neto]]/(1+Tabla2[[#This Row],[Variacion]]),"-")</f>
        <v>10133.144700000001</v>
      </c>
      <c r="F2168" s="33">
        <v>1.3332996221794735E-2</v>
      </c>
    </row>
    <row r="2169" spans="1:6">
      <c r="A2169" s="29">
        <v>1100933</v>
      </c>
      <c r="B2169" s="29" t="s">
        <v>8976</v>
      </c>
      <c r="C2169" s="30">
        <f>VLOOKUP(Tabla2[[#This Row],[Codigo]],Tabla1[[Codigo]:[Mejor Precio Neto]],4,FALSE)</f>
        <v>10268.249879999999</v>
      </c>
      <c r="D2169" s="31" t="s">
        <v>4</v>
      </c>
      <c r="E2169" s="32">
        <f>IFERROR(Tabla2[[#This Row],[Precio de Cliente neto]]/(1+Tabla2[[#This Row],[Variacion]]),"-")</f>
        <v>10133.144700000001</v>
      </c>
      <c r="F2169" s="33">
        <v>1.3332996221794735E-2</v>
      </c>
    </row>
    <row r="2170" spans="1:6">
      <c r="A2170" s="29">
        <v>1100934</v>
      </c>
      <c r="B2170" s="29" t="s">
        <v>8977</v>
      </c>
      <c r="C2170" s="30">
        <f>VLOOKUP(Tabla2[[#This Row],[Codigo]],Tabla1[[Codigo]:[Mejor Precio Neto]],4,FALSE)</f>
        <v>10268.249879999999</v>
      </c>
      <c r="D2170" s="31" t="s">
        <v>4</v>
      </c>
      <c r="E2170" s="32">
        <f>IFERROR(Tabla2[[#This Row],[Precio de Cliente neto]]/(1+Tabla2[[#This Row],[Variacion]]),"-")</f>
        <v>10133.144700000001</v>
      </c>
      <c r="F2170" s="33">
        <v>1.3332996221794735E-2</v>
      </c>
    </row>
    <row r="2171" spans="1:6">
      <c r="A2171" s="29">
        <v>170415</v>
      </c>
      <c r="B2171" s="29" t="s">
        <v>8533</v>
      </c>
      <c r="C2171" s="30">
        <f>VLOOKUP(Tabla2[[#This Row],[Codigo]],Tabla1[[Codigo]:[Mejor Precio Neto]],4,FALSE)</f>
        <v>30247.747739999999</v>
      </c>
      <c r="D2171" s="31" t="s">
        <v>6</v>
      </c>
      <c r="E2171" s="32">
        <f>IFERROR(Tabla2[[#This Row],[Precio de Cliente neto]]/(1+Tabla2[[#This Row],[Variacion]]),"-")</f>
        <v>29849.760990000002</v>
      </c>
      <c r="F2171" s="33">
        <v>1.333299620500572E-2</v>
      </c>
    </row>
    <row r="2172" spans="1:6">
      <c r="A2172" s="29">
        <v>170416</v>
      </c>
      <c r="B2172" s="29" t="s">
        <v>8049</v>
      </c>
      <c r="C2172" s="30">
        <f>VLOOKUP(Tabla2[[#This Row],[Codigo]],Tabla1[[Codigo]:[Mejor Precio Neto]],4,FALSE)</f>
        <v>30247.747739999999</v>
      </c>
      <c r="D2172" s="31" t="s">
        <v>6</v>
      </c>
      <c r="E2172" s="32">
        <f>IFERROR(Tabla2[[#This Row],[Precio de Cliente neto]]/(1+Tabla2[[#This Row],[Variacion]]),"-")</f>
        <v>29849.760990000002</v>
      </c>
      <c r="F2172" s="33">
        <v>1.333299620500572E-2</v>
      </c>
    </row>
    <row r="2173" spans="1:6">
      <c r="A2173" s="29">
        <v>170417</v>
      </c>
      <c r="B2173" s="29" t="s">
        <v>8050</v>
      </c>
      <c r="C2173" s="30">
        <f>VLOOKUP(Tabla2[[#This Row],[Codigo]],Tabla1[[Codigo]:[Mejor Precio Neto]],4,FALSE)</f>
        <v>30247.747739999999</v>
      </c>
      <c r="D2173" s="31" t="s">
        <v>6</v>
      </c>
      <c r="E2173" s="32">
        <f>IFERROR(Tabla2[[#This Row],[Precio de Cliente neto]]/(1+Tabla2[[#This Row],[Variacion]]),"-")</f>
        <v>29849.760990000002</v>
      </c>
      <c r="F2173" s="33">
        <v>1.333299620500572E-2</v>
      </c>
    </row>
    <row r="2174" spans="1:6">
      <c r="A2174" s="29">
        <v>170130</v>
      </c>
      <c r="B2174" s="29" t="s">
        <v>7785</v>
      </c>
      <c r="C2174" s="30">
        <f>VLOOKUP(Tabla2[[#This Row],[Codigo]],Tabla1[[Codigo]:[Mejor Precio Neto]],4,FALSE)</f>
        <v>27991.628419999997</v>
      </c>
      <c r="D2174" s="31" t="s">
        <v>6</v>
      </c>
      <c r="E2174" s="32">
        <f>IFERROR(Tabla2[[#This Row],[Precio de Cliente neto]]/(1+Tabla2[[#This Row],[Variacion]]),"-")</f>
        <v>27623.326709999994</v>
      </c>
      <c r="F2174" s="33">
        <v>1.3332996197980451E-2</v>
      </c>
    </row>
    <row r="2175" spans="1:6">
      <c r="A2175" s="29">
        <v>114631</v>
      </c>
      <c r="B2175" s="29" t="s">
        <v>8472</v>
      </c>
      <c r="C2175" s="30">
        <f>VLOOKUP(Tabla2[[#This Row],[Codigo]],Tabla1[[Codigo]:[Mejor Precio Neto]],4,FALSE)</f>
        <v>14152.095859999999</v>
      </c>
      <c r="D2175" s="31" t="s">
        <v>4</v>
      </c>
      <c r="E2175" s="32">
        <f>IFERROR(Tabla2[[#This Row],[Precio de Cliente neto]]/(1+Tabla2[[#This Row],[Variacion]]),"-")</f>
        <v>13965.888719999997</v>
      </c>
      <c r="F2175" s="33">
        <v>1.3332996111686146E-2</v>
      </c>
    </row>
    <row r="2176" spans="1:6">
      <c r="A2176" s="29">
        <v>117161</v>
      </c>
      <c r="B2176" s="29" t="s">
        <v>7252</v>
      </c>
      <c r="C2176" s="30">
        <f>VLOOKUP(Tabla2[[#This Row],[Codigo]],Tabla1[[Codigo]:[Mejor Precio Neto]],4,FALSE)</f>
        <v>7767.69182</v>
      </c>
      <c r="D2176" s="31" t="s">
        <v>4</v>
      </c>
      <c r="E2176" s="32">
        <f>IFERROR(Tabla2[[#This Row],[Precio de Cliente neto]]/(1+Tabla2[[#This Row],[Variacion]]),"-")</f>
        <v>7665.4878999999992</v>
      </c>
      <c r="F2176" s="33">
        <v>1.3332996064086222E-2</v>
      </c>
    </row>
    <row r="2177" spans="1:6">
      <c r="A2177" s="29">
        <v>111858</v>
      </c>
      <c r="B2177" s="29" t="s">
        <v>6854</v>
      </c>
      <c r="C2177" s="30">
        <f>VLOOKUP(Tabla2[[#This Row],[Codigo]],Tabla1[[Codigo]:[Mejor Precio Neto]],4,FALSE)</f>
        <v>12768.808220000001</v>
      </c>
      <c r="D2177" s="31" t="s">
        <v>4</v>
      </c>
      <c r="E2177" s="32">
        <f>IFERROR(Tabla2[[#This Row],[Precio de Cliente neto]]/(1+Tabla2[[#This Row],[Variacion]]),"-")</f>
        <v>12600.80178</v>
      </c>
      <c r="F2177" s="33">
        <v>1.3332996021464316E-2</v>
      </c>
    </row>
    <row r="2178" spans="1:6">
      <c r="A2178" s="29">
        <v>112640</v>
      </c>
      <c r="B2178" s="29" t="s">
        <v>6915</v>
      </c>
      <c r="C2178" s="30">
        <f>VLOOKUP(Tabla2[[#This Row],[Codigo]],Tabla1[[Codigo]:[Mejor Precio Neto]],4,FALSE)</f>
        <v>12768.808220000001</v>
      </c>
      <c r="D2178" s="31" t="s">
        <v>4</v>
      </c>
      <c r="E2178" s="32">
        <f>IFERROR(Tabla2[[#This Row],[Precio de Cliente neto]]/(1+Tabla2[[#This Row],[Variacion]]),"-")</f>
        <v>12600.80178</v>
      </c>
      <c r="F2178" s="33">
        <v>1.3332996021464316E-2</v>
      </c>
    </row>
    <row r="2179" spans="1:6">
      <c r="A2179" s="29">
        <v>119028</v>
      </c>
      <c r="B2179" s="29" t="s">
        <v>7412</v>
      </c>
      <c r="C2179" s="30">
        <f>VLOOKUP(Tabla2[[#This Row],[Codigo]],Tabla1[[Codigo]:[Mejor Precio Neto]],4,FALSE)</f>
        <v>12768.808220000001</v>
      </c>
      <c r="D2179" s="31" t="s">
        <v>4</v>
      </c>
      <c r="E2179" s="32">
        <f>IFERROR(Tabla2[[#This Row],[Precio de Cliente neto]]/(1+Tabla2[[#This Row],[Variacion]]),"-")</f>
        <v>12600.80178</v>
      </c>
      <c r="F2179" s="33">
        <v>1.3332996021464316E-2</v>
      </c>
    </row>
    <row r="2180" spans="1:6">
      <c r="A2180" s="29">
        <v>121689</v>
      </c>
      <c r="B2180" s="29" t="s">
        <v>7501</v>
      </c>
      <c r="C2180" s="30">
        <f>VLOOKUP(Tabla2[[#This Row],[Codigo]],Tabla1[[Codigo]:[Mejor Precio Neto]],4,FALSE)</f>
        <v>12768.808220000001</v>
      </c>
      <c r="D2180" s="31" t="s">
        <v>4</v>
      </c>
      <c r="E2180" s="32">
        <f>IFERROR(Tabla2[[#This Row],[Precio de Cliente neto]]/(1+Tabla2[[#This Row],[Variacion]]),"-")</f>
        <v>12600.80178</v>
      </c>
      <c r="F2180" s="33">
        <v>1.3332996021464316E-2</v>
      </c>
    </row>
    <row r="2181" spans="1:6">
      <c r="A2181" s="29">
        <v>376016</v>
      </c>
      <c r="B2181" s="29" t="s">
        <v>8169</v>
      </c>
      <c r="C2181" s="30">
        <f>VLOOKUP(Tabla2[[#This Row],[Codigo]],Tabla1[[Codigo]:[Mejor Precio Neto]],4,FALSE)</f>
        <v>15168.528759999997</v>
      </c>
      <c r="D2181" s="31" t="s">
        <v>4</v>
      </c>
      <c r="E2181" s="32">
        <f>IFERROR(Tabla2[[#This Row],[Precio de Cliente neto]]/(1+Tabla2[[#This Row],[Variacion]]),"-")</f>
        <v>14968.947839999999</v>
      </c>
      <c r="F2181" s="33">
        <v>1.3332995888106325E-2</v>
      </c>
    </row>
    <row r="2182" spans="1:6">
      <c r="A2182" s="29">
        <v>111395</v>
      </c>
      <c r="B2182" s="29" t="s">
        <v>6829</v>
      </c>
      <c r="C2182" s="30">
        <f>VLOOKUP(Tabla2[[#This Row],[Codigo]],Tabla1[[Codigo]:[Mejor Precio Neto]],4,FALSE)</f>
        <v>3883.8459799999996</v>
      </c>
      <c r="D2182" s="31" t="s">
        <v>4</v>
      </c>
      <c r="E2182" s="32">
        <f>IFERROR(Tabla2[[#This Row],[Precio de Cliente neto]]/(1+Tabla2[[#This Row],[Variacion]]),"-")</f>
        <v>3832.7440199999996</v>
      </c>
      <c r="F2182" s="33">
        <v>1.3332995820576565E-2</v>
      </c>
    </row>
    <row r="2183" spans="1:6">
      <c r="A2183" s="29">
        <v>117433</v>
      </c>
      <c r="B2183" s="29" t="s">
        <v>7293</v>
      </c>
      <c r="C2183" s="30">
        <f>VLOOKUP(Tabla2[[#This Row],[Codigo]],Tabla1[[Codigo]:[Mejor Precio Neto]],4,FALSE)</f>
        <v>3883.8459799999996</v>
      </c>
      <c r="D2183" s="31" t="s">
        <v>4</v>
      </c>
      <c r="E2183" s="32">
        <f>IFERROR(Tabla2[[#This Row],[Precio de Cliente neto]]/(1+Tabla2[[#This Row],[Variacion]]),"-")</f>
        <v>3832.7440199999996</v>
      </c>
      <c r="F2183" s="33">
        <v>1.3332995820576565E-2</v>
      </c>
    </row>
    <row r="2184" spans="1:6">
      <c r="A2184" s="29">
        <v>118372</v>
      </c>
      <c r="B2184" s="29" t="s">
        <v>7385</v>
      </c>
      <c r="C2184" s="30">
        <f>VLOOKUP(Tabla2[[#This Row],[Codigo]],Tabla1[[Codigo]:[Mejor Precio Neto]],4,FALSE)</f>
        <v>15269.3667</v>
      </c>
      <c r="D2184" s="31" t="s">
        <v>4</v>
      </c>
      <c r="E2184" s="32">
        <f>IFERROR(Tabla2[[#This Row],[Precio de Cliente neto]]/(1+Tabla2[[#This Row],[Variacion]]),"-")</f>
        <v>15068.458999999999</v>
      </c>
      <c r="F2184" s="33">
        <v>1.3332995762871391E-2</v>
      </c>
    </row>
    <row r="2185" spans="1:6">
      <c r="A2185" s="29">
        <v>113412</v>
      </c>
      <c r="B2185" s="29" t="s">
        <v>7025</v>
      </c>
      <c r="C2185" s="30">
        <f>VLOOKUP(Tabla2[[#This Row],[Codigo]],Tabla1[[Codigo]:[Mejor Precio Neto]],4,FALSE)</f>
        <v>5267.1337599999997</v>
      </c>
      <c r="D2185" s="31" t="s">
        <v>4</v>
      </c>
      <c r="E2185" s="32">
        <f>IFERROR(Tabla2[[#This Row],[Precio de Cliente neto]]/(1+Tabla2[[#This Row],[Variacion]]),"-")</f>
        <v>5197.8310999999994</v>
      </c>
      <c r="F2185" s="33">
        <v>1.3332995756633936E-2</v>
      </c>
    </row>
    <row r="2186" spans="1:6">
      <c r="A2186" s="29">
        <v>117361</v>
      </c>
      <c r="B2186" s="29" t="s">
        <v>7269</v>
      </c>
      <c r="C2186" s="30">
        <f>VLOOKUP(Tabla2[[#This Row],[Codigo]],Tabla1[[Codigo]:[Mejor Precio Neto]],4,FALSE)</f>
        <v>5267.1337599999997</v>
      </c>
      <c r="D2186" s="31" t="s">
        <v>4</v>
      </c>
      <c r="E2186" s="32">
        <f>IFERROR(Tabla2[[#This Row],[Precio de Cliente neto]]/(1+Tabla2[[#This Row],[Variacion]]),"-")</f>
        <v>5197.8310999999994</v>
      </c>
      <c r="F2186" s="33">
        <v>1.3332995756633936E-2</v>
      </c>
    </row>
    <row r="2187" spans="1:6">
      <c r="A2187" s="29">
        <v>117362</v>
      </c>
      <c r="B2187" s="29" t="s">
        <v>7270</v>
      </c>
      <c r="C2187" s="30">
        <f>VLOOKUP(Tabla2[[#This Row],[Codigo]],Tabla1[[Codigo]:[Mejor Precio Neto]],4,FALSE)</f>
        <v>5267.1337599999997</v>
      </c>
      <c r="D2187" s="31" t="s">
        <v>4</v>
      </c>
      <c r="E2187" s="32">
        <f>IFERROR(Tabla2[[#This Row],[Precio de Cliente neto]]/(1+Tabla2[[#This Row],[Variacion]]),"-")</f>
        <v>5197.8310999999994</v>
      </c>
      <c r="F2187" s="33">
        <v>1.3332995756633936E-2</v>
      </c>
    </row>
    <row r="2188" spans="1:6">
      <c r="A2188" s="29">
        <v>117363</v>
      </c>
      <c r="B2188" s="29" t="s">
        <v>7269</v>
      </c>
      <c r="C2188" s="30">
        <f>VLOOKUP(Tabla2[[#This Row],[Codigo]],Tabla1[[Codigo]:[Mejor Precio Neto]],4,FALSE)</f>
        <v>5267.1337599999997</v>
      </c>
      <c r="D2188" s="31" t="s">
        <v>4</v>
      </c>
      <c r="E2188" s="32">
        <f>IFERROR(Tabla2[[#This Row],[Precio de Cliente neto]]/(1+Tabla2[[#This Row],[Variacion]]),"-")</f>
        <v>5197.8310999999994</v>
      </c>
      <c r="F2188" s="33">
        <v>1.3332995756633936E-2</v>
      </c>
    </row>
    <row r="2189" spans="1:6">
      <c r="A2189" s="29">
        <v>117364</v>
      </c>
      <c r="B2189" s="29" t="s">
        <v>7270</v>
      </c>
      <c r="C2189" s="30">
        <f>VLOOKUP(Tabla2[[#This Row],[Codigo]],Tabla1[[Codigo]:[Mejor Precio Neto]],4,FALSE)</f>
        <v>5267.1337599999997</v>
      </c>
      <c r="D2189" s="31" t="s">
        <v>4</v>
      </c>
      <c r="E2189" s="32">
        <f>IFERROR(Tabla2[[#This Row],[Precio de Cliente neto]]/(1+Tabla2[[#This Row],[Variacion]]),"-")</f>
        <v>5197.8310999999994</v>
      </c>
      <c r="F2189" s="33">
        <v>1.3332995756633936E-2</v>
      </c>
    </row>
    <row r="2190" spans="1:6">
      <c r="A2190" s="29">
        <v>171999</v>
      </c>
      <c r="B2190" s="29" t="s">
        <v>10338</v>
      </c>
      <c r="C2190" s="30">
        <f>VLOOKUP(Tabla2[[#This Row],[Codigo]],Tabla1[[Codigo]:[Mejor Precio Neto]],4,FALSE)</f>
        <v>18960.448429999997</v>
      </c>
      <c r="D2190" s="31" t="s">
        <v>6</v>
      </c>
      <c r="E2190" s="32">
        <f>IFERROR(Tabla2[[#This Row],[Precio de Cliente neto]]/(1+Tabla2[[#This Row],[Variacion]]),"-")</f>
        <v>18710.975079999997</v>
      </c>
      <c r="F2190" s="33">
        <v>1.3332995684797844E-2</v>
      </c>
    </row>
    <row r="2191" spans="1:6">
      <c r="A2191" s="29">
        <v>118371</v>
      </c>
      <c r="B2191" s="29" t="s">
        <v>7384</v>
      </c>
      <c r="C2191" s="30">
        <f>VLOOKUP(Tabla2[[#This Row],[Codigo]],Tabla1[[Codigo]:[Mejor Precio Neto]],4,FALSE)</f>
        <v>11385.520859999999</v>
      </c>
      <c r="D2191" s="31" t="s">
        <v>4</v>
      </c>
      <c r="E2191" s="32">
        <f>IFERROR(Tabla2[[#This Row],[Precio de Cliente neto]]/(1+Tabla2[[#This Row],[Variacion]]),"-")</f>
        <v>11235.715119999999</v>
      </c>
      <c r="F2191" s="33">
        <v>1.333299557705403E-2</v>
      </c>
    </row>
    <row r="2192" spans="1:6">
      <c r="A2192" s="29">
        <v>110258</v>
      </c>
      <c r="B2192" s="29" t="s">
        <v>6786</v>
      </c>
      <c r="C2192" s="30">
        <f>VLOOKUP(Tabla2[[#This Row],[Codigo]],Tabla1[[Codigo]:[Mejor Precio Neto]],4,FALSE)</f>
        <v>6384.4044599999988</v>
      </c>
      <c r="D2192" s="31" t="s">
        <v>4</v>
      </c>
      <c r="E2192" s="32">
        <f>IFERROR(Tabla2[[#This Row],[Precio de Cliente neto]]/(1+Tabla2[[#This Row],[Variacion]]),"-")</f>
        <v>6300.4012400000001</v>
      </c>
      <c r="F2192" s="33">
        <v>1.3332995280789239E-2</v>
      </c>
    </row>
    <row r="2193" spans="1:6">
      <c r="A2193" s="29">
        <v>377014</v>
      </c>
      <c r="B2193" s="29" t="s">
        <v>8188</v>
      </c>
      <c r="C2193" s="30">
        <f>VLOOKUP(Tabla2[[#This Row],[Codigo]],Tabla1[[Codigo]:[Mejor Precio Neto]],4,FALSE)</f>
        <v>11031.65784</v>
      </c>
      <c r="D2193" s="31" t="s">
        <v>4</v>
      </c>
      <c r="E2193" s="32">
        <f>IFERROR(Tabla2[[#This Row],[Precio de Cliente neto]]/(1+Tabla2[[#This Row],[Variacion]]),"-")</f>
        <v>10886.50808</v>
      </c>
      <c r="F2193" s="33">
        <v>1.3332995202259612E-2</v>
      </c>
    </row>
    <row r="2194" spans="1:6">
      <c r="A2194" s="29">
        <v>377015</v>
      </c>
      <c r="B2194" s="29" t="s">
        <v>8189</v>
      </c>
      <c r="C2194" s="30">
        <f>VLOOKUP(Tabla2[[#This Row],[Codigo]],Tabla1[[Codigo]:[Mejor Precio Neto]],4,FALSE)</f>
        <v>11031.65784</v>
      </c>
      <c r="D2194" s="31" t="s">
        <v>4</v>
      </c>
      <c r="E2194" s="32">
        <f>IFERROR(Tabla2[[#This Row],[Precio de Cliente neto]]/(1+Tabla2[[#This Row],[Variacion]]),"-")</f>
        <v>10886.50808</v>
      </c>
      <c r="F2194" s="33">
        <v>1.3332995202259612E-2</v>
      </c>
    </row>
    <row r="2195" spans="1:6">
      <c r="A2195" s="29">
        <v>113392</v>
      </c>
      <c r="B2195" s="29" t="s">
        <v>7014</v>
      </c>
      <c r="C2195" s="30">
        <f>VLOOKUP(Tabla2[[#This Row],[Codigo]],Tabla1[[Codigo]:[Mejor Precio Neto]],4,FALSE)</f>
        <v>2500.55834</v>
      </c>
      <c r="D2195" s="31" t="s">
        <v>4</v>
      </c>
      <c r="E2195" s="32">
        <f>IFERROR(Tabla2[[#This Row],[Precio de Cliente neto]]/(1+Tabla2[[#This Row],[Variacion]]),"-")</f>
        <v>2467.6570800000004</v>
      </c>
      <c r="F2195" s="33">
        <v>1.3332995198830355E-2</v>
      </c>
    </row>
    <row r="2196" spans="1:6">
      <c r="A2196" s="29">
        <v>115131</v>
      </c>
      <c r="B2196" s="29" t="s">
        <v>7645</v>
      </c>
      <c r="C2196" s="30">
        <f>VLOOKUP(Tabla2[[#This Row],[Codigo]],Tabla1[[Codigo]:[Mejor Precio Neto]],4,FALSE)</f>
        <v>2500.55834</v>
      </c>
      <c r="D2196" s="31" t="s">
        <v>4</v>
      </c>
      <c r="E2196" s="32">
        <f>IFERROR(Tabla2[[#This Row],[Precio de Cliente neto]]/(1+Tabla2[[#This Row],[Variacion]]),"-")</f>
        <v>2467.6570800000004</v>
      </c>
      <c r="F2196" s="33">
        <v>1.3332995198830355E-2</v>
      </c>
    </row>
    <row r="2197" spans="1:6">
      <c r="A2197" s="29">
        <v>115147</v>
      </c>
      <c r="B2197" s="29" t="s">
        <v>7647</v>
      </c>
      <c r="C2197" s="30">
        <f>VLOOKUP(Tabla2[[#This Row],[Codigo]],Tabla1[[Codigo]:[Mejor Precio Neto]],4,FALSE)</f>
        <v>5001.1166800000001</v>
      </c>
      <c r="D2197" s="31" t="s">
        <v>4</v>
      </c>
      <c r="E2197" s="32">
        <f>IFERROR(Tabla2[[#This Row],[Precio de Cliente neto]]/(1+Tabla2[[#This Row],[Variacion]]),"-")</f>
        <v>4935.3141600000008</v>
      </c>
      <c r="F2197" s="33">
        <v>1.3332995198830355E-2</v>
      </c>
    </row>
    <row r="2198" spans="1:6">
      <c r="A2198" s="29">
        <v>115406</v>
      </c>
      <c r="B2198" s="29" t="s">
        <v>7184</v>
      </c>
      <c r="C2198" s="30">
        <f>VLOOKUP(Tabla2[[#This Row],[Codigo]],Tabla1[[Codigo]:[Mejor Precio Neto]],4,FALSE)</f>
        <v>2500.55834</v>
      </c>
      <c r="D2198" s="31" t="s">
        <v>4</v>
      </c>
      <c r="E2198" s="32">
        <f>IFERROR(Tabla2[[#This Row],[Precio de Cliente neto]]/(1+Tabla2[[#This Row],[Variacion]]),"-")</f>
        <v>2467.6570800000004</v>
      </c>
      <c r="F2198" s="33">
        <v>1.3332995198830355E-2</v>
      </c>
    </row>
    <row r="2199" spans="1:6">
      <c r="A2199" s="29">
        <v>115409</v>
      </c>
      <c r="B2199" s="29" t="s">
        <v>7185</v>
      </c>
      <c r="C2199" s="30">
        <f>VLOOKUP(Tabla2[[#This Row],[Codigo]],Tabla1[[Codigo]:[Mejor Precio Neto]],4,FALSE)</f>
        <v>2500.55834</v>
      </c>
      <c r="D2199" s="31" t="s">
        <v>4</v>
      </c>
      <c r="E2199" s="32">
        <f>IFERROR(Tabla2[[#This Row],[Precio de Cliente neto]]/(1+Tabla2[[#This Row],[Variacion]]),"-")</f>
        <v>2467.6570800000004</v>
      </c>
      <c r="F2199" s="33">
        <v>1.3332995198830355E-2</v>
      </c>
    </row>
    <row r="2200" spans="1:6">
      <c r="A2200" s="29">
        <v>115744</v>
      </c>
      <c r="B2200" s="29" t="s">
        <v>8319</v>
      </c>
      <c r="C2200" s="30">
        <f>VLOOKUP(Tabla2[[#This Row],[Codigo]],Tabla1[[Codigo]:[Mejor Precio Neto]],4,FALSE)</f>
        <v>2500.55834</v>
      </c>
      <c r="D2200" s="31" t="s">
        <v>4</v>
      </c>
      <c r="E2200" s="32">
        <f>IFERROR(Tabla2[[#This Row],[Precio de Cliente neto]]/(1+Tabla2[[#This Row],[Variacion]]),"-")</f>
        <v>2467.6570800000004</v>
      </c>
      <c r="F2200" s="33">
        <v>1.3332995198830355E-2</v>
      </c>
    </row>
    <row r="2201" spans="1:6">
      <c r="A2201" s="29">
        <v>117839</v>
      </c>
      <c r="B2201" s="29" t="s">
        <v>8338</v>
      </c>
      <c r="C2201" s="30">
        <f>VLOOKUP(Tabla2[[#This Row],[Codigo]],Tabla1[[Codigo]:[Mejor Precio Neto]],4,FALSE)</f>
        <v>2500.55834</v>
      </c>
      <c r="D2201" s="31" t="s">
        <v>4</v>
      </c>
      <c r="E2201" s="32">
        <f>IFERROR(Tabla2[[#This Row],[Precio de Cliente neto]]/(1+Tabla2[[#This Row],[Variacion]]),"-")</f>
        <v>2467.6570800000004</v>
      </c>
      <c r="F2201" s="33">
        <v>1.3332995198830355E-2</v>
      </c>
    </row>
    <row r="2202" spans="1:6">
      <c r="A2202" s="29">
        <v>118220</v>
      </c>
      <c r="B2202" s="29" t="s">
        <v>7379</v>
      </c>
      <c r="C2202" s="30">
        <f>VLOOKUP(Tabla2[[#This Row],[Codigo]],Tabla1[[Codigo]:[Mejor Precio Neto]],4,FALSE)</f>
        <v>10002.23336</v>
      </c>
      <c r="D2202" s="31" t="s">
        <v>4</v>
      </c>
      <c r="E2202" s="32">
        <f>IFERROR(Tabla2[[#This Row],[Precio de Cliente neto]]/(1+Tabla2[[#This Row],[Variacion]]),"-")</f>
        <v>9870.6283200000016</v>
      </c>
      <c r="F2202" s="33">
        <v>1.3332995198830355E-2</v>
      </c>
    </row>
    <row r="2203" spans="1:6">
      <c r="A2203" s="29">
        <v>121160</v>
      </c>
      <c r="B2203" s="29" t="s">
        <v>7475</v>
      </c>
      <c r="C2203" s="30">
        <f>VLOOKUP(Tabla2[[#This Row],[Codigo]],Tabla1[[Codigo]:[Mejor Precio Neto]],4,FALSE)</f>
        <v>2500.55834</v>
      </c>
      <c r="D2203" s="31" t="s">
        <v>4</v>
      </c>
      <c r="E2203" s="32">
        <f>IFERROR(Tabla2[[#This Row],[Precio de Cliente neto]]/(1+Tabla2[[#This Row],[Variacion]]),"-")</f>
        <v>2467.6570800000004</v>
      </c>
      <c r="F2203" s="33">
        <v>1.3332995198830355E-2</v>
      </c>
    </row>
    <row r="2204" spans="1:6">
      <c r="A2204" s="29">
        <v>121891</v>
      </c>
      <c r="B2204" s="29" t="s">
        <v>8944</v>
      </c>
      <c r="C2204" s="30">
        <f>VLOOKUP(Tabla2[[#This Row],[Codigo]],Tabla1[[Codigo]:[Mejor Precio Neto]],4,FALSE)</f>
        <v>2500.55834</v>
      </c>
      <c r="D2204" s="31" t="s">
        <v>4</v>
      </c>
      <c r="E2204" s="32">
        <f>IFERROR(Tabla2[[#This Row],[Precio de Cliente neto]]/(1+Tabla2[[#This Row],[Variacion]]),"-")</f>
        <v>2467.6570800000004</v>
      </c>
      <c r="F2204" s="33">
        <v>1.3332995198830355E-2</v>
      </c>
    </row>
    <row r="2205" spans="1:6">
      <c r="A2205" s="29">
        <v>124219</v>
      </c>
      <c r="B2205" s="29" t="s">
        <v>7548</v>
      </c>
      <c r="C2205" s="30">
        <f>VLOOKUP(Tabla2[[#This Row],[Codigo]],Tabla1[[Codigo]:[Mejor Precio Neto]],4,FALSE)</f>
        <v>10002.23336</v>
      </c>
      <c r="D2205" s="31" t="s">
        <v>4</v>
      </c>
      <c r="E2205" s="32">
        <f>IFERROR(Tabla2[[#This Row],[Precio de Cliente neto]]/(1+Tabla2[[#This Row],[Variacion]]),"-")</f>
        <v>9870.6283200000016</v>
      </c>
      <c r="F2205" s="33">
        <v>1.3332995198830355E-2</v>
      </c>
    </row>
    <row r="2206" spans="1:6">
      <c r="A2206" s="29">
        <v>126050</v>
      </c>
      <c r="B2206" s="29" t="s">
        <v>7559</v>
      </c>
      <c r="C2206" s="30">
        <f>VLOOKUP(Tabla2[[#This Row],[Codigo]],Tabla1[[Codigo]:[Mejor Precio Neto]],4,FALSE)</f>
        <v>5001.1166800000001</v>
      </c>
      <c r="D2206" s="31" t="s">
        <v>4</v>
      </c>
      <c r="E2206" s="32">
        <f>IFERROR(Tabla2[[#This Row],[Precio de Cliente neto]]/(1+Tabla2[[#This Row],[Variacion]]),"-")</f>
        <v>4935.3141600000008</v>
      </c>
      <c r="F2206" s="33">
        <v>1.3332995198830355E-2</v>
      </c>
    </row>
    <row r="2207" spans="1:6">
      <c r="A2207" s="29">
        <v>1100140</v>
      </c>
      <c r="B2207" s="29" t="s">
        <v>7576</v>
      </c>
      <c r="C2207" s="30">
        <f>VLOOKUP(Tabla2[[#This Row],[Codigo]],Tabla1[[Codigo]:[Mejor Precio Neto]],4,FALSE)</f>
        <v>5001.1166800000001</v>
      </c>
      <c r="D2207" s="31" t="s">
        <v>4</v>
      </c>
      <c r="E2207" s="32">
        <f>IFERROR(Tabla2[[#This Row],[Precio de Cliente neto]]/(1+Tabla2[[#This Row],[Variacion]]),"-")</f>
        <v>4935.3141600000008</v>
      </c>
      <c r="F2207" s="33">
        <v>1.3332995198830355E-2</v>
      </c>
    </row>
    <row r="2208" spans="1:6">
      <c r="A2208" s="29">
        <v>170173</v>
      </c>
      <c r="B2208" s="29" t="s">
        <v>7825</v>
      </c>
      <c r="C2208" s="30">
        <f>VLOOKUP(Tabla2[[#This Row],[Codigo]],Tabla1[[Codigo]:[Mejor Precio Neto]],4,FALSE)</f>
        <v>20767.03342</v>
      </c>
      <c r="D2208" s="31" t="s">
        <v>6</v>
      </c>
      <c r="E2208" s="32">
        <f>IFERROR(Tabla2[[#This Row],[Precio de Cliente neto]]/(1+Tabla2[[#This Row],[Variacion]]),"-")</f>
        <v>20493.789819999998</v>
      </c>
      <c r="F2208" s="33">
        <v>1.3332995136572601E-2</v>
      </c>
    </row>
    <row r="2209" spans="1:6">
      <c r="A2209" s="29">
        <v>170174</v>
      </c>
      <c r="B2209" s="29" t="s">
        <v>7826</v>
      </c>
      <c r="C2209" s="30">
        <f>VLOOKUP(Tabla2[[#This Row],[Codigo]],Tabla1[[Codigo]:[Mejor Precio Neto]],4,FALSE)</f>
        <v>22571.984469999999</v>
      </c>
      <c r="D2209" s="31" t="s">
        <v>6</v>
      </c>
      <c r="E2209" s="32">
        <f>IFERROR(Tabla2[[#This Row],[Precio de Cliente neto]]/(1+Tabla2[[#This Row],[Variacion]]),"-")</f>
        <v>22274.992110000003</v>
      </c>
      <c r="F2209" s="33">
        <v>1.3332995070587161E-2</v>
      </c>
    </row>
    <row r="2210" spans="1:6">
      <c r="A2210" s="29">
        <v>117387</v>
      </c>
      <c r="B2210" s="29" t="s">
        <v>7281</v>
      </c>
      <c r="C2210" s="30">
        <f>VLOOKUP(Tabla2[[#This Row],[Codigo]],Tabla1[[Codigo]:[Mejor Precio Neto]],4,FALSE)</f>
        <v>3617.8289</v>
      </c>
      <c r="D2210" s="31" t="s">
        <v>4</v>
      </c>
      <c r="E2210" s="32">
        <f>IFERROR(Tabla2[[#This Row],[Precio de Cliente neto]]/(1+Tabla2[[#This Row],[Variacion]]),"-")</f>
        <v>3570.2270800000001</v>
      </c>
      <c r="F2210" s="33">
        <v>1.3332995054196939E-2</v>
      </c>
    </row>
    <row r="2211" spans="1:6">
      <c r="A2211" s="29">
        <v>117519</v>
      </c>
      <c r="B2211" s="29" t="s">
        <v>7302</v>
      </c>
      <c r="C2211" s="30">
        <f>VLOOKUP(Tabla2[[#This Row],[Codigo]],Tabla1[[Codigo]:[Mejor Precio Neto]],4,FALSE)</f>
        <v>3617.8289</v>
      </c>
      <c r="D2211" s="31" t="s">
        <v>4</v>
      </c>
      <c r="E2211" s="32">
        <f>IFERROR(Tabla2[[#This Row],[Precio de Cliente neto]]/(1+Tabla2[[#This Row],[Variacion]]),"-")</f>
        <v>3570.2270800000001</v>
      </c>
      <c r="F2211" s="33">
        <v>1.3332995054196939E-2</v>
      </c>
    </row>
    <row r="2212" spans="1:6">
      <c r="A2212" s="29">
        <v>117690</v>
      </c>
      <c r="B2212" s="29" t="s">
        <v>7314</v>
      </c>
      <c r="C2212" s="30">
        <f>VLOOKUP(Tabla2[[#This Row],[Codigo]],Tabla1[[Codigo]:[Mejor Precio Neto]],4,FALSE)</f>
        <v>3617.8289</v>
      </c>
      <c r="D2212" s="31" t="s">
        <v>4</v>
      </c>
      <c r="E2212" s="32">
        <f>IFERROR(Tabla2[[#This Row],[Precio de Cliente neto]]/(1+Tabla2[[#This Row],[Variacion]]),"-")</f>
        <v>3570.2270800000001</v>
      </c>
      <c r="F2212" s="33">
        <v>1.3332995054196939E-2</v>
      </c>
    </row>
    <row r="2213" spans="1:6">
      <c r="A2213" s="29">
        <v>119239</v>
      </c>
      <c r="B2213" s="29" t="s">
        <v>7420</v>
      </c>
      <c r="C2213" s="30">
        <f>VLOOKUP(Tabla2[[#This Row],[Codigo]],Tabla1[[Codigo]:[Mejor Precio Neto]],4,FALSE)</f>
        <v>3617.8289</v>
      </c>
      <c r="D2213" s="31" t="s">
        <v>4</v>
      </c>
      <c r="E2213" s="32">
        <f>IFERROR(Tabla2[[#This Row],[Precio de Cliente neto]]/(1+Tabla2[[#This Row],[Variacion]]),"-")</f>
        <v>3570.2270800000001</v>
      </c>
      <c r="F2213" s="33">
        <v>1.3332995054196939E-2</v>
      </c>
    </row>
    <row r="2214" spans="1:6">
      <c r="A2214" s="29">
        <v>121150</v>
      </c>
      <c r="B2214" s="29" t="s">
        <v>7473</v>
      </c>
      <c r="C2214" s="30">
        <f>VLOOKUP(Tabla2[[#This Row],[Codigo]],Tabla1[[Codigo]:[Mejor Precio Neto]],4,FALSE)</f>
        <v>3617.8289</v>
      </c>
      <c r="D2214" s="31" t="s">
        <v>4</v>
      </c>
      <c r="E2214" s="32">
        <f>IFERROR(Tabla2[[#This Row],[Precio de Cliente neto]]/(1+Tabla2[[#This Row],[Variacion]]),"-")</f>
        <v>3570.2270800000001</v>
      </c>
      <c r="F2214" s="33">
        <v>1.3332995054196939E-2</v>
      </c>
    </row>
    <row r="2215" spans="1:6">
      <c r="A2215" s="29">
        <v>115487</v>
      </c>
      <c r="B2215" s="29" t="s">
        <v>7191</v>
      </c>
      <c r="C2215" s="30">
        <f>VLOOKUP(Tabla2[[#This Row],[Codigo]],Tabla1[[Codigo]:[Mejor Precio Neto]],4,FALSE)</f>
        <v>9686.3134199999986</v>
      </c>
      <c r="D2215" s="31" t="s">
        <v>4</v>
      </c>
      <c r="E2215" s="32">
        <f>IFERROR(Tabla2[[#This Row],[Precio de Cliente neto]]/(1+Tabla2[[#This Row],[Variacion]]),"-")</f>
        <v>9558.8651200000004</v>
      </c>
      <c r="F2215" s="33">
        <v>1.3332994911010809E-2</v>
      </c>
    </row>
    <row r="2216" spans="1:6">
      <c r="A2216" s="29">
        <v>170605</v>
      </c>
      <c r="B2216" s="29" t="s">
        <v>10322</v>
      </c>
      <c r="C2216" s="30">
        <f>VLOOKUP(Tabla2[[#This Row],[Codigo]],Tabla1[[Codigo]:[Mejor Precio Neto]],4,FALSE)</f>
        <v>27086.415929999999</v>
      </c>
      <c r="D2216" s="31" t="s">
        <v>6</v>
      </c>
      <c r="E2216" s="32">
        <f>IFERROR(Tabla2[[#This Row],[Precio de Cliente neto]]/(1+Tabla2[[#This Row],[Variacion]]),"-")</f>
        <v>26730.024649999996</v>
      </c>
      <c r="F2216" s="33">
        <v>1.3332994812633059E-2</v>
      </c>
    </row>
    <row r="2217" spans="1:6">
      <c r="A2217" s="29">
        <v>111987</v>
      </c>
      <c r="B2217" s="29" t="s">
        <v>6862</v>
      </c>
      <c r="C2217" s="30">
        <f>VLOOKUP(Tabla2[[#This Row],[Codigo]],Tabla1[[Codigo]:[Mejor Precio Neto]],4,FALSE)</f>
        <v>6118.3873800000001</v>
      </c>
      <c r="D2217" s="31" t="s">
        <v>4</v>
      </c>
      <c r="E2217" s="32">
        <f>IFERROR(Tabla2[[#This Row],[Precio de Cliente neto]]/(1+Tabla2[[#This Row],[Variacion]]),"-")</f>
        <v>6037.8843000000006</v>
      </c>
      <c r="F2217" s="33">
        <v>1.3332994804156728E-2</v>
      </c>
    </row>
    <row r="2218" spans="1:6">
      <c r="A2218" s="29">
        <v>112442</v>
      </c>
      <c r="B2218" s="29" t="s">
        <v>6906</v>
      </c>
      <c r="C2218" s="30">
        <f>VLOOKUP(Tabla2[[#This Row],[Codigo]],Tabla1[[Codigo]:[Mejor Precio Neto]],4,FALSE)</f>
        <v>12236.77476</v>
      </c>
      <c r="D2218" s="31" t="s">
        <v>4</v>
      </c>
      <c r="E2218" s="32">
        <f>IFERROR(Tabla2[[#This Row],[Precio de Cliente neto]]/(1+Tabla2[[#This Row],[Variacion]]),"-")</f>
        <v>12075.768600000001</v>
      </c>
      <c r="F2218" s="33">
        <v>1.3332994804156728E-2</v>
      </c>
    </row>
    <row r="2219" spans="1:6">
      <c r="A2219" s="29">
        <v>113820</v>
      </c>
      <c r="B2219" s="29" t="s">
        <v>8234</v>
      </c>
      <c r="C2219" s="30">
        <f>VLOOKUP(Tabla2[[#This Row],[Codigo]],Tabla1[[Codigo]:[Mejor Precio Neto]],4,FALSE)</f>
        <v>12236.77476</v>
      </c>
      <c r="D2219" s="31" t="s">
        <v>4</v>
      </c>
      <c r="E2219" s="32">
        <f>IFERROR(Tabla2[[#This Row],[Precio de Cliente neto]]/(1+Tabla2[[#This Row],[Variacion]]),"-")</f>
        <v>12075.768600000001</v>
      </c>
      <c r="F2219" s="33">
        <v>1.3332994804156728E-2</v>
      </c>
    </row>
    <row r="2220" spans="1:6">
      <c r="A2220" s="29">
        <v>114167</v>
      </c>
      <c r="B2220" s="29" t="s">
        <v>7082</v>
      </c>
      <c r="C2220" s="30">
        <f>VLOOKUP(Tabla2[[#This Row],[Codigo]],Tabla1[[Codigo]:[Mejor Precio Neto]],4,FALSE)</f>
        <v>6118.3873800000001</v>
      </c>
      <c r="D2220" s="31" t="s">
        <v>4</v>
      </c>
      <c r="E2220" s="32">
        <f>IFERROR(Tabla2[[#This Row],[Precio de Cliente neto]]/(1+Tabla2[[#This Row],[Variacion]]),"-")</f>
        <v>6037.8843000000006</v>
      </c>
      <c r="F2220" s="33">
        <v>1.3332994804156728E-2</v>
      </c>
    </row>
    <row r="2221" spans="1:6">
      <c r="A2221" s="29">
        <v>114859</v>
      </c>
      <c r="B2221" s="29" t="s">
        <v>7148</v>
      </c>
      <c r="C2221" s="30">
        <f>VLOOKUP(Tabla2[[#This Row],[Codigo]],Tabla1[[Codigo]:[Mejor Precio Neto]],4,FALSE)</f>
        <v>6118.3873800000001</v>
      </c>
      <c r="D2221" s="31" t="s">
        <v>4</v>
      </c>
      <c r="E2221" s="32">
        <f>IFERROR(Tabla2[[#This Row],[Precio de Cliente neto]]/(1+Tabla2[[#This Row],[Variacion]]),"-")</f>
        <v>6037.8843000000006</v>
      </c>
      <c r="F2221" s="33">
        <v>1.3332994804156728E-2</v>
      </c>
    </row>
    <row r="2222" spans="1:6">
      <c r="A2222" s="29">
        <v>116000</v>
      </c>
      <c r="B2222" s="29" t="s">
        <v>8900</v>
      </c>
      <c r="C2222" s="30">
        <f>VLOOKUP(Tabla2[[#This Row],[Codigo]],Tabla1[[Codigo]:[Mejor Precio Neto]],4,FALSE)</f>
        <v>6118.3873800000001</v>
      </c>
      <c r="D2222" s="31" t="s">
        <v>4</v>
      </c>
      <c r="E2222" s="32">
        <f>IFERROR(Tabla2[[#This Row],[Precio de Cliente neto]]/(1+Tabla2[[#This Row],[Variacion]]),"-")</f>
        <v>6037.8843000000006</v>
      </c>
      <c r="F2222" s="33">
        <v>1.3332994804156728E-2</v>
      </c>
    </row>
    <row r="2223" spans="1:6">
      <c r="A2223" s="29">
        <v>117962</v>
      </c>
      <c r="B2223" s="29" t="s">
        <v>7357</v>
      </c>
      <c r="C2223" s="30">
        <f>VLOOKUP(Tabla2[[#This Row],[Codigo]],Tabla1[[Codigo]:[Mejor Precio Neto]],4,FALSE)</f>
        <v>12236.77476</v>
      </c>
      <c r="D2223" s="31" t="s">
        <v>4</v>
      </c>
      <c r="E2223" s="32">
        <f>IFERROR(Tabla2[[#This Row],[Precio de Cliente neto]]/(1+Tabla2[[#This Row],[Variacion]]),"-")</f>
        <v>12075.768600000001</v>
      </c>
      <c r="F2223" s="33">
        <v>1.3332994804156728E-2</v>
      </c>
    </row>
    <row r="2224" spans="1:6">
      <c r="A2224" s="29">
        <v>118238</v>
      </c>
      <c r="B2224" s="29" t="s">
        <v>7380</v>
      </c>
      <c r="C2224" s="30">
        <f>VLOOKUP(Tabla2[[#This Row],[Codigo]],Tabla1[[Codigo]:[Mejor Precio Neto]],4,FALSE)</f>
        <v>12236.77476</v>
      </c>
      <c r="D2224" s="31" t="s">
        <v>4</v>
      </c>
      <c r="E2224" s="32">
        <f>IFERROR(Tabla2[[#This Row],[Precio de Cliente neto]]/(1+Tabla2[[#This Row],[Variacion]]),"-")</f>
        <v>12075.768600000001</v>
      </c>
      <c r="F2224" s="33">
        <v>1.3332994804156728E-2</v>
      </c>
    </row>
    <row r="2225" spans="1:6">
      <c r="A2225" s="29">
        <v>121152</v>
      </c>
      <c r="B2225" s="29" t="s">
        <v>7474</v>
      </c>
      <c r="C2225" s="30">
        <f>VLOOKUP(Tabla2[[#This Row],[Codigo]],Tabla1[[Codigo]:[Mejor Precio Neto]],4,FALSE)</f>
        <v>6118.3873800000001</v>
      </c>
      <c r="D2225" s="31" t="s">
        <v>4</v>
      </c>
      <c r="E2225" s="32">
        <f>IFERROR(Tabla2[[#This Row],[Precio de Cliente neto]]/(1+Tabla2[[#This Row],[Variacion]]),"-")</f>
        <v>6037.8843000000006</v>
      </c>
      <c r="F2225" s="33">
        <v>1.3332994804156728E-2</v>
      </c>
    </row>
    <row r="2226" spans="1:6">
      <c r="A2226" s="29">
        <v>121162</v>
      </c>
      <c r="B2226" s="29" t="s">
        <v>7476</v>
      </c>
      <c r="C2226" s="30">
        <f>VLOOKUP(Tabla2[[#This Row],[Codigo]],Tabla1[[Codigo]:[Mejor Precio Neto]],4,FALSE)</f>
        <v>6118.3873800000001</v>
      </c>
      <c r="D2226" s="31" t="s">
        <v>4</v>
      </c>
      <c r="E2226" s="32">
        <f>IFERROR(Tabla2[[#This Row],[Precio de Cliente neto]]/(1+Tabla2[[#This Row],[Variacion]]),"-")</f>
        <v>6037.8843000000006</v>
      </c>
      <c r="F2226" s="33">
        <v>1.3332994804156728E-2</v>
      </c>
    </row>
    <row r="2227" spans="1:6">
      <c r="A2227" s="29">
        <v>114514</v>
      </c>
      <c r="B2227" s="29" t="s">
        <v>7124</v>
      </c>
      <c r="C2227" s="30">
        <f>VLOOKUP(Tabla2[[#This Row],[Codigo]],Tabla1[[Codigo]:[Mejor Precio Neto]],4,FALSE)</f>
        <v>9736.2164199999988</v>
      </c>
      <c r="D2227" s="31" t="s">
        <v>4</v>
      </c>
      <c r="E2227" s="32">
        <f>IFERROR(Tabla2[[#This Row],[Precio de Cliente neto]]/(1+Tabla2[[#This Row],[Variacion]]),"-")</f>
        <v>9608.1115199999986</v>
      </c>
      <c r="F2227" s="33">
        <v>1.3332994702792478E-2</v>
      </c>
    </row>
    <row r="2228" spans="1:6">
      <c r="A2228" s="29">
        <v>123972</v>
      </c>
      <c r="B2228" s="29" t="s">
        <v>8965</v>
      </c>
      <c r="C2228" s="30">
        <f>VLOOKUP(Tabla2[[#This Row],[Codigo]],Tabla1[[Codigo]:[Mejor Precio Neto]],4,FALSE)</f>
        <v>9736.2164199999988</v>
      </c>
      <c r="D2228" s="31" t="s">
        <v>4</v>
      </c>
      <c r="E2228" s="32">
        <f>IFERROR(Tabla2[[#This Row],[Precio de Cliente neto]]/(1+Tabla2[[#This Row],[Variacion]]),"-")</f>
        <v>9608.1115199999986</v>
      </c>
      <c r="F2228" s="33">
        <v>1.3332994702792478E-2</v>
      </c>
    </row>
    <row r="2229" spans="1:6">
      <c r="A2229" s="29">
        <v>119075</v>
      </c>
      <c r="B2229" s="29" t="s">
        <v>8905</v>
      </c>
      <c r="C2229" s="30">
        <f>VLOOKUP(Tabla2[[#This Row],[Codigo]],Tabla1[[Codigo]:[Mejor Precio Neto]],4,FALSE)</f>
        <v>4176.46432</v>
      </c>
      <c r="D2229" s="31" t="s">
        <v>4</v>
      </c>
      <c r="E2229" s="32">
        <f>IFERROR(Tabla2[[#This Row],[Precio de Cliente neto]]/(1+Tabla2[[#This Row],[Variacion]]),"-")</f>
        <v>4121.5122200000005</v>
      </c>
      <c r="F2229" s="33">
        <v>1.3332994558002298E-2</v>
      </c>
    </row>
    <row r="2230" spans="1:6">
      <c r="A2230" s="29">
        <v>170404</v>
      </c>
      <c r="B2230" s="29" t="s">
        <v>8038</v>
      </c>
      <c r="C2230" s="30">
        <f>VLOOKUP(Tabla2[[#This Row],[Codigo]],Tabla1[[Codigo]:[Mejor Precio Neto]],4,FALSE)</f>
        <v>6320.4248800000005</v>
      </c>
      <c r="D2230" s="31" t="s">
        <v>6</v>
      </c>
      <c r="E2230" s="32">
        <f>IFERROR(Tabla2[[#This Row],[Precio de Cliente neto]]/(1+Tabla2[[#This Row],[Variacion]]),"-")</f>
        <v>6237.2634799999996</v>
      </c>
      <c r="F2230" s="33">
        <v>1.3332994552284205E-2</v>
      </c>
    </row>
    <row r="2231" spans="1:6">
      <c r="A2231" s="29">
        <v>114335</v>
      </c>
      <c r="B2231" s="29" t="s">
        <v>8265</v>
      </c>
      <c r="C2231" s="30">
        <f>VLOOKUP(Tabla2[[#This Row],[Codigo]],Tabla1[[Codigo]:[Mejor Precio Neto]],4,FALSE)</f>
        <v>4728.7154599999994</v>
      </c>
      <c r="D2231" s="31" t="s">
        <v>4</v>
      </c>
      <c r="E2231" s="32">
        <f>IFERROR(Tabla2[[#This Row],[Precio de Cliente neto]]/(1+Tabla2[[#This Row],[Variacion]]),"-")</f>
        <v>4666.4970800000001</v>
      </c>
      <c r="F2231" s="33">
        <v>1.3332994521020769E-2</v>
      </c>
    </row>
    <row r="2232" spans="1:6">
      <c r="A2232" s="29">
        <v>170628</v>
      </c>
      <c r="B2232" s="29" t="s">
        <v>10325</v>
      </c>
      <c r="C2232" s="30">
        <f>VLOOKUP(Tabla2[[#This Row],[Codigo]],Tabla1[[Codigo]:[Mejor Precio Neto]],4,FALSE)</f>
        <v>13543.389159999999</v>
      </c>
      <c r="D2232" s="31" t="s">
        <v>6</v>
      </c>
      <c r="E2232" s="32">
        <f>IFERROR(Tabla2[[#This Row],[Precio de Cliente neto]]/(1+Tabla2[[#This Row],[Variacion]]),"-")</f>
        <v>13365.191139999999</v>
      </c>
      <c r="F2232" s="33">
        <v>1.3332994502912809E-2</v>
      </c>
    </row>
    <row r="2233" spans="1:6">
      <c r="A2233" s="29">
        <v>114319</v>
      </c>
      <c r="B2233" s="29" t="s">
        <v>8259</v>
      </c>
      <c r="C2233" s="30">
        <f>VLOOKUP(Tabla2[[#This Row],[Codigo]],Tabla1[[Codigo]:[Mejor Precio Neto]],4,FALSE)</f>
        <v>2277.6448799999998</v>
      </c>
      <c r="D2233" s="31" t="s">
        <v>4</v>
      </c>
      <c r="E2233" s="32">
        <f>IFERROR(Tabla2[[#This Row],[Precio de Cliente neto]]/(1+Tabla2[[#This Row],[Variacion]]),"-")</f>
        <v>2247.6766199999997</v>
      </c>
      <c r="F2233" s="33">
        <v>1.333299449455505E-2</v>
      </c>
    </row>
    <row r="2234" spans="1:6">
      <c r="A2234" s="29">
        <v>170760</v>
      </c>
      <c r="B2234" s="29" t="s">
        <v>10335</v>
      </c>
      <c r="C2234" s="30">
        <f>VLOOKUP(Tabla2[[#This Row],[Codigo]],Tabla1[[Codigo]:[Mejor Precio Neto]],4,FALSE)</f>
        <v>9931.75281</v>
      </c>
      <c r="D2234" s="31" t="s">
        <v>4</v>
      </c>
      <c r="E2234" s="32">
        <f>IFERROR(Tabla2[[#This Row],[Precio de Cliente neto]]/(1+Tabla2[[#This Row],[Variacion]]),"-")</f>
        <v>9801.0751300000011</v>
      </c>
      <c r="F2234" s="33">
        <v>1.3332994418133737E-2</v>
      </c>
    </row>
    <row r="2235" spans="1:6">
      <c r="A2235" s="29">
        <v>112441</v>
      </c>
      <c r="B2235" s="29" t="s">
        <v>6905</v>
      </c>
      <c r="C2235" s="30">
        <f>VLOOKUP(Tabla2[[#This Row],[Codigo]],Tabla1[[Codigo]:[Mejor Precio Neto]],4,FALSE)</f>
        <v>11970.757820000001</v>
      </c>
      <c r="D2235" s="31" t="s">
        <v>4</v>
      </c>
      <c r="E2235" s="32">
        <f>IFERROR(Tabla2[[#This Row],[Precio de Cliente neto]]/(1+Tabla2[[#This Row],[Variacion]]),"-")</f>
        <v>11813.2518</v>
      </c>
      <c r="F2235" s="33">
        <v>1.3332994391942243E-2</v>
      </c>
    </row>
    <row r="2236" spans="1:6">
      <c r="A2236" s="29">
        <v>113413</v>
      </c>
      <c r="B2236" s="29" t="s">
        <v>7026</v>
      </c>
      <c r="C2236" s="30">
        <f>VLOOKUP(Tabla2[[#This Row],[Codigo]],Tabla1[[Codigo]:[Mejor Precio Neto]],4,FALSE)</f>
        <v>11970.757820000001</v>
      </c>
      <c r="D2236" s="31" t="s">
        <v>4</v>
      </c>
      <c r="E2236" s="32">
        <f>IFERROR(Tabla2[[#This Row],[Precio de Cliente neto]]/(1+Tabla2[[#This Row],[Variacion]]),"-")</f>
        <v>11813.2518</v>
      </c>
      <c r="F2236" s="33">
        <v>1.3332994391942243E-2</v>
      </c>
    </row>
    <row r="2237" spans="1:6">
      <c r="A2237" s="29">
        <v>117873</v>
      </c>
      <c r="B2237" s="29" t="s">
        <v>7353</v>
      </c>
      <c r="C2237" s="30">
        <f>VLOOKUP(Tabla2[[#This Row],[Codigo]],Tabla1[[Codigo]:[Mejor Precio Neto]],4,FALSE)</f>
        <v>11970.757820000001</v>
      </c>
      <c r="D2237" s="31" t="s">
        <v>4</v>
      </c>
      <c r="E2237" s="32">
        <f>IFERROR(Tabla2[[#This Row],[Precio de Cliente neto]]/(1+Tabla2[[#This Row],[Variacion]]),"-")</f>
        <v>11813.2518</v>
      </c>
      <c r="F2237" s="33">
        <v>1.3332994391942243E-2</v>
      </c>
    </row>
    <row r="2238" spans="1:6">
      <c r="A2238" s="29">
        <v>111727</v>
      </c>
      <c r="B2238" s="29" t="s">
        <v>6851</v>
      </c>
      <c r="C2238" s="30">
        <f>VLOOKUP(Tabla2[[#This Row],[Codigo]],Tabla1[[Codigo]:[Mejor Precio Neto]],4,FALSE)</f>
        <v>1595.99748</v>
      </c>
      <c r="D2238" s="31" t="s">
        <v>4</v>
      </c>
      <c r="E2238" s="32">
        <f>IFERROR(Tabla2[[#This Row],[Precio de Cliente neto]]/(1+Tabla2[[#This Row],[Variacion]]),"-")</f>
        <v>1574.9980399999997</v>
      </c>
      <c r="F2238" s="33">
        <v>1.3332994369948725E-2</v>
      </c>
    </row>
    <row r="2239" spans="1:6">
      <c r="A2239" s="29">
        <v>111145</v>
      </c>
      <c r="B2239" s="29" t="s">
        <v>6823</v>
      </c>
      <c r="C2239" s="30">
        <f>VLOOKUP(Tabla2[[#This Row],[Codigo]],Tabla1[[Codigo]:[Mejor Precio Neto]],4,FALSE)</f>
        <v>10853.48726</v>
      </c>
      <c r="D2239" s="31" t="s">
        <v>4</v>
      </c>
      <c r="E2239" s="32">
        <f>IFERROR(Tabla2[[#This Row],[Precio de Cliente neto]]/(1+Tabla2[[#This Row],[Variacion]]),"-")</f>
        <v>10710.6818</v>
      </c>
      <c r="F2239" s="33">
        <v>1.3332994357091232E-2</v>
      </c>
    </row>
    <row r="2240" spans="1:6">
      <c r="A2240" s="29">
        <v>470137</v>
      </c>
      <c r="B2240" s="29" t="s">
        <v>10364</v>
      </c>
      <c r="C2240" s="30">
        <f>VLOOKUP(Tabla2[[#This Row],[Codigo]],Tabla1[[Codigo]:[Mejor Precio Neto]],4,FALSE)</f>
        <v>12081.27305</v>
      </c>
      <c r="D2240" s="31" t="s">
        <v>4</v>
      </c>
      <c r="E2240" s="32">
        <f>IFERROR(Tabla2[[#This Row],[Precio de Cliente neto]]/(1+Tabla2[[#This Row],[Variacion]]),"-")</f>
        <v>11922.312919999998</v>
      </c>
      <c r="F2240" s="33">
        <v>1.3332994282790667E-2</v>
      </c>
    </row>
    <row r="2241" spans="1:6">
      <c r="A2241" s="29">
        <v>112830</v>
      </c>
      <c r="B2241" s="29" t="s">
        <v>6920</v>
      </c>
      <c r="C2241" s="30">
        <f>VLOOKUP(Tabla2[[#This Row],[Codigo]],Tabla1[[Codigo]:[Mejor Precio Neto]],4,FALSE)</f>
        <v>7235.6582199999993</v>
      </c>
      <c r="D2241" s="31" t="s">
        <v>4</v>
      </c>
      <c r="E2241" s="32">
        <f>IFERROR(Tabla2[[#This Row],[Precio de Cliente neto]]/(1+Tabla2[[#This Row],[Variacion]]),"-")</f>
        <v>7140.4545800000005</v>
      </c>
      <c r="F2241" s="33">
        <v>1.3332994269952936E-2</v>
      </c>
    </row>
    <row r="2242" spans="1:6">
      <c r="A2242" s="29">
        <v>111006</v>
      </c>
      <c r="B2242" s="29" t="s">
        <v>6818</v>
      </c>
      <c r="C2242" s="30">
        <f>VLOOKUP(Tabla2[[#This Row],[Codigo]],Tabla1[[Codigo]:[Mejor Precio Neto]],4,FALSE)</f>
        <v>11704.740880000001</v>
      </c>
      <c r="D2242" s="31" t="s">
        <v>4</v>
      </c>
      <c r="E2242" s="32">
        <f>IFERROR(Tabla2[[#This Row],[Precio de Cliente neto]]/(1+Tabla2[[#This Row],[Variacion]]),"-")</f>
        <v>11550.734999999999</v>
      </c>
      <c r="F2242" s="33">
        <v>1.3332993960990525E-2</v>
      </c>
    </row>
    <row r="2243" spans="1:6">
      <c r="A2243" s="29">
        <v>111188</v>
      </c>
      <c r="B2243" s="29" t="s">
        <v>7634</v>
      </c>
      <c r="C2243" s="30">
        <f>VLOOKUP(Tabla2[[#This Row],[Codigo]],Tabla1[[Codigo]:[Mejor Precio Neto]],4,FALSE)</f>
        <v>11704.740880000001</v>
      </c>
      <c r="D2243" s="31" t="s">
        <v>4</v>
      </c>
      <c r="E2243" s="32">
        <f>IFERROR(Tabla2[[#This Row],[Precio de Cliente neto]]/(1+Tabla2[[#This Row],[Variacion]]),"-")</f>
        <v>11550.734999999999</v>
      </c>
      <c r="F2243" s="33">
        <v>1.3332993960990525E-2</v>
      </c>
    </row>
    <row r="2244" spans="1:6">
      <c r="A2244" s="29">
        <v>112024</v>
      </c>
      <c r="B2244" s="29" t="s">
        <v>6864</v>
      </c>
      <c r="C2244" s="30">
        <f>VLOOKUP(Tabla2[[#This Row],[Codigo]],Tabla1[[Codigo]:[Mejor Precio Neto]],4,FALSE)</f>
        <v>11704.740880000001</v>
      </c>
      <c r="D2244" s="31" t="s">
        <v>4</v>
      </c>
      <c r="E2244" s="32">
        <f>IFERROR(Tabla2[[#This Row],[Precio de Cliente neto]]/(1+Tabla2[[#This Row],[Variacion]]),"-")</f>
        <v>11550.734999999999</v>
      </c>
      <c r="F2244" s="33">
        <v>1.3332993960990525E-2</v>
      </c>
    </row>
    <row r="2245" spans="1:6">
      <c r="A2245" s="29">
        <v>114974</v>
      </c>
      <c r="B2245" s="29" t="s">
        <v>7159</v>
      </c>
      <c r="C2245" s="30">
        <f>VLOOKUP(Tabla2[[#This Row],[Codigo]],Tabla1[[Codigo]:[Mejor Precio Neto]],4,FALSE)</f>
        <v>11704.740880000001</v>
      </c>
      <c r="D2245" s="31" t="s">
        <v>4</v>
      </c>
      <c r="E2245" s="32">
        <f>IFERROR(Tabla2[[#This Row],[Precio de Cliente neto]]/(1+Tabla2[[#This Row],[Variacion]]),"-")</f>
        <v>11550.734999999999</v>
      </c>
      <c r="F2245" s="33">
        <v>1.3332993960990525E-2</v>
      </c>
    </row>
    <row r="2246" spans="1:6">
      <c r="A2246" s="29">
        <v>115607</v>
      </c>
      <c r="B2246" s="29" t="s">
        <v>8284</v>
      </c>
      <c r="C2246" s="30">
        <f>VLOOKUP(Tabla2[[#This Row],[Codigo]],Tabla1[[Codigo]:[Mejor Precio Neto]],4,FALSE)</f>
        <v>11704.740880000001</v>
      </c>
      <c r="D2246" s="31" t="s">
        <v>4</v>
      </c>
      <c r="E2246" s="32">
        <f>IFERROR(Tabla2[[#This Row],[Precio de Cliente neto]]/(1+Tabla2[[#This Row],[Variacion]]),"-")</f>
        <v>11550.734999999999</v>
      </c>
      <c r="F2246" s="33">
        <v>1.3332993960990525E-2</v>
      </c>
    </row>
    <row r="2247" spans="1:6">
      <c r="A2247" s="29">
        <v>118813</v>
      </c>
      <c r="B2247" s="29" t="s">
        <v>7409</v>
      </c>
      <c r="C2247" s="30">
        <f>VLOOKUP(Tabla2[[#This Row],[Codigo]],Tabla1[[Codigo]:[Mejor Precio Neto]],4,FALSE)</f>
        <v>11704.740880000001</v>
      </c>
      <c r="D2247" s="31" t="s">
        <v>4</v>
      </c>
      <c r="E2247" s="32">
        <f>IFERROR(Tabla2[[#This Row],[Precio de Cliente neto]]/(1+Tabla2[[#This Row],[Variacion]]),"-")</f>
        <v>11550.734999999999</v>
      </c>
      <c r="F2247" s="33">
        <v>1.3332993960990525E-2</v>
      </c>
    </row>
    <row r="2248" spans="1:6">
      <c r="A2248" s="29">
        <v>1100815</v>
      </c>
      <c r="B2248" s="29" t="s">
        <v>7588</v>
      </c>
      <c r="C2248" s="30">
        <f>VLOOKUP(Tabla2[[#This Row],[Codigo]],Tabla1[[Codigo]:[Mejor Precio Neto]],4,FALSE)</f>
        <v>11704.740880000001</v>
      </c>
      <c r="D2248" s="31" t="s">
        <v>4</v>
      </c>
      <c r="E2248" s="32">
        <f>IFERROR(Tabla2[[#This Row],[Precio de Cliente neto]]/(1+Tabla2[[#This Row],[Variacion]]),"-")</f>
        <v>11550.734999999999</v>
      </c>
      <c r="F2248" s="33">
        <v>1.3332993960990525E-2</v>
      </c>
    </row>
    <row r="2249" spans="1:6">
      <c r="A2249" s="29">
        <v>170036</v>
      </c>
      <c r="B2249" s="29" t="s">
        <v>7694</v>
      </c>
      <c r="C2249" s="30">
        <f>VLOOKUP(Tabla2[[#This Row],[Codigo]],Tabla1[[Codigo]:[Mejor Precio Neto]],4,FALSE)</f>
        <v>10383.884769999999</v>
      </c>
      <c r="D2249" s="31" t="s">
        <v>6</v>
      </c>
      <c r="E2249" s="32">
        <f>IFERROR(Tabla2[[#This Row],[Precio de Cliente neto]]/(1+Tabla2[[#This Row],[Variacion]]),"-")</f>
        <v>10247.258139999996</v>
      </c>
      <c r="F2249" s="33">
        <v>1.3332993873422794E-2</v>
      </c>
    </row>
    <row r="2250" spans="1:6">
      <c r="A2250" s="29">
        <v>373000</v>
      </c>
      <c r="B2250" s="29" t="s">
        <v>8141</v>
      </c>
      <c r="C2250" s="30">
        <f>VLOOKUP(Tabla2[[#This Row],[Codigo]],Tabla1[[Codigo]:[Mejor Precio Neto]],4,FALSE)</f>
        <v>25280.88164</v>
      </c>
      <c r="D2250" s="31" t="s">
        <v>4</v>
      </c>
      <c r="E2250" s="32">
        <f>IFERROR(Tabla2[[#This Row],[Precio de Cliente neto]]/(1+Tabla2[[#This Row],[Variacion]]),"-")</f>
        <v>24948.246819999997</v>
      </c>
      <c r="F2250" s="33">
        <v>1.3332993793108594E-2</v>
      </c>
    </row>
    <row r="2251" spans="1:6">
      <c r="A2251" s="29">
        <v>110647</v>
      </c>
      <c r="B2251" s="29" t="s">
        <v>9073</v>
      </c>
      <c r="C2251" s="30">
        <f>VLOOKUP(Tabla2[[#This Row],[Codigo]],Tabla1[[Codigo]:[Mejor Precio Neto]],4,FALSE)</f>
        <v>4735.0998799999998</v>
      </c>
      <c r="D2251" s="31" t="s">
        <v>4</v>
      </c>
      <c r="E2251" s="32">
        <f>IFERROR(Tabla2[[#This Row],[Precio de Cliente neto]]/(1+Tabla2[[#This Row],[Variacion]]),"-")</f>
        <v>4672.7974999999997</v>
      </c>
      <c r="F2251" s="33">
        <v>1.3332993779422209E-2</v>
      </c>
    </row>
    <row r="2252" spans="1:6">
      <c r="A2252" s="29">
        <v>111526</v>
      </c>
      <c r="B2252" s="29" t="s">
        <v>6840</v>
      </c>
      <c r="C2252" s="30">
        <f>VLOOKUP(Tabla2[[#This Row],[Codigo]],Tabla1[[Codigo]:[Mejor Precio Neto]],4,FALSE)</f>
        <v>4735.0998799999998</v>
      </c>
      <c r="D2252" s="31" t="s">
        <v>4</v>
      </c>
      <c r="E2252" s="32">
        <f>IFERROR(Tabla2[[#This Row],[Precio de Cliente neto]]/(1+Tabla2[[#This Row],[Variacion]]),"-")</f>
        <v>4672.7974999999997</v>
      </c>
      <c r="F2252" s="33">
        <v>1.3332993779422209E-2</v>
      </c>
    </row>
    <row r="2253" spans="1:6">
      <c r="A2253" s="29">
        <v>115603</v>
      </c>
      <c r="B2253" s="29" t="s">
        <v>8280</v>
      </c>
      <c r="C2253" s="30">
        <f>VLOOKUP(Tabla2[[#This Row],[Codigo]],Tabla1[[Codigo]:[Mejor Precio Neto]],4,FALSE)</f>
        <v>4735.0998799999998</v>
      </c>
      <c r="D2253" s="31" t="s">
        <v>4</v>
      </c>
      <c r="E2253" s="32">
        <f>IFERROR(Tabla2[[#This Row],[Precio de Cliente neto]]/(1+Tabla2[[#This Row],[Variacion]]),"-")</f>
        <v>4672.7974999999997</v>
      </c>
      <c r="F2253" s="33">
        <v>1.3332993779422209E-2</v>
      </c>
    </row>
    <row r="2254" spans="1:6">
      <c r="A2254" s="29">
        <v>170075</v>
      </c>
      <c r="B2254" s="29" t="s">
        <v>7733</v>
      </c>
      <c r="C2254" s="30">
        <f>VLOOKUP(Tabla2[[#This Row],[Codigo]],Tabla1[[Codigo]:[Mejor Precio Neto]],4,FALSE)</f>
        <v>12640.850529999998</v>
      </c>
      <c r="D2254" s="31" t="s">
        <v>6</v>
      </c>
      <c r="E2254" s="32">
        <f>IFERROR(Tabla2[[#This Row],[Precio de Cliente neto]]/(1+Tabla2[[#This Row],[Variacion]]),"-")</f>
        <v>12474.527729999998</v>
      </c>
      <c r="F2254" s="33">
        <v>1.3332993729294529E-2</v>
      </c>
    </row>
    <row r="2255" spans="1:6">
      <c r="A2255" s="29">
        <v>170158</v>
      </c>
      <c r="B2255" s="29" t="s">
        <v>7812</v>
      </c>
      <c r="C2255" s="30">
        <f>VLOOKUP(Tabla2[[#This Row],[Codigo]],Tabla1[[Codigo]:[Mejor Precio Neto]],4,FALSE)</f>
        <v>12640.850529999998</v>
      </c>
      <c r="D2255" s="31" t="s">
        <v>6</v>
      </c>
      <c r="E2255" s="32">
        <f>IFERROR(Tabla2[[#This Row],[Precio de Cliente neto]]/(1+Tabla2[[#This Row],[Variacion]]),"-")</f>
        <v>12474.527729999998</v>
      </c>
      <c r="F2255" s="33">
        <v>1.3332993729294529E-2</v>
      </c>
    </row>
    <row r="2256" spans="1:6">
      <c r="A2256" s="29">
        <v>114951</v>
      </c>
      <c r="B2256" s="29" t="s">
        <v>7154</v>
      </c>
      <c r="C2256" s="30">
        <f>VLOOKUP(Tabla2[[#This Row],[Codigo]],Tabla1[[Codigo]:[Mejor Precio Neto]],4,FALSE)</f>
        <v>5852.3705799999989</v>
      </c>
      <c r="D2256" s="31" t="s">
        <v>4</v>
      </c>
      <c r="E2256" s="32">
        <f>IFERROR(Tabla2[[#This Row],[Precio de Cliente neto]]/(1+Tabla2[[#This Row],[Variacion]]),"-")</f>
        <v>5775.3676399999986</v>
      </c>
      <c r="F2256" s="33">
        <v>1.3332993637786839E-2</v>
      </c>
    </row>
    <row r="2257" spans="1:6">
      <c r="A2257" s="29">
        <v>115312</v>
      </c>
      <c r="B2257" s="29" t="s">
        <v>7174</v>
      </c>
      <c r="C2257" s="30">
        <f>VLOOKUP(Tabla2[[#This Row],[Codigo]],Tabla1[[Codigo]:[Mejor Precio Neto]],4,FALSE)</f>
        <v>5852.3705799999989</v>
      </c>
      <c r="D2257" s="31" t="s">
        <v>4</v>
      </c>
      <c r="E2257" s="32">
        <f>IFERROR(Tabla2[[#This Row],[Precio de Cliente neto]]/(1+Tabla2[[#This Row],[Variacion]]),"-")</f>
        <v>5775.3676399999986</v>
      </c>
      <c r="F2257" s="33">
        <v>1.3332993637786839E-2</v>
      </c>
    </row>
    <row r="2258" spans="1:6">
      <c r="A2258" s="29">
        <v>116654</v>
      </c>
      <c r="B2258" s="29" t="s">
        <v>7221</v>
      </c>
      <c r="C2258" s="30">
        <f>VLOOKUP(Tabla2[[#This Row],[Codigo]],Tabla1[[Codigo]:[Mejor Precio Neto]],4,FALSE)</f>
        <v>5852.3705799999989</v>
      </c>
      <c r="D2258" s="31" t="s">
        <v>4</v>
      </c>
      <c r="E2258" s="32">
        <f>IFERROR(Tabla2[[#This Row],[Precio de Cliente neto]]/(1+Tabla2[[#This Row],[Variacion]]),"-")</f>
        <v>5775.3676399999986</v>
      </c>
      <c r="F2258" s="33">
        <v>1.3332993637786839E-2</v>
      </c>
    </row>
    <row r="2259" spans="1:6">
      <c r="A2259" s="29">
        <v>116900</v>
      </c>
      <c r="B2259" s="29" t="s">
        <v>7236</v>
      </c>
      <c r="C2259" s="30">
        <f>VLOOKUP(Tabla2[[#This Row],[Codigo]],Tabla1[[Codigo]:[Mejor Precio Neto]],4,FALSE)</f>
        <v>5852.3705799999989</v>
      </c>
      <c r="D2259" s="31" t="s">
        <v>4</v>
      </c>
      <c r="E2259" s="32">
        <f>IFERROR(Tabla2[[#This Row],[Precio de Cliente neto]]/(1+Tabla2[[#This Row],[Variacion]]),"-")</f>
        <v>5775.3676399999986</v>
      </c>
      <c r="F2259" s="33">
        <v>1.3332993637786839E-2</v>
      </c>
    </row>
    <row r="2260" spans="1:6">
      <c r="A2260" s="29">
        <v>114175</v>
      </c>
      <c r="B2260" s="29" t="s">
        <v>7084</v>
      </c>
      <c r="C2260" s="30">
        <f>VLOOKUP(Tabla2[[#This Row],[Codigo]],Tabla1[[Codigo]:[Mejor Precio Neto]],4,FALSE)</f>
        <v>9204.1825399999998</v>
      </c>
      <c r="D2260" s="31" t="s">
        <v>4</v>
      </c>
      <c r="E2260" s="32">
        <f>IFERROR(Tabla2[[#This Row],[Precio de Cliente neto]]/(1+Tabla2[[#This Row],[Variacion]]),"-")</f>
        <v>9083.0779199999979</v>
      </c>
      <c r="F2260" s="33">
        <v>1.3332993624698641E-2</v>
      </c>
    </row>
    <row r="2261" spans="1:6">
      <c r="A2261" s="29">
        <v>117156</v>
      </c>
      <c r="B2261" s="29" t="s">
        <v>7250</v>
      </c>
      <c r="C2261" s="30">
        <f>VLOOKUP(Tabla2[[#This Row],[Codigo]],Tabla1[[Codigo]:[Mejor Precio Neto]],4,FALSE)</f>
        <v>9204.1825399999998</v>
      </c>
      <c r="D2261" s="31" t="s">
        <v>4</v>
      </c>
      <c r="E2261" s="32">
        <f>IFERROR(Tabla2[[#This Row],[Precio de Cliente neto]]/(1+Tabla2[[#This Row],[Variacion]]),"-")</f>
        <v>9083.0779199999979</v>
      </c>
      <c r="F2261" s="33">
        <v>1.3332993624698641E-2</v>
      </c>
    </row>
    <row r="2262" spans="1:6">
      <c r="A2262" s="29">
        <v>1100935</v>
      </c>
      <c r="B2262" s="29" t="s">
        <v>7590</v>
      </c>
      <c r="C2262" s="30">
        <f>VLOOKUP(Tabla2[[#This Row],[Codigo]],Tabla1[[Codigo]:[Mejor Precio Neto]],4,FALSE)</f>
        <v>9204.1825399999998</v>
      </c>
      <c r="D2262" s="31" t="s">
        <v>4</v>
      </c>
      <c r="E2262" s="32">
        <f>IFERROR(Tabla2[[#This Row],[Precio de Cliente neto]]/(1+Tabla2[[#This Row],[Variacion]]),"-")</f>
        <v>9083.0779199999979</v>
      </c>
      <c r="F2262" s="33">
        <v>1.3332993624698641E-2</v>
      </c>
    </row>
    <row r="2263" spans="1:6">
      <c r="A2263" s="29">
        <v>114578</v>
      </c>
      <c r="B2263" s="29" t="s">
        <v>7134</v>
      </c>
      <c r="C2263" s="30">
        <f>VLOOKUP(Tabla2[[#This Row],[Codigo]],Tabla1[[Codigo]:[Mejor Precio Neto]],4,FALSE)</f>
        <v>3351.81196</v>
      </c>
      <c r="D2263" s="31" t="s">
        <v>4</v>
      </c>
      <c r="E2263" s="32">
        <f>IFERROR(Tabla2[[#This Row],[Precio de Cliente neto]]/(1+Tabla2[[#This Row],[Variacion]]),"-")</f>
        <v>3307.7102799999998</v>
      </c>
      <c r="F2263" s="33">
        <v>1.3332993601846033E-2</v>
      </c>
    </row>
    <row r="2264" spans="1:6">
      <c r="A2264" s="29">
        <v>115385</v>
      </c>
      <c r="B2264" s="29" t="s">
        <v>10286</v>
      </c>
      <c r="C2264" s="30">
        <f>VLOOKUP(Tabla2[[#This Row],[Codigo]],Tabla1[[Codigo]:[Mejor Precio Neto]],4,FALSE)</f>
        <v>3351.81196</v>
      </c>
      <c r="D2264" s="31" t="s">
        <v>4</v>
      </c>
      <c r="E2264" s="32">
        <f>IFERROR(Tabla2[[#This Row],[Precio de Cliente neto]]/(1+Tabla2[[#This Row],[Variacion]]),"-")</f>
        <v>3307.7102799999998</v>
      </c>
      <c r="F2264" s="33">
        <v>1.3332993601846033E-2</v>
      </c>
    </row>
    <row r="2265" spans="1:6">
      <c r="A2265" s="29">
        <v>117355</v>
      </c>
      <c r="B2265" s="29" t="s">
        <v>7267</v>
      </c>
      <c r="C2265" s="30">
        <f>VLOOKUP(Tabla2[[#This Row],[Codigo]],Tabla1[[Codigo]:[Mejor Precio Neto]],4,FALSE)</f>
        <v>3351.81196</v>
      </c>
      <c r="D2265" s="31" t="s">
        <v>4</v>
      </c>
      <c r="E2265" s="32">
        <f>IFERROR(Tabla2[[#This Row],[Precio de Cliente neto]]/(1+Tabla2[[#This Row],[Variacion]]),"-")</f>
        <v>3307.7102799999998</v>
      </c>
      <c r="F2265" s="33">
        <v>1.3332993601846033E-2</v>
      </c>
    </row>
    <row r="2266" spans="1:6">
      <c r="A2266" s="29">
        <v>121625</v>
      </c>
      <c r="B2266" s="29" t="s">
        <v>7500</v>
      </c>
      <c r="C2266" s="30">
        <f>VLOOKUP(Tabla2[[#This Row],[Codigo]],Tabla1[[Codigo]:[Mejor Precio Neto]],4,FALSE)</f>
        <v>3351.81196</v>
      </c>
      <c r="D2266" s="31" t="s">
        <v>4</v>
      </c>
      <c r="E2266" s="32">
        <f>IFERROR(Tabla2[[#This Row],[Precio de Cliente neto]]/(1+Tabla2[[#This Row],[Variacion]]),"-")</f>
        <v>3307.7102799999998</v>
      </c>
      <c r="F2266" s="33">
        <v>1.3332993601846033E-2</v>
      </c>
    </row>
    <row r="2267" spans="1:6">
      <c r="A2267" s="29">
        <v>374003</v>
      </c>
      <c r="B2267" s="29" t="s">
        <v>8146</v>
      </c>
      <c r="C2267" s="30">
        <f>VLOOKUP(Tabla2[[#This Row],[Codigo]],Tabla1[[Codigo]:[Mejor Precio Neto]],4,FALSE)</f>
        <v>14308.978739999999</v>
      </c>
      <c r="D2267" s="31" t="s">
        <v>4</v>
      </c>
      <c r="E2267" s="32">
        <f>IFERROR(Tabla2[[#This Row],[Precio de Cliente neto]]/(1+Tabla2[[#This Row],[Variacion]]),"-")</f>
        <v>14120.707439999998</v>
      </c>
      <c r="F2267" s="33">
        <v>1.3332993463675891E-2</v>
      </c>
    </row>
    <row r="2268" spans="1:6">
      <c r="A2268" s="29">
        <v>117977</v>
      </c>
      <c r="B2268" s="29" t="s">
        <v>7366</v>
      </c>
      <c r="C2268" s="30">
        <f>VLOOKUP(Tabla2[[#This Row],[Codigo]],Tabla1[[Codigo]:[Mejor Precio Neto]],4,FALSE)</f>
        <v>6703.6241999999993</v>
      </c>
      <c r="D2268" s="31" t="s">
        <v>4</v>
      </c>
      <c r="E2268" s="32">
        <f>IFERROR(Tabla2[[#This Row],[Precio de Cliente neto]]/(1+Tabla2[[#This Row],[Variacion]]),"-")</f>
        <v>6615.4208399999989</v>
      </c>
      <c r="F2268" s="33">
        <v>1.3332993037522334E-2</v>
      </c>
    </row>
    <row r="2269" spans="1:6">
      <c r="A2269" s="29">
        <v>118215</v>
      </c>
      <c r="B2269" s="29" t="s">
        <v>7378</v>
      </c>
      <c r="C2269" s="30">
        <f>VLOOKUP(Tabla2[[#This Row],[Codigo]],Tabla1[[Codigo]:[Mejor Precio Neto]],4,FALSE)</f>
        <v>6703.6241999999993</v>
      </c>
      <c r="D2269" s="31" t="s">
        <v>4</v>
      </c>
      <c r="E2269" s="32">
        <f>IFERROR(Tabla2[[#This Row],[Precio de Cliente neto]]/(1+Tabla2[[#This Row],[Variacion]]),"-")</f>
        <v>6615.4208399999989</v>
      </c>
      <c r="F2269" s="33">
        <v>1.3332993037522334E-2</v>
      </c>
    </row>
    <row r="2270" spans="1:6">
      <c r="A2270" s="29">
        <v>119647</v>
      </c>
      <c r="B2270" s="29" t="s">
        <v>7429</v>
      </c>
      <c r="C2270" s="30">
        <f>VLOOKUP(Tabla2[[#This Row],[Codigo]],Tabla1[[Codigo]:[Mejor Precio Neto]],4,FALSE)</f>
        <v>6703.6241999999993</v>
      </c>
      <c r="D2270" s="31" t="s">
        <v>4</v>
      </c>
      <c r="E2270" s="32">
        <f>IFERROR(Tabla2[[#This Row],[Precio de Cliente neto]]/(1+Tabla2[[#This Row],[Variacion]]),"-")</f>
        <v>6615.4208399999989</v>
      </c>
      <c r="F2270" s="33">
        <v>1.3332993037522334E-2</v>
      </c>
    </row>
    <row r="2271" spans="1:6">
      <c r="A2271" s="29">
        <v>119883</v>
      </c>
      <c r="B2271" s="29" t="s">
        <v>7441</v>
      </c>
      <c r="C2271" s="30">
        <f>VLOOKUP(Tabla2[[#This Row],[Codigo]],Tabla1[[Codigo]:[Mejor Precio Neto]],4,FALSE)</f>
        <v>6703.6241999999993</v>
      </c>
      <c r="D2271" s="31" t="s">
        <v>4</v>
      </c>
      <c r="E2271" s="32">
        <f>IFERROR(Tabla2[[#This Row],[Precio de Cliente neto]]/(1+Tabla2[[#This Row],[Variacion]]),"-")</f>
        <v>6615.4208399999989</v>
      </c>
      <c r="F2271" s="33">
        <v>1.3332993037522334E-2</v>
      </c>
    </row>
    <row r="2272" spans="1:6">
      <c r="A2272" s="29">
        <v>122881</v>
      </c>
      <c r="B2272" s="29" t="s">
        <v>7525</v>
      </c>
      <c r="C2272" s="30">
        <f>VLOOKUP(Tabla2[[#This Row],[Codigo]],Tabla1[[Codigo]:[Mejor Precio Neto]],4,FALSE)</f>
        <v>6703.6241999999993</v>
      </c>
      <c r="D2272" s="31" t="s">
        <v>4</v>
      </c>
      <c r="E2272" s="32">
        <f>IFERROR(Tabla2[[#This Row],[Precio de Cliente neto]]/(1+Tabla2[[#This Row],[Variacion]]),"-")</f>
        <v>6615.4208399999989</v>
      </c>
      <c r="F2272" s="33">
        <v>1.3332993037522334E-2</v>
      </c>
    </row>
    <row r="2273" spans="1:6">
      <c r="A2273" s="29">
        <v>170356</v>
      </c>
      <c r="B2273" s="29" t="s">
        <v>7992</v>
      </c>
      <c r="C2273" s="30">
        <f>VLOOKUP(Tabla2[[#This Row],[Codigo]],Tabla1[[Codigo]:[Mejor Precio Neto]],4,FALSE)</f>
        <v>10382.954399999999</v>
      </c>
      <c r="D2273" s="31" t="s">
        <v>6</v>
      </c>
      <c r="E2273" s="32">
        <f>IFERROR(Tabla2[[#This Row],[Precio de Cliente neto]]/(1+Tabla2[[#This Row],[Variacion]]),"-")</f>
        <v>10246.34002</v>
      </c>
      <c r="F2273" s="33">
        <v>1.3332993023200457E-2</v>
      </c>
    </row>
    <row r="2274" spans="1:6">
      <c r="A2274" s="29">
        <v>170354</v>
      </c>
      <c r="B2274" s="29" t="s">
        <v>7990</v>
      </c>
      <c r="C2274" s="30">
        <f>VLOOKUP(Tabla2[[#This Row],[Codigo]],Tabla1[[Codigo]:[Mejor Precio Neto]],4,FALSE)</f>
        <v>4063.1299800000002</v>
      </c>
      <c r="D2274" s="31" t="s">
        <v>6</v>
      </c>
      <c r="E2274" s="32">
        <f>IFERROR(Tabla2[[#This Row],[Precio de Cliente neto]]/(1+Tabla2[[#This Row],[Variacion]]),"-")</f>
        <v>4009.6690899999999</v>
      </c>
      <c r="F2274" s="33">
        <v>1.3332993022623807E-2</v>
      </c>
    </row>
    <row r="2275" spans="1:6">
      <c r="A2275" s="29">
        <v>110254</v>
      </c>
      <c r="B2275" s="29" t="s">
        <v>6785</v>
      </c>
      <c r="C2275" s="30">
        <f>VLOOKUP(Tabla2[[#This Row],[Codigo]],Tabla1[[Codigo]:[Mejor Precio Neto]],4,FALSE)</f>
        <v>5586.3536399999994</v>
      </c>
      <c r="D2275" s="31" t="s">
        <v>4</v>
      </c>
      <c r="E2275" s="32">
        <f>IFERROR(Tabla2[[#This Row],[Precio de Cliente neto]]/(1+Tabla2[[#This Row],[Variacion]]),"-")</f>
        <v>5512.8508400000001</v>
      </c>
      <c r="F2275" s="33">
        <v>1.333299269892807E-2</v>
      </c>
    </row>
    <row r="2276" spans="1:6">
      <c r="A2276" s="29">
        <v>110464</v>
      </c>
      <c r="B2276" s="29" t="s">
        <v>6798</v>
      </c>
      <c r="C2276" s="30">
        <f>VLOOKUP(Tabla2[[#This Row],[Codigo]],Tabla1[[Codigo]:[Mejor Precio Neto]],4,FALSE)</f>
        <v>5586.3536399999994</v>
      </c>
      <c r="D2276" s="31" t="s">
        <v>4</v>
      </c>
      <c r="E2276" s="32">
        <f>IFERROR(Tabla2[[#This Row],[Precio de Cliente neto]]/(1+Tabla2[[#This Row],[Variacion]]),"-")</f>
        <v>5512.8508400000001</v>
      </c>
      <c r="F2276" s="33">
        <v>1.333299269892807E-2</v>
      </c>
    </row>
    <row r="2277" spans="1:6">
      <c r="A2277" s="29">
        <v>112860</v>
      </c>
      <c r="B2277" s="29" t="s">
        <v>6928</v>
      </c>
      <c r="C2277" s="30">
        <f>VLOOKUP(Tabla2[[#This Row],[Codigo]],Tabla1[[Codigo]:[Mejor Precio Neto]],4,FALSE)</f>
        <v>2793.1768199999997</v>
      </c>
      <c r="D2277" s="31" t="s">
        <v>4</v>
      </c>
      <c r="E2277" s="32">
        <f>IFERROR(Tabla2[[#This Row],[Precio de Cliente neto]]/(1+Tabla2[[#This Row],[Variacion]]),"-")</f>
        <v>2756.42542</v>
      </c>
      <c r="F2277" s="33">
        <v>1.333299269892807E-2</v>
      </c>
    </row>
    <row r="2278" spans="1:6">
      <c r="A2278" s="29">
        <v>114534</v>
      </c>
      <c r="B2278" s="29" t="s">
        <v>7128</v>
      </c>
      <c r="C2278" s="30">
        <f>VLOOKUP(Tabla2[[#This Row],[Codigo]],Tabla1[[Codigo]:[Mejor Precio Neto]],4,FALSE)</f>
        <v>5586.3536399999994</v>
      </c>
      <c r="D2278" s="31" t="s">
        <v>4</v>
      </c>
      <c r="E2278" s="32">
        <f>IFERROR(Tabla2[[#This Row],[Precio de Cliente neto]]/(1+Tabla2[[#This Row],[Variacion]]),"-")</f>
        <v>5512.8508400000001</v>
      </c>
      <c r="F2278" s="33">
        <v>1.333299269892807E-2</v>
      </c>
    </row>
    <row r="2279" spans="1:6">
      <c r="A2279" s="29">
        <v>115604</v>
      </c>
      <c r="B2279" s="29" t="s">
        <v>8281</v>
      </c>
      <c r="C2279" s="30">
        <f>VLOOKUP(Tabla2[[#This Row],[Codigo]],Tabla1[[Codigo]:[Mejor Precio Neto]],4,FALSE)</f>
        <v>5586.3536399999994</v>
      </c>
      <c r="D2279" s="31" t="s">
        <v>4</v>
      </c>
      <c r="E2279" s="32">
        <f>IFERROR(Tabla2[[#This Row],[Precio de Cliente neto]]/(1+Tabla2[[#This Row],[Variacion]]),"-")</f>
        <v>5512.8508400000001</v>
      </c>
      <c r="F2279" s="33">
        <v>1.333299269892807E-2</v>
      </c>
    </row>
    <row r="2280" spans="1:6">
      <c r="A2280" s="29">
        <v>122850</v>
      </c>
      <c r="B2280" s="29" t="s">
        <v>7524</v>
      </c>
      <c r="C2280" s="30">
        <f>VLOOKUP(Tabla2[[#This Row],[Codigo]],Tabla1[[Codigo]:[Mejor Precio Neto]],4,FALSE)</f>
        <v>2793.1768199999997</v>
      </c>
      <c r="D2280" s="31" t="s">
        <v>4</v>
      </c>
      <c r="E2280" s="32">
        <f>IFERROR(Tabla2[[#This Row],[Precio de Cliente neto]]/(1+Tabla2[[#This Row],[Variacion]]),"-")</f>
        <v>2756.42542</v>
      </c>
      <c r="F2280" s="33">
        <v>1.333299269892807E-2</v>
      </c>
    </row>
    <row r="2281" spans="1:6">
      <c r="A2281" s="29">
        <v>1100141</v>
      </c>
      <c r="B2281" s="29" t="s">
        <v>7577</v>
      </c>
      <c r="C2281" s="30">
        <f>VLOOKUP(Tabla2[[#This Row],[Codigo]],Tabla1[[Codigo]:[Mejor Precio Neto]],4,FALSE)</f>
        <v>5586.3536399999994</v>
      </c>
      <c r="D2281" s="31" t="s">
        <v>4</v>
      </c>
      <c r="E2281" s="32">
        <f>IFERROR(Tabla2[[#This Row],[Precio de Cliente neto]]/(1+Tabla2[[#This Row],[Variacion]]),"-")</f>
        <v>5512.8508400000001</v>
      </c>
      <c r="F2281" s="33">
        <v>1.333299269892807E-2</v>
      </c>
    </row>
    <row r="2282" spans="1:6">
      <c r="A2282" s="29">
        <v>116018</v>
      </c>
      <c r="B2282" s="29" t="s">
        <v>7215</v>
      </c>
      <c r="C2282" s="30">
        <f>VLOOKUP(Tabla2[[#This Row],[Codigo]],Tabla1[[Codigo]:[Mejor Precio Neto]],4,FALSE)</f>
        <v>7262.2597599999999</v>
      </c>
      <c r="D2282" s="31" t="s">
        <v>4</v>
      </c>
      <c r="E2282" s="32">
        <f>IFERROR(Tabla2[[#This Row],[Precio de Cliente neto]]/(1+Tabla2[[#This Row],[Variacion]]),"-")</f>
        <v>7166.7061199999989</v>
      </c>
      <c r="F2282" s="33">
        <v>1.333299264683685E-2</v>
      </c>
    </row>
    <row r="2283" spans="1:6">
      <c r="A2283" s="29">
        <v>113401</v>
      </c>
      <c r="B2283" s="29" t="s">
        <v>7023</v>
      </c>
      <c r="C2283" s="30">
        <f>VLOOKUP(Tabla2[[#This Row],[Codigo]],Tabla1[[Codigo]:[Mejor Precio Neto]],4,FALSE)</f>
        <v>4469.0829399999993</v>
      </c>
      <c r="D2283" s="31" t="s">
        <v>4</v>
      </c>
      <c r="E2283" s="32">
        <f>IFERROR(Tabla2[[#This Row],[Precio de Cliente neto]]/(1+Tabla2[[#This Row],[Variacion]]),"-")</f>
        <v>4410.2806999999993</v>
      </c>
      <c r="F2283" s="33">
        <v>1.333299261427956E-2</v>
      </c>
    </row>
    <row r="2284" spans="1:6">
      <c r="A2284" s="29">
        <v>117521</v>
      </c>
      <c r="B2284" s="29" t="s">
        <v>7304</v>
      </c>
      <c r="C2284" s="30">
        <f>VLOOKUP(Tabla2[[#This Row],[Codigo]],Tabla1[[Codigo]:[Mejor Precio Neto]],4,FALSE)</f>
        <v>4469.0829399999993</v>
      </c>
      <c r="D2284" s="31" t="s">
        <v>4</v>
      </c>
      <c r="E2284" s="32">
        <f>IFERROR(Tabla2[[#This Row],[Precio de Cliente neto]]/(1+Tabla2[[#This Row],[Variacion]]),"-")</f>
        <v>4410.2806999999993</v>
      </c>
      <c r="F2284" s="33">
        <v>1.333299261427956E-2</v>
      </c>
    </row>
    <row r="2285" spans="1:6">
      <c r="A2285" s="29">
        <v>122506</v>
      </c>
      <c r="B2285" s="29" t="s">
        <v>7518</v>
      </c>
      <c r="C2285" s="30">
        <f>VLOOKUP(Tabla2[[#This Row],[Codigo]],Tabla1[[Codigo]:[Mejor Precio Neto]],4,FALSE)</f>
        <v>5027.7183599999998</v>
      </c>
      <c r="D2285" s="31" t="s">
        <v>4</v>
      </c>
      <c r="E2285" s="32">
        <f>IFERROR(Tabla2[[#This Row],[Precio de Cliente neto]]/(1+Tabla2[[#This Row],[Variacion]]),"-")</f>
        <v>4961.5658400000002</v>
      </c>
      <c r="F2285" s="33">
        <v>1.3332992473198635E-2</v>
      </c>
    </row>
    <row r="2286" spans="1:6">
      <c r="A2286" s="29">
        <v>170032</v>
      </c>
      <c r="B2286" s="29" t="s">
        <v>7690</v>
      </c>
      <c r="C2286" s="30">
        <f>VLOOKUP(Tabla2[[#This Row],[Codigo]],Tabla1[[Codigo]:[Mejor Precio Neto]],4,FALSE)</f>
        <v>3611.7859399999998</v>
      </c>
      <c r="D2286" s="31" t="s">
        <v>6</v>
      </c>
      <c r="E2286" s="32">
        <f>IFERROR(Tabla2[[#This Row],[Precio de Cliente neto]]/(1+Tabla2[[#This Row],[Variacion]]),"-")</f>
        <v>3564.2636399999997</v>
      </c>
      <c r="F2286" s="33">
        <v>1.3332992393346066E-2</v>
      </c>
    </row>
    <row r="2287" spans="1:6">
      <c r="A2287" s="29">
        <v>172002</v>
      </c>
      <c r="B2287" s="29" t="s">
        <v>10341</v>
      </c>
      <c r="C2287" s="30">
        <f>VLOOKUP(Tabla2[[#This Row],[Codigo]],Tabla1[[Codigo]:[Mejor Precio Neto]],4,FALSE)</f>
        <v>11081.589749999999</v>
      </c>
      <c r="D2287" s="31" t="s">
        <v>6</v>
      </c>
      <c r="E2287" s="32">
        <f>IFERROR(Tabla2[[#This Row],[Precio de Cliente neto]]/(1+Tabla2[[#This Row],[Variacion]]),"-")</f>
        <v>10935.78304</v>
      </c>
      <c r="F2287" s="33">
        <v>1.3332992202449434E-2</v>
      </c>
    </row>
    <row r="2288" spans="1:6">
      <c r="A2288" s="29">
        <v>114329</v>
      </c>
      <c r="B2288" s="29" t="s">
        <v>8262</v>
      </c>
      <c r="C2288" s="30">
        <f>VLOOKUP(Tabla2[[#This Row],[Codigo]],Tabla1[[Codigo]:[Mejor Precio Neto]],4,FALSE)</f>
        <v>3634.8541599999999</v>
      </c>
      <c r="D2288" s="31" t="s">
        <v>4</v>
      </c>
      <c r="E2288" s="32">
        <f>IFERROR(Tabla2[[#This Row],[Precio de Cliente neto]]/(1+Tabla2[[#This Row],[Variacion]]),"-")</f>
        <v>3587.0283400000008</v>
      </c>
      <c r="F2288" s="33">
        <v>1.3332991955117723E-2</v>
      </c>
    </row>
    <row r="2289" spans="1:6">
      <c r="A2289" s="29">
        <v>170727</v>
      </c>
      <c r="B2289" s="29" t="s">
        <v>8990</v>
      </c>
      <c r="C2289" s="30">
        <f>VLOOKUP(Tabla2[[#This Row],[Codigo]],Tabla1[[Codigo]:[Mejor Precio Neto]],4,FALSE)</f>
        <v>1838.7235999999998</v>
      </c>
      <c r="D2289" s="31" t="s">
        <v>6</v>
      </c>
      <c r="E2289" s="32">
        <f>IFERROR(Tabla2[[#This Row],[Precio de Cliente neto]]/(1+Tabla2[[#This Row],[Variacion]]),"-")</f>
        <v>1814.5304799999997</v>
      </c>
      <c r="F2289" s="33">
        <v>1.3332991794108739E-2</v>
      </c>
    </row>
    <row r="2290" spans="1:6">
      <c r="A2290" s="29">
        <v>376001</v>
      </c>
      <c r="B2290" s="29" t="s">
        <v>8154</v>
      </c>
      <c r="C2290" s="30">
        <f>VLOOKUP(Tabla2[[#This Row],[Codigo]],Tabla1[[Codigo]:[Mejor Precio Neto]],4,FALSE)</f>
        <v>1379.0001399999999</v>
      </c>
      <c r="D2290" s="31" t="s">
        <v>4</v>
      </c>
      <c r="E2290" s="32">
        <f>IFERROR(Tabla2[[#This Row],[Precio de Cliente neto]]/(1+Tabla2[[#This Row],[Variacion]]),"-")</f>
        <v>1360.8558600000001</v>
      </c>
      <c r="F2290" s="33">
        <v>1.3332991783567616E-2</v>
      </c>
    </row>
    <row r="2291" spans="1:6">
      <c r="A2291" s="29">
        <v>370007</v>
      </c>
      <c r="B2291" s="29" t="s">
        <v>8120</v>
      </c>
      <c r="C2291" s="30">
        <f>VLOOKUP(Tabla2[[#This Row],[Codigo]],Tabla1[[Codigo]:[Mejor Precio Neto]],4,FALSE)</f>
        <v>6067.4112800000003</v>
      </c>
      <c r="D2291" s="31" t="s">
        <v>4</v>
      </c>
      <c r="E2291" s="32">
        <f>IFERROR(Tabla2[[#This Row],[Precio de Cliente neto]]/(1+Tabla2[[#This Row],[Variacion]]),"-")</f>
        <v>5987.5789400000003</v>
      </c>
      <c r="F2291" s="33">
        <v>1.3332991648207004E-2</v>
      </c>
    </row>
    <row r="2292" spans="1:6">
      <c r="A2292" s="29">
        <v>370016</v>
      </c>
      <c r="B2292" s="29" t="s">
        <v>8129</v>
      </c>
      <c r="C2292" s="30">
        <f>VLOOKUP(Tabla2[[#This Row],[Codigo]],Tabla1[[Codigo]:[Mejor Precio Neto]],4,FALSE)</f>
        <v>6067.4112800000003</v>
      </c>
      <c r="D2292" s="31" t="s">
        <v>4</v>
      </c>
      <c r="E2292" s="32">
        <f>IFERROR(Tabla2[[#This Row],[Precio de Cliente neto]]/(1+Tabla2[[#This Row],[Variacion]]),"-")</f>
        <v>5987.5789400000003</v>
      </c>
      <c r="F2292" s="33">
        <v>1.3332991648207004E-2</v>
      </c>
    </row>
    <row r="2293" spans="1:6">
      <c r="A2293" s="29">
        <v>370017</v>
      </c>
      <c r="B2293" s="29" t="s">
        <v>8130</v>
      </c>
      <c r="C2293" s="30">
        <f>VLOOKUP(Tabla2[[#This Row],[Codigo]],Tabla1[[Codigo]:[Mejor Precio Neto]],4,FALSE)</f>
        <v>6067.4112800000003</v>
      </c>
      <c r="D2293" s="31" t="s">
        <v>4</v>
      </c>
      <c r="E2293" s="32">
        <f>IFERROR(Tabla2[[#This Row],[Precio de Cliente neto]]/(1+Tabla2[[#This Row],[Variacion]]),"-")</f>
        <v>5987.5789400000003</v>
      </c>
      <c r="F2293" s="33">
        <v>1.3332991648207004E-2</v>
      </c>
    </row>
    <row r="2294" spans="1:6">
      <c r="A2294" s="29">
        <v>110260</v>
      </c>
      <c r="B2294" s="29" t="s">
        <v>6787</v>
      </c>
      <c r="C2294" s="30">
        <f>VLOOKUP(Tabla2[[#This Row],[Codigo]],Tabla1[[Codigo]:[Mejor Precio Neto]],4,FALSE)</f>
        <v>7554.8783799999992</v>
      </c>
      <c r="D2294" s="31" t="s">
        <v>4</v>
      </c>
      <c r="E2294" s="32">
        <f>IFERROR(Tabla2[[#This Row],[Precio de Cliente neto]]/(1+Tabla2[[#This Row],[Variacion]]),"-")</f>
        <v>7455.4745999999996</v>
      </c>
      <c r="F2294" s="33">
        <v>1.3332991571052943E-2</v>
      </c>
    </row>
    <row r="2295" spans="1:6">
      <c r="A2295" s="29">
        <v>114503</v>
      </c>
      <c r="B2295" s="29" t="s">
        <v>7122</v>
      </c>
      <c r="C2295" s="30">
        <f>VLOOKUP(Tabla2[[#This Row],[Codigo]],Tabla1[[Codigo]:[Mejor Precio Neto]],4,FALSE)</f>
        <v>7554.8783799999992</v>
      </c>
      <c r="D2295" s="31" t="s">
        <v>4</v>
      </c>
      <c r="E2295" s="32">
        <f>IFERROR(Tabla2[[#This Row],[Precio de Cliente neto]]/(1+Tabla2[[#This Row],[Variacion]]),"-")</f>
        <v>7455.4745999999996</v>
      </c>
      <c r="F2295" s="33">
        <v>1.3332991571052943E-2</v>
      </c>
    </row>
    <row r="2296" spans="1:6">
      <c r="A2296" s="29">
        <v>115481</v>
      </c>
      <c r="B2296" s="29" t="s">
        <v>7189</v>
      </c>
      <c r="C2296" s="30">
        <f>VLOOKUP(Tabla2[[#This Row],[Codigo]],Tabla1[[Codigo]:[Mejor Precio Neto]],4,FALSE)</f>
        <v>7554.8783799999992</v>
      </c>
      <c r="D2296" s="31" t="s">
        <v>4</v>
      </c>
      <c r="E2296" s="32">
        <f>IFERROR(Tabla2[[#This Row],[Precio de Cliente neto]]/(1+Tabla2[[#This Row],[Variacion]]),"-")</f>
        <v>7455.4745999999996</v>
      </c>
      <c r="F2296" s="33">
        <v>1.3332991571052943E-2</v>
      </c>
    </row>
    <row r="2297" spans="1:6">
      <c r="A2297" s="29">
        <v>118551</v>
      </c>
      <c r="B2297" s="29" t="s">
        <v>7404</v>
      </c>
      <c r="C2297" s="30">
        <f>VLOOKUP(Tabla2[[#This Row],[Codigo]],Tabla1[[Codigo]:[Mejor Precio Neto]],4,FALSE)</f>
        <v>7554.8783799999992</v>
      </c>
      <c r="D2297" s="31" t="s">
        <v>4</v>
      </c>
      <c r="E2297" s="32">
        <f>IFERROR(Tabla2[[#This Row],[Precio de Cliente neto]]/(1+Tabla2[[#This Row],[Variacion]]),"-")</f>
        <v>7455.4745999999996</v>
      </c>
      <c r="F2297" s="33">
        <v>1.3332991571052943E-2</v>
      </c>
    </row>
    <row r="2298" spans="1:6">
      <c r="A2298" s="29">
        <v>110976</v>
      </c>
      <c r="B2298" s="29" t="s">
        <v>6815</v>
      </c>
      <c r="C2298" s="30">
        <f>VLOOKUP(Tabla2[[#This Row],[Codigo]],Tabla1[[Codigo]:[Mejor Precio Neto]],4,FALSE)</f>
        <v>1675.90626</v>
      </c>
      <c r="D2298" s="31" t="s">
        <v>4</v>
      </c>
      <c r="E2298" s="32">
        <f>IFERROR(Tabla2[[#This Row],[Precio de Cliente neto]]/(1+Tabla2[[#This Row],[Variacion]]),"-")</f>
        <v>1653.8554199999996</v>
      </c>
      <c r="F2298" s="33">
        <v>1.3332991344551903E-2</v>
      </c>
    </row>
    <row r="2299" spans="1:6">
      <c r="A2299" s="29">
        <v>112416</v>
      </c>
      <c r="B2299" s="29" t="s">
        <v>6881</v>
      </c>
      <c r="C2299" s="30">
        <f>VLOOKUP(Tabla2[[#This Row],[Codigo]],Tabla1[[Codigo]:[Mejor Precio Neto]],4,FALSE)</f>
        <v>1675.90626</v>
      </c>
      <c r="D2299" s="31" t="s">
        <v>4</v>
      </c>
      <c r="E2299" s="32">
        <f>IFERROR(Tabla2[[#This Row],[Precio de Cliente neto]]/(1+Tabla2[[#This Row],[Variacion]]),"-")</f>
        <v>1653.8554199999996</v>
      </c>
      <c r="F2299" s="33">
        <v>1.3332991344551903E-2</v>
      </c>
    </row>
    <row r="2300" spans="1:6">
      <c r="A2300" s="29">
        <v>112939</v>
      </c>
      <c r="B2300" s="29" t="s">
        <v>8220</v>
      </c>
      <c r="C2300" s="30">
        <f>VLOOKUP(Tabla2[[#This Row],[Codigo]],Tabla1[[Codigo]:[Mejor Precio Neto]],4,FALSE)</f>
        <v>1675.90626</v>
      </c>
      <c r="D2300" s="31" t="s">
        <v>4</v>
      </c>
      <c r="E2300" s="32">
        <f>IFERROR(Tabla2[[#This Row],[Precio de Cliente neto]]/(1+Tabla2[[#This Row],[Variacion]]),"-")</f>
        <v>1653.8554199999996</v>
      </c>
      <c r="F2300" s="33">
        <v>1.3332991344551903E-2</v>
      </c>
    </row>
    <row r="2301" spans="1:6">
      <c r="A2301" s="29">
        <v>112940</v>
      </c>
      <c r="B2301" s="29" t="s">
        <v>8221</v>
      </c>
      <c r="C2301" s="30">
        <f>VLOOKUP(Tabla2[[#This Row],[Codigo]],Tabla1[[Codigo]:[Mejor Precio Neto]],4,FALSE)</f>
        <v>1675.90626</v>
      </c>
      <c r="D2301" s="31" t="s">
        <v>4</v>
      </c>
      <c r="E2301" s="32">
        <f>IFERROR(Tabla2[[#This Row],[Precio de Cliente neto]]/(1+Tabla2[[#This Row],[Variacion]]),"-")</f>
        <v>1653.8554199999996</v>
      </c>
      <c r="F2301" s="33">
        <v>1.3332991344551903E-2</v>
      </c>
    </row>
    <row r="2302" spans="1:6">
      <c r="A2302" s="29">
        <v>112942</v>
      </c>
      <c r="B2302" s="29" t="s">
        <v>8222</v>
      </c>
      <c r="C2302" s="30">
        <f>VLOOKUP(Tabla2[[#This Row],[Codigo]],Tabla1[[Codigo]:[Mejor Precio Neto]],4,FALSE)</f>
        <v>1675.90626</v>
      </c>
      <c r="D2302" s="31" t="s">
        <v>4</v>
      </c>
      <c r="E2302" s="32">
        <f>IFERROR(Tabla2[[#This Row],[Precio de Cliente neto]]/(1+Tabla2[[#This Row],[Variacion]]),"-")</f>
        <v>1653.8554199999996</v>
      </c>
      <c r="F2302" s="33">
        <v>1.3332991344551903E-2</v>
      </c>
    </row>
    <row r="2303" spans="1:6">
      <c r="A2303" s="29">
        <v>111703</v>
      </c>
      <c r="B2303" s="29" t="s">
        <v>8217</v>
      </c>
      <c r="C2303" s="30">
        <f>VLOOKUP(Tabla2[[#This Row],[Codigo]],Tabla1[[Codigo]:[Mejor Precio Neto]],4,FALSE)</f>
        <v>1117.2708399999999</v>
      </c>
      <c r="D2303" s="31" t="s">
        <v>4</v>
      </c>
      <c r="E2303" s="32">
        <f>IFERROR(Tabla2[[#This Row],[Precio de Cliente neto]]/(1+Tabla2[[#This Row],[Variacion]]),"-")</f>
        <v>1102.5702799999999</v>
      </c>
      <c r="F2303" s="33">
        <v>1.3332991344551681E-2</v>
      </c>
    </row>
    <row r="2304" spans="1:6">
      <c r="A2304" s="29">
        <v>113217</v>
      </c>
      <c r="B2304" s="29" t="s">
        <v>6957</v>
      </c>
      <c r="C2304" s="30">
        <f>VLOOKUP(Tabla2[[#This Row],[Codigo]],Tabla1[[Codigo]:[Mejor Precio Neto]],4,FALSE)</f>
        <v>1117.2708399999999</v>
      </c>
      <c r="D2304" s="31" t="s">
        <v>4</v>
      </c>
      <c r="E2304" s="32">
        <f>IFERROR(Tabla2[[#This Row],[Precio de Cliente neto]]/(1+Tabla2[[#This Row],[Variacion]]),"-")</f>
        <v>1102.5702799999999</v>
      </c>
      <c r="F2304" s="33">
        <v>1.3332991344551681E-2</v>
      </c>
    </row>
    <row r="2305" spans="1:6">
      <c r="A2305" s="29">
        <v>113240</v>
      </c>
      <c r="B2305" s="29" t="s">
        <v>6969</v>
      </c>
      <c r="C2305" s="30">
        <f>VLOOKUP(Tabla2[[#This Row],[Codigo]],Tabla1[[Codigo]:[Mejor Precio Neto]],4,FALSE)</f>
        <v>1117.2708399999999</v>
      </c>
      <c r="D2305" s="31" t="s">
        <v>4</v>
      </c>
      <c r="E2305" s="32">
        <f>IFERROR(Tabla2[[#This Row],[Precio de Cliente neto]]/(1+Tabla2[[#This Row],[Variacion]]),"-")</f>
        <v>1102.5702799999999</v>
      </c>
      <c r="F2305" s="33">
        <v>1.3332991344551681E-2</v>
      </c>
    </row>
    <row r="2306" spans="1:6">
      <c r="A2306" s="29">
        <v>113385</v>
      </c>
      <c r="B2306" s="29" t="s">
        <v>7007</v>
      </c>
      <c r="C2306" s="30">
        <f>VLOOKUP(Tabla2[[#This Row],[Codigo]],Tabla1[[Codigo]:[Mejor Precio Neto]],4,FALSE)</f>
        <v>2234.5416799999998</v>
      </c>
      <c r="D2306" s="31" t="s">
        <v>4</v>
      </c>
      <c r="E2306" s="32">
        <f>IFERROR(Tabla2[[#This Row],[Precio de Cliente neto]]/(1+Tabla2[[#This Row],[Variacion]]),"-")</f>
        <v>2205.1405599999998</v>
      </c>
      <c r="F2306" s="33">
        <v>1.3332991344551681E-2</v>
      </c>
    </row>
    <row r="2307" spans="1:6">
      <c r="A2307" s="29">
        <v>113434</v>
      </c>
      <c r="B2307" s="29" t="s">
        <v>7035</v>
      </c>
      <c r="C2307" s="30">
        <f>VLOOKUP(Tabla2[[#This Row],[Codigo]],Tabla1[[Codigo]:[Mejor Precio Neto]],4,FALSE)</f>
        <v>1117.2708399999999</v>
      </c>
      <c r="D2307" s="31" t="s">
        <v>4</v>
      </c>
      <c r="E2307" s="32">
        <f>IFERROR(Tabla2[[#This Row],[Precio de Cliente neto]]/(1+Tabla2[[#This Row],[Variacion]]),"-")</f>
        <v>1102.5702799999999</v>
      </c>
      <c r="F2307" s="33">
        <v>1.3332991344551681E-2</v>
      </c>
    </row>
    <row r="2308" spans="1:6">
      <c r="A2308" s="29">
        <v>114034</v>
      </c>
      <c r="B2308" s="29" t="s">
        <v>7066</v>
      </c>
      <c r="C2308" s="30">
        <f>VLOOKUP(Tabla2[[#This Row],[Codigo]],Tabla1[[Codigo]:[Mejor Precio Neto]],4,FALSE)</f>
        <v>1117.2708399999999</v>
      </c>
      <c r="D2308" s="31" t="s">
        <v>4</v>
      </c>
      <c r="E2308" s="32">
        <f>IFERROR(Tabla2[[#This Row],[Precio de Cliente neto]]/(1+Tabla2[[#This Row],[Variacion]]),"-")</f>
        <v>1102.5702799999999</v>
      </c>
      <c r="F2308" s="33">
        <v>1.3332991344551681E-2</v>
      </c>
    </row>
    <row r="2309" spans="1:6">
      <c r="A2309" s="29">
        <v>114067</v>
      </c>
      <c r="B2309" s="29" t="s">
        <v>7072</v>
      </c>
      <c r="C2309" s="30">
        <f>VLOOKUP(Tabla2[[#This Row],[Codigo]],Tabla1[[Codigo]:[Mejor Precio Neto]],4,FALSE)</f>
        <v>1117.2708399999999</v>
      </c>
      <c r="D2309" s="31" t="s">
        <v>4</v>
      </c>
      <c r="E2309" s="32">
        <f>IFERROR(Tabla2[[#This Row],[Precio de Cliente neto]]/(1+Tabla2[[#This Row],[Variacion]]),"-")</f>
        <v>1102.5702799999999</v>
      </c>
      <c r="F2309" s="33">
        <v>1.3332991344551681E-2</v>
      </c>
    </row>
    <row r="2310" spans="1:6">
      <c r="A2310" s="29">
        <v>115164</v>
      </c>
      <c r="B2310" s="29" t="s">
        <v>7166</v>
      </c>
      <c r="C2310" s="30">
        <f>VLOOKUP(Tabla2[[#This Row],[Codigo]],Tabla1[[Codigo]:[Mejor Precio Neto]],4,FALSE)</f>
        <v>1117.2708399999999</v>
      </c>
      <c r="D2310" s="31" t="s">
        <v>4</v>
      </c>
      <c r="E2310" s="32">
        <f>IFERROR(Tabla2[[#This Row],[Precio de Cliente neto]]/(1+Tabla2[[#This Row],[Variacion]]),"-")</f>
        <v>1102.5702799999999</v>
      </c>
      <c r="F2310" s="33">
        <v>1.3332991344551681E-2</v>
      </c>
    </row>
    <row r="2311" spans="1:6">
      <c r="A2311" s="29">
        <v>115166</v>
      </c>
      <c r="B2311" s="29" t="s">
        <v>7167</v>
      </c>
      <c r="C2311" s="30">
        <f>VLOOKUP(Tabla2[[#This Row],[Codigo]],Tabla1[[Codigo]:[Mejor Precio Neto]],4,FALSE)</f>
        <v>1117.2708399999999</v>
      </c>
      <c r="D2311" s="31" t="s">
        <v>4</v>
      </c>
      <c r="E2311" s="32">
        <f>IFERROR(Tabla2[[#This Row],[Precio de Cliente neto]]/(1+Tabla2[[#This Row],[Variacion]]),"-")</f>
        <v>1102.5702799999999</v>
      </c>
      <c r="F2311" s="33">
        <v>1.3332991344551681E-2</v>
      </c>
    </row>
    <row r="2312" spans="1:6">
      <c r="A2312" s="29">
        <v>115168</v>
      </c>
      <c r="B2312" s="29" t="s">
        <v>7168</v>
      </c>
      <c r="C2312" s="30">
        <f>VLOOKUP(Tabla2[[#This Row],[Codigo]],Tabla1[[Codigo]:[Mejor Precio Neto]],4,FALSE)</f>
        <v>1117.2708399999999</v>
      </c>
      <c r="D2312" s="31" t="s">
        <v>4</v>
      </c>
      <c r="E2312" s="32">
        <f>IFERROR(Tabla2[[#This Row],[Precio de Cliente neto]]/(1+Tabla2[[#This Row],[Variacion]]),"-")</f>
        <v>1102.5702799999999</v>
      </c>
      <c r="F2312" s="33">
        <v>1.3332991344551681E-2</v>
      </c>
    </row>
    <row r="2313" spans="1:6">
      <c r="A2313" s="29">
        <v>115611</v>
      </c>
      <c r="B2313" s="29" t="s">
        <v>8288</v>
      </c>
      <c r="C2313" s="30">
        <f>VLOOKUP(Tabla2[[#This Row],[Codigo]],Tabla1[[Codigo]:[Mejor Precio Neto]],4,FALSE)</f>
        <v>1117.2708399999999</v>
      </c>
      <c r="D2313" s="31" t="s">
        <v>4</v>
      </c>
      <c r="E2313" s="32">
        <f>IFERROR(Tabla2[[#This Row],[Precio de Cliente neto]]/(1+Tabla2[[#This Row],[Variacion]]),"-")</f>
        <v>1102.5702799999999</v>
      </c>
      <c r="F2313" s="33">
        <v>1.3332991344551681E-2</v>
      </c>
    </row>
    <row r="2314" spans="1:6">
      <c r="A2314" s="29">
        <v>115621</v>
      </c>
      <c r="B2314" s="29" t="s">
        <v>8298</v>
      </c>
      <c r="C2314" s="30">
        <f>VLOOKUP(Tabla2[[#This Row],[Codigo]],Tabla1[[Codigo]:[Mejor Precio Neto]],4,FALSE)</f>
        <v>2234.5416799999998</v>
      </c>
      <c r="D2314" s="31" t="s">
        <v>4</v>
      </c>
      <c r="E2314" s="32">
        <f>IFERROR(Tabla2[[#This Row],[Precio de Cliente neto]]/(1+Tabla2[[#This Row],[Variacion]]),"-")</f>
        <v>2205.1405599999998</v>
      </c>
      <c r="F2314" s="33">
        <v>1.3332991344551681E-2</v>
      </c>
    </row>
    <row r="2315" spans="1:6">
      <c r="A2315" s="29">
        <v>117365</v>
      </c>
      <c r="B2315" s="29" t="s">
        <v>7271</v>
      </c>
      <c r="C2315" s="30">
        <f>VLOOKUP(Tabla2[[#This Row],[Codigo]],Tabla1[[Codigo]:[Mejor Precio Neto]],4,FALSE)</f>
        <v>2234.5416799999998</v>
      </c>
      <c r="D2315" s="31" t="s">
        <v>4</v>
      </c>
      <c r="E2315" s="32">
        <f>IFERROR(Tabla2[[#This Row],[Precio de Cliente neto]]/(1+Tabla2[[#This Row],[Variacion]]),"-")</f>
        <v>2205.1405599999998</v>
      </c>
      <c r="F2315" s="33">
        <v>1.3332991344551681E-2</v>
      </c>
    </row>
    <row r="2316" spans="1:6">
      <c r="A2316" s="29">
        <v>117366</v>
      </c>
      <c r="B2316" s="29" t="s">
        <v>7272</v>
      </c>
      <c r="C2316" s="30">
        <f>VLOOKUP(Tabla2[[#This Row],[Codigo]],Tabla1[[Codigo]:[Mejor Precio Neto]],4,FALSE)</f>
        <v>2234.5416799999998</v>
      </c>
      <c r="D2316" s="31" t="s">
        <v>4</v>
      </c>
      <c r="E2316" s="32">
        <f>IFERROR(Tabla2[[#This Row],[Precio de Cliente neto]]/(1+Tabla2[[#This Row],[Variacion]]),"-")</f>
        <v>2205.1405599999998</v>
      </c>
      <c r="F2316" s="33">
        <v>1.3332991344551681E-2</v>
      </c>
    </row>
    <row r="2317" spans="1:6">
      <c r="A2317" s="29">
        <v>117367</v>
      </c>
      <c r="B2317" s="29" t="s">
        <v>7273</v>
      </c>
      <c r="C2317" s="30">
        <f>VLOOKUP(Tabla2[[#This Row],[Codigo]],Tabla1[[Codigo]:[Mejor Precio Neto]],4,FALSE)</f>
        <v>2234.5416799999998</v>
      </c>
      <c r="D2317" s="31" t="s">
        <v>4</v>
      </c>
      <c r="E2317" s="32">
        <f>IFERROR(Tabla2[[#This Row],[Precio de Cliente neto]]/(1+Tabla2[[#This Row],[Variacion]]),"-")</f>
        <v>2205.1405599999998</v>
      </c>
      <c r="F2317" s="33">
        <v>1.3332991344551681E-2</v>
      </c>
    </row>
    <row r="2318" spans="1:6">
      <c r="A2318" s="29">
        <v>117368</v>
      </c>
      <c r="B2318" s="29" t="s">
        <v>7274</v>
      </c>
      <c r="C2318" s="30">
        <f>VLOOKUP(Tabla2[[#This Row],[Codigo]],Tabla1[[Codigo]:[Mejor Precio Neto]],4,FALSE)</f>
        <v>2234.5416799999998</v>
      </c>
      <c r="D2318" s="31" t="s">
        <v>4</v>
      </c>
      <c r="E2318" s="32">
        <f>IFERROR(Tabla2[[#This Row],[Precio de Cliente neto]]/(1+Tabla2[[#This Row],[Variacion]]),"-")</f>
        <v>2205.1405599999998</v>
      </c>
      <c r="F2318" s="33">
        <v>1.3332991344551681E-2</v>
      </c>
    </row>
    <row r="2319" spans="1:6">
      <c r="A2319" s="29">
        <v>117369</v>
      </c>
      <c r="B2319" s="29" t="s">
        <v>7272</v>
      </c>
      <c r="C2319" s="30">
        <f>VLOOKUP(Tabla2[[#This Row],[Codigo]],Tabla1[[Codigo]:[Mejor Precio Neto]],4,FALSE)</f>
        <v>2234.5416799999998</v>
      </c>
      <c r="D2319" s="31" t="s">
        <v>4</v>
      </c>
      <c r="E2319" s="32">
        <f>IFERROR(Tabla2[[#This Row],[Precio de Cliente neto]]/(1+Tabla2[[#This Row],[Variacion]]),"-")</f>
        <v>2205.1405599999998</v>
      </c>
      <c r="F2319" s="33">
        <v>1.3332991344551681E-2</v>
      </c>
    </row>
    <row r="2320" spans="1:6">
      <c r="A2320" s="29">
        <v>117370</v>
      </c>
      <c r="B2320" s="29" t="s">
        <v>7275</v>
      </c>
      <c r="C2320" s="30">
        <f>VLOOKUP(Tabla2[[#This Row],[Codigo]],Tabla1[[Codigo]:[Mejor Precio Neto]],4,FALSE)</f>
        <v>2234.5416799999998</v>
      </c>
      <c r="D2320" s="31" t="s">
        <v>4</v>
      </c>
      <c r="E2320" s="32">
        <f>IFERROR(Tabla2[[#This Row],[Precio de Cliente neto]]/(1+Tabla2[[#This Row],[Variacion]]),"-")</f>
        <v>2205.1405599999998</v>
      </c>
      <c r="F2320" s="33">
        <v>1.3332991344551681E-2</v>
      </c>
    </row>
    <row r="2321" spans="1:6">
      <c r="A2321" s="29">
        <v>117371</v>
      </c>
      <c r="B2321" s="29" t="s">
        <v>7276</v>
      </c>
      <c r="C2321" s="30">
        <f>VLOOKUP(Tabla2[[#This Row],[Codigo]],Tabla1[[Codigo]:[Mejor Precio Neto]],4,FALSE)</f>
        <v>2234.5416799999998</v>
      </c>
      <c r="D2321" s="31" t="s">
        <v>4</v>
      </c>
      <c r="E2321" s="32">
        <f>IFERROR(Tabla2[[#This Row],[Precio de Cliente neto]]/(1+Tabla2[[#This Row],[Variacion]]),"-")</f>
        <v>2205.1405599999998</v>
      </c>
      <c r="F2321" s="33">
        <v>1.3332991344551681E-2</v>
      </c>
    </row>
    <row r="2322" spans="1:6">
      <c r="A2322" s="29">
        <v>117813</v>
      </c>
      <c r="B2322" s="29" t="s">
        <v>7326</v>
      </c>
      <c r="C2322" s="30">
        <f>VLOOKUP(Tabla2[[#This Row],[Codigo]],Tabla1[[Codigo]:[Mejor Precio Neto]],4,FALSE)</f>
        <v>1117.2708399999999</v>
      </c>
      <c r="D2322" s="31" t="s">
        <v>4</v>
      </c>
      <c r="E2322" s="32">
        <f>IFERROR(Tabla2[[#This Row],[Precio de Cliente neto]]/(1+Tabla2[[#This Row],[Variacion]]),"-")</f>
        <v>1102.5702799999999</v>
      </c>
      <c r="F2322" s="33">
        <v>1.3332991344551681E-2</v>
      </c>
    </row>
    <row r="2323" spans="1:6">
      <c r="A2323" s="29">
        <v>121049</v>
      </c>
      <c r="B2323" s="29" t="s">
        <v>7470</v>
      </c>
      <c r="C2323" s="30">
        <f>VLOOKUP(Tabla2[[#This Row],[Codigo]],Tabla1[[Codigo]:[Mejor Precio Neto]],4,FALSE)</f>
        <v>2234.5416799999998</v>
      </c>
      <c r="D2323" s="31" t="s">
        <v>4</v>
      </c>
      <c r="E2323" s="32">
        <f>IFERROR(Tabla2[[#This Row],[Precio de Cliente neto]]/(1+Tabla2[[#This Row],[Variacion]]),"-")</f>
        <v>2205.1405599999998</v>
      </c>
      <c r="F2323" s="33">
        <v>1.3332991344551681E-2</v>
      </c>
    </row>
    <row r="2324" spans="1:6">
      <c r="A2324" s="29">
        <v>121499</v>
      </c>
      <c r="B2324" s="29" t="s">
        <v>7493</v>
      </c>
      <c r="C2324" s="30">
        <f>VLOOKUP(Tabla2[[#This Row],[Codigo]],Tabla1[[Codigo]:[Mejor Precio Neto]],4,FALSE)</f>
        <v>1117.2708399999999</v>
      </c>
      <c r="D2324" s="31" t="s">
        <v>4</v>
      </c>
      <c r="E2324" s="32">
        <f>IFERROR(Tabla2[[#This Row],[Precio de Cliente neto]]/(1+Tabla2[[#This Row],[Variacion]]),"-")</f>
        <v>1102.5702799999999</v>
      </c>
      <c r="F2324" s="33">
        <v>1.3332991344551681E-2</v>
      </c>
    </row>
    <row r="2325" spans="1:6">
      <c r="A2325" s="29">
        <v>121516</v>
      </c>
      <c r="B2325" s="29" t="s">
        <v>7495</v>
      </c>
      <c r="C2325" s="30">
        <f>VLOOKUP(Tabla2[[#This Row],[Codigo]],Tabla1[[Codigo]:[Mejor Precio Neto]],4,FALSE)</f>
        <v>1117.2708399999999</v>
      </c>
      <c r="D2325" s="31" t="s">
        <v>4</v>
      </c>
      <c r="E2325" s="32">
        <f>IFERROR(Tabla2[[#This Row],[Precio de Cliente neto]]/(1+Tabla2[[#This Row],[Variacion]]),"-")</f>
        <v>1102.5702799999999</v>
      </c>
      <c r="F2325" s="33">
        <v>1.3332991344551681E-2</v>
      </c>
    </row>
    <row r="2326" spans="1:6">
      <c r="A2326" s="29">
        <v>121908</v>
      </c>
      <c r="B2326" s="29" t="s">
        <v>8954</v>
      </c>
      <c r="C2326" s="30">
        <f>VLOOKUP(Tabla2[[#This Row],[Codigo]],Tabla1[[Codigo]:[Mejor Precio Neto]],4,FALSE)</f>
        <v>1117.2708399999999</v>
      </c>
      <c r="D2326" s="31" t="s">
        <v>4</v>
      </c>
      <c r="E2326" s="32">
        <f>IFERROR(Tabla2[[#This Row],[Precio de Cliente neto]]/(1+Tabla2[[#This Row],[Variacion]]),"-")</f>
        <v>1102.5702799999999</v>
      </c>
      <c r="F2326" s="33">
        <v>1.3332991344551681E-2</v>
      </c>
    </row>
    <row r="2327" spans="1:6">
      <c r="A2327" s="29">
        <v>122400</v>
      </c>
      <c r="B2327" s="29" t="s">
        <v>7515</v>
      </c>
      <c r="C2327" s="30">
        <f>VLOOKUP(Tabla2[[#This Row],[Codigo]],Tabla1[[Codigo]:[Mejor Precio Neto]],4,FALSE)</f>
        <v>1117.2708399999999</v>
      </c>
      <c r="D2327" s="31" t="s">
        <v>4</v>
      </c>
      <c r="E2327" s="32">
        <f>IFERROR(Tabla2[[#This Row],[Precio de Cliente neto]]/(1+Tabla2[[#This Row],[Variacion]]),"-")</f>
        <v>1102.5702799999999</v>
      </c>
      <c r="F2327" s="33">
        <v>1.3332991344551681E-2</v>
      </c>
    </row>
    <row r="2328" spans="1:6">
      <c r="A2328" s="29">
        <v>143428</v>
      </c>
      <c r="B2328" s="29" t="s">
        <v>7568</v>
      </c>
      <c r="C2328" s="30">
        <f>VLOOKUP(Tabla2[[#This Row],[Codigo]],Tabla1[[Codigo]:[Mejor Precio Neto]],4,FALSE)</f>
        <v>2234.5416799999998</v>
      </c>
      <c r="D2328" s="31" t="s">
        <v>4</v>
      </c>
      <c r="E2328" s="32">
        <f>IFERROR(Tabla2[[#This Row],[Precio de Cliente neto]]/(1+Tabla2[[#This Row],[Variacion]]),"-")</f>
        <v>2205.1405599999998</v>
      </c>
      <c r="F2328" s="33">
        <v>1.3332991344551681E-2</v>
      </c>
    </row>
    <row r="2329" spans="1:6">
      <c r="A2329" s="29">
        <v>111437</v>
      </c>
      <c r="B2329" s="29" t="s">
        <v>6833</v>
      </c>
      <c r="C2329" s="30">
        <f>VLOOKUP(Tabla2[[#This Row],[Codigo]],Tabla1[[Codigo]:[Mejor Precio Neto]],4,FALSE)</f>
        <v>4203.0659999999998</v>
      </c>
      <c r="D2329" s="31" t="s">
        <v>4</v>
      </c>
      <c r="E2329" s="32">
        <f>IFERROR(Tabla2[[#This Row],[Precio de Cliente neto]]/(1+Tabla2[[#This Row],[Variacion]]),"-")</f>
        <v>4147.7638999999999</v>
      </c>
      <c r="F2329" s="33">
        <v>1.3332991301650443E-2</v>
      </c>
    </row>
    <row r="2330" spans="1:6">
      <c r="A2330" s="29">
        <v>112838</v>
      </c>
      <c r="B2330" s="29" t="s">
        <v>8885</v>
      </c>
      <c r="C2330" s="30">
        <f>VLOOKUP(Tabla2[[#This Row],[Codigo]],Tabla1[[Codigo]:[Mejor Precio Neto]],4,FALSE)</f>
        <v>4203.0659999999998</v>
      </c>
      <c r="D2330" s="31" t="s">
        <v>4</v>
      </c>
      <c r="E2330" s="32">
        <f>IFERROR(Tabla2[[#This Row],[Precio de Cliente neto]]/(1+Tabla2[[#This Row],[Variacion]]),"-")</f>
        <v>4147.7638999999999</v>
      </c>
      <c r="F2330" s="33">
        <v>1.3332991301650443E-2</v>
      </c>
    </row>
    <row r="2331" spans="1:6">
      <c r="A2331" s="29">
        <v>117331</v>
      </c>
      <c r="B2331" s="29" t="s">
        <v>7258</v>
      </c>
      <c r="C2331" s="30">
        <f>VLOOKUP(Tabla2[[#This Row],[Codigo]],Tabla1[[Codigo]:[Mejor Precio Neto]],4,FALSE)</f>
        <v>4203.0659999999998</v>
      </c>
      <c r="D2331" s="31" t="s">
        <v>4</v>
      </c>
      <c r="E2331" s="32">
        <f>IFERROR(Tabla2[[#This Row],[Precio de Cliente neto]]/(1+Tabla2[[#This Row],[Variacion]]),"-")</f>
        <v>4147.7638999999999</v>
      </c>
      <c r="F2331" s="33">
        <v>1.3332991301650443E-2</v>
      </c>
    </row>
    <row r="2332" spans="1:6">
      <c r="A2332" s="29">
        <v>120074</v>
      </c>
      <c r="B2332" s="29" t="s">
        <v>7451</v>
      </c>
      <c r="C2332" s="30">
        <f>VLOOKUP(Tabla2[[#This Row],[Codigo]],Tabla1[[Codigo]:[Mejor Precio Neto]],4,FALSE)</f>
        <v>4203.0659999999998</v>
      </c>
      <c r="D2332" s="31" t="s">
        <v>4</v>
      </c>
      <c r="E2332" s="32">
        <f>IFERROR(Tabla2[[#This Row],[Precio de Cliente neto]]/(1+Tabla2[[#This Row],[Variacion]]),"-")</f>
        <v>4147.7638999999999</v>
      </c>
      <c r="F2332" s="33">
        <v>1.3332991301650443E-2</v>
      </c>
    </row>
    <row r="2333" spans="1:6">
      <c r="A2333" s="29">
        <v>121824</v>
      </c>
      <c r="B2333" s="29" t="s">
        <v>10297</v>
      </c>
      <c r="C2333" s="30">
        <f>VLOOKUP(Tabla2[[#This Row],[Codigo]],Tabla1[[Codigo]:[Mejor Precio Neto]],4,FALSE)</f>
        <v>4203.0659999999998</v>
      </c>
      <c r="D2333" s="31" t="s">
        <v>4</v>
      </c>
      <c r="E2333" s="32">
        <f>IFERROR(Tabla2[[#This Row],[Precio de Cliente neto]]/(1+Tabla2[[#This Row],[Variacion]]),"-")</f>
        <v>4147.7638999999999</v>
      </c>
      <c r="F2333" s="33">
        <v>1.3332991301650443E-2</v>
      </c>
    </row>
    <row r="2334" spans="1:6">
      <c r="A2334" s="29">
        <v>376012</v>
      </c>
      <c r="B2334" s="29" t="s">
        <v>8165</v>
      </c>
      <c r="C2334" s="30">
        <f>VLOOKUP(Tabla2[[#This Row],[Codigo]],Tabla1[[Codigo]:[Mejor Precio Neto]],4,FALSE)</f>
        <v>10112.35246</v>
      </c>
      <c r="D2334" s="31" t="s">
        <v>4</v>
      </c>
      <c r="E2334" s="32">
        <f>IFERROR(Tabla2[[#This Row],[Precio de Cliente neto]]/(1+Tabla2[[#This Row],[Variacion]]),"-")</f>
        <v>9979.2985599999993</v>
      </c>
      <c r="F2334" s="33">
        <v>1.3332991211759238E-2</v>
      </c>
    </row>
    <row r="2335" spans="1:6">
      <c r="A2335" s="29">
        <v>377013</v>
      </c>
      <c r="B2335" s="29" t="s">
        <v>8187</v>
      </c>
      <c r="C2335" s="30">
        <f>VLOOKUP(Tabla2[[#This Row],[Codigo]],Tabla1[[Codigo]:[Mejor Precio Neto]],4,FALSE)</f>
        <v>10112.35246</v>
      </c>
      <c r="D2335" s="31" t="s">
        <v>4</v>
      </c>
      <c r="E2335" s="32">
        <f>IFERROR(Tabla2[[#This Row],[Precio de Cliente neto]]/(1+Tabla2[[#This Row],[Variacion]]),"-")</f>
        <v>9979.2985599999993</v>
      </c>
      <c r="F2335" s="33">
        <v>1.3332991211759238E-2</v>
      </c>
    </row>
    <row r="2336" spans="1:6">
      <c r="A2336" s="29">
        <v>170405</v>
      </c>
      <c r="B2336" s="29" t="s">
        <v>8039</v>
      </c>
      <c r="C2336" s="30">
        <f>VLOOKUP(Tabla2[[#This Row],[Codigo]],Tabla1[[Codigo]:[Mejor Precio Neto]],4,FALSE)</f>
        <v>8126.6015599999992</v>
      </c>
      <c r="D2336" s="31" t="s">
        <v>6</v>
      </c>
      <c r="E2336" s="32">
        <f>IFERROR(Tabla2[[#This Row],[Precio de Cliente neto]]/(1+Tabla2[[#This Row],[Variacion]]),"-")</f>
        <v>8019.6752999999999</v>
      </c>
      <c r="F2336" s="33">
        <v>1.3332991174842102E-2</v>
      </c>
    </row>
    <row r="2337" spans="1:6">
      <c r="A2337" s="29">
        <v>124232</v>
      </c>
      <c r="B2337" s="29" t="s">
        <v>7550</v>
      </c>
      <c r="C2337" s="30">
        <f>VLOOKUP(Tabla2[[#This Row],[Codigo]],Tabla1[[Codigo]:[Mejor Precio Neto]],4,FALSE)</f>
        <v>3918.9602199999999</v>
      </c>
      <c r="D2337" s="31" t="s">
        <v>4</v>
      </c>
      <c r="E2337" s="32">
        <f>IFERROR(Tabla2[[#This Row],[Precio de Cliente neto]]/(1+Tabla2[[#This Row],[Variacion]]),"-")</f>
        <v>3867.39626</v>
      </c>
      <c r="F2337" s="33">
        <v>1.3332991122042337E-2</v>
      </c>
    </row>
    <row r="2338" spans="1:6">
      <c r="A2338" s="29">
        <v>111887</v>
      </c>
      <c r="B2338" s="29" t="s">
        <v>6858</v>
      </c>
      <c r="C2338" s="30">
        <f>VLOOKUP(Tabla2[[#This Row],[Codigo]],Tabla1[[Codigo]:[Mejor Precio Neto]],4,FALSE)</f>
        <v>5320.3369799999991</v>
      </c>
      <c r="D2338" s="31" t="s">
        <v>4</v>
      </c>
      <c r="E2338" s="32">
        <f>IFERROR(Tabla2[[#This Row],[Precio de Cliente neto]]/(1+Tabla2[[#This Row],[Variacion]]),"-")</f>
        <v>5250.3343199999999</v>
      </c>
      <c r="F2338" s="33">
        <v>1.3332990955135848E-2</v>
      </c>
    </row>
    <row r="2339" spans="1:6">
      <c r="A2339" s="29">
        <v>114332</v>
      </c>
      <c r="B2339" s="29" t="s">
        <v>7097</v>
      </c>
      <c r="C2339" s="30">
        <f>VLOOKUP(Tabla2[[#This Row],[Codigo]],Tabla1[[Codigo]:[Mejor Precio Neto]],4,FALSE)</f>
        <v>5320.3369799999991</v>
      </c>
      <c r="D2339" s="31" t="s">
        <v>4</v>
      </c>
      <c r="E2339" s="32">
        <f>IFERROR(Tabla2[[#This Row],[Precio de Cliente neto]]/(1+Tabla2[[#This Row],[Variacion]]),"-")</f>
        <v>5250.3343199999999</v>
      </c>
      <c r="F2339" s="33">
        <v>1.3332990955135848E-2</v>
      </c>
    </row>
    <row r="2340" spans="1:6">
      <c r="A2340" s="29">
        <v>114579</v>
      </c>
      <c r="B2340" s="29" t="s">
        <v>7135</v>
      </c>
      <c r="C2340" s="30">
        <f>VLOOKUP(Tabla2[[#This Row],[Codigo]],Tabla1[[Codigo]:[Mejor Precio Neto]],4,FALSE)</f>
        <v>5320.3369799999991</v>
      </c>
      <c r="D2340" s="31" t="s">
        <v>4</v>
      </c>
      <c r="E2340" s="32">
        <f>IFERROR(Tabla2[[#This Row],[Precio de Cliente neto]]/(1+Tabla2[[#This Row],[Variacion]]),"-")</f>
        <v>5250.3343199999999</v>
      </c>
      <c r="F2340" s="33">
        <v>1.3332990955135848E-2</v>
      </c>
    </row>
    <row r="2341" spans="1:6">
      <c r="A2341" s="29">
        <v>115512</v>
      </c>
      <c r="B2341" s="29" t="s">
        <v>10290</v>
      </c>
      <c r="C2341" s="30">
        <f>VLOOKUP(Tabla2[[#This Row],[Codigo]],Tabla1[[Codigo]:[Mejor Precio Neto]],4,FALSE)</f>
        <v>5320.3369799999991</v>
      </c>
      <c r="D2341" s="31" t="s">
        <v>4</v>
      </c>
      <c r="E2341" s="32">
        <f>IFERROR(Tabla2[[#This Row],[Precio de Cliente neto]]/(1+Tabla2[[#This Row],[Variacion]]),"-")</f>
        <v>5250.3343199999999</v>
      </c>
      <c r="F2341" s="33">
        <v>1.3332990955135848E-2</v>
      </c>
    </row>
    <row r="2342" spans="1:6">
      <c r="A2342" s="29">
        <v>116701</v>
      </c>
      <c r="B2342" s="29" t="s">
        <v>7222</v>
      </c>
      <c r="C2342" s="30">
        <f>VLOOKUP(Tabla2[[#This Row],[Codigo]],Tabla1[[Codigo]:[Mejor Precio Neto]],4,FALSE)</f>
        <v>5320.3369799999991</v>
      </c>
      <c r="D2342" s="31" t="s">
        <v>4</v>
      </c>
      <c r="E2342" s="32">
        <f>IFERROR(Tabla2[[#This Row],[Precio de Cliente neto]]/(1+Tabla2[[#This Row],[Variacion]]),"-")</f>
        <v>5250.3343199999999</v>
      </c>
      <c r="F2342" s="33">
        <v>1.3332990955135848E-2</v>
      </c>
    </row>
    <row r="2343" spans="1:6">
      <c r="A2343" s="29">
        <v>117036</v>
      </c>
      <c r="B2343" s="29" t="s">
        <v>8331</v>
      </c>
      <c r="C2343" s="30">
        <f>VLOOKUP(Tabla2[[#This Row],[Codigo]],Tabla1[[Codigo]:[Mejor Precio Neto]],4,FALSE)</f>
        <v>5320.3369799999991</v>
      </c>
      <c r="D2343" s="31" t="s">
        <v>4</v>
      </c>
      <c r="E2343" s="32">
        <f>IFERROR(Tabla2[[#This Row],[Precio de Cliente neto]]/(1+Tabla2[[#This Row],[Variacion]]),"-")</f>
        <v>5250.3343199999999</v>
      </c>
      <c r="F2343" s="33">
        <v>1.3332990955135848E-2</v>
      </c>
    </row>
    <row r="2344" spans="1:6">
      <c r="A2344" s="29">
        <v>117054</v>
      </c>
      <c r="B2344" s="29" t="s">
        <v>8334</v>
      </c>
      <c r="C2344" s="30">
        <f>VLOOKUP(Tabla2[[#This Row],[Codigo]],Tabla1[[Codigo]:[Mejor Precio Neto]],4,FALSE)</f>
        <v>5320.3369799999991</v>
      </c>
      <c r="D2344" s="31" t="s">
        <v>4</v>
      </c>
      <c r="E2344" s="32">
        <f>IFERROR(Tabla2[[#This Row],[Precio de Cliente neto]]/(1+Tabla2[[#This Row],[Variacion]]),"-")</f>
        <v>5250.3343199999999</v>
      </c>
      <c r="F2344" s="33">
        <v>1.3332990955135848E-2</v>
      </c>
    </row>
    <row r="2345" spans="1:6">
      <c r="A2345" s="29">
        <v>125033</v>
      </c>
      <c r="B2345" s="29" t="s">
        <v>7556</v>
      </c>
      <c r="C2345" s="30">
        <f>VLOOKUP(Tabla2[[#This Row],[Codigo]],Tabla1[[Codigo]:[Mejor Precio Neto]],4,FALSE)</f>
        <v>5320.3369799999991</v>
      </c>
      <c r="D2345" s="31" t="s">
        <v>4</v>
      </c>
      <c r="E2345" s="32">
        <f>IFERROR(Tabla2[[#This Row],[Precio de Cliente neto]]/(1+Tabla2[[#This Row],[Variacion]]),"-")</f>
        <v>5250.3343199999999</v>
      </c>
      <c r="F2345" s="33">
        <v>1.3332990955135848E-2</v>
      </c>
    </row>
    <row r="2346" spans="1:6">
      <c r="A2346" s="29">
        <v>113790</v>
      </c>
      <c r="B2346" s="29" t="s">
        <v>7046</v>
      </c>
      <c r="C2346" s="30">
        <f>VLOOKUP(Tabla2[[#This Row],[Codigo]],Tabla1[[Codigo]:[Mejor Precio Neto]],4,FALSE)</f>
        <v>3085.7953000000002</v>
      </c>
      <c r="D2346" s="31" t="s">
        <v>4</v>
      </c>
      <c r="E2346" s="32">
        <f>IFERROR(Tabla2[[#This Row],[Precio de Cliente neto]]/(1+Tabla2[[#This Row],[Variacion]]),"-")</f>
        <v>3045.1937599999997</v>
      </c>
      <c r="F2346" s="33">
        <v>1.3332990673145417E-2</v>
      </c>
    </row>
    <row r="2347" spans="1:6">
      <c r="A2347" s="29">
        <v>113917</v>
      </c>
      <c r="B2347" s="29" t="s">
        <v>8238</v>
      </c>
      <c r="C2347" s="30">
        <f>VLOOKUP(Tabla2[[#This Row],[Codigo]],Tabla1[[Codigo]:[Mejor Precio Neto]],4,FALSE)</f>
        <v>3085.7953000000002</v>
      </c>
      <c r="D2347" s="31" t="s">
        <v>4</v>
      </c>
      <c r="E2347" s="32">
        <f>IFERROR(Tabla2[[#This Row],[Precio de Cliente neto]]/(1+Tabla2[[#This Row],[Variacion]]),"-")</f>
        <v>3045.1937599999997</v>
      </c>
      <c r="F2347" s="33">
        <v>1.3332990673145417E-2</v>
      </c>
    </row>
    <row r="2348" spans="1:6">
      <c r="A2348" s="29">
        <v>115400</v>
      </c>
      <c r="B2348" s="29" t="s">
        <v>7182</v>
      </c>
      <c r="C2348" s="30">
        <f>VLOOKUP(Tabla2[[#This Row],[Codigo]],Tabla1[[Codigo]:[Mejor Precio Neto]],4,FALSE)</f>
        <v>3085.7953000000002</v>
      </c>
      <c r="D2348" s="31" t="s">
        <v>4</v>
      </c>
      <c r="E2348" s="32">
        <f>IFERROR(Tabla2[[#This Row],[Precio de Cliente neto]]/(1+Tabla2[[#This Row],[Variacion]]),"-")</f>
        <v>3045.1937599999997</v>
      </c>
      <c r="F2348" s="33">
        <v>1.3332990673145417E-2</v>
      </c>
    </row>
    <row r="2349" spans="1:6">
      <c r="A2349" s="29">
        <v>115866</v>
      </c>
      <c r="B2349" s="29" t="s">
        <v>7213</v>
      </c>
      <c r="C2349" s="30">
        <f>VLOOKUP(Tabla2[[#This Row],[Codigo]],Tabla1[[Codigo]:[Mejor Precio Neto]],4,FALSE)</f>
        <v>3085.7953000000002</v>
      </c>
      <c r="D2349" s="31" t="s">
        <v>4</v>
      </c>
      <c r="E2349" s="32">
        <f>IFERROR(Tabla2[[#This Row],[Precio de Cliente neto]]/(1+Tabla2[[#This Row],[Variacion]]),"-")</f>
        <v>3045.1937599999997</v>
      </c>
      <c r="F2349" s="33">
        <v>1.3332990673145417E-2</v>
      </c>
    </row>
    <row r="2350" spans="1:6">
      <c r="A2350" s="29">
        <v>119027</v>
      </c>
      <c r="B2350" s="29" t="s">
        <v>7411</v>
      </c>
      <c r="C2350" s="30">
        <f>VLOOKUP(Tabla2[[#This Row],[Codigo]],Tabla1[[Codigo]:[Mejor Precio Neto]],4,FALSE)</f>
        <v>3085.7953000000002</v>
      </c>
      <c r="D2350" s="31" t="s">
        <v>4</v>
      </c>
      <c r="E2350" s="32">
        <f>IFERROR(Tabla2[[#This Row],[Precio de Cliente neto]]/(1+Tabla2[[#This Row],[Variacion]]),"-")</f>
        <v>3045.1937599999997</v>
      </c>
      <c r="F2350" s="33">
        <v>1.3332990673145417E-2</v>
      </c>
    </row>
    <row r="2351" spans="1:6">
      <c r="A2351" s="29">
        <v>120017</v>
      </c>
      <c r="B2351" s="29" t="s">
        <v>7447</v>
      </c>
      <c r="C2351" s="30">
        <f>VLOOKUP(Tabla2[[#This Row],[Codigo]],Tabla1[[Codigo]:[Mejor Precio Neto]],4,FALSE)</f>
        <v>3085.7953000000002</v>
      </c>
      <c r="D2351" s="31" t="s">
        <v>4</v>
      </c>
      <c r="E2351" s="32">
        <f>IFERROR(Tabla2[[#This Row],[Precio de Cliente neto]]/(1+Tabla2[[#This Row],[Variacion]]),"-")</f>
        <v>3045.1937599999997</v>
      </c>
      <c r="F2351" s="33">
        <v>1.3332990673145417E-2</v>
      </c>
    </row>
    <row r="2352" spans="1:6">
      <c r="A2352" s="29">
        <v>114212</v>
      </c>
      <c r="B2352" s="29" t="s">
        <v>7091</v>
      </c>
      <c r="C2352" s="30">
        <f>VLOOKUP(Tabla2[[#This Row],[Codigo]],Tabla1[[Codigo]:[Mejor Precio Neto]],4,FALSE)</f>
        <v>3725.9352199999998</v>
      </c>
      <c r="D2352" s="31" t="s">
        <v>4</v>
      </c>
      <c r="E2352" s="32">
        <f>IFERROR(Tabla2[[#This Row],[Precio de Cliente neto]]/(1+Tabla2[[#This Row],[Variacion]]),"-")</f>
        <v>3676.9109999999991</v>
      </c>
      <c r="F2352" s="33">
        <v>1.3332990654383758E-2</v>
      </c>
    </row>
    <row r="2353" spans="1:6">
      <c r="A2353" s="29">
        <v>370015</v>
      </c>
      <c r="B2353" s="29" t="s">
        <v>8128</v>
      </c>
      <c r="C2353" s="30">
        <f>VLOOKUP(Tabla2[[#This Row],[Codigo]],Tabla1[[Codigo]:[Mejor Precio Neto]],4,FALSE)</f>
        <v>4044.9411799999998</v>
      </c>
      <c r="D2353" s="31" t="s">
        <v>4</v>
      </c>
      <c r="E2353" s="32">
        <f>IFERROR(Tabla2[[#This Row],[Precio de Cliente neto]]/(1+Tabla2[[#This Row],[Variacion]]),"-")</f>
        <v>3991.7196200000003</v>
      </c>
      <c r="F2353" s="33">
        <v>1.3332990557087143E-2</v>
      </c>
    </row>
    <row r="2354" spans="1:6">
      <c r="A2354" s="29">
        <v>370023</v>
      </c>
      <c r="B2354" s="29" t="s">
        <v>8136</v>
      </c>
      <c r="C2354" s="30">
        <f>VLOOKUP(Tabla2[[#This Row],[Codigo]],Tabla1[[Codigo]:[Mejor Precio Neto]],4,FALSE)</f>
        <v>4044.9411799999998</v>
      </c>
      <c r="D2354" s="31" t="s">
        <v>4</v>
      </c>
      <c r="E2354" s="32">
        <f>IFERROR(Tabla2[[#This Row],[Precio de Cliente neto]]/(1+Tabla2[[#This Row],[Variacion]]),"-")</f>
        <v>3991.7196200000003</v>
      </c>
      <c r="F2354" s="33">
        <v>1.3332990557087143E-2</v>
      </c>
    </row>
    <row r="2355" spans="1:6">
      <c r="A2355" s="29">
        <v>110757</v>
      </c>
      <c r="B2355" s="29" t="s">
        <v>6807</v>
      </c>
      <c r="C2355" s="30">
        <f>VLOOKUP(Tabla2[[#This Row],[Codigo]],Tabla1[[Codigo]:[Mejor Precio Neto]],4,FALSE)</f>
        <v>2527.1598799999997</v>
      </c>
      <c r="D2355" s="31" t="s">
        <v>4</v>
      </c>
      <c r="E2355" s="32">
        <f>IFERROR(Tabla2[[#This Row],[Precio de Cliente neto]]/(1+Tabla2[[#This Row],[Variacion]]),"-")</f>
        <v>2493.9086199999997</v>
      </c>
      <c r="F2355" s="33">
        <v>1.3332990524729027E-2</v>
      </c>
    </row>
    <row r="2356" spans="1:6">
      <c r="A2356" s="29">
        <v>117824</v>
      </c>
      <c r="B2356" s="29" t="s">
        <v>7338</v>
      </c>
      <c r="C2356" s="30">
        <f>VLOOKUP(Tabla2[[#This Row],[Codigo]],Tabla1[[Codigo]:[Mejor Precio Neto]],4,FALSE)</f>
        <v>1445.4061999999999</v>
      </c>
      <c r="D2356" s="31" t="s">
        <v>4</v>
      </c>
      <c r="E2356" s="32">
        <f>IFERROR(Tabla2[[#This Row],[Precio de Cliente neto]]/(1+Tabla2[[#This Row],[Variacion]]),"-")</f>
        <v>1426.3881800000001</v>
      </c>
      <c r="F2356" s="33">
        <v>1.3332990462666228E-2</v>
      </c>
    </row>
    <row r="2357" spans="1:6">
      <c r="A2357" s="29">
        <v>122507</v>
      </c>
      <c r="B2357" s="29" t="s">
        <v>7519</v>
      </c>
      <c r="C2357" s="30">
        <f>VLOOKUP(Tabla2[[#This Row],[Codigo]],Tabla1[[Codigo]:[Mejor Precio Neto]],4,FALSE)</f>
        <v>6171.5907399999996</v>
      </c>
      <c r="D2357" s="31" t="s">
        <v>4</v>
      </c>
      <c r="E2357" s="32">
        <f>IFERROR(Tabla2[[#This Row],[Precio de Cliente neto]]/(1+Tabla2[[#This Row],[Variacion]]),"-")</f>
        <v>6090.3876599999994</v>
      </c>
      <c r="F2357" s="33">
        <v>1.3332990366659248E-2</v>
      </c>
    </row>
    <row r="2358" spans="1:6">
      <c r="A2358" s="29">
        <v>117842</v>
      </c>
      <c r="B2358" s="29" t="s">
        <v>8904</v>
      </c>
      <c r="C2358" s="30">
        <f>VLOOKUP(Tabla2[[#This Row],[Codigo]],Tabla1[[Codigo]:[Mejor Precio Neto]],4,FALSE)</f>
        <v>2409.0103799999997</v>
      </c>
      <c r="D2358" s="31" t="s">
        <v>4</v>
      </c>
      <c r="E2358" s="32">
        <f>IFERROR(Tabla2[[#This Row],[Precio de Cliente neto]]/(1+Tabla2[[#This Row],[Variacion]]),"-")</f>
        <v>2377.3136799999997</v>
      </c>
      <c r="F2358" s="33">
        <v>1.3332990200939809E-2</v>
      </c>
    </row>
    <row r="2359" spans="1:6">
      <c r="A2359" s="29">
        <v>110221</v>
      </c>
      <c r="B2359" s="29" t="s">
        <v>6782</v>
      </c>
      <c r="C2359" s="30">
        <f>VLOOKUP(Tabla2[[#This Row],[Codigo]],Tabla1[[Codigo]:[Mejor Precio Neto]],4,FALSE)</f>
        <v>5054.3198999999995</v>
      </c>
      <c r="D2359" s="31" t="s">
        <v>4</v>
      </c>
      <c r="E2359" s="32">
        <f>IFERROR(Tabla2[[#This Row],[Precio de Cliente neto]]/(1+Tabla2[[#This Row],[Variacion]]),"-")</f>
        <v>4987.8173799999995</v>
      </c>
      <c r="F2359" s="33">
        <v>1.3332990150493496E-2</v>
      </c>
    </row>
    <row r="2360" spans="1:6">
      <c r="A2360" s="29">
        <v>110234</v>
      </c>
      <c r="B2360" s="29" t="s">
        <v>6784</v>
      </c>
      <c r="C2360" s="30">
        <f>VLOOKUP(Tabla2[[#This Row],[Codigo]],Tabla1[[Codigo]:[Mejor Precio Neto]],4,FALSE)</f>
        <v>5054.3198999999995</v>
      </c>
      <c r="D2360" s="31" t="s">
        <v>4</v>
      </c>
      <c r="E2360" s="32">
        <f>IFERROR(Tabla2[[#This Row],[Precio de Cliente neto]]/(1+Tabla2[[#This Row],[Variacion]]),"-")</f>
        <v>4987.8173799999995</v>
      </c>
      <c r="F2360" s="33">
        <v>1.3332990150493496E-2</v>
      </c>
    </row>
    <row r="2361" spans="1:6">
      <c r="A2361" s="29">
        <v>113402</v>
      </c>
      <c r="B2361" s="29" t="s">
        <v>7024</v>
      </c>
      <c r="C2361" s="30">
        <f>VLOOKUP(Tabla2[[#This Row],[Codigo]],Tabla1[[Codigo]:[Mejor Precio Neto]],4,FALSE)</f>
        <v>5054.3198999999995</v>
      </c>
      <c r="D2361" s="31" t="s">
        <v>4</v>
      </c>
      <c r="E2361" s="32">
        <f>IFERROR(Tabla2[[#This Row],[Precio de Cliente neto]]/(1+Tabla2[[#This Row],[Variacion]]),"-")</f>
        <v>4987.8173799999995</v>
      </c>
      <c r="F2361" s="33">
        <v>1.3332990150493496E-2</v>
      </c>
    </row>
    <row r="2362" spans="1:6">
      <c r="A2362" s="29">
        <v>117352</v>
      </c>
      <c r="B2362" s="29" t="s">
        <v>7266</v>
      </c>
      <c r="C2362" s="30">
        <f>VLOOKUP(Tabla2[[#This Row],[Codigo]],Tabla1[[Codigo]:[Mejor Precio Neto]],4,FALSE)</f>
        <v>5054.3198999999995</v>
      </c>
      <c r="D2362" s="31" t="s">
        <v>4</v>
      </c>
      <c r="E2362" s="32">
        <f>IFERROR(Tabla2[[#This Row],[Precio de Cliente neto]]/(1+Tabla2[[#This Row],[Variacion]]),"-")</f>
        <v>4987.8173799999995</v>
      </c>
      <c r="F2362" s="33">
        <v>1.3332990150493496E-2</v>
      </c>
    </row>
    <row r="2363" spans="1:6">
      <c r="A2363" s="29">
        <v>118165</v>
      </c>
      <c r="B2363" s="29" t="s">
        <v>7371</v>
      </c>
      <c r="C2363" s="30">
        <f>VLOOKUP(Tabla2[[#This Row],[Codigo]],Tabla1[[Codigo]:[Mejor Precio Neto]],4,FALSE)</f>
        <v>5054.3198999999995</v>
      </c>
      <c r="D2363" s="31" t="s">
        <v>4</v>
      </c>
      <c r="E2363" s="32">
        <f>IFERROR(Tabla2[[#This Row],[Precio de Cliente neto]]/(1+Tabla2[[#This Row],[Variacion]]),"-")</f>
        <v>4987.8173799999995</v>
      </c>
      <c r="F2363" s="33">
        <v>1.3332990150493496E-2</v>
      </c>
    </row>
    <row r="2364" spans="1:6">
      <c r="A2364" s="29">
        <v>120533</v>
      </c>
      <c r="B2364" s="29" t="s">
        <v>7460</v>
      </c>
      <c r="C2364" s="30">
        <f>VLOOKUP(Tabla2[[#This Row],[Codigo]],Tabla1[[Codigo]:[Mejor Precio Neto]],4,FALSE)</f>
        <v>5054.3198999999995</v>
      </c>
      <c r="D2364" s="31" t="s">
        <v>4</v>
      </c>
      <c r="E2364" s="32">
        <f>IFERROR(Tabla2[[#This Row],[Precio de Cliente neto]]/(1+Tabla2[[#This Row],[Variacion]]),"-")</f>
        <v>4987.8173799999995</v>
      </c>
      <c r="F2364" s="33">
        <v>1.3332990150493496E-2</v>
      </c>
    </row>
    <row r="2365" spans="1:6">
      <c r="A2365" s="29">
        <v>120645</v>
      </c>
      <c r="B2365" s="29" t="s">
        <v>7466</v>
      </c>
      <c r="C2365" s="30">
        <f>VLOOKUP(Tabla2[[#This Row],[Codigo]],Tabla1[[Codigo]:[Mejor Precio Neto]],4,FALSE)</f>
        <v>5054.3198999999995</v>
      </c>
      <c r="D2365" s="31" t="s">
        <v>4</v>
      </c>
      <c r="E2365" s="32">
        <f>IFERROR(Tabla2[[#This Row],[Precio de Cliente neto]]/(1+Tabla2[[#This Row],[Variacion]]),"-")</f>
        <v>4987.8173799999995</v>
      </c>
      <c r="F2365" s="33">
        <v>1.3332990150493496E-2</v>
      </c>
    </row>
    <row r="2366" spans="1:6">
      <c r="A2366" s="29">
        <v>122502</v>
      </c>
      <c r="B2366" s="29" t="s">
        <v>7517</v>
      </c>
      <c r="C2366" s="30">
        <f>VLOOKUP(Tabla2[[#This Row],[Codigo]],Tabla1[[Codigo]:[Mejor Precio Neto]],4,FALSE)</f>
        <v>5054.3198999999995</v>
      </c>
      <c r="D2366" s="31" t="s">
        <v>4</v>
      </c>
      <c r="E2366" s="32">
        <f>IFERROR(Tabla2[[#This Row],[Precio de Cliente neto]]/(1+Tabla2[[#This Row],[Variacion]]),"-")</f>
        <v>4987.8173799999995</v>
      </c>
      <c r="F2366" s="33">
        <v>1.3332990150493496E-2</v>
      </c>
    </row>
    <row r="2367" spans="1:6">
      <c r="A2367" s="29">
        <v>375008</v>
      </c>
      <c r="B2367" s="29" t="s">
        <v>10359</v>
      </c>
      <c r="C2367" s="30">
        <f>VLOOKUP(Tabla2[[#This Row],[Codigo]],Tabla1[[Codigo]:[Mejor Precio Neto]],4,FALSE)</f>
        <v>2985.6279599999993</v>
      </c>
      <c r="D2367" s="31" t="s">
        <v>4</v>
      </c>
      <c r="E2367" s="32">
        <f>IFERROR(Tabla2[[#This Row],[Precio de Cliente neto]]/(1+Tabla2[[#This Row],[Variacion]]),"-")</f>
        <v>2946.3443799999995</v>
      </c>
      <c r="F2367" s="33">
        <v>1.3332989947359764E-2</v>
      </c>
    </row>
    <row r="2368" spans="1:6">
      <c r="A2368" s="29">
        <v>170243</v>
      </c>
      <c r="B2368" s="29" t="s">
        <v>8971</v>
      </c>
      <c r="C2368" s="30">
        <f>VLOOKUP(Tabla2[[#This Row],[Codigo]],Tabla1[[Codigo]:[Mejor Precio Neto]],4,FALSE)</f>
        <v>10835.01412</v>
      </c>
      <c r="D2368" s="31" t="s">
        <v>6</v>
      </c>
      <c r="E2368" s="32">
        <f>IFERROR(Tabla2[[#This Row],[Precio de Cliente neto]]/(1+Tabla2[[#This Row],[Variacion]]),"-")</f>
        <v>10692.451770000001</v>
      </c>
      <c r="F2368" s="33">
        <v>1.3332989763862102E-2</v>
      </c>
    </row>
    <row r="2369" spans="1:6">
      <c r="A2369" s="29">
        <v>170319</v>
      </c>
      <c r="B2369" s="29" t="s">
        <v>7957</v>
      </c>
      <c r="C2369" s="30">
        <f>VLOOKUP(Tabla2[[#This Row],[Codigo]],Tabla1[[Codigo]:[Mejor Precio Neto]],4,FALSE)</f>
        <v>10835.01412</v>
      </c>
      <c r="D2369" s="31" t="s">
        <v>6</v>
      </c>
      <c r="E2369" s="32">
        <f>IFERROR(Tabla2[[#This Row],[Precio de Cliente neto]]/(1+Tabla2[[#This Row],[Variacion]]),"-")</f>
        <v>10692.451770000001</v>
      </c>
      <c r="F2369" s="33">
        <v>1.3332989763862102E-2</v>
      </c>
    </row>
    <row r="2370" spans="1:6">
      <c r="A2370" s="29">
        <v>170346</v>
      </c>
      <c r="B2370" s="29" t="s">
        <v>7982</v>
      </c>
      <c r="C2370" s="30">
        <f>VLOOKUP(Tabla2[[#This Row],[Codigo]],Tabla1[[Codigo]:[Mejor Precio Neto]],4,FALSE)</f>
        <v>10835.01412</v>
      </c>
      <c r="D2370" s="31" t="s">
        <v>6</v>
      </c>
      <c r="E2370" s="32">
        <f>IFERROR(Tabla2[[#This Row],[Precio de Cliente neto]]/(1+Tabla2[[#This Row],[Variacion]]),"-")</f>
        <v>10692.451770000001</v>
      </c>
      <c r="F2370" s="33">
        <v>1.3332989763862102E-2</v>
      </c>
    </row>
    <row r="2371" spans="1:6">
      <c r="A2371" s="29">
        <v>170027</v>
      </c>
      <c r="B2371" s="29" t="s">
        <v>7685</v>
      </c>
      <c r="C2371" s="30">
        <f>VLOOKUP(Tabla2[[#This Row],[Codigo]],Tabla1[[Codigo]:[Mejor Precio Neto]],4,FALSE)</f>
        <v>4966.0484299999998</v>
      </c>
      <c r="D2371" s="31" t="s">
        <v>6</v>
      </c>
      <c r="E2371" s="32">
        <f>IFERROR(Tabla2[[#This Row],[Precio de Cliente neto]]/(1+Tabla2[[#This Row],[Variacion]]),"-")</f>
        <v>4900.7073499999997</v>
      </c>
      <c r="F2371" s="33">
        <v>1.3332989573433762E-2</v>
      </c>
    </row>
    <row r="2372" spans="1:6">
      <c r="A2372" s="29">
        <v>113923</v>
      </c>
      <c r="B2372" s="29" t="s">
        <v>7050</v>
      </c>
      <c r="C2372" s="30">
        <f>VLOOKUP(Tabla2[[#This Row],[Codigo]],Tabla1[[Codigo]:[Mejor Precio Neto]],4,FALSE)</f>
        <v>5905.5737999999992</v>
      </c>
      <c r="D2372" s="31" t="s">
        <v>4</v>
      </c>
      <c r="E2372" s="32">
        <f>IFERROR(Tabla2[[#This Row],[Precio de Cliente neto]]/(1+Tabla2[[#This Row],[Variacion]]),"-")</f>
        <v>5827.87086</v>
      </c>
      <c r="F2372" s="33">
        <v>1.3332989331201306E-2</v>
      </c>
    </row>
    <row r="2373" spans="1:6">
      <c r="A2373" s="29">
        <v>117382</v>
      </c>
      <c r="B2373" s="29" t="s">
        <v>7278</v>
      </c>
      <c r="C2373" s="30">
        <f>VLOOKUP(Tabla2[[#This Row],[Codigo]],Tabla1[[Codigo]:[Mejor Precio Neto]],4,FALSE)</f>
        <v>5905.5737999999992</v>
      </c>
      <c r="D2373" s="31" t="s">
        <v>4</v>
      </c>
      <c r="E2373" s="32">
        <f>IFERROR(Tabla2[[#This Row],[Precio de Cliente neto]]/(1+Tabla2[[#This Row],[Variacion]]),"-")</f>
        <v>5827.87086</v>
      </c>
      <c r="F2373" s="33">
        <v>1.3332989331201306E-2</v>
      </c>
    </row>
    <row r="2374" spans="1:6">
      <c r="A2374" s="29">
        <v>172001</v>
      </c>
      <c r="B2374" s="29" t="s">
        <v>10340</v>
      </c>
      <c r="C2374" s="30">
        <f>VLOOKUP(Tabla2[[#This Row],[Codigo]],Tabla1[[Codigo]:[Mejor Precio Neto]],4,FALSE)</f>
        <v>5909.7501400000001</v>
      </c>
      <c r="D2374" s="31" t="s">
        <v>6</v>
      </c>
      <c r="E2374" s="32">
        <f>IFERROR(Tabla2[[#This Row],[Precio de Cliente neto]]/(1+Tabla2[[#This Row],[Variacion]]),"-")</f>
        <v>5831.9922500000002</v>
      </c>
      <c r="F2374" s="33">
        <v>1.3332989254229544E-2</v>
      </c>
    </row>
    <row r="2375" spans="1:6">
      <c r="A2375" s="29">
        <v>170273</v>
      </c>
      <c r="B2375" s="29" t="s">
        <v>8202</v>
      </c>
      <c r="C2375" s="30">
        <f>VLOOKUP(Tabla2[[#This Row],[Codigo]],Tabla1[[Codigo]:[Mejor Precio Neto]],4,FALSE)</f>
        <v>13544.19794</v>
      </c>
      <c r="D2375" s="31" t="s">
        <v>6</v>
      </c>
      <c r="E2375" s="32">
        <f>IFERROR(Tabla2[[#This Row],[Precio de Cliente neto]]/(1+Tabla2[[#This Row],[Variacion]]),"-")</f>
        <v>13365.989349999998</v>
      </c>
      <c r="F2375" s="33">
        <v>1.3332989076487722E-2</v>
      </c>
    </row>
    <row r="2376" spans="1:6">
      <c r="A2376" s="29">
        <v>170295</v>
      </c>
      <c r="B2376" s="29" t="s">
        <v>7934</v>
      </c>
      <c r="C2376" s="30">
        <f>VLOOKUP(Tabla2[[#This Row],[Codigo]],Tabla1[[Codigo]:[Mejor Precio Neto]],4,FALSE)</f>
        <v>13544.19794</v>
      </c>
      <c r="D2376" s="31" t="s">
        <v>6</v>
      </c>
      <c r="E2376" s="32">
        <f>IFERROR(Tabla2[[#This Row],[Precio de Cliente neto]]/(1+Tabla2[[#This Row],[Variacion]]),"-")</f>
        <v>13365.989349999998</v>
      </c>
      <c r="F2376" s="33">
        <v>1.3332989076487722E-2</v>
      </c>
    </row>
    <row r="2377" spans="1:6">
      <c r="A2377" s="29">
        <v>116752</v>
      </c>
      <c r="B2377" s="29" t="s">
        <v>7223</v>
      </c>
      <c r="C2377" s="30">
        <f>VLOOKUP(Tabla2[[#This Row],[Codigo]],Tabla1[[Codigo]:[Mejor Precio Neto]],4,FALSE)</f>
        <v>3937.04934</v>
      </c>
      <c r="D2377" s="31" t="s">
        <v>4</v>
      </c>
      <c r="E2377" s="32">
        <f>IFERROR(Tabla2[[#This Row],[Precio de Cliente neto]]/(1+Tabla2[[#This Row],[Variacion]]),"-")</f>
        <v>3885.2473799999998</v>
      </c>
      <c r="F2377" s="33">
        <v>1.333298885076406E-2</v>
      </c>
    </row>
    <row r="2378" spans="1:6">
      <c r="A2378" s="29">
        <v>119787</v>
      </c>
      <c r="B2378" s="29" t="s">
        <v>7436</v>
      </c>
      <c r="C2378" s="30">
        <f>VLOOKUP(Tabla2[[#This Row],[Codigo]],Tabla1[[Codigo]:[Mejor Precio Neto]],4,FALSE)</f>
        <v>3937.04934</v>
      </c>
      <c r="D2378" s="31" t="s">
        <v>4</v>
      </c>
      <c r="E2378" s="32">
        <f>IFERROR(Tabla2[[#This Row],[Precio de Cliente neto]]/(1+Tabla2[[#This Row],[Variacion]]),"-")</f>
        <v>3885.2473799999998</v>
      </c>
      <c r="F2378" s="33">
        <v>1.333298885076406E-2</v>
      </c>
    </row>
    <row r="2379" spans="1:6">
      <c r="A2379" s="29">
        <v>170240</v>
      </c>
      <c r="B2379" s="29" t="s">
        <v>7889</v>
      </c>
      <c r="C2379" s="30">
        <f>VLOOKUP(Tabla2[[#This Row],[Codigo]],Tabla1[[Codigo]:[Mejor Precio Neto]],4,FALSE)</f>
        <v>8577.7187300000005</v>
      </c>
      <c r="D2379" s="31" t="s">
        <v>6</v>
      </c>
      <c r="E2379" s="32">
        <f>IFERROR(Tabla2[[#This Row],[Precio de Cliente neto]]/(1+Tabla2[[#This Row],[Variacion]]),"-")</f>
        <v>8464.8568900000009</v>
      </c>
      <c r="F2379" s="33">
        <v>1.3332988550973646E-2</v>
      </c>
    </row>
    <row r="2380" spans="1:6">
      <c r="A2380" s="29">
        <v>113068</v>
      </c>
      <c r="B2380" s="29" t="s">
        <v>6937</v>
      </c>
      <c r="C2380" s="30">
        <f>VLOOKUP(Tabla2[[#This Row],[Codigo]],Tabla1[[Codigo]:[Mejor Precio Neto]],4,FALSE)</f>
        <v>4788.3031000000001</v>
      </c>
      <c r="D2380" s="31" t="s">
        <v>4</v>
      </c>
      <c r="E2380" s="32">
        <f>IFERROR(Tabla2[[#This Row],[Precio de Cliente neto]]/(1+Tabla2[[#This Row],[Variacion]]),"-")</f>
        <v>4725.3007200000002</v>
      </c>
      <c r="F2380" s="33">
        <v>1.3332988466393303E-2</v>
      </c>
    </row>
    <row r="2381" spans="1:6">
      <c r="A2381" s="29">
        <v>114160</v>
      </c>
      <c r="B2381" s="29" t="s">
        <v>7080</v>
      </c>
      <c r="C2381" s="30">
        <f>VLOOKUP(Tabla2[[#This Row],[Codigo]],Tabla1[[Codigo]:[Mejor Precio Neto]],4,FALSE)</f>
        <v>4788.3031000000001</v>
      </c>
      <c r="D2381" s="31" t="s">
        <v>4</v>
      </c>
      <c r="E2381" s="32">
        <f>IFERROR(Tabla2[[#This Row],[Precio de Cliente neto]]/(1+Tabla2[[#This Row],[Variacion]]),"-")</f>
        <v>4725.3007200000002</v>
      </c>
      <c r="F2381" s="33">
        <v>1.3332988466393303E-2</v>
      </c>
    </row>
    <row r="2382" spans="1:6">
      <c r="A2382" s="29">
        <v>114380</v>
      </c>
      <c r="B2382" s="29" t="s">
        <v>7102</v>
      </c>
      <c r="C2382" s="30">
        <f>VLOOKUP(Tabla2[[#This Row],[Codigo]],Tabla1[[Codigo]:[Mejor Precio Neto]],4,FALSE)</f>
        <v>4788.3031000000001</v>
      </c>
      <c r="D2382" s="31" t="s">
        <v>4</v>
      </c>
      <c r="E2382" s="32">
        <f>IFERROR(Tabla2[[#This Row],[Precio de Cliente neto]]/(1+Tabla2[[#This Row],[Variacion]]),"-")</f>
        <v>4725.3007200000002</v>
      </c>
      <c r="F2382" s="33">
        <v>1.3332988466393303E-2</v>
      </c>
    </row>
    <row r="2383" spans="1:6">
      <c r="A2383" s="29">
        <v>115030</v>
      </c>
      <c r="B2383" s="29" t="s">
        <v>7160</v>
      </c>
      <c r="C2383" s="30">
        <f>VLOOKUP(Tabla2[[#This Row],[Codigo]],Tabla1[[Codigo]:[Mejor Precio Neto]],4,FALSE)</f>
        <v>4788.3031000000001</v>
      </c>
      <c r="D2383" s="31" t="s">
        <v>4</v>
      </c>
      <c r="E2383" s="32">
        <f>IFERROR(Tabla2[[#This Row],[Precio de Cliente neto]]/(1+Tabla2[[#This Row],[Variacion]]),"-")</f>
        <v>4725.3007200000002</v>
      </c>
      <c r="F2383" s="33">
        <v>1.3332988466393303E-2</v>
      </c>
    </row>
    <row r="2384" spans="1:6">
      <c r="A2384" s="29">
        <v>115628</v>
      </c>
      <c r="B2384" s="29" t="s">
        <v>8305</v>
      </c>
      <c r="C2384" s="30">
        <f>VLOOKUP(Tabla2[[#This Row],[Codigo]],Tabla1[[Codigo]:[Mejor Precio Neto]],4,FALSE)</f>
        <v>4788.3031000000001</v>
      </c>
      <c r="D2384" s="31" t="s">
        <v>4</v>
      </c>
      <c r="E2384" s="32">
        <f>IFERROR(Tabla2[[#This Row],[Precio de Cliente neto]]/(1+Tabla2[[#This Row],[Variacion]]),"-")</f>
        <v>4725.3007200000002</v>
      </c>
      <c r="F2384" s="33">
        <v>1.3332988466393303E-2</v>
      </c>
    </row>
    <row r="2385" spans="1:6">
      <c r="A2385" s="29">
        <v>121170</v>
      </c>
      <c r="B2385" s="29" t="s">
        <v>7477</v>
      </c>
      <c r="C2385" s="30">
        <f>VLOOKUP(Tabla2[[#This Row],[Codigo]],Tabla1[[Codigo]:[Mejor Precio Neto]],4,FALSE)</f>
        <v>4788.3031000000001</v>
      </c>
      <c r="D2385" s="31" t="s">
        <v>4</v>
      </c>
      <c r="E2385" s="32">
        <f>IFERROR(Tabla2[[#This Row],[Precio de Cliente neto]]/(1+Tabla2[[#This Row],[Variacion]]),"-")</f>
        <v>4725.3007200000002</v>
      </c>
      <c r="F2385" s="33">
        <v>1.3332988466393303E-2</v>
      </c>
    </row>
    <row r="2386" spans="1:6">
      <c r="A2386" s="29">
        <v>121176</v>
      </c>
      <c r="B2386" s="29" t="s">
        <v>7480</v>
      </c>
      <c r="C2386" s="30">
        <f>VLOOKUP(Tabla2[[#This Row],[Codigo]],Tabla1[[Codigo]:[Mejor Precio Neto]],4,FALSE)</f>
        <v>4788.3031000000001</v>
      </c>
      <c r="D2386" s="31" t="s">
        <v>4</v>
      </c>
      <c r="E2386" s="32">
        <f>IFERROR(Tabla2[[#This Row],[Precio de Cliente neto]]/(1+Tabla2[[#This Row],[Variacion]]),"-")</f>
        <v>4725.3007200000002</v>
      </c>
      <c r="F2386" s="33">
        <v>1.3332988466393303E-2</v>
      </c>
    </row>
    <row r="2387" spans="1:6">
      <c r="A2387" s="29">
        <v>121185</v>
      </c>
      <c r="B2387" s="29" t="s">
        <v>7481</v>
      </c>
      <c r="C2387" s="30">
        <f>VLOOKUP(Tabla2[[#This Row],[Codigo]],Tabla1[[Codigo]:[Mejor Precio Neto]],4,FALSE)</f>
        <v>4788.3031000000001</v>
      </c>
      <c r="D2387" s="31" t="s">
        <v>4</v>
      </c>
      <c r="E2387" s="32">
        <f>IFERROR(Tabla2[[#This Row],[Precio de Cliente neto]]/(1+Tabla2[[#This Row],[Variacion]]),"-")</f>
        <v>4725.3007200000002</v>
      </c>
      <c r="F2387" s="33">
        <v>1.3332988466393303E-2</v>
      </c>
    </row>
    <row r="2388" spans="1:6">
      <c r="A2388" s="29">
        <v>121189</v>
      </c>
      <c r="B2388" s="29" t="s">
        <v>7483</v>
      </c>
      <c r="C2388" s="30">
        <f>VLOOKUP(Tabla2[[#This Row],[Codigo]],Tabla1[[Codigo]:[Mejor Precio Neto]],4,FALSE)</f>
        <v>4788.3031000000001</v>
      </c>
      <c r="D2388" s="31" t="s">
        <v>4</v>
      </c>
      <c r="E2388" s="32">
        <f>IFERROR(Tabla2[[#This Row],[Precio de Cliente neto]]/(1+Tabla2[[#This Row],[Variacion]]),"-")</f>
        <v>4725.3007200000002</v>
      </c>
      <c r="F2388" s="33">
        <v>1.3332988466393303E-2</v>
      </c>
    </row>
    <row r="2389" spans="1:6">
      <c r="A2389" s="29">
        <v>112954</v>
      </c>
      <c r="B2389" s="29" t="s">
        <v>6935</v>
      </c>
      <c r="C2389" s="30">
        <f>VLOOKUP(Tabla2[[#This Row],[Codigo]],Tabla1[[Codigo]:[Mejor Precio Neto]],4,FALSE)</f>
        <v>2248.3745199999998</v>
      </c>
      <c r="D2389" s="31" t="s">
        <v>4</v>
      </c>
      <c r="E2389" s="32">
        <f>IFERROR(Tabla2[[#This Row],[Precio de Cliente neto]]/(1+Tabla2[[#This Row],[Variacion]]),"-")</f>
        <v>2218.7914000000001</v>
      </c>
      <c r="F2389" s="33">
        <v>1.3332988400802215E-2</v>
      </c>
    </row>
    <row r="2390" spans="1:6">
      <c r="A2390" s="29">
        <v>111338</v>
      </c>
      <c r="B2390" s="29" t="s">
        <v>6828</v>
      </c>
      <c r="C2390" s="30">
        <f>VLOOKUP(Tabla2[[#This Row],[Codigo]],Tabla1[[Codigo]:[Mejor Precio Neto]],4,FALSE)</f>
        <v>1968.5247399999998</v>
      </c>
      <c r="D2390" s="31" t="s">
        <v>4</v>
      </c>
      <c r="E2390" s="32">
        <f>IFERROR(Tabla2[[#This Row],[Precio de Cliente neto]]/(1+Tabla2[[#This Row],[Variacion]]),"-")</f>
        <v>1942.6237600000002</v>
      </c>
      <c r="F2390" s="33">
        <v>1.3332988370326371E-2</v>
      </c>
    </row>
    <row r="2391" spans="1:6">
      <c r="A2391" s="29">
        <v>113359</v>
      </c>
      <c r="B2391" s="29" t="s">
        <v>10283</v>
      </c>
      <c r="C2391" s="30">
        <f>VLOOKUP(Tabla2[[#This Row],[Codigo]],Tabla1[[Codigo]:[Mejor Precio Neto]],4,FALSE)</f>
        <v>1968.5247399999998</v>
      </c>
      <c r="D2391" s="31" t="s">
        <v>4</v>
      </c>
      <c r="E2391" s="32">
        <f>IFERROR(Tabla2[[#This Row],[Precio de Cliente neto]]/(1+Tabla2[[#This Row],[Variacion]]),"-")</f>
        <v>1942.6237600000002</v>
      </c>
      <c r="F2391" s="33">
        <v>1.3332988370326371E-2</v>
      </c>
    </row>
    <row r="2392" spans="1:6">
      <c r="A2392" s="29">
        <v>113619</v>
      </c>
      <c r="B2392" s="29" t="s">
        <v>8227</v>
      </c>
      <c r="C2392" s="30">
        <f>VLOOKUP(Tabla2[[#This Row],[Codigo]],Tabla1[[Codigo]:[Mejor Precio Neto]],4,FALSE)</f>
        <v>1968.5247399999998</v>
      </c>
      <c r="D2392" s="31" t="s">
        <v>4</v>
      </c>
      <c r="E2392" s="32">
        <f>IFERROR(Tabla2[[#This Row],[Precio de Cliente neto]]/(1+Tabla2[[#This Row],[Variacion]]),"-")</f>
        <v>1942.6237600000002</v>
      </c>
      <c r="F2392" s="33">
        <v>1.3332988370326371E-2</v>
      </c>
    </row>
    <row r="2393" spans="1:6">
      <c r="A2393" s="29">
        <v>114577</v>
      </c>
      <c r="B2393" s="29" t="s">
        <v>7133</v>
      </c>
      <c r="C2393" s="30">
        <f>VLOOKUP(Tabla2[[#This Row],[Codigo]],Tabla1[[Codigo]:[Mejor Precio Neto]],4,FALSE)</f>
        <v>1968.5247399999998</v>
      </c>
      <c r="D2393" s="31" t="s">
        <v>4</v>
      </c>
      <c r="E2393" s="32">
        <f>IFERROR(Tabla2[[#This Row],[Precio de Cliente neto]]/(1+Tabla2[[#This Row],[Variacion]]),"-")</f>
        <v>1942.6237600000002</v>
      </c>
      <c r="F2393" s="33">
        <v>1.3332988370326371E-2</v>
      </c>
    </row>
    <row r="2394" spans="1:6">
      <c r="A2394" s="29">
        <v>114621</v>
      </c>
      <c r="B2394" s="29" t="s">
        <v>7138</v>
      </c>
      <c r="C2394" s="30">
        <f>VLOOKUP(Tabla2[[#This Row],[Codigo]],Tabla1[[Codigo]:[Mejor Precio Neto]],4,FALSE)</f>
        <v>1968.5247399999998</v>
      </c>
      <c r="D2394" s="31" t="s">
        <v>4</v>
      </c>
      <c r="E2394" s="32">
        <f>IFERROR(Tabla2[[#This Row],[Precio de Cliente neto]]/(1+Tabla2[[#This Row],[Variacion]]),"-")</f>
        <v>1942.6237600000002</v>
      </c>
      <c r="F2394" s="33">
        <v>1.3332988370326371E-2</v>
      </c>
    </row>
    <row r="2395" spans="1:6">
      <c r="A2395" s="29">
        <v>115321</v>
      </c>
      <c r="B2395" s="29" t="s">
        <v>7181</v>
      </c>
      <c r="C2395" s="30">
        <f>VLOOKUP(Tabla2[[#This Row],[Codigo]],Tabla1[[Codigo]:[Mejor Precio Neto]],4,FALSE)</f>
        <v>1968.5247399999998</v>
      </c>
      <c r="D2395" s="31" t="s">
        <v>4</v>
      </c>
      <c r="E2395" s="32">
        <f>IFERROR(Tabla2[[#This Row],[Precio de Cliente neto]]/(1+Tabla2[[#This Row],[Variacion]]),"-")</f>
        <v>1942.6237600000002</v>
      </c>
      <c r="F2395" s="33">
        <v>1.3332988370326371E-2</v>
      </c>
    </row>
    <row r="2396" spans="1:6">
      <c r="A2396" s="29">
        <v>115852</v>
      </c>
      <c r="B2396" s="29" t="s">
        <v>7208</v>
      </c>
      <c r="C2396" s="30">
        <f>VLOOKUP(Tabla2[[#This Row],[Codigo]],Tabla1[[Codigo]:[Mejor Precio Neto]],4,FALSE)</f>
        <v>1968.5247399999998</v>
      </c>
      <c r="D2396" s="31" t="s">
        <v>4</v>
      </c>
      <c r="E2396" s="32">
        <f>IFERROR(Tabla2[[#This Row],[Precio de Cliente neto]]/(1+Tabla2[[#This Row],[Variacion]]),"-")</f>
        <v>1942.6237600000002</v>
      </c>
      <c r="F2396" s="33">
        <v>1.3332988370326371E-2</v>
      </c>
    </row>
    <row r="2397" spans="1:6">
      <c r="A2397" s="29">
        <v>121395</v>
      </c>
      <c r="B2397" s="29" t="s">
        <v>7487</v>
      </c>
      <c r="C2397" s="30">
        <f>VLOOKUP(Tabla2[[#This Row],[Codigo]],Tabla1[[Codigo]:[Mejor Precio Neto]],4,FALSE)</f>
        <v>1968.5247399999998</v>
      </c>
      <c r="D2397" s="31" t="s">
        <v>4</v>
      </c>
      <c r="E2397" s="32">
        <f>IFERROR(Tabla2[[#This Row],[Precio de Cliente neto]]/(1+Tabla2[[#This Row],[Variacion]]),"-")</f>
        <v>1942.6237600000002</v>
      </c>
      <c r="F2397" s="33">
        <v>1.3332988370326371E-2</v>
      </c>
    </row>
    <row r="2398" spans="1:6">
      <c r="A2398" s="29">
        <v>121709</v>
      </c>
      <c r="B2398" s="29" t="s">
        <v>7506</v>
      </c>
      <c r="C2398" s="30">
        <f>VLOOKUP(Tabla2[[#This Row],[Codigo]],Tabla1[[Codigo]:[Mejor Precio Neto]],4,FALSE)</f>
        <v>1968.5247399999998</v>
      </c>
      <c r="D2398" s="31" t="s">
        <v>4</v>
      </c>
      <c r="E2398" s="32">
        <f>IFERROR(Tabla2[[#This Row],[Precio de Cliente neto]]/(1+Tabla2[[#This Row],[Variacion]]),"-")</f>
        <v>1942.6237600000002</v>
      </c>
      <c r="F2398" s="33">
        <v>1.3332988370326371E-2</v>
      </c>
    </row>
    <row r="2399" spans="1:6">
      <c r="A2399" s="29">
        <v>123550</v>
      </c>
      <c r="B2399" s="29" t="s">
        <v>7538</v>
      </c>
      <c r="C2399" s="30">
        <f>VLOOKUP(Tabla2[[#This Row],[Codigo]],Tabla1[[Codigo]:[Mejor Precio Neto]],4,FALSE)</f>
        <v>1968.5247399999998</v>
      </c>
      <c r="D2399" s="31" t="s">
        <v>4</v>
      </c>
      <c r="E2399" s="32">
        <f>IFERROR(Tabla2[[#This Row],[Precio de Cliente neto]]/(1+Tabla2[[#This Row],[Variacion]]),"-")</f>
        <v>1942.6237600000002</v>
      </c>
      <c r="F2399" s="33">
        <v>1.3332988370326371E-2</v>
      </c>
    </row>
    <row r="2400" spans="1:6">
      <c r="A2400" s="29">
        <v>129976</v>
      </c>
      <c r="B2400" s="29" t="s">
        <v>7562</v>
      </c>
      <c r="C2400" s="30">
        <f>VLOOKUP(Tabla2[[#This Row],[Codigo]],Tabla1[[Codigo]:[Mejor Precio Neto]],4,FALSE)</f>
        <v>1968.5247399999998</v>
      </c>
      <c r="D2400" s="31" t="s">
        <v>4</v>
      </c>
      <c r="E2400" s="32">
        <f>IFERROR(Tabla2[[#This Row],[Precio de Cliente neto]]/(1+Tabla2[[#This Row],[Variacion]]),"-")</f>
        <v>1942.6237600000002</v>
      </c>
      <c r="F2400" s="33">
        <v>1.3332988370326371E-2</v>
      </c>
    </row>
    <row r="2401" spans="1:6">
      <c r="A2401" s="29">
        <v>1100435</v>
      </c>
      <c r="B2401" s="29" t="s">
        <v>7582</v>
      </c>
      <c r="C2401" s="30">
        <f>VLOOKUP(Tabla2[[#This Row],[Codigo]],Tabla1[[Codigo]:[Mejor Precio Neto]],4,FALSE)</f>
        <v>1968.5247399999998</v>
      </c>
      <c r="D2401" s="31" t="s">
        <v>4</v>
      </c>
      <c r="E2401" s="32">
        <f>IFERROR(Tabla2[[#This Row],[Precio de Cliente neto]]/(1+Tabla2[[#This Row],[Variacion]]),"-")</f>
        <v>1942.6237600000002</v>
      </c>
      <c r="F2401" s="33">
        <v>1.3332988370326371E-2</v>
      </c>
    </row>
    <row r="2402" spans="1:6">
      <c r="A2402" s="29">
        <v>111577</v>
      </c>
      <c r="B2402" s="29" t="s">
        <v>6845</v>
      </c>
      <c r="C2402" s="30">
        <f>VLOOKUP(Tabla2[[#This Row],[Codigo]],Tabla1[[Codigo]:[Mejor Precio Neto]],4,FALSE)</f>
        <v>4522.2860199999996</v>
      </c>
      <c r="D2402" s="31" t="s">
        <v>4</v>
      </c>
      <c r="E2402" s="32">
        <f>IFERROR(Tabla2[[#This Row],[Precio de Cliente neto]]/(1+Tabla2[[#This Row],[Variacion]]),"-")</f>
        <v>4462.7837799999988</v>
      </c>
      <c r="F2402" s="33">
        <v>1.3332987420690223E-2</v>
      </c>
    </row>
    <row r="2403" spans="1:6">
      <c r="A2403" s="29">
        <v>115651</v>
      </c>
      <c r="B2403" s="29" t="s">
        <v>8315</v>
      </c>
      <c r="C2403" s="30">
        <f>VLOOKUP(Tabla2[[#This Row],[Codigo]],Tabla1[[Codigo]:[Mejor Precio Neto]],4,FALSE)</f>
        <v>4522.2860199999996</v>
      </c>
      <c r="D2403" s="31" t="s">
        <v>4</v>
      </c>
      <c r="E2403" s="32">
        <f>IFERROR(Tabla2[[#This Row],[Precio de Cliente neto]]/(1+Tabla2[[#This Row],[Variacion]]),"-")</f>
        <v>4462.7837799999988</v>
      </c>
      <c r="F2403" s="33">
        <v>1.3332987420690223E-2</v>
      </c>
    </row>
    <row r="2404" spans="1:6">
      <c r="A2404" s="29">
        <v>117422</v>
      </c>
      <c r="B2404" s="29" t="s">
        <v>7285</v>
      </c>
      <c r="C2404" s="30">
        <f>VLOOKUP(Tabla2[[#This Row],[Codigo]],Tabla1[[Codigo]:[Mejor Precio Neto]],4,FALSE)</f>
        <v>4522.2860199999996</v>
      </c>
      <c r="D2404" s="31" t="s">
        <v>4</v>
      </c>
      <c r="E2404" s="32">
        <f>IFERROR(Tabla2[[#This Row],[Precio de Cliente neto]]/(1+Tabla2[[#This Row],[Variacion]]),"-")</f>
        <v>4462.7837799999988</v>
      </c>
      <c r="F2404" s="33">
        <v>1.3332987420690223E-2</v>
      </c>
    </row>
    <row r="2405" spans="1:6">
      <c r="A2405" s="29">
        <v>123060</v>
      </c>
      <c r="B2405" s="29" t="s">
        <v>7532</v>
      </c>
      <c r="C2405" s="30">
        <f>VLOOKUP(Tabla2[[#This Row],[Codigo]],Tabla1[[Codigo]:[Mejor Precio Neto]],4,FALSE)</f>
        <v>4522.2860199999996</v>
      </c>
      <c r="D2405" s="31" t="s">
        <v>4</v>
      </c>
      <c r="E2405" s="32">
        <f>IFERROR(Tabla2[[#This Row],[Precio de Cliente neto]]/(1+Tabla2[[#This Row],[Variacion]]),"-")</f>
        <v>4462.7837799999988</v>
      </c>
      <c r="F2405" s="33">
        <v>1.3332987420690223E-2</v>
      </c>
    </row>
    <row r="2406" spans="1:6">
      <c r="A2406" s="29">
        <v>112836</v>
      </c>
      <c r="B2406" s="29" t="s">
        <v>8883</v>
      </c>
      <c r="C2406" s="30">
        <f>VLOOKUP(Tabla2[[#This Row],[Codigo]],Tabla1[[Codigo]:[Mejor Precio Neto]],4,FALSE)</f>
        <v>2819.77864</v>
      </c>
      <c r="D2406" s="31" t="s">
        <v>4</v>
      </c>
      <c r="E2406" s="32">
        <f>IFERROR(Tabla2[[#This Row],[Precio de Cliente neto]]/(1+Tabla2[[#This Row],[Variacion]]),"-")</f>
        <v>2782.67724</v>
      </c>
      <c r="F2406" s="33">
        <v>1.3332987191859935E-2</v>
      </c>
    </row>
    <row r="2407" spans="1:6">
      <c r="A2407" s="29">
        <v>117832</v>
      </c>
      <c r="B2407" s="29" t="s">
        <v>7346</v>
      </c>
      <c r="C2407" s="30">
        <f>VLOOKUP(Tabla2[[#This Row],[Codigo]],Tabla1[[Codigo]:[Mejor Precio Neto]],4,FALSE)</f>
        <v>1409.88932</v>
      </c>
      <c r="D2407" s="31" t="s">
        <v>4</v>
      </c>
      <c r="E2407" s="32">
        <f>IFERROR(Tabla2[[#This Row],[Precio de Cliente neto]]/(1+Tabla2[[#This Row],[Variacion]]),"-")</f>
        <v>1391.33862</v>
      </c>
      <c r="F2407" s="33">
        <v>1.3332987191859935E-2</v>
      </c>
    </row>
    <row r="2408" spans="1:6">
      <c r="A2408" s="29">
        <v>117834</v>
      </c>
      <c r="B2408" s="29" t="s">
        <v>10292</v>
      </c>
      <c r="C2408" s="30">
        <f>VLOOKUP(Tabla2[[#This Row],[Codigo]],Tabla1[[Codigo]:[Mejor Precio Neto]],4,FALSE)</f>
        <v>1409.88932</v>
      </c>
      <c r="D2408" s="31" t="s">
        <v>4</v>
      </c>
      <c r="E2408" s="32">
        <f>IFERROR(Tabla2[[#This Row],[Precio de Cliente neto]]/(1+Tabla2[[#This Row],[Variacion]]),"-")</f>
        <v>1391.33862</v>
      </c>
      <c r="F2408" s="33">
        <v>1.3332987191859935E-2</v>
      </c>
    </row>
    <row r="2409" spans="1:6">
      <c r="A2409" s="29">
        <v>117835</v>
      </c>
      <c r="B2409" s="29" t="s">
        <v>7348</v>
      </c>
      <c r="C2409" s="30">
        <f>VLOOKUP(Tabla2[[#This Row],[Codigo]],Tabla1[[Codigo]:[Mejor Precio Neto]],4,FALSE)</f>
        <v>1409.88932</v>
      </c>
      <c r="D2409" s="31" t="s">
        <v>4</v>
      </c>
      <c r="E2409" s="32">
        <f>IFERROR(Tabla2[[#This Row],[Precio de Cliente neto]]/(1+Tabla2[[#This Row],[Variacion]]),"-")</f>
        <v>1391.33862</v>
      </c>
      <c r="F2409" s="33">
        <v>1.3332987191859935E-2</v>
      </c>
    </row>
    <row r="2410" spans="1:6">
      <c r="A2410" s="29">
        <v>122450</v>
      </c>
      <c r="B2410" s="29" t="s">
        <v>8345</v>
      </c>
      <c r="C2410" s="30">
        <f>VLOOKUP(Tabla2[[#This Row],[Codigo]],Tabla1[[Codigo]:[Mejor Precio Neto]],4,FALSE)</f>
        <v>1409.88932</v>
      </c>
      <c r="D2410" s="31" t="s">
        <v>4</v>
      </c>
      <c r="E2410" s="32">
        <f>IFERROR(Tabla2[[#This Row],[Precio de Cliente neto]]/(1+Tabla2[[#This Row],[Variacion]]),"-")</f>
        <v>1391.33862</v>
      </c>
      <c r="F2410" s="33">
        <v>1.3332987191859935E-2</v>
      </c>
    </row>
    <row r="2411" spans="1:6">
      <c r="A2411" s="29">
        <v>110266</v>
      </c>
      <c r="B2411" s="29" t="s">
        <v>6788</v>
      </c>
      <c r="C2411" s="30">
        <f>VLOOKUP(Tabla2[[#This Row],[Codigo]],Tabla1[[Codigo]:[Mejor Precio Neto]],4,FALSE)</f>
        <v>851.25375999999994</v>
      </c>
      <c r="D2411" s="31" t="s">
        <v>4</v>
      </c>
      <c r="E2411" s="32">
        <f>IFERROR(Tabla2[[#This Row],[Precio de Cliente neto]]/(1+Tabla2[[#This Row],[Variacion]]),"-")</f>
        <v>840.05333999999993</v>
      </c>
      <c r="F2411" s="33">
        <v>1.3332986688678661E-2</v>
      </c>
    </row>
    <row r="2412" spans="1:6">
      <c r="A2412" s="29">
        <v>110270</v>
      </c>
      <c r="B2412" s="29" t="s">
        <v>6789</v>
      </c>
      <c r="C2412" s="30">
        <f>VLOOKUP(Tabla2[[#This Row],[Codigo]],Tabla1[[Codigo]:[Mejor Precio Neto]],4,FALSE)</f>
        <v>851.25375999999994</v>
      </c>
      <c r="D2412" s="31" t="s">
        <v>4</v>
      </c>
      <c r="E2412" s="32">
        <f>IFERROR(Tabla2[[#This Row],[Precio de Cliente neto]]/(1+Tabla2[[#This Row],[Variacion]]),"-")</f>
        <v>840.05333999999993</v>
      </c>
      <c r="F2412" s="33">
        <v>1.3332986688678661E-2</v>
      </c>
    </row>
    <row r="2413" spans="1:6">
      <c r="A2413" s="29">
        <v>112147</v>
      </c>
      <c r="B2413" s="29" t="s">
        <v>6869</v>
      </c>
      <c r="C2413" s="30">
        <f>VLOOKUP(Tabla2[[#This Row],[Codigo]],Tabla1[[Codigo]:[Mejor Precio Neto]],4,FALSE)</f>
        <v>851.25375999999994</v>
      </c>
      <c r="D2413" s="31" t="s">
        <v>4</v>
      </c>
      <c r="E2413" s="32">
        <f>IFERROR(Tabla2[[#This Row],[Precio de Cliente neto]]/(1+Tabla2[[#This Row],[Variacion]]),"-")</f>
        <v>840.05333999999993</v>
      </c>
      <c r="F2413" s="33">
        <v>1.3332986688678661E-2</v>
      </c>
    </row>
    <row r="2414" spans="1:6">
      <c r="A2414" s="29">
        <v>113182</v>
      </c>
      <c r="B2414" s="29" t="s">
        <v>6939</v>
      </c>
      <c r="C2414" s="30">
        <f>VLOOKUP(Tabla2[[#This Row],[Codigo]],Tabla1[[Codigo]:[Mejor Precio Neto]],4,FALSE)</f>
        <v>851.25375999999994</v>
      </c>
      <c r="D2414" s="31" t="s">
        <v>4</v>
      </c>
      <c r="E2414" s="32">
        <f>IFERROR(Tabla2[[#This Row],[Precio de Cliente neto]]/(1+Tabla2[[#This Row],[Variacion]]),"-")</f>
        <v>840.05333999999993</v>
      </c>
      <c r="F2414" s="33">
        <v>1.3332986688678661E-2</v>
      </c>
    </row>
    <row r="2415" spans="1:6">
      <c r="A2415" s="29">
        <v>113183</v>
      </c>
      <c r="B2415" s="29" t="s">
        <v>6940</v>
      </c>
      <c r="C2415" s="30">
        <f>VLOOKUP(Tabla2[[#This Row],[Codigo]],Tabla1[[Codigo]:[Mejor Precio Neto]],4,FALSE)</f>
        <v>851.25375999999994</v>
      </c>
      <c r="D2415" s="31" t="s">
        <v>4</v>
      </c>
      <c r="E2415" s="32">
        <f>IFERROR(Tabla2[[#This Row],[Precio de Cliente neto]]/(1+Tabla2[[#This Row],[Variacion]]),"-")</f>
        <v>840.05333999999993</v>
      </c>
      <c r="F2415" s="33">
        <v>1.3332986688678661E-2</v>
      </c>
    </row>
    <row r="2416" spans="1:6">
      <c r="A2416" s="29">
        <v>113184</v>
      </c>
      <c r="B2416" s="29" t="s">
        <v>6941</v>
      </c>
      <c r="C2416" s="30">
        <f>VLOOKUP(Tabla2[[#This Row],[Codigo]],Tabla1[[Codigo]:[Mejor Precio Neto]],4,FALSE)</f>
        <v>851.25375999999994</v>
      </c>
      <c r="D2416" s="31" t="s">
        <v>4</v>
      </c>
      <c r="E2416" s="32">
        <f>IFERROR(Tabla2[[#This Row],[Precio de Cliente neto]]/(1+Tabla2[[#This Row],[Variacion]]),"-")</f>
        <v>840.05333999999993</v>
      </c>
      <c r="F2416" s="33">
        <v>1.3332986688678661E-2</v>
      </c>
    </row>
    <row r="2417" spans="1:6">
      <c r="A2417" s="29">
        <v>113203</v>
      </c>
      <c r="B2417" s="29" t="s">
        <v>6950</v>
      </c>
      <c r="C2417" s="30">
        <f>VLOOKUP(Tabla2[[#This Row],[Codigo]],Tabla1[[Codigo]:[Mejor Precio Neto]],4,FALSE)</f>
        <v>851.25375999999994</v>
      </c>
      <c r="D2417" s="31" t="s">
        <v>4</v>
      </c>
      <c r="E2417" s="32">
        <f>IFERROR(Tabla2[[#This Row],[Precio de Cliente neto]]/(1+Tabla2[[#This Row],[Variacion]]),"-")</f>
        <v>840.05333999999993</v>
      </c>
      <c r="F2417" s="33">
        <v>1.3332986688678661E-2</v>
      </c>
    </row>
    <row r="2418" spans="1:6">
      <c r="A2418" s="29">
        <v>113204</v>
      </c>
      <c r="B2418" s="29" t="s">
        <v>6951</v>
      </c>
      <c r="C2418" s="30">
        <f>VLOOKUP(Tabla2[[#This Row],[Codigo]],Tabla1[[Codigo]:[Mejor Precio Neto]],4,FALSE)</f>
        <v>851.25375999999994</v>
      </c>
      <c r="D2418" s="31" t="s">
        <v>4</v>
      </c>
      <c r="E2418" s="32">
        <f>IFERROR(Tabla2[[#This Row],[Precio de Cliente neto]]/(1+Tabla2[[#This Row],[Variacion]]),"-")</f>
        <v>840.05333999999993</v>
      </c>
      <c r="F2418" s="33">
        <v>1.3332986688678661E-2</v>
      </c>
    </row>
    <row r="2419" spans="1:6">
      <c r="A2419" s="29">
        <v>113205</v>
      </c>
      <c r="B2419" s="29" t="s">
        <v>6952</v>
      </c>
      <c r="C2419" s="30">
        <f>VLOOKUP(Tabla2[[#This Row],[Codigo]],Tabla1[[Codigo]:[Mejor Precio Neto]],4,FALSE)</f>
        <v>851.25375999999994</v>
      </c>
      <c r="D2419" s="31" t="s">
        <v>4</v>
      </c>
      <c r="E2419" s="32">
        <f>IFERROR(Tabla2[[#This Row],[Precio de Cliente neto]]/(1+Tabla2[[#This Row],[Variacion]]),"-")</f>
        <v>840.05333999999993</v>
      </c>
      <c r="F2419" s="33">
        <v>1.3332986688678661E-2</v>
      </c>
    </row>
    <row r="2420" spans="1:6">
      <c r="A2420" s="29">
        <v>113206</v>
      </c>
      <c r="B2420" s="29" t="s">
        <v>6953</v>
      </c>
      <c r="C2420" s="30">
        <f>VLOOKUP(Tabla2[[#This Row],[Codigo]],Tabla1[[Codigo]:[Mejor Precio Neto]],4,FALSE)</f>
        <v>851.25375999999994</v>
      </c>
      <c r="D2420" s="31" t="s">
        <v>4</v>
      </c>
      <c r="E2420" s="32">
        <f>IFERROR(Tabla2[[#This Row],[Precio de Cliente neto]]/(1+Tabla2[[#This Row],[Variacion]]),"-")</f>
        <v>840.05333999999993</v>
      </c>
      <c r="F2420" s="33">
        <v>1.3332986688678661E-2</v>
      </c>
    </row>
    <row r="2421" spans="1:6">
      <c r="A2421" s="29">
        <v>113915</v>
      </c>
      <c r="B2421" s="29" t="s">
        <v>8237</v>
      </c>
      <c r="C2421" s="30">
        <f>VLOOKUP(Tabla2[[#This Row],[Codigo]],Tabla1[[Codigo]:[Mejor Precio Neto]],4,FALSE)</f>
        <v>851.25375999999994</v>
      </c>
      <c r="D2421" s="31" t="s">
        <v>4</v>
      </c>
      <c r="E2421" s="32">
        <f>IFERROR(Tabla2[[#This Row],[Precio de Cliente neto]]/(1+Tabla2[[#This Row],[Variacion]]),"-")</f>
        <v>840.05333999999993</v>
      </c>
      <c r="F2421" s="33">
        <v>1.3332986688678661E-2</v>
      </c>
    </row>
    <row r="2422" spans="1:6">
      <c r="A2422" s="29">
        <v>114025</v>
      </c>
      <c r="B2422" s="29" t="s">
        <v>7064</v>
      </c>
      <c r="C2422" s="30">
        <f>VLOOKUP(Tabla2[[#This Row],[Codigo]],Tabla1[[Codigo]:[Mejor Precio Neto]],4,FALSE)</f>
        <v>851.25375999999994</v>
      </c>
      <c r="D2422" s="31" t="s">
        <v>4</v>
      </c>
      <c r="E2422" s="32">
        <f>IFERROR(Tabla2[[#This Row],[Precio de Cliente neto]]/(1+Tabla2[[#This Row],[Variacion]]),"-")</f>
        <v>840.05333999999993</v>
      </c>
      <c r="F2422" s="33">
        <v>1.3332986688678661E-2</v>
      </c>
    </row>
    <row r="2423" spans="1:6">
      <c r="A2423" s="29">
        <v>114058</v>
      </c>
      <c r="B2423" s="29" t="s">
        <v>7070</v>
      </c>
      <c r="C2423" s="30">
        <f>VLOOKUP(Tabla2[[#This Row],[Codigo]],Tabla1[[Codigo]:[Mejor Precio Neto]],4,FALSE)</f>
        <v>851.25375999999994</v>
      </c>
      <c r="D2423" s="31" t="s">
        <v>4</v>
      </c>
      <c r="E2423" s="32">
        <f>IFERROR(Tabla2[[#This Row],[Precio de Cliente neto]]/(1+Tabla2[[#This Row],[Variacion]]),"-")</f>
        <v>840.05333999999993</v>
      </c>
      <c r="F2423" s="33">
        <v>1.3332986688678661E-2</v>
      </c>
    </row>
    <row r="2424" spans="1:6">
      <c r="A2424" s="29">
        <v>114073</v>
      </c>
      <c r="B2424" s="29" t="s">
        <v>7074</v>
      </c>
      <c r="C2424" s="30">
        <f>VLOOKUP(Tabla2[[#This Row],[Codigo]],Tabla1[[Codigo]:[Mejor Precio Neto]],4,FALSE)</f>
        <v>851.25375999999994</v>
      </c>
      <c r="D2424" s="31" t="s">
        <v>4</v>
      </c>
      <c r="E2424" s="32">
        <f>IFERROR(Tabla2[[#This Row],[Precio de Cliente neto]]/(1+Tabla2[[#This Row],[Variacion]]),"-")</f>
        <v>840.05333999999993</v>
      </c>
      <c r="F2424" s="33">
        <v>1.3332986688678661E-2</v>
      </c>
    </row>
    <row r="2425" spans="1:6">
      <c r="A2425" s="29">
        <v>117968</v>
      </c>
      <c r="B2425" s="29" t="s">
        <v>7362</v>
      </c>
      <c r="C2425" s="30">
        <f>VLOOKUP(Tabla2[[#This Row],[Codigo]],Tabla1[[Codigo]:[Mejor Precio Neto]],4,FALSE)</f>
        <v>851.25375999999994</v>
      </c>
      <c r="D2425" s="31" t="s">
        <v>4</v>
      </c>
      <c r="E2425" s="32">
        <f>IFERROR(Tabla2[[#This Row],[Precio de Cliente neto]]/(1+Tabla2[[#This Row],[Variacion]]),"-")</f>
        <v>840.05333999999993</v>
      </c>
      <c r="F2425" s="33">
        <v>1.3332986688678661E-2</v>
      </c>
    </row>
    <row r="2426" spans="1:6">
      <c r="A2426" s="29">
        <v>118576</v>
      </c>
      <c r="B2426" s="29" t="s">
        <v>9017</v>
      </c>
      <c r="C2426" s="30">
        <f>VLOOKUP(Tabla2[[#This Row],[Codigo]],Tabla1[[Codigo]:[Mejor Precio Neto]],4,FALSE)</f>
        <v>851.25375999999994</v>
      </c>
      <c r="D2426" s="31" t="s">
        <v>4</v>
      </c>
      <c r="E2426" s="32">
        <f>IFERROR(Tabla2[[#This Row],[Precio de Cliente neto]]/(1+Tabla2[[#This Row],[Variacion]]),"-")</f>
        <v>840.05333999999993</v>
      </c>
      <c r="F2426" s="33">
        <v>1.3332986688678661E-2</v>
      </c>
    </row>
    <row r="2427" spans="1:6">
      <c r="A2427" s="29">
        <v>118578</v>
      </c>
      <c r="B2427" s="29" t="s">
        <v>9018</v>
      </c>
      <c r="C2427" s="30">
        <f>VLOOKUP(Tabla2[[#This Row],[Codigo]],Tabla1[[Codigo]:[Mejor Precio Neto]],4,FALSE)</f>
        <v>851.25375999999994</v>
      </c>
      <c r="D2427" s="31" t="s">
        <v>4</v>
      </c>
      <c r="E2427" s="32">
        <f>IFERROR(Tabla2[[#This Row],[Precio de Cliente neto]]/(1+Tabla2[[#This Row],[Variacion]]),"-")</f>
        <v>840.05333999999993</v>
      </c>
      <c r="F2427" s="33">
        <v>1.3332986688678661E-2</v>
      </c>
    </row>
    <row r="2428" spans="1:6">
      <c r="A2428" s="29">
        <v>119679</v>
      </c>
      <c r="B2428" s="29" t="s">
        <v>7431</v>
      </c>
      <c r="C2428" s="30">
        <f>VLOOKUP(Tabla2[[#This Row],[Codigo]],Tabla1[[Codigo]:[Mejor Precio Neto]],4,FALSE)</f>
        <v>851.25375999999994</v>
      </c>
      <c r="D2428" s="31" t="s">
        <v>4</v>
      </c>
      <c r="E2428" s="32">
        <f>IFERROR(Tabla2[[#This Row],[Precio de Cliente neto]]/(1+Tabla2[[#This Row],[Variacion]]),"-")</f>
        <v>840.05333999999993</v>
      </c>
      <c r="F2428" s="33">
        <v>1.3332986688678661E-2</v>
      </c>
    </row>
    <row r="2429" spans="1:6">
      <c r="A2429" s="29">
        <v>121459</v>
      </c>
      <c r="B2429" s="29" t="s">
        <v>8910</v>
      </c>
      <c r="C2429" s="30">
        <f>VLOOKUP(Tabla2[[#This Row],[Codigo]],Tabla1[[Codigo]:[Mejor Precio Neto]],4,FALSE)</f>
        <v>851.25375999999994</v>
      </c>
      <c r="D2429" s="31" t="s">
        <v>4</v>
      </c>
      <c r="E2429" s="32">
        <f>IFERROR(Tabla2[[#This Row],[Precio de Cliente neto]]/(1+Tabla2[[#This Row],[Variacion]]),"-")</f>
        <v>840.05333999999993</v>
      </c>
      <c r="F2429" s="33">
        <v>1.3332986688678661E-2</v>
      </c>
    </row>
    <row r="2430" spans="1:6">
      <c r="A2430" s="29">
        <v>121883</v>
      </c>
      <c r="B2430" s="29" t="s">
        <v>8936</v>
      </c>
      <c r="C2430" s="30">
        <f>VLOOKUP(Tabla2[[#This Row],[Codigo]],Tabla1[[Codigo]:[Mejor Precio Neto]],4,FALSE)</f>
        <v>851.25375999999994</v>
      </c>
      <c r="D2430" s="31" t="s">
        <v>4</v>
      </c>
      <c r="E2430" s="32">
        <f>IFERROR(Tabla2[[#This Row],[Precio de Cliente neto]]/(1+Tabla2[[#This Row],[Variacion]]),"-")</f>
        <v>840.05333999999993</v>
      </c>
      <c r="F2430" s="33">
        <v>1.3332986688678661E-2</v>
      </c>
    </row>
    <row r="2431" spans="1:6">
      <c r="A2431" s="29">
        <v>121905</v>
      </c>
      <c r="B2431" s="29" t="s">
        <v>8951</v>
      </c>
      <c r="C2431" s="30">
        <f>VLOOKUP(Tabla2[[#This Row],[Codigo]],Tabla1[[Codigo]:[Mejor Precio Neto]],4,FALSE)</f>
        <v>851.25375999999994</v>
      </c>
      <c r="D2431" s="31" t="s">
        <v>4</v>
      </c>
      <c r="E2431" s="32">
        <f>IFERROR(Tabla2[[#This Row],[Precio de Cliente neto]]/(1+Tabla2[[#This Row],[Variacion]]),"-")</f>
        <v>840.05333999999993</v>
      </c>
      <c r="F2431" s="33">
        <v>1.3332986688678661E-2</v>
      </c>
    </row>
    <row r="2432" spans="1:6">
      <c r="A2432" s="29">
        <v>170011</v>
      </c>
      <c r="B2432" s="29" t="s">
        <v>7669</v>
      </c>
      <c r="C2432" s="30">
        <f>VLOOKUP(Tabla2[[#This Row],[Codigo]],Tabla1[[Codigo]:[Mejor Precio Neto]],4,FALSE)</f>
        <v>4063.2596899999994</v>
      </c>
      <c r="D2432" s="31" t="s">
        <v>6</v>
      </c>
      <c r="E2432" s="32">
        <f>IFERROR(Tabla2[[#This Row],[Precio de Cliente neto]]/(1+Tabla2[[#This Row],[Variacion]]),"-")</f>
        <v>4009.7971199999997</v>
      </c>
      <c r="F2432" s="33">
        <v>1.3332986283355774E-2</v>
      </c>
    </row>
    <row r="2433" spans="1:6">
      <c r="A2433" s="29">
        <v>170624</v>
      </c>
      <c r="B2433" s="29" t="s">
        <v>10323</v>
      </c>
      <c r="C2433" s="30">
        <f>VLOOKUP(Tabla2[[#This Row],[Codigo]],Tabla1[[Codigo]:[Mejor Precio Neto]],4,FALSE)</f>
        <v>6771.4965499999998</v>
      </c>
      <c r="D2433" s="31" t="s">
        <v>6</v>
      </c>
      <c r="E2433" s="32">
        <f>IFERROR(Tabla2[[#This Row],[Precio de Cliente neto]]/(1+Tabla2[[#This Row],[Variacion]]),"-")</f>
        <v>6682.4001999999991</v>
      </c>
      <c r="F2433" s="33">
        <v>1.3332986252454715E-2</v>
      </c>
    </row>
    <row r="2434" spans="1:6">
      <c r="A2434" s="29">
        <v>112579</v>
      </c>
      <c r="B2434" s="29" t="s">
        <v>6910</v>
      </c>
      <c r="C2434" s="30">
        <f>VLOOKUP(Tabla2[[#This Row],[Codigo]],Tabla1[[Codigo]:[Mejor Precio Neto]],4,FALSE)</f>
        <v>3405.0154599999996</v>
      </c>
      <c r="D2434" s="31" t="s">
        <v>4</v>
      </c>
      <c r="E2434" s="32">
        <f>IFERROR(Tabla2[[#This Row],[Precio de Cliente neto]]/(1+Tabla2[[#This Row],[Variacion]]),"-")</f>
        <v>3360.2137800000005</v>
      </c>
      <c r="F2434" s="33">
        <v>1.333298502216107E-2</v>
      </c>
    </row>
    <row r="2435" spans="1:6">
      <c r="A2435" s="29">
        <v>112583</v>
      </c>
      <c r="B2435" s="29" t="s">
        <v>6911</v>
      </c>
      <c r="C2435" s="30">
        <f>VLOOKUP(Tabla2[[#This Row],[Codigo]],Tabla1[[Codigo]:[Mejor Precio Neto]],4,FALSE)</f>
        <v>3405.0154599999996</v>
      </c>
      <c r="D2435" s="31" t="s">
        <v>4</v>
      </c>
      <c r="E2435" s="32">
        <f>IFERROR(Tabla2[[#This Row],[Precio de Cliente neto]]/(1+Tabla2[[#This Row],[Variacion]]),"-")</f>
        <v>3360.2137800000005</v>
      </c>
      <c r="F2435" s="33">
        <v>1.333298502216107E-2</v>
      </c>
    </row>
    <row r="2436" spans="1:6">
      <c r="A2436" s="29">
        <v>117531</v>
      </c>
      <c r="B2436" s="29" t="s">
        <v>7087</v>
      </c>
      <c r="C2436" s="30">
        <f>VLOOKUP(Tabla2[[#This Row],[Codigo]],Tabla1[[Codigo]:[Mejor Precio Neto]],4,FALSE)</f>
        <v>3405.0154599999996</v>
      </c>
      <c r="D2436" s="31" t="s">
        <v>4</v>
      </c>
      <c r="E2436" s="32">
        <f>IFERROR(Tabla2[[#This Row],[Precio de Cliente neto]]/(1+Tabla2[[#This Row],[Variacion]]),"-")</f>
        <v>3360.2137800000005</v>
      </c>
      <c r="F2436" s="33">
        <v>1.333298502216107E-2</v>
      </c>
    </row>
    <row r="2437" spans="1:6">
      <c r="A2437" s="29">
        <v>119855</v>
      </c>
      <c r="B2437" s="29" t="s">
        <v>7437</v>
      </c>
      <c r="C2437" s="30">
        <f>VLOOKUP(Tabla2[[#This Row],[Codigo]],Tabla1[[Codigo]:[Mejor Precio Neto]],4,FALSE)</f>
        <v>3405.0154599999996</v>
      </c>
      <c r="D2437" s="31" t="s">
        <v>4</v>
      </c>
      <c r="E2437" s="32">
        <f>IFERROR(Tabla2[[#This Row],[Precio de Cliente neto]]/(1+Tabla2[[#This Row],[Variacion]]),"-")</f>
        <v>3360.2137800000005</v>
      </c>
      <c r="F2437" s="33">
        <v>1.333298502216107E-2</v>
      </c>
    </row>
    <row r="2438" spans="1:6">
      <c r="A2438" s="29">
        <v>115209</v>
      </c>
      <c r="B2438" s="29" t="s">
        <v>7170</v>
      </c>
      <c r="C2438" s="30">
        <f>VLOOKUP(Tabla2[[#This Row],[Codigo]],Tabla1[[Codigo]:[Mejor Precio Neto]],4,FALSE)</f>
        <v>2312.7593999999999</v>
      </c>
      <c r="D2438" s="31" t="s">
        <v>4</v>
      </c>
      <c r="E2438" s="32">
        <f>IFERROR(Tabla2[[#This Row],[Precio de Cliente neto]]/(1+Tabla2[[#This Row],[Variacion]]),"-")</f>
        <v>2282.3291400000003</v>
      </c>
      <c r="F2438" s="33">
        <v>1.3332984917328705E-2</v>
      </c>
    </row>
    <row r="2439" spans="1:6">
      <c r="A2439" s="29">
        <v>170362</v>
      </c>
      <c r="B2439" s="29" t="s">
        <v>7998</v>
      </c>
      <c r="C2439" s="30">
        <f>VLOOKUP(Tabla2[[#This Row],[Codigo]],Tabla1[[Codigo]:[Mejor Precio Neto]],4,FALSE)</f>
        <v>902.91774999999984</v>
      </c>
      <c r="D2439" s="31" t="s">
        <v>6</v>
      </c>
      <c r="E2439" s="32">
        <f>IFERROR(Tabla2[[#This Row],[Precio de Cliente neto]]/(1+Tabla2[[#This Row],[Variacion]]),"-")</f>
        <v>891.03755999999998</v>
      </c>
      <c r="F2439" s="33">
        <v>1.3332984526488234E-2</v>
      </c>
    </row>
    <row r="2440" spans="1:6">
      <c r="A2440" s="29">
        <v>170363</v>
      </c>
      <c r="B2440" s="29" t="s">
        <v>7999</v>
      </c>
      <c r="C2440" s="30">
        <f>VLOOKUP(Tabla2[[#This Row],[Codigo]],Tabla1[[Codigo]:[Mejor Precio Neto]],4,FALSE)</f>
        <v>902.91774999999984</v>
      </c>
      <c r="D2440" s="31" t="s">
        <v>6</v>
      </c>
      <c r="E2440" s="32">
        <f>IFERROR(Tabla2[[#This Row],[Precio de Cliente neto]]/(1+Tabla2[[#This Row],[Variacion]]),"-")</f>
        <v>891.03755999999998</v>
      </c>
      <c r="F2440" s="33">
        <v>1.3332984526488234E-2</v>
      </c>
    </row>
    <row r="2441" spans="1:6">
      <c r="A2441" s="29">
        <v>170364</v>
      </c>
      <c r="B2441" s="29" t="s">
        <v>8000</v>
      </c>
      <c r="C2441" s="30">
        <f>VLOOKUP(Tabla2[[#This Row],[Codigo]],Tabla1[[Codigo]:[Mejor Precio Neto]],4,FALSE)</f>
        <v>902.91774999999984</v>
      </c>
      <c r="D2441" s="31" t="s">
        <v>6</v>
      </c>
      <c r="E2441" s="32">
        <f>IFERROR(Tabla2[[#This Row],[Precio de Cliente neto]]/(1+Tabla2[[#This Row],[Variacion]]),"-")</f>
        <v>891.03755999999998</v>
      </c>
      <c r="F2441" s="33">
        <v>1.3332984526488234E-2</v>
      </c>
    </row>
    <row r="2442" spans="1:6">
      <c r="A2442" s="29">
        <v>170365</v>
      </c>
      <c r="B2442" s="29" t="s">
        <v>8001</v>
      </c>
      <c r="C2442" s="30">
        <f>VLOOKUP(Tabla2[[#This Row],[Codigo]],Tabla1[[Codigo]:[Mejor Precio Neto]],4,FALSE)</f>
        <v>902.91774999999984</v>
      </c>
      <c r="D2442" s="31" t="s">
        <v>6</v>
      </c>
      <c r="E2442" s="32">
        <f>IFERROR(Tabla2[[#This Row],[Precio de Cliente neto]]/(1+Tabla2[[#This Row],[Variacion]]),"-")</f>
        <v>891.03755999999998</v>
      </c>
      <c r="F2442" s="33">
        <v>1.3332984526488234E-2</v>
      </c>
    </row>
    <row r="2443" spans="1:6">
      <c r="A2443" s="29">
        <v>110865</v>
      </c>
      <c r="B2443" s="29" t="s">
        <v>8879</v>
      </c>
      <c r="C2443" s="30">
        <f>VLOOKUP(Tabla2[[#This Row],[Codigo]],Tabla1[[Codigo]:[Mejor Precio Neto]],4,FALSE)</f>
        <v>4256.2695000000003</v>
      </c>
      <c r="D2443" s="31" t="s">
        <v>4</v>
      </c>
      <c r="E2443" s="32">
        <f>IFERROR(Tabla2[[#This Row],[Precio de Cliente neto]]/(1+Tabla2[[#This Row],[Variacion]]),"-")</f>
        <v>4200.2674000000006</v>
      </c>
      <c r="F2443" s="33">
        <v>1.3332984466655651E-2</v>
      </c>
    </row>
    <row r="2444" spans="1:6">
      <c r="A2444" s="29">
        <v>111523</v>
      </c>
      <c r="B2444" s="29" t="s">
        <v>6839</v>
      </c>
      <c r="C2444" s="30">
        <f>VLOOKUP(Tabla2[[#This Row],[Codigo]],Tabla1[[Codigo]:[Mejor Precio Neto]],4,FALSE)</f>
        <v>4256.2695000000003</v>
      </c>
      <c r="D2444" s="31" t="s">
        <v>4</v>
      </c>
      <c r="E2444" s="32">
        <f>IFERROR(Tabla2[[#This Row],[Precio de Cliente neto]]/(1+Tabla2[[#This Row],[Variacion]]),"-")</f>
        <v>4200.2674000000006</v>
      </c>
      <c r="F2444" s="33">
        <v>1.3332984466655651E-2</v>
      </c>
    </row>
    <row r="2445" spans="1:6">
      <c r="A2445" s="29">
        <v>113397</v>
      </c>
      <c r="B2445" s="29" t="s">
        <v>7019</v>
      </c>
      <c r="C2445" s="30">
        <f>VLOOKUP(Tabla2[[#This Row],[Codigo]],Tabla1[[Codigo]:[Mejor Precio Neto]],4,FALSE)</f>
        <v>2553.7617</v>
      </c>
      <c r="D2445" s="31" t="s">
        <v>4</v>
      </c>
      <c r="E2445" s="32">
        <f>IFERROR(Tabla2[[#This Row],[Precio de Cliente neto]]/(1+Tabla2[[#This Row],[Variacion]]),"-")</f>
        <v>2520.1604400000001</v>
      </c>
      <c r="F2445" s="33">
        <v>1.3332984466655651E-2</v>
      </c>
    </row>
    <row r="2446" spans="1:6">
      <c r="A2446" s="29">
        <v>114636</v>
      </c>
      <c r="B2446" s="29" t="s">
        <v>7142</v>
      </c>
      <c r="C2446" s="30">
        <f>VLOOKUP(Tabla2[[#This Row],[Codigo]],Tabla1[[Codigo]:[Mejor Precio Neto]],4,FALSE)</f>
        <v>2553.7617</v>
      </c>
      <c r="D2446" s="31" t="s">
        <v>4</v>
      </c>
      <c r="E2446" s="32">
        <f>IFERROR(Tabla2[[#This Row],[Precio de Cliente neto]]/(1+Tabla2[[#This Row],[Variacion]]),"-")</f>
        <v>2520.1604400000001</v>
      </c>
      <c r="F2446" s="33">
        <v>1.3332984466655651E-2</v>
      </c>
    </row>
    <row r="2447" spans="1:6">
      <c r="A2447" s="29">
        <v>115627</v>
      </c>
      <c r="B2447" s="29" t="s">
        <v>8304</v>
      </c>
      <c r="C2447" s="30">
        <f>VLOOKUP(Tabla2[[#This Row],[Codigo]],Tabla1[[Codigo]:[Mejor Precio Neto]],4,FALSE)</f>
        <v>4256.2695000000003</v>
      </c>
      <c r="D2447" s="31" t="s">
        <v>4</v>
      </c>
      <c r="E2447" s="32">
        <f>IFERROR(Tabla2[[#This Row],[Precio de Cliente neto]]/(1+Tabla2[[#This Row],[Variacion]]),"-")</f>
        <v>4200.2674000000006</v>
      </c>
      <c r="F2447" s="33">
        <v>1.3332984466655651E-2</v>
      </c>
    </row>
    <row r="2448" spans="1:6">
      <c r="A2448" s="29">
        <v>117334</v>
      </c>
      <c r="B2448" s="29" t="s">
        <v>7259</v>
      </c>
      <c r="C2448" s="30">
        <f>VLOOKUP(Tabla2[[#This Row],[Codigo]],Tabla1[[Codigo]:[Mejor Precio Neto]],4,FALSE)</f>
        <v>4256.2695000000003</v>
      </c>
      <c r="D2448" s="31" t="s">
        <v>4</v>
      </c>
      <c r="E2448" s="32">
        <f>IFERROR(Tabla2[[#This Row],[Precio de Cliente neto]]/(1+Tabla2[[#This Row],[Variacion]]),"-")</f>
        <v>4200.2674000000006</v>
      </c>
      <c r="F2448" s="33">
        <v>1.3332984466655651E-2</v>
      </c>
    </row>
    <row r="2449" spans="1:6">
      <c r="A2449" s="29">
        <v>123051</v>
      </c>
      <c r="B2449" s="29" t="s">
        <v>7655</v>
      </c>
      <c r="C2449" s="30">
        <f>VLOOKUP(Tabla2[[#This Row],[Codigo]],Tabla1[[Codigo]:[Mejor Precio Neto]],4,FALSE)</f>
        <v>4256.2695000000003</v>
      </c>
      <c r="D2449" s="31" t="s">
        <v>4</v>
      </c>
      <c r="E2449" s="32">
        <f>IFERROR(Tabla2[[#This Row],[Precio de Cliente neto]]/(1+Tabla2[[#This Row],[Variacion]]),"-")</f>
        <v>4200.2674000000006</v>
      </c>
      <c r="F2449" s="33">
        <v>1.3332984466655651E-2</v>
      </c>
    </row>
    <row r="2450" spans="1:6">
      <c r="A2450" s="29">
        <v>114331</v>
      </c>
      <c r="B2450" s="29" t="s">
        <v>8263</v>
      </c>
      <c r="C2450" s="30">
        <f>VLOOKUP(Tabla2[[#This Row],[Codigo]],Tabla1[[Codigo]:[Mejor Precio Neto]],4,FALSE)</f>
        <v>3733.2895599999997</v>
      </c>
      <c r="D2450" s="31" t="s">
        <v>4</v>
      </c>
      <c r="E2450" s="32">
        <f>IFERROR(Tabla2[[#This Row],[Precio de Cliente neto]]/(1+Tabla2[[#This Row],[Variacion]]),"-")</f>
        <v>3684.1685999999991</v>
      </c>
      <c r="F2450" s="33">
        <v>1.3332983729354986E-2</v>
      </c>
    </row>
    <row r="2451" spans="1:6">
      <c r="A2451" s="29">
        <v>170007</v>
      </c>
      <c r="B2451" s="29" t="s">
        <v>7666</v>
      </c>
      <c r="C2451" s="30">
        <f>VLOOKUP(Tabla2[[#This Row],[Codigo]],Tabla1[[Codigo]:[Mejor Precio Neto]],4,FALSE)</f>
        <v>2415.3052699999998</v>
      </c>
      <c r="D2451" s="31" t="s">
        <v>6</v>
      </c>
      <c r="E2451" s="32">
        <f>IFERROR(Tabla2[[#This Row],[Precio de Cliente neto]]/(1+Tabla2[[#This Row],[Variacion]]),"-")</f>
        <v>2383.52576</v>
      </c>
      <c r="F2451" s="33">
        <v>1.3332983655272024E-2</v>
      </c>
    </row>
    <row r="2452" spans="1:6">
      <c r="A2452" s="29">
        <v>113358</v>
      </c>
      <c r="B2452" s="29" t="s">
        <v>10282</v>
      </c>
      <c r="C2452" s="30">
        <f>VLOOKUP(Tabla2[[#This Row],[Codigo]],Tabla1[[Codigo]:[Mejor Precio Neto]],4,FALSE)</f>
        <v>1702.50794</v>
      </c>
      <c r="D2452" s="31" t="s">
        <v>4</v>
      </c>
      <c r="E2452" s="32">
        <f>IFERROR(Tabla2[[#This Row],[Precio de Cliente neto]]/(1+Tabla2[[#This Row],[Variacion]]),"-")</f>
        <v>1680.1070999999999</v>
      </c>
      <c r="F2452" s="33">
        <v>1.3332983355644368E-2</v>
      </c>
    </row>
    <row r="2453" spans="1:6">
      <c r="A2453" s="29">
        <v>113382</v>
      </c>
      <c r="B2453" s="29" t="s">
        <v>7004</v>
      </c>
      <c r="C2453" s="30">
        <f>VLOOKUP(Tabla2[[#This Row],[Codigo]],Tabla1[[Codigo]:[Mejor Precio Neto]],4,FALSE)</f>
        <v>1702.50794</v>
      </c>
      <c r="D2453" s="31" t="s">
        <v>4</v>
      </c>
      <c r="E2453" s="32">
        <f>IFERROR(Tabla2[[#This Row],[Precio de Cliente neto]]/(1+Tabla2[[#This Row],[Variacion]]),"-")</f>
        <v>1680.1070999999999</v>
      </c>
      <c r="F2453" s="33">
        <v>1.3332983355644368E-2</v>
      </c>
    </row>
    <row r="2454" spans="1:6">
      <c r="A2454" s="29">
        <v>115594</v>
      </c>
      <c r="B2454" s="29" t="s">
        <v>8271</v>
      </c>
      <c r="C2454" s="30">
        <f>VLOOKUP(Tabla2[[#This Row],[Codigo]],Tabla1[[Codigo]:[Mejor Precio Neto]],4,FALSE)</f>
        <v>1702.50794</v>
      </c>
      <c r="D2454" s="31" t="s">
        <v>4</v>
      </c>
      <c r="E2454" s="32">
        <f>IFERROR(Tabla2[[#This Row],[Precio de Cliente neto]]/(1+Tabla2[[#This Row],[Variacion]]),"-")</f>
        <v>1680.1070999999999</v>
      </c>
      <c r="F2454" s="33">
        <v>1.3332983355644368E-2</v>
      </c>
    </row>
    <row r="2455" spans="1:6">
      <c r="A2455" s="29">
        <v>115595</v>
      </c>
      <c r="B2455" s="29" t="s">
        <v>8272</v>
      </c>
      <c r="C2455" s="30">
        <f>VLOOKUP(Tabla2[[#This Row],[Codigo]],Tabla1[[Codigo]:[Mejor Precio Neto]],4,FALSE)</f>
        <v>1702.50794</v>
      </c>
      <c r="D2455" s="31" t="s">
        <v>4</v>
      </c>
      <c r="E2455" s="32">
        <f>IFERROR(Tabla2[[#This Row],[Precio de Cliente neto]]/(1+Tabla2[[#This Row],[Variacion]]),"-")</f>
        <v>1680.1070999999999</v>
      </c>
      <c r="F2455" s="33">
        <v>1.3332983355644368E-2</v>
      </c>
    </row>
    <row r="2456" spans="1:6">
      <c r="A2456" s="29">
        <v>117816</v>
      </c>
      <c r="B2456" s="29" t="s">
        <v>7330</v>
      </c>
      <c r="C2456" s="30">
        <f>VLOOKUP(Tabla2[[#This Row],[Codigo]],Tabla1[[Codigo]:[Mejor Precio Neto]],4,FALSE)</f>
        <v>1702.50794</v>
      </c>
      <c r="D2456" s="31" t="s">
        <v>4</v>
      </c>
      <c r="E2456" s="32">
        <f>IFERROR(Tabla2[[#This Row],[Precio de Cliente neto]]/(1+Tabla2[[#This Row],[Variacion]]),"-")</f>
        <v>1680.1070999999999</v>
      </c>
      <c r="F2456" s="33">
        <v>1.3332983355644368E-2</v>
      </c>
    </row>
    <row r="2457" spans="1:6">
      <c r="A2457" s="29">
        <v>121057</v>
      </c>
      <c r="B2457" s="29" t="s">
        <v>7471</v>
      </c>
      <c r="C2457" s="30">
        <f>VLOOKUP(Tabla2[[#This Row],[Codigo]],Tabla1[[Codigo]:[Mejor Precio Neto]],4,FALSE)</f>
        <v>1702.50794</v>
      </c>
      <c r="D2457" s="31" t="s">
        <v>4</v>
      </c>
      <c r="E2457" s="32">
        <f>IFERROR(Tabla2[[#This Row],[Precio de Cliente neto]]/(1+Tabla2[[#This Row],[Variacion]]),"-")</f>
        <v>1680.1070999999999</v>
      </c>
      <c r="F2457" s="33">
        <v>1.3332983355644368E-2</v>
      </c>
    </row>
    <row r="2458" spans="1:6">
      <c r="A2458" s="29">
        <v>170025</v>
      </c>
      <c r="B2458" s="29" t="s">
        <v>7683</v>
      </c>
      <c r="C2458" s="30">
        <f>VLOOKUP(Tabla2[[#This Row],[Codigo]],Tabla1[[Codigo]:[Mejor Precio Neto]],4,FALSE)</f>
        <v>3250.5032700000002</v>
      </c>
      <c r="D2458" s="31" t="s">
        <v>6</v>
      </c>
      <c r="E2458" s="32">
        <f>IFERROR(Tabla2[[#This Row],[Precio de Cliente neto]]/(1+Tabla2[[#This Row],[Variacion]]),"-")</f>
        <v>3207.7346000000002</v>
      </c>
      <c r="F2458" s="33">
        <v>1.3332982722448428E-2</v>
      </c>
    </row>
    <row r="2459" spans="1:6">
      <c r="A2459" s="29">
        <v>121889</v>
      </c>
      <c r="B2459" s="29" t="s">
        <v>8942</v>
      </c>
      <c r="C2459" s="30">
        <f>VLOOKUP(Tabla2[[#This Row],[Codigo]],Tabla1[[Codigo]:[Mejor Precio Neto]],4,FALSE)</f>
        <v>1995.12628</v>
      </c>
      <c r="D2459" s="31" t="s">
        <v>4</v>
      </c>
      <c r="E2459" s="32">
        <f>IFERROR(Tabla2[[#This Row],[Precio de Cliente neto]]/(1+Tabla2[[#This Row],[Variacion]]),"-")</f>
        <v>1968.8752999999997</v>
      </c>
      <c r="F2459" s="33">
        <v>1.3332982540844585E-2</v>
      </c>
    </row>
    <row r="2460" spans="1:6">
      <c r="A2460" s="29">
        <v>172003</v>
      </c>
      <c r="B2460" s="29" t="s">
        <v>10342</v>
      </c>
      <c r="C2460" s="30">
        <f>VLOOKUP(Tabla2[[#This Row],[Codigo]],Tabla1[[Codigo]:[Mejor Precio Neto]],4,FALSE)</f>
        <v>2708.8334699999996</v>
      </c>
      <c r="D2460" s="31" t="s">
        <v>6</v>
      </c>
      <c r="E2460" s="32">
        <f>IFERROR(Tabla2[[#This Row],[Precio de Cliente neto]]/(1+Tabla2[[#This Row],[Variacion]]),"-")</f>
        <v>2673.1918499999997</v>
      </c>
      <c r="F2460" s="33">
        <v>1.3332982441944807E-2</v>
      </c>
    </row>
    <row r="2461" spans="1:6">
      <c r="A2461" s="29">
        <v>172013</v>
      </c>
      <c r="B2461" s="29" t="s">
        <v>10352</v>
      </c>
      <c r="C2461" s="30">
        <f>VLOOKUP(Tabla2[[#This Row],[Codigo]],Tabla1[[Codigo]:[Mejor Precio Neto]],4,FALSE)</f>
        <v>7387.1876400000001</v>
      </c>
      <c r="D2461" s="31" t="s">
        <v>6</v>
      </c>
      <c r="E2461" s="32">
        <f>IFERROR(Tabla2[[#This Row],[Precio de Cliente neto]]/(1+Tabla2[[#This Row],[Variacion]]),"-")</f>
        <v>7289.9903299999996</v>
      </c>
      <c r="F2461" s="33">
        <v>1.333298202056743E-2</v>
      </c>
    </row>
    <row r="2462" spans="1:6">
      <c r="A2462" s="29">
        <v>115548</v>
      </c>
      <c r="B2462" s="29" t="s">
        <v>7195</v>
      </c>
      <c r="C2462" s="30">
        <f>VLOOKUP(Tabla2[[#This Row],[Codigo]],Tabla1[[Codigo]:[Mejor Precio Neto]],4,FALSE)</f>
        <v>3138.9986599999997</v>
      </c>
      <c r="D2462" s="31" t="s">
        <v>4</v>
      </c>
      <c r="E2462" s="32">
        <f>IFERROR(Tabla2[[#This Row],[Precio de Cliente neto]]/(1+Tabla2[[#This Row],[Variacion]]),"-")</f>
        <v>3097.6971199999998</v>
      </c>
      <c r="F2462" s="33">
        <v>1.3332982018590567E-2</v>
      </c>
    </row>
    <row r="2463" spans="1:6">
      <c r="A2463" s="29">
        <v>115551</v>
      </c>
      <c r="B2463" s="29" t="s">
        <v>7198</v>
      </c>
      <c r="C2463" s="30">
        <f>VLOOKUP(Tabla2[[#This Row],[Codigo]],Tabla1[[Codigo]:[Mejor Precio Neto]],4,FALSE)</f>
        <v>3138.9986599999997</v>
      </c>
      <c r="D2463" s="31" t="s">
        <v>4</v>
      </c>
      <c r="E2463" s="32">
        <f>IFERROR(Tabla2[[#This Row],[Precio de Cliente neto]]/(1+Tabla2[[#This Row],[Variacion]]),"-")</f>
        <v>3097.6971199999998</v>
      </c>
      <c r="F2463" s="33">
        <v>1.3332982018590567E-2</v>
      </c>
    </row>
    <row r="2464" spans="1:6">
      <c r="A2464" s="29">
        <v>116950</v>
      </c>
      <c r="B2464" s="29" t="s">
        <v>7243</v>
      </c>
      <c r="C2464" s="30">
        <f>VLOOKUP(Tabla2[[#This Row],[Codigo]],Tabla1[[Codigo]:[Mejor Precio Neto]],4,FALSE)</f>
        <v>3138.9986599999997</v>
      </c>
      <c r="D2464" s="31" t="s">
        <v>4</v>
      </c>
      <c r="E2464" s="32">
        <f>IFERROR(Tabla2[[#This Row],[Precio de Cliente neto]]/(1+Tabla2[[#This Row],[Variacion]]),"-")</f>
        <v>3097.6971199999998</v>
      </c>
      <c r="F2464" s="33">
        <v>1.3332982018590567E-2</v>
      </c>
    </row>
    <row r="2465" spans="1:6">
      <c r="A2465" s="29">
        <v>117420</v>
      </c>
      <c r="B2465" s="29" t="s">
        <v>7283</v>
      </c>
      <c r="C2465" s="30">
        <f>VLOOKUP(Tabla2[[#This Row],[Codigo]],Tabla1[[Codigo]:[Mejor Precio Neto]],4,FALSE)</f>
        <v>3138.9986599999997</v>
      </c>
      <c r="D2465" s="31" t="s">
        <v>4</v>
      </c>
      <c r="E2465" s="32">
        <f>IFERROR(Tabla2[[#This Row],[Precio de Cliente neto]]/(1+Tabla2[[#This Row],[Variacion]]),"-")</f>
        <v>3097.6971199999998</v>
      </c>
      <c r="F2465" s="33">
        <v>1.3332982018590567E-2</v>
      </c>
    </row>
    <row r="2466" spans="1:6">
      <c r="A2466" s="29">
        <v>170026</v>
      </c>
      <c r="B2466" s="29" t="s">
        <v>7684</v>
      </c>
      <c r="C2466" s="30">
        <f>VLOOKUP(Tabla2[[#This Row],[Codigo]],Tabla1[[Codigo]:[Mejor Precio Neto]],4,FALSE)</f>
        <v>3882.54664</v>
      </c>
      <c r="D2466" s="31" t="s">
        <v>6</v>
      </c>
      <c r="E2466" s="32">
        <f>IFERROR(Tabla2[[#This Row],[Precio de Cliente neto]]/(1+Tabla2[[#This Row],[Variacion]]),"-")</f>
        <v>3831.4618299999997</v>
      </c>
      <c r="F2466" s="33">
        <v>1.3332981578991765E-2</v>
      </c>
    </row>
    <row r="2467" spans="1:6">
      <c r="A2467" s="29">
        <v>370019</v>
      </c>
      <c r="B2467" s="29" t="s">
        <v>8132</v>
      </c>
      <c r="C2467" s="30">
        <f>VLOOKUP(Tabla2[[#This Row],[Codigo]],Tabla1[[Codigo]:[Mejor Precio Neto]],4,FALSE)</f>
        <v>7078.6465399999988</v>
      </c>
      <c r="D2467" s="31" t="s">
        <v>4</v>
      </c>
      <c r="E2467" s="32">
        <f>IFERROR(Tabla2[[#This Row],[Precio de Cliente neto]]/(1+Tabla2[[#This Row],[Variacion]]),"-")</f>
        <v>6985.5088799999994</v>
      </c>
      <c r="F2467" s="33">
        <v>1.3332981404784894E-2</v>
      </c>
    </row>
    <row r="2468" spans="1:6">
      <c r="A2468" s="29">
        <v>370020</v>
      </c>
      <c r="B2468" s="29" t="s">
        <v>8133</v>
      </c>
      <c r="C2468" s="30">
        <f>VLOOKUP(Tabla2[[#This Row],[Codigo]],Tabla1[[Codigo]:[Mejor Precio Neto]],4,FALSE)</f>
        <v>7078.6465399999988</v>
      </c>
      <c r="D2468" s="31" t="s">
        <v>4</v>
      </c>
      <c r="E2468" s="32">
        <f>IFERROR(Tabla2[[#This Row],[Precio de Cliente neto]]/(1+Tabla2[[#This Row],[Variacion]]),"-")</f>
        <v>6985.5088799999994</v>
      </c>
      <c r="F2468" s="33">
        <v>1.3332981404784894E-2</v>
      </c>
    </row>
    <row r="2469" spans="1:6">
      <c r="A2469" s="29">
        <v>374000</v>
      </c>
      <c r="B2469" s="29" t="s">
        <v>8143</v>
      </c>
      <c r="C2469" s="30">
        <f>VLOOKUP(Tabla2[[#This Row],[Codigo]],Tabla1[[Codigo]:[Mejor Precio Neto]],4,FALSE)</f>
        <v>7078.6465399999988</v>
      </c>
      <c r="D2469" s="31" t="s">
        <v>4</v>
      </c>
      <c r="E2469" s="32">
        <f>IFERROR(Tabla2[[#This Row],[Precio de Cliente neto]]/(1+Tabla2[[#This Row],[Variacion]]),"-")</f>
        <v>6985.5088799999994</v>
      </c>
      <c r="F2469" s="33">
        <v>1.3332981404784894E-2</v>
      </c>
    </row>
    <row r="2470" spans="1:6">
      <c r="A2470" s="29">
        <v>170010</v>
      </c>
      <c r="B2470" s="29" t="s">
        <v>10304</v>
      </c>
      <c r="C2470" s="30">
        <f>VLOOKUP(Tabla2[[#This Row],[Codigo]],Tabla1[[Codigo]:[Mejor Precio Neto]],4,FALSE)</f>
        <v>3611.6719799999996</v>
      </c>
      <c r="D2470" s="31" t="s">
        <v>6</v>
      </c>
      <c r="E2470" s="32">
        <f>IFERROR(Tabla2[[#This Row],[Precio de Cliente neto]]/(1+Tabla2[[#This Row],[Variacion]]),"-")</f>
        <v>3564.1512199999993</v>
      </c>
      <c r="F2470" s="33">
        <v>1.333298086044743E-2</v>
      </c>
    </row>
    <row r="2471" spans="1:6">
      <c r="A2471" s="29">
        <v>170371</v>
      </c>
      <c r="B2471" s="29" t="s">
        <v>8007</v>
      </c>
      <c r="C2471" s="30">
        <f>VLOOKUP(Tabla2[[#This Row],[Codigo]],Tabla1[[Codigo]:[Mejor Precio Neto]],4,FALSE)</f>
        <v>3611.6719799999996</v>
      </c>
      <c r="D2471" s="31" t="s">
        <v>6</v>
      </c>
      <c r="E2471" s="32">
        <f>IFERROR(Tabla2[[#This Row],[Precio de Cliente neto]]/(1+Tabla2[[#This Row],[Variacion]]),"-")</f>
        <v>3564.1512199999993</v>
      </c>
      <c r="F2471" s="33">
        <v>1.333298086044743E-2</v>
      </c>
    </row>
    <row r="2472" spans="1:6">
      <c r="A2472" s="29">
        <v>170372</v>
      </c>
      <c r="B2472" s="29" t="s">
        <v>8008</v>
      </c>
      <c r="C2472" s="30">
        <f>VLOOKUP(Tabla2[[#This Row],[Codigo]],Tabla1[[Codigo]:[Mejor Precio Neto]],4,FALSE)</f>
        <v>3611.6719799999996</v>
      </c>
      <c r="D2472" s="31" t="s">
        <v>6</v>
      </c>
      <c r="E2472" s="32">
        <f>IFERROR(Tabla2[[#This Row],[Precio de Cliente neto]]/(1+Tabla2[[#This Row],[Variacion]]),"-")</f>
        <v>3564.1512199999993</v>
      </c>
      <c r="F2472" s="33">
        <v>1.333298086044743E-2</v>
      </c>
    </row>
    <row r="2473" spans="1:6">
      <c r="A2473" s="29">
        <v>170373</v>
      </c>
      <c r="B2473" s="29" t="s">
        <v>8009</v>
      </c>
      <c r="C2473" s="30">
        <f>VLOOKUP(Tabla2[[#This Row],[Codigo]],Tabla1[[Codigo]:[Mejor Precio Neto]],4,FALSE)</f>
        <v>3611.6719799999996</v>
      </c>
      <c r="D2473" s="31" t="s">
        <v>6</v>
      </c>
      <c r="E2473" s="32">
        <f>IFERROR(Tabla2[[#This Row],[Precio de Cliente neto]]/(1+Tabla2[[#This Row],[Variacion]]),"-")</f>
        <v>3564.1512199999993</v>
      </c>
      <c r="F2473" s="33">
        <v>1.333298086044743E-2</v>
      </c>
    </row>
    <row r="2474" spans="1:6">
      <c r="A2474" s="29">
        <v>170374</v>
      </c>
      <c r="B2474" s="29" t="s">
        <v>8010</v>
      </c>
      <c r="C2474" s="30">
        <f>VLOOKUP(Tabla2[[#This Row],[Codigo]],Tabla1[[Codigo]:[Mejor Precio Neto]],4,FALSE)</f>
        <v>3611.6719799999996</v>
      </c>
      <c r="D2474" s="31" t="s">
        <v>6</v>
      </c>
      <c r="E2474" s="32">
        <f>IFERROR(Tabla2[[#This Row],[Precio de Cliente neto]]/(1+Tabla2[[#This Row],[Variacion]]),"-")</f>
        <v>3564.1512199999993</v>
      </c>
      <c r="F2474" s="33">
        <v>1.333298086044743E-2</v>
      </c>
    </row>
    <row r="2475" spans="1:6">
      <c r="A2475" s="29">
        <v>370009</v>
      </c>
      <c r="B2475" s="29" t="s">
        <v>8122</v>
      </c>
      <c r="C2475" s="30">
        <f>VLOOKUP(Tabla2[[#This Row],[Codigo]],Tabla1[[Codigo]:[Mejor Precio Neto]],4,FALSE)</f>
        <v>3677.3332399999999</v>
      </c>
      <c r="D2475" s="31" t="s">
        <v>4</v>
      </c>
      <c r="E2475" s="32">
        <f>IFERROR(Tabla2[[#This Row],[Precio de Cliente neto]]/(1+Tabla2[[#This Row],[Variacion]]),"-")</f>
        <v>3628.9485400000003</v>
      </c>
      <c r="F2475" s="33">
        <v>1.3332980467118949E-2</v>
      </c>
    </row>
    <row r="2476" spans="1:6">
      <c r="A2476" s="29">
        <v>370010</v>
      </c>
      <c r="B2476" s="29" t="s">
        <v>8123</v>
      </c>
      <c r="C2476" s="30">
        <f>VLOOKUP(Tabla2[[#This Row],[Codigo]],Tabla1[[Codigo]:[Mejor Precio Neto]],4,FALSE)</f>
        <v>3677.3332399999999</v>
      </c>
      <c r="D2476" s="31" t="s">
        <v>4</v>
      </c>
      <c r="E2476" s="32">
        <f>IFERROR(Tabla2[[#This Row],[Precio de Cliente neto]]/(1+Tabla2[[#This Row],[Variacion]]),"-")</f>
        <v>3628.9485400000003</v>
      </c>
      <c r="F2476" s="33">
        <v>1.3332980467118949E-2</v>
      </c>
    </row>
    <row r="2477" spans="1:6">
      <c r="A2477" s="29">
        <v>370011</v>
      </c>
      <c r="B2477" s="29" t="s">
        <v>8124</v>
      </c>
      <c r="C2477" s="30">
        <f>VLOOKUP(Tabla2[[#This Row],[Codigo]],Tabla1[[Codigo]:[Mejor Precio Neto]],4,FALSE)</f>
        <v>3677.3332399999999</v>
      </c>
      <c r="D2477" s="31" t="s">
        <v>4</v>
      </c>
      <c r="E2477" s="32">
        <f>IFERROR(Tabla2[[#This Row],[Precio de Cliente neto]]/(1+Tabla2[[#This Row],[Variacion]]),"-")</f>
        <v>3628.9485400000003</v>
      </c>
      <c r="F2477" s="33">
        <v>1.3332980467118949E-2</v>
      </c>
    </row>
    <row r="2478" spans="1:6">
      <c r="A2478" s="29">
        <v>370012</v>
      </c>
      <c r="B2478" s="29" t="s">
        <v>8125</v>
      </c>
      <c r="C2478" s="30">
        <f>VLOOKUP(Tabla2[[#This Row],[Codigo]],Tabla1[[Codigo]:[Mejor Precio Neto]],4,FALSE)</f>
        <v>3677.3332399999999</v>
      </c>
      <c r="D2478" s="31" t="s">
        <v>4</v>
      </c>
      <c r="E2478" s="32">
        <f>IFERROR(Tabla2[[#This Row],[Precio de Cliente neto]]/(1+Tabla2[[#This Row],[Variacion]]),"-")</f>
        <v>3628.9485400000003</v>
      </c>
      <c r="F2478" s="33">
        <v>1.3332980467118949E-2</v>
      </c>
    </row>
    <row r="2479" spans="1:6">
      <c r="A2479" s="29">
        <v>370013</v>
      </c>
      <c r="B2479" s="29" t="s">
        <v>8126</v>
      </c>
      <c r="C2479" s="30">
        <f>VLOOKUP(Tabla2[[#This Row],[Codigo]],Tabla1[[Codigo]:[Mejor Precio Neto]],4,FALSE)</f>
        <v>3677.3332399999999</v>
      </c>
      <c r="D2479" s="31" t="s">
        <v>4</v>
      </c>
      <c r="E2479" s="32">
        <f>IFERROR(Tabla2[[#This Row],[Precio de Cliente neto]]/(1+Tabla2[[#This Row],[Variacion]]),"-")</f>
        <v>3628.9485400000003</v>
      </c>
      <c r="F2479" s="33">
        <v>1.3332980467118949E-2</v>
      </c>
    </row>
    <row r="2480" spans="1:6">
      <c r="A2480" s="29">
        <v>370014</v>
      </c>
      <c r="B2480" s="29" t="s">
        <v>8127</v>
      </c>
      <c r="C2480" s="30">
        <f>VLOOKUP(Tabla2[[#This Row],[Codigo]],Tabla1[[Codigo]:[Mejor Precio Neto]],4,FALSE)</f>
        <v>3677.3332399999999</v>
      </c>
      <c r="D2480" s="31" t="s">
        <v>4</v>
      </c>
      <c r="E2480" s="32">
        <f>IFERROR(Tabla2[[#This Row],[Precio de Cliente neto]]/(1+Tabla2[[#This Row],[Variacion]]),"-")</f>
        <v>3628.9485400000003</v>
      </c>
      <c r="F2480" s="33">
        <v>1.3332980467118949E-2</v>
      </c>
    </row>
    <row r="2481" spans="1:6">
      <c r="A2481" s="29">
        <v>111668</v>
      </c>
      <c r="B2481" s="29" t="s">
        <v>6847</v>
      </c>
      <c r="C2481" s="30">
        <f>VLOOKUP(Tabla2[[#This Row],[Codigo]],Tabla1[[Codigo]:[Mejor Precio Neto]],4,FALSE)</f>
        <v>2287.7448999999997</v>
      </c>
      <c r="D2481" s="31" t="s">
        <v>4</v>
      </c>
      <c r="E2481" s="32">
        <f>IFERROR(Tabla2[[#This Row],[Precio de Cliente neto]]/(1+Tabla2[[#This Row],[Variacion]]),"-")</f>
        <v>2257.6437799999994</v>
      </c>
      <c r="F2481" s="33">
        <v>1.3332980280883922E-2</v>
      </c>
    </row>
    <row r="2482" spans="1:6">
      <c r="A2482" s="29">
        <v>113432</v>
      </c>
      <c r="B2482" s="29" t="s">
        <v>7034</v>
      </c>
      <c r="C2482" s="30">
        <f>VLOOKUP(Tabla2[[#This Row],[Codigo]],Tabla1[[Codigo]:[Mejor Precio Neto]],4,FALSE)</f>
        <v>2287.7448999999997</v>
      </c>
      <c r="D2482" s="31" t="s">
        <v>4</v>
      </c>
      <c r="E2482" s="32">
        <f>IFERROR(Tabla2[[#This Row],[Precio de Cliente neto]]/(1+Tabla2[[#This Row],[Variacion]]),"-")</f>
        <v>2257.6437799999994</v>
      </c>
      <c r="F2482" s="33">
        <v>1.3332980280883922E-2</v>
      </c>
    </row>
    <row r="2483" spans="1:6">
      <c r="A2483" s="29">
        <v>114372</v>
      </c>
      <c r="B2483" s="29" t="s">
        <v>7099</v>
      </c>
      <c r="C2483" s="30">
        <f>VLOOKUP(Tabla2[[#This Row],[Codigo]],Tabla1[[Codigo]:[Mejor Precio Neto]],4,FALSE)</f>
        <v>2287.7448999999997</v>
      </c>
      <c r="D2483" s="31" t="s">
        <v>4</v>
      </c>
      <c r="E2483" s="32">
        <f>IFERROR(Tabla2[[#This Row],[Precio de Cliente neto]]/(1+Tabla2[[#This Row],[Variacion]]),"-")</f>
        <v>2257.6437799999994</v>
      </c>
      <c r="F2483" s="33">
        <v>1.3332980280883922E-2</v>
      </c>
    </row>
    <row r="2484" spans="1:6">
      <c r="A2484" s="29">
        <v>114382</v>
      </c>
      <c r="B2484" s="29" t="s">
        <v>7103</v>
      </c>
      <c r="C2484" s="30">
        <f>VLOOKUP(Tabla2[[#This Row],[Codigo]],Tabla1[[Codigo]:[Mejor Precio Neto]],4,FALSE)</f>
        <v>2287.7448999999997</v>
      </c>
      <c r="D2484" s="31" t="s">
        <v>4</v>
      </c>
      <c r="E2484" s="32">
        <f>IFERROR(Tabla2[[#This Row],[Precio de Cliente neto]]/(1+Tabla2[[#This Row],[Variacion]]),"-")</f>
        <v>2257.6437799999994</v>
      </c>
      <c r="F2484" s="33">
        <v>1.3332980280883922E-2</v>
      </c>
    </row>
    <row r="2485" spans="1:6">
      <c r="A2485" s="29">
        <v>114397</v>
      </c>
      <c r="B2485" s="29" t="s">
        <v>7110</v>
      </c>
      <c r="C2485" s="30">
        <f>VLOOKUP(Tabla2[[#This Row],[Codigo]],Tabla1[[Codigo]:[Mejor Precio Neto]],4,FALSE)</f>
        <v>2287.7448999999997</v>
      </c>
      <c r="D2485" s="31" t="s">
        <v>4</v>
      </c>
      <c r="E2485" s="32">
        <f>IFERROR(Tabla2[[#This Row],[Precio de Cliente neto]]/(1+Tabla2[[#This Row],[Variacion]]),"-")</f>
        <v>2257.6437799999994</v>
      </c>
      <c r="F2485" s="33">
        <v>1.3332980280883922E-2</v>
      </c>
    </row>
    <row r="2486" spans="1:6">
      <c r="A2486" s="29">
        <v>114633</v>
      </c>
      <c r="B2486" s="29" t="s">
        <v>7141</v>
      </c>
      <c r="C2486" s="30">
        <f>VLOOKUP(Tabla2[[#This Row],[Codigo]],Tabla1[[Codigo]:[Mejor Precio Neto]],4,FALSE)</f>
        <v>2287.7448999999997</v>
      </c>
      <c r="D2486" s="31" t="s">
        <v>4</v>
      </c>
      <c r="E2486" s="32">
        <f>IFERROR(Tabla2[[#This Row],[Precio de Cliente neto]]/(1+Tabla2[[#This Row],[Variacion]]),"-")</f>
        <v>2257.6437799999994</v>
      </c>
      <c r="F2486" s="33">
        <v>1.3332980280883922E-2</v>
      </c>
    </row>
    <row r="2487" spans="1:6">
      <c r="A2487" s="29">
        <v>116478</v>
      </c>
      <c r="B2487" s="29" t="s">
        <v>7216</v>
      </c>
      <c r="C2487" s="30">
        <f>VLOOKUP(Tabla2[[#This Row],[Codigo]],Tabla1[[Codigo]:[Mejor Precio Neto]],4,FALSE)</f>
        <v>2287.7448999999997</v>
      </c>
      <c r="D2487" s="31" t="s">
        <v>4</v>
      </c>
      <c r="E2487" s="32">
        <f>IFERROR(Tabla2[[#This Row],[Precio de Cliente neto]]/(1+Tabla2[[#This Row],[Variacion]]),"-")</f>
        <v>2257.6437799999994</v>
      </c>
      <c r="F2487" s="33">
        <v>1.3332980280883922E-2</v>
      </c>
    </row>
    <row r="2488" spans="1:6">
      <c r="A2488" s="29">
        <v>117276</v>
      </c>
      <c r="B2488" s="29" t="s">
        <v>8903</v>
      </c>
      <c r="C2488" s="30">
        <f>VLOOKUP(Tabla2[[#This Row],[Codigo]],Tabla1[[Codigo]:[Mejor Precio Neto]],4,FALSE)</f>
        <v>2287.7448999999997</v>
      </c>
      <c r="D2488" s="31" t="s">
        <v>4</v>
      </c>
      <c r="E2488" s="32">
        <f>IFERROR(Tabla2[[#This Row],[Precio de Cliente neto]]/(1+Tabla2[[#This Row],[Variacion]]),"-")</f>
        <v>2257.6437799999994</v>
      </c>
      <c r="F2488" s="33">
        <v>1.3332980280883922E-2</v>
      </c>
    </row>
    <row r="2489" spans="1:6">
      <c r="A2489" s="29">
        <v>118574</v>
      </c>
      <c r="B2489" s="29" t="s">
        <v>7406</v>
      </c>
      <c r="C2489" s="30">
        <f>VLOOKUP(Tabla2[[#This Row],[Codigo]],Tabla1[[Codigo]:[Mejor Precio Neto]],4,FALSE)</f>
        <v>2287.7448999999997</v>
      </c>
      <c r="D2489" s="31" t="s">
        <v>4</v>
      </c>
      <c r="E2489" s="32">
        <f>IFERROR(Tabla2[[#This Row],[Precio de Cliente neto]]/(1+Tabla2[[#This Row],[Variacion]]),"-")</f>
        <v>2257.6437799999994</v>
      </c>
      <c r="F2489" s="33">
        <v>1.3332980280883922E-2</v>
      </c>
    </row>
    <row r="2490" spans="1:6">
      <c r="A2490" s="29">
        <v>119605</v>
      </c>
      <c r="B2490" s="29" t="s">
        <v>7428</v>
      </c>
      <c r="C2490" s="30">
        <f>VLOOKUP(Tabla2[[#This Row],[Codigo]],Tabla1[[Codigo]:[Mejor Precio Neto]],4,FALSE)</f>
        <v>2287.7448999999997</v>
      </c>
      <c r="D2490" s="31" t="s">
        <v>4</v>
      </c>
      <c r="E2490" s="32">
        <f>IFERROR(Tabla2[[#This Row],[Precio de Cliente neto]]/(1+Tabla2[[#This Row],[Variacion]]),"-")</f>
        <v>2257.6437799999994</v>
      </c>
      <c r="F2490" s="33">
        <v>1.3332980280883922E-2</v>
      </c>
    </row>
    <row r="2491" spans="1:6">
      <c r="A2491" s="29">
        <v>370001</v>
      </c>
      <c r="B2491" s="29" t="s">
        <v>8114</v>
      </c>
      <c r="C2491" s="30">
        <f>VLOOKUP(Tabla2[[#This Row],[Codigo]],Tabla1[[Codigo]:[Mejor Precio Neto]],4,FALSE)</f>
        <v>2528.0876600000001</v>
      </c>
      <c r="D2491" s="31" t="s">
        <v>4</v>
      </c>
      <c r="E2491" s="32">
        <f>IFERROR(Tabla2[[#This Row],[Precio de Cliente neto]]/(1+Tabla2[[#This Row],[Variacion]]),"-")</f>
        <v>2494.8242200000004</v>
      </c>
      <c r="F2491" s="33">
        <v>1.3332979427304048E-2</v>
      </c>
    </row>
    <row r="2492" spans="1:6">
      <c r="A2492" s="29">
        <v>370002</v>
      </c>
      <c r="B2492" s="29" t="s">
        <v>8115</v>
      </c>
      <c r="C2492" s="30">
        <f>VLOOKUP(Tabla2[[#This Row],[Codigo]],Tabla1[[Codigo]:[Mejor Precio Neto]],4,FALSE)</f>
        <v>2528.0876600000001</v>
      </c>
      <c r="D2492" s="31" t="s">
        <v>4</v>
      </c>
      <c r="E2492" s="32">
        <f>IFERROR(Tabla2[[#This Row],[Precio de Cliente neto]]/(1+Tabla2[[#This Row],[Variacion]]),"-")</f>
        <v>2494.8242200000004</v>
      </c>
      <c r="F2492" s="33">
        <v>1.3332979427304048E-2</v>
      </c>
    </row>
    <row r="2493" spans="1:6">
      <c r="A2493" s="29">
        <v>376006</v>
      </c>
      <c r="B2493" s="29" t="s">
        <v>8159</v>
      </c>
      <c r="C2493" s="30">
        <f>VLOOKUP(Tabla2[[#This Row],[Codigo]],Tabla1[[Codigo]:[Mejor Precio Neto]],4,FALSE)</f>
        <v>2528.0876600000001</v>
      </c>
      <c r="D2493" s="31" t="s">
        <v>4</v>
      </c>
      <c r="E2493" s="32">
        <f>IFERROR(Tabla2[[#This Row],[Precio de Cliente neto]]/(1+Tabla2[[#This Row],[Variacion]]),"-")</f>
        <v>2494.8242200000004</v>
      </c>
      <c r="F2493" s="33">
        <v>1.3332979427304048E-2</v>
      </c>
    </row>
    <row r="2494" spans="1:6">
      <c r="A2494" s="29">
        <v>376007</v>
      </c>
      <c r="B2494" s="29" t="s">
        <v>8160</v>
      </c>
      <c r="C2494" s="30">
        <f>VLOOKUP(Tabla2[[#This Row],[Codigo]],Tabla1[[Codigo]:[Mejor Precio Neto]],4,FALSE)</f>
        <v>2528.0876600000001</v>
      </c>
      <c r="D2494" s="31" t="s">
        <v>4</v>
      </c>
      <c r="E2494" s="32">
        <f>IFERROR(Tabla2[[#This Row],[Precio de Cliente neto]]/(1+Tabla2[[#This Row],[Variacion]]),"-")</f>
        <v>2494.8242200000004</v>
      </c>
      <c r="F2494" s="33">
        <v>1.3332979427304048E-2</v>
      </c>
    </row>
    <row r="2495" spans="1:6">
      <c r="A2495" s="29">
        <v>377008</v>
      </c>
      <c r="B2495" s="29" t="s">
        <v>8182</v>
      </c>
      <c r="C2495" s="30">
        <f>VLOOKUP(Tabla2[[#This Row],[Codigo]],Tabla1[[Codigo]:[Mejor Precio Neto]],4,FALSE)</f>
        <v>2528.0876600000001</v>
      </c>
      <c r="D2495" s="31" t="s">
        <v>4</v>
      </c>
      <c r="E2495" s="32">
        <f>IFERROR(Tabla2[[#This Row],[Precio de Cliente neto]]/(1+Tabla2[[#This Row],[Variacion]]),"-")</f>
        <v>2494.8242200000004</v>
      </c>
      <c r="F2495" s="33">
        <v>1.3332979427304048E-2</v>
      </c>
    </row>
    <row r="2496" spans="1:6">
      <c r="A2496" s="29">
        <v>114178</v>
      </c>
      <c r="B2496" s="29" t="s">
        <v>8256</v>
      </c>
      <c r="C2496" s="30">
        <f>VLOOKUP(Tabla2[[#This Row],[Codigo]],Tabla1[[Codigo]:[Mejor Precio Neto]],4,FALSE)</f>
        <v>1772.2129600000001</v>
      </c>
      <c r="D2496" s="31" t="s">
        <v>4</v>
      </c>
      <c r="E2496" s="32">
        <f>IFERROR(Tabla2[[#This Row],[Precio de Cliente neto]]/(1+Tabla2[[#This Row],[Variacion]]),"-")</f>
        <v>1748.8949799999998</v>
      </c>
      <c r="F2496" s="33">
        <v>1.3332978976244858E-2</v>
      </c>
    </row>
    <row r="2497" spans="1:6">
      <c r="A2497" s="29">
        <v>114179</v>
      </c>
      <c r="B2497" s="29" t="s">
        <v>8257</v>
      </c>
      <c r="C2497" s="30">
        <f>VLOOKUP(Tabla2[[#This Row],[Codigo]],Tabla1[[Codigo]:[Mejor Precio Neto]],4,FALSE)</f>
        <v>1772.2129600000001</v>
      </c>
      <c r="D2497" s="31" t="s">
        <v>4</v>
      </c>
      <c r="E2497" s="32">
        <f>IFERROR(Tabla2[[#This Row],[Precio de Cliente neto]]/(1+Tabla2[[#This Row],[Variacion]]),"-")</f>
        <v>1748.8949799999998</v>
      </c>
      <c r="F2497" s="33">
        <v>1.3332978976244858E-2</v>
      </c>
    </row>
    <row r="2498" spans="1:6">
      <c r="A2498" s="29">
        <v>110747</v>
      </c>
      <c r="B2498" s="29" t="s">
        <v>6803</v>
      </c>
      <c r="C2498" s="30">
        <f>VLOOKUP(Tabla2[[#This Row],[Codigo]],Tabla1[[Codigo]:[Mejor Precio Neto]],4,FALSE)</f>
        <v>2872.9818599999999</v>
      </c>
      <c r="D2498" s="31" t="s">
        <v>4</v>
      </c>
      <c r="E2498" s="32">
        <f>IFERROR(Tabla2[[#This Row],[Precio de Cliente neto]]/(1+Tabla2[[#This Row],[Variacion]]),"-")</f>
        <v>2835.18046</v>
      </c>
      <c r="F2498" s="33">
        <v>1.3332978458803213E-2</v>
      </c>
    </row>
    <row r="2499" spans="1:6">
      <c r="A2499" s="29">
        <v>111532</v>
      </c>
      <c r="B2499" s="29" t="s">
        <v>6841</v>
      </c>
      <c r="C2499" s="30">
        <f>VLOOKUP(Tabla2[[#This Row],[Codigo]],Tabla1[[Codigo]:[Mejor Precio Neto]],4,FALSE)</f>
        <v>2872.9818599999999</v>
      </c>
      <c r="D2499" s="31" t="s">
        <v>4</v>
      </c>
      <c r="E2499" s="32">
        <f>IFERROR(Tabla2[[#This Row],[Precio de Cliente neto]]/(1+Tabla2[[#This Row],[Variacion]]),"-")</f>
        <v>2835.18046</v>
      </c>
      <c r="F2499" s="33">
        <v>1.3332978458803213E-2</v>
      </c>
    </row>
    <row r="2500" spans="1:6">
      <c r="A2500" s="29">
        <v>113393</v>
      </c>
      <c r="B2500" s="29" t="s">
        <v>7015</v>
      </c>
      <c r="C2500" s="30">
        <f>VLOOKUP(Tabla2[[#This Row],[Codigo]],Tabla1[[Codigo]:[Mejor Precio Neto]],4,FALSE)</f>
        <v>2872.9818599999999</v>
      </c>
      <c r="D2500" s="31" t="s">
        <v>4</v>
      </c>
      <c r="E2500" s="32">
        <f>IFERROR(Tabla2[[#This Row],[Precio de Cliente neto]]/(1+Tabla2[[#This Row],[Variacion]]),"-")</f>
        <v>2835.18046</v>
      </c>
      <c r="F2500" s="33">
        <v>1.3332978458803213E-2</v>
      </c>
    </row>
    <row r="2501" spans="1:6">
      <c r="A2501" s="29">
        <v>114376</v>
      </c>
      <c r="B2501" s="29" t="s">
        <v>7101</v>
      </c>
      <c r="C2501" s="30">
        <f>VLOOKUP(Tabla2[[#This Row],[Codigo]],Tabla1[[Codigo]:[Mejor Precio Neto]],4,FALSE)</f>
        <v>2872.9818599999999</v>
      </c>
      <c r="D2501" s="31" t="s">
        <v>4</v>
      </c>
      <c r="E2501" s="32">
        <f>IFERROR(Tabla2[[#This Row],[Precio de Cliente neto]]/(1+Tabla2[[#This Row],[Variacion]]),"-")</f>
        <v>2835.18046</v>
      </c>
      <c r="F2501" s="33">
        <v>1.3332978458803213E-2</v>
      </c>
    </row>
    <row r="2502" spans="1:6">
      <c r="A2502" s="29">
        <v>115623</v>
      </c>
      <c r="B2502" s="29" t="s">
        <v>8300</v>
      </c>
      <c r="C2502" s="30">
        <f>VLOOKUP(Tabla2[[#This Row],[Codigo]],Tabla1[[Codigo]:[Mejor Precio Neto]],4,FALSE)</f>
        <v>2872.9818599999999</v>
      </c>
      <c r="D2502" s="31" t="s">
        <v>4</v>
      </c>
      <c r="E2502" s="32">
        <f>IFERROR(Tabla2[[#This Row],[Precio de Cliente neto]]/(1+Tabla2[[#This Row],[Variacion]]),"-")</f>
        <v>2835.18046</v>
      </c>
      <c r="F2502" s="33">
        <v>1.3332978458803213E-2</v>
      </c>
    </row>
    <row r="2503" spans="1:6">
      <c r="A2503" s="29">
        <v>115864</v>
      </c>
      <c r="B2503" s="29" t="s">
        <v>7211</v>
      </c>
      <c r="C2503" s="30">
        <f>VLOOKUP(Tabla2[[#This Row],[Codigo]],Tabla1[[Codigo]:[Mejor Precio Neto]],4,FALSE)</f>
        <v>2872.9818599999999</v>
      </c>
      <c r="D2503" s="31" t="s">
        <v>4</v>
      </c>
      <c r="E2503" s="32">
        <f>IFERROR(Tabla2[[#This Row],[Precio de Cliente neto]]/(1+Tabla2[[#This Row],[Variacion]]),"-")</f>
        <v>2835.18046</v>
      </c>
      <c r="F2503" s="33">
        <v>1.3332978458803213E-2</v>
      </c>
    </row>
    <row r="2504" spans="1:6">
      <c r="A2504" s="29">
        <v>120960</v>
      </c>
      <c r="B2504" s="29" t="s">
        <v>7468</v>
      </c>
      <c r="C2504" s="30">
        <f>VLOOKUP(Tabla2[[#This Row],[Codigo]],Tabla1[[Codigo]:[Mejor Precio Neto]],4,FALSE)</f>
        <v>2872.9818599999999</v>
      </c>
      <c r="D2504" s="31" t="s">
        <v>4</v>
      </c>
      <c r="E2504" s="32">
        <f>IFERROR(Tabla2[[#This Row],[Precio de Cliente neto]]/(1+Tabla2[[#This Row],[Variacion]]),"-")</f>
        <v>2835.18046</v>
      </c>
      <c r="F2504" s="33">
        <v>1.3332978458803213E-2</v>
      </c>
    </row>
    <row r="2505" spans="1:6">
      <c r="A2505" s="29">
        <v>122674</v>
      </c>
      <c r="B2505" s="29" t="s">
        <v>7521</v>
      </c>
      <c r="C2505" s="30">
        <f>VLOOKUP(Tabla2[[#This Row],[Codigo]],Tabla1[[Codigo]:[Mejor Precio Neto]],4,FALSE)</f>
        <v>2872.9818599999999</v>
      </c>
      <c r="D2505" s="31" t="s">
        <v>4</v>
      </c>
      <c r="E2505" s="32">
        <f>IFERROR(Tabla2[[#This Row],[Precio de Cliente neto]]/(1+Tabla2[[#This Row],[Variacion]]),"-")</f>
        <v>2835.18046</v>
      </c>
      <c r="F2505" s="33">
        <v>1.3332978458803213E-2</v>
      </c>
    </row>
    <row r="2506" spans="1:6">
      <c r="A2506" s="29">
        <v>1100796</v>
      </c>
      <c r="B2506" s="29" t="s">
        <v>7586</v>
      </c>
      <c r="C2506" s="30">
        <f>VLOOKUP(Tabla2[[#This Row],[Codigo]],Tabla1[[Codigo]:[Mejor Precio Neto]],4,FALSE)</f>
        <v>2872.9818599999999</v>
      </c>
      <c r="D2506" s="31" t="s">
        <v>4</v>
      </c>
      <c r="E2506" s="32">
        <f>IFERROR(Tabla2[[#This Row],[Precio de Cliente neto]]/(1+Tabla2[[#This Row],[Variacion]]),"-")</f>
        <v>2835.18046</v>
      </c>
      <c r="F2506" s="33">
        <v>1.3332978458803213E-2</v>
      </c>
    </row>
    <row r="2507" spans="1:6">
      <c r="A2507" s="29">
        <v>170049</v>
      </c>
      <c r="B2507" s="29" t="s">
        <v>7707</v>
      </c>
      <c r="C2507" s="30">
        <f>VLOOKUP(Tabla2[[#This Row],[Codigo]],Tabla1[[Codigo]:[Mejor Precio Neto]],4,FALSE)</f>
        <v>6771.8835799999997</v>
      </c>
      <c r="D2507" s="31" t="s">
        <v>6</v>
      </c>
      <c r="E2507" s="32">
        <f>IFERROR(Tabla2[[#This Row],[Precio de Cliente neto]]/(1+Tabla2[[#This Row],[Variacion]]),"-")</f>
        <v>6682.7821900000008</v>
      </c>
      <c r="F2507" s="33">
        <v>1.3332978311537458E-2</v>
      </c>
    </row>
    <row r="2508" spans="1:6">
      <c r="A2508" s="29">
        <v>170202</v>
      </c>
      <c r="B2508" s="29" t="s">
        <v>7853</v>
      </c>
      <c r="C2508" s="30">
        <f>VLOOKUP(Tabla2[[#This Row],[Codigo]],Tabla1[[Codigo]:[Mejor Precio Neto]],4,FALSE)</f>
        <v>6771.8835799999997</v>
      </c>
      <c r="D2508" s="31" t="s">
        <v>6</v>
      </c>
      <c r="E2508" s="32">
        <f>IFERROR(Tabla2[[#This Row],[Precio de Cliente neto]]/(1+Tabla2[[#This Row],[Variacion]]),"-")</f>
        <v>6682.7821900000008</v>
      </c>
      <c r="F2508" s="33">
        <v>1.3332978311537458E-2</v>
      </c>
    </row>
    <row r="2509" spans="1:6">
      <c r="A2509" s="29">
        <v>170381</v>
      </c>
      <c r="B2509" s="29" t="s">
        <v>8017</v>
      </c>
      <c r="C2509" s="30">
        <f>VLOOKUP(Tabla2[[#This Row],[Codigo]],Tabla1[[Codigo]:[Mejor Precio Neto]],4,FALSE)</f>
        <v>6771.8835799999997</v>
      </c>
      <c r="D2509" s="31" t="s">
        <v>6</v>
      </c>
      <c r="E2509" s="32">
        <f>IFERROR(Tabla2[[#This Row],[Precio de Cliente neto]]/(1+Tabla2[[#This Row],[Variacion]]),"-")</f>
        <v>6682.7821900000008</v>
      </c>
      <c r="F2509" s="33">
        <v>1.3332978311537458E-2</v>
      </c>
    </row>
    <row r="2510" spans="1:6">
      <c r="A2510" s="29">
        <v>170382</v>
      </c>
      <c r="B2510" s="29" t="s">
        <v>8018</v>
      </c>
      <c r="C2510" s="30">
        <f>VLOOKUP(Tabla2[[#This Row],[Codigo]],Tabla1[[Codigo]:[Mejor Precio Neto]],4,FALSE)</f>
        <v>6771.8835799999997</v>
      </c>
      <c r="D2510" s="31" t="s">
        <v>6</v>
      </c>
      <c r="E2510" s="32">
        <f>IFERROR(Tabla2[[#This Row],[Precio de Cliente neto]]/(1+Tabla2[[#This Row],[Variacion]]),"-")</f>
        <v>6682.7821900000008</v>
      </c>
      <c r="F2510" s="33">
        <v>1.3332978311537458E-2</v>
      </c>
    </row>
    <row r="2511" spans="1:6">
      <c r="A2511" s="29">
        <v>170383</v>
      </c>
      <c r="B2511" s="29" t="s">
        <v>8019</v>
      </c>
      <c r="C2511" s="30">
        <f>VLOOKUP(Tabla2[[#This Row],[Codigo]],Tabla1[[Codigo]:[Mejor Precio Neto]],4,FALSE)</f>
        <v>6771.8835799999997</v>
      </c>
      <c r="D2511" s="31" t="s">
        <v>6</v>
      </c>
      <c r="E2511" s="32">
        <f>IFERROR(Tabla2[[#This Row],[Precio de Cliente neto]]/(1+Tabla2[[#This Row],[Variacion]]),"-")</f>
        <v>6682.7821900000008</v>
      </c>
      <c r="F2511" s="33">
        <v>1.3332978311537458E-2</v>
      </c>
    </row>
    <row r="2512" spans="1:6">
      <c r="A2512" s="29">
        <v>170384</v>
      </c>
      <c r="B2512" s="29" t="s">
        <v>8020</v>
      </c>
      <c r="C2512" s="30">
        <f>VLOOKUP(Tabla2[[#This Row],[Codigo]],Tabla1[[Codigo]:[Mejor Precio Neto]],4,FALSE)</f>
        <v>6771.8835799999997</v>
      </c>
      <c r="D2512" s="31" t="s">
        <v>6</v>
      </c>
      <c r="E2512" s="32">
        <f>IFERROR(Tabla2[[#This Row],[Precio de Cliente neto]]/(1+Tabla2[[#This Row],[Variacion]]),"-")</f>
        <v>6682.7821900000008</v>
      </c>
      <c r="F2512" s="33">
        <v>1.3332978311537458E-2</v>
      </c>
    </row>
    <row r="2513" spans="1:6">
      <c r="A2513" s="29">
        <v>170385</v>
      </c>
      <c r="B2513" s="29" t="s">
        <v>8021</v>
      </c>
      <c r="C2513" s="30">
        <f>VLOOKUP(Tabla2[[#This Row],[Codigo]],Tabla1[[Codigo]:[Mejor Precio Neto]],4,FALSE)</f>
        <v>6771.8835799999997</v>
      </c>
      <c r="D2513" s="31" t="s">
        <v>6</v>
      </c>
      <c r="E2513" s="32">
        <f>IFERROR(Tabla2[[#This Row],[Precio de Cliente neto]]/(1+Tabla2[[#This Row],[Variacion]]),"-")</f>
        <v>6682.7821900000008</v>
      </c>
      <c r="F2513" s="33">
        <v>1.3332978311537458E-2</v>
      </c>
    </row>
    <row r="2514" spans="1:6">
      <c r="A2514" s="29">
        <v>111728</v>
      </c>
      <c r="B2514" s="29" t="s">
        <v>7636</v>
      </c>
      <c r="C2514" s="30">
        <f>VLOOKUP(Tabla2[[#This Row],[Codigo]],Tabla1[[Codigo]:[Mejor Precio Neto]],4,FALSE)</f>
        <v>2011.0875399999998</v>
      </c>
      <c r="D2514" s="31" t="s">
        <v>4</v>
      </c>
      <c r="E2514" s="32">
        <f>IFERROR(Tabla2[[#This Row],[Precio de Cliente neto]]/(1+Tabla2[[#This Row],[Variacion]]),"-")</f>
        <v>1984.6265599999997</v>
      </c>
      <c r="F2514" s="33">
        <v>1.3332976859888435E-2</v>
      </c>
    </row>
    <row r="2515" spans="1:6">
      <c r="A2515" s="29">
        <v>117831</v>
      </c>
      <c r="B2515" s="29" t="s">
        <v>7345</v>
      </c>
      <c r="C2515" s="30">
        <f>VLOOKUP(Tabla2[[#This Row],[Codigo]],Tabla1[[Codigo]:[Mejor Precio Neto]],4,FALSE)</f>
        <v>2890.8366199999996</v>
      </c>
      <c r="D2515" s="31" t="s">
        <v>4</v>
      </c>
      <c r="E2515" s="32">
        <f>IFERROR(Tabla2[[#This Row],[Precio de Cliente neto]]/(1+Tabla2[[#This Row],[Variacion]]),"-")</f>
        <v>2852.8002999999999</v>
      </c>
      <c r="F2515" s="33">
        <v>1.3332976724658829E-2</v>
      </c>
    </row>
    <row r="2516" spans="1:6">
      <c r="A2516" s="29">
        <v>170005</v>
      </c>
      <c r="B2516" s="29" t="s">
        <v>7664</v>
      </c>
      <c r="C2516" s="30">
        <f>VLOOKUP(Tabla2[[#This Row],[Codigo]],Tabla1[[Codigo]:[Mejor Precio Neto]],4,FALSE)</f>
        <v>1580.1561999999999</v>
      </c>
      <c r="D2516" s="31" t="s">
        <v>6</v>
      </c>
      <c r="E2516" s="32">
        <f>IFERROR(Tabla2[[#This Row],[Precio de Cliente neto]]/(1+Tabla2[[#This Row],[Variacion]]),"-")</f>
        <v>1559.3652199999999</v>
      </c>
      <c r="F2516" s="33">
        <v>1.3332976606981184E-2</v>
      </c>
    </row>
    <row r="2517" spans="1:6">
      <c r="A2517" s="29">
        <v>112611</v>
      </c>
      <c r="B2517" s="29" t="s">
        <v>6913</v>
      </c>
      <c r="C2517" s="30">
        <f>VLOOKUP(Tabla2[[#This Row],[Codigo]],Tabla1[[Codigo]:[Mejor Precio Neto]],4,FALSE)</f>
        <v>1436.4911399999999</v>
      </c>
      <c r="D2517" s="31" t="s">
        <v>4</v>
      </c>
      <c r="E2517" s="32">
        <f>IFERROR(Tabla2[[#This Row],[Precio de Cliente neto]]/(1+Tabla2[[#This Row],[Variacion]]),"-")</f>
        <v>1417.5904399999999</v>
      </c>
      <c r="F2517" s="33">
        <v>1.3332976483673153E-2</v>
      </c>
    </row>
    <row r="2518" spans="1:6">
      <c r="A2518" s="29">
        <v>113283</v>
      </c>
      <c r="B2518" s="29" t="s">
        <v>6990</v>
      </c>
      <c r="C2518" s="30">
        <f>VLOOKUP(Tabla2[[#This Row],[Codigo]],Tabla1[[Codigo]:[Mejor Precio Neto]],4,FALSE)</f>
        <v>1436.4911399999999</v>
      </c>
      <c r="D2518" s="31" t="s">
        <v>4</v>
      </c>
      <c r="E2518" s="32">
        <f>IFERROR(Tabla2[[#This Row],[Precio de Cliente neto]]/(1+Tabla2[[#This Row],[Variacion]]),"-")</f>
        <v>1417.5904399999999</v>
      </c>
      <c r="F2518" s="33">
        <v>1.3332976483673153E-2</v>
      </c>
    </row>
    <row r="2519" spans="1:6">
      <c r="A2519" s="29">
        <v>113437</v>
      </c>
      <c r="B2519" s="29" t="s">
        <v>7038</v>
      </c>
      <c r="C2519" s="30">
        <f>VLOOKUP(Tabla2[[#This Row],[Codigo]],Tabla1[[Codigo]:[Mejor Precio Neto]],4,FALSE)</f>
        <v>1436.4911399999999</v>
      </c>
      <c r="D2519" s="31" t="s">
        <v>4</v>
      </c>
      <c r="E2519" s="32">
        <f>IFERROR(Tabla2[[#This Row],[Precio de Cliente neto]]/(1+Tabla2[[#This Row],[Variacion]]),"-")</f>
        <v>1417.5904399999999</v>
      </c>
      <c r="F2519" s="33">
        <v>1.3332976483673153E-2</v>
      </c>
    </row>
    <row r="2520" spans="1:6">
      <c r="A2520" s="29">
        <v>114043</v>
      </c>
      <c r="B2520" s="29" t="s">
        <v>7068</v>
      </c>
      <c r="C2520" s="30">
        <f>VLOOKUP(Tabla2[[#This Row],[Codigo]],Tabla1[[Codigo]:[Mejor Precio Neto]],4,FALSE)</f>
        <v>1436.4911399999999</v>
      </c>
      <c r="D2520" s="31" t="s">
        <v>4</v>
      </c>
      <c r="E2520" s="32">
        <f>IFERROR(Tabla2[[#This Row],[Precio de Cliente neto]]/(1+Tabla2[[#This Row],[Variacion]]),"-")</f>
        <v>1417.5904399999999</v>
      </c>
      <c r="F2520" s="33">
        <v>1.3332976483673153E-2</v>
      </c>
    </row>
    <row r="2521" spans="1:6">
      <c r="A2521" s="29">
        <v>114082</v>
      </c>
      <c r="B2521" s="29" t="s">
        <v>7077</v>
      </c>
      <c r="C2521" s="30">
        <f>VLOOKUP(Tabla2[[#This Row],[Codigo]],Tabla1[[Codigo]:[Mejor Precio Neto]],4,FALSE)</f>
        <v>1436.4911399999999</v>
      </c>
      <c r="D2521" s="31" t="s">
        <v>4</v>
      </c>
      <c r="E2521" s="32">
        <f>IFERROR(Tabla2[[#This Row],[Precio de Cliente neto]]/(1+Tabla2[[#This Row],[Variacion]]),"-")</f>
        <v>1417.5904399999999</v>
      </c>
      <c r="F2521" s="33">
        <v>1.3332976483673153E-2</v>
      </c>
    </row>
    <row r="2522" spans="1:6">
      <c r="A2522" s="29">
        <v>115308</v>
      </c>
      <c r="B2522" s="29" t="s">
        <v>7173</v>
      </c>
      <c r="C2522" s="30">
        <f>VLOOKUP(Tabla2[[#This Row],[Codigo]],Tabla1[[Codigo]:[Mejor Precio Neto]],4,FALSE)</f>
        <v>1436.4911399999999</v>
      </c>
      <c r="D2522" s="31" t="s">
        <v>4</v>
      </c>
      <c r="E2522" s="32">
        <f>IFERROR(Tabla2[[#This Row],[Precio de Cliente neto]]/(1+Tabla2[[#This Row],[Variacion]]),"-")</f>
        <v>1417.5904399999999</v>
      </c>
      <c r="F2522" s="33">
        <v>1.3332976483673153E-2</v>
      </c>
    </row>
    <row r="2523" spans="1:6">
      <c r="A2523" s="29">
        <v>143318</v>
      </c>
      <c r="B2523" s="29" t="s">
        <v>7563</v>
      </c>
      <c r="C2523" s="30">
        <f>VLOOKUP(Tabla2[[#This Row],[Codigo]],Tabla1[[Codigo]:[Mejor Precio Neto]],4,FALSE)</f>
        <v>1436.4911399999999</v>
      </c>
      <c r="D2523" s="31" t="s">
        <v>4</v>
      </c>
      <c r="E2523" s="32">
        <f>IFERROR(Tabla2[[#This Row],[Precio de Cliente neto]]/(1+Tabla2[[#This Row],[Variacion]]),"-")</f>
        <v>1417.5904399999999</v>
      </c>
      <c r="F2523" s="33">
        <v>1.3332976483673153E-2</v>
      </c>
    </row>
    <row r="2524" spans="1:6">
      <c r="A2524" s="29">
        <v>111436</v>
      </c>
      <c r="B2524" s="29" t="s">
        <v>6832</v>
      </c>
      <c r="C2524" s="30">
        <f>VLOOKUP(Tabla2[[#This Row],[Codigo]],Tabla1[[Codigo]:[Mejor Precio Neto]],4,FALSE)</f>
        <v>2606.9647799999998</v>
      </c>
      <c r="D2524" s="31" t="s">
        <v>4</v>
      </c>
      <c r="E2524" s="32">
        <f>IFERROR(Tabla2[[#This Row],[Precio de Cliente neto]]/(1+Tabla2[[#This Row],[Variacion]]),"-")</f>
        <v>2572.6635200000001</v>
      </c>
      <c r="F2524" s="33">
        <v>1.3332975623644661E-2</v>
      </c>
    </row>
    <row r="2525" spans="1:6">
      <c r="A2525" s="29">
        <v>112422</v>
      </c>
      <c r="B2525" s="29" t="s">
        <v>6887</v>
      </c>
      <c r="C2525" s="30">
        <f>VLOOKUP(Tabla2[[#This Row],[Codigo]],Tabla1[[Codigo]:[Mejor Precio Neto]],4,FALSE)</f>
        <v>2606.9647799999998</v>
      </c>
      <c r="D2525" s="31" t="s">
        <v>4</v>
      </c>
      <c r="E2525" s="32">
        <f>IFERROR(Tabla2[[#This Row],[Precio de Cliente neto]]/(1+Tabla2[[#This Row],[Variacion]]),"-")</f>
        <v>2572.6635200000001</v>
      </c>
      <c r="F2525" s="33">
        <v>1.3332975623644661E-2</v>
      </c>
    </row>
    <row r="2526" spans="1:6">
      <c r="A2526" s="29">
        <v>112423</v>
      </c>
      <c r="B2526" s="29" t="s">
        <v>6888</v>
      </c>
      <c r="C2526" s="30">
        <f>VLOOKUP(Tabla2[[#This Row],[Codigo]],Tabla1[[Codigo]:[Mejor Precio Neto]],4,FALSE)</f>
        <v>2606.9647799999998</v>
      </c>
      <c r="D2526" s="31" t="s">
        <v>4</v>
      </c>
      <c r="E2526" s="32">
        <f>IFERROR(Tabla2[[#This Row],[Precio de Cliente neto]]/(1+Tabla2[[#This Row],[Variacion]]),"-")</f>
        <v>2572.6635200000001</v>
      </c>
      <c r="F2526" s="33">
        <v>1.3332975623644661E-2</v>
      </c>
    </row>
    <row r="2527" spans="1:6">
      <c r="A2527" s="29">
        <v>112424</v>
      </c>
      <c r="B2527" s="29" t="s">
        <v>6889</v>
      </c>
      <c r="C2527" s="30">
        <f>VLOOKUP(Tabla2[[#This Row],[Codigo]],Tabla1[[Codigo]:[Mejor Precio Neto]],4,FALSE)</f>
        <v>2606.9647799999998</v>
      </c>
      <c r="D2527" s="31" t="s">
        <v>4</v>
      </c>
      <c r="E2527" s="32">
        <f>IFERROR(Tabla2[[#This Row],[Precio de Cliente neto]]/(1+Tabla2[[#This Row],[Variacion]]),"-")</f>
        <v>2572.6635200000001</v>
      </c>
      <c r="F2527" s="33">
        <v>1.3332975623644661E-2</v>
      </c>
    </row>
    <row r="2528" spans="1:6">
      <c r="A2528" s="29">
        <v>170014</v>
      </c>
      <c r="B2528" s="29" t="s">
        <v>7672</v>
      </c>
      <c r="C2528" s="30">
        <f>VLOOKUP(Tabla2[[#This Row],[Codigo]],Tabla1[[Codigo]:[Mejor Precio Neto]],4,FALSE)</f>
        <v>1444.66833</v>
      </c>
      <c r="D2528" s="31" t="s">
        <v>6</v>
      </c>
      <c r="E2528" s="32">
        <f>IFERROR(Tabla2[[#This Row],[Precio de Cliente neto]]/(1+Tabla2[[#This Row],[Variacion]]),"-")</f>
        <v>1425.66004</v>
      </c>
      <c r="F2528" s="33">
        <v>1.3332975230195832E-2</v>
      </c>
    </row>
    <row r="2529" spans="1:6">
      <c r="A2529" s="29">
        <v>111667</v>
      </c>
      <c r="B2529" s="29" t="s">
        <v>6846</v>
      </c>
      <c r="C2529" s="30">
        <f>VLOOKUP(Tabla2[[#This Row],[Codigo]],Tabla1[[Codigo]:[Mejor Precio Neto]],4,FALSE)</f>
        <v>2021.7280999999998</v>
      </c>
      <c r="D2529" s="31" t="s">
        <v>4</v>
      </c>
      <c r="E2529" s="32">
        <f>IFERROR(Tabla2[[#This Row],[Precio de Cliente neto]]/(1+Tabla2[[#This Row],[Variacion]]),"-")</f>
        <v>1995.1271199999994</v>
      </c>
      <c r="F2529" s="33">
        <v>1.3332974993593538E-2</v>
      </c>
    </row>
    <row r="2530" spans="1:6">
      <c r="A2530" s="29">
        <v>112421</v>
      </c>
      <c r="B2530" s="29" t="s">
        <v>6886</v>
      </c>
      <c r="C2530" s="30">
        <f>VLOOKUP(Tabla2[[#This Row],[Codigo]],Tabla1[[Codigo]:[Mejor Precio Neto]],4,FALSE)</f>
        <v>2021.7280999999998</v>
      </c>
      <c r="D2530" s="31" t="s">
        <v>4</v>
      </c>
      <c r="E2530" s="32">
        <f>IFERROR(Tabla2[[#This Row],[Precio de Cliente neto]]/(1+Tabla2[[#This Row],[Variacion]]),"-")</f>
        <v>1995.1271199999994</v>
      </c>
      <c r="F2530" s="33">
        <v>1.3332974993593538E-2</v>
      </c>
    </row>
    <row r="2531" spans="1:6">
      <c r="A2531" s="29">
        <v>113384</v>
      </c>
      <c r="B2531" s="29" t="s">
        <v>7006</v>
      </c>
      <c r="C2531" s="30">
        <f>VLOOKUP(Tabla2[[#This Row],[Codigo]],Tabla1[[Codigo]:[Mejor Precio Neto]],4,FALSE)</f>
        <v>2021.7280999999998</v>
      </c>
      <c r="D2531" s="31" t="s">
        <v>4</v>
      </c>
      <c r="E2531" s="32">
        <f>IFERROR(Tabla2[[#This Row],[Precio de Cliente neto]]/(1+Tabla2[[#This Row],[Variacion]]),"-")</f>
        <v>1995.1271199999994</v>
      </c>
      <c r="F2531" s="33">
        <v>1.3332974993593538E-2</v>
      </c>
    </row>
    <row r="2532" spans="1:6">
      <c r="A2532" s="29">
        <v>113386</v>
      </c>
      <c r="B2532" s="29" t="s">
        <v>7008</v>
      </c>
      <c r="C2532" s="30">
        <f>VLOOKUP(Tabla2[[#This Row],[Codigo]],Tabla1[[Codigo]:[Mejor Precio Neto]],4,FALSE)</f>
        <v>2021.7280999999998</v>
      </c>
      <c r="D2532" s="31" t="s">
        <v>4</v>
      </c>
      <c r="E2532" s="32">
        <f>IFERROR(Tabla2[[#This Row],[Precio de Cliente neto]]/(1+Tabla2[[#This Row],[Variacion]]),"-")</f>
        <v>1995.1271199999994</v>
      </c>
      <c r="F2532" s="33">
        <v>1.3332974993593538E-2</v>
      </c>
    </row>
    <row r="2533" spans="1:6">
      <c r="A2533" s="29">
        <v>113387</v>
      </c>
      <c r="B2533" s="29" t="s">
        <v>7009</v>
      </c>
      <c r="C2533" s="30">
        <f>VLOOKUP(Tabla2[[#This Row],[Codigo]],Tabla1[[Codigo]:[Mejor Precio Neto]],4,FALSE)</f>
        <v>2021.7280999999998</v>
      </c>
      <c r="D2533" s="31" t="s">
        <v>4</v>
      </c>
      <c r="E2533" s="32">
        <f>IFERROR(Tabla2[[#This Row],[Precio de Cliente neto]]/(1+Tabla2[[#This Row],[Variacion]]),"-")</f>
        <v>1995.1271199999994</v>
      </c>
      <c r="F2533" s="33">
        <v>1.3332974993593538E-2</v>
      </c>
    </row>
    <row r="2534" spans="1:6">
      <c r="A2534" s="29">
        <v>114451</v>
      </c>
      <c r="B2534" s="29" t="s">
        <v>7117</v>
      </c>
      <c r="C2534" s="30">
        <f>VLOOKUP(Tabla2[[#This Row],[Codigo]],Tabla1[[Codigo]:[Mejor Precio Neto]],4,FALSE)</f>
        <v>2021.7280999999998</v>
      </c>
      <c r="D2534" s="31" t="s">
        <v>4</v>
      </c>
      <c r="E2534" s="32">
        <f>IFERROR(Tabla2[[#This Row],[Precio de Cliente neto]]/(1+Tabla2[[#This Row],[Variacion]]),"-")</f>
        <v>1995.1271199999994</v>
      </c>
      <c r="F2534" s="33">
        <v>1.3332974993593538E-2</v>
      </c>
    </row>
    <row r="2535" spans="1:6">
      <c r="A2535" s="29">
        <v>119235</v>
      </c>
      <c r="B2535" s="29" t="s">
        <v>7417</v>
      </c>
      <c r="C2535" s="30">
        <f>VLOOKUP(Tabla2[[#This Row],[Codigo]],Tabla1[[Codigo]:[Mejor Precio Neto]],4,FALSE)</f>
        <v>2021.7280999999998</v>
      </c>
      <c r="D2535" s="31" t="s">
        <v>4</v>
      </c>
      <c r="E2535" s="32">
        <f>IFERROR(Tabla2[[#This Row],[Precio de Cliente neto]]/(1+Tabla2[[#This Row],[Variacion]]),"-")</f>
        <v>1995.1271199999994</v>
      </c>
      <c r="F2535" s="33">
        <v>1.3332974993593538E-2</v>
      </c>
    </row>
    <row r="2536" spans="1:6">
      <c r="A2536" s="29">
        <v>379017</v>
      </c>
      <c r="B2536" s="29" t="s">
        <v>8974</v>
      </c>
      <c r="C2536" s="30">
        <f>VLOOKUP(Tabla2[[#This Row],[Codigo]],Tabla1[[Codigo]:[Mejor Precio Neto]],4,FALSE)</f>
        <v>643.51364000000001</v>
      </c>
      <c r="D2536" s="31" t="s">
        <v>4</v>
      </c>
      <c r="E2536" s="32">
        <f>IFERROR(Tabla2[[#This Row],[Precio de Cliente neto]]/(1+Tabla2[[#This Row],[Variacion]]),"-")</f>
        <v>635.04657999999995</v>
      </c>
      <c r="F2536" s="33">
        <v>1.3332974724468372E-2</v>
      </c>
    </row>
    <row r="2537" spans="1:6">
      <c r="A2537" s="29">
        <v>379018</v>
      </c>
      <c r="B2537" s="29" t="s">
        <v>8975</v>
      </c>
      <c r="C2537" s="30">
        <f>VLOOKUP(Tabla2[[#This Row],[Codigo]],Tabla1[[Codigo]:[Mejor Precio Neto]],4,FALSE)</f>
        <v>643.51364000000001</v>
      </c>
      <c r="D2537" s="31" t="s">
        <v>4</v>
      </c>
      <c r="E2537" s="32">
        <f>IFERROR(Tabla2[[#This Row],[Precio de Cliente neto]]/(1+Tabla2[[#This Row],[Variacion]]),"-")</f>
        <v>635.04657999999995</v>
      </c>
      <c r="F2537" s="33">
        <v>1.3332974724468372E-2</v>
      </c>
    </row>
    <row r="2538" spans="1:6">
      <c r="A2538" s="29">
        <v>170369</v>
      </c>
      <c r="B2538" s="29" t="s">
        <v>8005</v>
      </c>
      <c r="C2538" s="30">
        <f>VLOOKUP(Tabla2[[#This Row],[Codigo]],Tabla1[[Codigo]:[Mejor Precio Neto]],4,FALSE)</f>
        <v>1354.4334999999999</v>
      </c>
      <c r="D2538" s="31" t="s">
        <v>6</v>
      </c>
      <c r="E2538" s="32">
        <f>IFERROR(Tabla2[[#This Row],[Precio de Cliente neto]]/(1+Tabla2[[#This Row],[Variacion]]),"-")</f>
        <v>1336.6124799999998</v>
      </c>
      <c r="F2538" s="33">
        <v>1.33329744160402E-2</v>
      </c>
    </row>
    <row r="2539" spans="1:6">
      <c r="A2539" s="29">
        <v>115207</v>
      </c>
      <c r="B2539" s="29" t="s">
        <v>7169</v>
      </c>
      <c r="C2539" s="30">
        <f>VLOOKUP(Tabla2[[#This Row],[Codigo]],Tabla1[[Codigo]:[Mejor Precio Neto]],4,FALSE)</f>
        <v>1798.8145</v>
      </c>
      <c r="D2539" s="31" t="s">
        <v>4</v>
      </c>
      <c r="E2539" s="32">
        <f>IFERROR(Tabla2[[#This Row],[Precio de Cliente neto]]/(1+Tabla2[[#This Row],[Variacion]]),"-")</f>
        <v>1775.14652</v>
      </c>
      <c r="F2539" s="33">
        <v>1.3332972649491515E-2</v>
      </c>
    </row>
    <row r="2540" spans="1:6">
      <c r="A2540" s="29">
        <v>172008</v>
      </c>
      <c r="B2540" s="29" t="s">
        <v>10347</v>
      </c>
      <c r="C2540" s="30">
        <f>VLOOKUP(Tabla2[[#This Row],[Codigo]],Tabla1[[Codigo]:[Mejor Precio Neto]],4,FALSE)</f>
        <v>3693.5937499999995</v>
      </c>
      <c r="D2540" s="31" t="s">
        <v>6</v>
      </c>
      <c r="E2540" s="32">
        <f>IFERROR(Tabla2[[#This Row],[Precio de Cliente neto]]/(1+Tabla2[[#This Row],[Variacion]]),"-")</f>
        <v>3644.9951299999998</v>
      </c>
      <c r="F2540" s="33">
        <v>1.3332972546385768E-2</v>
      </c>
    </row>
    <row r="2541" spans="1:6">
      <c r="A2541" s="29">
        <v>114150</v>
      </c>
      <c r="B2541" s="29" t="s">
        <v>8252</v>
      </c>
      <c r="C2541" s="30">
        <f>VLOOKUP(Tabla2[[#This Row],[Codigo]],Tabla1[[Codigo]:[Mejor Precio Neto]],4,FALSE)</f>
        <v>874.66329999999994</v>
      </c>
      <c r="D2541" s="31" t="s">
        <v>4</v>
      </c>
      <c r="E2541" s="32">
        <f>IFERROR(Tabla2[[#This Row],[Precio de Cliente neto]]/(1+Tabla2[[#This Row],[Variacion]]),"-")</f>
        <v>863.15487999999993</v>
      </c>
      <c r="F2541" s="33">
        <v>1.3332972177600322E-2</v>
      </c>
    </row>
    <row r="2542" spans="1:6">
      <c r="A2542" s="29">
        <v>114154</v>
      </c>
      <c r="B2542" s="29" t="s">
        <v>8255</v>
      </c>
      <c r="C2542" s="30">
        <f>VLOOKUP(Tabla2[[#This Row],[Codigo]],Tabla1[[Codigo]:[Mejor Precio Neto]],4,FALSE)</f>
        <v>1455.6441199999997</v>
      </c>
      <c r="D2542" s="31" t="s">
        <v>4</v>
      </c>
      <c r="E2542" s="32">
        <f>IFERROR(Tabla2[[#This Row],[Precio de Cliente neto]]/(1+Tabla2[[#This Row],[Variacion]]),"-")</f>
        <v>1436.4914199999998</v>
      </c>
      <c r="F2542" s="33">
        <v>1.3332972082770844E-2</v>
      </c>
    </row>
    <row r="2543" spans="1:6">
      <c r="A2543" s="29">
        <v>170055</v>
      </c>
      <c r="B2543" s="29" t="s">
        <v>7713</v>
      </c>
      <c r="C2543" s="30">
        <f>VLOOKUP(Tabla2[[#This Row],[Codigo]],Tabla1[[Codigo]:[Mejor Precio Neto]],4,FALSE)</f>
        <v>4514.4015699999991</v>
      </c>
      <c r="D2543" s="31" t="s">
        <v>6</v>
      </c>
      <c r="E2543" s="32">
        <f>IFERROR(Tabla2[[#This Row],[Precio de Cliente neto]]/(1+Tabla2[[#This Row],[Variacion]]),"-")</f>
        <v>4455.0031399999989</v>
      </c>
      <c r="F2543" s="33">
        <v>1.3332971522888704E-2</v>
      </c>
    </row>
    <row r="2544" spans="1:6">
      <c r="A2544" s="29">
        <v>170056</v>
      </c>
      <c r="B2544" s="29" t="s">
        <v>7714</v>
      </c>
      <c r="C2544" s="30">
        <f>VLOOKUP(Tabla2[[#This Row],[Codigo]],Tabla1[[Codigo]:[Mejor Precio Neto]],4,FALSE)</f>
        <v>4514.4015699999991</v>
      </c>
      <c r="D2544" s="31" t="s">
        <v>6</v>
      </c>
      <c r="E2544" s="32">
        <f>IFERROR(Tabla2[[#This Row],[Precio de Cliente neto]]/(1+Tabla2[[#This Row],[Variacion]]),"-")</f>
        <v>4455.0031399999989</v>
      </c>
      <c r="F2544" s="33">
        <v>1.3332971522888704E-2</v>
      </c>
    </row>
    <row r="2545" spans="1:6">
      <c r="A2545" s="29">
        <v>110229</v>
      </c>
      <c r="B2545" s="29" t="s">
        <v>6783</v>
      </c>
      <c r="C2545" s="30">
        <f>VLOOKUP(Tabla2[[#This Row],[Codigo]],Tabla1[[Codigo]:[Mejor Precio Neto]],4,FALSE)</f>
        <v>2340.9479799999999</v>
      </c>
      <c r="D2545" s="31" t="s">
        <v>4</v>
      </c>
      <c r="E2545" s="32">
        <f>IFERROR(Tabla2[[#This Row],[Precio de Cliente neto]]/(1+Tabla2[[#This Row],[Variacion]]),"-")</f>
        <v>2310.1468599999998</v>
      </c>
      <c r="F2545" s="33">
        <v>1.3332970528116217E-2</v>
      </c>
    </row>
    <row r="2546" spans="1:6">
      <c r="A2546" s="29">
        <v>111440</v>
      </c>
      <c r="B2546" s="29" t="s">
        <v>6836</v>
      </c>
      <c r="C2546" s="30">
        <f>VLOOKUP(Tabla2[[#This Row],[Codigo]],Tabla1[[Codigo]:[Mejor Precio Neto]],4,FALSE)</f>
        <v>2340.9479799999999</v>
      </c>
      <c r="D2546" s="31" t="s">
        <v>4</v>
      </c>
      <c r="E2546" s="32">
        <f>IFERROR(Tabla2[[#This Row],[Precio de Cliente neto]]/(1+Tabla2[[#This Row],[Variacion]]),"-")</f>
        <v>2310.1468599999998</v>
      </c>
      <c r="F2546" s="33">
        <v>1.3332970528116217E-2</v>
      </c>
    </row>
    <row r="2547" spans="1:6">
      <c r="A2547" s="29">
        <v>117660</v>
      </c>
      <c r="B2547" s="29" t="s">
        <v>7308</v>
      </c>
      <c r="C2547" s="30">
        <f>VLOOKUP(Tabla2[[#This Row],[Codigo]],Tabla1[[Codigo]:[Mejor Precio Neto]],4,FALSE)</f>
        <v>2340.9479799999999</v>
      </c>
      <c r="D2547" s="31" t="s">
        <v>4</v>
      </c>
      <c r="E2547" s="32">
        <f>IFERROR(Tabla2[[#This Row],[Precio de Cliente neto]]/(1+Tabla2[[#This Row],[Variacion]]),"-")</f>
        <v>2310.1468599999998</v>
      </c>
      <c r="F2547" s="33">
        <v>1.3332970528116217E-2</v>
      </c>
    </row>
    <row r="2548" spans="1:6">
      <c r="A2548" s="29">
        <v>114207</v>
      </c>
      <c r="B2548" s="29" t="s">
        <v>8258</v>
      </c>
      <c r="C2548" s="30">
        <f>VLOOKUP(Tabla2[[#This Row],[Codigo]],Tabla1[[Codigo]:[Mejor Precio Neto]],4,FALSE)</f>
        <v>2096.7535399999997</v>
      </c>
      <c r="D2548" s="31" t="s">
        <v>4</v>
      </c>
      <c r="E2548" s="32">
        <f>IFERROR(Tabla2[[#This Row],[Precio de Cliente neto]]/(1+Tabla2[[#This Row],[Variacion]]),"-")</f>
        <v>2069.1654199999998</v>
      </c>
      <c r="F2548" s="33">
        <v>1.3332969772904768E-2</v>
      </c>
    </row>
    <row r="2549" spans="1:6">
      <c r="A2549" s="29">
        <v>122676</v>
      </c>
      <c r="B2549" s="29" t="s">
        <v>7522</v>
      </c>
      <c r="C2549" s="30">
        <f>VLOOKUP(Tabla2[[#This Row],[Codigo]],Tabla1[[Codigo]:[Mejor Precio Neto]],4,FALSE)</f>
        <v>2048.3296399999999</v>
      </c>
      <c r="D2549" s="31" t="s">
        <v>4</v>
      </c>
      <c r="E2549" s="32">
        <f>IFERROR(Tabla2[[#This Row],[Precio de Cliente neto]]/(1+Tabla2[[#This Row],[Variacion]]),"-")</f>
        <v>2021.3786600000001</v>
      </c>
      <c r="F2549" s="33">
        <v>1.3332969489249447E-2</v>
      </c>
    </row>
    <row r="2550" spans="1:6">
      <c r="A2550" s="29">
        <v>120566</v>
      </c>
      <c r="B2550" s="29" t="s">
        <v>7462</v>
      </c>
      <c r="C2550" s="30">
        <f>VLOOKUP(Tabla2[[#This Row],[Codigo]],Tabla1[[Codigo]:[Mejor Precio Neto]],4,FALSE)</f>
        <v>2234.3963599999997</v>
      </c>
      <c r="D2550" s="31" t="s">
        <v>4</v>
      </c>
      <c r="E2550" s="32">
        <f>IFERROR(Tabla2[[#This Row],[Precio de Cliente neto]]/(1+Tabla2[[#This Row],[Variacion]]),"-")</f>
        <v>2204.9971999999998</v>
      </c>
      <c r="F2550" s="33">
        <v>1.3332969311707021E-2</v>
      </c>
    </row>
    <row r="2551" spans="1:6">
      <c r="A2551" s="29">
        <v>111701</v>
      </c>
      <c r="B2551" s="29" t="s">
        <v>8215</v>
      </c>
      <c r="C2551" s="30">
        <f>VLOOKUP(Tabla2[[#This Row],[Codigo]],Tabla1[[Codigo]:[Mejor Precio Neto]],4,FALSE)</f>
        <v>877.85558000000003</v>
      </c>
      <c r="D2551" s="31" t="s">
        <v>4</v>
      </c>
      <c r="E2551" s="32">
        <f>IFERROR(Tabla2[[#This Row],[Precio de Cliente neto]]/(1+Tabla2[[#This Row],[Variacion]]),"-")</f>
        <v>866.30516</v>
      </c>
      <c r="F2551" s="33">
        <v>1.3332969181437226E-2</v>
      </c>
    </row>
    <row r="2552" spans="1:6">
      <c r="A2552" s="29">
        <v>112728</v>
      </c>
      <c r="B2552" s="29" t="s">
        <v>6917</v>
      </c>
      <c r="C2552" s="30">
        <f>VLOOKUP(Tabla2[[#This Row],[Codigo]],Tabla1[[Codigo]:[Mejor Precio Neto]],4,FALSE)</f>
        <v>1755.7111600000001</v>
      </c>
      <c r="D2552" s="31" t="s">
        <v>4</v>
      </c>
      <c r="E2552" s="32">
        <f>IFERROR(Tabla2[[#This Row],[Precio de Cliente neto]]/(1+Tabla2[[#This Row],[Variacion]]),"-")</f>
        <v>1732.61032</v>
      </c>
      <c r="F2552" s="33">
        <v>1.3332969181437226E-2</v>
      </c>
    </row>
    <row r="2553" spans="1:6">
      <c r="A2553" s="29">
        <v>113207</v>
      </c>
      <c r="B2553" s="29" t="s">
        <v>6954</v>
      </c>
      <c r="C2553" s="30">
        <f>VLOOKUP(Tabla2[[#This Row],[Codigo]],Tabla1[[Codigo]:[Mejor Precio Neto]],4,FALSE)</f>
        <v>877.85558000000003</v>
      </c>
      <c r="D2553" s="31" t="s">
        <v>4</v>
      </c>
      <c r="E2553" s="32">
        <f>IFERROR(Tabla2[[#This Row],[Precio de Cliente neto]]/(1+Tabla2[[#This Row],[Variacion]]),"-")</f>
        <v>866.30516</v>
      </c>
      <c r="F2553" s="33">
        <v>1.3332969181437226E-2</v>
      </c>
    </row>
    <row r="2554" spans="1:6">
      <c r="A2554" s="29">
        <v>113208</v>
      </c>
      <c r="B2554" s="29" t="s">
        <v>6955</v>
      </c>
      <c r="C2554" s="30">
        <f>VLOOKUP(Tabla2[[#This Row],[Codigo]],Tabla1[[Codigo]:[Mejor Precio Neto]],4,FALSE)</f>
        <v>877.85558000000003</v>
      </c>
      <c r="D2554" s="31" t="s">
        <v>4</v>
      </c>
      <c r="E2554" s="32">
        <f>IFERROR(Tabla2[[#This Row],[Precio de Cliente neto]]/(1+Tabla2[[#This Row],[Variacion]]),"-")</f>
        <v>866.30516</v>
      </c>
      <c r="F2554" s="33">
        <v>1.3332969181437226E-2</v>
      </c>
    </row>
    <row r="2555" spans="1:6">
      <c r="A2555" s="29">
        <v>113290</v>
      </c>
      <c r="B2555" s="29" t="s">
        <v>6994</v>
      </c>
      <c r="C2555" s="30">
        <f>VLOOKUP(Tabla2[[#This Row],[Codigo]],Tabla1[[Codigo]:[Mejor Precio Neto]],4,FALSE)</f>
        <v>877.85558000000003</v>
      </c>
      <c r="D2555" s="31" t="s">
        <v>4</v>
      </c>
      <c r="E2555" s="32">
        <f>IFERROR(Tabla2[[#This Row],[Precio de Cliente neto]]/(1+Tabla2[[#This Row],[Variacion]]),"-")</f>
        <v>866.30516</v>
      </c>
      <c r="F2555" s="33">
        <v>1.3332969181437226E-2</v>
      </c>
    </row>
    <row r="2556" spans="1:6">
      <c r="A2556" s="29">
        <v>114916</v>
      </c>
      <c r="B2556" s="29" t="s">
        <v>7152</v>
      </c>
      <c r="C2556" s="30">
        <f>VLOOKUP(Tabla2[[#This Row],[Codigo]],Tabla1[[Codigo]:[Mejor Precio Neto]],4,FALSE)</f>
        <v>1755.7111600000001</v>
      </c>
      <c r="D2556" s="31" t="s">
        <v>4</v>
      </c>
      <c r="E2556" s="32">
        <f>IFERROR(Tabla2[[#This Row],[Precio de Cliente neto]]/(1+Tabla2[[#This Row],[Variacion]]),"-")</f>
        <v>1732.61032</v>
      </c>
      <c r="F2556" s="33">
        <v>1.3332969181437226E-2</v>
      </c>
    </row>
    <row r="2557" spans="1:6">
      <c r="A2557" s="29">
        <v>114917</v>
      </c>
      <c r="B2557" s="29" t="s">
        <v>7152</v>
      </c>
      <c r="C2557" s="30">
        <f>VLOOKUP(Tabla2[[#This Row],[Codigo]],Tabla1[[Codigo]:[Mejor Precio Neto]],4,FALSE)</f>
        <v>1755.7111600000001</v>
      </c>
      <c r="D2557" s="31" t="s">
        <v>4</v>
      </c>
      <c r="E2557" s="32">
        <f>IFERROR(Tabla2[[#This Row],[Precio de Cliente neto]]/(1+Tabla2[[#This Row],[Variacion]]),"-")</f>
        <v>1732.61032</v>
      </c>
      <c r="F2557" s="33">
        <v>1.3332969181437226E-2</v>
      </c>
    </row>
    <row r="2558" spans="1:6">
      <c r="A2558" s="29">
        <v>114918</v>
      </c>
      <c r="B2558" s="29" t="s">
        <v>7152</v>
      </c>
      <c r="C2558" s="30">
        <f>VLOOKUP(Tabla2[[#This Row],[Codigo]],Tabla1[[Codigo]:[Mejor Precio Neto]],4,FALSE)</f>
        <v>1755.7111600000001</v>
      </c>
      <c r="D2558" s="31" t="s">
        <v>4</v>
      </c>
      <c r="E2558" s="32">
        <f>IFERROR(Tabla2[[#This Row],[Precio de Cliente neto]]/(1+Tabla2[[#This Row],[Variacion]]),"-")</f>
        <v>1732.61032</v>
      </c>
      <c r="F2558" s="33">
        <v>1.3332969181437226E-2</v>
      </c>
    </row>
    <row r="2559" spans="1:6">
      <c r="A2559" s="29">
        <v>115146</v>
      </c>
      <c r="B2559" s="29" t="s">
        <v>7164</v>
      </c>
      <c r="C2559" s="30">
        <f>VLOOKUP(Tabla2[[#This Row],[Codigo]],Tabla1[[Codigo]:[Mejor Precio Neto]],4,FALSE)</f>
        <v>1755.7111600000001</v>
      </c>
      <c r="D2559" s="31" t="s">
        <v>4</v>
      </c>
      <c r="E2559" s="32">
        <f>IFERROR(Tabla2[[#This Row],[Precio de Cliente neto]]/(1+Tabla2[[#This Row],[Variacion]]),"-")</f>
        <v>1732.61032</v>
      </c>
      <c r="F2559" s="33">
        <v>1.3332969181437226E-2</v>
      </c>
    </row>
    <row r="2560" spans="1:6">
      <c r="A2560" s="29">
        <v>115618</v>
      </c>
      <c r="B2560" s="29" t="s">
        <v>8295</v>
      </c>
      <c r="C2560" s="30">
        <f>VLOOKUP(Tabla2[[#This Row],[Codigo]],Tabla1[[Codigo]:[Mejor Precio Neto]],4,FALSE)</f>
        <v>1755.7111600000001</v>
      </c>
      <c r="D2560" s="31" t="s">
        <v>4</v>
      </c>
      <c r="E2560" s="32">
        <f>IFERROR(Tabla2[[#This Row],[Precio de Cliente neto]]/(1+Tabla2[[#This Row],[Variacion]]),"-")</f>
        <v>1732.61032</v>
      </c>
      <c r="F2560" s="33">
        <v>1.3332969181437226E-2</v>
      </c>
    </row>
    <row r="2561" spans="1:6">
      <c r="A2561" s="29">
        <v>115855</v>
      </c>
      <c r="B2561" s="29" t="s">
        <v>7210</v>
      </c>
      <c r="C2561" s="30">
        <f>VLOOKUP(Tabla2[[#This Row],[Codigo]],Tabla1[[Codigo]:[Mejor Precio Neto]],4,FALSE)</f>
        <v>1755.7111600000001</v>
      </c>
      <c r="D2561" s="31" t="s">
        <v>4</v>
      </c>
      <c r="E2561" s="32">
        <f>IFERROR(Tabla2[[#This Row],[Precio de Cliente neto]]/(1+Tabla2[[#This Row],[Variacion]]),"-")</f>
        <v>1732.61032</v>
      </c>
      <c r="F2561" s="33">
        <v>1.3332969181437226E-2</v>
      </c>
    </row>
    <row r="2562" spans="1:6">
      <c r="A2562" s="29">
        <v>117702</v>
      </c>
      <c r="B2562" s="29" t="s">
        <v>7317</v>
      </c>
      <c r="C2562" s="30">
        <f>VLOOKUP(Tabla2[[#This Row],[Codigo]],Tabla1[[Codigo]:[Mejor Precio Neto]],4,FALSE)</f>
        <v>1755.7111600000001</v>
      </c>
      <c r="D2562" s="31" t="s">
        <v>4</v>
      </c>
      <c r="E2562" s="32">
        <f>IFERROR(Tabla2[[#This Row],[Precio de Cliente neto]]/(1+Tabla2[[#This Row],[Variacion]]),"-")</f>
        <v>1732.61032</v>
      </c>
      <c r="F2562" s="33">
        <v>1.3332969181437226E-2</v>
      </c>
    </row>
    <row r="2563" spans="1:6">
      <c r="A2563" s="29">
        <v>117814</v>
      </c>
      <c r="B2563" s="29" t="s">
        <v>7328</v>
      </c>
      <c r="C2563" s="30">
        <f>VLOOKUP(Tabla2[[#This Row],[Codigo]],Tabla1[[Codigo]:[Mejor Precio Neto]],4,FALSE)</f>
        <v>877.85558000000003</v>
      </c>
      <c r="D2563" s="31" t="s">
        <v>4</v>
      </c>
      <c r="E2563" s="32">
        <f>IFERROR(Tabla2[[#This Row],[Precio de Cliente neto]]/(1+Tabla2[[#This Row],[Variacion]]),"-")</f>
        <v>866.30516</v>
      </c>
      <c r="F2563" s="33">
        <v>1.3332969181437226E-2</v>
      </c>
    </row>
    <row r="2564" spans="1:6">
      <c r="A2564" s="29">
        <v>117815</v>
      </c>
      <c r="B2564" s="29" t="s">
        <v>7329</v>
      </c>
      <c r="C2564" s="30">
        <f>VLOOKUP(Tabla2[[#This Row],[Codigo]],Tabla1[[Codigo]:[Mejor Precio Neto]],4,FALSE)</f>
        <v>877.85558000000003</v>
      </c>
      <c r="D2564" s="31" t="s">
        <v>4</v>
      </c>
      <c r="E2564" s="32">
        <f>IFERROR(Tabla2[[#This Row],[Precio de Cliente neto]]/(1+Tabla2[[#This Row],[Variacion]]),"-")</f>
        <v>866.30516</v>
      </c>
      <c r="F2564" s="33">
        <v>1.3332969181437226E-2</v>
      </c>
    </row>
    <row r="2565" spans="1:6">
      <c r="A2565" s="29">
        <v>117817</v>
      </c>
      <c r="B2565" s="29" t="s">
        <v>7331</v>
      </c>
      <c r="C2565" s="30">
        <f>VLOOKUP(Tabla2[[#This Row],[Codigo]],Tabla1[[Codigo]:[Mejor Precio Neto]],4,FALSE)</f>
        <v>877.85558000000003</v>
      </c>
      <c r="D2565" s="31" t="s">
        <v>4</v>
      </c>
      <c r="E2565" s="32">
        <f>IFERROR(Tabla2[[#This Row],[Precio de Cliente neto]]/(1+Tabla2[[#This Row],[Variacion]]),"-")</f>
        <v>866.30516</v>
      </c>
      <c r="F2565" s="33">
        <v>1.3332969181437226E-2</v>
      </c>
    </row>
    <row r="2566" spans="1:6">
      <c r="A2566" s="29">
        <v>117818</v>
      </c>
      <c r="B2566" s="29" t="s">
        <v>7332</v>
      </c>
      <c r="C2566" s="30">
        <f>VLOOKUP(Tabla2[[#This Row],[Codigo]],Tabla1[[Codigo]:[Mejor Precio Neto]],4,FALSE)</f>
        <v>877.85558000000003</v>
      </c>
      <c r="D2566" s="31" t="s">
        <v>4</v>
      </c>
      <c r="E2566" s="32">
        <f>IFERROR(Tabla2[[#This Row],[Precio de Cliente neto]]/(1+Tabla2[[#This Row],[Variacion]]),"-")</f>
        <v>866.30516</v>
      </c>
      <c r="F2566" s="33">
        <v>1.3332969181437226E-2</v>
      </c>
    </row>
    <row r="2567" spans="1:6">
      <c r="A2567" s="29">
        <v>117819</v>
      </c>
      <c r="B2567" s="29" t="s">
        <v>7333</v>
      </c>
      <c r="C2567" s="30">
        <f>VLOOKUP(Tabla2[[#This Row],[Codigo]],Tabla1[[Codigo]:[Mejor Precio Neto]],4,FALSE)</f>
        <v>877.85558000000003</v>
      </c>
      <c r="D2567" s="31" t="s">
        <v>4</v>
      </c>
      <c r="E2567" s="32">
        <f>IFERROR(Tabla2[[#This Row],[Precio de Cliente neto]]/(1+Tabla2[[#This Row],[Variacion]]),"-")</f>
        <v>866.30516</v>
      </c>
      <c r="F2567" s="33">
        <v>1.3332969181437226E-2</v>
      </c>
    </row>
    <row r="2568" spans="1:6">
      <c r="A2568" s="29">
        <v>117820</v>
      </c>
      <c r="B2568" s="29" t="s">
        <v>7334</v>
      </c>
      <c r="C2568" s="30">
        <f>VLOOKUP(Tabla2[[#This Row],[Codigo]],Tabla1[[Codigo]:[Mejor Precio Neto]],4,FALSE)</f>
        <v>877.85558000000003</v>
      </c>
      <c r="D2568" s="31" t="s">
        <v>4</v>
      </c>
      <c r="E2568" s="32">
        <f>IFERROR(Tabla2[[#This Row],[Precio de Cliente neto]]/(1+Tabla2[[#This Row],[Variacion]]),"-")</f>
        <v>866.30516</v>
      </c>
      <c r="F2568" s="33">
        <v>1.3332969181437226E-2</v>
      </c>
    </row>
    <row r="2569" spans="1:6">
      <c r="A2569" s="29">
        <v>117821</v>
      </c>
      <c r="B2569" s="29" t="s">
        <v>7335</v>
      </c>
      <c r="C2569" s="30">
        <f>VLOOKUP(Tabla2[[#This Row],[Codigo]],Tabla1[[Codigo]:[Mejor Precio Neto]],4,FALSE)</f>
        <v>877.85558000000003</v>
      </c>
      <c r="D2569" s="31" t="s">
        <v>4</v>
      </c>
      <c r="E2569" s="32">
        <f>IFERROR(Tabla2[[#This Row],[Precio de Cliente neto]]/(1+Tabla2[[#This Row],[Variacion]]),"-")</f>
        <v>866.30516</v>
      </c>
      <c r="F2569" s="33">
        <v>1.3332969181437226E-2</v>
      </c>
    </row>
    <row r="2570" spans="1:6">
      <c r="A2570" s="29">
        <v>117822</v>
      </c>
      <c r="B2570" s="29" t="s">
        <v>7336</v>
      </c>
      <c r="C2570" s="30">
        <f>VLOOKUP(Tabla2[[#This Row],[Codigo]],Tabla1[[Codigo]:[Mejor Precio Neto]],4,FALSE)</f>
        <v>877.85558000000003</v>
      </c>
      <c r="D2570" s="31" t="s">
        <v>4</v>
      </c>
      <c r="E2570" s="32">
        <f>IFERROR(Tabla2[[#This Row],[Precio de Cliente neto]]/(1+Tabla2[[#This Row],[Variacion]]),"-")</f>
        <v>866.30516</v>
      </c>
      <c r="F2570" s="33">
        <v>1.3332969181437226E-2</v>
      </c>
    </row>
    <row r="2571" spans="1:6">
      <c r="A2571" s="29">
        <v>117823</v>
      </c>
      <c r="B2571" s="29" t="s">
        <v>7337</v>
      </c>
      <c r="C2571" s="30">
        <f>VLOOKUP(Tabla2[[#This Row],[Codigo]],Tabla1[[Codigo]:[Mejor Precio Neto]],4,FALSE)</f>
        <v>877.85558000000003</v>
      </c>
      <c r="D2571" s="31" t="s">
        <v>4</v>
      </c>
      <c r="E2571" s="32">
        <f>IFERROR(Tabla2[[#This Row],[Precio de Cliente neto]]/(1+Tabla2[[#This Row],[Variacion]]),"-")</f>
        <v>866.30516</v>
      </c>
      <c r="F2571" s="33">
        <v>1.3332969181437226E-2</v>
      </c>
    </row>
    <row r="2572" spans="1:6">
      <c r="A2572" s="29">
        <v>117825</v>
      </c>
      <c r="B2572" s="29" t="s">
        <v>7339</v>
      </c>
      <c r="C2572" s="30">
        <f>VLOOKUP(Tabla2[[#This Row],[Codigo]],Tabla1[[Codigo]:[Mejor Precio Neto]],4,FALSE)</f>
        <v>877.85558000000003</v>
      </c>
      <c r="D2572" s="31" t="s">
        <v>4</v>
      </c>
      <c r="E2572" s="32">
        <f>IFERROR(Tabla2[[#This Row],[Precio de Cliente neto]]/(1+Tabla2[[#This Row],[Variacion]]),"-")</f>
        <v>866.30516</v>
      </c>
      <c r="F2572" s="33">
        <v>1.3332969181437226E-2</v>
      </c>
    </row>
    <row r="2573" spans="1:6">
      <c r="A2573" s="29">
        <v>121457</v>
      </c>
      <c r="B2573" s="29" t="s">
        <v>8909</v>
      </c>
      <c r="C2573" s="30">
        <f>VLOOKUP(Tabla2[[#This Row],[Codigo]],Tabla1[[Codigo]:[Mejor Precio Neto]],4,FALSE)</f>
        <v>877.85558000000003</v>
      </c>
      <c r="D2573" s="31" t="s">
        <v>4</v>
      </c>
      <c r="E2573" s="32">
        <f>IFERROR(Tabla2[[#This Row],[Precio de Cliente neto]]/(1+Tabla2[[#This Row],[Variacion]]),"-")</f>
        <v>866.30516</v>
      </c>
      <c r="F2573" s="33">
        <v>1.3332969181437226E-2</v>
      </c>
    </row>
    <row r="2574" spans="1:6">
      <c r="A2574" s="29">
        <v>121515</v>
      </c>
      <c r="B2574" s="29" t="s">
        <v>7494</v>
      </c>
      <c r="C2574" s="30">
        <f>VLOOKUP(Tabla2[[#This Row],[Codigo]],Tabla1[[Codigo]:[Mejor Precio Neto]],4,FALSE)</f>
        <v>877.85558000000003</v>
      </c>
      <c r="D2574" s="31" t="s">
        <v>4</v>
      </c>
      <c r="E2574" s="32">
        <f>IFERROR(Tabla2[[#This Row],[Precio de Cliente neto]]/(1+Tabla2[[#This Row],[Variacion]]),"-")</f>
        <v>866.30516</v>
      </c>
      <c r="F2574" s="33">
        <v>1.3332969181437226E-2</v>
      </c>
    </row>
    <row r="2575" spans="1:6">
      <c r="A2575" s="29">
        <v>121538</v>
      </c>
      <c r="B2575" s="29" t="s">
        <v>7497</v>
      </c>
      <c r="C2575" s="30">
        <f>VLOOKUP(Tabla2[[#This Row],[Codigo]],Tabla1[[Codigo]:[Mejor Precio Neto]],4,FALSE)</f>
        <v>877.85558000000003</v>
      </c>
      <c r="D2575" s="31" t="s">
        <v>4</v>
      </c>
      <c r="E2575" s="32">
        <f>IFERROR(Tabla2[[#This Row],[Precio de Cliente neto]]/(1+Tabla2[[#This Row],[Variacion]]),"-")</f>
        <v>866.30516</v>
      </c>
      <c r="F2575" s="33">
        <v>1.3332969181437226E-2</v>
      </c>
    </row>
    <row r="2576" spans="1:6">
      <c r="A2576" s="29">
        <v>121854</v>
      </c>
      <c r="B2576" s="29" t="s">
        <v>8930</v>
      </c>
      <c r="C2576" s="30">
        <f>VLOOKUP(Tabla2[[#This Row],[Codigo]],Tabla1[[Codigo]:[Mejor Precio Neto]],4,FALSE)</f>
        <v>1755.7111600000001</v>
      </c>
      <c r="D2576" s="31" t="s">
        <v>4</v>
      </c>
      <c r="E2576" s="32">
        <f>IFERROR(Tabla2[[#This Row],[Precio de Cliente neto]]/(1+Tabla2[[#This Row],[Variacion]]),"-")</f>
        <v>1732.61032</v>
      </c>
      <c r="F2576" s="33">
        <v>1.3332969181437226E-2</v>
      </c>
    </row>
    <row r="2577" spans="1:6">
      <c r="A2577" s="29">
        <v>121855</v>
      </c>
      <c r="B2577" s="29" t="s">
        <v>8899</v>
      </c>
      <c r="C2577" s="30">
        <f>VLOOKUP(Tabla2[[#This Row],[Codigo]],Tabla1[[Codigo]:[Mejor Precio Neto]],4,FALSE)</f>
        <v>1755.7111600000001</v>
      </c>
      <c r="D2577" s="31" t="s">
        <v>4</v>
      </c>
      <c r="E2577" s="32">
        <f>IFERROR(Tabla2[[#This Row],[Precio de Cliente neto]]/(1+Tabla2[[#This Row],[Variacion]]),"-")</f>
        <v>1732.61032</v>
      </c>
      <c r="F2577" s="33">
        <v>1.3332969181437226E-2</v>
      </c>
    </row>
    <row r="2578" spans="1:6">
      <c r="A2578" s="29">
        <v>121906</v>
      </c>
      <c r="B2578" s="29" t="s">
        <v>8952</v>
      </c>
      <c r="C2578" s="30">
        <f>VLOOKUP(Tabla2[[#This Row],[Codigo]],Tabla1[[Codigo]:[Mejor Precio Neto]],4,FALSE)</f>
        <v>877.85558000000003</v>
      </c>
      <c r="D2578" s="31" t="s">
        <v>4</v>
      </c>
      <c r="E2578" s="32">
        <f>IFERROR(Tabla2[[#This Row],[Precio de Cliente neto]]/(1+Tabla2[[#This Row],[Variacion]]),"-")</f>
        <v>866.30516</v>
      </c>
      <c r="F2578" s="33">
        <v>1.3332969181437226E-2</v>
      </c>
    </row>
    <row r="2579" spans="1:6">
      <c r="A2579" s="29">
        <v>170370</v>
      </c>
      <c r="B2579" s="29" t="s">
        <v>8006</v>
      </c>
      <c r="C2579" s="30">
        <f>VLOOKUP(Tabla2[[#This Row],[Codigo]],Tabla1[[Codigo]:[Mejor Precio Neto]],4,FALSE)</f>
        <v>4514.3281399999996</v>
      </c>
      <c r="D2579" s="31" t="s">
        <v>6</v>
      </c>
      <c r="E2579" s="32">
        <f>IFERROR(Tabla2[[#This Row],[Precio de Cliente neto]]/(1+Tabla2[[#This Row],[Variacion]]),"-")</f>
        <v>4454.9306899999992</v>
      </c>
      <c r="F2579" s="33">
        <v>1.333296837441944E-2</v>
      </c>
    </row>
    <row r="2580" spans="1:6">
      <c r="A2580" s="29">
        <v>113138</v>
      </c>
      <c r="B2580" s="29" t="s">
        <v>6938</v>
      </c>
      <c r="C2580" s="30">
        <f>VLOOKUP(Tabla2[[#This Row],[Codigo]],Tabla1[[Codigo]:[Mejor Precio Neto]],4,FALSE)</f>
        <v>1170.4741999999999</v>
      </c>
      <c r="D2580" s="31" t="s">
        <v>4</v>
      </c>
      <c r="E2580" s="32">
        <f>IFERROR(Tabla2[[#This Row],[Precio de Cliente neto]]/(1+Tabla2[[#This Row],[Variacion]]),"-")</f>
        <v>1155.0736400000001</v>
      </c>
      <c r="F2580" s="33">
        <v>1.3332968104094123E-2</v>
      </c>
    </row>
    <row r="2581" spans="1:6">
      <c r="A2581" s="29">
        <v>115591</v>
      </c>
      <c r="B2581" s="29" t="s">
        <v>8268</v>
      </c>
      <c r="C2581" s="30">
        <f>VLOOKUP(Tabla2[[#This Row],[Codigo]],Tabla1[[Codigo]:[Mejor Precio Neto]],4,FALSE)</f>
        <v>1170.4741999999999</v>
      </c>
      <c r="D2581" s="31" t="s">
        <v>4</v>
      </c>
      <c r="E2581" s="32">
        <f>IFERROR(Tabla2[[#This Row],[Precio de Cliente neto]]/(1+Tabla2[[#This Row],[Variacion]]),"-")</f>
        <v>1155.0736400000001</v>
      </c>
      <c r="F2581" s="33">
        <v>1.3332968104094123E-2</v>
      </c>
    </row>
    <row r="2582" spans="1:6">
      <c r="A2582" s="29">
        <v>115612</v>
      </c>
      <c r="B2582" s="29" t="s">
        <v>8289</v>
      </c>
      <c r="C2582" s="30">
        <f>VLOOKUP(Tabla2[[#This Row],[Codigo]],Tabla1[[Codigo]:[Mejor Precio Neto]],4,FALSE)</f>
        <v>1170.4741999999999</v>
      </c>
      <c r="D2582" s="31" t="s">
        <v>4</v>
      </c>
      <c r="E2582" s="32">
        <f>IFERROR(Tabla2[[#This Row],[Precio de Cliente neto]]/(1+Tabla2[[#This Row],[Variacion]]),"-")</f>
        <v>1155.0736400000001</v>
      </c>
      <c r="F2582" s="33">
        <v>1.3332968104094123E-2</v>
      </c>
    </row>
    <row r="2583" spans="1:6">
      <c r="A2583" s="29">
        <v>117537</v>
      </c>
      <c r="B2583" s="29" t="s">
        <v>7305</v>
      </c>
      <c r="C2583" s="30">
        <f>VLOOKUP(Tabla2[[#This Row],[Codigo]],Tabla1[[Codigo]:[Mejor Precio Neto]],4,FALSE)</f>
        <v>585.23709999999994</v>
      </c>
      <c r="D2583" s="31" t="s">
        <v>4</v>
      </c>
      <c r="E2583" s="32">
        <f>IFERROR(Tabla2[[#This Row],[Precio de Cliente neto]]/(1+Tabla2[[#This Row],[Variacion]]),"-")</f>
        <v>577.53682000000003</v>
      </c>
      <c r="F2583" s="33">
        <v>1.3332968104094123E-2</v>
      </c>
    </row>
    <row r="2584" spans="1:6">
      <c r="A2584" s="29">
        <v>117965</v>
      </c>
      <c r="B2584" s="29" t="s">
        <v>7359</v>
      </c>
      <c r="C2584" s="30">
        <f>VLOOKUP(Tabla2[[#This Row],[Codigo]],Tabla1[[Codigo]:[Mejor Precio Neto]],4,FALSE)</f>
        <v>585.23709999999994</v>
      </c>
      <c r="D2584" s="31" t="s">
        <v>4</v>
      </c>
      <c r="E2584" s="32">
        <f>IFERROR(Tabla2[[#This Row],[Precio de Cliente neto]]/(1+Tabla2[[#This Row],[Variacion]]),"-")</f>
        <v>577.53682000000003</v>
      </c>
      <c r="F2584" s="33">
        <v>1.3332968104094123E-2</v>
      </c>
    </row>
    <row r="2585" spans="1:6">
      <c r="A2585" s="29">
        <v>118547</v>
      </c>
      <c r="B2585" s="29" t="s">
        <v>7649</v>
      </c>
      <c r="C2585" s="30">
        <f>VLOOKUP(Tabla2[[#This Row],[Codigo]],Tabla1[[Codigo]:[Mejor Precio Neto]],4,FALSE)</f>
        <v>585.23709999999994</v>
      </c>
      <c r="D2585" s="31" t="s">
        <v>4</v>
      </c>
      <c r="E2585" s="32">
        <f>IFERROR(Tabla2[[#This Row],[Precio de Cliente neto]]/(1+Tabla2[[#This Row],[Variacion]]),"-")</f>
        <v>577.53682000000003</v>
      </c>
      <c r="F2585" s="33">
        <v>1.3332968104094123E-2</v>
      </c>
    </row>
    <row r="2586" spans="1:6">
      <c r="A2586" s="29">
        <v>119954</v>
      </c>
      <c r="B2586" s="29" t="s">
        <v>7445</v>
      </c>
      <c r="C2586" s="30">
        <f>VLOOKUP(Tabla2[[#This Row],[Codigo]],Tabla1[[Codigo]:[Mejor Precio Neto]],4,FALSE)</f>
        <v>585.23709999999994</v>
      </c>
      <c r="D2586" s="31" t="s">
        <v>4</v>
      </c>
      <c r="E2586" s="32">
        <f>IFERROR(Tabla2[[#This Row],[Precio de Cliente neto]]/(1+Tabla2[[#This Row],[Variacion]]),"-")</f>
        <v>577.53682000000003</v>
      </c>
      <c r="F2586" s="33">
        <v>1.3332968104094123E-2</v>
      </c>
    </row>
    <row r="2587" spans="1:6">
      <c r="A2587" s="29">
        <v>121463</v>
      </c>
      <c r="B2587" s="29" t="s">
        <v>8914</v>
      </c>
      <c r="C2587" s="30">
        <f>VLOOKUP(Tabla2[[#This Row],[Codigo]],Tabla1[[Codigo]:[Mejor Precio Neto]],4,FALSE)</f>
        <v>1170.4741999999999</v>
      </c>
      <c r="D2587" s="31" t="s">
        <v>4</v>
      </c>
      <c r="E2587" s="32">
        <f>IFERROR(Tabla2[[#This Row],[Precio de Cliente neto]]/(1+Tabla2[[#This Row],[Variacion]]),"-")</f>
        <v>1155.0736400000001</v>
      </c>
      <c r="F2587" s="33">
        <v>1.3332968104094123E-2</v>
      </c>
    </row>
    <row r="2588" spans="1:6">
      <c r="A2588" s="29">
        <v>121465</v>
      </c>
      <c r="B2588" s="29" t="s">
        <v>8916</v>
      </c>
      <c r="C2588" s="30">
        <f>VLOOKUP(Tabla2[[#This Row],[Codigo]],Tabla1[[Codigo]:[Mejor Precio Neto]],4,FALSE)</f>
        <v>585.23709999999994</v>
      </c>
      <c r="D2588" s="31" t="s">
        <v>4</v>
      </c>
      <c r="E2588" s="32">
        <f>IFERROR(Tabla2[[#This Row],[Precio de Cliente neto]]/(1+Tabla2[[#This Row],[Variacion]]),"-")</f>
        <v>577.53682000000003</v>
      </c>
      <c r="F2588" s="33">
        <v>1.3332968104094123E-2</v>
      </c>
    </row>
    <row r="2589" spans="1:6">
      <c r="A2589" s="29">
        <v>121471</v>
      </c>
      <c r="B2589" s="29" t="s">
        <v>8922</v>
      </c>
      <c r="C2589" s="30">
        <f>VLOOKUP(Tabla2[[#This Row],[Codigo]],Tabla1[[Codigo]:[Mejor Precio Neto]],4,FALSE)</f>
        <v>585.23709999999994</v>
      </c>
      <c r="D2589" s="31" t="s">
        <v>4</v>
      </c>
      <c r="E2589" s="32">
        <f>IFERROR(Tabla2[[#This Row],[Precio de Cliente neto]]/(1+Tabla2[[#This Row],[Variacion]]),"-")</f>
        <v>577.53682000000003</v>
      </c>
      <c r="F2589" s="33">
        <v>1.3332968104094123E-2</v>
      </c>
    </row>
    <row r="2590" spans="1:6">
      <c r="A2590" s="29">
        <v>122396</v>
      </c>
      <c r="B2590" s="29" t="s">
        <v>7514</v>
      </c>
      <c r="C2590" s="30">
        <f>VLOOKUP(Tabla2[[#This Row],[Codigo]],Tabla1[[Codigo]:[Mejor Precio Neto]],4,FALSE)</f>
        <v>585.23709999999994</v>
      </c>
      <c r="D2590" s="31" t="s">
        <v>4</v>
      </c>
      <c r="E2590" s="32">
        <f>IFERROR(Tabla2[[#This Row],[Precio de Cliente neto]]/(1+Tabla2[[#This Row],[Variacion]]),"-")</f>
        <v>577.53682000000003</v>
      </c>
      <c r="F2590" s="33">
        <v>1.3332968104094123E-2</v>
      </c>
    </row>
    <row r="2591" spans="1:6">
      <c r="A2591" s="29">
        <v>121887</v>
      </c>
      <c r="B2591" s="29" t="s">
        <v>8940</v>
      </c>
      <c r="C2591" s="30">
        <f>VLOOKUP(Tabla2[[#This Row],[Codigo]],Tabla1[[Codigo]:[Mejor Precio Neto]],4,FALSE)</f>
        <v>1463.0928199999998</v>
      </c>
      <c r="D2591" s="31" t="s">
        <v>4</v>
      </c>
      <c r="E2591" s="32">
        <f>IFERROR(Tabla2[[#This Row],[Precio de Cliente neto]]/(1+Tabla2[[#This Row],[Variacion]]),"-")</f>
        <v>1443.8421200000003</v>
      </c>
      <c r="F2591" s="33">
        <v>1.3332967457688305E-2</v>
      </c>
    </row>
    <row r="2592" spans="1:6">
      <c r="A2592" s="29">
        <v>172011</v>
      </c>
      <c r="B2592" s="29" t="s">
        <v>10350</v>
      </c>
      <c r="C2592" s="30">
        <f>VLOOKUP(Tabla2[[#This Row],[Codigo]],Tabla1[[Codigo]:[Mejor Precio Neto]],4,FALSE)</f>
        <v>1969.91669</v>
      </c>
      <c r="D2592" s="31" t="s">
        <v>6</v>
      </c>
      <c r="E2592" s="32">
        <f>IFERROR(Tabla2[[#This Row],[Precio de Cliente neto]]/(1+Tabla2[[#This Row],[Variacion]]),"-")</f>
        <v>1943.9974399999999</v>
      </c>
      <c r="F2592" s="33">
        <v>1.3332965088678428E-2</v>
      </c>
    </row>
    <row r="2593" spans="1:6">
      <c r="A2593" s="29">
        <v>114443</v>
      </c>
      <c r="B2593" s="29" t="s">
        <v>7111</v>
      </c>
      <c r="C2593" s="30">
        <f>VLOOKUP(Tabla2[[#This Row],[Codigo]],Tabla1[[Codigo]:[Mejor Precio Neto]],4,FALSE)</f>
        <v>292.61861999999996</v>
      </c>
      <c r="D2593" s="31" t="s">
        <v>4</v>
      </c>
      <c r="E2593" s="32">
        <f>IFERROR(Tabla2[[#This Row],[Precio de Cliente neto]]/(1+Tabla2[[#This Row],[Variacion]]),"-")</f>
        <v>288.76848000000001</v>
      </c>
      <c r="F2593" s="33">
        <v>1.3332964872066144E-2</v>
      </c>
    </row>
    <row r="2594" spans="1:6">
      <c r="A2594" s="29">
        <v>114140</v>
      </c>
      <c r="B2594" s="29" t="s">
        <v>7078</v>
      </c>
      <c r="C2594" s="30">
        <f>VLOOKUP(Tabla2[[#This Row],[Codigo]],Tabla1[[Codigo]:[Mejor Precio Neto]],4,FALSE)</f>
        <v>1830.7366</v>
      </c>
      <c r="D2594" s="31" t="s">
        <v>4</v>
      </c>
      <c r="E2594" s="32">
        <f>IFERROR(Tabla2[[#This Row],[Precio de Cliente neto]]/(1+Tabla2[[#This Row],[Variacion]]),"-")</f>
        <v>1806.6486199999995</v>
      </c>
      <c r="F2594" s="33">
        <v>1.3332963440339851E-2</v>
      </c>
    </row>
    <row r="2595" spans="1:6">
      <c r="A2595" s="29">
        <v>116882</v>
      </c>
      <c r="B2595" s="29" t="s">
        <v>7234</v>
      </c>
      <c r="C2595" s="30">
        <f>VLOOKUP(Tabla2[[#This Row],[Codigo]],Tabla1[[Codigo]:[Mejor Precio Neto]],4,FALSE)</f>
        <v>1782.3126999999999</v>
      </c>
      <c r="D2595" s="31" t="s">
        <v>4</v>
      </c>
      <c r="E2595" s="32">
        <f>IFERROR(Tabla2[[#This Row],[Precio de Cliente neto]]/(1+Tabla2[[#This Row],[Variacion]]),"-")</f>
        <v>1758.8618599999998</v>
      </c>
      <c r="F2595" s="33">
        <v>1.3332962942297355E-2</v>
      </c>
    </row>
    <row r="2596" spans="1:6">
      <c r="A2596" s="29">
        <v>116883</v>
      </c>
      <c r="B2596" s="29" t="s">
        <v>7235</v>
      </c>
      <c r="C2596" s="30">
        <f>VLOOKUP(Tabla2[[#This Row],[Codigo]],Tabla1[[Codigo]:[Mejor Precio Neto]],4,FALSE)</f>
        <v>1782.3126999999999</v>
      </c>
      <c r="D2596" s="31" t="s">
        <v>4</v>
      </c>
      <c r="E2596" s="32">
        <f>IFERROR(Tabla2[[#This Row],[Precio de Cliente neto]]/(1+Tabla2[[#This Row],[Variacion]]),"-")</f>
        <v>1758.8618599999998</v>
      </c>
      <c r="F2596" s="33">
        <v>1.3332962942297355E-2</v>
      </c>
    </row>
    <row r="2597" spans="1:6">
      <c r="A2597" s="29">
        <v>112578</v>
      </c>
      <c r="B2597" s="29" t="s">
        <v>6909</v>
      </c>
      <c r="C2597" s="30">
        <f>VLOOKUP(Tabla2[[#This Row],[Codigo]],Tabla1[[Codigo]:[Mejor Precio Neto]],4,FALSE)</f>
        <v>1526.4136999999998</v>
      </c>
      <c r="D2597" s="31" t="s">
        <v>4</v>
      </c>
      <c r="E2597" s="32">
        <f>IFERROR(Tabla2[[#This Row],[Precio de Cliente neto]]/(1+Tabla2[[#This Row],[Variacion]]),"-")</f>
        <v>1506.3298600000001</v>
      </c>
      <c r="F2597" s="33">
        <v>1.3332962808026538E-2</v>
      </c>
    </row>
    <row r="2598" spans="1:6">
      <c r="A2598" s="29">
        <v>110656</v>
      </c>
      <c r="B2598" s="29" t="s">
        <v>6802</v>
      </c>
      <c r="C2598" s="30">
        <f>VLOOKUP(Tabla2[[#This Row],[Codigo]],Tabla1[[Codigo]:[Mejor Precio Neto]],4,FALSE)</f>
        <v>1787.6329799999999</v>
      </c>
      <c r="D2598" s="31" t="s">
        <v>4</v>
      </c>
      <c r="E2598" s="32">
        <f>IFERROR(Tabla2[[#This Row],[Precio de Cliente neto]]/(1+Tabla2[[#This Row],[Variacion]]),"-")</f>
        <v>1764.11214</v>
      </c>
      <c r="F2598" s="33">
        <v>1.3332961928372633E-2</v>
      </c>
    </row>
    <row r="2599" spans="1:6">
      <c r="A2599" s="29">
        <v>110752</v>
      </c>
      <c r="B2599" s="29" t="s">
        <v>6805</v>
      </c>
      <c r="C2599" s="30">
        <f>VLOOKUP(Tabla2[[#This Row],[Codigo]],Tabla1[[Codigo]:[Mejor Precio Neto]],4,FALSE)</f>
        <v>1787.6329799999999</v>
      </c>
      <c r="D2599" s="31" t="s">
        <v>4</v>
      </c>
      <c r="E2599" s="32">
        <f>IFERROR(Tabla2[[#This Row],[Precio de Cliente neto]]/(1+Tabla2[[#This Row],[Variacion]]),"-")</f>
        <v>1764.11214</v>
      </c>
      <c r="F2599" s="33">
        <v>1.3332961928372633E-2</v>
      </c>
    </row>
    <row r="2600" spans="1:6">
      <c r="A2600" s="29">
        <v>116884</v>
      </c>
      <c r="B2600" s="29" t="s">
        <v>6871</v>
      </c>
      <c r="C2600" s="30">
        <f>VLOOKUP(Tabla2[[#This Row],[Codigo]],Tabla1[[Codigo]:[Mejor Precio Neto]],4,FALSE)</f>
        <v>1766.6077799999998</v>
      </c>
      <c r="D2600" s="31" t="s">
        <v>4</v>
      </c>
      <c r="E2600" s="32">
        <f>IFERROR(Tabla2[[#This Row],[Precio de Cliente neto]]/(1+Tabla2[[#This Row],[Variacion]]),"-")</f>
        <v>1743.36358</v>
      </c>
      <c r="F2600" s="33">
        <v>1.333296179102228E-2</v>
      </c>
    </row>
    <row r="2601" spans="1:6">
      <c r="A2601" s="29">
        <v>111434</v>
      </c>
      <c r="B2601" s="29" t="s">
        <v>6830</v>
      </c>
      <c r="C2601" s="30">
        <f>VLOOKUP(Tabla2[[#This Row],[Codigo]],Tabla1[[Codigo]:[Mejor Precio Neto]],4,FALSE)</f>
        <v>1489.6943599999997</v>
      </c>
      <c r="D2601" s="31" t="s">
        <v>4</v>
      </c>
      <c r="E2601" s="32">
        <f>IFERROR(Tabla2[[#This Row],[Precio de Cliente neto]]/(1+Tabla2[[#This Row],[Variacion]]),"-")</f>
        <v>1470.09366</v>
      </c>
      <c r="F2601" s="33">
        <v>1.3332960023785034E-2</v>
      </c>
    </row>
    <row r="2602" spans="1:6">
      <c r="A2602" s="29">
        <v>111439</v>
      </c>
      <c r="B2602" s="29" t="s">
        <v>6835</v>
      </c>
      <c r="C2602" s="30">
        <f>VLOOKUP(Tabla2[[#This Row],[Codigo]],Tabla1[[Codigo]:[Mejor Precio Neto]],4,FALSE)</f>
        <v>1489.6943599999997</v>
      </c>
      <c r="D2602" s="31" t="s">
        <v>4</v>
      </c>
      <c r="E2602" s="32">
        <f>IFERROR(Tabla2[[#This Row],[Precio de Cliente neto]]/(1+Tabla2[[#This Row],[Variacion]]),"-")</f>
        <v>1470.09366</v>
      </c>
      <c r="F2602" s="33">
        <v>1.3332960023785034E-2</v>
      </c>
    </row>
    <row r="2603" spans="1:6">
      <c r="A2603" s="29">
        <v>113242</v>
      </c>
      <c r="B2603" s="29" t="s">
        <v>6970</v>
      </c>
      <c r="C2603" s="30">
        <f>VLOOKUP(Tabla2[[#This Row],[Codigo]],Tabla1[[Codigo]:[Mejor Precio Neto]],4,FALSE)</f>
        <v>1489.6943599999997</v>
      </c>
      <c r="D2603" s="31" t="s">
        <v>4</v>
      </c>
      <c r="E2603" s="32">
        <f>IFERROR(Tabla2[[#This Row],[Precio de Cliente neto]]/(1+Tabla2[[#This Row],[Variacion]]),"-")</f>
        <v>1470.09366</v>
      </c>
      <c r="F2603" s="33">
        <v>1.3332960023785034E-2</v>
      </c>
    </row>
    <row r="2604" spans="1:6">
      <c r="A2604" s="29">
        <v>113243</v>
      </c>
      <c r="B2604" s="29" t="s">
        <v>6966</v>
      </c>
      <c r="C2604" s="30">
        <f>VLOOKUP(Tabla2[[#This Row],[Codigo]],Tabla1[[Codigo]:[Mejor Precio Neto]],4,FALSE)</f>
        <v>1489.6943599999997</v>
      </c>
      <c r="D2604" s="31" t="s">
        <v>4</v>
      </c>
      <c r="E2604" s="32">
        <f>IFERROR(Tabla2[[#This Row],[Precio de Cliente neto]]/(1+Tabla2[[#This Row],[Variacion]]),"-")</f>
        <v>1470.09366</v>
      </c>
      <c r="F2604" s="33">
        <v>1.3332960023785034E-2</v>
      </c>
    </row>
    <row r="2605" spans="1:6">
      <c r="A2605" s="29">
        <v>113366</v>
      </c>
      <c r="B2605" s="29" t="s">
        <v>6997</v>
      </c>
      <c r="C2605" s="30">
        <f>VLOOKUP(Tabla2[[#This Row],[Codigo]],Tabla1[[Codigo]:[Mejor Precio Neto]],4,FALSE)</f>
        <v>1489.6943599999997</v>
      </c>
      <c r="D2605" s="31" t="s">
        <v>4</v>
      </c>
      <c r="E2605" s="32">
        <f>IFERROR(Tabla2[[#This Row],[Precio de Cliente neto]]/(1+Tabla2[[#This Row],[Variacion]]),"-")</f>
        <v>1470.09366</v>
      </c>
      <c r="F2605" s="33">
        <v>1.3332960023785034E-2</v>
      </c>
    </row>
    <row r="2606" spans="1:6">
      <c r="A2606" s="29">
        <v>113438</v>
      </c>
      <c r="B2606" s="29" t="s">
        <v>7039</v>
      </c>
      <c r="C2606" s="30">
        <f>VLOOKUP(Tabla2[[#This Row],[Codigo]],Tabla1[[Codigo]:[Mejor Precio Neto]],4,FALSE)</f>
        <v>1489.6943599999997</v>
      </c>
      <c r="D2606" s="31" t="s">
        <v>4</v>
      </c>
      <c r="E2606" s="32">
        <f>IFERROR(Tabla2[[#This Row],[Precio de Cliente neto]]/(1+Tabla2[[#This Row],[Variacion]]),"-")</f>
        <v>1470.09366</v>
      </c>
      <c r="F2606" s="33">
        <v>1.3332960023785034E-2</v>
      </c>
    </row>
    <row r="2607" spans="1:6">
      <c r="A2607" s="29">
        <v>115144</v>
      </c>
      <c r="B2607" s="29" t="s">
        <v>7163</v>
      </c>
      <c r="C2607" s="30">
        <f>VLOOKUP(Tabla2[[#This Row],[Codigo]],Tabla1[[Codigo]:[Mejor Precio Neto]],4,FALSE)</f>
        <v>1489.6943599999997</v>
      </c>
      <c r="D2607" s="31" t="s">
        <v>4</v>
      </c>
      <c r="E2607" s="32">
        <f>IFERROR(Tabla2[[#This Row],[Precio de Cliente neto]]/(1+Tabla2[[#This Row],[Variacion]]),"-")</f>
        <v>1470.09366</v>
      </c>
      <c r="F2607" s="33">
        <v>1.3332960023785034E-2</v>
      </c>
    </row>
    <row r="2608" spans="1:6">
      <c r="A2608" s="29">
        <v>115616</v>
      </c>
      <c r="B2608" s="29" t="s">
        <v>8293</v>
      </c>
      <c r="C2608" s="30">
        <f>VLOOKUP(Tabla2[[#This Row],[Codigo]],Tabla1[[Codigo]:[Mejor Precio Neto]],4,FALSE)</f>
        <v>1489.6943599999997</v>
      </c>
      <c r="D2608" s="31" t="s">
        <v>4</v>
      </c>
      <c r="E2608" s="32">
        <f>IFERROR(Tabla2[[#This Row],[Precio de Cliente neto]]/(1+Tabla2[[#This Row],[Variacion]]),"-")</f>
        <v>1470.09366</v>
      </c>
      <c r="F2608" s="33">
        <v>1.3332960023785034E-2</v>
      </c>
    </row>
    <row r="2609" spans="1:6">
      <c r="A2609" s="29">
        <v>115850</v>
      </c>
      <c r="B2609" s="29" t="s">
        <v>7207</v>
      </c>
      <c r="C2609" s="30">
        <f>VLOOKUP(Tabla2[[#This Row],[Codigo]],Tabla1[[Codigo]:[Mejor Precio Neto]],4,FALSE)</f>
        <v>1489.6943599999997</v>
      </c>
      <c r="D2609" s="31" t="s">
        <v>4</v>
      </c>
      <c r="E2609" s="32">
        <f>IFERROR(Tabla2[[#This Row],[Precio de Cliente neto]]/(1+Tabla2[[#This Row],[Variacion]]),"-")</f>
        <v>1470.09366</v>
      </c>
      <c r="F2609" s="33">
        <v>1.3332960023785034E-2</v>
      </c>
    </row>
    <row r="2610" spans="1:6">
      <c r="A2610" s="29">
        <v>117826</v>
      </c>
      <c r="B2610" s="29" t="s">
        <v>7340</v>
      </c>
      <c r="C2610" s="30">
        <f>VLOOKUP(Tabla2[[#This Row],[Codigo]],Tabla1[[Codigo]:[Mejor Precio Neto]],4,FALSE)</f>
        <v>1489.6943599999997</v>
      </c>
      <c r="D2610" s="31" t="s">
        <v>4</v>
      </c>
      <c r="E2610" s="32">
        <f>IFERROR(Tabla2[[#This Row],[Precio de Cliente neto]]/(1+Tabla2[[#This Row],[Variacion]]),"-")</f>
        <v>1470.09366</v>
      </c>
      <c r="F2610" s="33">
        <v>1.3332960023785034E-2</v>
      </c>
    </row>
    <row r="2611" spans="1:6">
      <c r="A2611" s="29">
        <v>118548</v>
      </c>
      <c r="B2611" s="29" t="s">
        <v>7402</v>
      </c>
      <c r="C2611" s="30">
        <f>VLOOKUP(Tabla2[[#This Row],[Codigo]],Tabla1[[Codigo]:[Mejor Precio Neto]],4,FALSE)</f>
        <v>1489.6943599999997</v>
      </c>
      <c r="D2611" s="31" t="s">
        <v>4</v>
      </c>
      <c r="E2611" s="32">
        <f>IFERROR(Tabla2[[#This Row],[Precio de Cliente neto]]/(1+Tabla2[[#This Row],[Variacion]]),"-")</f>
        <v>1470.09366</v>
      </c>
      <c r="F2611" s="33">
        <v>1.3332960023785034E-2</v>
      </c>
    </row>
    <row r="2612" spans="1:6">
      <c r="A2612" s="29">
        <v>170008</v>
      </c>
      <c r="B2612" s="29" t="s">
        <v>7667</v>
      </c>
      <c r="C2612" s="30">
        <f>VLOOKUP(Tabla2[[#This Row],[Codigo]],Tabla1[[Codigo]:[Mejor Precio Neto]],4,FALSE)</f>
        <v>2708.7531799999997</v>
      </c>
      <c r="D2612" s="31" t="s">
        <v>6</v>
      </c>
      <c r="E2612" s="32">
        <f>IFERROR(Tabla2[[#This Row],[Precio de Cliente neto]]/(1+Tabla2[[#This Row],[Variacion]]),"-")</f>
        <v>2673.1126799999997</v>
      </c>
      <c r="F2612" s="33">
        <v>1.3332958339788314E-2</v>
      </c>
    </row>
    <row r="2613" spans="1:6">
      <c r="A2613" s="29">
        <v>170009</v>
      </c>
      <c r="B2613" s="29" t="s">
        <v>7668</v>
      </c>
      <c r="C2613" s="30">
        <f>VLOOKUP(Tabla2[[#This Row],[Codigo]],Tabla1[[Codigo]:[Mejor Precio Neto]],4,FALSE)</f>
        <v>2708.7531799999997</v>
      </c>
      <c r="D2613" s="31" t="s">
        <v>6</v>
      </c>
      <c r="E2613" s="32">
        <f>IFERROR(Tabla2[[#This Row],[Precio de Cliente neto]]/(1+Tabla2[[#This Row],[Variacion]]),"-")</f>
        <v>2673.1126799999997</v>
      </c>
      <c r="F2613" s="33">
        <v>1.3332958339788314E-2</v>
      </c>
    </row>
    <row r="2614" spans="1:6">
      <c r="A2614" s="29">
        <v>113355</v>
      </c>
      <c r="B2614" s="29" t="s">
        <v>10279</v>
      </c>
      <c r="C2614" s="30">
        <f>VLOOKUP(Tabla2[[#This Row],[Codigo]],Tabla1[[Codigo]:[Mejor Precio Neto]],4,FALSE)</f>
        <v>1542.9066799999998</v>
      </c>
      <c r="D2614" s="31" t="s">
        <v>4</v>
      </c>
      <c r="E2614" s="32">
        <f>IFERROR(Tabla2[[#This Row],[Precio de Cliente neto]]/(1+Tabla2[[#This Row],[Variacion]]),"-")</f>
        <v>1522.6058399999997</v>
      </c>
      <c r="F2614" s="33">
        <v>1.3332958186998756E-2</v>
      </c>
    </row>
    <row r="2615" spans="1:6">
      <c r="A2615" s="29">
        <v>113268</v>
      </c>
      <c r="B2615" s="29" t="s">
        <v>6980</v>
      </c>
      <c r="C2615" s="30">
        <f>VLOOKUP(Tabla2[[#This Row],[Codigo]],Tabla1[[Codigo]:[Mejor Precio Neto]],4,FALSE)</f>
        <v>1197.0758799999999</v>
      </c>
      <c r="D2615" s="31" t="s">
        <v>4</v>
      </c>
      <c r="E2615" s="32">
        <f>IFERROR(Tabla2[[#This Row],[Precio de Cliente neto]]/(1+Tabla2[[#This Row],[Variacion]]),"-")</f>
        <v>1181.3253199999997</v>
      </c>
      <c r="F2615" s="33">
        <v>1.3332957258547662E-2</v>
      </c>
    </row>
    <row r="2616" spans="1:6">
      <c r="A2616" s="29">
        <v>113269</v>
      </c>
      <c r="B2616" s="29" t="s">
        <v>6981</v>
      </c>
      <c r="C2616" s="30">
        <f>VLOOKUP(Tabla2[[#This Row],[Codigo]],Tabla1[[Codigo]:[Mejor Precio Neto]],4,FALSE)</f>
        <v>1197.0758799999999</v>
      </c>
      <c r="D2616" s="31" t="s">
        <v>4</v>
      </c>
      <c r="E2616" s="32">
        <f>IFERROR(Tabla2[[#This Row],[Precio de Cliente neto]]/(1+Tabla2[[#This Row],[Variacion]]),"-")</f>
        <v>1181.3253199999997</v>
      </c>
      <c r="F2616" s="33">
        <v>1.3332957258547662E-2</v>
      </c>
    </row>
    <row r="2617" spans="1:6">
      <c r="A2617" s="29">
        <v>113270</v>
      </c>
      <c r="B2617" s="29" t="s">
        <v>6982</v>
      </c>
      <c r="C2617" s="30">
        <f>VLOOKUP(Tabla2[[#This Row],[Codigo]],Tabla1[[Codigo]:[Mejor Precio Neto]],4,FALSE)</f>
        <v>1197.0758799999999</v>
      </c>
      <c r="D2617" s="31" t="s">
        <v>4</v>
      </c>
      <c r="E2617" s="32">
        <f>IFERROR(Tabla2[[#This Row],[Precio de Cliente neto]]/(1+Tabla2[[#This Row],[Variacion]]),"-")</f>
        <v>1181.3253199999997</v>
      </c>
      <c r="F2617" s="33">
        <v>1.3332957258547662E-2</v>
      </c>
    </row>
    <row r="2618" spans="1:6">
      <c r="A2618" s="29">
        <v>113185</v>
      </c>
      <c r="B2618" s="29" t="s">
        <v>6942</v>
      </c>
      <c r="C2618" s="30">
        <f>VLOOKUP(Tabla2[[#This Row],[Codigo]],Tabla1[[Codigo]:[Mejor Precio Neto]],4,FALSE)</f>
        <v>904.45725999999991</v>
      </c>
      <c r="D2618" s="31" t="s">
        <v>4</v>
      </c>
      <c r="E2618" s="32">
        <f>IFERROR(Tabla2[[#This Row],[Precio de Cliente neto]]/(1+Tabla2[[#This Row],[Variacion]]),"-")</f>
        <v>892.55684000000008</v>
      </c>
      <c r="F2618" s="33">
        <v>1.333295479534935E-2</v>
      </c>
    </row>
    <row r="2619" spans="1:6">
      <c r="A2619" s="29">
        <v>113186</v>
      </c>
      <c r="B2619" s="29" t="s">
        <v>6943</v>
      </c>
      <c r="C2619" s="30">
        <f>VLOOKUP(Tabla2[[#This Row],[Codigo]],Tabla1[[Codigo]:[Mejor Precio Neto]],4,FALSE)</f>
        <v>904.45725999999991</v>
      </c>
      <c r="D2619" s="31" t="s">
        <v>4</v>
      </c>
      <c r="E2619" s="32">
        <f>IFERROR(Tabla2[[#This Row],[Precio de Cliente neto]]/(1+Tabla2[[#This Row],[Variacion]]),"-")</f>
        <v>892.55684000000008</v>
      </c>
      <c r="F2619" s="33">
        <v>1.333295479534935E-2</v>
      </c>
    </row>
    <row r="2620" spans="1:6">
      <c r="A2620" s="29">
        <v>113187</v>
      </c>
      <c r="B2620" s="29" t="s">
        <v>6944</v>
      </c>
      <c r="C2620" s="30">
        <f>VLOOKUP(Tabla2[[#This Row],[Codigo]],Tabla1[[Codigo]:[Mejor Precio Neto]],4,FALSE)</f>
        <v>904.45725999999991</v>
      </c>
      <c r="D2620" s="31" t="s">
        <v>4</v>
      </c>
      <c r="E2620" s="32">
        <f>IFERROR(Tabla2[[#This Row],[Precio de Cliente neto]]/(1+Tabla2[[#This Row],[Variacion]]),"-")</f>
        <v>892.55684000000008</v>
      </c>
      <c r="F2620" s="33">
        <v>1.333295479534935E-2</v>
      </c>
    </row>
    <row r="2621" spans="1:6">
      <c r="A2621" s="29">
        <v>113263</v>
      </c>
      <c r="B2621" s="29" t="s">
        <v>6975</v>
      </c>
      <c r="C2621" s="30">
        <f>VLOOKUP(Tabla2[[#This Row],[Codigo]],Tabla1[[Codigo]:[Mejor Precio Neto]],4,FALSE)</f>
        <v>904.45725999999991</v>
      </c>
      <c r="D2621" s="31" t="s">
        <v>4</v>
      </c>
      <c r="E2621" s="32">
        <f>IFERROR(Tabla2[[#This Row],[Precio de Cliente neto]]/(1+Tabla2[[#This Row],[Variacion]]),"-")</f>
        <v>892.55684000000008</v>
      </c>
      <c r="F2621" s="33">
        <v>1.333295479534935E-2</v>
      </c>
    </row>
    <row r="2622" spans="1:6">
      <c r="A2622" s="29">
        <v>113264</v>
      </c>
      <c r="B2622" s="29" t="s">
        <v>6976</v>
      </c>
      <c r="C2622" s="30">
        <f>VLOOKUP(Tabla2[[#This Row],[Codigo]],Tabla1[[Codigo]:[Mejor Precio Neto]],4,FALSE)</f>
        <v>904.45725999999991</v>
      </c>
      <c r="D2622" s="31" t="s">
        <v>4</v>
      </c>
      <c r="E2622" s="32">
        <f>IFERROR(Tabla2[[#This Row],[Precio de Cliente neto]]/(1+Tabla2[[#This Row],[Variacion]]),"-")</f>
        <v>892.55684000000008</v>
      </c>
      <c r="F2622" s="33">
        <v>1.333295479534935E-2</v>
      </c>
    </row>
    <row r="2623" spans="1:6">
      <c r="A2623" s="29">
        <v>113265</v>
      </c>
      <c r="B2623" s="29" t="s">
        <v>6977</v>
      </c>
      <c r="C2623" s="30">
        <f>VLOOKUP(Tabla2[[#This Row],[Codigo]],Tabla1[[Codigo]:[Mejor Precio Neto]],4,FALSE)</f>
        <v>904.45725999999991</v>
      </c>
      <c r="D2623" s="31" t="s">
        <v>4</v>
      </c>
      <c r="E2623" s="32">
        <f>IFERROR(Tabla2[[#This Row],[Precio de Cliente neto]]/(1+Tabla2[[#This Row],[Variacion]]),"-")</f>
        <v>892.55684000000008</v>
      </c>
      <c r="F2623" s="33">
        <v>1.333295479534935E-2</v>
      </c>
    </row>
    <row r="2624" spans="1:6">
      <c r="A2624" s="29">
        <v>113365</v>
      </c>
      <c r="B2624" s="29" t="s">
        <v>6996</v>
      </c>
      <c r="C2624" s="30">
        <f>VLOOKUP(Tabla2[[#This Row],[Codigo]],Tabla1[[Codigo]:[Mejor Precio Neto]],4,FALSE)</f>
        <v>904.45725999999991</v>
      </c>
      <c r="D2624" s="31" t="s">
        <v>4</v>
      </c>
      <c r="E2624" s="32">
        <f>IFERROR(Tabla2[[#This Row],[Precio de Cliente neto]]/(1+Tabla2[[#This Row],[Variacion]]),"-")</f>
        <v>892.55684000000008</v>
      </c>
      <c r="F2624" s="33">
        <v>1.333295479534935E-2</v>
      </c>
    </row>
    <row r="2625" spans="1:6">
      <c r="A2625" s="29">
        <v>121462</v>
      </c>
      <c r="B2625" s="29" t="s">
        <v>8913</v>
      </c>
      <c r="C2625" s="30">
        <f>VLOOKUP(Tabla2[[#This Row],[Codigo]],Tabla1[[Codigo]:[Mejor Precio Neto]],4,FALSE)</f>
        <v>904.45725999999991</v>
      </c>
      <c r="D2625" s="31" t="s">
        <v>4</v>
      </c>
      <c r="E2625" s="32">
        <f>IFERROR(Tabla2[[#This Row],[Precio de Cliente neto]]/(1+Tabla2[[#This Row],[Variacion]]),"-")</f>
        <v>892.55684000000008</v>
      </c>
      <c r="F2625" s="33">
        <v>1.333295479534935E-2</v>
      </c>
    </row>
    <row r="2626" spans="1:6">
      <c r="A2626" s="29">
        <v>121474</v>
      </c>
      <c r="B2626" s="29" t="s">
        <v>8925</v>
      </c>
      <c r="C2626" s="30">
        <f>VLOOKUP(Tabla2[[#This Row],[Codigo]],Tabla1[[Codigo]:[Mejor Precio Neto]],4,FALSE)</f>
        <v>904.45725999999991</v>
      </c>
      <c r="D2626" s="31" t="s">
        <v>4</v>
      </c>
      <c r="E2626" s="32">
        <f>IFERROR(Tabla2[[#This Row],[Precio de Cliente neto]]/(1+Tabla2[[#This Row],[Variacion]]),"-")</f>
        <v>892.55684000000008</v>
      </c>
      <c r="F2626" s="33">
        <v>1.333295479534935E-2</v>
      </c>
    </row>
    <row r="2627" spans="1:6">
      <c r="A2627" s="29">
        <v>123520</v>
      </c>
      <c r="B2627" s="29" t="s">
        <v>7536</v>
      </c>
      <c r="C2627" s="30">
        <f>VLOOKUP(Tabla2[[#This Row],[Codigo]],Tabla1[[Codigo]:[Mejor Precio Neto]],4,FALSE)</f>
        <v>904.45725999999991</v>
      </c>
      <c r="D2627" s="31" t="s">
        <v>4</v>
      </c>
      <c r="E2627" s="32">
        <f>IFERROR(Tabla2[[#This Row],[Precio de Cliente neto]]/(1+Tabla2[[#This Row],[Variacion]]),"-")</f>
        <v>892.55684000000008</v>
      </c>
      <c r="F2627" s="33">
        <v>1.333295479534935E-2</v>
      </c>
    </row>
    <row r="2628" spans="1:6">
      <c r="A2628" s="29">
        <v>113230</v>
      </c>
      <c r="B2628" s="29" t="s">
        <v>6959</v>
      </c>
      <c r="C2628" s="30">
        <f>VLOOKUP(Tabla2[[#This Row],[Codigo]],Tabla1[[Codigo]:[Mejor Precio Neto]],4,FALSE)</f>
        <v>611.83849999999995</v>
      </c>
      <c r="D2628" s="31" t="s">
        <v>4</v>
      </c>
      <c r="E2628" s="32">
        <f>IFERROR(Tabla2[[#This Row],[Precio de Cliente neto]]/(1+Tabla2[[#This Row],[Variacion]]),"-")</f>
        <v>603.78822000000002</v>
      </c>
      <c r="F2628" s="33">
        <v>1.3332953067550557E-2</v>
      </c>
    </row>
    <row r="2629" spans="1:6">
      <c r="A2629" s="29">
        <v>113231</v>
      </c>
      <c r="B2629" s="29" t="s">
        <v>6960</v>
      </c>
      <c r="C2629" s="30">
        <f>VLOOKUP(Tabla2[[#This Row],[Codigo]],Tabla1[[Codigo]:[Mejor Precio Neto]],4,FALSE)</f>
        <v>611.83849999999995</v>
      </c>
      <c r="D2629" s="31" t="s">
        <v>4</v>
      </c>
      <c r="E2629" s="32">
        <f>IFERROR(Tabla2[[#This Row],[Precio de Cliente neto]]/(1+Tabla2[[#This Row],[Variacion]]),"-")</f>
        <v>603.78822000000002</v>
      </c>
      <c r="F2629" s="33">
        <v>1.3332953067550557E-2</v>
      </c>
    </row>
    <row r="2630" spans="1:6">
      <c r="A2630" s="29">
        <v>113232</v>
      </c>
      <c r="B2630" s="29" t="s">
        <v>6961</v>
      </c>
      <c r="C2630" s="30">
        <f>VLOOKUP(Tabla2[[#This Row],[Codigo]],Tabla1[[Codigo]:[Mejor Precio Neto]],4,FALSE)</f>
        <v>611.83849999999995</v>
      </c>
      <c r="D2630" s="31" t="s">
        <v>4</v>
      </c>
      <c r="E2630" s="32">
        <f>IFERROR(Tabla2[[#This Row],[Precio de Cliente neto]]/(1+Tabla2[[#This Row],[Variacion]]),"-")</f>
        <v>603.78822000000002</v>
      </c>
      <c r="F2630" s="33">
        <v>1.3332953067550557E-2</v>
      </c>
    </row>
    <row r="2631" spans="1:6">
      <c r="A2631" s="29">
        <v>113233</v>
      </c>
      <c r="B2631" s="29" t="s">
        <v>6962</v>
      </c>
      <c r="C2631" s="30">
        <f>VLOOKUP(Tabla2[[#This Row],[Codigo]],Tabla1[[Codigo]:[Mejor Precio Neto]],4,FALSE)</f>
        <v>611.83849999999995</v>
      </c>
      <c r="D2631" s="31" t="s">
        <v>4</v>
      </c>
      <c r="E2631" s="32">
        <f>IFERROR(Tabla2[[#This Row],[Precio de Cliente neto]]/(1+Tabla2[[#This Row],[Variacion]]),"-")</f>
        <v>603.78822000000002</v>
      </c>
      <c r="F2631" s="33">
        <v>1.3332953067550557E-2</v>
      </c>
    </row>
    <row r="2632" spans="1:6">
      <c r="A2632" s="29">
        <v>113234</v>
      </c>
      <c r="B2632" s="29" t="s">
        <v>6963</v>
      </c>
      <c r="C2632" s="30">
        <f>VLOOKUP(Tabla2[[#This Row],[Codigo]],Tabla1[[Codigo]:[Mejor Precio Neto]],4,FALSE)</f>
        <v>611.83849999999995</v>
      </c>
      <c r="D2632" s="31" t="s">
        <v>4</v>
      </c>
      <c r="E2632" s="32">
        <f>IFERROR(Tabla2[[#This Row],[Precio de Cliente neto]]/(1+Tabla2[[#This Row],[Variacion]]),"-")</f>
        <v>603.78822000000002</v>
      </c>
      <c r="F2632" s="33">
        <v>1.3332953067550557E-2</v>
      </c>
    </row>
    <row r="2633" spans="1:6">
      <c r="A2633" s="29">
        <v>116965</v>
      </c>
      <c r="B2633" s="29" t="s">
        <v>7245</v>
      </c>
      <c r="C2633" s="30">
        <f>VLOOKUP(Tabla2[[#This Row],[Codigo]],Tabla1[[Codigo]:[Mejor Precio Neto]],4,FALSE)</f>
        <v>611.83849999999995</v>
      </c>
      <c r="D2633" s="31" t="s">
        <v>4</v>
      </c>
      <c r="E2633" s="32">
        <f>IFERROR(Tabla2[[#This Row],[Precio de Cliente neto]]/(1+Tabla2[[#This Row],[Variacion]]),"-")</f>
        <v>603.78822000000002</v>
      </c>
      <c r="F2633" s="33">
        <v>1.3332953067550557E-2</v>
      </c>
    </row>
    <row r="2634" spans="1:6">
      <c r="A2634" s="29">
        <v>375002</v>
      </c>
      <c r="B2634" s="29" t="s">
        <v>8149</v>
      </c>
      <c r="C2634" s="30">
        <f>VLOOKUP(Tabla2[[#This Row],[Codigo]],Tabla1[[Codigo]:[Mejor Precio Neto]],4,FALSE)</f>
        <v>1723.7498599999999</v>
      </c>
      <c r="D2634" s="31" t="s">
        <v>4</v>
      </c>
      <c r="E2634" s="32">
        <f>IFERROR(Tabla2[[#This Row],[Precio de Cliente neto]]/(1+Tabla2[[#This Row],[Variacion]]),"-")</f>
        <v>1701.0695800000001</v>
      </c>
      <c r="F2634" s="33">
        <v>1.3332952553298805E-2</v>
      </c>
    </row>
    <row r="2635" spans="1:6">
      <c r="A2635" s="29">
        <v>375003</v>
      </c>
      <c r="B2635" s="29" t="s">
        <v>10357</v>
      </c>
      <c r="C2635" s="30">
        <f>VLOOKUP(Tabla2[[#This Row],[Codigo]],Tabla1[[Codigo]:[Mejor Precio Neto]],4,FALSE)</f>
        <v>1723.7498599999999</v>
      </c>
      <c r="D2635" s="31" t="s">
        <v>4</v>
      </c>
      <c r="E2635" s="32">
        <f>IFERROR(Tabla2[[#This Row],[Precio de Cliente neto]]/(1+Tabla2[[#This Row],[Variacion]]),"-")</f>
        <v>1701.0695800000001</v>
      </c>
      <c r="F2635" s="33">
        <v>1.3332952553298805E-2</v>
      </c>
    </row>
    <row r="2636" spans="1:6">
      <c r="A2636" s="29">
        <v>375007</v>
      </c>
      <c r="B2636" s="29" t="s">
        <v>10358</v>
      </c>
      <c r="C2636" s="30">
        <f>VLOOKUP(Tabla2[[#This Row],[Codigo]],Tabla1[[Codigo]:[Mejor Precio Neto]],4,FALSE)</f>
        <v>1723.7498599999999</v>
      </c>
      <c r="D2636" s="31" t="s">
        <v>4</v>
      </c>
      <c r="E2636" s="32">
        <f>IFERROR(Tabla2[[#This Row],[Precio de Cliente neto]]/(1+Tabla2[[#This Row],[Variacion]]),"-")</f>
        <v>1701.0695800000001</v>
      </c>
      <c r="F2636" s="33">
        <v>1.3332952553298805E-2</v>
      </c>
    </row>
    <row r="2637" spans="1:6">
      <c r="A2637" s="29">
        <v>377018</v>
      </c>
      <c r="B2637" s="29" t="s">
        <v>10360</v>
      </c>
      <c r="C2637" s="30">
        <f>VLOOKUP(Tabla2[[#This Row],[Codigo]],Tabla1[[Codigo]:[Mejor Precio Neto]],4,FALSE)</f>
        <v>1723.7498599999999</v>
      </c>
      <c r="D2637" s="31" t="s">
        <v>4</v>
      </c>
      <c r="E2637" s="32">
        <f>IFERROR(Tabla2[[#This Row],[Precio de Cliente neto]]/(1+Tabla2[[#This Row],[Variacion]]),"-")</f>
        <v>1701.0695800000001</v>
      </c>
      <c r="F2637" s="33">
        <v>1.3332952553298805E-2</v>
      </c>
    </row>
    <row r="2638" spans="1:6">
      <c r="A2638" s="29">
        <v>170033</v>
      </c>
      <c r="B2638" s="29" t="s">
        <v>7691</v>
      </c>
      <c r="C2638" s="30">
        <f>VLOOKUP(Tabla2[[#This Row],[Codigo]],Tabla1[[Codigo]:[Mejor Precio Neto]],4,FALSE)</f>
        <v>4514.7325300000002</v>
      </c>
      <c r="D2638" s="31" t="s">
        <v>6</v>
      </c>
      <c r="E2638" s="32">
        <f>IFERROR(Tabla2[[#This Row],[Precio de Cliente neto]]/(1+Tabla2[[#This Row],[Variacion]]),"-")</f>
        <v>4455.3298300000006</v>
      </c>
      <c r="F2638" s="33">
        <v>1.3332952276621901E-2</v>
      </c>
    </row>
    <row r="2639" spans="1:6">
      <c r="A2639" s="29">
        <v>170004</v>
      </c>
      <c r="B2639" s="29" t="s">
        <v>7663</v>
      </c>
      <c r="C2639" s="30">
        <f>VLOOKUP(Tabla2[[#This Row],[Codigo]],Tabla1[[Codigo]:[Mejor Precio Neto]],4,FALSE)</f>
        <v>902.94659000000001</v>
      </c>
      <c r="D2639" s="31" t="s">
        <v>6</v>
      </c>
      <c r="E2639" s="32">
        <f>IFERROR(Tabla2[[#This Row],[Precio de Cliente neto]]/(1+Tabla2[[#This Row],[Variacion]]),"-")</f>
        <v>891.06604999999979</v>
      </c>
      <c r="F2639" s="33">
        <v>1.3332951019736639E-2</v>
      </c>
    </row>
    <row r="2640" spans="1:6">
      <c r="A2640" s="29">
        <v>111704</v>
      </c>
      <c r="B2640" s="29" t="s">
        <v>8218</v>
      </c>
      <c r="C2640" s="30">
        <f>VLOOKUP(Tabla2[[#This Row],[Codigo]],Tabla1[[Codigo]:[Mejor Precio Neto]],4,FALSE)</f>
        <v>1223.6772799999999</v>
      </c>
      <c r="D2640" s="31" t="s">
        <v>4</v>
      </c>
      <c r="E2640" s="32">
        <f>IFERROR(Tabla2[[#This Row],[Precio de Cliente neto]]/(1+Tabla2[[#This Row],[Variacion]]),"-")</f>
        <v>1207.5767199999998</v>
      </c>
      <c r="F2640" s="33">
        <v>1.3332949976047948E-2</v>
      </c>
    </row>
    <row r="2641" spans="1:6">
      <c r="A2641" s="29">
        <v>113271</v>
      </c>
      <c r="B2641" s="29" t="s">
        <v>6983</v>
      </c>
      <c r="C2641" s="30">
        <f>VLOOKUP(Tabla2[[#This Row],[Codigo]],Tabla1[[Codigo]:[Mejor Precio Neto]],4,FALSE)</f>
        <v>1223.6772799999999</v>
      </c>
      <c r="D2641" s="31" t="s">
        <v>4</v>
      </c>
      <c r="E2641" s="32">
        <f>IFERROR(Tabla2[[#This Row],[Precio de Cliente neto]]/(1+Tabla2[[#This Row],[Variacion]]),"-")</f>
        <v>1207.5767199999998</v>
      </c>
      <c r="F2641" s="33">
        <v>1.3332949976047948E-2</v>
      </c>
    </row>
    <row r="2642" spans="1:6">
      <c r="A2642" s="29">
        <v>113272</v>
      </c>
      <c r="B2642" s="29" t="s">
        <v>6984</v>
      </c>
      <c r="C2642" s="30">
        <f>VLOOKUP(Tabla2[[#This Row],[Codigo]],Tabla1[[Codigo]:[Mejor Precio Neto]],4,FALSE)</f>
        <v>1223.6772799999999</v>
      </c>
      <c r="D2642" s="31" t="s">
        <v>4</v>
      </c>
      <c r="E2642" s="32">
        <f>IFERROR(Tabla2[[#This Row],[Precio de Cliente neto]]/(1+Tabla2[[#This Row],[Variacion]]),"-")</f>
        <v>1207.5767199999998</v>
      </c>
      <c r="F2642" s="33">
        <v>1.3332949976047948E-2</v>
      </c>
    </row>
    <row r="2643" spans="1:6">
      <c r="A2643" s="29">
        <v>113273</v>
      </c>
      <c r="B2643" s="29" t="s">
        <v>6985</v>
      </c>
      <c r="C2643" s="30">
        <f>VLOOKUP(Tabla2[[#This Row],[Codigo]],Tabla1[[Codigo]:[Mejor Precio Neto]],4,FALSE)</f>
        <v>1223.6772799999999</v>
      </c>
      <c r="D2643" s="31" t="s">
        <v>4</v>
      </c>
      <c r="E2643" s="32">
        <f>IFERROR(Tabla2[[#This Row],[Precio de Cliente neto]]/(1+Tabla2[[#This Row],[Variacion]]),"-")</f>
        <v>1207.5767199999998</v>
      </c>
      <c r="F2643" s="33">
        <v>1.3332949976047948E-2</v>
      </c>
    </row>
    <row r="2644" spans="1:6">
      <c r="A2644" s="29">
        <v>114070</v>
      </c>
      <c r="B2644" s="29" t="s">
        <v>7073</v>
      </c>
      <c r="C2644" s="30">
        <f>VLOOKUP(Tabla2[[#This Row],[Codigo]],Tabla1[[Codigo]:[Mejor Precio Neto]],4,FALSE)</f>
        <v>1223.6772799999999</v>
      </c>
      <c r="D2644" s="31" t="s">
        <v>4</v>
      </c>
      <c r="E2644" s="32">
        <f>IFERROR(Tabla2[[#This Row],[Precio de Cliente neto]]/(1+Tabla2[[#This Row],[Variacion]]),"-")</f>
        <v>1207.5767199999998</v>
      </c>
      <c r="F2644" s="33">
        <v>1.3332949976047948E-2</v>
      </c>
    </row>
    <row r="2645" spans="1:6">
      <c r="A2645" s="29">
        <v>114447</v>
      </c>
      <c r="B2645" s="29" t="s">
        <v>7113</v>
      </c>
      <c r="C2645" s="30">
        <f>VLOOKUP(Tabla2[[#This Row],[Codigo]],Tabla1[[Codigo]:[Mejor Precio Neto]],4,FALSE)</f>
        <v>1223.6772799999999</v>
      </c>
      <c r="D2645" s="31" t="s">
        <v>4</v>
      </c>
      <c r="E2645" s="32">
        <f>IFERROR(Tabla2[[#This Row],[Precio de Cliente neto]]/(1+Tabla2[[#This Row],[Variacion]]),"-")</f>
        <v>1207.5767199999998</v>
      </c>
      <c r="F2645" s="33">
        <v>1.3332949976047948E-2</v>
      </c>
    </row>
    <row r="2646" spans="1:6">
      <c r="A2646" s="29">
        <v>115316</v>
      </c>
      <c r="B2646" s="29" t="s">
        <v>7177</v>
      </c>
      <c r="C2646" s="30">
        <f>VLOOKUP(Tabla2[[#This Row],[Codigo]],Tabla1[[Codigo]:[Mejor Precio Neto]],4,FALSE)</f>
        <v>1223.6772799999999</v>
      </c>
      <c r="D2646" s="31" t="s">
        <v>4</v>
      </c>
      <c r="E2646" s="32">
        <f>IFERROR(Tabla2[[#This Row],[Precio de Cliente neto]]/(1+Tabla2[[#This Row],[Variacion]]),"-")</f>
        <v>1207.5767199999998</v>
      </c>
      <c r="F2646" s="33">
        <v>1.3332949976047948E-2</v>
      </c>
    </row>
    <row r="2647" spans="1:6">
      <c r="A2647" s="29">
        <v>115592</v>
      </c>
      <c r="B2647" s="29" t="s">
        <v>8269</v>
      </c>
      <c r="C2647" s="30">
        <f>VLOOKUP(Tabla2[[#This Row],[Codigo]],Tabla1[[Codigo]:[Mejor Precio Neto]],4,FALSE)</f>
        <v>1223.6772799999999</v>
      </c>
      <c r="D2647" s="31" t="s">
        <v>4</v>
      </c>
      <c r="E2647" s="32">
        <f>IFERROR(Tabla2[[#This Row],[Precio de Cliente neto]]/(1+Tabla2[[#This Row],[Variacion]]),"-")</f>
        <v>1207.5767199999998</v>
      </c>
      <c r="F2647" s="33">
        <v>1.3332949976047948E-2</v>
      </c>
    </row>
    <row r="2648" spans="1:6">
      <c r="A2648" s="29">
        <v>115613</v>
      </c>
      <c r="B2648" s="29" t="s">
        <v>8290</v>
      </c>
      <c r="C2648" s="30">
        <f>VLOOKUP(Tabla2[[#This Row],[Codigo]],Tabla1[[Codigo]:[Mejor Precio Neto]],4,FALSE)</f>
        <v>1223.6772799999999</v>
      </c>
      <c r="D2648" s="31" t="s">
        <v>4</v>
      </c>
      <c r="E2648" s="32">
        <f>IFERROR(Tabla2[[#This Row],[Precio de Cliente neto]]/(1+Tabla2[[#This Row],[Variacion]]),"-")</f>
        <v>1207.5767199999998</v>
      </c>
      <c r="F2648" s="33">
        <v>1.3332949976047948E-2</v>
      </c>
    </row>
    <row r="2649" spans="1:6">
      <c r="A2649" s="29">
        <v>115614</v>
      </c>
      <c r="B2649" s="29" t="s">
        <v>8291</v>
      </c>
      <c r="C2649" s="30">
        <f>VLOOKUP(Tabla2[[#This Row],[Codigo]],Tabla1[[Codigo]:[Mejor Precio Neto]],4,FALSE)</f>
        <v>1223.6772799999999</v>
      </c>
      <c r="D2649" s="31" t="s">
        <v>4</v>
      </c>
      <c r="E2649" s="32">
        <f>IFERROR(Tabla2[[#This Row],[Precio de Cliente neto]]/(1+Tabla2[[#This Row],[Variacion]]),"-")</f>
        <v>1207.5767199999998</v>
      </c>
      <c r="F2649" s="33">
        <v>1.3332949976047948E-2</v>
      </c>
    </row>
    <row r="2650" spans="1:6">
      <c r="A2650" s="29">
        <v>115615</v>
      </c>
      <c r="B2650" s="29" t="s">
        <v>8292</v>
      </c>
      <c r="C2650" s="30">
        <f>VLOOKUP(Tabla2[[#This Row],[Codigo]],Tabla1[[Codigo]:[Mejor Precio Neto]],4,FALSE)</f>
        <v>1223.6772799999999</v>
      </c>
      <c r="D2650" s="31" t="s">
        <v>4</v>
      </c>
      <c r="E2650" s="32">
        <f>IFERROR(Tabla2[[#This Row],[Precio de Cliente neto]]/(1+Tabla2[[#This Row],[Variacion]]),"-")</f>
        <v>1207.5767199999998</v>
      </c>
      <c r="F2650" s="33">
        <v>1.3332949976047948E-2</v>
      </c>
    </row>
    <row r="2651" spans="1:6">
      <c r="A2651" s="29">
        <v>117273</v>
      </c>
      <c r="B2651" s="29" t="s">
        <v>8901</v>
      </c>
      <c r="C2651" s="30">
        <f>VLOOKUP(Tabla2[[#This Row],[Codigo]],Tabla1[[Codigo]:[Mejor Precio Neto]],4,FALSE)</f>
        <v>1223.6772799999999</v>
      </c>
      <c r="D2651" s="31" t="s">
        <v>4</v>
      </c>
      <c r="E2651" s="32">
        <f>IFERROR(Tabla2[[#This Row],[Precio de Cliente neto]]/(1+Tabla2[[#This Row],[Variacion]]),"-")</f>
        <v>1207.5767199999998</v>
      </c>
      <c r="F2651" s="33">
        <v>1.3332949976047948E-2</v>
      </c>
    </row>
    <row r="2652" spans="1:6">
      <c r="A2652" s="29">
        <v>117701</v>
      </c>
      <c r="B2652" s="29" t="s">
        <v>7316</v>
      </c>
      <c r="C2652" s="30">
        <f>VLOOKUP(Tabla2[[#This Row],[Codigo]],Tabla1[[Codigo]:[Mejor Precio Neto]],4,FALSE)</f>
        <v>1223.6772799999999</v>
      </c>
      <c r="D2652" s="31" t="s">
        <v>4</v>
      </c>
      <c r="E2652" s="32">
        <f>IFERROR(Tabla2[[#This Row],[Precio de Cliente neto]]/(1+Tabla2[[#This Row],[Variacion]]),"-")</f>
        <v>1207.5767199999998</v>
      </c>
      <c r="F2652" s="33">
        <v>1.3332949976047948E-2</v>
      </c>
    </row>
    <row r="2653" spans="1:6">
      <c r="A2653" s="29">
        <v>117789</v>
      </c>
      <c r="B2653" s="29" t="s">
        <v>7324</v>
      </c>
      <c r="C2653" s="30">
        <f>VLOOKUP(Tabla2[[#This Row],[Codigo]],Tabla1[[Codigo]:[Mejor Precio Neto]],4,FALSE)</f>
        <v>1223.6772799999999</v>
      </c>
      <c r="D2653" s="31" t="s">
        <v>4</v>
      </c>
      <c r="E2653" s="32">
        <f>IFERROR(Tabla2[[#This Row],[Precio de Cliente neto]]/(1+Tabla2[[#This Row],[Variacion]]),"-")</f>
        <v>1207.5767199999998</v>
      </c>
      <c r="F2653" s="33">
        <v>1.3332949976047948E-2</v>
      </c>
    </row>
    <row r="2654" spans="1:6">
      <c r="A2654" s="29">
        <v>120963</v>
      </c>
      <c r="B2654" s="29" t="s">
        <v>7469</v>
      </c>
      <c r="C2654" s="30">
        <f>VLOOKUP(Tabla2[[#This Row],[Codigo]],Tabla1[[Codigo]:[Mejor Precio Neto]],4,FALSE)</f>
        <v>1223.6772799999999</v>
      </c>
      <c r="D2654" s="31" t="s">
        <v>4</v>
      </c>
      <c r="E2654" s="32">
        <f>IFERROR(Tabla2[[#This Row],[Precio de Cliente neto]]/(1+Tabla2[[#This Row],[Variacion]]),"-")</f>
        <v>1207.5767199999998</v>
      </c>
      <c r="F2654" s="33">
        <v>1.3332949976047948E-2</v>
      </c>
    </row>
    <row r="2655" spans="1:6">
      <c r="A2655" s="29">
        <v>121517</v>
      </c>
      <c r="B2655" s="29" t="s">
        <v>7496</v>
      </c>
      <c r="C2655" s="30">
        <f>VLOOKUP(Tabla2[[#This Row],[Codigo]],Tabla1[[Codigo]:[Mejor Precio Neto]],4,FALSE)</f>
        <v>1223.6772799999999</v>
      </c>
      <c r="D2655" s="31" t="s">
        <v>4</v>
      </c>
      <c r="E2655" s="32">
        <f>IFERROR(Tabla2[[#This Row],[Precio de Cliente neto]]/(1+Tabla2[[#This Row],[Variacion]]),"-")</f>
        <v>1207.5767199999998</v>
      </c>
      <c r="F2655" s="33">
        <v>1.3332949976047948E-2</v>
      </c>
    </row>
    <row r="2656" spans="1:6">
      <c r="A2656" s="29">
        <v>123185</v>
      </c>
      <c r="B2656" s="29" t="s">
        <v>10300</v>
      </c>
      <c r="C2656" s="30">
        <f>VLOOKUP(Tabla2[[#This Row],[Codigo]],Tabla1[[Codigo]:[Mejor Precio Neto]],4,FALSE)</f>
        <v>1223.6772799999999</v>
      </c>
      <c r="D2656" s="31" t="s">
        <v>4</v>
      </c>
      <c r="E2656" s="32">
        <f>IFERROR(Tabla2[[#This Row],[Precio de Cliente neto]]/(1+Tabla2[[#This Row],[Variacion]]),"-")</f>
        <v>1207.5767199999998</v>
      </c>
      <c r="F2656" s="33">
        <v>1.3332949976047948E-2</v>
      </c>
    </row>
    <row r="2657" spans="1:6">
      <c r="A2657" s="29">
        <v>114153</v>
      </c>
      <c r="B2657" s="29" t="s">
        <v>8254</v>
      </c>
      <c r="C2657" s="30">
        <f>VLOOKUP(Tabla2[[#This Row],[Codigo]],Tabla1[[Codigo]:[Mejor Precio Neto]],4,FALSE)</f>
        <v>1266.7811799999999</v>
      </c>
      <c r="D2657" s="31" t="s">
        <v>4</v>
      </c>
      <c r="E2657" s="32">
        <f>IFERROR(Tabla2[[#This Row],[Precio de Cliente neto]]/(1+Tabla2[[#This Row],[Variacion]]),"-")</f>
        <v>1250.11348</v>
      </c>
      <c r="F2657" s="33">
        <v>1.3332949581505105E-2</v>
      </c>
    </row>
    <row r="2658" spans="1:6">
      <c r="A2658" s="29">
        <v>170017</v>
      </c>
      <c r="B2658" s="29" t="s">
        <v>7675</v>
      </c>
      <c r="C2658" s="30">
        <f>VLOOKUP(Tabla2[[#This Row],[Codigo]],Tabla1[[Codigo]:[Mejor Precio Neto]],4,FALSE)</f>
        <v>1805.83529</v>
      </c>
      <c r="D2658" s="31" t="s">
        <v>6</v>
      </c>
      <c r="E2658" s="32">
        <f>IFERROR(Tabla2[[#This Row],[Precio de Cliente neto]]/(1+Tabla2[[#This Row],[Variacion]]),"-")</f>
        <v>1782.0749799999999</v>
      </c>
      <c r="F2658" s="33">
        <v>1.3332946293876047E-2</v>
      </c>
    </row>
    <row r="2659" spans="1:6">
      <c r="A2659" s="29">
        <v>170018</v>
      </c>
      <c r="B2659" s="29" t="s">
        <v>7676</v>
      </c>
      <c r="C2659" s="30">
        <f>VLOOKUP(Tabla2[[#This Row],[Codigo]],Tabla1[[Codigo]:[Mejor Precio Neto]],4,FALSE)</f>
        <v>1805.83529</v>
      </c>
      <c r="D2659" s="31" t="s">
        <v>6</v>
      </c>
      <c r="E2659" s="32">
        <f>IFERROR(Tabla2[[#This Row],[Precio de Cliente neto]]/(1+Tabla2[[#This Row],[Variacion]]),"-")</f>
        <v>1782.0749799999999</v>
      </c>
      <c r="F2659" s="33">
        <v>1.3332946293876047E-2</v>
      </c>
    </row>
    <row r="2660" spans="1:6">
      <c r="A2660" s="29">
        <v>170019</v>
      </c>
      <c r="B2660" s="29" t="s">
        <v>7677</v>
      </c>
      <c r="C2660" s="30">
        <f>VLOOKUP(Tabla2[[#This Row],[Codigo]],Tabla1[[Codigo]:[Mejor Precio Neto]],4,FALSE)</f>
        <v>1805.83529</v>
      </c>
      <c r="D2660" s="31" t="s">
        <v>6</v>
      </c>
      <c r="E2660" s="32">
        <f>IFERROR(Tabla2[[#This Row],[Precio de Cliente neto]]/(1+Tabla2[[#This Row],[Variacion]]),"-")</f>
        <v>1782.0749799999999</v>
      </c>
      <c r="F2660" s="33">
        <v>1.3332946293876047E-2</v>
      </c>
    </row>
    <row r="2661" spans="1:6">
      <c r="A2661" s="29">
        <v>170020</v>
      </c>
      <c r="B2661" s="29" t="s">
        <v>7678</v>
      </c>
      <c r="C2661" s="30">
        <f>VLOOKUP(Tabla2[[#This Row],[Codigo]],Tabla1[[Codigo]:[Mejor Precio Neto]],4,FALSE)</f>
        <v>1805.83529</v>
      </c>
      <c r="D2661" s="31" t="s">
        <v>6</v>
      </c>
      <c r="E2661" s="32">
        <f>IFERROR(Tabla2[[#This Row],[Precio de Cliente neto]]/(1+Tabla2[[#This Row],[Variacion]]),"-")</f>
        <v>1782.0749799999999</v>
      </c>
      <c r="F2661" s="33">
        <v>1.3332946293876047E-2</v>
      </c>
    </row>
    <row r="2662" spans="1:6">
      <c r="A2662" s="29">
        <v>122765</v>
      </c>
      <c r="B2662" s="29" t="s">
        <v>7523</v>
      </c>
      <c r="C2662" s="30">
        <f>VLOOKUP(Tabla2[[#This Row],[Codigo]],Tabla1[[Codigo]:[Mejor Precio Neto]],4,FALSE)</f>
        <v>1228.9449199999999</v>
      </c>
      <c r="D2662" s="31" t="s">
        <v>4</v>
      </c>
      <c r="E2662" s="32">
        <f>IFERROR(Tabla2[[#This Row],[Precio de Cliente neto]]/(1+Tabla2[[#This Row],[Variacion]]),"-")</f>
        <v>1212.7750599999999</v>
      </c>
      <c r="F2662" s="33">
        <v>1.3332942384220781E-2</v>
      </c>
    </row>
    <row r="2663" spans="1:6">
      <c r="A2663" s="29">
        <v>112730</v>
      </c>
      <c r="B2663" s="29" t="s">
        <v>6918</v>
      </c>
      <c r="C2663" s="30">
        <f>VLOOKUP(Tabla2[[#This Row],[Codigo]],Tabla1[[Codigo]:[Mejor Precio Neto]],4,FALSE)</f>
        <v>931.05893999999989</v>
      </c>
      <c r="D2663" s="31" t="s">
        <v>4</v>
      </c>
      <c r="E2663" s="32">
        <f>IFERROR(Tabla2[[#This Row],[Precio de Cliente neto]]/(1+Tabla2[[#This Row],[Variacion]]),"-")</f>
        <v>918.80851999999982</v>
      </c>
      <c r="F2663" s="33">
        <v>1.3332941231324336E-2</v>
      </c>
    </row>
    <row r="2664" spans="1:6">
      <c r="A2664" s="29">
        <v>121907</v>
      </c>
      <c r="B2664" s="29" t="s">
        <v>8953</v>
      </c>
      <c r="C2664" s="30">
        <f>VLOOKUP(Tabla2[[#This Row],[Codigo]],Tabla1[[Codigo]:[Mejor Precio Neto]],4,FALSE)</f>
        <v>931.05893999999989</v>
      </c>
      <c r="D2664" s="31" t="s">
        <v>4</v>
      </c>
      <c r="E2664" s="32">
        <f>IFERROR(Tabla2[[#This Row],[Precio de Cliente neto]]/(1+Tabla2[[#This Row],[Variacion]]),"-")</f>
        <v>918.80851999999982</v>
      </c>
      <c r="F2664" s="33">
        <v>1.3332941231324336E-2</v>
      </c>
    </row>
    <row r="2665" spans="1:6">
      <c r="A2665" s="29">
        <v>172006</v>
      </c>
      <c r="B2665" s="29" t="s">
        <v>10345</v>
      </c>
      <c r="C2665" s="30">
        <f>VLOOKUP(Tabla2[[#This Row],[Codigo]],Tabla1[[Codigo]:[Mejor Precio Neto]],4,FALSE)</f>
        <v>689.47073999999998</v>
      </c>
      <c r="D2665" s="31" t="s">
        <v>6</v>
      </c>
      <c r="E2665" s="32">
        <f>IFERROR(Tabla2[[#This Row],[Precio de Cliente neto]]/(1+Tabla2[[#This Row],[Variacion]]),"-")</f>
        <v>680.39901999999995</v>
      </c>
      <c r="F2665" s="33">
        <v>1.3332941014524202E-2</v>
      </c>
    </row>
    <row r="2666" spans="1:6">
      <c r="A2666" s="29">
        <v>172010</v>
      </c>
      <c r="B2666" s="29" t="s">
        <v>10349</v>
      </c>
      <c r="C2666" s="30">
        <f>VLOOKUP(Tabla2[[#This Row],[Codigo]],Tabla1[[Codigo]:[Mejor Precio Neto]],4,FALSE)</f>
        <v>689.47073999999998</v>
      </c>
      <c r="D2666" s="31" t="s">
        <v>6</v>
      </c>
      <c r="E2666" s="32">
        <f>IFERROR(Tabla2[[#This Row],[Precio de Cliente neto]]/(1+Tabla2[[#This Row],[Variacion]]),"-")</f>
        <v>680.39901999999995</v>
      </c>
      <c r="F2666" s="33">
        <v>1.3332941014524202E-2</v>
      </c>
    </row>
    <row r="2667" spans="1:6">
      <c r="A2667" s="29">
        <v>170506</v>
      </c>
      <c r="B2667" s="29" t="s">
        <v>10313</v>
      </c>
      <c r="C2667" s="30">
        <f>VLOOKUP(Tabla2[[#This Row],[Codigo]],Tabla1[[Codigo]:[Mejor Precio Neto]],4,FALSE)</f>
        <v>2482.9214199999997</v>
      </c>
      <c r="D2667" s="31" t="s">
        <v>6</v>
      </c>
      <c r="E2667" s="32">
        <f>IFERROR(Tabla2[[#This Row],[Precio de Cliente neto]]/(1+Tabla2[[#This Row],[Variacion]]),"-")</f>
        <v>2450.2523499999998</v>
      </c>
      <c r="F2667" s="33">
        <v>1.3332940992792031E-2</v>
      </c>
    </row>
    <row r="2668" spans="1:6">
      <c r="A2668" s="29">
        <v>170022</v>
      </c>
      <c r="B2668" s="29" t="s">
        <v>7680</v>
      </c>
      <c r="C2668" s="30">
        <f>VLOOKUP(Tabla2[[#This Row],[Codigo]],Tabla1[[Codigo]:[Mejor Precio Neto]],4,FALSE)</f>
        <v>2031.5654099999999</v>
      </c>
      <c r="D2668" s="31" t="s">
        <v>6</v>
      </c>
      <c r="E2668" s="32">
        <f>IFERROR(Tabla2[[#This Row],[Precio de Cliente neto]]/(1+Tabla2[[#This Row],[Variacion]]),"-")</f>
        <v>2004.8350699999996</v>
      </c>
      <c r="F2668" s="33">
        <v>1.3332937157768399E-2</v>
      </c>
    </row>
    <row r="2669" spans="1:6">
      <c r="A2669" s="29">
        <v>114151</v>
      </c>
      <c r="B2669" s="29" t="s">
        <v>8253</v>
      </c>
      <c r="C2669" s="30">
        <f>VLOOKUP(Tabla2[[#This Row],[Codigo]],Tabla1[[Codigo]:[Mejor Precio Neto]],4,FALSE)</f>
        <v>1002.89238</v>
      </c>
      <c r="D2669" s="31" t="s">
        <v>4</v>
      </c>
      <c r="E2669" s="32">
        <f>IFERROR(Tabla2[[#This Row],[Precio de Cliente neto]]/(1+Tabla2[[#This Row],[Variacion]]),"-")</f>
        <v>989.69682</v>
      </c>
      <c r="F2669" s="33">
        <v>1.3332931594142172E-2</v>
      </c>
    </row>
    <row r="2670" spans="1:6">
      <c r="A2670" s="29">
        <v>113188</v>
      </c>
      <c r="B2670" s="29" t="s">
        <v>6945</v>
      </c>
      <c r="C2670" s="30">
        <f>VLOOKUP(Tabla2[[#This Row],[Codigo]],Tabla1[[Codigo]:[Mejor Precio Neto]],4,FALSE)</f>
        <v>957.66061999999999</v>
      </c>
      <c r="D2670" s="31" t="s">
        <v>4</v>
      </c>
      <c r="E2670" s="32">
        <f>IFERROR(Tabla2[[#This Row],[Precio de Cliente neto]]/(1+Tabla2[[#This Row],[Variacion]]),"-")</f>
        <v>945.0601999999999</v>
      </c>
      <c r="F2670" s="33">
        <v>1.3332928420856316E-2</v>
      </c>
    </row>
    <row r="2671" spans="1:6">
      <c r="A2671" s="29">
        <v>113266</v>
      </c>
      <c r="B2671" s="29" t="s">
        <v>6978</v>
      </c>
      <c r="C2671" s="30">
        <f>VLOOKUP(Tabla2[[#This Row],[Codigo]],Tabla1[[Codigo]:[Mejor Precio Neto]],4,FALSE)</f>
        <v>957.66061999999999</v>
      </c>
      <c r="D2671" s="31" t="s">
        <v>4</v>
      </c>
      <c r="E2671" s="32">
        <f>IFERROR(Tabla2[[#This Row],[Precio de Cliente neto]]/(1+Tabla2[[#This Row],[Variacion]]),"-")</f>
        <v>945.0601999999999</v>
      </c>
      <c r="F2671" s="33">
        <v>1.3332928420856316E-2</v>
      </c>
    </row>
    <row r="2672" spans="1:6">
      <c r="A2672" s="29">
        <v>113267</v>
      </c>
      <c r="B2672" s="29" t="s">
        <v>6979</v>
      </c>
      <c r="C2672" s="30">
        <f>VLOOKUP(Tabla2[[#This Row],[Codigo]],Tabla1[[Codigo]:[Mejor Precio Neto]],4,FALSE)</f>
        <v>957.66061999999999</v>
      </c>
      <c r="D2672" s="31" t="s">
        <v>4</v>
      </c>
      <c r="E2672" s="32">
        <f>IFERROR(Tabla2[[#This Row],[Precio de Cliente neto]]/(1+Tabla2[[#This Row],[Variacion]]),"-")</f>
        <v>945.0601999999999</v>
      </c>
      <c r="F2672" s="33">
        <v>1.3332928420856316E-2</v>
      </c>
    </row>
    <row r="2673" spans="1:6">
      <c r="A2673" s="29">
        <v>114027</v>
      </c>
      <c r="B2673" s="29" t="s">
        <v>7065</v>
      </c>
      <c r="C2673" s="30">
        <f>VLOOKUP(Tabla2[[#This Row],[Codigo]],Tabla1[[Codigo]:[Mejor Precio Neto]],4,FALSE)</f>
        <v>957.66061999999999</v>
      </c>
      <c r="D2673" s="31" t="s">
        <v>4</v>
      </c>
      <c r="E2673" s="32">
        <f>IFERROR(Tabla2[[#This Row],[Precio de Cliente neto]]/(1+Tabla2[[#This Row],[Variacion]]),"-")</f>
        <v>945.0601999999999</v>
      </c>
      <c r="F2673" s="33">
        <v>1.3332928420856316E-2</v>
      </c>
    </row>
    <row r="2674" spans="1:6">
      <c r="A2674" s="29">
        <v>117538</v>
      </c>
      <c r="B2674" s="29" t="s">
        <v>7306</v>
      </c>
      <c r="C2674" s="30">
        <f>VLOOKUP(Tabla2[[#This Row],[Codigo]],Tabla1[[Codigo]:[Mejor Precio Neto]],4,FALSE)</f>
        <v>957.66061999999999</v>
      </c>
      <c r="D2674" s="31" t="s">
        <v>4</v>
      </c>
      <c r="E2674" s="32">
        <f>IFERROR(Tabla2[[#This Row],[Precio de Cliente neto]]/(1+Tabla2[[#This Row],[Variacion]]),"-")</f>
        <v>945.0601999999999</v>
      </c>
      <c r="F2674" s="33">
        <v>1.3332928420856316E-2</v>
      </c>
    </row>
    <row r="2675" spans="1:6">
      <c r="A2675" s="29">
        <v>117969</v>
      </c>
      <c r="B2675" s="29" t="s">
        <v>7363</v>
      </c>
      <c r="C2675" s="30">
        <f>VLOOKUP(Tabla2[[#This Row],[Codigo]],Tabla1[[Codigo]:[Mejor Precio Neto]],4,FALSE)</f>
        <v>957.66061999999999</v>
      </c>
      <c r="D2675" s="31" t="s">
        <v>4</v>
      </c>
      <c r="E2675" s="32">
        <f>IFERROR(Tabla2[[#This Row],[Precio de Cliente neto]]/(1+Tabla2[[#This Row],[Variacion]]),"-")</f>
        <v>945.0601999999999</v>
      </c>
      <c r="F2675" s="33">
        <v>1.3332928420856316E-2</v>
      </c>
    </row>
    <row r="2676" spans="1:6">
      <c r="A2676" s="29">
        <v>121460</v>
      </c>
      <c r="B2676" s="29" t="s">
        <v>8911</v>
      </c>
      <c r="C2676" s="30">
        <f>VLOOKUP(Tabla2[[#This Row],[Codigo]],Tabla1[[Codigo]:[Mejor Precio Neto]],4,FALSE)</f>
        <v>957.66061999999999</v>
      </c>
      <c r="D2676" s="31" t="s">
        <v>4</v>
      </c>
      <c r="E2676" s="32">
        <f>IFERROR(Tabla2[[#This Row],[Precio de Cliente neto]]/(1+Tabla2[[#This Row],[Variacion]]),"-")</f>
        <v>945.0601999999999</v>
      </c>
      <c r="F2676" s="33">
        <v>1.3332928420856316E-2</v>
      </c>
    </row>
    <row r="2677" spans="1:6">
      <c r="A2677" s="29">
        <v>121884</v>
      </c>
      <c r="B2677" s="29" t="s">
        <v>8937</v>
      </c>
      <c r="C2677" s="30">
        <f>VLOOKUP(Tabla2[[#This Row],[Codigo]],Tabla1[[Codigo]:[Mejor Precio Neto]],4,FALSE)</f>
        <v>957.66061999999999</v>
      </c>
      <c r="D2677" s="31" t="s">
        <v>4</v>
      </c>
      <c r="E2677" s="32">
        <f>IFERROR(Tabla2[[#This Row],[Precio de Cliente neto]]/(1+Tabla2[[#This Row],[Variacion]]),"-")</f>
        <v>945.0601999999999</v>
      </c>
      <c r="F2677" s="33">
        <v>1.3332928420856316E-2</v>
      </c>
    </row>
    <row r="2678" spans="1:6">
      <c r="A2678" s="29">
        <v>110811</v>
      </c>
      <c r="B2678" s="29" t="s">
        <v>6808</v>
      </c>
      <c r="C2678" s="30">
        <f>VLOOKUP(Tabla2[[#This Row],[Codigo]],Tabla1[[Codigo]:[Mejor Precio Neto]],4,FALSE)</f>
        <v>638.44046000000003</v>
      </c>
      <c r="D2678" s="31" t="s">
        <v>4</v>
      </c>
      <c r="E2678" s="32">
        <f>IFERROR(Tabla2[[#This Row],[Precio de Cliente neto]]/(1+Tabla2[[#This Row],[Variacion]]),"-")</f>
        <v>630.04018000000008</v>
      </c>
      <c r="F2678" s="33">
        <v>1.3332927433294728E-2</v>
      </c>
    </row>
    <row r="2679" spans="1:6">
      <c r="A2679" s="29">
        <v>115133</v>
      </c>
      <c r="B2679" s="29" t="s">
        <v>7162</v>
      </c>
      <c r="C2679" s="30">
        <f>VLOOKUP(Tabla2[[#This Row],[Codigo]],Tabla1[[Codigo]:[Mejor Precio Neto]],4,FALSE)</f>
        <v>638.44046000000003</v>
      </c>
      <c r="D2679" s="31" t="s">
        <v>4</v>
      </c>
      <c r="E2679" s="32">
        <f>IFERROR(Tabla2[[#This Row],[Precio de Cliente neto]]/(1+Tabla2[[#This Row],[Variacion]]),"-")</f>
        <v>630.04018000000008</v>
      </c>
      <c r="F2679" s="33">
        <v>1.3332927433294728E-2</v>
      </c>
    </row>
    <row r="2680" spans="1:6">
      <c r="A2680" s="29">
        <v>121456</v>
      </c>
      <c r="B2680" s="29" t="s">
        <v>8908</v>
      </c>
      <c r="C2680" s="30">
        <f>VLOOKUP(Tabla2[[#This Row],[Codigo]],Tabla1[[Codigo]:[Mejor Precio Neto]],4,FALSE)</f>
        <v>638.44046000000003</v>
      </c>
      <c r="D2680" s="31" t="s">
        <v>4</v>
      </c>
      <c r="E2680" s="32">
        <f>IFERROR(Tabla2[[#This Row],[Precio de Cliente neto]]/(1+Tabla2[[#This Row],[Variacion]]),"-")</f>
        <v>630.04018000000008</v>
      </c>
      <c r="F2680" s="33">
        <v>1.3332927433294728E-2</v>
      </c>
    </row>
    <row r="2681" spans="1:6">
      <c r="A2681" s="29">
        <v>121466</v>
      </c>
      <c r="B2681" s="29" t="s">
        <v>8917</v>
      </c>
      <c r="C2681" s="30">
        <f>VLOOKUP(Tabla2[[#This Row],[Codigo]],Tabla1[[Codigo]:[Mejor Precio Neto]],4,FALSE)</f>
        <v>638.44046000000003</v>
      </c>
      <c r="D2681" s="31" t="s">
        <v>4</v>
      </c>
      <c r="E2681" s="32">
        <f>IFERROR(Tabla2[[#This Row],[Precio de Cliente neto]]/(1+Tabla2[[#This Row],[Variacion]]),"-")</f>
        <v>630.04018000000008</v>
      </c>
      <c r="F2681" s="33">
        <v>1.3332927433294728E-2</v>
      </c>
    </row>
    <row r="2682" spans="1:6">
      <c r="A2682" s="29">
        <v>121473</v>
      </c>
      <c r="B2682" s="29" t="s">
        <v>8924</v>
      </c>
      <c r="C2682" s="30">
        <f>VLOOKUP(Tabla2[[#This Row],[Codigo]],Tabla1[[Codigo]:[Mejor Precio Neto]],4,FALSE)</f>
        <v>638.44046000000003</v>
      </c>
      <c r="D2682" s="31" t="s">
        <v>4</v>
      </c>
      <c r="E2682" s="32">
        <f>IFERROR(Tabla2[[#This Row],[Precio de Cliente neto]]/(1+Tabla2[[#This Row],[Variacion]]),"-")</f>
        <v>630.04018000000008</v>
      </c>
      <c r="F2682" s="33">
        <v>1.3332927433294728E-2</v>
      </c>
    </row>
    <row r="2683" spans="1:6">
      <c r="A2683" s="29">
        <v>123709</v>
      </c>
      <c r="B2683" s="29" t="s">
        <v>7539</v>
      </c>
      <c r="C2683" s="30">
        <f>VLOOKUP(Tabla2[[#This Row],[Codigo]],Tabla1[[Codigo]:[Mejor Precio Neto]],4,FALSE)</f>
        <v>638.44046000000003</v>
      </c>
      <c r="D2683" s="31" t="s">
        <v>4</v>
      </c>
      <c r="E2683" s="32">
        <f>IFERROR(Tabla2[[#This Row],[Precio de Cliente neto]]/(1+Tabla2[[#This Row],[Variacion]]),"-")</f>
        <v>630.04018000000008</v>
      </c>
      <c r="F2683" s="33">
        <v>1.3332927433294728E-2</v>
      </c>
    </row>
    <row r="2684" spans="1:6">
      <c r="A2684" s="29">
        <v>377000</v>
      </c>
      <c r="B2684" s="29" t="s">
        <v>8174</v>
      </c>
      <c r="C2684" s="30">
        <f>VLOOKUP(Tabla2[[#This Row],[Codigo]],Tabla1[[Codigo]:[Mejor Precio Neto]],4,FALSE)</f>
        <v>505.61741999999998</v>
      </c>
      <c r="D2684" s="31" t="s">
        <v>4</v>
      </c>
      <c r="E2684" s="32">
        <f>IFERROR(Tabla2[[#This Row],[Precio de Cliente neto]]/(1+Tabla2[[#This Row],[Variacion]]),"-")</f>
        <v>498.96475999999996</v>
      </c>
      <c r="F2684" s="33">
        <v>1.3332925555704644E-2</v>
      </c>
    </row>
    <row r="2685" spans="1:6">
      <c r="A2685" s="29">
        <v>112590</v>
      </c>
      <c r="B2685" s="29" t="s">
        <v>7640</v>
      </c>
      <c r="C2685" s="30">
        <f>VLOOKUP(Tabla2[[#This Row],[Codigo]],Tabla1[[Codigo]:[Mejor Precio Neto]],4,FALSE)</f>
        <v>642.69673999999998</v>
      </c>
      <c r="D2685" s="31" t="s">
        <v>4</v>
      </c>
      <c r="E2685" s="32">
        <f>IFERROR(Tabla2[[#This Row],[Precio de Cliente neto]]/(1+Tabla2[[#This Row],[Variacion]]),"-")</f>
        <v>634.24045999999998</v>
      </c>
      <c r="F2685" s="33">
        <v>1.3332924235076371E-2</v>
      </c>
    </row>
    <row r="2686" spans="1:6">
      <c r="A2686" s="29">
        <v>114130</v>
      </c>
      <c r="B2686" s="29" t="s">
        <v>8247</v>
      </c>
      <c r="C2686" s="30">
        <f>VLOOKUP(Tabla2[[#This Row],[Codigo]],Tabla1[[Codigo]:[Mejor Precio Neto]],4,FALSE)</f>
        <v>414.82363999999995</v>
      </c>
      <c r="D2686" s="31" t="s">
        <v>4</v>
      </c>
      <c r="E2686" s="32">
        <f>IFERROR(Tabla2[[#This Row],[Precio de Cliente neto]]/(1+Tabla2[[#This Row],[Variacion]]),"-")</f>
        <v>409.36559999999997</v>
      </c>
      <c r="F2686" s="33">
        <v>1.3332922942230541E-2</v>
      </c>
    </row>
    <row r="2687" spans="1:6">
      <c r="A2687" s="29">
        <v>377004</v>
      </c>
      <c r="B2687" s="29" t="s">
        <v>8178</v>
      </c>
      <c r="C2687" s="30">
        <f>VLOOKUP(Tabla2[[#This Row],[Codigo]],Tabla1[[Codigo]:[Mejor Precio Neto]],4,FALSE)</f>
        <v>1011.2351199999999</v>
      </c>
      <c r="D2687" s="31" t="s">
        <v>4</v>
      </c>
      <c r="E2687" s="32">
        <f>IFERROR(Tabla2[[#This Row],[Precio de Cliente neto]]/(1+Tabla2[[#This Row],[Variacion]]),"-")</f>
        <v>997.92979999999989</v>
      </c>
      <c r="F2687" s="33">
        <v>1.3332921814740883E-2</v>
      </c>
    </row>
    <row r="2688" spans="1:6">
      <c r="A2688" s="29">
        <v>377005</v>
      </c>
      <c r="B2688" s="29" t="s">
        <v>8179</v>
      </c>
      <c r="C2688" s="30">
        <f>VLOOKUP(Tabla2[[#This Row],[Codigo]],Tabla1[[Codigo]:[Mejor Precio Neto]],4,FALSE)</f>
        <v>1011.2351199999999</v>
      </c>
      <c r="D2688" s="31" t="s">
        <v>4</v>
      </c>
      <c r="E2688" s="32">
        <f>IFERROR(Tabla2[[#This Row],[Precio de Cliente neto]]/(1+Tabla2[[#This Row],[Variacion]]),"-")</f>
        <v>997.92979999999989</v>
      </c>
      <c r="F2688" s="33">
        <v>1.3332921814740883E-2</v>
      </c>
    </row>
    <row r="2689" spans="1:6">
      <c r="A2689" s="29">
        <v>377006</v>
      </c>
      <c r="B2689" s="29" t="s">
        <v>8180</v>
      </c>
      <c r="C2689" s="30">
        <f>VLOOKUP(Tabla2[[#This Row],[Codigo]],Tabla1[[Codigo]:[Mejor Precio Neto]],4,FALSE)</f>
        <v>1011.2351199999999</v>
      </c>
      <c r="D2689" s="31" t="s">
        <v>4</v>
      </c>
      <c r="E2689" s="32">
        <f>IFERROR(Tabla2[[#This Row],[Precio de Cliente neto]]/(1+Tabla2[[#This Row],[Variacion]]),"-")</f>
        <v>997.92979999999989</v>
      </c>
      <c r="F2689" s="33">
        <v>1.3332921814740883E-2</v>
      </c>
    </row>
    <row r="2690" spans="1:6">
      <c r="A2690" s="29">
        <v>115165</v>
      </c>
      <c r="B2690" s="29" t="s">
        <v>8531</v>
      </c>
      <c r="C2690" s="30">
        <f>VLOOKUP(Tabla2[[#This Row],[Codigo]],Tabla1[[Codigo]:[Mejor Precio Neto]],4,FALSE)</f>
        <v>449.68153999999998</v>
      </c>
      <c r="D2690" s="31" t="s">
        <v>4</v>
      </c>
      <c r="E2690" s="32">
        <f>IFERROR(Tabla2[[#This Row],[Precio de Cliente neto]]/(1+Tabla2[[#This Row],[Variacion]]),"-")</f>
        <v>443.76485999999994</v>
      </c>
      <c r="F2690" s="33">
        <v>1.3332916896574565E-2</v>
      </c>
    </row>
    <row r="2691" spans="1:6">
      <c r="A2691" s="29">
        <v>113235</v>
      </c>
      <c r="B2691" s="29" t="s">
        <v>6964</v>
      </c>
      <c r="C2691" s="30">
        <f>VLOOKUP(Tabla2[[#This Row],[Codigo]],Tabla1[[Codigo]:[Mejor Precio Neto]],4,FALSE)</f>
        <v>665.04214000000002</v>
      </c>
      <c r="D2691" s="31" t="s">
        <v>4</v>
      </c>
      <c r="E2691" s="32">
        <f>IFERROR(Tabla2[[#This Row],[Precio de Cliente neto]]/(1+Tabla2[[#This Row],[Variacion]]),"-")</f>
        <v>656.29186000000004</v>
      </c>
      <c r="F2691" s="33">
        <v>1.3332909538143589E-2</v>
      </c>
    </row>
    <row r="2692" spans="1:6">
      <c r="A2692" s="29">
        <v>114127</v>
      </c>
      <c r="B2692" s="29" t="s">
        <v>8246</v>
      </c>
      <c r="C2692" s="30">
        <f>VLOOKUP(Tabla2[[#This Row],[Codigo]],Tabla1[[Codigo]:[Mejor Precio Neto]],4,FALSE)</f>
        <v>331.98913999999996</v>
      </c>
      <c r="D2692" s="31" t="s">
        <v>4</v>
      </c>
      <c r="E2692" s="32">
        <f>IFERROR(Tabla2[[#This Row],[Precio de Cliente neto]]/(1+Tabla2[[#This Row],[Variacion]]),"-")</f>
        <v>327.62099999999998</v>
      </c>
      <c r="F2692" s="33">
        <v>1.3332906010298462E-2</v>
      </c>
    </row>
    <row r="2693" spans="1:6">
      <c r="A2693" s="29">
        <v>372000</v>
      </c>
      <c r="B2693" s="29" t="s">
        <v>8140</v>
      </c>
      <c r="C2693" s="30">
        <f>VLOOKUP(Tabla2[[#This Row],[Codigo]],Tabla1[[Codigo]:[Mejor Precio Neto]],4,FALSE)</f>
        <v>551.56751999999994</v>
      </c>
      <c r="D2693" s="31" t="s">
        <v>4</v>
      </c>
      <c r="E2693" s="32">
        <f>IFERROR(Tabla2[[#This Row],[Precio de Cliente neto]]/(1+Tabla2[[#This Row],[Variacion]]),"-")</f>
        <v>544.31033999999988</v>
      </c>
      <c r="F2693" s="33">
        <v>1.3332798344415142E-2</v>
      </c>
    </row>
    <row r="2694" spans="1:6">
      <c r="A2694" s="29">
        <v>114072</v>
      </c>
      <c r="B2694" s="29" t="s">
        <v>8242</v>
      </c>
      <c r="C2694" s="30">
        <f>VLOOKUP(Tabla2[[#This Row],[Codigo]],Tabla1[[Codigo]:[Mejor Precio Neto]],4,FALSE)</f>
        <v>128.22935999999999</v>
      </c>
      <c r="D2694" s="31" t="s">
        <v>4</v>
      </c>
      <c r="E2694" s="32">
        <f>IFERROR(Tabla2[[#This Row],[Precio de Cliente neto]]/(1+Tabla2[[#This Row],[Variacion]]),"-")</f>
        <v>126.54221999999997</v>
      </c>
      <c r="F2694" s="33">
        <v>1.3332625269258047E-2</v>
      </c>
    </row>
    <row r="2695" spans="1:6">
      <c r="A2695" s="29">
        <v>8510</v>
      </c>
      <c r="B2695" s="29" t="s">
        <v>2051</v>
      </c>
      <c r="C2695" s="30">
        <f>VLOOKUP(Tabla2[[#This Row],[Codigo]],Tabla1[[Codigo]:[Mejor Precio Neto]],4,FALSE)</f>
        <v>280.89599999999996</v>
      </c>
      <c r="D2695" s="31" t="s">
        <v>6</v>
      </c>
      <c r="E2695" s="32">
        <f>IFERROR(Tabla2[[#This Row],[Precio de Cliente neto]]/(1+Tabla2[[#This Row],[Variacion]]),"-")</f>
        <v>278.26259999999996</v>
      </c>
      <c r="F2695" s="33">
        <v>9.4637223974762819E-3</v>
      </c>
    </row>
    <row r="2696" spans="1:6">
      <c r="A2696" s="29">
        <v>8511</v>
      </c>
      <c r="B2696" s="29" t="s">
        <v>2052</v>
      </c>
      <c r="C2696" s="30">
        <f>VLOOKUP(Tabla2[[#This Row],[Codigo]],Tabla1[[Codigo]:[Mejor Precio Neto]],4,FALSE)</f>
        <v>297.42789999999997</v>
      </c>
      <c r="D2696" s="31" t="s">
        <v>6</v>
      </c>
      <c r="E2696" s="32">
        <f>IFERROR(Tabla2[[#This Row],[Precio de Cliente neto]]/(1+Tabla2[[#This Row],[Variacion]]),"-")</f>
        <v>294.94079999999997</v>
      </c>
      <c r="F2696" s="33">
        <v>8.4325396825397636E-3</v>
      </c>
    </row>
    <row r="2697" spans="1:6">
      <c r="A2697" s="29">
        <v>20239</v>
      </c>
      <c r="B2697" s="29" t="s">
        <v>3639</v>
      </c>
      <c r="C2697" s="30">
        <f>VLOOKUP(Tabla2[[#This Row],[Codigo]],Tabla1[[Codigo]:[Mejor Precio Neto]],4,FALSE)</f>
        <v>296.70976999999999</v>
      </c>
      <c r="D2697" s="31" t="s">
        <v>6</v>
      </c>
      <c r="E2697" s="32">
        <f>IFERROR(Tabla2[[#This Row],[Precio de Cliente neto]]/(1+Tabla2[[#This Row],[Variacion]]),"-")</f>
        <v>295.15135999999995</v>
      </c>
      <c r="F2697" s="33">
        <v>5.2800366564464962E-3</v>
      </c>
    </row>
    <row r="2698" spans="1:6">
      <c r="A2698" s="29">
        <v>20206</v>
      </c>
      <c r="B2698" s="29" t="s">
        <v>3610</v>
      </c>
      <c r="C2698" s="30">
        <f>VLOOKUP(Tabla2[[#This Row],[Codigo]],Tabla1[[Codigo]:[Mejor Precio Neto]],4,FALSE)</f>
        <v>847.95010999999988</v>
      </c>
      <c r="D2698" s="31" t="s">
        <v>6</v>
      </c>
      <c r="E2698" s="32">
        <f>IFERROR(Tabla2[[#This Row],[Precio de Cliente neto]]/(1+Tabla2[[#This Row],[Variacion]]),"-")</f>
        <v>844.21015</v>
      </c>
      <c r="F2698" s="33">
        <v>4.4301291568218382E-3</v>
      </c>
    </row>
    <row r="2699" spans="1:6">
      <c r="A2699" s="29">
        <v>20237</v>
      </c>
      <c r="B2699" s="29" t="s">
        <v>3637</v>
      </c>
      <c r="C2699" s="30">
        <f>VLOOKUP(Tabla2[[#This Row],[Codigo]],Tabla1[[Codigo]:[Mejor Precio Neto]],4,FALSE)</f>
        <v>355.09599999999995</v>
      </c>
      <c r="D2699" s="31" t="s">
        <v>6</v>
      </c>
      <c r="E2699" s="32">
        <f>IFERROR(Tabla2[[#This Row],[Precio de Cliente neto]]/(1+Tabla2[[#This Row],[Variacion]]),"-")</f>
        <v>353.53765999999996</v>
      </c>
      <c r="F2699" s="33">
        <v>4.4078472432045324E-3</v>
      </c>
    </row>
    <row r="2700" spans="1:6">
      <c r="A2700" s="29">
        <v>2211</v>
      </c>
      <c r="B2700" s="29" t="s">
        <v>612</v>
      </c>
      <c r="C2700" s="30">
        <f>VLOOKUP(Tabla2[[#This Row],[Codigo]],Tabla1[[Codigo]:[Mejor Precio Neto]],4,FALSE)</f>
        <v>548.12365999999997</v>
      </c>
      <c r="D2700" s="31" t="s">
        <v>6</v>
      </c>
      <c r="E2700" s="32">
        <f>IFERROR(Tabla2[[#This Row],[Precio de Cliente neto]]/(1+Tabla2[[#This Row],[Variacion]]),"-")</f>
        <v>545.73413999999991</v>
      </c>
      <c r="F2700" s="33">
        <v>4.3785422696847043E-3</v>
      </c>
    </row>
    <row r="2701" spans="1:6">
      <c r="A2701" s="29">
        <v>20238</v>
      </c>
      <c r="B2701" s="29" t="s">
        <v>3638</v>
      </c>
      <c r="C2701" s="30">
        <f>VLOOKUP(Tabla2[[#This Row],[Codigo]],Tabla1[[Codigo]:[Mejor Precio Neto]],4,FALSE)</f>
        <v>406.20985999999999</v>
      </c>
      <c r="D2701" s="31" t="s">
        <v>6</v>
      </c>
      <c r="E2701" s="32">
        <f>IFERROR(Tabla2[[#This Row],[Precio de Cliente neto]]/(1+Tabla2[[#This Row],[Variacion]]),"-")</f>
        <v>404.54757000000001</v>
      </c>
      <c r="F2701" s="33">
        <v>4.1090099737837171E-3</v>
      </c>
    </row>
    <row r="2702" spans="1:6">
      <c r="A2702" s="29">
        <v>8508</v>
      </c>
      <c r="B2702" s="29" t="s">
        <v>2049</v>
      </c>
      <c r="C2702" s="30">
        <f>VLOOKUP(Tabla2[[#This Row],[Codigo]],Tabla1[[Codigo]:[Mejor Precio Neto]],4,FALSE)</f>
        <v>953.8755799999999</v>
      </c>
      <c r="D2702" s="31" t="s">
        <v>6</v>
      </c>
      <c r="E2702" s="32">
        <f>IFERROR(Tabla2[[#This Row],[Precio de Cliente neto]]/(1+Tabla2[[#This Row],[Variacion]]),"-")</f>
        <v>951.53477999999984</v>
      </c>
      <c r="F2702" s="33">
        <v>2.4600256860816128E-3</v>
      </c>
    </row>
    <row r="2703" spans="1:6">
      <c r="A2703" s="29">
        <v>8509</v>
      </c>
      <c r="B2703" s="29" t="s">
        <v>2050</v>
      </c>
      <c r="C2703" s="30">
        <f>VLOOKUP(Tabla2[[#This Row],[Codigo]],Tabla1[[Codigo]:[Mejor Precio Neto]],4,FALSE)</f>
        <v>1045.3038399999998</v>
      </c>
      <c r="D2703" s="31" t="s">
        <v>6</v>
      </c>
      <c r="E2703" s="32">
        <f>IFERROR(Tabla2[[#This Row],[Precio de Cliente neto]]/(1+Tabla2[[#This Row],[Variacion]]),"-")</f>
        <v>1043.1758399999997</v>
      </c>
      <c r="F2703" s="33">
        <v>2.0399245442648262E-3</v>
      </c>
    </row>
  </sheetData>
  <mergeCells count="1">
    <mergeCell ref="A2:F2"/>
  </mergeCells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3"/>
  <sheetViews>
    <sheetView workbookViewId="0">
      <selection activeCell="A3" sqref="A3"/>
    </sheetView>
  </sheetViews>
  <sheetFormatPr baseColWidth="10" defaultRowHeight="15"/>
  <cols>
    <col min="1" max="1" width="9.28515625" customWidth="1"/>
    <col min="2" max="2" width="11" customWidth="1"/>
    <col min="3" max="3" width="69.85546875" style="15" bestFit="1" customWidth="1"/>
    <col min="4" max="4" width="6" customWidth="1"/>
    <col min="5" max="5" width="11.28515625" bestFit="1" customWidth="1"/>
    <col min="6" max="6" width="13.140625" bestFit="1" customWidth="1"/>
    <col min="7" max="7" width="7.140625" bestFit="1" customWidth="1"/>
    <col min="252" max="252" width="9.28515625" customWidth="1"/>
    <col min="253" max="253" width="11" customWidth="1"/>
    <col min="254" max="254" width="69.85546875" bestFit="1" customWidth="1"/>
    <col min="255" max="255" width="6" customWidth="1"/>
    <col min="256" max="256" width="10.7109375" bestFit="1" customWidth="1"/>
    <col min="257" max="257" width="11.5703125" customWidth="1"/>
    <col min="508" max="508" width="9.28515625" customWidth="1"/>
    <col min="509" max="509" width="11" customWidth="1"/>
    <col min="510" max="510" width="69.85546875" bestFit="1" customWidth="1"/>
    <col min="511" max="511" width="6" customWidth="1"/>
    <col min="512" max="512" width="10.7109375" bestFit="1" customWidth="1"/>
    <col min="513" max="513" width="11.5703125" customWidth="1"/>
    <col min="764" max="764" width="9.28515625" customWidth="1"/>
    <col min="765" max="765" width="11" customWidth="1"/>
    <col min="766" max="766" width="69.85546875" bestFit="1" customWidth="1"/>
    <col min="767" max="767" width="6" customWidth="1"/>
    <col min="768" max="768" width="10.7109375" bestFit="1" customWidth="1"/>
    <col min="769" max="769" width="11.5703125" customWidth="1"/>
    <col min="1020" max="1020" width="9.28515625" customWidth="1"/>
    <col min="1021" max="1021" width="11" customWidth="1"/>
    <col min="1022" max="1022" width="69.85546875" bestFit="1" customWidth="1"/>
    <col min="1023" max="1023" width="6" customWidth="1"/>
    <col min="1024" max="1024" width="10.7109375" bestFit="1" customWidth="1"/>
    <col min="1025" max="1025" width="11.5703125" customWidth="1"/>
    <col min="1276" max="1276" width="9.28515625" customWidth="1"/>
    <col min="1277" max="1277" width="11" customWidth="1"/>
    <col min="1278" max="1278" width="69.85546875" bestFit="1" customWidth="1"/>
    <col min="1279" max="1279" width="6" customWidth="1"/>
    <col min="1280" max="1280" width="10.7109375" bestFit="1" customWidth="1"/>
    <col min="1281" max="1281" width="11.5703125" customWidth="1"/>
    <col min="1532" max="1532" width="9.28515625" customWidth="1"/>
    <col min="1533" max="1533" width="11" customWidth="1"/>
    <col min="1534" max="1534" width="69.85546875" bestFit="1" customWidth="1"/>
    <col min="1535" max="1535" width="6" customWidth="1"/>
    <col min="1536" max="1536" width="10.7109375" bestFit="1" customWidth="1"/>
    <col min="1537" max="1537" width="11.5703125" customWidth="1"/>
    <col min="1788" max="1788" width="9.28515625" customWidth="1"/>
    <col min="1789" max="1789" width="11" customWidth="1"/>
    <col min="1790" max="1790" width="69.85546875" bestFit="1" customWidth="1"/>
    <col min="1791" max="1791" width="6" customWidth="1"/>
    <col min="1792" max="1792" width="10.7109375" bestFit="1" customWidth="1"/>
    <col min="1793" max="1793" width="11.5703125" customWidth="1"/>
    <col min="2044" max="2044" width="9.28515625" customWidth="1"/>
    <col min="2045" max="2045" width="11" customWidth="1"/>
    <col min="2046" max="2046" width="69.85546875" bestFit="1" customWidth="1"/>
    <col min="2047" max="2047" width="6" customWidth="1"/>
    <col min="2048" max="2048" width="10.7109375" bestFit="1" customWidth="1"/>
    <col min="2049" max="2049" width="11.5703125" customWidth="1"/>
    <col min="2300" max="2300" width="9.28515625" customWidth="1"/>
    <col min="2301" max="2301" width="11" customWidth="1"/>
    <col min="2302" max="2302" width="69.85546875" bestFit="1" customWidth="1"/>
    <col min="2303" max="2303" width="6" customWidth="1"/>
    <col min="2304" max="2304" width="10.7109375" bestFit="1" customWidth="1"/>
    <col min="2305" max="2305" width="11.5703125" customWidth="1"/>
    <col min="2556" max="2556" width="9.28515625" customWidth="1"/>
    <col min="2557" max="2557" width="11" customWidth="1"/>
    <col min="2558" max="2558" width="69.85546875" bestFit="1" customWidth="1"/>
    <col min="2559" max="2559" width="6" customWidth="1"/>
    <col min="2560" max="2560" width="10.7109375" bestFit="1" customWidth="1"/>
    <col min="2561" max="2561" width="11.5703125" customWidth="1"/>
    <col min="2812" max="2812" width="9.28515625" customWidth="1"/>
    <col min="2813" max="2813" width="11" customWidth="1"/>
    <col min="2814" max="2814" width="69.85546875" bestFit="1" customWidth="1"/>
    <col min="2815" max="2815" width="6" customWidth="1"/>
    <col min="2816" max="2816" width="10.7109375" bestFit="1" customWidth="1"/>
    <col min="2817" max="2817" width="11.5703125" customWidth="1"/>
    <col min="3068" max="3068" width="9.28515625" customWidth="1"/>
    <col min="3069" max="3069" width="11" customWidth="1"/>
    <col min="3070" max="3070" width="69.85546875" bestFit="1" customWidth="1"/>
    <col min="3071" max="3071" width="6" customWidth="1"/>
    <col min="3072" max="3072" width="10.7109375" bestFit="1" customWidth="1"/>
    <col min="3073" max="3073" width="11.5703125" customWidth="1"/>
    <col min="3324" max="3324" width="9.28515625" customWidth="1"/>
    <col min="3325" max="3325" width="11" customWidth="1"/>
    <col min="3326" max="3326" width="69.85546875" bestFit="1" customWidth="1"/>
    <col min="3327" max="3327" width="6" customWidth="1"/>
    <col min="3328" max="3328" width="10.7109375" bestFit="1" customWidth="1"/>
    <col min="3329" max="3329" width="11.5703125" customWidth="1"/>
    <col min="3580" max="3580" width="9.28515625" customWidth="1"/>
    <col min="3581" max="3581" width="11" customWidth="1"/>
    <col min="3582" max="3582" width="69.85546875" bestFit="1" customWidth="1"/>
    <col min="3583" max="3583" width="6" customWidth="1"/>
    <col min="3584" max="3584" width="10.7109375" bestFit="1" customWidth="1"/>
    <col min="3585" max="3585" width="11.5703125" customWidth="1"/>
    <col min="3836" max="3836" width="9.28515625" customWidth="1"/>
    <col min="3837" max="3837" width="11" customWidth="1"/>
    <col min="3838" max="3838" width="69.85546875" bestFit="1" customWidth="1"/>
    <col min="3839" max="3839" width="6" customWidth="1"/>
    <col min="3840" max="3840" width="10.7109375" bestFit="1" customWidth="1"/>
    <col min="3841" max="3841" width="11.5703125" customWidth="1"/>
    <col min="4092" max="4092" width="9.28515625" customWidth="1"/>
    <col min="4093" max="4093" width="11" customWidth="1"/>
    <col min="4094" max="4094" width="69.85546875" bestFit="1" customWidth="1"/>
    <col min="4095" max="4095" width="6" customWidth="1"/>
    <col min="4096" max="4096" width="10.7109375" bestFit="1" customWidth="1"/>
    <col min="4097" max="4097" width="11.5703125" customWidth="1"/>
    <col min="4348" max="4348" width="9.28515625" customWidth="1"/>
    <col min="4349" max="4349" width="11" customWidth="1"/>
    <col min="4350" max="4350" width="69.85546875" bestFit="1" customWidth="1"/>
    <col min="4351" max="4351" width="6" customWidth="1"/>
    <col min="4352" max="4352" width="10.7109375" bestFit="1" customWidth="1"/>
    <col min="4353" max="4353" width="11.5703125" customWidth="1"/>
    <col min="4604" max="4604" width="9.28515625" customWidth="1"/>
    <col min="4605" max="4605" width="11" customWidth="1"/>
    <col min="4606" max="4606" width="69.85546875" bestFit="1" customWidth="1"/>
    <col min="4607" max="4607" width="6" customWidth="1"/>
    <col min="4608" max="4608" width="10.7109375" bestFit="1" customWidth="1"/>
    <col min="4609" max="4609" width="11.5703125" customWidth="1"/>
    <col min="4860" max="4860" width="9.28515625" customWidth="1"/>
    <col min="4861" max="4861" width="11" customWidth="1"/>
    <col min="4862" max="4862" width="69.85546875" bestFit="1" customWidth="1"/>
    <col min="4863" max="4863" width="6" customWidth="1"/>
    <col min="4864" max="4864" width="10.7109375" bestFit="1" customWidth="1"/>
    <col min="4865" max="4865" width="11.5703125" customWidth="1"/>
    <col min="5116" max="5116" width="9.28515625" customWidth="1"/>
    <col min="5117" max="5117" width="11" customWidth="1"/>
    <col min="5118" max="5118" width="69.85546875" bestFit="1" customWidth="1"/>
    <col min="5119" max="5119" width="6" customWidth="1"/>
    <col min="5120" max="5120" width="10.7109375" bestFit="1" customWidth="1"/>
    <col min="5121" max="5121" width="11.5703125" customWidth="1"/>
    <col min="5372" max="5372" width="9.28515625" customWidth="1"/>
    <col min="5373" max="5373" width="11" customWidth="1"/>
    <col min="5374" max="5374" width="69.85546875" bestFit="1" customWidth="1"/>
    <col min="5375" max="5375" width="6" customWidth="1"/>
    <col min="5376" max="5376" width="10.7109375" bestFit="1" customWidth="1"/>
    <col min="5377" max="5377" width="11.5703125" customWidth="1"/>
    <col min="5628" max="5628" width="9.28515625" customWidth="1"/>
    <col min="5629" max="5629" width="11" customWidth="1"/>
    <col min="5630" max="5630" width="69.85546875" bestFit="1" customWidth="1"/>
    <col min="5631" max="5631" width="6" customWidth="1"/>
    <col min="5632" max="5632" width="10.7109375" bestFit="1" customWidth="1"/>
    <col min="5633" max="5633" width="11.5703125" customWidth="1"/>
    <col min="5884" max="5884" width="9.28515625" customWidth="1"/>
    <col min="5885" max="5885" width="11" customWidth="1"/>
    <col min="5886" max="5886" width="69.85546875" bestFit="1" customWidth="1"/>
    <col min="5887" max="5887" width="6" customWidth="1"/>
    <col min="5888" max="5888" width="10.7109375" bestFit="1" customWidth="1"/>
    <col min="5889" max="5889" width="11.5703125" customWidth="1"/>
    <col min="6140" max="6140" width="9.28515625" customWidth="1"/>
    <col min="6141" max="6141" width="11" customWidth="1"/>
    <col min="6142" max="6142" width="69.85546875" bestFit="1" customWidth="1"/>
    <col min="6143" max="6143" width="6" customWidth="1"/>
    <col min="6144" max="6144" width="10.7109375" bestFit="1" customWidth="1"/>
    <col min="6145" max="6145" width="11.5703125" customWidth="1"/>
    <col min="6396" max="6396" width="9.28515625" customWidth="1"/>
    <col min="6397" max="6397" width="11" customWidth="1"/>
    <col min="6398" max="6398" width="69.85546875" bestFit="1" customWidth="1"/>
    <col min="6399" max="6399" width="6" customWidth="1"/>
    <col min="6400" max="6400" width="10.7109375" bestFit="1" customWidth="1"/>
    <col min="6401" max="6401" width="11.5703125" customWidth="1"/>
    <col min="6652" max="6652" width="9.28515625" customWidth="1"/>
    <col min="6653" max="6653" width="11" customWidth="1"/>
    <col min="6654" max="6654" width="69.85546875" bestFit="1" customWidth="1"/>
    <col min="6655" max="6655" width="6" customWidth="1"/>
    <col min="6656" max="6656" width="10.7109375" bestFit="1" customWidth="1"/>
    <col min="6657" max="6657" width="11.5703125" customWidth="1"/>
    <col min="6908" max="6908" width="9.28515625" customWidth="1"/>
    <col min="6909" max="6909" width="11" customWidth="1"/>
    <col min="6910" max="6910" width="69.85546875" bestFit="1" customWidth="1"/>
    <col min="6911" max="6911" width="6" customWidth="1"/>
    <col min="6912" max="6912" width="10.7109375" bestFit="1" customWidth="1"/>
    <col min="6913" max="6913" width="11.5703125" customWidth="1"/>
    <col min="7164" max="7164" width="9.28515625" customWidth="1"/>
    <col min="7165" max="7165" width="11" customWidth="1"/>
    <col min="7166" max="7166" width="69.85546875" bestFit="1" customWidth="1"/>
    <col min="7167" max="7167" width="6" customWidth="1"/>
    <col min="7168" max="7168" width="10.7109375" bestFit="1" customWidth="1"/>
    <col min="7169" max="7169" width="11.5703125" customWidth="1"/>
    <col min="7420" max="7420" width="9.28515625" customWidth="1"/>
    <col min="7421" max="7421" width="11" customWidth="1"/>
    <col min="7422" max="7422" width="69.85546875" bestFit="1" customWidth="1"/>
    <col min="7423" max="7423" width="6" customWidth="1"/>
    <col min="7424" max="7424" width="10.7109375" bestFit="1" customWidth="1"/>
    <col min="7425" max="7425" width="11.5703125" customWidth="1"/>
    <col min="7676" max="7676" width="9.28515625" customWidth="1"/>
    <col min="7677" max="7677" width="11" customWidth="1"/>
    <col min="7678" max="7678" width="69.85546875" bestFit="1" customWidth="1"/>
    <col min="7679" max="7679" width="6" customWidth="1"/>
    <col min="7680" max="7680" width="10.7109375" bestFit="1" customWidth="1"/>
    <col min="7681" max="7681" width="11.5703125" customWidth="1"/>
    <col min="7932" max="7932" width="9.28515625" customWidth="1"/>
    <col min="7933" max="7933" width="11" customWidth="1"/>
    <col min="7934" max="7934" width="69.85546875" bestFit="1" customWidth="1"/>
    <col min="7935" max="7935" width="6" customWidth="1"/>
    <col min="7936" max="7936" width="10.7109375" bestFit="1" customWidth="1"/>
    <col min="7937" max="7937" width="11.5703125" customWidth="1"/>
    <col min="8188" max="8188" width="9.28515625" customWidth="1"/>
    <col min="8189" max="8189" width="11" customWidth="1"/>
    <col min="8190" max="8190" width="69.85546875" bestFit="1" customWidth="1"/>
    <col min="8191" max="8191" width="6" customWidth="1"/>
    <col min="8192" max="8192" width="10.7109375" bestFit="1" customWidth="1"/>
    <col min="8193" max="8193" width="11.5703125" customWidth="1"/>
    <col min="8444" max="8444" width="9.28515625" customWidth="1"/>
    <col min="8445" max="8445" width="11" customWidth="1"/>
    <col min="8446" max="8446" width="69.85546875" bestFit="1" customWidth="1"/>
    <col min="8447" max="8447" width="6" customWidth="1"/>
    <col min="8448" max="8448" width="10.7109375" bestFit="1" customWidth="1"/>
    <col min="8449" max="8449" width="11.5703125" customWidth="1"/>
    <col min="8700" max="8700" width="9.28515625" customWidth="1"/>
    <col min="8701" max="8701" width="11" customWidth="1"/>
    <col min="8702" max="8702" width="69.85546875" bestFit="1" customWidth="1"/>
    <col min="8703" max="8703" width="6" customWidth="1"/>
    <col min="8704" max="8704" width="10.7109375" bestFit="1" customWidth="1"/>
    <col min="8705" max="8705" width="11.5703125" customWidth="1"/>
    <col min="8956" max="8956" width="9.28515625" customWidth="1"/>
    <col min="8957" max="8957" width="11" customWidth="1"/>
    <col min="8958" max="8958" width="69.85546875" bestFit="1" customWidth="1"/>
    <col min="8959" max="8959" width="6" customWidth="1"/>
    <col min="8960" max="8960" width="10.7109375" bestFit="1" customWidth="1"/>
    <col min="8961" max="8961" width="11.5703125" customWidth="1"/>
    <col min="9212" max="9212" width="9.28515625" customWidth="1"/>
    <col min="9213" max="9213" width="11" customWidth="1"/>
    <col min="9214" max="9214" width="69.85546875" bestFit="1" customWidth="1"/>
    <col min="9215" max="9215" width="6" customWidth="1"/>
    <col min="9216" max="9216" width="10.7109375" bestFit="1" customWidth="1"/>
    <col min="9217" max="9217" width="11.5703125" customWidth="1"/>
    <col min="9468" max="9468" width="9.28515625" customWidth="1"/>
    <col min="9469" max="9469" width="11" customWidth="1"/>
    <col min="9470" max="9470" width="69.85546875" bestFit="1" customWidth="1"/>
    <col min="9471" max="9471" width="6" customWidth="1"/>
    <col min="9472" max="9472" width="10.7109375" bestFit="1" customWidth="1"/>
    <col min="9473" max="9473" width="11.5703125" customWidth="1"/>
    <col min="9724" max="9724" width="9.28515625" customWidth="1"/>
    <col min="9725" max="9725" width="11" customWidth="1"/>
    <col min="9726" max="9726" width="69.85546875" bestFit="1" customWidth="1"/>
    <col min="9727" max="9727" width="6" customWidth="1"/>
    <col min="9728" max="9728" width="10.7109375" bestFit="1" customWidth="1"/>
    <col min="9729" max="9729" width="11.5703125" customWidth="1"/>
    <col min="9980" max="9980" width="9.28515625" customWidth="1"/>
    <col min="9981" max="9981" width="11" customWidth="1"/>
    <col min="9982" max="9982" width="69.85546875" bestFit="1" customWidth="1"/>
    <col min="9983" max="9983" width="6" customWidth="1"/>
    <col min="9984" max="9984" width="10.7109375" bestFit="1" customWidth="1"/>
    <col min="9985" max="9985" width="11.5703125" customWidth="1"/>
    <col min="10236" max="10236" width="9.28515625" customWidth="1"/>
    <col min="10237" max="10237" width="11" customWidth="1"/>
    <col min="10238" max="10238" width="69.85546875" bestFit="1" customWidth="1"/>
    <col min="10239" max="10239" width="6" customWidth="1"/>
    <col min="10240" max="10240" width="10.7109375" bestFit="1" customWidth="1"/>
    <col min="10241" max="10241" width="11.5703125" customWidth="1"/>
    <col min="10492" max="10492" width="9.28515625" customWidth="1"/>
    <col min="10493" max="10493" width="11" customWidth="1"/>
    <col min="10494" max="10494" width="69.85546875" bestFit="1" customWidth="1"/>
    <col min="10495" max="10495" width="6" customWidth="1"/>
    <col min="10496" max="10496" width="10.7109375" bestFit="1" customWidth="1"/>
    <col min="10497" max="10497" width="11.5703125" customWidth="1"/>
    <col min="10748" max="10748" width="9.28515625" customWidth="1"/>
    <col min="10749" max="10749" width="11" customWidth="1"/>
    <col min="10750" max="10750" width="69.85546875" bestFit="1" customWidth="1"/>
    <col min="10751" max="10751" width="6" customWidth="1"/>
    <col min="10752" max="10752" width="10.7109375" bestFit="1" customWidth="1"/>
    <col min="10753" max="10753" width="11.5703125" customWidth="1"/>
    <col min="11004" max="11004" width="9.28515625" customWidth="1"/>
    <col min="11005" max="11005" width="11" customWidth="1"/>
    <col min="11006" max="11006" width="69.85546875" bestFit="1" customWidth="1"/>
    <col min="11007" max="11007" width="6" customWidth="1"/>
    <col min="11008" max="11008" width="10.7109375" bestFit="1" customWidth="1"/>
    <col min="11009" max="11009" width="11.5703125" customWidth="1"/>
    <col min="11260" max="11260" width="9.28515625" customWidth="1"/>
    <col min="11261" max="11261" width="11" customWidth="1"/>
    <col min="11262" max="11262" width="69.85546875" bestFit="1" customWidth="1"/>
    <col min="11263" max="11263" width="6" customWidth="1"/>
    <col min="11264" max="11264" width="10.7109375" bestFit="1" customWidth="1"/>
    <col min="11265" max="11265" width="11.5703125" customWidth="1"/>
    <col min="11516" max="11516" width="9.28515625" customWidth="1"/>
    <col min="11517" max="11517" width="11" customWidth="1"/>
    <col min="11518" max="11518" width="69.85546875" bestFit="1" customWidth="1"/>
    <col min="11519" max="11519" width="6" customWidth="1"/>
    <col min="11520" max="11520" width="10.7109375" bestFit="1" customWidth="1"/>
    <col min="11521" max="11521" width="11.5703125" customWidth="1"/>
    <col min="11772" max="11772" width="9.28515625" customWidth="1"/>
    <col min="11773" max="11773" width="11" customWidth="1"/>
    <col min="11774" max="11774" width="69.85546875" bestFit="1" customWidth="1"/>
    <col min="11775" max="11775" width="6" customWidth="1"/>
    <col min="11776" max="11776" width="10.7109375" bestFit="1" customWidth="1"/>
    <col min="11777" max="11777" width="11.5703125" customWidth="1"/>
    <col min="12028" max="12028" width="9.28515625" customWidth="1"/>
    <col min="12029" max="12029" width="11" customWidth="1"/>
    <col min="12030" max="12030" width="69.85546875" bestFit="1" customWidth="1"/>
    <col min="12031" max="12031" width="6" customWidth="1"/>
    <col min="12032" max="12032" width="10.7109375" bestFit="1" customWidth="1"/>
    <col min="12033" max="12033" width="11.5703125" customWidth="1"/>
    <col min="12284" max="12284" width="9.28515625" customWidth="1"/>
    <col min="12285" max="12285" width="11" customWidth="1"/>
    <col min="12286" max="12286" width="69.85546875" bestFit="1" customWidth="1"/>
    <col min="12287" max="12287" width="6" customWidth="1"/>
    <col min="12288" max="12288" width="10.7109375" bestFit="1" customWidth="1"/>
    <col min="12289" max="12289" width="11.5703125" customWidth="1"/>
    <col min="12540" max="12540" width="9.28515625" customWidth="1"/>
    <col min="12541" max="12541" width="11" customWidth="1"/>
    <col min="12542" max="12542" width="69.85546875" bestFit="1" customWidth="1"/>
    <col min="12543" max="12543" width="6" customWidth="1"/>
    <col min="12544" max="12544" width="10.7109375" bestFit="1" customWidth="1"/>
    <col min="12545" max="12545" width="11.5703125" customWidth="1"/>
    <col min="12796" max="12796" width="9.28515625" customWidth="1"/>
    <col min="12797" max="12797" width="11" customWidth="1"/>
    <col min="12798" max="12798" width="69.85546875" bestFit="1" customWidth="1"/>
    <col min="12799" max="12799" width="6" customWidth="1"/>
    <col min="12800" max="12800" width="10.7109375" bestFit="1" customWidth="1"/>
    <col min="12801" max="12801" width="11.5703125" customWidth="1"/>
    <col min="13052" max="13052" width="9.28515625" customWidth="1"/>
    <col min="13053" max="13053" width="11" customWidth="1"/>
    <col min="13054" max="13054" width="69.85546875" bestFit="1" customWidth="1"/>
    <col min="13055" max="13055" width="6" customWidth="1"/>
    <col min="13056" max="13056" width="10.7109375" bestFit="1" customWidth="1"/>
    <col min="13057" max="13057" width="11.5703125" customWidth="1"/>
    <col min="13308" max="13308" width="9.28515625" customWidth="1"/>
    <col min="13309" max="13309" width="11" customWidth="1"/>
    <col min="13310" max="13310" width="69.85546875" bestFit="1" customWidth="1"/>
    <col min="13311" max="13311" width="6" customWidth="1"/>
    <col min="13312" max="13312" width="10.7109375" bestFit="1" customWidth="1"/>
    <col min="13313" max="13313" width="11.5703125" customWidth="1"/>
    <col min="13564" max="13564" width="9.28515625" customWidth="1"/>
    <col min="13565" max="13565" width="11" customWidth="1"/>
    <col min="13566" max="13566" width="69.85546875" bestFit="1" customWidth="1"/>
    <col min="13567" max="13567" width="6" customWidth="1"/>
    <col min="13568" max="13568" width="10.7109375" bestFit="1" customWidth="1"/>
    <col min="13569" max="13569" width="11.5703125" customWidth="1"/>
    <col min="13820" max="13820" width="9.28515625" customWidth="1"/>
    <col min="13821" max="13821" width="11" customWidth="1"/>
    <col min="13822" max="13822" width="69.85546875" bestFit="1" customWidth="1"/>
    <col min="13823" max="13823" width="6" customWidth="1"/>
    <col min="13824" max="13824" width="10.7109375" bestFit="1" customWidth="1"/>
    <col min="13825" max="13825" width="11.5703125" customWidth="1"/>
    <col min="14076" max="14076" width="9.28515625" customWidth="1"/>
    <col min="14077" max="14077" width="11" customWidth="1"/>
    <col min="14078" max="14078" width="69.85546875" bestFit="1" customWidth="1"/>
    <col min="14079" max="14079" width="6" customWidth="1"/>
    <col min="14080" max="14080" width="10.7109375" bestFit="1" customWidth="1"/>
    <col min="14081" max="14081" width="11.5703125" customWidth="1"/>
    <col min="14332" max="14332" width="9.28515625" customWidth="1"/>
    <col min="14333" max="14333" width="11" customWidth="1"/>
    <col min="14334" max="14334" width="69.85546875" bestFit="1" customWidth="1"/>
    <col min="14335" max="14335" width="6" customWidth="1"/>
    <col min="14336" max="14336" width="10.7109375" bestFit="1" customWidth="1"/>
    <col min="14337" max="14337" width="11.5703125" customWidth="1"/>
    <col min="14588" max="14588" width="9.28515625" customWidth="1"/>
    <col min="14589" max="14589" width="11" customWidth="1"/>
    <col min="14590" max="14590" width="69.85546875" bestFit="1" customWidth="1"/>
    <col min="14591" max="14591" width="6" customWidth="1"/>
    <col min="14592" max="14592" width="10.7109375" bestFit="1" customWidth="1"/>
    <col min="14593" max="14593" width="11.5703125" customWidth="1"/>
    <col min="14844" max="14844" width="9.28515625" customWidth="1"/>
    <col min="14845" max="14845" width="11" customWidth="1"/>
    <col min="14846" max="14846" width="69.85546875" bestFit="1" customWidth="1"/>
    <col min="14847" max="14847" width="6" customWidth="1"/>
    <col min="14848" max="14848" width="10.7109375" bestFit="1" customWidth="1"/>
    <col min="14849" max="14849" width="11.5703125" customWidth="1"/>
    <col min="15100" max="15100" width="9.28515625" customWidth="1"/>
    <col min="15101" max="15101" width="11" customWidth="1"/>
    <col min="15102" max="15102" width="69.85546875" bestFit="1" customWidth="1"/>
    <col min="15103" max="15103" width="6" customWidth="1"/>
    <col min="15104" max="15104" width="10.7109375" bestFit="1" customWidth="1"/>
    <col min="15105" max="15105" width="11.5703125" customWidth="1"/>
    <col min="15356" max="15356" width="9.28515625" customWidth="1"/>
    <col min="15357" max="15357" width="11" customWidth="1"/>
    <col min="15358" max="15358" width="69.85546875" bestFit="1" customWidth="1"/>
    <col min="15359" max="15359" width="6" customWidth="1"/>
    <col min="15360" max="15360" width="10.7109375" bestFit="1" customWidth="1"/>
    <col min="15361" max="15361" width="11.5703125" customWidth="1"/>
    <col min="15612" max="15612" width="9.28515625" customWidth="1"/>
    <col min="15613" max="15613" width="11" customWidth="1"/>
    <col min="15614" max="15614" width="69.85546875" bestFit="1" customWidth="1"/>
    <col min="15615" max="15615" width="6" customWidth="1"/>
    <col min="15616" max="15616" width="10.7109375" bestFit="1" customWidth="1"/>
    <col min="15617" max="15617" width="11.5703125" customWidth="1"/>
    <col min="15868" max="15868" width="9.28515625" customWidth="1"/>
    <col min="15869" max="15869" width="11" customWidth="1"/>
    <col min="15870" max="15870" width="69.85546875" bestFit="1" customWidth="1"/>
    <col min="15871" max="15871" width="6" customWidth="1"/>
    <col min="15872" max="15872" width="10.7109375" bestFit="1" customWidth="1"/>
    <col min="15873" max="15873" width="11.5703125" customWidth="1"/>
    <col min="16124" max="16124" width="9.28515625" customWidth="1"/>
    <col min="16125" max="16125" width="11" customWidth="1"/>
    <col min="16126" max="16126" width="69.85546875" bestFit="1" customWidth="1"/>
    <col min="16127" max="16127" width="6" customWidth="1"/>
    <col min="16128" max="16128" width="10.7109375" bestFit="1" customWidth="1"/>
    <col min="16129" max="16129" width="11.5703125" customWidth="1"/>
  </cols>
  <sheetData>
    <row r="1" spans="1:7">
      <c r="A1" s="40" t="s">
        <v>5954</v>
      </c>
      <c r="B1" s="40"/>
      <c r="C1" s="40"/>
      <c r="D1" s="40"/>
      <c r="E1" s="40"/>
      <c r="F1" s="12">
        <f>SUM(F3:F65535)</f>
        <v>0</v>
      </c>
    </row>
    <row r="2" spans="1:7" ht="30">
      <c r="A2" s="13" t="s">
        <v>1</v>
      </c>
      <c r="B2" s="13" t="s">
        <v>5955</v>
      </c>
      <c r="C2" s="14" t="s">
        <v>5956</v>
      </c>
      <c r="D2" s="13" t="s">
        <v>5957</v>
      </c>
      <c r="E2" s="13" t="s">
        <v>6441</v>
      </c>
      <c r="F2" s="13" t="s">
        <v>5958</v>
      </c>
      <c r="G2" s="13" t="s">
        <v>5959</v>
      </c>
    </row>
    <row r="3" spans="1:7">
      <c r="A3" s="4"/>
      <c r="B3" s="4"/>
      <c r="C3" s="15" t="str">
        <f>IFERROR(VLOOKUP(A3,'Lista Completa'!A:J,2,FALSE),"-")</f>
        <v>-</v>
      </c>
      <c r="D3" s="4" t="str">
        <f>IFERROR(VLOOKUP(A3,'Lista Completa'!A:J,6,FALSE),"-")</f>
        <v>-</v>
      </c>
      <c r="E3" s="20" t="str">
        <f>IFERROR(VLOOKUP(A3,'Lista Completa'!A:J,4,FALSE),"-")</f>
        <v>-</v>
      </c>
      <c r="F3" s="20">
        <f>IFERROR(IF(D3="A",B3*E3*1.21,IF(D3="B",B3*E3,(ROUNDUP(B3/2,0)*E3*1.21)+(ROUNDDOWN(B3/2,0)*E3))),0)</f>
        <v>0</v>
      </c>
      <c r="G3" t="str">
        <f>CONCATENATE(A3,";",B3)</f>
        <v>;</v>
      </c>
    </row>
  </sheetData>
  <mergeCells count="1">
    <mergeCell ref="A1:E1"/>
  </mergeCells>
  <phoneticPr fontId="16" type="noConversion"/>
  <printOptions horizontalCentered="1"/>
  <pageMargins left="0.23622047244094491" right="0.23622047244094491" top="0.74803149606299213" bottom="0.74803149606299213" header="0.31496062992125984" footer="0.31496062992125984"/>
  <pageSetup paperSize="9" fitToHeight="0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Lista Completa</vt:lpstr>
      <vt:lpstr>Variaciones</vt:lpstr>
      <vt:lpstr>Pedido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cp:lastPrinted>2022-09-16T19:36:26Z</cp:lastPrinted>
  <dcterms:created xsi:type="dcterms:W3CDTF">2021-03-22T17:47:24Z</dcterms:created>
  <dcterms:modified xsi:type="dcterms:W3CDTF">2023-06-28T16:40:22Z</dcterms:modified>
</cp:coreProperties>
</file>